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vladlizunov/Documents/"/>
    </mc:Choice>
  </mc:AlternateContent>
  <xr:revisionPtr revIDLastSave="0" documentId="8_{244B8C5B-9856-A346-BCBC-9DC8D88C9E1C}" xr6:coauthVersionLast="47" xr6:coauthVersionMax="47" xr10:uidLastSave="{00000000-0000-0000-0000-000000000000}"/>
  <bookViews>
    <workbookView xWindow="0" yWindow="500" windowWidth="28800" windowHeight="16400" tabRatio="500" xr2:uid="{00000000-000D-0000-FFFF-FFFF00000000}"/>
  </bookViews>
  <sheets>
    <sheet name="Raw Data" sheetId="1" r:id="rId1"/>
    <sheet name="Analysis" sheetId="2" r:id="rId2"/>
    <sheet name="Fraud Investigation" sheetId="3" r:id="rId3"/>
    <sheet name=" Dashboard" sheetId="4" r:id="rId4"/>
  </sheets>
  <calcPr calcId="191029" iterateDelta="1E-4"/>
  <pivotCaches>
    <pivotCache cacheId="66" r:id="rId5"/>
    <pivotCache cacheId="7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" i="4" l="1"/>
  <c r="M24" i="4"/>
  <c r="L24" i="4"/>
  <c r="N23" i="4"/>
  <c r="M23" i="4"/>
  <c r="L23" i="4"/>
  <c r="N22" i="4"/>
  <c r="M22" i="4"/>
  <c r="L22" i="4"/>
  <c r="N21" i="4"/>
  <c r="M21" i="4"/>
  <c r="L21" i="4"/>
  <c r="N20" i="4"/>
  <c r="M20" i="4"/>
  <c r="L20" i="4"/>
  <c r="N19" i="4"/>
  <c r="M19" i="4"/>
  <c r="L19" i="4"/>
  <c r="N18" i="4"/>
  <c r="M18" i="4"/>
  <c r="L18" i="4"/>
  <c r="G18" i="4"/>
  <c r="F18" i="4"/>
  <c r="E18" i="4"/>
  <c r="D18" i="4"/>
  <c r="N17" i="4"/>
  <c r="M17" i="4"/>
  <c r="L17" i="4"/>
  <c r="G17" i="4"/>
  <c r="F17" i="4"/>
  <c r="E17" i="4"/>
  <c r="D17" i="4"/>
  <c r="N16" i="4"/>
  <c r="M16" i="4"/>
  <c r="L16" i="4"/>
  <c r="G16" i="4"/>
  <c r="F16" i="4"/>
  <c r="E16" i="4"/>
  <c r="D16" i="4"/>
  <c r="N15" i="4"/>
  <c r="M15" i="4"/>
  <c r="L15" i="4"/>
  <c r="G15" i="4"/>
  <c r="F15" i="4"/>
  <c r="E15" i="4"/>
  <c r="D15" i="4"/>
  <c r="M11" i="4"/>
  <c r="K11" i="4"/>
  <c r="I11" i="4"/>
  <c r="F11" i="4"/>
  <c r="D11" i="4"/>
  <c r="B11" i="4"/>
  <c r="M10" i="4"/>
  <c r="K10" i="4"/>
  <c r="I10" i="4"/>
  <c r="F10" i="4"/>
  <c r="D10" i="4"/>
  <c r="B10" i="4"/>
  <c r="M6" i="4"/>
  <c r="K6" i="4"/>
  <c r="I6" i="4"/>
  <c r="F6" i="4"/>
  <c r="D6" i="4"/>
  <c r="B6" i="4"/>
  <c r="W12" i="3"/>
  <c r="W11" i="3"/>
  <c r="W10" i="3"/>
  <c r="W9" i="3"/>
  <c r="M17" i="2"/>
  <c r="M16" i="2"/>
  <c r="M15" i="2"/>
  <c r="M14" i="2"/>
  <c r="M13" i="2"/>
  <c r="Q12" i="2"/>
  <c r="M12" i="2"/>
  <c r="J12" i="2"/>
  <c r="Q11" i="2"/>
  <c r="M11" i="2"/>
  <c r="J11" i="2"/>
  <c r="Q10" i="2"/>
  <c r="M10" i="2"/>
  <c r="J10" i="2"/>
  <c r="Q9" i="2"/>
  <c r="M9" i="2"/>
  <c r="J9" i="2"/>
  <c r="S8" i="2"/>
  <c r="Q8" i="2"/>
  <c r="M8" i="2"/>
  <c r="J8" i="2"/>
</calcChain>
</file>

<file path=xl/sharedStrings.xml><?xml version="1.0" encoding="utf-8"?>
<sst xmlns="http://schemas.openxmlformats.org/spreadsheetml/2006/main" count="81955" uniqueCount="23118">
  <si>
    <t>transaction_id</t>
  </si>
  <si>
    <t>player_id</t>
  </si>
  <si>
    <t>country</t>
  </si>
  <si>
    <t>provider</t>
  </si>
  <si>
    <t>amount_eur</t>
  </si>
  <si>
    <t>status</t>
  </si>
  <si>
    <t>approval_status</t>
  </si>
  <si>
    <t>response_time_sec</t>
  </si>
  <si>
    <t>chargeback</t>
  </si>
  <si>
    <t>device</t>
  </si>
  <si>
    <t>card_bin</t>
  </si>
  <si>
    <t>risk_score</t>
  </si>
  <si>
    <t>fraud_flag</t>
  </si>
  <si>
    <t>vpn_detected</t>
  </si>
  <si>
    <t>multi_account</t>
  </si>
  <si>
    <t>bonus_abuse</t>
  </si>
  <si>
    <t>account_takeover</t>
  </si>
  <si>
    <t>timestamp</t>
  </si>
  <si>
    <t>failure_reason</t>
  </si>
  <si>
    <t>TX008257</t>
  </si>
  <si>
    <t>PL02937</t>
  </si>
  <si>
    <t>Poland</t>
  </si>
  <si>
    <t>Provider_C</t>
  </si>
  <si>
    <t>Success</t>
  </si>
  <si>
    <t>Approved</t>
  </si>
  <si>
    <t>Android</t>
  </si>
  <si>
    <t>2025-02-15 21:54:45</t>
  </si>
  <si>
    <t>TX005248</t>
  </si>
  <si>
    <t>PL02620</t>
  </si>
  <si>
    <t>UK</t>
  </si>
  <si>
    <t>Provider_A</t>
  </si>
  <si>
    <t>iPhone</t>
  </si>
  <si>
    <t>2025-12-12 11:31:03</t>
  </si>
  <si>
    <t>TX001150</t>
  </si>
  <si>
    <t>PL00373</t>
  </si>
  <si>
    <t>Brazil</t>
  </si>
  <si>
    <t>2025-08-22 16:39:08</t>
  </si>
  <si>
    <t>TX008621</t>
  </si>
  <si>
    <t>PL00108</t>
  </si>
  <si>
    <t>Failed</t>
  </si>
  <si>
    <t>Declined</t>
  </si>
  <si>
    <t>2025-09-02 20:55:09</t>
  </si>
  <si>
    <t>TX000108</t>
  </si>
  <si>
    <t>PL02891</t>
  </si>
  <si>
    <t>Germany</t>
  </si>
  <si>
    <t>2025-05-30 22:30:53</t>
  </si>
  <si>
    <t>TX008324</t>
  </si>
  <si>
    <t>PL01261</t>
  </si>
  <si>
    <t>Desktop</t>
  </si>
  <si>
    <t>2025-10-15 00:08:38</t>
  </si>
  <si>
    <t>Provider-side timeout — bank approved, gateway failed</t>
  </si>
  <si>
    <t>TX007291</t>
  </si>
  <si>
    <t>PL02792</t>
  </si>
  <si>
    <t>Canada</t>
  </si>
  <si>
    <t>Provider_D</t>
  </si>
  <si>
    <t>Abandoned</t>
  </si>
  <si>
    <t>2025-01-10 12:17:59</t>
  </si>
  <si>
    <t>Session timeout — bank pre-authorized, player abandoned</t>
  </si>
  <si>
    <t>TX008591</t>
  </si>
  <si>
    <t>PL00347</t>
  </si>
  <si>
    <t>Portugal</t>
  </si>
  <si>
    <t>2025-07-08 11:42:26</t>
  </si>
  <si>
    <t>TX002983</t>
  </si>
  <si>
    <t>PL02109</t>
  </si>
  <si>
    <t>2025-07-08 12:00:13</t>
  </si>
  <si>
    <t>TX001218</t>
  </si>
  <si>
    <t>PL01906</t>
  </si>
  <si>
    <t>2025-11-13 20:39:59</t>
  </si>
  <si>
    <t>TX000319</t>
  </si>
  <si>
    <t>PL01071</t>
  </si>
  <si>
    <t>Provider_B</t>
  </si>
  <si>
    <t>2025-10-29 00:34:37</t>
  </si>
  <si>
    <t>TX007801</t>
  </si>
  <si>
    <t>PL02187</t>
  </si>
  <si>
    <t>2025-12-19 04:11:36</t>
  </si>
  <si>
    <t>TX003282</t>
  </si>
  <si>
    <t>PL02542</t>
  </si>
  <si>
    <t>2025-03-31 11:25:58</t>
  </si>
  <si>
    <t>TX009751</t>
  </si>
  <si>
    <t>PL02528</t>
  </si>
  <si>
    <t>2025-10-13 05:52:14</t>
  </si>
  <si>
    <t>TX004002</t>
  </si>
  <si>
    <t>PL01050</t>
  </si>
  <si>
    <t>2025-07-15 21:45:07</t>
  </si>
  <si>
    <t>TX007468</t>
  </si>
  <si>
    <t>PL02248</t>
  </si>
  <si>
    <t>2025-04-19 01:37:54</t>
  </si>
  <si>
    <t>TX004380</t>
  </si>
  <si>
    <t>PL00395</t>
  </si>
  <si>
    <t>2025-07-11 21:24:54</t>
  </si>
  <si>
    <t>TX001419</t>
  </si>
  <si>
    <t>PL00907</t>
  </si>
  <si>
    <t>2025-08-07 22:42:42</t>
  </si>
  <si>
    <t>TX001513</t>
  </si>
  <si>
    <t>PL02532</t>
  </si>
  <si>
    <t>Netherlands</t>
  </si>
  <si>
    <t>2025-08-15 22:47:00</t>
  </si>
  <si>
    <t>TX006171</t>
  </si>
  <si>
    <t>PL01681</t>
  </si>
  <si>
    <t>2025-01-10 21:46:56</t>
  </si>
  <si>
    <t>TX004424</t>
  </si>
  <si>
    <t>PL02039</t>
  </si>
  <si>
    <t>2025-12-24 15:33:39</t>
  </si>
  <si>
    <t>TX004129</t>
  </si>
  <si>
    <t>PL02584</t>
  </si>
  <si>
    <t>2025-09-28 13:10:40</t>
  </si>
  <si>
    <t>TX003543</t>
  </si>
  <si>
    <t>PL00962</t>
  </si>
  <si>
    <t>2025-08-23 16:49:36</t>
  </si>
  <si>
    <t>TX001497</t>
  </si>
  <si>
    <t>PL01869</t>
  </si>
  <si>
    <t>Austria</t>
  </si>
  <si>
    <t>2025-06-27 10:31:14</t>
  </si>
  <si>
    <t>TX001878</t>
  </si>
  <si>
    <t>PL01557</t>
  </si>
  <si>
    <t>2025-03-21 14:21:34</t>
  </si>
  <si>
    <t>TX007739</t>
  </si>
  <si>
    <t>PL00577</t>
  </si>
  <si>
    <t>2025-06-30 04:01:08</t>
  </si>
  <si>
    <t>TX001057</t>
  </si>
  <si>
    <t>PL01152</t>
  </si>
  <si>
    <t>Spain</t>
  </si>
  <si>
    <t>2025-07-21 20:26:02</t>
  </si>
  <si>
    <t>TX002690</t>
  </si>
  <si>
    <t>PL02895</t>
  </si>
  <si>
    <t>2025-12-09 17:21:00</t>
  </si>
  <si>
    <t>TX009080</t>
  </si>
  <si>
    <t>PL02303</t>
  </si>
  <si>
    <t>Sweden</t>
  </si>
  <si>
    <t>2025-05-29 18:19:11</t>
  </si>
  <si>
    <t>TX001834</t>
  </si>
  <si>
    <t>PL01664</t>
  </si>
  <si>
    <t>2025-03-21 06:17:15</t>
  </si>
  <si>
    <t>TX006095</t>
  </si>
  <si>
    <t>PL02671</t>
  </si>
  <si>
    <t>2025-07-22 09:13:58</t>
  </si>
  <si>
    <t>TX005791</t>
  </si>
  <si>
    <t>PL00630</t>
  </si>
  <si>
    <t>2025-12-30 17:09:01</t>
  </si>
  <si>
    <t>TX007609</t>
  </si>
  <si>
    <t>PL00835</t>
  </si>
  <si>
    <t>2025-05-02 19:45:38</t>
  </si>
  <si>
    <t>TX007200</t>
  </si>
  <si>
    <t>PL01579</t>
  </si>
  <si>
    <t>iPad</t>
  </si>
  <si>
    <t>2025-01-20 20:06:14</t>
  </si>
  <si>
    <t>TX008181</t>
  </si>
  <si>
    <t>PL02760</t>
  </si>
  <si>
    <t>2025-12-20 17:09:05</t>
  </si>
  <si>
    <t>TX002056</t>
  </si>
  <si>
    <t>PL01469</t>
  </si>
  <si>
    <t>2025-02-19 18:56:29</t>
  </si>
  <si>
    <t>TX003606</t>
  </si>
  <si>
    <t>PL02498</t>
  </si>
  <si>
    <t>2025-03-24 00:56:01</t>
  </si>
  <si>
    <t>TX002877</t>
  </si>
  <si>
    <t>PL02309</t>
  </si>
  <si>
    <t>2025-02-21 21:36:37</t>
  </si>
  <si>
    <t>TX009233</t>
  </si>
  <si>
    <t>PL00048</t>
  </si>
  <si>
    <t>2025-10-06 17:05:04</t>
  </si>
  <si>
    <t>TX005816</t>
  </si>
  <si>
    <t>PL00894</t>
  </si>
  <si>
    <t>2025-04-11 07:50:10</t>
  </si>
  <si>
    <t>TX008538</t>
  </si>
  <si>
    <t>PL01478</t>
  </si>
  <si>
    <t>2025-11-12 20:11:39</t>
  </si>
  <si>
    <t>TX002863</t>
  </si>
  <si>
    <t>PL01544</t>
  </si>
  <si>
    <t>2025-08-22 13:38:25</t>
  </si>
  <si>
    <t>TX008027</t>
  </si>
  <si>
    <t>PL01003</t>
  </si>
  <si>
    <t>2025-09-11 07:11:06</t>
  </si>
  <si>
    <t>TX001670</t>
  </si>
  <si>
    <t>PL02228</t>
  </si>
  <si>
    <t>2025-11-02 13:33:53</t>
  </si>
  <si>
    <t>TX004061</t>
  </si>
  <si>
    <t>PL00454</t>
  </si>
  <si>
    <t>2025-07-18 03:20:21</t>
  </si>
  <si>
    <t>TX004619</t>
  </si>
  <si>
    <t>PL01073</t>
  </si>
  <si>
    <t>2025-07-02 11:36:08</t>
  </si>
  <si>
    <t>TX003380</t>
  </si>
  <si>
    <t>PL00662</t>
  </si>
  <si>
    <t>2025-12-10 20:25:41</t>
  </si>
  <si>
    <t>TX007511</t>
  </si>
  <si>
    <t>PL01165</t>
  </si>
  <si>
    <t>2025-02-13 14:20:30</t>
  </si>
  <si>
    <t>TX004415</t>
  </si>
  <si>
    <t>PL02274</t>
  </si>
  <si>
    <t>2025-05-10 02:39:25</t>
  </si>
  <si>
    <t>TX001113</t>
  </si>
  <si>
    <t>PL01855</t>
  </si>
  <si>
    <t>2025-09-02 05:50:47</t>
  </si>
  <si>
    <t>TX003709</t>
  </si>
  <si>
    <t>PL01061</t>
  </si>
  <si>
    <t>2025-03-09 08:59:25</t>
  </si>
  <si>
    <t>TX004831</t>
  </si>
  <si>
    <t>PL00747</t>
  </si>
  <si>
    <t>2025-09-22 22:26:42</t>
  </si>
  <si>
    <t>TX006815</t>
  </si>
  <si>
    <t>PL01808</t>
  </si>
  <si>
    <t>2025-10-08 22:16:08</t>
  </si>
  <si>
    <t>TX008506</t>
  </si>
  <si>
    <t>PL00236</t>
  </si>
  <si>
    <t>2025-03-11 23:46:43</t>
  </si>
  <si>
    <t>TX006387</t>
  </si>
  <si>
    <t>PL02686</t>
  </si>
  <si>
    <t>2025-09-26 07:50:06</t>
  </si>
  <si>
    <t>TX007039</t>
  </si>
  <si>
    <t>PL00369</t>
  </si>
  <si>
    <t>2025-12-31 22:15:57</t>
  </si>
  <si>
    <t>TX001473</t>
  </si>
  <si>
    <t>PL00476</t>
  </si>
  <si>
    <t>2025-04-17 21:58:20</t>
  </si>
  <si>
    <t>TX009673</t>
  </si>
  <si>
    <t>PL00228</t>
  </si>
  <si>
    <t>2025-01-03 07:28:58</t>
  </si>
  <si>
    <t>TX006714</t>
  </si>
  <si>
    <t>PL00183</t>
  </si>
  <si>
    <t>2025-11-12 12:45:12</t>
  </si>
  <si>
    <t>TX000081</t>
  </si>
  <si>
    <t>PL02931</t>
  </si>
  <si>
    <t>2025-03-31 12:46:13</t>
  </si>
  <si>
    <t>TX007489</t>
  </si>
  <si>
    <t>PL01654</t>
  </si>
  <si>
    <t>2025-11-09 03:45:17</t>
  </si>
  <si>
    <t>TX002817</t>
  </si>
  <si>
    <t>PL02062</t>
  </si>
  <si>
    <t>2025-03-20 06:57:48</t>
  </si>
  <si>
    <t>TX001727</t>
  </si>
  <si>
    <t>PL00867</t>
  </si>
  <si>
    <t>2025-09-29 03:51:00</t>
  </si>
  <si>
    <t>TX003488</t>
  </si>
  <si>
    <t>PL02277</t>
  </si>
  <si>
    <t>2025-07-06 19:32:14</t>
  </si>
  <si>
    <t>TX001942</t>
  </si>
  <si>
    <t>PL02618</t>
  </si>
  <si>
    <t>2025-12-30 02:28:25</t>
  </si>
  <si>
    <t>TX000533</t>
  </si>
  <si>
    <t>PL00429</t>
  </si>
  <si>
    <t>2025-12-23 23:21:16</t>
  </si>
  <si>
    <t>TX009806</t>
  </si>
  <si>
    <t>PL02044</t>
  </si>
  <si>
    <t>2025-10-02 04:08:56</t>
  </si>
  <si>
    <t>TX007937</t>
  </si>
  <si>
    <t>PL00910</t>
  </si>
  <si>
    <t>2025-07-02 21:04:59</t>
  </si>
  <si>
    <t>TX007384</t>
  </si>
  <si>
    <t>PL00296</t>
  </si>
  <si>
    <t>2025-05-04 19:17:50</t>
  </si>
  <si>
    <t>TX000036</t>
  </si>
  <si>
    <t>PL02798</t>
  </si>
  <si>
    <t>2025-12-31 15:27:42</t>
  </si>
  <si>
    <t>TX_CBK19</t>
  </si>
  <si>
    <t>PL01492</t>
  </si>
  <si>
    <t>TX001356</t>
  </si>
  <si>
    <t>PL00256</t>
  </si>
  <si>
    <t>2025-12-05 16:41:57</t>
  </si>
  <si>
    <t>TX000577</t>
  </si>
  <si>
    <t>PL02501</t>
  </si>
  <si>
    <t>2025-08-14 16:01:49</t>
  </si>
  <si>
    <t>TX008251</t>
  </si>
  <si>
    <t>PL01467</t>
  </si>
  <si>
    <t>2025-07-17 00:17:22</t>
  </si>
  <si>
    <t>TX002169</t>
  </si>
  <si>
    <t>PL02439</t>
  </si>
  <si>
    <t>2025-08-13 04:56:23</t>
  </si>
  <si>
    <t>TX007551</t>
  </si>
  <si>
    <t>PL01707</t>
  </si>
  <si>
    <t>2025-11-25 14:44:34</t>
  </si>
  <si>
    <t>TX002514</t>
  </si>
  <si>
    <t>PL02400</t>
  </si>
  <si>
    <t>2025-01-08 01:23:28</t>
  </si>
  <si>
    <t>TX008359</t>
  </si>
  <si>
    <t>PL01581</t>
  </si>
  <si>
    <t>2025-08-27 16:13:02</t>
  </si>
  <si>
    <t>TX000305</t>
  </si>
  <si>
    <t>PL02744</t>
  </si>
  <si>
    <t>2025-02-15 01:50:40</t>
  </si>
  <si>
    <t>TX006626</t>
  </si>
  <si>
    <t>PL01939</t>
  </si>
  <si>
    <t>2025-10-22 10:29:57</t>
  </si>
  <si>
    <t>TX004157</t>
  </si>
  <si>
    <t>PL00642</t>
  </si>
  <si>
    <t>2025-02-18 15:22:30</t>
  </si>
  <si>
    <t>TX004788</t>
  </si>
  <si>
    <t>PL02282</t>
  </si>
  <si>
    <t>2025-01-11 13:45:29</t>
  </si>
  <si>
    <t>TX004830</t>
  </si>
  <si>
    <t>2025-05-10 07:29:27</t>
  </si>
  <si>
    <t>TX003128</t>
  </si>
  <si>
    <t>PL00128</t>
  </si>
  <si>
    <t>2025-12-25 10:29:27</t>
  </si>
  <si>
    <t>TX008800</t>
  </si>
  <si>
    <t>PL00618</t>
  </si>
  <si>
    <t>2025-09-06 14:14:53</t>
  </si>
  <si>
    <t>TX006688</t>
  </si>
  <si>
    <t>PL00418</t>
  </si>
  <si>
    <t>2025-10-06 23:35:13</t>
  </si>
  <si>
    <t>TX009840</t>
  </si>
  <si>
    <t>PL01811</t>
  </si>
  <si>
    <t>2025-12-17 12:44:27</t>
  </si>
  <si>
    <t>TX000669</t>
  </si>
  <si>
    <t>PL01380</t>
  </si>
  <si>
    <t>2025-05-10 01:33:34</t>
  </si>
  <si>
    <t>TX007622</t>
  </si>
  <si>
    <t>PL02307</t>
  </si>
  <si>
    <t>2025-10-30 12:17:09</t>
  </si>
  <si>
    <t>TX005482</t>
  </si>
  <si>
    <t>PL02436</t>
  </si>
  <si>
    <t>2025-12-21 00:07:55</t>
  </si>
  <si>
    <t>TX007540</t>
  </si>
  <si>
    <t>PL02431</t>
  </si>
  <si>
    <t>2025-05-02 06:35:22</t>
  </si>
  <si>
    <t>TX004303</t>
  </si>
  <si>
    <t>PL01723</t>
  </si>
  <si>
    <t>2025-05-16 13:49:28</t>
  </si>
  <si>
    <t>TX007569</t>
  </si>
  <si>
    <t>PL00450</t>
  </si>
  <si>
    <t>2025-11-18 11:43:47</t>
  </si>
  <si>
    <t>TX001852</t>
  </si>
  <si>
    <t>PL00778</t>
  </si>
  <si>
    <t>2025-12-14 17:02:29</t>
  </si>
  <si>
    <t>TX002620</t>
  </si>
  <si>
    <t>PL01764</t>
  </si>
  <si>
    <t>2025-04-25 09:20:31</t>
  </si>
  <si>
    <t>TX009215</t>
  </si>
  <si>
    <t>PL01553</t>
  </si>
  <si>
    <t>2025-01-02 09:58:20</t>
  </si>
  <si>
    <t>TX009549</t>
  </si>
  <si>
    <t>PL01797</t>
  </si>
  <si>
    <t>2025-10-02 15:32:16</t>
  </si>
  <si>
    <t>TX008715</t>
  </si>
  <si>
    <t>PL01898</t>
  </si>
  <si>
    <t>2025-04-26 01:29:57</t>
  </si>
  <si>
    <t>TX007471</t>
  </si>
  <si>
    <t>PL00796</t>
  </si>
  <si>
    <t>2025-12-30 23:35:27</t>
  </si>
  <si>
    <t>TX008332</t>
  </si>
  <si>
    <t>PL01117</t>
  </si>
  <si>
    <t>2025-11-30 12:57:11</t>
  </si>
  <si>
    <t>TX006356</t>
  </si>
  <si>
    <t>PL02385</t>
  </si>
  <si>
    <t>2025-09-11 17:00:56</t>
  </si>
  <si>
    <t>TX005263</t>
  </si>
  <si>
    <t>PL00799</t>
  </si>
  <si>
    <t>2025-09-15 06:59:19</t>
  </si>
  <si>
    <t>TX008293</t>
  </si>
  <si>
    <t>PL01910</t>
  </si>
  <si>
    <t>2025-05-22 12:55:31</t>
  </si>
  <si>
    <t>TX004465</t>
  </si>
  <si>
    <t>PL01894</t>
  </si>
  <si>
    <t>2025-08-11 23:54:58</t>
  </si>
  <si>
    <t>TX001255</t>
  </si>
  <si>
    <t>PL01742</t>
  </si>
  <si>
    <t>2025-10-15 18:44:11</t>
  </si>
  <si>
    <t>TX006709</t>
  </si>
  <si>
    <t>PL00202</t>
  </si>
  <si>
    <t>2025-12-09 10:55:42</t>
  </si>
  <si>
    <t>TX009117</t>
  </si>
  <si>
    <t>PL01700</t>
  </si>
  <si>
    <t>2025-09-12 16:04:12</t>
  </si>
  <si>
    <t>TX004984</t>
  </si>
  <si>
    <t>PL00533</t>
  </si>
  <si>
    <t>2025-11-10 07:16:52</t>
  </si>
  <si>
    <t>TX003740</t>
  </si>
  <si>
    <t>PL02685</t>
  </si>
  <si>
    <t>2025-04-12 17:53:15</t>
  </si>
  <si>
    <t>TX003434</t>
  </si>
  <si>
    <t>PL01227</t>
  </si>
  <si>
    <t>2025-05-30 16:55:23</t>
  </si>
  <si>
    <t>TX002109</t>
  </si>
  <si>
    <t>PL00401</t>
  </si>
  <si>
    <t>2025-10-27 23:17:18</t>
  </si>
  <si>
    <t>TX001248</t>
  </si>
  <si>
    <t>PL01231</t>
  </si>
  <si>
    <t>2025-03-06 17:14:53</t>
  </si>
  <si>
    <t>TX007353</t>
  </si>
  <si>
    <t>PL02652</t>
  </si>
  <si>
    <t>2025-09-21 00:05:02</t>
  </si>
  <si>
    <t>TX006030</t>
  </si>
  <si>
    <t>PL00561</t>
  </si>
  <si>
    <t>2025-05-23 01:32:36</t>
  </si>
  <si>
    <t>TX004697</t>
  </si>
  <si>
    <t>PL01689</t>
  </si>
  <si>
    <t>2025-07-29 06:39:20</t>
  </si>
  <si>
    <t>TX007811</t>
  </si>
  <si>
    <t>PL00281</t>
  </si>
  <si>
    <t>2025-11-07 01:14:18</t>
  </si>
  <si>
    <t>TX007444</t>
  </si>
  <si>
    <t>PL00044</t>
  </si>
  <si>
    <t>2025-10-31 15:12:20</t>
  </si>
  <si>
    <t>TX005821</t>
  </si>
  <si>
    <t>PL01237</t>
  </si>
  <si>
    <t>2025-06-25 07:30:05</t>
  </si>
  <si>
    <t>TX003980</t>
  </si>
  <si>
    <t>PL02962</t>
  </si>
  <si>
    <t>2025-12-09 22:35:13</t>
  </si>
  <si>
    <t>TX007373</t>
  </si>
  <si>
    <t>PL01865</t>
  </si>
  <si>
    <t>2025-02-11 21:24:55</t>
  </si>
  <si>
    <t>TX000953</t>
  </si>
  <si>
    <t>PL00133</t>
  </si>
  <si>
    <t>2025-08-31 20:40:22</t>
  </si>
  <si>
    <t>TX005825</t>
  </si>
  <si>
    <t>PL00661</t>
  </si>
  <si>
    <t>2025-01-29 00:51:37</t>
  </si>
  <si>
    <t>TX000484</t>
  </si>
  <si>
    <t>PL00674</t>
  </si>
  <si>
    <t>2025-05-30 20:37:27</t>
  </si>
  <si>
    <t>TX004575</t>
  </si>
  <si>
    <t>PL00140</t>
  </si>
  <si>
    <t>2025-01-26 00:28:37</t>
  </si>
  <si>
    <t>TX008122</t>
  </si>
  <si>
    <t>PL02604</t>
  </si>
  <si>
    <t>2025-06-25 05:07:19</t>
  </si>
  <si>
    <t>TX003769</t>
  </si>
  <si>
    <t>PL02270</t>
  </si>
  <si>
    <t>2025-11-07 09:34:43</t>
  </si>
  <si>
    <t>TX005642</t>
  </si>
  <si>
    <t>PL00122</t>
  </si>
  <si>
    <t>2025-09-07 16:33:38</t>
  </si>
  <si>
    <t>TX005959</t>
  </si>
  <si>
    <t>PL02993</t>
  </si>
  <si>
    <t>2025-06-14 22:58:04</t>
  </si>
  <si>
    <t>TX002957</t>
  </si>
  <si>
    <t>PL00319</t>
  </si>
  <si>
    <t>2025-02-24 08:57:35</t>
  </si>
  <si>
    <t>TX003034</t>
  </si>
  <si>
    <t>PL02952</t>
  </si>
  <si>
    <t>2025-01-15 10:44:44</t>
  </si>
  <si>
    <t>TX001146</t>
  </si>
  <si>
    <t>PL01233</t>
  </si>
  <si>
    <t>2025-08-31 15:10:08</t>
  </si>
  <si>
    <t>TX000648</t>
  </si>
  <si>
    <t>PL01405</t>
  </si>
  <si>
    <t>2025-12-29 16:30:04</t>
  </si>
  <si>
    <t>TX000252</t>
  </si>
  <si>
    <t>PL00010</t>
  </si>
  <si>
    <t>2025-01-13 07:47:25</t>
  </si>
  <si>
    <t>TX000312</t>
  </si>
  <si>
    <t>PL02086</t>
  </si>
  <si>
    <t>2025-02-14 08:43:12</t>
  </si>
  <si>
    <t>TX000040</t>
  </si>
  <si>
    <t>PL00993</t>
  </si>
  <si>
    <t>2025-07-31 21:16:12</t>
  </si>
  <si>
    <t>TX004803</t>
  </si>
  <si>
    <t>PL02949</t>
  </si>
  <si>
    <t>2025-06-14 10:13:55</t>
  </si>
  <si>
    <t>TX004979</t>
  </si>
  <si>
    <t>PL01912</t>
  </si>
  <si>
    <t>2025-08-12 02:05:56</t>
  </si>
  <si>
    <t>TX003411</t>
  </si>
  <si>
    <t>PL02516</t>
  </si>
  <si>
    <t>2025-02-21 06:26:34</t>
  </si>
  <si>
    <t>TX001618</t>
  </si>
  <si>
    <t>PL02746</t>
  </si>
  <si>
    <t>2025-01-07 18:45:21</t>
  </si>
  <si>
    <t>TX002255</t>
  </si>
  <si>
    <t>PL00746</t>
  </si>
  <si>
    <t>2025-06-29 00:12:26</t>
  </si>
  <si>
    <t>TX004076</t>
  </si>
  <si>
    <t>PL02629</t>
  </si>
  <si>
    <t>2025-12-02 00:05:34</t>
  </si>
  <si>
    <t>TX007199</t>
  </si>
  <si>
    <t>PL02170</t>
  </si>
  <si>
    <t>2025-07-24 10:10:42</t>
  </si>
  <si>
    <t>TX003950</t>
  </si>
  <si>
    <t>PL00437</t>
  </si>
  <si>
    <t>2025-08-10 15:11:11</t>
  </si>
  <si>
    <t>TX003140</t>
  </si>
  <si>
    <t>PL00262</t>
  </si>
  <si>
    <t>2025-03-02 20:50:16</t>
  </si>
  <si>
    <t>TX004903</t>
  </si>
  <si>
    <t>PL02632</t>
  </si>
  <si>
    <t>2025-08-27 05:07:51</t>
  </si>
  <si>
    <t>TX009057</t>
  </si>
  <si>
    <t>PL02195</t>
  </si>
  <si>
    <t>2025-06-23 08:48:25</t>
  </si>
  <si>
    <t>TX004124</t>
  </si>
  <si>
    <t>PL00818</t>
  </si>
  <si>
    <t>2025-10-07 21:48:19</t>
  </si>
  <si>
    <t>TX003161</t>
  </si>
  <si>
    <t>PL00815</t>
  </si>
  <si>
    <t>2025-03-22 13:47:26</t>
  </si>
  <si>
    <t>TX000994</t>
  </si>
  <si>
    <t>PL00599</t>
  </si>
  <si>
    <t>2025-08-17 03:49:18</t>
  </si>
  <si>
    <t>TX004300</t>
  </si>
  <si>
    <t>PL02356</t>
  </si>
  <si>
    <t>2025-05-25 06:55:00</t>
  </si>
  <si>
    <t>TX004412</t>
  </si>
  <si>
    <t>PL02163</t>
  </si>
  <si>
    <t>2025-03-24 05:56:13</t>
  </si>
  <si>
    <t>TX002151</t>
  </si>
  <si>
    <t>PL01782</t>
  </si>
  <si>
    <t>2025-04-15 00:04:24</t>
  </si>
  <si>
    <t>TX008759</t>
  </si>
  <si>
    <t>2025-07-27 11:59:22</t>
  </si>
  <si>
    <t>TX009243</t>
  </si>
  <si>
    <t>PL02451</t>
  </si>
  <si>
    <t>2025-05-25 20:58:30</t>
  </si>
  <si>
    <t>TX008158</t>
  </si>
  <si>
    <t>PL00444</t>
  </si>
  <si>
    <t>2025-12-07 13:09:51</t>
  </si>
  <si>
    <t>TX005015</t>
  </si>
  <si>
    <t>PL01340</t>
  </si>
  <si>
    <t>2025-11-23 18:44:25</t>
  </si>
  <si>
    <t>TX000347</t>
  </si>
  <si>
    <t>PL00247</t>
  </si>
  <si>
    <t>2025-01-22 08:54:14</t>
  </si>
  <si>
    <t>TX001569</t>
  </si>
  <si>
    <t>PL00792</t>
  </si>
  <si>
    <t>2025-03-19 03:16:08</t>
  </si>
  <si>
    <t>TX003024</t>
  </si>
  <si>
    <t>PL02968</t>
  </si>
  <si>
    <t>2025-06-07 11:16:11</t>
  </si>
  <si>
    <t>TX003001</t>
  </si>
  <si>
    <t>PL01069</t>
  </si>
  <si>
    <t>2025-02-02 12:57:40</t>
  </si>
  <si>
    <t>TX004210</t>
  </si>
  <si>
    <t>PL02786</t>
  </si>
  <si>
    <t>2025-02-14 02:17:38</t>
  </si>
  <si>
    <t>TX001316</t>
  </si>
  <si>
    <t>PL02379</t>
  </si>
  <si>
    <t>2025-03-26 02:20:15</t>
  </si>
  <si>
    <t>TX004029</t>
  </si>
  <si>
    <t>PL02579</t>
  </si>
  <si>
    <t>2025-07-25 03:18:18</t>
  </si>
  <si>
    <t>TX004857</t>
  </si>
  <si>
    <t>PL02910</t>
  </si>
  <si>
    <t>2025-02-10 16:29:04</t>
  </si>
  <si>
    <t>TX008014</t>
  </si>
  <si>
    <t>PL00407</t>
  </si>
  <si>
    <t>2025-09-13 17:51:53</t>
  </si>
  <si>
    <t>TX007775</t>
  </si>
  <si>
    <t>PL02253</t>
  </si>
  <si>
    <t>2025-03-28 18:06:44</t>
  </si>
  <si>
    <t>TX004099</t>
  </si>
  <si>
    <t>PL02509</t>
  </si>
  <si>
    <t>2025-10-28 05:04:49</t>
  </si>
  <si>
    <t>TX000624</t>
  </si>
  <si>
    <t>PL00986</t>
  </si>
  <si>
    <t>2025-03-01 00:20:32</t>
  </si>
  <si>
    <t>TX009844</t>
  </si>
  <si>
    <t>PL02144</t>
  </si>
  <si>
    <t>2025-07-07 02:27:17</t>
  </si>
  <si>
    <t>TX006422</t>
  </si>
  <si>
    <t>PL02984</t>
  </si>
  <si>
    <t>2025-09-27 05:33:25</t>
  </si>
  <si>
    <t>TX005551</t>
  </si>
  <si>
    <t>PL01076</t>
  </si>
  <si>
    <t>2025-07-20 08:04:24</t>
  </si>
  <si>
    <t>TX005814</t>
  </si>
  <si>
    <t>PL01625</t>
  </si>
  <si>
    <t>2025-01-28 15:58:09</t>
  </si>
  <si>
    <t>TX008557</t>
  </si>
  <si>
    <t>PL00964</t>
  </si>
  <si>
    <t>2025-04-25 09:23:37</t>
  </si>
  <si>
    <t>TX009214</t>
  </si>
  <si>
    <t>PL02127</t>
  </si>
  <si>
    <t>2025-03-02 07:41:54</t>
  </si>
  <si>
    <t>TX008607</t>
  </si>
  <si>
    <t>2025-01-16 03:24:20</t>
  </si>
  <si>
    <t>TX006876</t>
  </si>
  <si>
    <t>PL00337</t>
  </si>
  <si>
    <t>2025-09-21 15:09:41</t>
  </si>
  <si>
    <t>TX002110</t>
  </si>
  <si>
    <t>PL00273</t>
  </si>
  <si>
    <t>2025-12-03 10:29:22</t>
  </si>
  <si>
    <t>TX007160</t>
  </si>
  <si>
    <t>PL00332</t>
  </si>
  <si>
    <t>2025-01-31 23:03:09</t>
  </si>
  <si>
    <t>TX008487</t>
  </si>
  <si>
    <t>PL01013</t>
  </si>
  <si>
    <t>2025-07-28 02:55:15</t>
  </si>
  <si>
    <t>TX000519</t>
  </si>
  <si>
    <t>PL00622</t>
  </si>
  <si>
    <t>2025-12-17 07:06:26</t>
  </si>
  <si>
    <t>TX001447</t>
  </si>
  <si>
    <t>2025-11-22 00:02:17</t>
  </si>
  <si>
    <t>TX006180</t>
  </si>
  <si>
    <t>PL00588</t>
  </si>
  <si>
    <t>2025-06-30 16:22:38</t>
  </si>
  <si>
    <t>TX008067</t>
  </si>
  <si>
    <t>PL01120</t>
  </si>
  <si>
    <t>2025-09-16 05:17:13</t>
  </si>
  <si>
    <t>TX005912</t>
  </si>
  <si>
    <t>PL01904</t>
  </si>
  <si>
    <t>2025-10-30 03:39:34</t>
  </si>
  <si>
    <t>TX008803</t>
  </si>
  <si>
    <t>PL02571</t>
  </si>
  <si>
    <t>2025-10-03 17:59:19</t>
  </si>
  <si>
    <t>TX004056</t>
  </si>
  <si>
    <t>PL02557</t>
  </si>
  <si>
    <t>2025-09-01 16:49:40</t>
  </si>
  <si>
    <t>TX007840</t>
  </si>
  <si>
    <t>2025-11-24 17:31:30</t>
  </si>
  <si>
    <t>TX000417</t>
  </si>
  <si>
    <t>PL02343</t>
  </si>
  <si>
    <t>2025-10-30 20:32:37</t>
  </si>
  <si>
    <t>TX008569</t>
  </si>
  <si>
    <t>PL01288</t>
  </si>
  <si>
    <t>2025-10-19 10:04:25</t>
  </si>
  <si>
    <t>TX008410</t>
  </si>
  <si>
    <t>PL01101</t>
  </si>
  <si>
    <t>2025-01-05 19:58:10</t>
  </si>
  <si>
    <t>TX001659</t>
  </si>
  <si>
    <t>2025-04-27 14:30:23</t>
  </si>
  <si>
    <t>TX005184</t>
  </si>
  <si>
    <t>PL01260</t>
  </si>
  <si>
    <t>2025-06-02 07:40:29</t>
  </si>
  <si>
    <t>TX003523</t>
  </si>
  <si>
    <t>PL02234</t>
  </si>
  <si>
    <t>2025-12-07 12:29:54</t>
  </si>
  <si>
    <t>TX007163</t>
  </si>
  <si>
    <t>PL01150</t>
  </si>
  <si>
    <t>2025-03-01 06:24:57</t>
  </si>
  <si>
    <t>TX007034</t>
  </si>
  <si>
    <t>PL00909</t>
  </si>
  <si>
    <t>2025-08-20 20:58:21</t>
  </si>
  <si>
    <t>TX005027</t>
  </si>
  <si>
    <t>PL01372</t>
  </si>
  <si>
    <t>2025-11-08 10:20:23</t>
  </si>
  <si>
    <t>TX007661</t>
  </si>
  <si>
    <t>PL02061</t>
  </si>
  <si>
    <t>2025-04-02 17:44:17</t>
  </si>
  <si>
    <t>TX007388</t>
  </si>
  <si>
    <t>PL02749</t>
  </si>
  <si>
    <t>2025-08-13 20:35:41</t>
  </si>
  <si>
    <t>TX007781</t>
  </si>
  <si>
    <t>PL01694</t>
  </si>
  <si>
    <t>2025-02-20 14:15:29</t>
  </si>
  <si>
    <t>TX005420</t>
  </si>
  <si>
    <t>PL01926</t>
  </si>
  <si>
    <t>2025-01-24 18:15:07</t>
  </si>
  <si>
    <t>TX009883</t>
  </si>
  <si>
    <t>PL01604</t>
  </si>
  <si>
    <t>2025-09-16 16:08:14</t>
  </si>
  <si>
    <t>TX007585</t>
  </si>
  <si>
    <t>PL02042</t>
  </si>
  <si>
    <t>2025-06-26 12:23:41</t>
  </si>
  <si>
    <t>TX007538</t>
  </si>
  <si>
    <t>PL00727</t>
  </si>
  <si>
    <t>2025-05-30 08:43:29</t>
  </si>
  <si>
    <t>TX004388</t>
  </si>
  <si>
    <t>PL00508</t>
  </si>
  <si>
    <t>2025-04-16 20:49:54</t>
  </si>
  <si>
    <t>TX007472</t>
  </si>
  <si>
    <t>PL00304</t>
  </si>
  <si>
    <t>2025-12-07 02:48:11</t>
  </si>
  <si>
    <t>TX003316</t>
  </si>
  <si>
    <t>PL00060</t>
  </si>
  <si>
    <t>2025-06-11 21:07:35</t>
  </si>
  <si>
    <t>TX000304</t>
  </si>
  <si>
    <t>PL01487</t>
  </si>
  <si>
    <t>2025-06-29 20:03:42</t>
  </si>
  <si>
    <t>TX006476</t>
  </si>
  <si>
    <t>PL01901</t>
  </si>
  <si>
    <t>2025-12-19 11:00:51</t>
  </si>
  <si>
    <t>TX001922</t>
  </si>
  <si>
    <t>2025-06-07 06:49:20</t>
  </si>
  <si>
    <t>TX006106</t>
  </si>
  <si>
    <t>PL02224</t>
  </si>
  <si>
    <t>2025-12-06 22:25:42</t>
  </si>
  <si>
    <t>TX000107</t>
  </si>
  <si>
    <t>PL01990</t>
  </si>
  <si>
    <t>2025-09-28 21:09:23</t>
  </si>
  <si>
    <t>TX005152</t>
  </si>
  <si>
    <t>PL01241</t>
  </si>
  <si>
    <t>2025-06-10 22:31:29</t>
  </si>
  <si>
    <t>TX008427</t>
  </si>
  <si>
    <t>2025-03-10 04:37:47</t>
  </si>
  <si>
    <t>TX004190</t>
  </si>
  <si>
    <t>PL01934</t>
  </si>
  <si>
    <t>2025-10-14 22:52:30</t>
  </si>
  <si>
    <t>TX008484</t>
  </si>
  <si>
    <t>PL02418</t>
  </si>
  <si>
    <t>2025-03-30 04:12:11</t>
  </si>
  <si>
    <t>TX003583</t>
  </si>
  <si>
    <t>PL02809</t>
  </si>
  <si>
    <t>2025-01-04 14:12:49</t>
  </si>
  <si>
    <t>TX003468</t>
  </si>
  <si>
    <t>PL02133</t>
  </si>
  <si>
    <t>2025-02-16 17:30:23</t>
  </si>
  <si>
    <t>TX001112</t>
  </si>
  <si>
    <t>PL02756</t>
  </si>
  <si>
    <t>2025-09-16 18:38:59</t>
  </si>
  <si>
    <t>TX008157</t>
  </si>
  <si>
    <t>PL00469</t>
  </si>
  <si>
    <t>2025-11-22 14:21:36</t>
  </si>
  <si>
    <t>TX003146</t>
  </si>
  <si>
    <t>PL00570</t>
  </si>
  <si>
    <t>2025-04-16 17:05:37</t>
  </si>
  <si>
    <t>TX005297</t>
  </si>
  <si>
    <t>PL02863</t>
  </si>
  <si>
    <t>2025-12-16 02:55:26</t>
  </si>
  <si>
    <t>TX000097</t>
  </si>
  <si>
    <t>PL02582</t>
  </si>
  <si>
    <t>2025-05-10 10:39:33</t>
  </si>
  <si>
    <t>TX003510</t>
  </si>
  <si>
    <t>PL02806</t>
  </si>
  <si>
    <t>2025-03-27 14:41:28</t>
  </si>
  <si>
    <t>TX000451</t>
  </si>
  <si>
    <t>PL02051</t>
  </si>
  <si>
    <t>2025-06-11 13:39:33</t>
  </si>
  <si>
    <t>TX009224</t>
  </si>
  <si>
    <t>PL02350</t>
  </si>
  <si>
    <t>2025-05-27 04:03:39</t>
  </si>
  <si>
    <t>TX002148</t>
  </si>
  <si>
    <t>PL02660</t>
  </si>
  <si>
    <t>2025-08-16 16:57:10</t>
  </si>
  <si>
    <t>TX000120</t>
  </si>
  <si>
    <t>PL01319</t>
  </si>
  <si>
    <t>2025-08-24 18:15:21</t>
  </si>
  <si>
    <t>TX003786</t>
  </si>
  <si>
    <t>PL01725</t>
  </si>
  <si>
    <t>2025-03-21 11:52:59</t>
  </si>
  <si>
    <t>TX002499</t>
  </si>
  <si>
    <t>PL00259</t>
  </si>
  <si>
    <t>2025-04-15 19:26:46</t>
  </si>
  <si>
    <t>TX004138</t>
  </si>
  <si>
    <t>PL00175</t>
  </si>
  <si>
    <t>2025-09-27 11:08:18</t>
  </si>
  <si>
    <t>TX000322</t>
  </si>
  <si>
    <t>PL02965</t>
  </si>
  <si>
    <t>2025-09-25 15:11:26</t>
  </si>
  <si>
    <t>TX000034</t>
  </si>
  <si>
    <t>PL00957</t>
  </si>
  <si>
    <t>2025-02-08 19:53:34</t>
  </si>
  <si>
    <t>TX002518</t>
  </si>
  <si>
    <t>PL02034</t>
  </si>
  <si>
    <t>2025-01-04 11:00:48</t>
  </si>
  <si>
    <t>TX008177</t>
  </si>
  <si>
    <t>PL01419</t>
  </si>
  <si>
    <t>2025-11-07 13:16:42</t>
  </si>
  <si>
    <t>TX005596</t>
  </si>
  <si>
    <t>PL02305</t>
  </si>
  <si>
    <t>2025-12-25 12:19:59</t>
  </si>
  <si>
    <t>TX005641</t>
  </si>
  <si>
    <t>PL01332</t>
  </si>
  <si>
    <t>2025-05-19 01:10:26</t>
  </si>
  <si>
    <t>TX008589</t>
  </si>
  <si>
    <t>PL00492</t>
  </si>
  <si>
    <t>2025-10-26 23:55:02</t>
  </si>
  <si>
    <t>TX002031</t>
  </si>
  <si>
    <t>PL02032</t>
  </si>
  <si>
    <t>2025-10-12 14:14:19</t>
  </si>
  <si>
    <t>TX007837</t>
  </si>
  <si>
    <t>PL00435</t>
  </si>
  <si>
    <t>2025-05-15 14:14:07</t>
  </si>
  <si>
    <t>TX004399</t>
  </si>
  <si>
    <t>PL02193</t>
  </si>
  <si>
    <t>2025-02-07 10:49:24</t>
  </si>
  <si>
    <t>TX003567</t>
  </si>
  <si>
    <t>PL00917</t>
  </si>
  <si>
    <t>2025-10-24 13:38:55</t>
  </si>
  <si>
    <t>TX002292</t>
  </si>
  <si>
    <t>PL00758</t>
  </si>
  <si>
    <t>2025-12-16 14:38:29</t>
  </si>
  <si>
    <t>TX007637</t>
  </si>
  <si>
    <t>PL02699</t>
  </si>
  <si>
    <t>2025-12-09 06:38:37</t>
  </si>
  <si>
    <t>TX005508</t>
  </si>
  <si>
    <t>2025-06-08 19:13:11</t>
  </si>
  <si>
    <t>TX009102</t>
  </si>
  <si>
    <t>PL00430</t>
  </si>
  <si>
    <t>2025-03-09 04:57:04</t>
  </si>
  <si>
    <t>TX009079</t>
  </si>
  <si>
    <t>2025-04-14 11:50:39</t>
  </si>
  <si>
    <t>TX000260</t>
  </si>
  <si>
    <t>PL02473</t>
  </si>
  <si>
    <t>2025-04-27 16:52:18</t>
  </si>
  <si>
    <t>TX004141</t>
  </si>
  <si>
    <t>PL00234</t>
  </si>
  <si>
    <t>2025-10-10 10:36:39</t>
  </si>
  <si>
    <t>TX003729</t>
  </si>
  <si>
    <t>PL02475</t>
  </si>
  <si>
    <t>2025-09-25 20:16:20</t>
  </si>
  <si>
    <t>TX007580</t>
  </si>
  <si>
    <t>PL01731</t>
  </si>
  <si>
    <t>2025-01-12 07:43:44</t>
  </si>
  <si>
    <t>TX000032</t>
  </si>
  <si>
    <t>PL02200</t>
  </si>
  <si>
    <t>2025-08-08 12:17:48</t>
  </si>
  <si>
    <t>TX007733</t>
  </si>
  <si>
    <t>PL01671</t>
  </si>
  <si>
    <t>2025-11-08 09:49:21</t>
  </si>
  <si>
    <t>TX003150</t>
  </si>
  <si>
    <t>PL02276</t>
  </si>
  <si>
    <t>2025-03-07 15:44:37</t>
  </si>
  <si>
    <t>TX000030</t>
  </si>
  <si>
    <t>PL02394</t>
  </si>
  <si>
    <t>2025-07-15 06:54:18</t>
  </si>
  <si>
    <t>TX009453</t>
  </si>
  <si>
    <t>PL02970</t>
  </si>
  <si>
    <t>2025-09-03 10:36:32</t>
  </si>
  <si>
    <t>TX006736</t>
  </si>
  <si>
    <t>PL02296</t>
  </si>
  <si>
    <t>2025-02-01 05:09:29</t>
  </si>
  <si>
    <t>TX004163</t>
  </si>
  <si>
    <t>PL02311</t>
  </si>
  <si>
    <t>2025-12-09 21:15:01</t>
  </si>
  <si>
    <t>TX007426</t>
  </si>
  <si>
    <t>PL02392</t>
  </si>
  <si>
    <t>2025-09-08 14:54:05</t>
  </si>
  <si>
    <t>TX008137</t>
  </si>
  <si>
    <t>PL02624</t>
  </si>
  <si>
    <t>2025-07-12 19:52:02</t>
  </si>
  <si>
    <t>TX004993</t>
  </si>
  <si>
    <t>PL00106</t>
  </si>
  <si>
    <t>2025-03-23 18:12:15</t>
  </si>
  <si>
    <t>TX002923</t>
  </si>
  <si>
    <t>PL00603</t>
  </si>
  <si>
    <t>2025-08-18 23:16:06</t>
  </si>
  <si>
    <t>TX002146</t>
  </si>
  <si>
    <t>PL00544</t>
  </si>
  <si>
    <t>2025-01-07 01:07:08</t>
  </si>
  <si>
    <t>TX004978</t>
  </si>
  <si>
    <t>PL00015</t>
  </si>
  <si>
    <t>2025-12-22 12:35:54</t>
  </si>
  <si>
    <t>TX005475</t>
  </si>
  <si>
    <t>PL02606</t>
  </si>
  <si>
    <t>2025-04-17 10:54:17</t>
  </si>
  <si>
    <t>TX003449</t>
  </si>
  <si>
    <t>PL00955</t>
  </si>
  <si>
    <t>2025-01-08 17:17:11</t>
  </si>
  <si>
    <t>TX000389</t>
  </si>
  <si>
    <t>PL00007</t>
  </si>
  <si>
    <t>2025-03-23 10:23:57</t>
  </si>
  <si>
    <t>TX001348</t>
  </si>
  <si>
    <t>PL02728</t>
  </si>
  <si>
    <t>2025-03-28 20:24:50</t>
  </si>
  <si>
    <t>TX004238</t>
  </si>
  <si>
    <t>PL00611</t>
  </si>
  <si>
    <t>2025-07-15 23:35:41</t>
  </si>
  <si>
    <t>TX005823</t>
  </si>
  <si>
    <t>PL02547</t>
  </si>
  <si>
    <t>2025-06-14 01:45:08</t>
  </si>
  <si>
    <t>TX007442</t>
  </si>
  <si>
    <t>PL02367</t>
  </si>
  <si>
    <t>2025-12-08 17:38:50</t>
  </si>
  <si>
    <t>TX004004</t>
  </si>
  <si>
    <t>PL00970</t>
  </si>
  <si>
    <t>2025-11-25 03:39:15</t>
  </si>
  <si>
    <t>TX003353</t>
  </si>
  <si>
    <t>PL01568</t>
  </si>
  <si>
    <t>2025-09-15 22:43:42</t>
  </si>
  <si>
    <t>TX001189</t>
  </si>
  <si>
    <t>PL02105</t>
  </si>
  <si>
    <t>2025-01-06 12:13:49</t>
  </si>
  <si>
    <t>TX006283</t>
  </si>
  <si>
    <t>PL01813</t>
  </si>
  <si>
    <t>2025-04-18 00:08:39</t>
  </si>
  <si>
    <t>TX008871</t>
  </si>
  <si>
    <t>PL01975</t>
  </si>
  <si>
    <t>2025-11-20 06:03:48</t>
  </si>
  <si>
    <t>TX006811</t>
  </si>
  <si>
    <t>PL02925</t>
  </si>
  <si>
    <t>2025-10-13 03:24:49</t>
  </si>
  <si>
    <t>TX002651</t>
  </si>
  <si>
    <t>PL00906</t>
  </si>
  <si>
    <t>2025-03-19 15:03:54</t>
  </si>
  <si>
    <t>TX009195</t>
  </si>
  <si>
    <t>PL02015</t>
  </si>
  <si>
    <t>2025-02-13 13:13:42</t>
  </si>
  <si>
    <t>TX007252</t>
  </si>
  <si>
    <t>PL02703</t>
  </si>
  <si>
    <t>2025-04-11 06:12:32</t>
  </si>
  <si>
    <t>TX004116</t>
  </si>
  <si>
    <t>PL00197</t>
  </si>
  <si>
    <t>2025-07-31 22:16:09</t>
  </si>
  <si>
    <t>TX005478</t>
  </si>
  <si>
    <t>PL00282</t>
  </si>
  <si>
    <t>2025-04-22 02:10:30</t>
  </si>
  <si>
    <t>TX009240</t>
  </si>
  <si>
    <t>PL01121</t>
  </si>
  <si>
    <t>2025-10-16 17:23:53</t>
  </si>
  <si>
    <t>TX001454</t>
  </si>
  <si>
    <t>2025-05-15 02:25:18</t>
  </si>
  <si>
    <t>TX003318</t>
  </si>
  <si>
    <t>PL00408</t>
  </si>
  <si>
    <t>2025-09-02 07:52:59</t>
  </si>
  <si>
    <t>TX002689</t>
  </si>
  <si>
    <t>PL02258</t>
  </si>
  <si>
    <t>2025-09-21 05:33:41</t>
  </si>
  <si>
    <t>TX001495</t>
  </si>
  <si>
    <t>PL00911</t>
  </si>
  <si>
    <t>2025-05-25 00:01:25</t>
  </si>
  <si>
    <t>TX000674</t>
  </si>
  <si>
    <t>PL02339</t>
  </si>
  <si>
    <t>2025-11-04 17:59:30</t>
  </si>
  <si>
    <t>TX006555</t>
  </si>
  <si>
    <t>PL01470</t>
  </si>
  <si>
    <t>2025-07-13 12:16:15</t>
  </si>
  <si>
    <t>TX007415</t>
  </si>
  <si>
    <t>PL00926</t>
  </si>
  <si>
    <t>2025-09-12 21:52:32</t>
  </si>
  <si>
    <t>TX008199</t>
  </si>
  <si>
    <t>PL02026</t>
  </si>
  <si>
    <t>2025-01-06 12:05:01</t>
  </si>
  <si>
    <t>TX008206</t>
  </si>
  <si>
    <t>PL00988</t>
  </si>
  <si>
    <t>2025-04-22 10:10:28</t>
  </si>
  <si>
    <t>TX007016</t>
  </si>
  <si>
    <t>2025-02-01 06:07:04</t>
  </si>
  <si>
    <t>TX009667</t>
  </si>
  <si>
    <t>PL01739</t>
  </si>
  <si>
    <t>2025-05-29 09:50:32</t>
  </si>
  <si>
    <t>TX000294</t>
  </si>
  <si>
    <t>PL02038</t>
  </si>
  <si>
    <t>2025-05-10 00:29:19</t>
  </si>
  <si>
    <t>TX009227</t>
  </si>
  <si>
    <t>PL01893</t>
  </si>
  <si>
    <t>2025-09-11 21:53:42</t>
  </si>
  <si>
    <t>TX008253</t>
  </si>
  <si>
    <t>PL02776</t>
  </si>
  <si>
    <t>2025-06-17 13:40:34</t>
  </si>
  <si>
    <t>TX003545</t>
  </si>
  <si>
    <t>PL02257</t>
  </si>
  <si>
    <t>2025-06-14 17:12:01</t>
  </si>
  <si>
    <t>TX000591</t>
  </si>
  <si>
    <t>PL00328</t>
  </si>
  <si>
    <t>2025-07-26 11:26:24</t>
  </si>
  <si>
    <t>TX009662</t>
  </si>
  <si>
    <t>PL01142</t>
  </si>
  <si>
    <t>2025-01-16 02:31:35</t>
  </si>
  <si>
    <t>TX000705</t>
  </si>
  <si>
    <t>PL02008</t>
  </si>
  <si>
    <t>2025-01-05 15:29:18</t>
  </si>
  <si>
    <t>TX000734</t>
  </si>
  <si>
    <t>PL00723</t>
  </si>
  <si>
    <t>2025-05-10 19:51:06</t>
  </si>
  <si>
    <t>TX009107</t>
  </si>
  <si>
    <t>PL00764</t>
  </si>
  <si>
    <t>2025-01-23 12:06:17</t>
  </si>
  <si>
    <t>TX002378</t>
  </si>
  <si>
    <t>PL00628</t>
  </si>
  <si>
    <t>2025-02-13 09:59:12</t>
  </si>
  <si>
    <t>TX002111</t>
  </si>
  <si>
    <t>PL00019</t>
  </si>
  <si>
    <t>2025-11-26 05:59:02</t>
  </si>
  <si>
    <t>TX002120</t>
  </si>
  <si>
    <t>PL02357</t>
  </si>
  <si>
    <t>2025-08-27 05:12:48</t>
  </si>
  <si>
    <t>TX003949</t>
  </si>
  <si>
    <t>PL02752</t>
  </si>
  <si>
    <t>2025-10-29 21:18:34</t>
  </si>
  <si>
    <t>TX006968</t>
  </si>
  <si>
    <t>PL00571</t>
  </si>
  <si>
    <t>2025-09-16 19:38:45</t>
  </si>
  <si>
    <t>TX003687</t>
  </si>
  <si>
    <t>PL01381</t>
  </si>
  <si>
    <t>2025-04-02 11:57:09</t>
  </si>
  <si>
    <t>TX005289</t>
  </si>
  <si>
    <t>PL02273</t>
  </si>
  <si>
    <t>2025-06-12 11:14:04</t>
  </si>
  <si>
    <t>TX002459</t>
  </si>
  <si>
    <t>PL02835</t>
  </si>
  <si>
    <t>2025-04-21 01:32:43</t>
  </si>
  <si>
    <t>TX001340</t>
  </si>
  <si>
    <t>PL02341</t>
  </si>
  <si>
    <t>2025-11-20 20:07:30</t>
  </si>
  <si>
    <t>TX003111</t>
  </si>
  <si>
    <t>PL02261</t>
  </si>
  <si>
    <t>2025-04-19 21:10:57</t>
  </si>
  <si>
    <t>TX003915</t>
  </si>
  <si>
    <t>PL00059</t>
  </si>
  <si>
    <t>2025-12-22 09:10:46</t>
  </si>
  <si>
    <t>TX003008</t>
  </si>
  <si>
    <t>PL00685</t>
  </si>
  <si>
    <t>2025-07-09 11:06:28</t>
  </si>
  <si>
    <t>TX004809</t>
  </si>
  <si>
    <t>PL02232</t>
  </si>
  <si>
    <t>2025-02-03 06:17:21</t>
  </si>
  <si>
    <t>TX006460</t>
  </si>
  <si>
    <t>PL02538</t>
  </si>
  <si>
    <t>2025-09-18 19:54:22</t>
  </si>
  <si>
    <t>TX006557</t>
  </si>
  <si>
    <t>PL00853</t>
  </si>
  <si>
    <t>2025-07-28 03:49:23</t>
  </si>
  <si>
    <t>TX001319</t>
  </si>
  <si>
    <t>PL01646</t>
  </si>
  <si>
    <t>2025-04-20 00:18:53</t>
  </si>
  <si>
    <t>TX006670</t>
  </si>
  <si>
    <t>PL01206</t>
  </si>
  <si>
    <t>2025-04-01 09:38:01</t>
  </si>
  <si>
    <t>TX001685</t>
  </si>
  <si>
    <t>PL01382</t>
  </si>
  <si>
    <t>2025-09-27 18:00:59</t>
  </si>
  <si>
    <t>TX003482</t>
  </si>
  <si>
    <t>PL01456</t>
  </si>
  <si>
    <t>2025-04-13 07:23:47</t>
  </si>
  <si>
    <t>TX006996</t>
  </si>
  <si>
    <t>PL01816</t>
  </si>
  <si>
    <t>2025-04-17 02:02:53</t>
  </si>
  <si>
    <t>TX001459</t>
  </si>
  <si>
    <t>PL00735</t>
  </si>
  <si>
    <t>2025-07-15 01:49:07</t>
  </si>
  <si>
    <t>TX005509</t>
  </si>
  <si>
    <t>PL02335</t>
  </si>
  <si>
    <t>2025-03-19 18:18:29</t>
  </si>
  <si>
    <t>TX000093</t>
  </si>
  <si>
    <t>PL01876</t>
  </si>
  <si>
    <t>2025-12-24 18:08:12</t>
  </si>
  <si>
    <t>TX009487</t>
  </si>
  <si>
    <t>PL01545</t>
  </si>
  <si>
    <t>2025-03-21 01:41:20</t>
  </si>
  <si>
    <t>TX005969</t>
  </si>
  <si>
    <t>2025-08-10 21:17:35</t>
  </si>
  <si>
    <t>TX002795</t>
  </si>
  <si>
    <t>PL02346</t>
  </si>
  <si>
    <t>2025-03-06 20:35:40</t>
  </si>
  <si>
    <t>TX008023</t>
  </si>
  <si>
    <t>2025-05-25 10:30:11</t>
  </si>
  <si>
    <t>TX009263</t>
  </si>
  <si>
    <t>PL01162</t>
  </si>
  <si>
    <t>2025-01-30 18:13:57</t>
  </si>
  <si>
    <t>TX004813</t>
  </si>
  <si>
    <t>PL00046</t>
  </si>
  <si>
    <t>2025-02-20 12:50:05</t>
  </si>
  <si>
    <t>TX003654</t>
  </si>
  <si>
    <t>PL00021</t>
  </si>
  <si>
    <t>2025-07-23 09:12:26</t>
  </si>
  <si>
    <t>TX009817</t>
  </si>
  <si>
    <t>PL02961</t>
  </si>
  <si>
    <t>2025-08-16 05:46:27</t>
  </si>
  <si>
    <t>TX003880</t>
  </si>
  <si>
    <t>PL00665</t>
  </si>
  <si>
    <t>2025-03-27 21:22:36</t>
  </si>
  <si>
    <t>TX005628</t>
  </si>
  <si>
    <t>PL00077</t>
  </si>
  <si>
    <t>2025-12-15 05:44:47</t>
  </si>
  <si>
    <t>TX006404</t>
  </si>
  <si>
    <t>PL00838</t>
  </si>
  <si>
    <t>2025-03-02 06:47:59</t>
  </si>
  <si>
    <t>TX003818</t>
  </si>
  <si>
    <t>PL01618</t>
  </si>
  <si>
    <t>2025-03-17 09:21:11</t>
  </si>
  <si>
    <t>TX001617</t>
  </si>
  <si>
    <t>PL00032</t>
  </si>
  <si>
    <t>2025-08-05 06:14:50</t>
  </si>
  <si>
    <t>TX008556</t>
  </si>
  <si>
    <t>PL01457</t>
  </si>
  <si>
    <t>2025-04-28 05:49:34</t>
  </si>
  <si>
    <t>TX009890</t>
  </si>
  <si>
    <t>2025-03-25 03:11:58</t>
  </si>
  <si>
    <t>TX003308</t>
  </si>
  <si>
    <t>PL02252</t>
  </si>
  <si>
    <t>2025-03-29 00:00:55</t>
  </si>
  <si>
    <t>TX004039</t>
  </si>
  <si>
    <t>PL00751</t>
  </si>
  <si>
    <t>2025-03-12 16:56:17</t>
  </si>
  <si>
    <t>TX005602</t>
  </si>
  <si>
    <t>PL01316</t>
  </si>
  <si>
    <t>2025-04-07 22:33:26</t>
  </si>
  <si>
    <t>TX009156</t>
  </si>
  <si>
    <t>PL00936</t>
  </si>
  <si>
    <t>2025-09-09 09:20:56</t>
  </si>
  <si>
    <t>TX009500</t>
  </si>
  <si>
    <t>PL01785</t>
  </si>
  <si>
    <t>2025-10-30 17:40:36</t>
  </si>
  <si>
    <t>TX006188</t>
  </si>
  <si>
    <t>PL02397</t>
  </si>
  <si>
    <t>2025-03-05 22:03:37</t>
  </si>
  <si>
    <t>TX008310</t>
  </si>
  <si>
    <t>PL01807</t>
  </si>
  <si>
    <t>2025-07-02 16:19:54</t>
  </si>
  <si>
    <t>TX009665</t>
  </si>
  <si>
    <t>PL02116</t>
  </si>
  <si>
    <t>2025-06-09 10:34:13</t>
  </si>
  <si>
    <t>TX002516</t>
  </si>
  <si>
    <t>PL01489</t>
  </si>
  <si>
    <t>2025-06-07 18:00:01</t>
  </si>
  <si>
    <t>TX007894</t>
  </si>
  <si>
    <t>2025-11-26 17:01:55</t>
  </si>
  <si>
    <t>TX006411</t>
  </si>
  <si>
    <t>PL02815</t>
  </si>
  <si>
    <t>2025-02-03 13:57:16</t>
  </si>
  <si>
    <t>TX003054</t>
  </si>
  <si>
    <t>PL02178</t>
  </si>
  <si>
    <t>2025-01-07 05:51:20</t>
  </si>
  <si>
    <t>TX007643</t>
  </si>
  <si>
    <t>PL01717</t>
  </si>
  <si>
    <t>2025-05-22 00:12:22</t>
  </si>
  <si>
    <t>TX002751</t>
  </si>
  <si>
    <t>PL01971</t>
  </si>
  <si>
    <t>2025-08-22 06:10:52</t>
  </si>
  <si>
    <t>TX009705</t>
  </si>
  <si>
    <t>PL00781</t>
  </si>
  <si>
    <t>2025-01-24 10:10:54</t>
  </si>
  <si>
    <t>TX000511</t>
  </si>
  <si>
    <t>2025-10-06 13:44:44</t>
  </si>
  <si>
    <t>TX009454</t>
  </si>
  <si>
    <t>PL01666</t>
  </si>
  <si>
    <t>2025-04-21 18:07:02</t>
  </si>
  <si>
    <t>TX001079</t>
  </si>
  <si>
    <t>2025-08-24 09:56:01</t>
  </si>
  <si>
    <t>TX007768</t>
  </si>
  <si>
    <t>PL02562</t>
  </si>
  <si>
    <t>2025-10-08 08:36:01</t>
  </si>
  <si>
    <t>TX000089</t>
  </si>
  <si>
    <t>PL02967</t>
  </si>
  <si>
    <t>2025-04-13 18:40:50</t>
  </si>
  <si>
    <t>TX000374</t>
  </si>
  <si>
    <t>PL01969</t>
  </si>
  <si>
    <t>2025-04-07 18:13:31</t>
  </si>
  <si>
    <t>TX007753</t>
  </si>
  <si>
    <t>PL00592</t>
  </si>
  <si>
    <t>2025-10-18 01:30:47</t>
  </si>
  <si>
    <t>TX002474</t>
  </si>
  <si>
    <t>2025-07-16 09:03:30</t>
  </si>
  <si>
    <t>TX002390</t>
  </si>
  <si>
    <t>2025-02-10 16:23:09</t>
  </si>
  <si>
    <t>TX004924</t>
  </si>
  <si>
    <t>2025-12-02 02:58:37</t>
  </si>
  <si>
    <t>TX008924</t>
  </si>
  <si>
    <t>PL02043</t>
  </si>
  <si>
    <t>2025-06-01 23:46:52</t>
  </si>
  <si>
    <t>TX004576</t>
  </si>
  <si>
    <t>PL02218</t>
  </si>
  <si>
    <t>2025-01-20 20:54:04</t>
  </si>
  <si>
    <t>TX004195</t>
  </si>
  <si>
    <t>PL01650</t>
  </si>
  <si>
    <t>2025-07-12 00:58:49</t>
  </si>
  <si>
    <t>TX007797</t>
  </si>
  <si>
    <t>PL00530</t>
  </si>
  <si>
    <t>2025-11-02 09:58:29</t>
  </si>
  <si>
    <t>TX008891</t>
  </si>
  <si>
    <t>PL01567</t>
  </si>
  <si>
    <t>2025-02-13 20:50:25</t>
  </si>
  <si>
    <t>TX007112</t>
  </si>
  <si>
    <t>PL02908</t>
  </si>
  <si>
    <t>2025-02-16 11:20:35</t>
  </si>
  <si>
    <t>TX009787</t>
  </si>
  <si>
    <t>PL01790</t>
  </si>
  <si>
    <t>2025-08-10 13:32:47</t>
  </si>
  <si>
    <t>TX005704</t>
  </si>
  <si>
    <t>2025-05-09 19:36:25</t>
  </si>
  <si>
    <t>TX001072</t>
  </si>
  <si>
    <t>PL02404</t>
  </si>
  <si>
    <t>2025-04-17 07:18:00</t>
  </si>
  <si>
    <t>TX009411</t>
  </si>
  <si>
    <t>PL01399</t>
  </si>
  <si>
    <t>2025-05-01 22:13:53</t>
  </si>
  <si>
    <t>TX003147</t>
  </si>
  <si>
    <t>PL00821</t>
  </si>
  <si>
    <t>2025-07-28 08:15:28</t>
  </si>
  <si>
    <t>TX006453</t>
  </si>
  <si>
    <t>PL02692</t>
  </si>
  <si>
    <t>2025-01-17 11:01:11</t>
  </si>
  <si>
    <t>TX004373</t>
  </si>
  <si>
    <t>PL02950</t>
  </si>
  <si>
    <t>2025-05-02 09:47:37</t>
  </si>
  <si>
    <t>TX009229</t>
  </si>
  <si>
    <t>PL00610</t>
  </si>
  <si>
    <t>2025-01-19 19:18:42</t>
  </si>
  <si>
    <t>TX003022</t>
  </si>
  <si>
    <t>PL01760</t>
  </si>
  <si>
    <t>2025-04-24 11:17:44</t>
  </si>
  <si>
    <t>TX002958</t>
  </si>
  <si>
    <t>PL01941</t>
  </si>
  <si>
    <t>2025-07-02 22:26:02</t>
  </si>
  <si>
    <t>TX007975</t>
  </si>
  <si>
    <t>PL02758</t>
  </si>
  <si>
    <t>2025-07-01 15:10:30</t>
  </si>
  <si>
    <t>TX005093</t>
  </si>
  <si>
    <t>PL02084</t>
  </si>
  <si>
    <t>2025-09-11 08:02:12</t>
  </si>
  <si>
    <t>TX008494</t>
  </si>
  <si>
    <t>PL00117</t>
  </si>
  <si>
    <t>2025-02-24 11:34:18</t>
  </si>
  <si>
    <t>TX004690</t>
  </si>
  <si>
    <t>2025-10-26 14:19:31</t>
  </si>
  <si>
    <t>TX006261</t>
  </si>
  <si>
    <t>PL01695</t>
  </si>
  <si>
    <t>2025-08-15 23:07:05</t>
  </si>
  <si>
    <t>TX006776</t>
  </si>
  <si>
    <t>PL01163</t>
  </si>
  <si>
    <t>2025-02-08 20:37:17</t>
  </si>
  <si>
    <t>TX007289</t>
  </si>
  <si>
    <t>PL01588</t>
  </si>
  <si>
    <t>2025-11-19 23:59:48</t>
  </si>
  <si>
    <t>TX000109</t>
  </si>
  <si>
    <t>PL02947</t>
  </si>
  <si>
    <t>2025-05-09 22:24:53</t>
  </si>
  <si>
    <t>TX007320</t>
  </si>
  <si>
    <t>PL02365</t>
  </si>
  <si>
    <t>2025-01-31 22:36:33</t>
  </si>
  <si>
    <t>TX001938</t>
  </si>
  <si>
    <t>PL02527</t>
  </si>
  <si>
    <t>2025-11-19 21:07:50</t>
  </si>
  <si>
    <t>TX008403</t>
  </si>
  <si>
    <t>PL01528</t>
  </si>
  <si>
    <t>2025-01-26 15:11:47</t>
  </si>
  <si>
    <t>TX009846</t>
  </si>
  <si>
    <t>PL00985</t>
  </si>
  <si>
    <t>2025-08-29 05:15:33</t>
  </si>
  <si>
    <t>TX001781</t>
  </si>
  <si>
    <t>PL01490</t>
  </si>
  <si>
    <t>2025-12-12 04:08:54</t>
  </si>
  <si>
    <t>TX003015</t>
  </si>
  <si>
    <t>PL01169</t>
  </si>
  <si>
    <t>2025-12-16 22:14:55</t>
  </si>
  <si>
    <t>TX008283</t>
  </si>
  <si>
    <t>PL00231</t>
  </si>
  <si>
    <t>2025-02-09 07:15:02</t>
  </si>
  <si>
    <t>TX007779</t>
  </si>
  <si>
    <t>PL00479</t>
  </si>
  <si>
    <t>2025-11-03 04:41:25</t>
  </si>
  <si>
    <t>TX004186</t>
  </si>
  <si>
    <t>PL02613</t>
  </si>
  <si>
    <t>2025-04-07 07:17:42</t>
  </si>
  <si>
    <t>TX002754</t>
  </si>
  <si>
    <t>PL02896</t>
  </si>
  <si>
    <t>2025-12-07 08:37:58</t>
  </si>
  <si>
    <t>TX001759</t>
  </si>
  <si>
    <t>PL01433</t>
  </si>
  <si>
    <t>2025-02-13 06:37:18</t>
  </si>
  <si>
    <t>TX002484</t>
  </si>
  <si>
    <t>PL00205</t>
  </si>
  <si>
    <t>2025-10-31 05:25:33</t>
  </si>
  <si>
    <t>TX002341</t>
  </si>
  <si>
    <t>PL02690</t>
  </si>
  <si>
    <t>2025-04-09 12:05:08</t>
  </si>
  <si>
    <t>TX004705</t>
  </si>
  <si>
    <t>PL00774</t>
  </si>
  <si>
    <t>2025-04-25 16:09:59</t>
  </si>
  <si>
    <t>TX009093</t>
  </si>
  <si>
    <t>PL02872</t>
  </si>
  <si>
    <t>2025-12-04 14:59:16</t>
  </si>
  <si>
    <t>TX008101</t>
  </si>
  <si>
    <t>2025-09-11 22:05:05</t>
  </si>
  <si>
    <t>TX005936</t>
  </si>
  <si>
    <t>PL00390</t>
  </si>
  <si>
    <t>2025-09-04 02:17:01</t>
  </si>
  <si>
    <t>TX004206</t>
  </si>
  <si>
    <t>PL02220</t>
  </si>
  <si>
    <t>2025-02-07 15:08:55</t>
  </si>
  <si>
    <t>TX003051</t>
  </si>
  <si>
    <t>PL00146</t>
  </si>
  <si>
    <t>2025-07-02 09:27:54</t>
  </si>
  <si>
    <t>TX009996</t>
  </si>
  <si>
    <t>PL02117</t>
  </si>
  <si>
    <t>2025-07-22 18:47:21</t>
  </si>
  <si>
    <t>TX009176</t>
  </si>
  <si>
    <t>2025-06-18 09:53:04</t>
  </si>
  <si>
    <t>TX005036</t>
  </si>
  <si>
    <t>2025-07-03 09:10:38</t>
  </si>
  <si>
    <t>TX003530</t>
  </si>
  <si>
    <t>PL00913</t>
  </si>
  <si>
    <t>2025-09-30 08:51:59</t>
  </si>
  <si>
    <t>TX004075</t>
  </si>
  <si>
    <t>PL02054</t>
  </si>
  <si>
    <t>2025-06-21 04:53:26</t>
  </si>
  <si>
    <t>TX004610</t>
  </si>
  <si>
    <t>2025-07-07 16:42:21</t>
  </si>
  <si>
    <t>TX005747</t>
  </si>
  <si>
    <t>PL00074</t>
  </si>
  <si>
    <t>2025-08-11 21:33:28</t>
  </si>
  <si>
    <t>TX004885</t>
  </si>
  <si>
    <t>PL00731</t>
  </si>
  <si>
    <t>2025-01-22 02:19:19</t>
  </si>
  <si>
    <t>TX008145</t>
  </si>
  <si>
    <t>PL02202</t>
  </si>
  <si>
    <t>2025-12-13 06:01:32</t>
  </si>
  <si>
    <t>TX005455</t>
  </si>
  <si>
    <t>PL02829</t>
  </si>
  <si>
    <t>2025-05-13 14:59:57</t>
  </si>
  <si>
    <t>TX001156</t>
  </si>
  <si>
    <t>PL02716</t>
  </si>
  <si>
    <t>2025-09-30 09:32:17</t>
  </si>
  <si>
    <t>TX006503</t>
  </si>
  <si>
    <t>PL02623</t>
  </si>
  <si>
    <t>2025-09-23 19:26:03</t>
  </si>
  <si>
    <t>TX006619</t>
  </si>
  <si>
    <t>PL01441</t>
  </si>
  <si>
    <t>2025-12-31 08:54:02</t>
  </si>
  <si>
    <t>TX003721</t>
  </si>
  <si>
    <t>PL00635</t>
  </si>
  <si>
    <t>2025-08-12 15:58:09</t>
  </si>
  <si>
    <t>TX001311</t>
  </si>
  <si>
    <t>PL01831</t>
  </si>
  <si>
    <t>2025-12-21 04:54:53</t>
  </si>
  <si>
    <t>TX008291</t>
  </si>
  <si>
    <t>PL00014</t>
  </si>
  <si>
    <t>2025-07-23 02:48:22</t>
  </si>
  <si>
    <t>TX001148</t>
  </si>
  <si>
    <t>PL02991</t>
  </si>
  <si>
    <t>2025-10-08 03:24:30</t>
  </si>
  <si>
    <t>TX007847</t>
  </si>
  <si>
    <t>PL01303</t>
  </si>
  <si>
    <t>2025-01-08 21:22:40</t>
  </si>
  <si>
    <t>TX007587</t>
  </si>
  <si>
    <t>PL02073</t>
  </si>
  <si>
    <t>2025-08-08 22:31:38</t>
  </si>
  <si>
    <t>TX002686</t>
  </si>
  <si>
    <t>PL02125</t>
  </si>
  <si>
    <t>2025-04-11 09:03:17</t>
  </si>
  <si>
    <t>TX003520</t>
  </si>
  <si>
    <t>PL02869</t>
  </si>
  <si>
    <t>2025-01-18 15:50:30</t>
  </si>
  <si>
    <t>TX001594</t>
  </si>
  <si>
    <t>2025-11-20 00:39:34</t>
  </si>
  <si>
    <t>TX003861</t>
  </si>
  <si>
    <t>PL01339</t>
  </si>
  <si>
    <t>2025-11-03 06:45:48</t>
  </si>
  <si>
    <t>TX003934</t>
  </si>
  <si>
    <t>PL01837</t>
  </si>
  <si>
    <t>2025-10-03 01:58:24</t>
  </si>
  <si>
    <t>TX003860</t>
  </si>
  <si>
    <t>PL01338</t>
  </si>
  <si>
    <t>2025-02-14 23:15:46</t>
  </si>
  <si>
    <t>TX005324</t>
  </si>
  <si>
    <t>PL02817</t>
  </si>
  <si>
    <t>2025-06-07 03:09:13</t>
  </si>
  <si>
    <t>TX008308</t>
  </si>
  <si>
    <t>PL01615</t>
  </si>
  <si>
    <t>2025-05-05 20:56:08</t>
  </si>
  <si>
    <t>TX008564</t>
  </si>
  <si>
    <t>2025-01-30 06:37:58</t>
  </si>
  <si>
    <t>TX005590</t>
  </si>
  <si>
    <t>PL00943</t>
  </si>
  <si>
    <t>2025-03-14 06:19:40</t>
  </si>
  <si>
    <t>TX000361</t>
  </si>
  <si>
    <t>PL02811</t>
  </si>
  <si>
    <t>2025-06-28 01:08:18</t>
  </si>
  <si>
    <t>TX007056</t>
  </si>
  <si>
    <t>PL00980</t>
  </si>
  <si>
    <t>2025-09-02 01:03:50</t>
  </si>
  <si>
    <t>TX005502</t>
  </si>
  <si>
    <t>PL00093</t>
  </si>
  <si>
    <t>2025-10-26 10:03:20</t>
  </si>
  <si>
    <t>TX000796</t>
  </si>
  <si>
    <t>PL02866</t>
  </si>
  <si>
    <t>2025-10-01 16:34:05</t>
  </si>
  <si>
    <t>TX007411</t>
  </si>
  <si>
    <t>PL02124</t>
  </si>
  <si>
    <t>2025-05-18 19:25:46</t>
  </si>
  <si>
    <t>TX000102</t>
  </si>
  <si>
    <t>PL01532</t>
  </si>
  <si>
    <t>2025-06-08 10:44:55</t>
  </si>
  <si>
    <t>TX006144</t>
  </si>
  <si>
    <t>2025-06-05 21:05:19</t>
  </si>
  <si>
    <t>TX001394</t>
  </si>
  <si>
    <t>PL02179</t>
  </si>
  <si>
    <t>2025-11-01 05:29:24</t>
  </si>
  <si>
    <t>TX002771</t>
  </si>
  <si>
    <t>PL00292</t>
  </si>
  <si>
    <t>2025-09-21 20:22:50</t>
  </si>
  <si>
    <t>TX000488</t>
  </si>
  <si>
    <t>PL00375</t>
  </si>
  <si>
    <t>2025-11-05 10:37:06</t>
  </si>
  <si>
    <t>TX006368</t>
  </si>
  <si>
    <t>PL02421</t>
  </si>
  <si>
    <t>2025-07-04 01:36:15</t>
  </si>
  <si>
    <t>TX002803</t>
  </si>
  <si>
    <t>PL02462</t>
  </si>
  <si>
    <t>2025-08-07 09:48:25</t>
  </si>
  <si>
    <t>TX001200</t>
  </si>
  <si>
    <t>PL02023</t>
  </si>
  <si>
    <t>2025-09-19 11:37:06</t>
  </si>
  <si>
    <t>TX003185</t>
  </si>
  <si>
    <t>PL01511</t>
  </si>
  <si>
    <t>2025-12-18 00:04:35</t>
  </si>
  <si>
    <t>TX006104</t>
  </si>
  <si>
    <t>PL01008</t>
  </si>
  <si>
    <t>2025-12-07 10:57:14</t>
  </si>
  <si>
    <t>TX006216</t>
  </si>
  <si>
    <t>PL01522</t>
  </si>
  <si>
    <t>2025-01-01 22:45:03</t>
  </si>
  <si>
    <t>TX002710</t>
  </si>
  <si>
    <t>PL02489</t>
  </si>
  <si>
    <t>2025-04-10 15:25:37</t>
  </si>
  <si>
    <t>TX003502</t>
  </si>
  <si>
    <t>PL02177</t>
  </si>
  <si>
    <t>2025-02-24 13:52:54</t>
  </si>
  <si>
    <t>TX005408</t>
  </si>
  <si>
    <t>PL01448</t>
  </si>
  <si>
    <t>2025-05-24 03:37:06</t>
  </si>
  <si>
    <t>TX002593</t>
  </si>
  <si>
    <t>PL01668</t>
  </si>
  <si>
    <t>2025-10-16 05:50:23</t>
  </si>
  <si>
    <t>TX001122</t>
  </si>
  <si>
    <t>PL02750</t>
  </si>
  <si>
    <t>2025-01-18 00:20:56</t>
  </si>
  <si>
    <t>TX008373</t>
  </si>
  <si>
    <t>PL01452</t>
  </si>
  <si>
    <t>2025-09-19 20:35:55</t>
  </si>
  <si>
    <t>TX007204</t>
  </si>
  <si>
    <t>PL02366</t>
  </si>
  <si>
    <t>2025-10-22 01:00:23</t>
  </si>
  <si>
    <t>TX005226</t>
  </si>
  <si>
    <t>PL01009</t>
  </si>
  <si>
    <t>2025-04-08 12:33:52</t>
  </si>
  <si>
    <t>TX002200</t>
  </si>
  <si>
    <t>PL01056</t>
  </si>
  <si>
    <t>2025-10-01 11:14:35</t>
  </si>
  <si>
    <t>TX000569</t>
  </si>
  <si>
    <t>PL01535</t>
  </si>
  <si>
    <t>2025-03-01 02:08:03</t>
  </si>
  <si>
    <t>TX009948</t>
  </si>
  <si>
    <t>PL01630</t>
  </si>
  <si>
    <t>2025-08-02 23:36:15</t>
  </si>
  <si>
    <t>TX006364</t>
  </si>
  <si>
    <t>2025-11-01 05:17:58</t>
  </si>
  <si>
    <t>TX004897</t>
  </si>
  <si>
    <t>PL02017</t>
  </si>
  <si>
    <t>2025-01-25 17:16:24</t>
  </si>
  <si>
    <t>TX005334</t>
  </si>
  <si>
    <t>2025-04-05 21:31:00</t>
  </si>
  <si>
    <t>TX008215</t>
  </si>
  <si>
    <t>2025-07-29 01:19:39</t>
  </si>
  <si>
    <t>TX003313</t>
  </si>
  <si>
    <t>PL01514</t>
  </si>
  <si>
    <t>2025-10-25 14:21:40</t>
  </si>
  <si>
    <t>TX005141</t>
  </si>
  <si>
    <t>PL02810</t>
  </si>
  <si>
    <t>2025-08-23 05:15:24</t>
  </si>
  <si>
    <t>TX006481</t>
  </si>
  <si>
    <t>PL00784</t>
  </si>
  <si>
    <t>2025-05-07 06:57:25</t>
  </si>
  <si>
    <t>TX007920</t>
  </si>
  <si>
    <t>PL00413</t>
  </si>
  <si>
    <t>2025-02-27 16:08:22</t>
  </si>
  <si>
    <t>TX007598</t>
  </si>
  <si>
    <t>2025-04-10 03:15:23</t>
  </si>
  <si>
    <t>TX002532</t>
  </si>
  <si>
    <t>PL00144</t>
  </si>
  <si>
    <t>2025-01-22 12:11:31</t>
  </si>
  <si>
    <t>TX007297</t>
  </si>
  <si>
    <t>2025-10-02 08:07:56</t>
  </si>
  <si>
    <t>TX001181</t>
  </si>
  <si>
    <t>PL01098</t>
  </si>
  <si>
    <t>2025-03-19 11:12:16</t>
  </si>
  <si>
    <t>TX003317</t>
  </si>
  <si>
    <t>PL00085</t>
  </si>
  <si>
    <t>2025-07-08 04:23:12</t>
  </si>
  <si>
    <t>TX000622</t>
  </si>
  <si>
    <t>PL00655</t>
  </si>
  <si>
    <t>2025-09-12 20:31:23</t>
  </si>
  <si>
    <t>TX009590</t>
  </si>
  <si>
    <t>PL01530</t>
  </si>
  <si>
    <t>2025-04-19 15:30:59</t>
  </si>
  <si>
    <t>TX008049</t>
  </si>
  <si>
    <t>PL00720</t>
  </si>
  <si>
    <t>2025-12-31 08:54:45</t>
  </si>
  <si>
    <t>TX005982</t>
  </si>
  <si>
    <t>PL00715</t>
  </si>
  <si>
    <t>2025-08-21 06:03:13</t>
  </si>
  <si>
    <t>TX000440</t>
  </si>
  <si>
    <t>2025-01-19 17:34:59</t>
  </si>
  <si>
    <t>TX003017</t>
  </si>
  <si>
    <t>PL00884</t>
  </si>
  <si>
    <t>2025-04-24 03:10:31</t>
  </si>
  <si>
    <t>TX003300</t>
  </si>
  <si>
    <t>PL02757</t>
  </si>
  <si>
    <t>2025-09-15 16:43:53</t>
  </si>
  <si>
    <t>TX009780</t>
  </si>
  <si>
    <t>PL02634</t>
  </si>
  <si>
    <t>2025-03-09 11:15:18</t>
  </si>
  <si>
    <t>TX004804</t>
  </si>
  <si>
    <t>PL01301</t>
  </si>
  <si>
    <t>2025-07-04 09:29:16</t>
  </si>
  <si>
    <t>TX004834</t>
  </si>
  <si>
    <t>PL00121</t>
  </si>
  <si>
    <t>2025-04-06 17:49:51</t>
  </si>
  <si>
    <t>TX007323</t>
  </si>
  <si>
    <t>PL02510</t>
  </si>
  <si>
    <t>2025-04-20 09:49:41</t>
  </si>
  <si>
    <t>TX004688</t>
  </si>
  <si>
    <t>PL02946</t>
  </si>
  <si>
    <t>2025-08-12 04:35:14</t>
  </si>
  <si>
    <t>TX005157</t>
  </si>
  <si>
    <t>PL01822</t>
  </si>
  <si>
    <t>2025-05-24 15:55:13</t>
  </si>
  <si>
    <t>TX001184</t>
  </si>
  <si>
    <t>PL00257</t>
  </si>
  <si>
    <t>2025-12-04 02:32:18</t>
  </si>
  <si>
    <t>TX009917</t>
  </si>
  <si>
    <t>2025-12-11 15:00:00</t>
  </si>
  <si>
    <t>TX003754</t>
  </si>
  <si>
    <t>PL00038</t>
  </si>
  <si>
    <t>2025-11-25 21:32:35</t>
  </si>
  <si>
    <t>TX007782</t>
  </si>
  <si>
    <t>PL00922</t>
  </si>
  <si>
    <t>2025-06-09 06:25:38</t>
  </si>
  <si>
    <t>TX005472</t>
  </si>
  <si>
    <t>PL02705</t>
  </si>
  <si>
    <t>2025-12-25 20:56:56</t>
  </si>
  <si>
    <t>TX007462</t>
  </si>
  <si>
    <t>PL02114</t>
  </si>
  <si>
    <t>2025-10-14 09:50:22</t>
  </si>
  <si>
    <t>TX_CBK1</t>
  </si>
  <si>
    <t>PL01256</t>
  </si>
  <si>
    <t>TX006988</t>
  </si>
  <si>
    <t>PL00872</t>
  </si>
  <si>
    <t>2025-11-11 18:03:14</t>
  </si>
  <si>
    <t>TX001651</t>
  </si>
  <si>
    <t>PL02976</t>
  </si>
  <si>
    <t>2025-03-16 19:31:18</t>
  </si>
  <si>
    <t>TX000015</t>
  </si>
  <si>
    <t>PL00503</t>
  </si>
  <si>
    <t>2025-01-02 06:14:54</t>
  </si>
  <si>
    <t>TX004668</t>
  </si>
  <si>
    <t>PL01024</t>
  </si>
  <si>
    <t>2025-05-10 23:52:27</t>
  </si>
  <si>
    <t>TX_ATK1</t>
  </si>
  <si>
    <t>PL00001</t>
  </si>
  <si>
    <t>2025-06-15 02:02:00</t>
  </si>
  <si>
    <t>TX005047</t>
  </si>
  <si>
    <t>PL00068</t>
  </si>
  <si>
    <t>2025-07-03 11:09:35</t>
  </si>
  <si>
    <t>TX004935</t>
  </si>
  <si>
    <t>PL01204</t>
  </si>
  <si>
    <t>2025-04-07 12:40:15</t>
  </si>
  <si>
    <t>TX004863</t>
  </si>
  <si>
    <t>PL00660</t>
  </si>
  <si>
    <t>2025-02-02 03:21:06</t>
  </si>
  <si>
    <t>TX002486</t>
  </si>
  <si>
    <t>PL02287</t>
  </si>
  <si>
    <t>2025-04-10 07:50:58</t>
  </si>
  <si>
    <t>TX002408</t>
  </si>
  <si>
    <t>PL01086</t>
  </si>
  <si>
    <t>2025-02-10 12:50:32</t>
  </si>
  <si>
    <t>TX007493</t>
  </si>
  <si>
    <t>PL02805</t>
  </si>
  <si>
    <t>2025-11-15 23:21:05</t>
  </si>
  <si>
    <t>TX001703</t>
  </si>
  <si>
    <t>PL01562</t>
  </si>
  <si>
    <t>2025-06-17 23:04:33</t>
  </si>
  <si>
    <t>TX005442</t>
  </si>
  <si>
    <t>PL01408</t>
  </si>
  <si>
    <t>2025-12-07 07:31:09</t>
  </si>
  <si>
    <t>TX001027</t>
  </si>
  <si>
    <t>2025-10-16 05:44:57</t>
  </si>
  <si>
    <t>TX000501</t>
  </si>
  <si>
    <t>PL02995</t>
  </si>
  <si>
    <t>2025-03-18 06:52:41</t>
  </si>
  <si>
    <t>TX001784</t>
  </si>
  <si>
    <t>PL02472</t>
  </si>
  <si>
    <t>2025-06-24 17:44:55</t>
  </si>
  <si>
    <t>TX006290</t>
  </si>
  <si>
    <t>PL01924</t>
  </si>
  <si>
    <t>2025-05-13 11:30:59</t>
  </si>
  <si>
    <t>TX000334</t>
  </si>
  <si>
    <t>2025-02-21 12:51:06</t>
  </si>
  <si>
    <t>TX002336</t>
  </si>
  <si>
    <t>PL00879</t>
  </si>
  <si>
    <t>2025-06-20 03:53:34</t>
  </si>
  <si>
    <t>TX001225</t>
  </si>
  <si>
    <t>PL02154</t>
  </si>
  <si>
    <t>2025-06-25 20:15:47</t>
  </si>
  <si>
    <t>TX008278</t>
  </si>
  <si>
    <t>PL00448</t>
  </si>
  <si>
    <t>2025-02-22 04:17:14</t>
  </si>
  <si>
    <t>TX000264</t>
  </si>
  <si>
    <t>PL00311</t>
  </si>
  <si>
    <t>2025-12-25 03:46:13</t>
  </si>
  <si>
    <t>TX008669</t>
  </si>
  <si>
    <t>PL00387</t>
  </si>
  <si>
    <t>2025-08-17 21:38:34</t>
  </si>
  <si>
    <t>TX002885</t>
  </si>
  <si>
    <t>PL00462</t>
  </si>
  <si>
    <t>2025-05-06 14:05:10</t>
  </si>
  <si>
    <t>TX004464</t>
  </si>
  <si>
    <t>PL00844</t>
  </si>
  <si>
    <t>2025-03-20 11:10:16</t>
  </si>
  <si>
    <t>TX005827</t>
  </si>
  <si>
    <t>2025-02-07 12:17:45</t>
  </si>
  <si>
    <t>TX005729</t>
  </si>
  <si>
    <t>PL00076</t>
  </si>
  <si>
    <t>2025-02-07 00:11:32</t>
  </si>
  <si>
    <t>TX006052</t>
  </si>
  <si>
    <t>PL00290</t>
  </si>
  <si>
    <t>2025-02-07 05:33:07</t>
  </si>
  <si>
    <t>TX003694</t>
  </si>
  <si>
    <t>PL01037</t>
  </si>
  <si>
    <t>2025-09-20 05:12:05</t>
  </si>
  <si>
    <t>TX003724</t>
  </si>
  <si>
    <t>PL02576</t>
  </si>
  <si>
    <t>2025-05-07 15:15:41</t>
  </si>
  <si>
    <t>TX003173</t>
  </si>
  <si>
    <t>PL00647</t>
  </si>
  <si>
    <t>2025-07-24 05:00:00</t>
  </si>
  <si>
    <t>TX004930</t>
  </si>
  <si>
    <t>PL00365</t>
  </si>
  <si>
    <t>2025-02-19 13:52:27</t>
  </si>
  <si>
    <t>TX000368</t>
  </si>
  <si>
    <t>PL00820</t>
  </si>
  <si>
    <t>2025-02-17 04:01:35</t>
  </si>
  <si>
    <t>TX007059</t>
  </si>
  <si>
    <t>PL01548</t>
  </si>
  <si>
    <t>2025-12-13 12:23:01</t>
  </si>
  <si>
    <t>TX006496</t>
  </si>
  <si>
    <t>PL02911</t>
  </si>
  <si>
    <t>2025-11-10 16:58:21</t>
  </si>
  <si>
    <t>TX004095</t>
  </si>
  <si>
    <t>PL02755</t>
  </si>
  <si>
    <t>2025-07-12 14:57:12</t>
  </si>
  <si>
    <t>TX002013</t>
  </si>
  <si>
    <t>PL01947</t>
  </si>
  <si>
    <t>2025-07-18 03:29:11</t>
  </si>
  <si>
    <t>TX002359</t>
  </si>
  <si>
    <t>PL00238</t>
  </si>
  <si>
    <t>2025-11-27 02:32:59</t>
  </si>
  <si>
    <t>TX004123</t>
  </si>
  <si>
    <t>2025-05-29 18:03:02</t>
  </si>
  <si>
    <t>TX005317</t>
  </si>
  <si>
    <t>PL00051</t>
  </si>
  <si>
    <t>2025-03-26 14:33:13</t>
  </si>
  <si>
    <t>TX002824</t>
  </si>
  <si>
    <t>PL01558</t>
  </si>
  <si>
    <t>2025-10-19 23:12:35</t>
  </si>
  <si>
    <t>TX007418</t>
  </si>
  <si>
    <t>2025-03-16 08:49:50</t>
  </si>
  <si>
    <t>TX005004</t>
  </si>
  <si>
    <t>PL01484</t>
  </si>
  <si>
    <t>2025-09-18 03:50:01</t>
  </si>
  <si>
    <t>TX003083</t>
  </si>
  <si>
    <t>PL01959</t>
  </si>
  <si>
    <t>2025-06-28 14:29:15</t>
  </si>
  <si>
    <t>TX000077</t>
  </si>
  <si>
    <t>PL01167</t>
  </si>
  <si>
    <t>2025-05-18 19:12:30</t>
  </si>
  <si>
    <t>TX005860</t>
  </si>
  <si>
    <t>PL02909</t>
  </si>
  <si>
    <t>2025-08-26 13:37:36</t>
  </si>
  <si>
    <t>TX001767</t>
  </si>
  <si>
    <t>PL00399</t>
  </si>
  <si>
    <t>2025-03-07 09:25:50</t>
  </si>
  <si>
    <t>TX004861</t>
  </si>
  <si>
    <t>PL01721</t>
  </si>
  <si>
    <t>2025-12-29 06:07:35</t>
  </si>
  <si>
    <t>TX001088</t>
  </si>
  <si>
    <t>PL00376</t>
  </si>
  <si>
    <t>2025-02-08 11:21:48</t>
  </si>
  <si>
    <t>TX005553</t>
  </si>
  <si>
    <t>PL01819</t>
  </si>
  <si>
    <t>2025-08-15 09:57:48</t>
  </si>
  <si>
    <t>TX005028</t>
  </si>
  <si>
    <t>PL00531</t>
  </si>
  <si>
    <t>2025-04-02 16:07:47</t>
  </si>
  <si>
    <t>TX007007</t>
  </si>
  <si>
    <t>PL01025</t>
  </si>
  <si>
    <t>2025-09-21 23:15:11</t>
  </si>
  <si>
    <t>TX008847</t>
  </si>
  <si>
    <t>PL02002</t>
  </si>
  <si>
    <t>2025-09-20 00:42:14</t>
  </si>
  <si>
    <t>TX006217</t>
  </si>
  <si>
    <t>PL02507</t>
  </si>
  <si>
    <t>2025-01-24 15:16:27</t>
  </si>
  <si>
    <t>TX003207</t>
  </si>
  <si>
    <t>PL00344</t>
  </si>
  <si>
    <t>2025-03-31 23:43:11</t>
  </si>
  <si>
    <t>TX000004</t>
  </si>
  <si>
    <t>PL02748</t>
  </si>
  <si>
    <t>2025-03-25 14:52:10</t>
  </si>
  <si>
    <t>TX001514</t>
  </si>
  <si>
    <t>PL02092</t>
  </si>
  <si>
    <t>2025-03-01 06:22:46</t>
  </si>
  <si>
    <t>TX000656</t>
  </si>
  <si>
    <t>PL01888</t>
  </si>
  <si>
    <t>2025-11-07 12:12:33</t>
  </si>
  <si>
    <t>TX000291</t>
  </si>
  <si>
    <t>PL00856</t>
  </si>
  <si>
    <t>2025-12-18 13:08:45</t>
  </si>
  <si>
    <t>TX008202</t>
  </si>
  <si>
    <t>PL01242</t>
  </si>
  <si>
    <t>2025-07-07 02:06:56</t>
  </si>
  <si>
    <t>TX007293</t>
  </si>
  <si>
    <t>2025-04-28 06:44:17</t>
  </si>
  <si>
    <t>TX001902</t>
  </si>
  <si>
    <t>PL00381</t>
  </si>
  <si>
    <t>2025-03-10 05:52:31</t>
  </si>
  <si>
    <t>TX009302</t>
  </si>
  <si>
    <t>PL01983</t>
  </si>
  <si>
    <t>2025-08-01 02:36:28</t>
  </si>
  <si>
    <t>TX004852</t>
  </si>
  <si>
    <t>PL00061</t>
  </si>
  <si>
    <t>2025-07-14 11:10:15</t>
  </si>
  <si>
    <t>TX005501</t>
  </si>
  <si>
    <t>PL02415</t>
  </si>
  <si>
    <t>2025-06-10 19:16:04</t>
  </si>
  <si>
    <t>TX008773</t>
  </si>
  <si>
    <t>2025-06-17 14:12:39</t>
  </si>
  <si>
    <t>TX008266</t>
  </si>
  <si>
    <t>PL01980</t>
  </si>
  <si>
    <t>2025-05-22 08:20:50</t>
  </si>
  <si>
    <t>TX005147</t>
  </si>
  <si>
    <t>PL01729</t>
  </si>
  <si>
    <t>2025-01-26 15:25:31</t>
  </si>
  <si>
    <t>TX000136</t>
  </si>
  <si>
    <t>PL00967</t>
  </si>
  <si>
    <t>2025-03-09 16:05:32</t>
  </si>
  <si>
    <t>TX003283</t>
  </si>
  <si>
    <t>2025-08-03 02:11:31</t>
  </si>
  <si>
    <t>TX000583</t>
  </si>
  <si>
    <t>PL00849</t>
  </si>
  <si>
    <t>2025-07-30 08:08:00</t>
  </si>
  <si>
    <t>TX005980</t>
  </si>
  <si>
    <t>PL02854</t>
  </si>
  <si>
    <t>2025-05-02 14:56:06</t>
  </si>
  <si>
    <t>TX000625</t>
  </si>
  <si>
    <t>PL02833</t>
  </si>
  <si>
    <t>2025-08-20 14:29:04</t>
  </si>
  <si>
    <t>TX001607</t>
  </si>
  <si>
    <t>PL00697</t>
  </si>
  <si>
    <t>2025-06-11 12:21:04</t>
  </si>
  <si>
    <t>TX005275</t>
  </si>
  <si>
    <t>PL01105</t>
  </si>
  <si>
    <t>2025-01-03 02:41:48</t>
  </si>
  <si>
    <t>TX004780</t>
  </si>
  <si>
    <t>PL02058</t>
  </si>
  <si>
    <t>2025-10-15 04:04:07</t>
  </si>
  <si>
    <t>TX006578</t>
  </si>
  <si>
    <t>PL02165</t>
  </si>
  <si>
    <t>2025-01-11 23:29:55</t>
  </si>
  <si>
    <t>TX006992</t>
  </si>
  <si>
    <t>PL02330</t>
  </si>
  <si>
    <t>2025-08-20 21:56:08</t>
  </si>
  <si>
    <t>TX008747</t>
  </si>
  <si>
    <t>2025-09-02 09:42:55</t>
  </si>
  <si>
    <t>TX007704</t>
  </si>
  <si>
    <t>PL00252</t>
  </si>
  <si>
    <t>2025-12-04 02:14:58</t>
  </si>
  <si>
    <t>TX004818</t>
  </si>
  <si>
    <t>PL00919</t>
  </si>
  <si>
    <t>2025-09-18 15:58:36</t>
  </si>
  <si>
    <t>TX000795</t>
  </si>
  <si>
    <t>2025-03-30 08:57:32</t>
  </si>
  <si>
    <t>TX001898</t>
  </si>
  <si>
    <t>PL02464</t>
  </si>
  <si>
    <t>2025-05-06 05:53:10</t>
  </si>
  <si>
    <t>TX002466</t>
  </si>
  <si>
    <t>PL00442</t>
  </si>
  <si>
    <t>2025-07-31 12:59:35</t>
  </si>
  <si>
    <t>TX004012</t>
  </si>
  <si>
    <t>2025-04-21 09:00:54</t>
  </si>
  <si>
    <t>TX004305</t>
  </si>
  <si>
    <t>PL02268</t>
  </si>
  <si>
    <t>2025-12-25 14:55:56</t>
  </si>
  <si>
    <t>TX000331</t>
  </si>
  <si>
    <t>PL00629</t>
  </si>
  <si>
    <t>2025-06-21 09:04:59</t>
  </si>
  <si>
    <t>TX007407</t>
  </si>
  <si>
    <t>PL01464</t>
  </si>
  <si>
    <t>2025-12-07 02:07:43</t>
  </si>
  <si>
    <t>TX005269</t>
  </si>
  <si>
    <t>PL00923</t>
  </si>
  <si>
    <t>2025-02-09 00:40:45</t>
  </si>
  <si>
    <t>TX004823</t>
  </si>
  <si>
    <t>PL02401</t>
  </si>
  <si>
    <t>2025-09-21 20:07:43</t>
  </si>
  <si>
    <t>TX003456</t>
  </si>
  <si>
    <t>PL00203</t>
  </si>
  <si>
    <t>2025-07-19 09:05:13</t>
  </si>
  <si>
    <t>TX005768</t>
  </si>
  <si>
    <t>PL02779</t>
  </si>
  <si>
    <t>2025-09-15 13:07:24</t>
  </si>
  <si>
    <t>TX004066</t>
  </si>
  <si>
    <t>2025-08-12 01:19:34</t>
  </si>
  <si>
    <t>TX003299</t>
  </si>
  <si>
    <t>2025-11-21 04:05:25</t>
  </si>
  <si>
    <t>TX007282</t>
  </si>
  <si>
    <t>PL00091</t>
  </si>
  <si>
    <t>2025-12-26 22:52:32</t>
  </si>
  <si>
    <t>TX006753</t>
  </si>
  <si>
    <t>PL02650</t>
  </si>
  <si>
    <t>2025-12-07 13:58:12</t>
  </si>
  <si>
    <t>TX008734</t>
  </si>
  <si>
    <t>PL00132</t>
  </si>
  <si>
    <t>2025-10-20 00:22:15</t>
  </si>
  <si>
    <t>TX001544</t>
  </si>
  <si>
    <t>2025-09-22 05:45:31</t>
  </si>
  <si>
    <t>TX000714</t>
  </si>
  <si>
    <t>PL02060</t>
  </si>
  <si>
    <t>2025-10-02 19:21:45</t>
  </si>
  <si>
    <t>TX007824</t>
  </si>
  <si>
    <t>PL00669</t>
  </si>
  <si>
    <t>2025-09-15 17:55:05</t>
  </si>
  <si>
    <t>TX007257</t>
  </si>
  <si>
    <t>PL02894</t>
  </si>
  <si>
    <t>2025-04-30 08:54:37</t>
  </si>
  <si>
    <t>TX006061</t>
  </si>
  <si>
    <t>PL00563</t>
  </si>
  <si>
    <t>2025-12-17 16:30:08</t>
  </si>
  <si>
    <t>TX001499</t>
  </si>
  <si>
    <t>2025-11-29 14:15:31</t>
  </si>
  <si>
    <t>TX009578</t>
  </si>
  <si>
    <t>2025-08-27 01:11:52</t>
  </si>
  <si>
    <t>TX008120</t>
  </si>
  <si>
    <t>PL00931</t>
  </si>
  <si>
    <t>2025-12-18 07:04:06</t>
  </si>
  <si>
    <t>TX003106</t>
  </si>
  <si>
    <t>PL00477</t>
  </si>
  <si>
    <t>2025-11-19 06:57:09</t>
  </si>
  <si>
    <t>TX008527</t>
  </si>
  <si>
    <t>PL01100</t>
  </si>
  <si>
    <t>2025-08-26 21:13:36</t>
  </si>
  <si>
    <t>TX008886</t>
  </si>
  <si>
    <t>PL02082</t>
  </si>
  <si>
    <t>2025-04-28 13:40:55</t>
  </si>
  <si>
    <t>TX004263</t>
  </si>
  <si>
    <t>2025-08-04 21:28:57</t>
  </si>
  <si>
    <t>TX006897</t>
  </si>
  <si>
    <t>PL01249</t>
  </si>
  <si>
    <t>2025-11-08 03:20:35</t>
  </si>
  <si>
    <t>TX004402</t>
  </si>
  <si>
    <t>PL00902</t>
  </si>
  <si>
    <t>2025-10-10 22:22:34</t>
  </si>
  <si>
    <t>TX005169</t>
  </si>
  <si>
    <t>PL01063</t>
  </si>
  <si>
    <t>2025-05-19 13:23:37</t>
  </si>
  <si>
    <t>TX008723</t>
  </si>
  <si>
    <t>PL02633</t>
  </si>
  <si>
    <t>2025-10-27 01:16:22</t>
  </si>
  <si>
    <t>TX009789</t>
  </si>
  <si>
    <t>PL00178</t>
  </si>
  <si>
    <t>2025-06-19 13:56:30</t>
  </si>
  <si>
    <t>TX009423</t>
  </si>
  <si>
    <t>PL01477</t>
  </si>
  <si>
    <t>2025-06-03 07:54:30</t>
  </si>
  <si>
    <t>TX001892</t>
  </si>
  <si>
    <t>PL01437</t>
  </si>
  <si>
    <t>2025-11-29 21:27:27</t>
  </si>
  <si>
    <t>TX005246</t>
  </si>
  <si>
    <t>PL02647</t>
  </si>
  <si>
    <t>2025-12-21 12:59:23</t>
  </si>
  <si>
    <t>TX002317</t>
  </si>
  <si>
    <t>2025-11-28 09:34:08</t>
  </si>
  <si>
    <t>TX007175</t>
  </si>
  <si>
    <t>PL01766</t>
  </si>
  <si>
    <t>2025-07-23 10:54:29</t>
  </si>
  <si>
    <t>TX009754</t>
  </si>
  <si>
    <t>2025-08-25 13:43:20</t>
  </si>
  <si>
    <t>TX008084</t>
  </si>
  <si>
    <t>2025-11-02 05:53:45</t>
  </si>
  <si>
    <t>TX009392</t>
  </si>
  <si>
    <t>PL01724</t>
  </si>
  <si>
    <t>2025-04-26 22:36:05</t>
  </si>
  <si>
    <t>TX009308</t>
  </si>
  <si>
    <t>PL02801</t>
  </si>
  <si>
    <t>2025-05-16 06:54:17</t>
  </si>
  <si>
    <t>TX000959</t>
  </si>
  <si>
    <t>PL00898</t>
  </si>
  <si>
    <t>2025-11-06 12:49:00</t>
  </si>
  <si>
    <t>TX001108</t>
  </si>
  <si>
    <t>PL01078</t>
  </si>
  <si>
    <t>2025-10-19 16:39:55</t>
  </si>
  <si>
    <t>TX009072</t>
  </si>
  <si>
    <t>PL02096</t>
  </si>
  <si>
    <t>2025-01-06 12:20:44</t>
  </si>
  <si>
    <t>TX007873</t>
  </si>
  <si>
    <t>PL01326</t>
  </si>
  <si>
    <t>2025-11-03 04:33:12</t>
  </si>
  <si>
    <t>TX007149</t>
  </si>
  <si>
    <t>2025-07-31 11:00:58</t>
  </si>
  <si>
    <t>TX004599</t>
  </si>
  <si>
    <t>PL00050</t>
  </si>
  <si>
    <t>2025-03-11 00:57:56</t>
  </si>
  <si>
    <t>TX003509</t>
  </si>
  <si>
    <t>PL01611</t>
  </si>
  <si>
    <t>2025-02-25 12:59:32</t>
  </si>
  <si>
    <t>TX005844</t>
  </si>
  <si>
    <t>2025-04-25 05:16:04</t>
  </si>
  <si>
    <t>TX006245</t>
  </si>
  <si>
    <t>PL01113</t>
  </si>
  <si>
    <t>2025-01-22 05:30:03</t>
  </si>
  <si>
    <t>TX000145</t>
  </si>
  <si>
    <t>PL00330</t>
  </si>
  <si>
    <t>2025-08-22 04:13:39</t>
  </si>
  <si>
    <t>TX001091</t>
  </si>
  <si>
    <t>PL02512</t>
  </si>
  <si>
    <t>2025-09-21 09:25:26</t>
  </si>
  <si>
    <t>TX000766</t>
  </si>
  <si>
    <t>PL02496</t>
  </si>
  <si>
    <t>2025-05-12 12:46:03</t>
  </si>
  <si>
    <t>TX003772</t>
  </si>
  <si>
    <t>PL01627</t>
  </si>
  <si>
    <t>2025-05-28 05:19:02</t>
  </si>
  <si>
    <t>TX001576</t>
  </si>
  <si>
    <t>PL01475</t>
  </si>
  <si>
    <t>2025-01-30 22:04:08</t>
  </si>
  <si>
    <t>TX009670</t>
  </si>
  <si>
    <t>PL01982</t>
  </si>
  <si>
    <t>2025-07-27 23:12:53</t>
  </si>
  <si>
    <t>TX004867</t>
  </si>
  <si>
    <t>PL01044</t>
  </si>
  <si>
    <t>2025-06-29 08:43:07</t>
  </si>
  <si>
    <t>TX005858</t>
  </si>
  <si>
    <t>PL02021</t>
  </si>
  <si>
    <t>2025-07-13 16:38:57</t>
  </si>
  <si>
    <t>TX000857</t>
  </si>
  <si>
    <t>PL02085</t>
  </si>
  <si>
    <t>2025-05-03 13:04:23</t>
  </si>
  <si>
    <t>TX009242</t>
  </si>
  <si>
    <t>PL01973</t>
  </si>
  <si>
    <t>2025-09-02 21:56:21</t>
  </si>
  <si>
    <t>TX007954</t>
  </si>
  <si>
    <t>PL00973</t>
  </si>
  <si>
    <t>2025-08-14 20:00:35</t>
  </si>
  <si>
    <t>TX006891</t>
  </si>
  <si>
    <t>PL01235</t>
  </si>
  <si>
    <t>2025-01-20 21:50:18</t>
  </si>
  <si>
    <t>TX008148</t>
  </si>
  <si>
    <t>PL01835</t>
  </si>
  <si>
    <t>2025-03-29 21:42:29</t>
  </si>
  <si>
    <t>TX002587</t>
  </si>
  <si>
    <t>PL02563</t>
  </si>
  <si>
    <t>2025-11-20 20:33:44</t>
  </si>
  <si>
    <t>TX007979</t>
  </si>
  <si>
    <t>PL02539</t>
  </si>
  <si>
    <t>2025-03-18 15:07:18</t>
  </si>
  <si>
    <t>TX006349</t>
  </si>
  <si>
    <t>PL02348</t>
  </si>
  <si>
    <t>2025-05-30 14:24:33</t>
  </si>
  <si>
    <t>TX002883</t>
  </si>
  <si>
    <t>PL02886</t>
  </si>
  <si>
    <t>2025-12-14 01:12:56</t>
  </si>
  <si>
    <t>TX002665</t>
  </si>
  <si>
    <t>PL02152</t>
  </si>
  <si>
    <t>2025-07-16 04:42:04</t>
  </si>
  <si>
    <t>TX002956</t>
  </si>
  <si>
    <t>2025-07-08 16:33:25</t>
  </si>
  <si>
    <t>TX008977</t>
  </si>
  <si>
    <t>PL02522</t>
  </si>
  <si>
    <t>2025-03-29 01:47:55</t>
  </si>
  <si>
    <t>TX009064</t>
  </si>
  <si>
    <t>PL01703</t>
  </si>
  <si>
    <t>2025-04-17 06:01:32</t>
  </si>
  <si>
    <t>TX005318</t>
  </si>
  <si>
    <t>PL01970</t>
  </si>
  <si>
    <t>2025-10-05 23:14:44</t>
  </si>
  <si>
    <t>TX005517</t>
  </si>
  <si>
    <t>2025-07-19 08:31:04</t>
  </si>
  <si>
    <t>TX005456</t>
  </si>
  <si>
    <t>PL02999</t>
  </si>
  <si>
    <t>2025-07-16 21:11:02</t>
  </si>
  <si>
    <t>TX009612</t>
  </si>
  <si>
    <t>PL01585</t>
  </si>
  <si>
    <t>2025-09-07 06:04:31</t>
  </si>
  <si>
    <t>TX000684</t>
  </si>
  <si>
    <t>PL00742</t>
  </si>
  <si>
    <t>2025-08-31 19:25:10</t>
  </si>
  <si>
    <t>TX001331</t>
  </si>
  <si>
    <t>PL01297</t>
  </si>
  <si>
    <t>2025-11-01 06:26:35</t>
  </si>
  <si>
    <t>TX002610</t>
  </si>
  <si>
    <t>PL01501</t>
  </si>
  <si>
    <t>2025-11-14 07:57:46</t>
  </si>
  <si>
    <t>TX004194</t>
  </si>
  <si>
    <t>PL02331</t>
  </si>
  <si>
    <t>2025-10-15 11:47:25</t>
  </si>
  <si>
    <t>TX007670</t>
  </si>
  <si>
    <t>PL02121</t>
  </si>
  <si>
    <t>2025-04-04 20:32:38</t>
  </si>
  <si>
    <t>TX007689</t>
  </si>
  <si>
    <t>PL01079</t>
  </si>
  <si>
    <t>2025-03-09 04:18:13</t>
  </si>
  <si>
    <t>TX000001</t>
  </si>
  <si>
    <t>PL00861</t>
  </si>
  <si>
    <t>2025-09-06 07:53:23</t>
  </si>
  <si>
    <t>TX006693</t>
  </si>
  <si>
    <t>PL00714</t>
  </si>
  <si>
    <t>2025-01-25 18:20:46</t>
  </si>
  <si>
    <t>TX000544</t>
  </si>
  <si>
    <t>PL02764</t>
  </si>
  <si>
    <t>2025-01-13 15:30:21</t>
  </si>
  <si>
    <t>TX000350</t>
  </si>
  <si>
    <t>2025-10-04 15:20:01</t>
  </si>
  <si>
    <t>TX009820</t>
  </si>
  <si>
    <t>PL02129</t>
  </si>
  <si>
    <t>2025-11-26 07:06:33</t>
  </si>
  <si>
    <t>TX003827</t>
  </si>
  <si>
    <t>PL00339</t>
  </si>
  <si>
    <t>2025-02-07 05:28:17</t>
  </si>
  <si>
    <t>TX004598</t>
  </si>
  <si>
    <t>PL02581</t>
  </si>
  <si>
    <t>2025-10-23 07:02:07</t>
  </si>
  <si>
    <t>TX002345</t>
  </si>
  <si>
    <t>PL00991</t>
  </si>
  <si>
    <t>2025-04-25 22:58:03</t>
  </si>
  <si>
    <t>TX000458</t>
  </si>
  <si>
    <t>PL02370</t>
  </si>
  <si>
    <t>2025-06-23 14:58:36</t>
  </si>
  <si>
    <t>TX009955</t>
  </si>
  <si>
    <t>PL02495</t>
  </si>
  <si>
    <t>2025-10-16 15:52:07</t>
  </si>
  <si>
    <t>TX005428</t>
  </si>
  <si>
    <t>PL01350</t>
  </si>
  <si>
    <t>2025-09-22 21:48:21</t>
  </si>
  <si>
    <t>TX006837</t>
  </si>
  <si>
    <t>PL02271</t>
  </si>
  <si>
    <t>2025-12-27 04:50:01</t>
  </si>
  <si>
    <t>TX004197</t>
  </si>
  <si>
    <t>PL01058</t>
  </si>
  <si>
    <t>2025-08-03 08:33:48</t>
  </si>
  <si>
    <t>TX008903</t>
  </si>
  <si>
    <t>PL00036</t>
  </si>
  <si>
    <t>2025-07-04 05:42:29</t>
  </si>
  <si>
    <t>TX008485</t>
  </si>
  <si>
    <t>PL02449</t>
  </si>
  <si>
    <t>2025-03-16 23:53:51</t>
  </si>
  <si>
    <t>TX000132</t>
  </si>
  <si>
    <t>PL01333</t>
  </si>
  <si>
    <t>2025-09-15 09:27:08</t>
  </si>
  <si>
    <t>TX008562</t>
  </si>
  <si>
    <t>PL01219</t>
  </si>
  <si>
    <t>2025-09-06 20:42:02</t>
  </si>
  <si>
    <t>TX003081</t>
  </si>
  <si>
    <t>PL01966</t>
  </si>
  <si>
    <t>2025-07-05 21:57:31</t>
  </si>
  <si>
    <t>TX000736</t>
  </si>
  <si>
    <t>PL01658</t>
  </si>
  <si>
    <t>2025-03-31 08:20:41</t>
  </si>
  <si>
    <t>TX007568</t>
  </si>
  <si>
    <t>PL01421</t>
  </si>
  <si>
    <t>2025-04-05 12:06:30</t>
  </si>
  <si>
    <t>TX002454</t>
  </si>
  <si>
    <t>PL00239</t>
  </si>
  <si>
    <t>2025-12-01 13:13:52</t>
  </si>
  <si>
    <t>TX009083</t>
  </si>
  <si>
    <t>PL02778</t>
  </si>
  <si>
    <t>2025-02-09 18:27:39</t>
  </si>
  <si>
    <t>TX008782</t>
  </si>
  <si>
    <t>PL02157</t>
  </si>
  <si>
    <t>2025-12-24 18:04:58</t>
  </si>
  <si>
    <t>TX003525</t>
  </si>
  <si>
    <t>PL02456</t>
  </si>
  <si>
    <t>2025-11-06 21:16:08</t>
  </si>
  <si>
    <t>TX001579</t>
  </si>
  <si>
    <t>PL01400</t>
  </si>
  <si>
    <t>2025-01-26 02:39:14</t>
  </si>
  <si>
    <t>TX002271</t>
  </si>
  <si>
    <t>PL02803</t>
  </si>
  <si>
    <t>2025-03-17 08:10:10</t>
  </si>
  <si>
    <t>TX006649</t>
  </si>
  <si>
    <t>PL01805</t>
  </si>
  <si>
    <t>2025-09-21 14:16:45</t>
  </si>
  <si>
    <t>TX000593</t>
  </si>
  <si>
    <t>PL02656</t>
  </si>
  <si>
    <t>2025-08-02 14:02:58</t>
  </si>
  <si>
    <t>TX000762</t>
  </si>
  <si>
    <t>PL02813</t>
  </si>
  <si>
    <t>2025-01-16 23:33:33</t>
  </si>
  <si>
    <t>TX002693</t>
  </si>
  <si>
    <t>PL00188</t>
  </si>
  <si>
    <t>2025-06-26 10:01:29</t>
  </si>
  <si>
    <t>TX005899</t>
  </si>
  <si>
    <t>2025-09-03 13:02:59</t>
  </si>
  <si>
    <t>TX002821</t>
  </si>
  <si>
    <t>PL01954</t>
  </si>
  <si>
    <t>2025-01-05 16:55:45</t>
  </si>
  <si>
    <t>TX000971</t>
  </si>
  <si>
    <t>PL01367</t>
  </si>
  <si>
    <t>2025-09-27 15:50:50</t>
  </si>
  <si>
    <t>TX004177</t>
  </si>
  <si>
    <t>PL02790</t>
  </si>
  <si>
    <t>2025-02-12 22:10:07</t>
  </si>
  <si>
    <t>TX002649</t>
  </si>
  <si>
    <t>2025-06-05 08:01:48</t>
  </si>
  <si>
    <t>TX004092</t>
  </si>
  <si>
    <t>PL01246</t>
  </si>
  <si>
    <t>2025-06-24 14:33:30</t>
  </si>
  <si>
    <t>TX009466</t>
  </si>
  <si>
    <t>PL01094</t>
  </si>
  <si>
    <t>2025-08-18 07:40:26</t>
  </si>
  <si>
    <t>TX003904</t>
  </si>
  <si>
    <t>PL00743</t>
  </si>
  <si>
    <t>2025-12-19 22:22:55</t>
  </si>
  <si>
    <t>TX006533</t>
  </si>
  <si>
    <t>PL02958</t>
  </si>
  <si>
    <t>2025-08-10 00:27:55</t>
  </si>
  <si>
    <t>TX004171</t>
  </si>
  <si>
    <t>PL01561</t>
  </si>
  <si>
    <t>2025-10-05 18:44:15</t>
  </si>
  <si>
    <t>TX009936</t>
  </si>
  <si>
    <t>PL02969</t>
  </si>
  <si>
    <t>2025-09-05 11:40:40</t>
  </si>
  <si>
    <t>TX005272</t>
  </si>
  <si>
    <t>PL01809</t>
  </si>
  <si>
    <t>2025-03-29 11:50:03</t>
  </si>
  <si>
    <t>TX008611</t>
  </si>
  <si>
    <t>2025-12-24 15:53:33</t>
  </si>
  <si>
    <t>TX009882</t>
  </si>
  <si>
    <t>PL01747</t>
  </si>
  <si>
    <t>2025-08-28 11:31:00</t>
  </si>
  <si>
    <t>TX000719</t>
  </si>
  <si>
    <t>PL01090</t>
  </si>
  <si>
    <t>2025-01-10 20:24:54</t>
  </si>
  <si>
    <t>TX007772</t>
  </si>
  <si>
    <t>PL01516</t>
  </si>
  <si>
    <t>2025-08-21 16:42:28</t>
  </si>
  <si>
    <t>TX000266</t>
  </si>
  <si>
    <t>PL02004</t>
  </si>
  <si>
    <t>2025-04-28 17:55:01</t>
  </si>
  <si>
    <t>TX005813</t>
  </si>
  <si>
    <t>PL00573</t>
  </si>
  <si>
    <t>2025-12-13 23:25:53</t>
  </si>
  <si>
    <t>TX009367</t>
  </si>
  <si>
    <t>PL01321</t>
  </si>
  <si>
    <t>2025-07-18 02:49:56</t>
  </si>
  <si>
    <t>TX002541</t>
  </si>
  <si>
    <t>2025-01-30 17:51:20</t>
  </si>
  <si>
    <t>TX002836</t>
  </si>
  <si>
    <t>PL01586</t>
  </si>
  <si>
    <t>2025-11-16 02:49:14</t>
  </si>
  <si>
    <t>TX005670</t>
  </si>
  <si>
    <t>2025-01-25 14:50:44</t>
  </si>
  <si>
    <t>TX002361</t>
  </si>
  <si>
    <t>2025-12-25 05:50:39</t>
  </si>
  <si>
    <t>TX007033</t>
  </si>
  <si>
    <t>PL00135</t>
  </si>
  <si>
    <t>2025-05-11 03:51:14</t>
  </si>
  <si>
    <t>TX003012</t>
  </si>
  <si>
    <t>PL01023</t>
  </si>
  <si>
    <t>2025-07-27 07:40:25</t>
  </si>
  <si>
    <t>TX007458</t>
  </si>
  <si>
    <t>PL02190</t>
  </si>
  <si>
    <t>2025-11-12 19:16:42</t>
  </si>
  <si>
    <t>TX000317</t>
  </si>
  <si>
    <t>PL02161</t>
  </si>
  <si>
    <t>2025-07-09 19:00:34</t>
  </si>
  <si>
    <t>TX006609</t>
  </si>
  <si>
    <t>PL02265</t>
  </si>
  <si>
    <t>2025-05-30 10:29:29</t>
  </si>
  <si>
    <t>TX003800</t>
  </si>
  <si>
    <t>PL02337</t>
  </si>
  <si>
    <t>2025-04-24 13:17:22</t>
  </si>
  <si>
    <t>TX002543</t>
  </si>
  <si>
    <t>PL00047</t>
  </si>
  <si>
    <t>2025-06-10 07:23:50</t>
  </si>
  <si>
    <t>TX007822</t>
  </si>
  <si>
    <t>2025-06-16 09:48:26</t>
  </si>
  <si>
    <t>TX004964</t>
  </si>
  <si>
    <t>PL01472</t>
  </si>
  <si>
    <t>2025-04-10 22:58:56</t>
  </si>
  <si>
    <t>TX004511</t>
  </si>
  <si>
    <t>PL00713</t>
  </si>
  <si>
    <t>2025-10-03 22:16:56</t>
  </si>
  <si>
    <t>TX003621</t>
  </si>
  <si>
    <t>PL02007</t>
  </si>
  <si>
    <t>2025-12-28 01:24:02</t>
  </si>
  <si>
    <t>TX007079</t>
  </si>
  <si>
    <t>PL02095</t>
  </si>
  <si>
    <t>2025-09-02 10:39:55</t>
  </si>
  <si>
    <t>TX001570</t>
  </si>
  <si>
    <t>PL02211</t>
  </si>
  <si>
    <t>2025-07-26 22:18:52</t>
  </si>
  <si>
    <t>TX009202</t>
  </si>
  <si>
    <t>PL01281</t>
  </si>
  <si>
    <t>2025-09-22 04:15:56</t>
  </si>
  <si>
    <t>TX000104</t>
  </si>
  <si>
    <t>2025-02-26 04:09:39</t>
  </si>
  <si>
    <t>TX005340</t>
  </si>
  <si>
    <t>PL00798</t>
  </si>
  <si>
    <t>2025-04-05 08:39:47</t>
  </si>
  <si>
    <t>TX003942</t>
  </si>
  <si>
    <t>PL01778</t>
  </si>
  <si>
    <t>2025-03-17 02:49:00</t>
  </si>
  <si>
    <t>TX008389</t>
  </si>
  <si>
    <t>PL01351</t>
  </si>
  <si>
    <t>2025-06-09 10:27:52</t>
  </si>
  <si>
    <t>TX004292</t>
  </si>
  <si>
    <t>2025-05-08 23:27:48</t>
  </si>
  <si>
    <t>TX004716</t>
  </si>
  <si>
    <t>PL01154</t>
  </si>
  <si>
    <t>2025-09-08 10:23:17</t>
  </si>
  <si>
    <t>TX004077</t>
  </si>
  <si>
    <t>PL00260</t>
  </si>
  <si>
    <t>2025-05-26 06:58:36</t>
  </si>
  <si>
    <t>TX_CBK4</t>
  </si>
  <si>
    <t>PL01383</t>
  </si>
  <si>
    <t>TX005118</t>
  </si>
  <si>
    <t>PL00547</t>
  </si>
  <si>
    <t>2025-03-11 09:11:26</t>
  </si>
  <si>
    <t>TX007524</t>
  </si>
  <si>
    <t>PL02468</t>
  </si>
  <si>
    <t>2025-03-11 06:11:56</t>
  </si>
  <si>
    <t>TX009602</t>
  </si>
  <si>
    <t>PL02936</t>
  </si>
  <si>
    <t>2025-07-28 10:42:11</t>
  </si>
  <si>
    <t>TX004673</t>
  </si>
  <si>
    <t>PL01485</t>
  </si>
  <si>
    <t>2025-02-19 12:26:45</t>
  </si>
  <si>
    <t>TX008147</t>
  </si>
  <si>
    <t>PL01661</t>
  </si>
  <si>
    <t>2025-01-25 18:06:15</t>
  </si>
  <si>
    <t>TX007819</t>
  </si>
  <si>
    <t>PL01773</t>
  </si>
  <si>
    <t>2025-12-13 16:24:24</t>
  </si>
  <si>
    <t>TX006716</t>
  </si>
  <si>
    <t>2025-08-19 06:08:22</t>
  </si>
  <si>
    <t>TX002508</t>
  </si>
  <si>
    <t>PL02721</t>
  </si>
  <si>
    <t>2025-02-04 09:32:21</t>
  </si>
  <si>
    <t>TX002424</t>
  </si>
  <si>
    <t>PL00827</t>
  </si>
  <si>
    <t>2025-02-05 11:57:08</t>
  </si>
  <si>
    <t>TX003704</t>
  </si>
  <si>
    <t>PL02980</t>
  </si>
  <si>
    <t>2025-12-23 12:02:46</t>
  </si>
  <si>
    <t>TX004395</t>
  </si>
  <si>
    <t>PL00671</t>
  </si>
  <si>
    <t>2025-08-04 23:41:59</t>
  </si>
  <si>
    <t>TX002971</t>
  </si>
  <si>
    <t>2025-09-25 18:19:49</t>
  </si>
  <si>
    <t>TX005910</t>
  </si>
  <si>
    <t>PL01406</t>
  </si>
  <si>
    <t>2025-10-01 17:20:22</t>
  </si>
  <si>
    <t>TX009414</t>
  </si>
  <si>
    <t>PL00819</t>
  </si>
  <si>
    <t>2025-12-14 23:52:38</t>
  </si>
  <si>
    <t>TX001124</t>
  </si>
  <si>
    <t>PL02988</t>
  </si>
  <si>
    <t>2025-09-28 13:46:21</t>
  </si>
  <si>
    <t>TX003400</t>
  </si>
  <si>
    <t>PL01067</t>
  </si>
  <si>
    <t>2025-08-20 12:27:32</t>
  </si>
  <si>
    <t>TX000009</t>
  </si>
  <si>
    <t>PL02318</t>
  </si>
  <si>
    <t>2025-03-27 06:57:42</t>
  </si>
  <si>
    <t>TX007066</t>
  </si>
  <si>
    <t>PL01786</t>
  </si>
  <si>
    <t>2025-06-19 13:47:18</t>
  </si>
  <si>
    <t>TX008644</t>
  </si>
  <si>
    <t>2025-10-15 21:34:06</t>
  </si>
  <si>
    <t>TX001384</t>
  </si>
  <si>
    <t>PL00119</t>
  </si>
  <si>
    <t>2025-07-12 07:27:15</t>
  </si>
  <si>
    <t>TX009595</t>
  </si>
  <si>
    <t>PL01590</t>
  </si>
  <si>
    <t>2025-09-13 20:13:38</t>
  </si>
  <si>
    <t>TX002240</t>
  </si>
  <si>
    <t>PL02583</t>
  </si>
  <si>
    <t>2025-06-08 02:59:15</t>
  </si>
  <si>
    <t>TX000568</t>
  </si>
  <si>
    <t>2025-03-12 20:09:29</t>
  </si>
  <si>
    <t>TX000933</t>
  </si>
  <si>
    <t>PL02609</t>
  </si>
  <si>
    <t>2025-01-01 05:03:37</t>
  </si>
  <si>
    <t>TX001887</t>
  </si>
  <si>
    <t>PL00434</t>
  </si>
  <si>
    <t>2025-05-26 10:55:30</t>
  </si>
  <si>
    <t>TX009447</t>
  </si>
  <si>
    <t>PL02763</t>
  </si>
  <si>
    <t>2025-12-28 22:27:49</t>
  </si>
  <si>
    <t>TX006430</t>
  </si>
  <si>
    <t>PL02390</t>
  </si>
  <si>
    <t>2025-07-24 06:14:54</t>
  </si>
  <si>
    <t>TX001672</t>
  </si>
  <si>
    <t>PL02973</t>
  </si>
  <si>
    <t>2025-05-02 17:39:33</t>
  </si>
  <si>
    <t>TX006828</t>
  </si>
  <si>
    <t>2025-05-24 08:42:32</t>
  </si>
  <si>
    <t>TX008170</t>
  </si>
  <si>
    <t>PL02541</t>
  </si>
  <si>
    <t>2025-01-02 11:39:12</t>
  </si>
  <si>
    <t>TX001409</t>
  </si>
  <si>
    <t>PL00783</t>
  </si>
  <si>
    <t>2025-09-25 11:18:17</t>
  </si>
  <si>
    <t>TX001661</t>
  </si>
  <si>
    <t>PL01402</t>
  </si>
  <si>
    <t>2025-06-25 14:35:22</t>
  </si>
  <si>
    <t>TX005728</t>
  </si>
  <si>
    <t>2025-01-27 19:13:13</t>
  </si>
  <si>
    <t>TX007629</t>
  </si>
  <si>
    <t>PL00152</t>
  </si>
  <si>
    <t>2025-01-07 22:08:36</t>
  </si>
  <si>
    <t>TX009928</t>
  </si>
  <si>
    <t>PL02477</t>
  </si>
  <si>
    <t>2025-03-30 07:23:03</t>
  </si>
  <si>
    <t>TX001209</t>
  </si>
  <si>
    <t>PL02668</t>
  </si>
  <si>
    <t>2025-04-12 17:58:02</t>
  </si>
  <si>
    <t>TX007037</t>
  </si>
  <si>
    <t>PL00816</t>
  </si>
  <si>
    <t>2025-08-23 13:32:00</t>
  </si>
  <si>
    <t>TX002603</t>
  </si>
  <si>
    <t>PL02333</t>
  </si>
  <si>
    <t>2025-12-24 21:51:07</t>
  </si>
  <si>
    <t>TX006427</t>
  </si>
  <si>
    <t>2025-09-28 18:47:51</t>
  </si>
  <si>
    <t>TX008897</t>
  </si>
  <si>
    <t>PL02066</t>
  </si>
  <si>
    <t>2025-11-28 17:03:30</t>
  </si>
  <si>
    <t>TX009887</t>
  </si>
  <si>
    <t>PL02932</t>
  </si>
  <si>
    <t>2025-04-29 22:12:28</t>
  </si>
  <si>
    <t>TX003013</t>
  </si>
  <si>
    <t>PL01310</t>
  </si>
  <si>
    <t>2025-10-04 02:38:43</t>
  </si>
  <si>
    <t>TX002887</t>
  </si>
  <si>
    <t>PL02938</t>
  </si>
  <si>
    <t>2025-03-30 19:34:51</t>
  </si>
  <si>
    <t>TX001632</t>
  </si>
  <si>
    <t>PL00295</t>
  </si>
  <si>
    <t>2025-05-09 17:53:03</t>
  </si>
  <si>
    <t>TX009979</t>
  </si>
  <si>
    <t>2025-04-08 20:09:57</t>
  </si>
  <si>
    <t>TX000765</t>
  </si>
  <si>
    <t>PL00130</t>
  </si>
  <si>
    <t>2025-07-17 01:23:41</t>
  </si>
  <si>
    <t>TX004266</t>
  </si>
  <si>
    <t>2025-03-26 03:06:13</t>
  </si>
  <si>
    <t>TX006608</t>
  </si>
  <si>
    <t>2025-04-05 02:20:46</t>
  </si>
  <si>
    <t>TX007529</t>
  </si>
  <si>
    <t>PL01774</t>
  </si>
  <si>
    <t>2025-04-12 07:51:28</t>
  </si>
  <si>
    <t>TX003288</t>
  </si>
  <si>
    <t>PL01048</t>
  </si>
  <si>
    <t>2025-01-10 01:06:49</t>
  </si>
  <si>
    <t>TX000037</t>
  </si>
  <si>
    <t>2025-03-23 19:12:38</t>
  </si>
  <si>
    <t>TX004322</t>
  </si>
  <si>
    <t>2025-03-29 11:24:24</t>
  </si>
  <si>
    <t>TX005019</t>
  </si>
  <si>
    <t>PL01979</t>
  </si>
  <si>
    <t>2025-01-07 23:53:02</t>
  </si>
  <si>
    <t>TX004686</t>
  </si>
  <si>
    <t>PL01007</t>
  </si>
  <si>
    <t>2025-10-09 04:06:37</t>
  </si>
  <si>
    <t>TX005520</t>
  </si>
  <si>
    <t>PL01708</t>
  </si>
  <si>
    <t>2025-05-19 01:25:59</t>
  </si>
  <si>
    <t>TX009173</t>
  </si>
  <si>
    <t>PL02838</t>
  </si>
  <si>
    <t>2025-02-27 19:40:33</t>
  </si>
  <si>
    <t>TX004413</t>
  </si>
  <si>
    <t>PL01810</t>
  </si>
  <si>
    <t>2025-01-13 11:42:06</t>
  </si>
  <si>
    <t>TX007685</t>
  </si>
  <si>
    <t>PL02852</t>
  </si>
  <si>
    <t>2025-01-08 20:43:33</t>
  </si>
  <si>
    <t>TX005479</t>
  </si>
  <si>
    <t>2025-07-07 14:03:37</t>
  </si>
  <si>
    <t>TX006389</t>
  </si>
  <si>
    <t>PL01186</t>
  </si>
  <si>
    <t>2025-04-20 22:49:58</t>
  </si>
  <si>
    <t>TX000578</t>
  </si>
  <si>
    <t>PL02783</t>
  </si>
  <si>
    <t>2025-02-05 11:55:27</t>
  </si>
  <si>
    <t>TX009798</t>
  </si>
  <si>
    <t>2025-01-22 19:07:10</t>
  </si>
  <si>
    <t>TX005385</t>
  </si>
  <si>
    <t>PL00966</t>
  </si>
  <si>
    <t>2025-05-06 15:43:27</t>
  </si>
  <si>
    <t>TX009927</t>
  </si>
  <si>
    <t>2025-11-05 10:43:51</t>
  </si>
  <si>
    <t>TX004602</t>
  </si>
  <si>
    <t>2025-10-04 16:33:56</t>
  </si>
  <si>
    <t>TX001559</t>
  </si>
  <si>
    <t>PL01889</t>
  </si>
  <si>
    <t>2025-08-12 13:13:07</t>
  </si>
  <si>
    <t>TX007699</t>
  </si>
  <si>
    <t>2025-02-02 13:00:35</t>
  </si>
  <si>
    <t>TX004253</t>
  </si>
  <si>
    <t>2025-11-12 16:24:07</t>
  </si>
  <si>
    <t>TX005426</t>
  </si>
  <si>
    <t>PL00631</t>
  </si>
  <si>
    <t>2025-05-18 06:45:49</t>
  </si>
  <si>
    <t>TX001157</t>
  </si>
  <si>
    <t>PL02380</t>
  </si>
  <si>
    <t>2025-02-24 20:48:06</t>
  </si>
  <si>
    <t>TX001191</t>
  </si>
  <si>
    <t>2025-03-26 21:42:42</t>
  </si>
  <si>
    <t>TX000211</t>
  </si>
  <si>
    <t>2025-09-25 10:20:37</t>
  </si>
  <si>
    <t>TX005099</t>
  </si>
  <si>
    <t>PL00836</t>
  </si>
  <si>
    <t>2025-05-31 09:01:58</t>
  </si>
  <si>
    <t>TX007499</t>
  </si>
  <si>
    <t>PL02986</t>
  </si>
  <si>
    <t>2025-01-31 20:58:45</t>
  </si>
  <si>
    <t>TX000851</t>
  </si>
  <si>
    <t>2025-10-13 20:59:15</t>
  </si>
  <si>
    <t>TX004701</t>
  </si>
  <si>
    <t>2025-09-14 12:40:51</t>
  </si>
  <si>
    <t>TX005082</t>
  </si>
  <si>
    <t>PL02676</t>
  </si>
  <si>
    <t>2025-11-22 04:48:25</t>
  </si>
  <si>
    <t>TX003785</t>
  </si>
  <si>
    <t>PL00436</t>
  </si>
  <si>
    <t>2025-03-07 11:03:23</t>
  </si>
  <si>
    <t>TX006875</t>
  </si>
  <si>
    <t>PL01107</t>
  </si>
  <si>
    <t>2025-07-13 23:59:23</t>
  </si>
  <si>
    <t>TX007482</t>
  </si>
  <si>
    <t>PL00235</t>
  </si>
  <si>
    <t>2025-12-21 07:16:09</t>
  </si>
  <si>
    <t>TX000638</t>
  </si>
  <si>
    <t>PL00841</t>
  </si>
  <si>
    <t>2025-01-18 01:14:03</t>
  </si>
  <si>
    <t>TX000048</t>
  </si>
  <si>
    <t>2025-01-18 05:42:44</t>
  </si>
  <si>
    <t>TX007595</t>
  </si>
  <si>
    <t>PL02241</t>
  </si>
  <si>
    <t>2025-11-23 01:00:10</t>
  </si>
  <si>
    <t>TX005595</t>
  </si>
  <si>
    <t>PL02386</t>
  </si>
  <si>
    <t>2025-12-19 23:21:10</t>
  </si>
  <si>
    <t>TX005741</t>
  </si>
  <si>
    <t>PL00364</t>
  </si>
  <si>
    <t>2025-01-15 19:19:18</t>
  </si>
  <si>
    <t>TX002073</t>
  </si>
  <si>
    <t>PL01656</t>
  </si>
  <si>
    <t>2025-08-24 17:18:08</t>
  </si>
  <si>
    <t>TX008072</t>
  </si>
  <si>
    <t>PL01366</t>
  </si>
  <si>
    <t>2025-10-05 06:20:28</t>
  </si>
  <si>
    <t>TX002997</t>
  </si>
  <si>
    <t>PL01868</t>
  </si>
  <si>
    <t>2025-09-15 03:58:22</t>
  </si>
  <si>
    <t>TX009261</t>
  </si>
  <si>
    <t>PL02927</t>
  </si>
  <si>
    <t>2025-07-21 19:50:36</t>
  </si>
  <si>
    <t>TX008780</t>
  </si>
  <si>
    <t>PL01161</t>
  </si>
  <si>
    <t>2025-02-28 00:54:57</t>
  </si>
  <si>
    <t>TX002621</t>
  </si>
  <si>
    <t>PL01856</t>
  </si>
  <si>
    <t>2025-10-17 23:00:45</t>
  </si>
  <si>
    <t>TX007646</t>
  </si>
  <si>
    <t>PL02242</t>
  </si>
  <si>
    <t>2025-11-05 11:10:28</t>
  </si>
  <si>
    <t>TX007461</t>
  </si>
  <si>
    <t>2025-12-17 09:08:30</t>
  </si>
  <si>
    <t>TX009009</t>
  </si>
  <si>
    <t>PL00199</t>
  </si>
  <si>
    <t>2025-12-03 09:41:39</t>
  </si>
  <si>
    <t>TX006585</t>
  </si>
  <si>
    <t>2025-10-20 18:40:04</t>
  </si>
  <si>
    <t>TX007076</t>
  </si>
  <si>
    <t>PL00218</t>
  </si>
  <si>
    <t>2025-09-05 23:08:46</t>
  </si>
  <si>
    <t>TX001077</t>
  </si>
  <si>
    <t>PL01688</t>
  </si>
  <si>
    <t>2025-07-16 13:38:39</t>
  </si>
  <si>
    <t>TX009119</t>
  </si>
  <si>
    <t>PL01857</t>
  </si>
  <si>
    <t>2025-07-07 16:33:02</t>
  </si>
  <si>
    <t>TX001069</t>
  </si>
  <si>
    <t>PL02459</t>
  </si>
  <si>
    <t>2025-06-04 00:59:50</t>
  </si>
  <si>
    <t>TX001374</t>
  </si>
  <si>
    <t>PL02747</t>
  </si>
  <si>
    <t>2025-06-28 05:18:38</t>
  </si>
  <si>
    <t>TX007162</t>
  </si>
  <si>
    <t>PL00525</t>
  </si>
  <si>
    <t>2025-05-06 15:57:48</t>
  </si>
  <si>
    <t>TX003616</t>
  </si>
  <si>
    <t>PL02033</t>
  </si>
  <si>
    <t>2025-05-01 04:05:48</t>
  </si>
  <si>
    <t>TX000534</t>
  </si>
  <si>
    <t>PL02566</t>
  </si>
  <si>
    <t>2025-03-29 21:13:37</t>
  </si>
  <si>
    <t>TX001884</t>
  </si>
  <si>
    <t>PL00721</t>
  </si>
  <si>
    <t>2025-03-16 18:38:45</t>
  </si>
  <si>
    <t>TX004884</t>
  </si>
  <si>
    <t>PL00951</t>
  </si>
  <si>
    <t>2025-04-13 10:10:08</t>
  </si>
  <si>
    <t>TX005719</t>
  </si>
  <si>
    <t>PL01577</t>
  </si>
  <si>
    <t>2025-02-05 17:31:23</t>
  </si>
  <si>
    <t>TX000743</t>
  </si>
  <si>
    <t>PL00179</t>
  </si>
  <si>
    <t>2025-01-18 04:11:57</t>
  </si>
  <si>
    <t>TX006390</t>
  </si>
  <si>
    <t>PL02560</t>
  </si>
  <si>
    <t>2025-06-11 11:36:53</t>
  </si>
  <si>
    <t>TX003401</t>
  </si>
  <si>
    <t>PL01935</t>
  </si>
  <si>
    <t>2025-07-13 00:23:53</t>
  </si>
  <si>
    <t>TX008327</t>
  </si>
  <si>
    <t>PL02556</t>
  </si>
  <si>
    <t>2025-11-17 22:06:32</t>
  </si>
  <si>
    <t>TX008217</t>
  </si>
  <si>
    <t>PL01800</t>
  </si>
  <si>
    <t>2025-03-30 08:09:43</t>
  </si>
  <si>
    <t>TX008351</t>
  </si>
  <si>
    <t>2025-08-12 18:36:01</t>
  </si>
  <si>
    <t>TX003992</t>
  </si>
  <si>
    <t>2025-03-03 17:33:19</t>
  </si>
  <si>
    <t>TX009297</t>
  </si>
  <si>
    <t>PL02617</t>
  </si>
  <si>
    <t>2025-09-12 13:12:18</t>
  </si>
  <si>
    <t>TX005397</t>
  </si>
  <si>
    <t>PL01974</t>
  </si>
  <si>
    <t>2025-01-12 18:33:27</t>
  </si>
  <si>
    <t>TX001836</t>
  </si>
  <si>
    <t>PL01702</t>
  </si>
  <si>
    <t>2025-05-12 02:00:22</t>
  </si>
  <si>
    <t>TX009676</t>
  </si>
  <si>
    <t>2025-05-07 08:44:18</t>
  </si>
  <si>
    <t>TX008931</t>
  </si>
  <si>
    <t>2025-05-12 20:17:09</t>
  </si>
  <si>
    <t>TX008627</t>
  </si>
  <si>
    <t>2025-12-06 22:15:30</t>
  </si>
  <si>
    <t>TX000800</t>
  </si>
  <si>
    <t>PL02295</t>
  </si>
  <si>
    <t>2025-01-26 03:08:41</t>
  </si>
  <si>
    <t>TX006203</t>
  </si>
  <si>
    <t>2025-08-12 09:27:32</t>
  </si>
  <si>
    <t>TX002046</t>
  </si>
  <si>
    <t>PL02373</t>
  </si>
  <si>
    <t>2025-12-21 01:14:07</t>
  </si>
  <si>
    <t>TX004790</t>
  </si>
  <si>
    <t>PL02429</t>
  </si>
  <si>
    <t>2025-08-25 19:43:23</t>
  </si>
  <si>
    <t>TX003045</t>
  </si>
  <si>
    <t>PL01099</t>
  </si>
  <si>
    <t>2025-01-02 17:10:49</t>
  </si>
  <si>
    <t>TX007945</t>
  </si>
  <si>
    <t>PL00803</t>
  </si>
  <si>
    <t>2025-01-31 20:26:58</t>
  </si>
  <si>
    <t>TX007530</t>
  </si>
  <si>
    <t>PL02570</t>
  </si>
  <si>
    <t>2025-12-13 08:22:56</t>
  </si>
  <si>
    <t>TX001524</t>
  </si>
  <si>
    <t>PL00246</t>
  </si>
  <si>
    <t>2025-12-03 10:55:16</t>
  </si>
  <si>
    <t>TX008411</t>
  </si>
  <si>
    <t>2025-12-30 02:41:58</t>
  </si>
  <si>
    <t>TX003058</t>
  </si>
  <si>
    <t>2025-01-15 10:11:14</t>
  </si>
  <si>
    <t>TX008834</t>
  </si>
  <si>
    <t>PL01401</t>
  </si>
  <si>
    <t>2025-09-01 01:11:42</t>
  </si>
  <si>
    <t>TX009239</t>
  </si>
  <si>
    <t>PL01642</t>
  </si>
  <si>
    <t>2025-11-22 04:25:54</t>
  </si>
  <si>
    <t>TX009346</t>
  </si>
  <si>
    <t>PL01706</t>
  </si>
  <si>
    <t>2025-08-14 19:12:16</t>
  </si>
  <si>
    <t>TX004044</t>
  </si>
  <si>
    <t>PL01173</t>
  </si>
  <si>
    <t>2025-08-07 02:42:02</t>
  </si>
  <si>
    <t>TX005806</t>
  </si>
  <si>
    <t>PL00786</t>
  </si>
  <si>
    <t>2025-04-10 05:19:45</t>
  </si>
  <si>
    <t>TX001916</t>
  </si>
  <si>
    <t>PL00567</t>
  </si>
  <si>
    <t>2025-06-09 16:35:01</t>
  </si>
  <si>
    <t>TX007742</t>
  </si>
  <si>
    <t>PL01479</t>
  </si>
  <si>
    <t>2025-11-23 04:10:25</t>
  </si>
  <si>
    <t>TX004408</t>
  </si>
  <si>
    <t>PL02616</t>
  </si>
  <si>
    <t>2025-08-23 02:36:04</t>
  </si>
  <si>
    <t>TX000587</t>
  </si>
  <si>
    <t>PL02954</t>
  </si>
  <si>
    <t>2025-08-10 18:13:09</t>
  </si>
  <si>
    <t>TX003705</t>
  </si>
  <si>
    <t>PL01205</t>
  </si>
  <si>
    <t>2025-12-27 23:15:51</t>
  </si>
  <si>
    <t>TX001748</t>
  </si>
  <si>
    <t>PL02948</t>
  </si>
  <si>
    <t>2025-12-06 17:16:30</t>
  </si>
  <si>
    <t>TX002471</t>
  </si>
  <si>
    <t>2025-12-29 14:02:01</t>
  </si>
  <si>
    <t>TX008754</t>
  </si>
  <si>
    <t>PL00289</t>
  </si>
  <si>
    <t>2025-06-15 07:36:23</t>
  </si>
  <si>
    <t>TX000336</t>
  </si>
  <si>
    <t>PL00532</t>
  </si>
  <si>
    <t>2025-12-09 03:24:45</t>
  </si>
  <si>
    <t>TX002733</t>
  </si>
  <si>
    <t>PL00432</t>
  </si>
  <si>
    <t>2025-01-26 12:15:54</t>
  </si>
  <si>
    <t>TX003245</t>
  </si>
  <si>
    <t>PL00765</t>
  </si>
  <si>
    <t>2025-10-08 12:48:13</t>
  </si>
  <si>
    <t>TX002363</t>
  </si>
  <si>
    <t>PL00423</t>
  </si>
  <si>
    <t>2025-08-31 07:18:01</t>
  </si>
  <si>
    <t>TX000961</t>
  </si>
  <si>
    <t>PL01396</t>
  </si>
  <si>
    <t>2025-01-23 06:14:21</t>
  </si>
  <si>
    <t>TX009915</t>
  </si>
  <si>
    <t>PL01826</t>
  </si>
  <si>
    <t>2025-06-17 18:25:48</t>
  </si>
  <si>
    <t>TX009976</t>
  </si>
  <si>
    <t>PL02519</t>
  </si>
  <si>
    <t>2025-10-31 14:16:14</t>
  </si>
  <si>
    <t>TX004468</t>
  </si>
  <si>
    <t>2025-11-07 19:09:24</t>
  </si>
  <si>
    <t>TX009431</t>
  </si>
  <si>
    <t>PL02867</t>
  </si>
  <si>
    <t>2025-09-16 01:37:16</t>
  </si>
  <si>
    <t>TX004833</t>
  </si>
  <si>
    <t>2025-01-18 07:06:41</t>
  </si>
  <si>
    <t>TX006659</t>
  </si>
  <si>
    <t>PL02691</t>
  </si>
  <si>
    <t>2025-09-28 15:30:51</t>
  </si>
  <si>
    <t>TX000024</t>
  </si>
  <si>
    <t>PL02433</t>
  </si>
  <si>
    <t>2025-09-19 12:12:44</t>
  </si>
  <si>
    <t>TX001732</t>
  </si>
  <si>
    <t>PL01572</t>
  </si>
  <si>
    <t>2025-12-15 15:04:20</t>
  </si>
  <si>
    <t>TX008019</t>
  </si>
  <si>
    <t>PL00284</t>
  </si>
  <si>
    <t>2025-08-28 22:29:00</t>
  </si>
  <si>
    <t>TX005658</t>
  </si>
  <si>
    <t>2025-04-24 01:35:52</t>
  </si>
  <si>
    <t>TX005400</t>
  </si>
  <si>
    <t>PL00308</t>
  </si>
  <si>
    <t>2025-05-19 00:06:21</t>
  </si>
  <si>
    <t>TX006956</t>
  </si>
  <si>
    <t>PL01172</t>
  </si>
  <si>
    <t>2025-11-15 08:01:05</t>
  </si>
  <si>
    <t>TX005861</t>
  </si>
  <si>
    <t>PL01818</t>
  </si>
  <si>
    <t>2025-11-15 00:19:17</t>
  </si>
  <si>
    <t>TX000382</t>
  </si>
  <si>
    <t>2025-12-23 19:39:27</t>
  </si>
  <si>
    <t>TX007223</t>
  </si>
  <si>
    <t>2025-09-24 02:24:22</t>
  </si>
  <si>
    <t>TX009044</t>
  </si>
  <si>
    <t>PL01510</t>
  </si>
  <si>
    <t>2025-11-04 13:16:02</t>
  </si>
  <si>
    <t>TX005432</t>
  </si>
  <si>
    <t>PL01598</t>
  </si>
  <si>
    <t>2025-12-11 02:46:00</t>
  </si>
  <si>
    <t>TX007143</t>
  </si>
  <si>
    <t>PL02831</t>
  </si>
  <si>
    <t>2025-01-26 18:15:29</t>
  </si>
  <si>
    <t>TX000790</t>
  </si>
  <si>
    <t>PL02122</t>
  </si>
  <si>
    <t>2025-09-17 06:21:23</t>
  </si>
  <si>
    <t>TX004185</t>
  </si>
  <si>
    <t>PL02286</t>
  </si>
  <si>
    <t>2025-07-29 03:39:30</t>
  </si>
  <si>
    <t>TX003636</t>
  </si>
  <si>
    <t>PL01455</t>
  </si>
  <si>
    <t>2025-05-13 08:06:58</t>
  </si>
  <si>
    <t>TX001692</t>
  </si>
  <si>
    <t>PL02657</t>
  </si>
  <si>
    <t>2025-06-02 11:35:58</t>
  </si>
  <si>
    <t>TX009943</t>
  </si>
  <si>
    <t>PL01299</t>
  </si>
  <si>
    <t>2025-09-18 14:01:49</t>
  </si>
  <si>
    <t>TX003127</t>
  </si>
  <si>
    <t>PL00690</t>
  </si>
  <si>
    <t>2025-08-17 19:19:36</t>
  </si>
  <si>
    <t>TX009617</t>
  </si>
  <si>
    <t>PL02521</t>
  </si>
  <si>
    <t>2025-04-21 20:45:36</t>
  </si>
  <si>
    <t>TX003025</t>
  </si>
  <si>
    <t>PL02839</t>
  </si>
  <si>
    <t>2025-08-24 13:49:29</t>
  </si>
  <si>
    <t>TX003910</t>
  </si>
  <si>
    <t>PL01060</t>
  </si>
  <si>
    <t>2025-06-25 09:45:44</t>
  </si>
  <si>
    <t>TX006915</t>
  </si>
  <si>
    <t>PL02406</t>
  </si>
  <si>
    <t>2025-08-12 23:09:20</t>
  </si>
  <si>
    <t>TX003061</t>
  </si>
  <si>
    <t>2025-08-22 01:33:06</t>
  </si>
  <si>
    <t>TX_CBK23</t>
  </si>
  <si>
    <t>PL01539</t>
  </si>
  <si>
    <t>TX003210</t>
  </si>
  <si>
    <t>PL02275</t>
  </si>
  <si>
    <t>2025-08-23 18:25:20</t>
  </si>
  <si>
    <t>TX004005</t>
  </si>
  <si>
    <t>PL02118</t>
  </si>
  <si>
    <t>2025-07-19 00:50:04</t>
  </si>
  <si>
    <t>TX006086</t>
  </si>
  <si>
    <t>PL00857</t>
  </si>
  <si>
    <t>2025-01-01 22:11:29</t>
  </si>
  <si>
    <t>TX001776</t>
  </si>
  <si>
    <t>PL01761</t>
  </si>
  <si>
    <t>2025-04-15 11:40:22</t>
  </si>
  <si>
    <t>TX009531</t>
  </si>
  <si>
    <t>PL00250</t>
  </si>
  <si>
    <t>2025-11-08 18:42:59</t>
  </si>
  <si>
    <t>TX004792</t>
  </si>
  <si>
    <t>2025-05-15 05:31:16</t>
  </si>
  <si>
    <t>TX001761</t>
  </si>
  <si>
    <t>PL01639</t>
  </si>
  <si>
    <t>2025-10-24 01:37:42</t>
  </si>
  <si>
    <t>TX004795</t>
  </si>
  <si>
    <t>PL00589</t>
  </si>
  <si>
    <t>2025-09-18 16:33:45</t>
  </si>
  <si>
    <t>TX006548</t>
  </si>
  <si>
    <t>PL02255</t>
  </si>
  <si>
    <t>2025-03-15 23:22:37</t>
  </si>
  <si>
    <t>TX007906</t>
  </si>
  <si>
    <t>PL02780</t>
  </si>
  <si>
    <t>2025-01-03 08:41:08</t>
  </si>
  <si>
    <t>TX005946</t>
  </si>
  <si>
    <t>PL01314</t>
  </si>
  <si>
    <t>2025-03-10 07:56:20</t>
  </si>
  <si>
    <t>TX007583</t>
  </si>
  <si>
    <t>PL01274</t>
  </si>
  <si>
    <t>2025-08-03 05:56:03</t>
  </si>
  <si>
    <t>TX007307</t>
  </si>
  <si>
    <t>PL02663</t>
  </si>
  <si>
    <t>2025-03-15 01:25:06</t>
  </si>
  <si>
    <t>TX001442</t>
  </si>
  <si>
    <t>PL01070</t>
  </si>
  <si>
    <t>2025-05-07 01:47:40</t>
  </si>
  <si>
    <t>TX009405</t>
  </si>
  <si>
    <t>PL01415</t>
  </si>
  <si>
    <t>2025-10-29 09:05:18</t>
  </si>
  <si>
    <t>TX003246</t>
  </si>
  <si>
    <t>PL00519</t>
  </si>
  <si>
    <t>2025-03-12 00:27:22</t>
  </si>
  <si>
    <t>TX002475</t>
  </si>
  <si>
    <t>PL00886</t>
  </si>
  <si>
    <t>2025-02-13 10:51:05</t>
  </si>
  <si>
    <t>TX005900</t>
  </si>
  <si>
    <t>PL00210</t>
  </si>
  <si>
    <t>2025-03-18 08:38:34</t>
  </si>
  <si>
    <t>TX007067</t>
  </si>
  <si>
    <t>PL01148</t>
  </si>
  <si>
    <t>2025-12-31 13:59:00</t>
  </si>
  <si>
    <t>TX009945</t>
  </si>
  <si>
    <t>PL02455</t>
  </si>
  <si>
    <t>2025-06-03 00:09:50</t>
  </si>
  <si>
    <t>TX002886</t>
  </si>
  <si>
    <t>PL00711</t>
  </si>
  <si>
    <t>2025-10-30 17:21:02</t>
  </si>
  <si>
    <t>TX002234</t>
  </si>
  <si>
    <t>2025-03-10 23:39:09</t>
  </si>
  <si>
    <t>TX004581</t>
  </si>
  <si>
    <t>PL02982</t>
  </si>
  <si>
    <t>2025-03-08 00:30:02</t>
  </si>
  <si>
    <t>TX005435</t>
  </si>
  <si>
    <t>PL00545</t>
  </si>
  <si>
    <t>2025-04-02 11:16:15</t>
  </si>
  <si>
    <t>TX001262</t>
  </si>
  <si>
    <t>2025-05-17 00:16:13</t>
  </si>
  <si>
    <t>TX008198</t>
  </si>
  <si>
    <t>PL01920</t>
  </si>
  <si>
    <t>2025-02-15 16:41:35</t>
  </si>
  <si>
    <t>TX008722</t>
  </si>
  <si>
    <t>PL00801</t>
  </si>
  <si>
    <t>2025-06-24 17:17:40</t>
  </si>
  <si>
    <t>TX002288</t>
  </si>
  <si>
    <t>PL01119</t>
  </si>
  <si>
    <t>2025-06-21 21:28:55</t>
  </si>
  <si>
    <t>TX004442</t>
  </si>
  <si>
    <t>PL00416</t>
  </si>
  <si>
    <t>2025-09-15 14:16:12</t>
  </si>
  <si>
    <t>TX000783</t>
  </si>
  <si>
    <t>PL00002</t>
  </si>
  <si>
    <t>2025-05-17 13:25:23</t>
  </si>
  <si>
    <t>TX008102</t>
  </si>
  <si>
    <t>2025-11-29 08:24:58</t>
  </si>
  <si>
    <t>TX004808</t>
  </si>
  <si>
    <t>PL02345</t>
  </si>
  <si>
    <t>2025-11-01 13:09:00</t>
  </si>
  <si>
    <t>TX005859</t>
  </si>
  <si>
    <t>PL01290</t>
  </si>
  <si>
    <t>2025-03-25 05:06:20</t>
  </si>
  <si>
    <t>TX002772</t>
  </si>
  <si>
    <t>PL00027</t>
  </si>
  <si>
    <t>2025-07-24 11:53:18</t>
  </si>
  <si>
    <t>TX006352</t>
  </si>
  <si>
    <t>PL00254</t>
  </si>
  <si>
    <t>2025-06-29 00:21:17</t>
  </si>
  <si>
    <t>TX002070</t>
  </si>
  <si>
    <t>PL01946</t>
  </si>
  <si>
    <t>2025-05-21 05:53:34</t>
  </si>
  <si>
    <t>TX005565</t>
  </si>
  <si>
    <t>PL02349</t>
  </si>
  <si>
    <t>2025-09-12 18:34:44</t>
  </si>
  <si>
    <t>TX004059</t>
  </si>
  <si>
    <t>2025-01-17 23:33:59</t>
  </si>
  <si>
    <t>TX001619</t>
  </si>
  <si>
    <t>PL00370</t>
  </si>
  <si>
    <t>2025-05-29 01:09:58</t>
  </si>
  <si>
    <t>TX008415</t>
  </si>
  <si>
    <t>2025-01-10 21:45:38</t>
  </si>
  <si>
    <t>TX002139</t>
  </si>
  <si>
    <t>PL01961</t>
  </si>
  <si>
    <t>2025-07-10 00:28:07</t>
  </si>
  <si>
    <t>TX002040</t>
  </si>
  <si>
    <t>PL01236</t>
  </si>
  <si>
    <t>2025-12-02 09:33:00</t>
  </si>
  <si>
    <t>TX005494</t>
  </si>
  <si>
    <t>PL01754</t>
  </si>
  <si>
    <t>2025-08-06 12:04:34</t>
  </si>
  <si>
    <t>TX006297</t>
  </si>
  <si>
    <t>PL00729</t>
  </si>
  <si>
    <t>2025-04-29 04:09:14</t>
  </si>
  <si>
    <t>TX006595</t>
  </si>
  <si>
    <t>PL02412</t>
  </si>
  <si>
    <t>2025-03-26 14:33:12</t>
  </si>
  <si>
    <t>TX000287</t>
  </si>
  <si>
    <t>2025-10-04 22:39:11</t>
  </si>
  <si>
    <t>TX001176</t>
  </si>
  <si>
    <t>2025-08-09 20:58:47</t>
  </si>
  <si>
    <t>TX005708</t>
  </si>
  <si>
    <t>2025-11-16 14:37:50</t>
  </si>
  <si>
    <t>TX005013</t>
  </si>
  <si>
    <t>PL02688</t>
  </si>
  <si>
    <t>2025-09-02 15:15:16</t>
  </si>
  <si>
    <t>TX004937</t>
  </si>
  <si>
    <t>2025-07-20 08:12:16</t>
  </si>
  <si>
    <t>TX002302</t>
  </si>
  <si>
    <t>PL02546</t>
  </si>
  <si>
    <t>2025-08-10 23:27:08</t>
  </si>
  <si>
    <t>TX007509</t>
  </si>
  <si>
    <t>2025-08-12 22:50:07</t>
  </si>
  <si>
    <t>TX002523</t>
  </si>
  <si>
    <t>2025-05-06 19:21:27</t>
  </si>
  <si>
    <t>TX003059</t>
  </si>
  <si>
    <t>PL01046</t>
  </si>
  <si>
    <t>2025-07-15 16:52:08</t>
  </si>
  <si>
    <t>TX009839</t>
  </si>
  <si>
    <t>PL00505</t>
  </si>
  <si>
    <t>2025-01-13 01:37:52</t>
  </si>
  <si>
    <t>TX006298</t>
  </si>
  <si>
    <t>PL00063</t>
  </si>
  <si>
    <t>2025-05-29 00:45:39</t>
  </si>
  <si>
    <t>TX000564</t>
  </si>
  <si>
    <t>PL00780</t>
  </si>
  <si>
    <t>2025-07-27 19:28:59</t>
  </si>
  <si>
    <t>TX000292</t>
  </si>
  <si>
    <t>PL00087</t>
  </si>
  <si>
    <t>2025-04-15 05:43:57</t>
  </si>
  <si>
    <t>TX008626</t>
  </si>
  <si>
    <t>2025-06-27 04:49:33</t>
  </si>
  <si>
    <t>TX004976</t>
  </si>
  <si>
    <t>2025-12-02 12:33:57</t>
  </si>
  <si>
    <t>TX005051</t>
  </si>
  <si>
    <t>PL02903</t>
  </si>
  <si>
    <t>2025-05-21 19:34:47</t>
  </si>
  <si>
    <t>TX000170</t>
  </si>
  <si>
    <t>PL00814</t>
  </si>
  <si>
    <t>2025-07-17 11:27:22</t>
  </si>
  <si>
    <t>TX000268</t>
  </si>
  <si>
    <t>PL00481</t>
  </si>
  <si>
    <t>2025-09-09 22:31:16</t>
  </si>
  <si>
    <t>TX004699</t>
  </si>
  <si>
    <t>PL00945</t>
  </si>
  <si>
    <t>2025-03-04 12:37:16</t>
  </si>
  <si>
    <t>TX005842</t>
  </si>
  <si>
    <t>2025-06-28 00:36:59</t>
  </si>
  <si>
    <t>TX001714</t>
  </si>
  <si>
    <t>PL01591</t>
  </si>
  <si>
    <t>2025-10-12 05:22:48</t>
  </si>
  <si>
    <t>TX003873</t>
  </si>
  <si>
    <t>PL00644</t>
  </si>
  <si>
    <t>2025-11-18 02:44:32</t>
  </si>
  <si>
    <t>TX005138</t>
  </si>
  <si>
    <t>PL01368</t>
  </si>
  <si>
    <t>2025-07-11 16:09:40</t>
  </si>
  <si>
    <t>TX006766</t>
  </si>
  <si>
    <t>PL00467</t>
  </si>
  <si>
    <t>2025-12-04 03:36:04</t>
  </si>
  <si>
    <t>TX000316</t>
  </si>
  <si>
    <t>PL02975</t>
  </si>
  <si>
    <t>2025-11-13 14:21:47</t>
  </si>
  <si>
    <t>TX007473</t>
  </si>
  <si>
    <t>PL01614</t>
  </si>
  <si>
    <t>2025-04-07 14:11:56</t>
  </si>
  <si>
    <t>TX003964</t>
  </si>
  <si>
    <t>PL01517</t>
  </si>
  <si>
    <t>2025-09-21 18:50:44</t>
  </si>
  <si>
    <t>TX002612</t>
  </si>
  <si>
    <t>2025-05-26 02:31:41</t>
  </si>
  <si>
    <t>TX000246</t>
  </si>
  <si>
    <t>PL00141</t>
  </si>
  <si>
    <t>2025-12-21 11:53:01</t>
  </si>
  <si>
    <t>TX000966</t>
  </si>
  <si>
    <t>PL01358</t>
  </si>
  <si>
    <t>2025-01-12 15:47:03</t>
  </si>
  <si>
    <t>TX000253</t>
  </si>
  <si>
    <t>2025-06-24 04:40:08</t>
  </si>
  <si>
    <t>TX007389</t>
  </si>
  <si>
    <t>PL00037</t>
  </si>
  <si>
    <t>2025-01-07 11:56:12</t>
  </si>
  <si>
    <t>TX008962</t>
  </si>
  <si>
    <t>PL02160</t>
  </si>
  <si>
    <t>2025-06-22 08:48:47</t>
  </si>
  <si>
    <t>TX001794</t>
  </si>
  <si>
    <t>PL02907</t>
  </si>
  <si>
    <t>2025-06-03 04:04:08</t>
  </si>
  <si>
    <t>TX000051</t>
  </si>
  <si>
    <t>PL00634</t>
  </si>
  <si>
    <t>2025-08-28 01:00:53</t>
  </si>
  <si>
    <t>TX009924</t>
  </si>
  <si>
    <t>2025-09-23 23:23:11</t>
  </si>
  <si>
    <t>TX002250</t>
  </si>
  <si>
    <t>PL01735</t>
  </si>
  <si>
    <t>2025-01-04 07:33:45</t>
  </si>
  <si>
    <t>TX008287</t>
  </si>
  <si>
    <t>PL02055</t>
  </si>
  <si>
    <t>2025-07-23 01:37:55</t>
  </si>
  <si>
    <t>TX005333</t>
  </si>
  <si>
    <t>2025-07-27 17:53:54</t>
  </si>
  <si>
    <t>TX009744</t>
  </si>
  <si>
    <t>2025-06-26 06:01:18</t>
  </si>
  <si>
    <t>TX007441</t>
  </si>
  <si>
    <t>PL00422</t>
  </si>
  <si>
    <t>2025-10-26 09:35:34</t>
  </si>
  <si>
    <t>TX000873</t>
  </si>
  <si>
    <t>2025-08-02 23:38:21</t>
  </si>
  <si>
    <t>TX006419</t>
  </si>
  <si>
    <t>2025-09-24 02:00:05</t>
  </si>
  <si>
    <t>TX005290</t>
  </si>
  <si>
    <t>PL00990</t>
  </si>
  <si>
    <t>2025-03-07 22:38:52</t>
  </si>
  <si>
    <t>TX005925</t>
  </si>
  <si>
    <t>2025-06-07 12:21:02</t>
  </si>
  <si>
    <t>TX003539</t>
  </si>
  <si>
    <t>2025-06-02 16:54:12</t>
  </si>
  <si>
    <t>TX009470</t>
  </si>
  <si>
    <t>PL02715</t>
  </si>
  <si>
    <t>2025-08-31 22:32:11</t>
  </si>
  <si>
    <t>TX009692</t>
  </si>
  <si>
    <t>2025-12-15 11:07:49</t>
  </si>
  <si>
    <t>TX003211</t>
  </si>
  <si>
    <t>2025-10-12 03:30:59</t>
  </si>
  <si>
    <t>TX000249</t>
  </si>
  <si>
    <t>2025-10-06 10:09:35</t>
  </si>
  <si>
    <t>TX001747</t>
  </si>
  <si>
    <t>PL00859</t>
  </si>
  <si>
    <t>2025-09-26 12:32:22</t>
  </si>
  <si>
    <t>TX001403</t>
  </si>
  <si>
    <t>PL02465</t>
  </si>
  <si>
    <t>2025-04-17 11:29:07</t>
  </si>
  <si>
    <t>TX004574</t>
  </si>
  <si>
    <t>2025-09-24 02:33:21</t>
  </si>
  <si>
    <t>TX005609</t>
  </si>
  <si>
    <t>PL02372</t>
  </si>
  <si>
    <t>2025-09-04 04:34:42</t>
  </si>
  <si>
    <t>TX001563</t>
  </si>
  <si>
    <t>PL01034</t>
  </si>
  <si>
    <t>2025-04-18 10:24:05</t>
  </si>
  <si>
    <t>TX000972</t>
  </si>
  <si>
    <t>PL02740</t>
  </si>
  <si>
    <t>2025-04-25 05:58:54</t>
  </si>
  <si>
    <t>TX001808</t>
  </si>
  <si>
    <t>PL00738</t>
  </si>
  <si>
    <t>2025-01-13 16:38:34</t>
  </si>
  <si>
    <t>TX006729</t>
  </si>
  <si>
    <t>PL01461</t>
  </si>
  <si>
    <t>2025-11-03 12:13:09</t>
  </si>
  <si>
    <t>TX006984</t>
  </si>
  <si>
    <t>2025-08-28 08:38:15</t>
  </si>
  <si>
    <t>TX002089</t>
  </si>
  <si>
    <t>PL00932</t>
  </si>
  <si>
    <t>2025-08-01 06:51:01</t>
  </si>
  <si>
    <t>TX_ATK19</t>
  </si>
  <si>
    <t>2025-06-15 02:38:00</t>
  </si>
  <si>
    <t>TX004589</t>
  </si>
  <si>
    <t>PL01232</t>
  </si>
  <si>
    <t>2025-09-04 03:57:19</t>
  </si>
  <si>
    <t>TX006367</t>
  </si>
  <si>
    <t>2025-09-10 04:46:35</t>
  </si>
  <si>
    <t>TX001414</t>
  </si>
  <si>
    <t>PL01356</t>
  </si>
  <si>
    <t>2025-04-16 22:40:29</t>
  </si>
  <si>
    <t>TX008842</t>
  </si>
  <si>
    <t>PL01210</t>
  </si>
  <si>
    <t>2025-12-25 13:43:50</t>
  </si>
  <si>
    <t>TX003974</t>
  </si>
  <si>
    <t>PL02898</t>
  </si>
  <si>
    <t>2025-01-09 05:06:59</t>
  </si>
  <si>
    <t>TX009863</t>
  </si>
  <si>
    <t>PL01573</t>
  </si>
  <si>
    <t>2025-11-04 23:53:01</t>
  </si>
  <si>
    <t>TX000448</t>
  </si>
  <si>
    <t>PL02842</t>
  </si>
  <si>
    <t>2025-01-04 18:09:09</t>
  </si>
  <si>
    <t>TX005505</t>
  </si>
  <si>
    <t>PL02901</t>
  </si>
  <si>
    <t>2025-03-21 15:22:36</t>
  </si>
  <si>
    <t>TX001577</t>
  </si>
  <si>
    <t>PL02006</t>
  </si>
  <si>
    <t>2025-12-23 07:31:41</t>
  </si>
  <si>
    <t>TX005831</t>
  </si>
  <si>
    <t>2025-08-28 23:14:06</t>
  </si>
  <si>
    <t>TX001609</t>
  </si>
  <si>
    <t>2025-02-14 18:28:21</t>
  </si>
  <si>
    <t>TX002911</t>
  </si>
  <si>
    <t>PL00639</t>
  </si>
  <si>
    <t>2025-06-11 17:57:35</t>
  </si>
  <si>
    <t>TX003035</t>
  </si>
  <si>
    <t>PL01502</t>
  </si>
  <si>
    <t>2025-06-19 07:10:32</t>
  </si>
  <si>
    <t>TX007065</t>
  </si>
  <si>
    <t>PL01146</t>
  </si>
  <si>
    <t>2025-01-06 20:30:29</t>
  </si>
  <si>
    <t>TX000462</t>
  </si>
  <si>
    <t>2025-01-18 18:40:58</t>
  </si>
  <si>
    <t>TX009964</t>
  </si>
  <si>
    <t>PL01417</t>
  </si>
  <si>
    <t>2025-04-28 18:25:53</t>
  </si>
  <si>
    <t>TX008464</t>
  </si>
  <si>
    <t>2025-09-28 13:54:32</t>
  </si>
  <si>
    <t>TX001085</t>
  </si>
  <si>
    <t>PL00947</t>
  </si>
  <si>
    <t>2025-09-06 14:53:12</t>
  </si>
  <si>
    <t>TX003461</t>
  </si>
  <si>
    <t>PL00981</t>
  </si>
  <si>
    <t>2025-05-22 23:59:19</t>
  </si>
  <si>
    <t>TX000377</t>
  </si>
  <si>
    <t>2025-02-08 21:19:10</t>
  </si>
  <si>
    <t>TX000411</t>
  </si>
  <si>
    <t>PL00696</t>
  </si>
  <si>
    <t>2025-10-28 14:29:27</t>
  </si>
  <si>
    <t>TX003334</t>
  </si>
  <si>
    <t>PL02419</t>
  </si>
  <si>
    <t>2025-02-21 20:14:04</t>
  </si>
  <si>
    <t>TX008386</t>
  </si>
  <si>
    <t>PL00191</t>
  </si>
  <si>
    <t>2025-04-02 01:41:31</t>
  </si>
  <si>
    <t>TX009526</t>
  </si>
  <si>
    <t>PL01960</t>
  </si>
  <si>
    <t>2025-06-04 00:14:20</t>
  </si>
  <si>
    <t>TX003774</t>
  </si>
  <si>
    <t>PL00933</t>
  </si>
  <si>
    <t>2025-11-10 09:21:49</t>
  </si>
  <si>
    <t>TX008194</t>
  </si>
  <si>
    <t>2025-07-08 15:57:41</t>
  </si>
  <si>
    <t>TX002944</t>
  </si>
  <si>
    <t>PL02378</t>
  </si>
  <si>
    <t>2025-09-13 09:28:29</t>
  </si>
  <si>
    <t>TX008515</t>
  </si>
  <si>
    <t>PL01349</t>
  </si>
  <si>
    <t>2025-02-24 00:22:03</t>
  </si>
  <si>
    <t>TX000275</t>
  </si>
  <si>
    <t>2025-08-03 05:41:26</t>
  </si>
  <si>
    <t>TX006161</t>
  </si>
  <si>
    <t>PL00209</t>
  </si>
  <si>
    <t>2025-06-19 19:52:28</t>
  </si>
  <si>
    <t>TX006381</t>
  </si>
  <si>
    <t>2025-04-12 11:23:47</t>
  </si>
  <si>
    <t>TX009584</t>
  </si>
  <si>
    <t>PL00107</t>
  </si>
  <si>
    <t>2025-11-12 01:11:18</t>
  </si>
  <si>
    <t>TX007707</t>
  </si>
  <si>
    <t>PL00794</t>
  </si>
  <si>
    <t>2025-06-06 19:49:37</t>
  </si>
  <si>
    <t>TX004562</t>
  </si>
  <si>
    <t>PL02918</t>
  </si>
  <si>
    <t>2025-09-14 17:08:28</t>
  </si>
  <si>
    <t>TX004230</t>
  </si>
  <si>
    <t>PL00457</t>
  </si>
  <si>
    <t>2025-10-19 02:01:36</t>
  </si>
  <si>
    <t>TX001278</t>
  </si>
  <si>
    <t>PL02725</t>
  </si>
  <si>
    <t>2025-03-19 19:24:25</t>
  </si>
  <si>
    <t>TX008367</t>
  </si>
  <si>
    <t>PL01647</t>
  </si>
  <si>
    <t>2025-12-21 14:56:14</t>
  </si>
  <si>
    <t>TX006721</t>
  </si>
  <si>
    <t>PL01667</t>
  </si>
  <si>
    <t>2025-05-01 19:47:22</t>
  </si>
  <si>
    <t>TX006406</t>
  </si>
  <si>
    <t>2025-10-22 20:16:13</t>
  </si>
  <si>
    <t>TX003919</t>
  </si>
  <si>
    <t>PL02005</t>
  </si>
  <si>
    <t>2025-03-27 09:18:56</t>
  </si>
  <si>
    <t>TX002019</t>
  </si>
  <si>
    <t>2025-07-23 19:24:53</t>
  </si>
  <si>
    <t>TX007029</t>
  </si>
  <si>
    <t>PL02882</t>
  </si>
  <si>
    <t>2025-05-12 04:57:41</t>
  </si>
  <si>
    <t>TX007617</t>
  </si>
  <si>
    <t>2025-09-19 00:12:49</t>
  </si>
  <si>
    <t>TX001786</t>
  </si>
  <si>
    <t>2025-06-29 22:15:45</t>
  </si>
  <si>
    <t>TX000514</t>
  </si>
  <si>
    <t>PL01229</t>
  </si>
  <si>
    <t>2025-09-05 15:04:27</t>
  </si>
  <si>
    <t>TX004983</t>
  </si>
  <si>
    <t>PL01903</t>
  </si>
  <si>
    <t>2025-02-08 16:29:11</t>
  </si>
  <si>
    <t>TX002216</t>
  </si>
  <si>
    <t>PL00506</t>
  </si>
  <si>
    <t>2025-03-26 15:35:32</t>
  </si>
  <si>
    <t>TX009738</t>
  </si>
  <si>
    <t>2025-03-31 16:31:01</t>
  </si>
  <si>
    <t>TX000922</t>
  </si>
  <si>
    <t>PL00960</t>
  </si>
  <si>
    <t>2025-08-13 00:41:01</t>
  </si>
  <si>
    <t>TX006581</t>
  </si>
  <si>
    <t>2025-10-26 04:58:45</t>
  </si>
  <si>
    <t>TX009137</t>
  </si>
  <si>
    <t>PL02864</t>
  </si>
  <si>
    <t>2025-04-24 09:35:13</t>
  </si>
  <si>
    <t>TX005200</t>
  </si>
  <si>
    <t>PL02645</t>
  </si>
  <si>
    <t>2025-01-07 04:42:52</t>
  </si>
  <si>
    <t>TX007202</t>
  </si>
  <si>
    <t>PL00694</t>
  </si>
  <si>
    <t>2025-07-11 12:48:36</t>
  </si>
  <si>
    <t>TX000475</t>
  </si>
  <si>
    <t>2025-09-27 02:37:56</t>
  </si>
  <si>
    <t>TX009603</t>
  </si>
  <si>
    <t>PL01672</t>
  </si>
  <si>
    <t>2025-02-06 06:28:26</t>
  </si>
  <si>
    <t>TX002222</t>
  </si>
  <si>
    <t>PL02892</t>
  </si>
  <si>
    <t>2025-05-10 17:52:45</t>
  </si>
  <si>
    <t>TX009312</t>
  </si>
  <si>
    <t>PL00109</t>
  </si>
  <si>
    <t>2025-09-17 09:09:32</t>
  </si>
  <si>
    <t>TX001254</t>
  </si>
  <si>
    <t>2025-02-27 10:31:53</t>
  </si>
  <si>
    <t>TX006860</t>
  </si>
  <si>
    <t>PL01221</t>
  </si>
  <si>
    <t>2025-01-28 00:25:16</t>
  </si>
  <si>
    <t>TX009395</t>
  </si>
  <si>
    <t>PL00326</t>
  </si>
  <si>
    <t>2025-12-31 05:10:48</t>
  </si>
  <si>
    <t>TX009290</t>
  </si>
  <si>
    <t>PL00516</t>
  </si>
  <si>
    <t>2025-06-19 08:42:44</t>
  </si>
  <si>
    <t>TX009144</t>
  </si>
  <si>
    <t>2025-03-30 03:47:11</t>
  </si>
  <si>
    <t>TX001958</t>
  </si>
  <si>
    <t>PL02264</t>
  </si>
  <si>
    <t>2025-02-15 08:30:18</t>
  </si>
  <si>
    <t>TX002743</t>
  </si>
  <si>
    <t>PL01257</t>
  </si>
  <si>
    <t>2025-07-29 21:41:03</t>
  </si>
  <si>
    <t>TX003474</t>
  </si>
  <si>
    <t>PL01122</t>
  </si>
  <si>
    <t>2025-11-07 09:32:15</t>
  </si>
  <si>
    <t>TX003027</t>
  </si>
  <si>
    <t>PL02577</t>
  </si>
  <si>
    <t>2025-10-24 13:14:48</t>
  </si>
  <si>
    <t>TX004114</t>
  </si>
  <si>
    <t>PL01594</t>
  </si>
  <si>
    <t>2025-01-24 11:22:21</t>
  </si>
  <si>
    <t>TX003579</t>
  </si>
  <si>
    <t>PL00940</t>
  </si>
  <si>
    <t>2025-01-05 04:03:38</t>
  </si>
  <si>
    <t>TX006841</t>
  </si>
  <si>
    <t>2025-07-17 15:33:27</t>
  </si>
  <si>
    <t>TX009684</t>
  </si>
  <si>
    <t>2025-09-04 03:13:45</t>
  </si>
  <si>
    <t>TX006206</t>
  </si>
  <si>
    <t>2025-03-27 05:05:07</t>
  </si>
  <si>
    <t>TX008631</t>
  </si>
  <si>
    <t>PL02601</t>
  </si>
  <si>
    <t>2025-11-29 14:02:35</t>
  </si>
  <si>
    <t>TX006774</t>
  </si>
  <si>
    <t>2025-01-14 03:41:51</t>
  </si>
  <si>
    <t>TX007908</t>
  </si>
  <si>
    <t>2025-10-17 12:18:24</t>
  </si>
  <si>
    <t>TX004272</t>
  </si>
  <si>
    <t>2025-01-02 21:17:43</t>
  </si>
  <si>
    <t>TX003661</t>
  </si>
  <si>
    <t>PL01606</t>
  </si>
  <si>
    <t>2025-12-26 07:03:33</t>
  </si>
  <si>
    <t>TX006826</t>
  </si>
  <si>
    <t>PL00648</t>
  </si>
  <si>
    <t>2025-11-11 03:55:16</t>
  </si>
  <si>
    <t>TX008219</t>
  </si>
  <si>
    <t>PL02772</t>
  </si>
  <si>
    <t>2025-12-25 19:58:30</t>
  </si>
  <si>
    <t>TX009678</t>
  </si>
  <si>
    <t>PL02515</t>
  </si>
  <si>
    <t>2025-07-19 02:20:27</t>
  </si>
  <si>
    <t>TX004687</t>
  </si>
  <si>
    <t>PL01225</t>
  </si>
  <si>
    <t>2025-10-22 18:30:33</t>
  </si>
  <si>
    <t>TX001766</t>
  </si>
  <si>
    <t>PL01476</t>
  </si>
  <si>
    <t>2025-07-17 02:47:45</t>
  </si>
  <si>
    <t>TX009361</t>
  </si>
  <si>
    <t>PL00526</t>
  </si>
  <si>
    <t>2025-07-09 22:13:05</t>
  </si>
  <si>
    <t>TX005280</t>
  </si>
  <si>
    <t>PL00017</t>
  </si>
  <si>
    <t>2025-12-10 20:29:57</t>
  </si>
  <si>
    <t>TX008577</t>
  </si>
  <si>
    <t>PL02076</t>
  </si>
  <si>
    <t>2025-05-08 12:00:41</t>
  </si>
  <si>
    <t>TX009419</t>
  </si>
  <si>
    <t>2025-04-01 23:31:19</t>
  </si>
  <si>
    <t>TX001021</t>
  </si>
  <si>
    <t>2025-06-15 12:50:34</t>
  </si>
  <si>
    <t>TX000706</t>
  </si>
  <si>
    <t>2025-01-10 04:54:15</t>
  </si>
  <si>
    <t>TX008125</t>
  </si>
  <si>
    <t>PL00834</t>
  </si>
  <si>
    <t>2025-07-29 23:31:02</t>
  </si>
  <si>
    <t>TX009458</t>
  </si>
  <si>
    <t>PL02167</t>
  </si>
  <si>
    <t>2025-02-16 13:03:49</t>
  </si>
  <si>
    <t>TX006560</t>
  </si>
  <si>
    <t>PL00837</t>
  </si>
  <si>
    <t>2025-04-07 22:28:30</t>
  </si>
  <si>
    <t>TX005267</t>
  </si>
  <si>
    <t>PL00761</t>
  </si>
  <si>
    <t>2025-05-21 17:59:51</t>
  </si>
  <si>
    <t>TX000909</t>
  </si>
  <si>
    <t>2025-09-17 00:10:01</t>
  </si>
  <si>
    <t>TX009740</t>
  </si>
  <si>
    <t>PL02173</t>
  </si>
  <si>
    <t>2025-10-04 02:22:50</t>
  </si>
  <si>
    <t>TX003425</t>
  </si>
  <si>
    <t>PL00771</t>
  </si>
  <si>
    <t>2025-06-15 12:53:17</t>
  </si>
  <si>
    <t>TX001742</t>
  </si>
  <si>
    <t>PL02695</t>
  </si>
  <si>
    <t>2025-11-21 19:33:22</t>
  </si>
  <si>
    <t>TX001531</t>
  </si>
  <si>
    <t>PL00613</t>
  </si>
  <si>
    <t>2025-03-18 05:31:42</t>
  </si>
  <si>
    <t>TX000595</t>
  </si>
  <si>
    <t>2025-07-31 21:36:18</t>
  </si>
  <si>
    <t>TX007465</t>
  </si>
  <si>
    <t>2025-12-08 23:29:00</t>
  </si>
  <si>
    <t>TX000441</t>
  </si>
  <si>
    <t>2025-09-27 23:39:33</t>
  </si>
  <si>
    <t>TX007602</t>
  </si>
  <si>
    <t>2025-11-27 02:38:25</t>
  </si>
  <si>
    <t>TX004227</t>
  </si>
  <si>
    <t>PL01418</t>
  </si>
  <si>
    <t>2025-10-11 22:42:32</t>
  </si>
  <si>
    <t>TX002129</t>
  </si>
  <si>
    <t>PL01850</t>
  </si>
  <si>
    <t>2025-01-06 19:56:26</t>
  </si>
  <si>
    <t>TX000011</t>
  </si>
  <si>
    <t>PL00493</t>
  </si>
  <si>
    <t>2025-02-25 11:39:35</t>
  </si>
  <si>
    <t>TX006307</t>
  </si>
  <si>
    <t>PL01506</t>
  </si>
  <si>
    <t>2025-09-19 18:49:15</t>
  </si>
  <si>
    <t>TX008064</t>
  </si>
  <si>
    <t>2025-02-11 22:55:01</t>
  </si>
  <si>
    <t>TX002192</t>
  </si>
  <si>
    <t>2025-06-13 08:59:33</t>
  </si>
  <si>
    <t>TX007627</t>
  </si>
  <si>
    <t>2025-10-25 22:47:21</t>
  </si>
  <si>
    <t>TX000094</t>
  </si>
  <si>
    <t>2025-08-21 06:06:20</t>
  </si>
  <si>
    <t>TX008081</t>
  </si>
  <si>
    <t>PL00750</t>
  </si>
  <si>
    <t>2025-01-21 21:51:10</t>
  </si>
  <si>
    <t>TX003405</t>
  </si>
  <si>
    <t>PL01891</t>
  </si>
  <si>
    <t>2025-11-13 06:42:53</t>
  </si>
  <si>
    <t>TX001483</t>
  </si>
  <si>
    <t>PL02712</t>
  </si>
  <si>
    <t>2025-03-10 21:46:25</t>
  </si>
  <si>
    <t>TX004933</t>
  </si>
  <si>
    <t>2025-03-08 05:27:38</t>
  </si>
  <si>
    <t>TX004864</t>
  </si>
  <si>
    <t>PL01413</t>
  </si>
  <si>
    <t>2025-01-11 03:53:09</t>
  </si>
  <si>
    <t>TX005965</t>
  </si>
  <si>
    <t>PL02589</t>
  </si>
  <si>
    <t>2025-02-21 02:10:10</t>
  </si>
  <si>
    <t>TX000293</t>
  </si>
  <si>
    <t>PL01669</t>
  </si>
  <si>
    <t>2025-10-07 23:16:11</t>
  </si>
  <si>
    <t>TX007987</t>
  </si>
  <si>
    <t>PL02249</t>
  </si>
  <si>
    <t>2025-07-08 15:25:18</t>
  </si>
  <si>
    <t>TX005929</t>
  </si>
  <si>
    <t>PL01109</t>
  </si>
  <si>
    <t>2025-09-18 09:52:13</t>
  </si>
  <si>
    <t>TX005665</t>
  </si>
  <si>
    <t>PL00359</t>
  </si>
  <si>
    <t>2025-04-23 05:01:08</t>
  </si>
  <si>
    <t>TX009165</t>
  </si>
  <si>
    <t>PL02457</t>
  </si>
  <si>
    <t>2025-08-12 19:18:04</t>
  </si>
  <si>
    <t>TX004814</t>
  </si>
  <si>
    <t>PL02028</t>
  </si>
  <si>
    <t>2025-11-03 15:54:45</t>
  </si>
  <si>
    <t>TX008289</t>
  </si>
  <si>
    <t>PL01181</t>
  </si>
  <si>
    <t>2025-03-02 10:49:13</t>
  </si>
  <si>
    <t>TX005830</t>
  </si>
  <si>
    <t>2025-01-31 13:15:17</t>
  </si>
  <si>
    <t>TX002115</t>
  </si>
  <si>
    <t>PL00830</t>
  </si>
  <si>
    <t>2025-05-21 07:42:35</t>
  </si>
  <si>
    <t>TX009471</t>
  </si>
  <si>
    <t>PL01498</t>
  </si>
  <si>
    <t>2025-01-11 23:18:14</t>
  </si>
  <si>
    <t>TX009938</t>
  </si>
  <si>
    <t>PL00670</t>
  </si>
  <si>
    <t>2025-03-09 01:13:08</t>
  </si>
  <si>
    <t>TX006373</t>
  </si>
  <si>
    <t>2025-09-12 18:25:51</t>
  </si>
  <si>
    <t>TX004608</t>
  </si>
  <si>
    <t>PL00707</t>
  </si>
  <si>
    <t>2025-10-20 19:18:45</t>
  </si>
  <si>
    <t>TX002749</t>
  </si>
  <si>
    <t>2025-01-19 06:29:51</t>
  </si>
  <si>
    <t>TX008404</t>
  </si>
  <si>
    <t>PL01873</t>
  </si>
  <si>
    <t>2025-05-19 21:39:54</t>
  </si>
  <si>
    <t>TX008870</t>
  </si>
  <si>
    <t>PL01335</t>
  </si>
  <si>
    <t>2025-08-02 13:51:48</t>
  </si>
  <si>
    <t>TX004249</t>
  </si>
  <si>
    <t>PL01197</t>
  </si>
  <si>
    <t>2025-09-18 03:22:35</t>
  </si>
  <si>
    <t>TX008689</t>
  </si>
  <si>
    <t>PL02800</t>
  </si>
  <si>
    <t>2025-03-26 11:52:18</t>
  </si>
  <si>
    <t>TX005993</t>
  </si>
  <si>
    <t>2025-07-19 23:16:59</t>
  </si>
  <si>
    <t>TX005849</t>
  </si>
  <si>
    <t>PL01798</t>
  </si>
  <si>
    <t>2025-05-26 09:21:04</t>
  </si>
  <si>
    <t>TX007469</t>
  </si>
  <si>
    <t>PL00198</t>
  </si>
  <si>
    <t>2025-12-20 10:46:20</t>
  </si>
  <si>
    <t>TX009109</t>
  </si>
  <si>
    <t>PL02678</t>
  </si>
  <si>
    <t>2025-07-03 01:53:42</t>
  </si>
  <si>
    <t>TX003096</t>
  </si>
  <si>
    <t>PL01005</t>
  </si>
  <si>
    <t>2025-05-14 20:10:48</t>
  </si>
  <si>
    <t>TX003711</t>
  </si>
  <si>
    <t>PL02608</t>
  </si>
  <si>
    <t>2025-10-29 08:22:12</t>
  </si>
  <si>
    <t>TX006868</t>
  </si>
  <si>
    <t>2025-07-03 12:55:07</t>
  </si>
  <si>
    <t>TX001489</t>
  </si>
  <si>
    <t>PL02250</t>
  </si>
  <si>
    <t>2025-04-07 17:03:11</t>
  </si>
  <si>
    <t>TX001741</t>
  </si>
  <si>
    <t>PL01609</t>
  </si>
  <si>
    <t>2025-01-17 15:56:23</t>
  </si>
  <si>
    <t>TX009605</t>
  </si>
  <si>
    <t>PL01593</t>
  </si>
  <si>
    <t>2025-04-30 12:11:40</t>
  </si>
  <si>
    <t>TX007300</t>
  </si>
  <si>
    <t>PL01292</t>
  </si>
  <si>
    <t>2025-08-22 07:19:36</t>
  </si>
  <si>
    <t>TX005710</t>
  </si>
  <si>
    <t>PL01583</t>
  </si>
  <si>
    <t>2025-07-20 05:23:00</t>
  </si>
  <si>
    <t>TX004295</t>
  </si>
  <si>
    <t>PL00104</t>
  </si>
  <si>
    <t>2025-12-12 19:14:01</t>
  </si>
  <si>
    <t>TX008824</t>
  </si>
  <si>
    <t>PL00213</t>
  </si>
  <si>
    <t>2025-11-05 00:19:47</t>
  </si>
  <si>
    <t>TX003796</t>
  </si>
  <si>
    <t>2025-11-03 23:01:32</t>
  </si>
  <si>
    <t>TX004098</t>
  </si>
  <si>
    <t>PL02301</t>
  </si>
  <si>
    <t>2025-03-25 22:45:31</t>
  </si>
  <si>
    <t>TX004475</t>
  </si>
  <si>
    <t>PL02849</t>
  </si>
  <si>
    <t>2025-10-18 22:29:30</t>
  </si>
  <si>
    <t>TX002927</t>
  </si>
  <si>
    <t>PL02351</t>
  </si>
  <si>
    <t>2025-08-29 22:45:03</t>
  </si>
  <si>
    <t>TX004541</t>
  </si>
  <si>
    <t>PL02742</t>
  </si>
  <si>
    <t>2025-02-25 17:03:56</t>
  </si>
  <si>
    <t>TX004594</t>
  </si>
  <si>
    <t>PL01767</t>
  </si>
  <si>
    <t>2025-10-28 15:56:40</t>
  </si>
  <si>
    <t>TX003188</t>
  </si>
  <si>
    <t>2025-11-20 03:28:04</t>
  </si>
  <si>
    <t>TX005610</t>
  </si>
  <si>
    <t>PL01308</t>
  </si>
  <si>
    <t>2025-02-28 00:06:33</t>
  </si>
  <si>
    <t>TX007539</t>
  </si>
  <si>
    <t>PL02188</t>
  </si>
  <si>
    <t>2025-04-15 03:13:31</t>
  </si>
  <si>
    <t>TX006374</t>
  </si>
  <si>
    <t>2025-09-26 12:30:24</t>
  </si>
  <si>
    <t>TX007310</t>
  </si>
  <si>
    <t>PL02239</t>
  </si>
  <si>
    <t>2025-12-23 16:44:43</t>
  </si>
  <si>
    <t>TX005864</t>
  </si>
  <si>
    <t>PL02492</t>
  </si>
  <si>
    <t>2025-02-09 13:51:27</t>
  </si>
  <si>
    <t>TX007169</t>
  </si>
  <si>
    <t>2025-05-11 14:57:59</t>
  </si>
  <si>
    <t>TX004225</t>
  </si>
  <si>
    <t>PL01267</t>
  </si>
  <si>
    <t>2025-03-30 11:54:06</t>
  </si>
  <si>
    <t>TX009439</t>
  </si>
  <si>
    <t>PL02953</t>
  </si>
  <si>
    <t>2025-12-07 23:43:01</t>
  </si>
  <si>
    <t>TX000701</t>
  </si>
  <si>
    <t>PL02081</t>
  </si>
  <si>
    <t>2025-07-04 07:29:43</t>
  </si>
  <si>
    <t>TX003264</t>
  </si>
  <si>
    <t>PL01628</t>
  </si>
  <si>
    <t>2025-07-09 21:25:53</t>
  </si>
  <si>
    <t>TX007678</t>
  </si>
  <si>
    <t>PL01648</t>
  </si>
  <si>
    <t>2025-07-27 01:06:10</t>
  </si>
  <si>
    <t>TX007795</t>
  </si>
  <si>
    <t>PL02828</t>
  </si>
  <si>
    <t>2025-09-04 23:16:50</t>
  </si>
  <si>
    <t>TX008947</t>
  </si>
  <si>
    <t>2025-01-20 22:42:00</t>
  </si>
  <si>
    <t>TX007947</t>
  </si>
  <si>
    <t>2025-01-10 01:25:26</t>
  </si>
  <si>
    <t>TX005894</t>
  </si>
  <si>
    <t>2025-03-07 21:44:57</t>
  </si>
  <si>
    <t>TX004234</t>
  </si>
  <si>
    <t>2025-09-22 11:52:59</t>
  </si>
  <si>
    <t>TX003783</t>
  </si>
  <si>
    <t>2025-08-19 15:42:53</t>
  </si>
  <si>
    <t>TX003071</t>
  </si>
  <si>
    <t>PL01643</t>
  </si>
  <si>
    <t>2025-11-11 09:28:50</t>
  </si>
  <si>
    <t>TX009206</t>
  </si>
  <si>
    <t>PL00744</t>
  </si>
  <si>
    <t>2025-04-22 05:01:59</t>
  </si>
  <si>
    <t>TX009624</t>
  </si>
  <si>
    <t>PL00937</t>
  </si>
  <si>
    <t>2025-10-18 03:37:55</t>
  </si>
  <si>
    <t>TX008430</t>
  </si>
  <si>
    <t>2025-03-21 14:22:18</t>
  </si>
  <si>
    <t>TX004623</t>
  </si>
  <si>
    <t>PL00165</t>
  </si>
  <si>
    <t>2025-02-06 02:44:58</t>
  </si>
  <si>
    <t>TX006436</t>
  </si>
  <si>
    <t>PL01324</t>
  </si>
  <si>
    <t>2025-07-13 14:01:18</t>
  </si>
  <si>
    <t>TX008898</t>
  </si>
  <si>
    <t>PL01519</t>
  </si>
  <si>
    <t>2025-08-19 01:02:52</t>
  </si>
  <si>
    <t>TX007848</t>
  </si>
  <si>
    <t>2025-09-29 09:05:32</t>
  </si>
  <si>
    <t>TX008391</t>
  </si>
  <si>
    <t>PL02926</t>
  </si>
  <si>
    <t>2025-07-25 23:59:31</t>
  </si>
  <si>
    <t>TX003834</t>
  </si>
  <si>
    <t>PL02599</t>
  </si>
  <si>
    <t>2025-02-06 08:36:16</t>
  </si>
  <si>
    <t>TX006015</t>
  </si>
  <si>
    <t>PL01178</t>
  </si>
  <si>
    <t>2025-03-12 01:42:27</t>
  </si>
  <si>
    <t>TX001361</t>
  </si>
  <si>
    <t>2025-06-12 22:53:59</t>
  </si>
  <si>
    <t>TX005362</t>
  </si>
  <si>
    <t>PL02593</t>
  </si>
  <si>
    <t>2025-04-28 00:08:20</t>
  </si>
  <si>
    <t>TX001795</t>
  </si>
  <si>
    <t>PL01864</t>
  </si>
  <si>
    <t>2025-06-15 19:06:12</t>
  </si>
  <si>
    <t>TX007671</t>
  </si>
  <si>
    <t>2025-05-14 19:44:49</t>
  </si>
  <si>
    <t>TX003273</t>
  </si>
  <si>
    <t>2025-02-04 03:45:42</t>
  </si>
  <si>
    <t>TX007559</t>
  </si>
  <si>
    <t>PL00343</t>
  </si>
  <si>
    <t>2025-08-20 05:05:02</t>
  </si>
  <si>
    <t>TX000604</t>
  </si>
  <si>
    <t>2025-06-23 01:26:39</t>
  </si>
  <si>
    <t>TX010000</t>
  </si>
  <si>
    <t>2025-09-12 12:04:29</t>
  </si>
  <si>
    <t>TX006651</t>
  </si>
  <si>
    <t>PL01111</t>
  </si>
  <si>
    <t>2025-11-24 18:05:14</t>
  </si>
  <si>
    <t>TX000394</t>
  </si>
  <si>
    <t>PL02533</t>
  </si>
  <si>
    <t>2025-09-11 20:19:17</t>
  </si>
  <si>
    <t>TX009856</t>
  </si>
  <si>
    <t>PL02123</t>
  </si>
  <si>
    <t>2025-12-01 09:54:21</t>
  </si>
  <si>
    <t>TX006932</t>
  </si>
  <si>
    <t>2025-07-30 06:32:21</t>
  </si>
  <si>
    <t>TX003056</t>
  </si>
  <si>
    <t>2025-08-14 00:54:57</t>
  </si>
  <si>
    <t>TX003596</t>
  </si>
  <si>
    <t>PL01952</t>
  </si>
  <si>
    <t>2025-05-23 21:47:11</t>
  </si>
  <si>
    <t>TX000096</t>
  </si>
  <si>
    <t>PL02682</t>
  </si>
  <si>
    <t>2025-09-11 00:30:30</t>
  </si>
  <si>
    <t>TX008973</t>
  </si>
  <si>
    <t>PL01536</t>
  </si>
  <si>
    <t>2025-07-24 04:15:12</t>
  </si>
  <si>
    <t>TX006596</t>
  </si>
  <si>
    <t>PL01054</t>
  </si>
  <si>
    <t>2025-03-05 20:12:41</t>
  </si>
  <si>
    <t>TX004047</t>
  </si>
  <si>
    <t>PL01047</t>
  </si>
  <si>
    <t>2025-04-24 08:08:23</t>
  </si>
  <si>
    <t>TX007183</t>
  </si>
  <si>
    <t>2025-09-06 20:47:51</t>
  </si>
  <si>
    <t>TX004919</t>
  </si>
  <si>
    <t>PL02868</t>
  </si>
  <si>
    <t>2025-02-04 13:49:08</t>
  </si>
  <si>
    <t>TX001510</t>
  </si>
  <si>
    <t>2025-11-14 14:02:10</t>
  </si>
  <si>
    <t>TX004154</t>
  </si>
  <si>
    <t>PL00615</t>
  </si>
  <si>
    <t>2025-10-02 14:43:57</t>
  </si>
  <si>
    <t>TX008864</t>
  </si>
  <si>
    <t>PL00439</t>
  </si>
  <si>
    <t>2025-05-15 19:37:14</t>
  </si>
  <si>
    <t>TX005315</t>
  </si>
  <si>
    <t>2025-11-11 17:00:26</t>
  </si>
  <si>
    <t>TX003376</t>
  </si>
  <si>
    <t>2025-10-10 23:16:54</t>
  </si>
  <si>
    <t>TX006200</t>
  </si>
  <si>
    <t>PL02458</t>
  </si>
  <si>
    <t>2025-09-29 12:02:38</t>
  </si>
  <si>
    <t>TX003019</t>
  </si>
  <si>
    <t>PL00459</t>
  </si>
  <si>
    <t>2025-09-27 07:06:03</t>
  </si>
  <si>
    <t>TX006805</t>
  </si>
  <si>
    <t>2025-02-16 09:27:42</t>
  </si>
  <si>
    <t>TX006878</t>
  </si>
  <si>
    <t>PL02862</t>
  </si>
  <si>
    <t>2025-10-04 22:46:08</t>
  </si>
  <si>
    <t>TX002535</t>
  </si>
  <si>
    <t>PL00569</t>
  </si>
  <si>
    <t>2025-06-19 00:36:07</t>
  </si>
  <si>
    <t>TX006205</t>
  </si>
  <si>
    <t>2025-10-28 22:18:16</t>
  </si>
  <si>
    <t>TX008843</t>
  </si>
  <si>
    <t>2025-02-27 13:50:52</t>
  </si>
  <si>
    <t>TX006196</t>
  </si>
  <si>
    <t>PL02236</t>
  </si>
  <si>
    <t>2025-10-23 00:23:26</t>
  </si>
  <si>
    <t>TX005485</t>
  </si>
  <si>
    <t>PL00241</t>
  </si>
  <si>
    <t>2025-06-29 04:19:35</t>
  </si>
  <si>
    <t>TX008010</t>
  </si>
  <si>
    <t>PL00269</t>
  </si>
  <si>
    <t>2025-09-14 12:21:52</t>
  </si>
  <si>
    <t>TX001863</t>
  </si>
  <si>
    <t>PL00710</t>
  </si>
  <si>
    <t>2025-06-10 12:45:20</t>
  </si>
  <si>
    <t>TX003519</t>
  </si>
  <si>
    <t>PL02171</t>
  </si>
  <si>
    <t>2025-01-07 13:43:07</t>
  </si>
  <si>
    <t>TX003781</t>
  </si>
  <si>
    <t>PL01156</t>
  </si>
  <si>
    <t>2025-04-04 10:04:14</t>
  </si>
  <si>
    <t>TX008252</t>
  </si>
  <si>
    <t>PL01045</t>
  </si>
  <si>
    <t>2025-01-25 18:51:38</t>
  </si>
  <si>
    <t>TX002488</t>
  </si>
  <si>
    <t>2025-02-11 21:32:09</t>
  </si>
  <si>
    <t>TX004344</t>
  </si>
  <si>
    <t>PL01556</t>
  </si>
  <si>
    <t>2025-05-12 11:09:20</t>
  </si>
  <si>
    <t>TX008149</t>
  </si>
  <si>
    <t>PL01384</t>
  </si>
  <si>
    <t>2025-05-22 12:24:09</t>
  </si>
  <si>
    <t>TX004032</t>
  </si>
  <si>
    <t>PL01166</t>
  </si>
  <si>
    <t>2025-04-30 05:01:09</t>
  </si>
  <si>
    <t>TX000020</t>
  </si>
  <si>
    <t>2025-06-20 03:23:19</t>
  </si>
  <si>
    <t>TX009365</t>
  </si>
  <si>
    <t>PL00842</t>
  </si>
  <si>
    <t>2025-08-14 10:55:19</t>
  </si>
  <si>
    <t>TX002961</t>
  </si>
  <si>
    <t>PL01925</t>
  </si>
  <si>
    <t>2025-12-27 06:17:00</t>
  </si>
  <si>
    <t>TX006921</t>
  </si>
  <si>
    <t>PL02159</t>
  </si>
  <si>
    <t>2025-04-27 08:19:06</t>
  </si>
  <si>
    <t>TX002767</t>
  </si>
  <si>
    <t>2025-02-28 00:35:02</t>
  </si>
  <si>
    <t>TX006227</t>
  </si>
  <si>
    <t>PL00600</t>
  </si>
  <si>
    <t>2025-09-30 07:54:28</t>
  </si>
  <si>
    <t>TX005112</t>
  </si>
  <si>
    <t>PL02550</t>
  </si>
  <si>
    <t>2025-02-23 09:49:46</t>
  </si>
  <si>
    <t>TX002964</t>
  </si>
  <si>
    <t>2025-04-05 05:03:15</t>
  </si>
  <si>
    <t>TX000810</t>
  </si>
  <si>
    <t>2025-10-25 16:01:31</t>
  </si>
  <si>
    <t>TX007486</t>
  </si>
  <si>
    <t>PL02490</t>
  </si>
  <si>
    <t>2025-01-27 07:36:25</t>
  </si>
  <si>
    <t>TX002699</t>
  </si>
  <si>
    <t>PL00026</t>
  </si>
  <si>
    <t>2025-04-19 23:29:03</t>
  </si>
  <si>
    <t>TX003847</t>
  </si>
  <si>
    <t>PL02675</t>
  </si>
  <si>
    <t>2025-08-21 19:27:59</t>
  </si>
  <si>
    <t>TX002955</t>
  </si>
  <si>
    <t>PL01679</t>
  </si>
  <si>
    <t>2025-01-02 07:58:24</t>
  </si>
  <si>
    <t>TX003119</t>
  </si>
  <si>
    <t>PL02567</t>
  </si>
  <si>
    <t>2025-11-23 09:57:37</t>
  </si>
  <si>
    <t>TX007501</t>
  </si>
  <si>
    <t>2025-07-01 14:08:08</t>
  </si>
  <si>
    <t>TX005850</t>
  </si>
  <si>
    <t>2025-12-02 00:08:42</t>
  </si>
  <si>
    <t>TX001143</t>
  </si>
  <si>
    <t>PL00417</t>
  </si>
  <si>
    <t>2025-05-18 05:05:13</t>
  </si>
  <si>
    <t>TX005876</t>
  </si>
  <si>
    <t>2025-10-24 16:31:52</t>
  </si>
  <si>
    <t>TX005649</t>
  </si>
  <si>
    <t>PL01986</t>
  </si>
  <si>
    <t>2025-09-26 16:25:36</t>
  </si>
  <si>
    <t>TX002890</t>
  </si>
  <si>
    <t>2025-03-24 23:25:14</t>
  </si>
  <si>
    <t>TX006839</t>
  </si>
  <si>
    <t>PL02207</t>
  </si>
  <si>
    <t>2025-09-30 06:22:42</t>
  </si>
  <si>
    <t>TX004696</t>
  </si>
  <si>
    <t>2025-05-24 20:53:57</t>
  </si>
  <si>
    <t>TX007088</t>
  </si>
  <si>
    <t>PL01344</t>
  </si>
  <si>
    <t>2025-11-09 11:11:08</t>
  </si>
  <si>
    <t>TX001471</t>
  </si>
  <si>
    <t>PL02294</t>
  </si>
  <si>
    <t>2025-02-25 03:04:14</t>
  </si>
  <si>
    <t>TX001370</t>
  </si>
  <si>
    <t>PL00207</t>
  </si>
  <si>
    <t>2025-03-02 22:50:17</t>
  </si>
  <si>
    <t>TX008701</t>
  </si>
  <si>
    <t>2025-01-05 14:51:31</t>
  </si>
  <si>
    <t>TX002761</t>
  </si>
  <si>
    <t>2025-10-21 23:31:44</t>
  </si>
  <si>
    <t>TX006844</t>
  </si>
  <si>
    <t>2025-08-27 13:12:36</t>
  </si>
  <si>
    <t>TX000621</t>
  </si>
  <si>
    <t>PL01677</t>
  </si>
  <si>
    <t>2025-08-14 15:35:55</t>
  </si>
  <si>
    <t>TX006157</t>
  </si>
  <si>
    <t>PL02180</t>
  </si>
  <si>
    <t>2025-08-27 17:10:05</t>
  </si>
  <si>
    <t>TX006540</t>
  </si>
  <si>
    <t>PL01768</t>
  </si>
  <si>
    <t>2025-10-26 15:17:48</t>
  </si>
  <si>
    <t>TX008225</t>
  </si>
  <si>
    <t>2025-09-08 17:35:02</t>
  </si>
  <si>
    <t>TX005206</t>
  </si>
  <si>
    <t>2025-10-10 09:18:10</t>
  </si>
  <si>
    <t>TX001047</t>
  </si>
  <si>
    <t>PL00890</t>
  </si>
  <si>
    <t>2025-05-16 06:42:28</t>
  </si>
  <si>
    <t>TX007349</t>
  </si>
  <si>
    <t>PL00134</t>
  </si>
  <si>
    <t>2025-07-20 02:02:06</t>
  </si>
  <si>
    <t>TX003232</t>
  </si>
  <si>
    <t>PL00263</t>
  </si>
  <si>
    <t>2025-01-01 14:17:45</t>
  </si>
  <si>
    <t>TX001624</t>
  </si>
  <si>
    <t>PL01434</t>
  </si>
  <si>
    <t>2025-03-22 19:38:28</t>
  </si>
  <si>
    <t>TX000744</t>
  </si>
  <si>
    <t>PL02713</t>
  </si>
  <si>
    <t>2025-06-25 17:03:33</t>
  </si>
  <si>
    <t>TX000223</t>
  </si>
  <si>
    <t>2025-06-11 18:26:12</t>
  </si>
  <si>
    <t>TX001433</t>
  </si>
  <si>
    <t>2025-04-28 06:15:55</t>
  </si>
  <si>
    <t>TX000626</t>
  </si>
  <si>
    <t>PL02467</t>
  </si>
  <si>
    <t>2025-07-02 01:11:32</t>
  </si>
  <si>
    <t>TX006650</t>
  </si>
  <si>
    <t>2025-11-25 12:06:18</t>
  </si>
  <si>
    <t>TX001627</t>
  </si>
  <si>
    <t>2025-07-02 14:53:02</t>
  </si>
  <si>
    <t>TX006623</t>
  </si>
  <si>
    <t>PL01575</t>
  </si>
  <si>
    <t>2025-09-13 20:36:11</t>
  </si>
  <si>
    <t>TX002123</t>
  </si>
  <si>
    <t>PL00404</t>
  </si>
  <si>
    <t>2025-11-29 20:10:00</t>
  </si>
  <si>
    <t>TX006692</t>
  </si>
  <si>
    <t>PL02128</t>
  </si>
  <si>
    <t>2025-04-26 19:58:38</t>
  </si>
  <si>
    <t>TX009897</t>
  </si>
  <si>
    <t>PL01322</t>
  </si>
  <si>
    <t>2025-05-17 08:27:12</t>
  </si>
  <si>
    <t>TX004011</t>
  </si>
  <si>
    <t>2025-07-07 09:28:56</t>
  </si>
  <si>
    <t>TX005606</t>
  </si>
  <si>
    <t>2025-06-13 10:53:39</t>
  </si>
  <si>
    <t>TX003483</t>
  </si>
  <si>
    <t>2025-12-04 06:02:58</t>
  </si>
  <si>
    <t>TX000354</t>
  </si>
  <si>
    <t>PL00855</t>
  </si>
  <si>
    <t>2025-04-16 08:18:26</t>
  </si>
  <si>
    <t>TX005731</t>
  </si>
  <si>
    <t>2025-11-02 02:20:47</t>
  </si>
  <si>
    <t>TX008114</t>
  </si>
  <si>
    <t>PL01114</t>
  </si>
  <si>
    <t>2025-05-26 15:54:17</t>
  </si>
  <si>
    <t>TX_ATK11</t>
  </si>
  <si>
    <t>2025-06-15 02:22:00</t>
  </si>
  <si>
    <t>TX004085</t>
  </si>
  <si>
    <t>PL00759</t>
  </si>
  <si>
    <t>2025-09-14 22:54:48</t>
  </si>
  <si>
    <t>TX000240</t>
  </si>
  <si>
    <t>PL00851</t>
  </si>
  <si>
    <t>2025-07-01 18:16:11</t>
  </si>
  <si>
    <t>TX005546</t>
  </si>
  <si>
    <t>PL00954</t>
  </si>
  <si>
    <t>2025-09-16 09:04:04</t>
  </si>
  <si>
    <t>TX003134</t>
  </si>
  <si>
    <t>PL02963</t>
  </si>
  <si>
    <t>2025-06-21 11:40:09</t>
  </si>
  <si>
    <t>TX002253</t>
  </si>
  <si>
    <t>PL01149</t>
  </si>
  <si>
    <t>2025-09-24 21:34:20</t>
  </si>
  <si>
    <t>TX005404</t>
  </si>
  <si>
    <t>PL01892</t>
  </si>
  <si>
    <t>2025-07-06 13:25:05</t>
  </si>
  <si>
    <t>TX006690</t>
  </si>
  <si>
    <t>PL00192</t>
  </si>
  <si>
    <t>2025-02-19 05:59:22</t>
  </si>
  <si>
    <t>TX009357</t>
  </si>
  <si>
    <t>PL01089</t>
  </si>
  <si>
    <t>2025-03-20 08:26:36</t>
  </si>
  <si>
    <t>TX002349</t>
  </si>
  <si>
    <t>PL01878</t>
  </si>
  <si>
    <t>2025-09-06 11:32:35</t>
  </si>
  <si>
    <t>TX002158</t>
  </si>
  <si>
    <t>2025-09-07 03:20:55</t>
  </si>
  <si>
    <t>TX003155</t>
  </si>
  <si>
    <t>2025-02-14 07:51:39</t>
  </si>
  <si>
    <t>TX001019</t>
  </si>
  <si>
    <t>PL00749</t>
  </si>
  <si>
    <t>2025-08-25 03:33:35</t>
  </si>
  <si>
    <t>TX005951</t>
  </si>
  <si>
    <t>2025-03-04 06:50:27</t>
  </si>
  <si>
    <t>TX008440</t>
  </si>
  <si>
    <t>PL01015</t>
  </si>
  <si>
    <t>2025-01-23 11:35:42</t>
  </si>
  <si>
    <t>TX007653</t>
  </si>
  <si>
    <t>2025-10-20 04:40:24</t>
  </si>
  <si>
    <t>TX008541</t>
  </si>
  <si>
    <t>PL02851</t>
  </si>
  <si>
    <t>2025-12-25 04:38:36</t>
  </si>
  <si>
    <t>TX001104</t>
  </si>
  <si>
    <t>PL01157</t>
  </si>
  <si>
    <t>2025-03-29 19:21:37</t>
  </si>
  <si>
    <t>TX003795</t>
  </si>
  <si>
    <t>2025-05-13 16:25:17</t>
  </si>
  <si>
    <t>TX007256</t>
  </si>
  <si>
    <t>2025-12-29 12:31:59</t>
  </si>
  <si>
    <t>TX004837</t>
  </si>
  <si>
    <t>PL02476</t>
  </si>
  <si>
    <t>2025-05-30 16:04:14</t>
  </si>
  <si>
    <t>TX008211</t>
  </si>
  <si>
    <t>PL00118</t>
  </si>
  <si>
    <t>2025-12-19 23:48:11</t>
  </si>
  <si>
    <t>TX006482</t>
  </si>
  <si>
    <t>PL02743</t>
  </si>
  <si>
    <t>2025-08-23 16:42:05</t>
  </si>
  <si>
    <t>TX002759</t>
  </si>
  <si>
    <t>PL02939</t>
  </si>
  <si>
    <t>2025-08-31 06:39:01</t>
  </si>
  <si>
    <t>TX002418</t>
  </si>
  <si>
    <t>2025-05-27 17:37:44</t>
  </si>
  <si>
    <t>TX009194</t>
  </si>
  <si>
    <t>2025-01-07 09:23:55</t>
  </si>
  <si>
    <t>TX002304</t>
  </si>
  <si>
    <t>2025-11-06 20:52:21</t>
  </si>
  <si>
    <t>TX009291</t>
  </si>
  <si>
    <t>PL02474</t>
  </si>
  <si>
    <t>2025-12-29 09:01:18</t>
  </si>
  <si>
    <t>TX009491</t>
  </si>
  <si>
    <t>2025-11-10 14:10:04</t>
  </si>
  <si>
    <t>TX001502</t>
  </si>
  <si>
    <t>2025-05-07 00:59:00</t>
  </si>
  <si>
    <t>TX004378</t>
  </si>
  <si>
    <t>PL01887</t>
  </si>
  <si>
    <t>2025-10-04 06:43:04</t>
  </si>
  <si>
    <t>TX009399</t>
  </si>
  <si>
    <t>2025-01-30 22:13:39</t>
  </si>
  <si>
    <t>TX009473</t>
  </si>
  <si>
    <t>PL02091</t>
  </si>
  <si>
    <t>2025-05-30 11:17:46</t>
  </si>
  <si>
    <t>TX007714</t>
  </si>
  <si>
    <t>PL02185</t>
  </si>
  <si>
    <t>2025-03-02 22:31:44</t>
  </si>
  <si>
    <t>TX000218</t>
  </si>
  <si>
    <t>2025-08-07 04:30:45</t>
  </si>
  <si>
    <t>TX002465</t>
  </si>
  <si>
    <t>PL02423</t>
  </si>
  <si>
    <t>2025-09-14 07:52:31</t>
  </si>
  <si>
    <t>TX008036</t>
  </si>
  <si>
    <t>2025-08-28 21:18:11</t>
  </si>
  <si>
    <t>TX008469</t>
  </si>
  <si>
    <t>2025-05-30 10:34:07</t>
  </si>
  <si>
    <t>TX001035</t>
  </si>
  <si>
    <t>2025-12-28 04:23:07</t>
  </si>
  <si>
    <t>TX008247</t>
  </si>
  <si>
    <t>PL00145</t>
  </si>
  <si>
    <t>2025-04-11 06:50:38</t>
  </si>
  <si>
    <t>TX007943</t>
  </si>
  <si>
    <t>PL02972</t>
  </si>
  <si>
    <t>2025-04-12 19:28:59</t>
  </si>
  <si>
    <t>TX005457</t>
  </si>
  <si>
    <t>PL02369</t>
  </si>
  <si>
    <t>2025-07-31 07:13:07</t>
  </si>
  <si>
    <t>TX004844</t>
  </si>
  <si>
    <t>PL01128</t>
  </si>
  <si>
    <t>2025-12-20 23:59:25</t>
  </si>
  <si>
    <t>TX001733</t>
  </si>
  <si>
    <t>PL01496</t>
  </si>
  <si>
    <t>2025-01-26 23:54:45</t>
  </si>
  <si>
    <t>TX000907</t>
  </si>
  <si>
    <t>PL02751</t>
  </si>
  <si>
    <t>2025-07-16 05:30:01</t>
  </si>
  <si>
    <t>TX004481</t>
  </si>
  <si>
    <t>PL02989</t>
  </si>
  <si>
    <t>2025-09-16 15:51:43</t>
  </si>
  <si>
    <t>TX006606</t>
  </si>
  <si>
    <t>2025-01-03 19:38:45</t>
  </si>
  <si>
    <t>TX005748</t>
  </si>
  <si>
    <t>2025-11-17 04:52:57</t>
  </si>
  <si>
    <t>TX003913</t>
  </si>
  <si>
    <t>PL01921</t>
  </si>
  <si>
    <t>2025-10-22 01:52:03</t>
  </si>
  <si>
    <t>TX002936</t>
  </si>
  <si>
    <t>2025-04-11 03:01:41</t>
  </si>
  <si>
    <t>TX009343</t>
  </si>
  <si>
    <t>PL01684</t>
  </si>
  <si>
    <t>2025-03-05 07:25:18</t>
  </si>
  <si>
    <t>TX006707</t>
  </si>
  <si>
    <t>PL02090</t>
  </si>
  <si>
    <t>2025-01-07 15:08:08</t>
  </si>
  <si>
    <t>TX003208</t>
  </si>
  <si>
    <t>PL01409</t>
  </si>
  <si>
    <t>2025-11-21 13:59:03</t>
  </si>
  <si>
    <t>TX003496</t>
  </si>
  <si>
    <t>PL00553</t>
  </si>
  <si>
    <t>2025-11-07 02:04:04</t>
  </si>
  <si>
    <t>TX008981</t>
  </si>
  <si>
    <t>2025-01-13 22:40:45</t>
  </si>
  <si>
    <t>TX006694</t>
  </si>
  <si>
    <t>2025-01-11 21:27:32</t>
  </si>
  <si>
    <t>TX007610</t>
  </si>
  <si>
    <t>PL02334</t>
  </si>
  <si>
    <t>2025-07-12 04:37:14</t>
  </si>
  <si>
    <t>TX004534</t>
  </si>
  <si>
    <t>PL02600</t>
  </si>
  <si>
    <t>2025-06-16 12:17:11</t>
  </si>
  <si>
    <t>TX000853</t>
  </si>
  <si>
    <t>2025-08-29 15:37:48</t>
  </si>
  <si>
    <t>TX004103</t>
  </si>
  <si>
    <t>PL01815</t>
  </si>
  <si>
    <t>2025-05-08 22:27:16</t>
  </si>
  <si>
    <t>TX007597</t>
  </si>
  <si>
    <t>2025-02-13 16:56:08</t>
  </si>
  <si>
    <t>TX007660</t>
  </si>
  <si>
    <t>PL00156</t>
  </si>
  <si>
    <t>2025-03-01 12:24:28</t>
  </si>
  <si>
    <t>TX009838</t>
  </si>
  <si>
    <t>PL01709</t>
  </si>
  <si>
    <t>2025-04-14 03:11:38</t>
  </si>
  <si>
    <t>TX003690</t>
  </si>
  <si>
    <t>2025-07-05 20:06:06</t>
  </si>
  <si>
    <t>TX004996</t>
  </si>
  <si>
    <t>PL01840</t>
  </si>
  <si>
    <t>2025-08-14 15:57:09</t>
  </si>
  <si>
    <t>TX005225</t>
  </si>
  <si>
    <t>2025-02-15 14:18:27</t>
  </si>
  <si>
    <t>TX006153</t>
  </si>
  <si>
    <t>PL01623</t>
  </si>
  <si>
    <t>2025-09-03 05:07:03</t>
  </si>
  <si>
    <t>TX006534</t>
  </si>
  <si>
    <t>PL01907</t>
  </si>
  <si>
    <t>2025-08-07 17:24:14</t>
  </si>
  <si>
    <t>TX001663</t>
  </si>
  <si>
    <t>PL02143</t>
  </si>
  <si>
    <t>2025-03-26 06:31:43</t>
  </si>
  <si>
    <t>TX000748</t>
  </si>
  <si>
    <t>PL02353</t>
  </si>
  <si>
    <t>2025-09-29 02:20:38</t>
  </si>
  <si>
    <t>TX002752</t>
  </si>
  <si>
    <t>2025-12-02 08:48:21</t>
  </si>
  <si>
    <t>TX000348</t>
  </si>
  <si>
    <t>PL00265</t>
  </si>
  <si>
    <t>2025-07-12 18:54:13</t>
  </si>
  <si>
    <t>TX003439</t>
  </si>
  <si>
    <t>PL02083</t>
  </si>
  <si>
    <t>2025-01-19 04:54:32</t>
  </si>
  <si>
    <t>TX005716</t>
  </si>
  <si>
    <t>PL01209</t>
  </si>
  <si>
    <t>2025-10-18 00:02:56</t>
  </si>
  <si>
    <t>TX002214</t>
  </si>
  <si>
    <t>2025-10-06 07:43:19</t>
  </si>
  <si>
    <t>TX007045</t>
  </si>
  <si>
    <t>PL02924</t>
  </si>
  <si>
    <t>2025-02-27 10:42:15</t>
  </si>
  <si>
    <t>TX007096</t>
  </si>
  <si>
    <t>PL01602</t>
  </si>
  <si>
    <t>2025-01-28 06:36:08</t>
  </si>
  <si>
    <t>TX002228</t>
  </si>
  <si>
    <t>PL01779</t>
  </si>
  <si>
    <t>2025-11-02 03:02:03</t>
  </si>
  <si>
    <t>TX004631</t>
  </si>
  <si>
    <t>PL01245</t>
  </si>
  <si>
    <t>2025-05-31 09:01:02</t>
  </si>
  <si>
    <t>TX008860</t>
  </si>
  <si>
    <t>PL01508</t>
  </si>
  <si>
    <t>2025-08-12 07:16:21</t>
  </si>
  <si>
    <t>TX001865</t>
  </si>
  <si>
    <t>PL02840</t>
  </si>
  <si>
    <t>2025-03-15 00:17:36</t>
  </si>
  <si>
    <t>TX009061</t>
  </si>
  <si>
    <t>PL02627</t>
  </si>
  <si>
    <t>2025-08-31 22:04:50</t>
  </si>
  <si>
    <t>TX005130</t>
  </si>
  <si>
    <t>PL02359</t>
  </si>
  <si>
    <t>2025-05-12 23:51:46</t>
  </si>
  <si>
    <t>TX002026</t>
  </si>
  <si>
    <t>PL00540</t>
  </si>
  <si>
    <t>2025-06-30 07:13:48</t>
  </si>
  <si>
    <t>TX009344</t>
  </si>
  <si>
    <t>2025-04-28 19:20:51</t>
  </si>
  <si>
    <t>TX002615</t>
  </si>
  <si>
    <t>PL01404</t>
  </si>
  <si>
    <t>2025-12-09 13:55:25</t>
  </si>
  <si>
    <t>TX004152</t>
  </si>
  <si>
    <t>2025-05-17 19:30:14</t>
  </si>
  <si>
    <t>TX002076</t>
  </si>
  <si>
    <t>PL01147</t>
  </si>
  <si>
    <t>2025-10-21 06:00:19</t>
  </si>
  <si>
    <t>TX000764</t>
  </si>
  <si>
    <t>PL02354</t>
  </si>
  <si>
    <t>2025-12-24 11:03:59</t>
  </si>
  <si>
    <t>TX005360</t>
  </si>
  <si>
    <t>2025-04-02 05:31:44</t>
  </si>
  <si>
    <t>TX009155</t>
  </si>
  <si>
    <t>PL02996</t>
  </si>
  <si>
    <t>2025-12-26 17:35:10</t>
  </si>
  <si>
    <t>TX008899</t>
  </si>
  <si>
    <t>PL02215</t>
  </si>
  <si>
    <t>2025-08-01 10:14:41</t>
  </si>
  <si>
    <t>TX001693</t>
  </si>
  <si>
    <t>PL00099</t>
  </si>
  <si>
    <t>2025-01-17 04:18:00</t>
  </si>
  <si>
    <t>TX001223</t>
  </si>
  <si>
    <t>2025-03-26 10:54:21</t>
  </si>
  <si>
    <t>TX002448</t>
  </si>
  <si>
    <t>2025-03-14 19:55:10</t>
  </si>
  <si>
    <t>TX007236</t>
  </si>
  <si>
    <t>2025-02-17 07:03:16</t>
  </si>
  <si>
    <t>TX009808</t>
  </si>
  <si>
    <t>2025-08-21 20:58:20</t>
  </si>
  <si>
    <t>TX006664</t>
  </si>
  <si>
    <t>PL01224</t>
  </si>
  <si>
    <t>2025-10-16 01:15:28</t>
  </si>
  <si>
    <t>TX006433</t>
  </si>
  <si>
    <t>PL02502</t>
  </si>
  <si>
    <t>2025-09-19 21:52:30</t>
  </si>
  <si>
    <t>TX003884</t>
  </si>
  <si>
    <t>2025-11-23 03:49:40</t>
  </si>
  <si>
    <t>TX002211</t>
  </si>
  <si>
    <t>PL02166</t>
  </si>
  <si>
    <t>2025-02-26 21:33:10</t>
  </si>
  <si>
    <t>TX000709</t>
  </si>
  <si>
    <t>PL01411</t>
  </si>
  <si>
    <t>2025-04-10 22:33:03</t>
  </si>
  <si>
    <t>TX000510</t>
  </si>
  <si>
    <t>PL02881</t>
  </si>
  <si>
    <t>2025-06-20 20:09:11</t>
  </si>
  <si>
    <t>TX009056</t>
  </si>
  <si>
    <t>PL01325</t>
  </si>
  <si>
    <t>2025-12-07 22:39:48</t>
  </si>
  <si>
    <t>TX007632</t>
  </si>
  <si>
    <t>PL02651</t>
  </si>
  <si>
    <t>2025-09-25 21:12:28</t>
  </si>
  <si>
    <t>TX006420</t>
  </si>
  <si>
    <t>PL02655</t>
  </si>
  <si>
    <t>2025-05-30 02:58:05</t>
  </si>
  <si>
    <t>TX009990</t>
  </si>
  <si>
    <t>2025-03-24 17:31:13</t>
  </si>
  <si>
    <t>TX005465</t>
  </si>
  <si>
    <t>PL02552</t>
  </si>
  <si>
    <t>2025-03-14 03:08:51</t>
  </si>
  <si>
    <t>TX002287</t>
  </si>
  <si>
    <t>2025-09-16 17:37:35</t>
  </si>
  <si>
    <t>TX005988</t>
  </si>
  <si>
    <t>PL01945</t>
  </si>
  <si>
    <t>2025-02-16 14:21:04</t>
  </si>
  <si>
    <t>TX006917</t>
  </si>
  <si>
    <t>PL02710</t>
  </si>
  <si>
    <t>2025-08-09 10:23:46</t>
  </si>
  <si>
    <t>TX007335</t>
  </si>
  <si>
    <t>2025-09-21 06:17:12</t>
  </si>
  <si>
    <t>TX004717</t>
  </si>
  <si>
    <t>PL00103</t>
  </si>
  <si>
    <t>2025-10-17 19:56:52</t>
  </si>
  <si>
    <t>TX006197</t>
  </si>
  <si>
    <t>2025-03-10 23:52:05</t>
  </si>
  <si>
    <t>TX004529</t>
  </si>
  <si>
    <t>PL00667</t>
  </si>
  <si>
    <t>2025-07-15 10:58:32</t>
  </si>
  <si>
    <t>TX000712</t>
  </si>
  <si>
    <t>PL01017</t>
  </si>
  <si>
    <t>2025-01-28 08:17:25</t>
  </si>
  <si>
    <t>TX006563</t>
  </si>
  <si>
    <t>PL02263</t>
  </si>
  <si>
    <t>2025-08-24 03:25:56</t>
  </si>
  <si>
    <t>TX009182</t>
  </si>
  <si>
    <t>PL00471</t>
  </si>
  <si>
    <t>2025-12-18 20:57:24</t>
  </si>
  <si>
    <t>TX002819</t>
  </si>
  <si>
    <t>PL02573</t>
  </si>
  <si>
    <t>2025-07-19 02:39:34</t>
  </si>
  <si>
    <t>TX004693</t>
  </si>
  <si>
    <t>PL02452</t>
  </si>
  <si>
    <t>2025-09-25 03:02:01</t>
  </si>
  <si>
    <t>TX001373</t>
  </si>
  <si>
    <t>PL02745</t>
  </si>
  <si>
    <t>2025-11-04 19:45:14</t>
  </si>
  <si>
    <t>TX005614</t>
  </si>
  <si>
    <t>PL02572</t>
  </si>
  <si>
    <t>2025-07-16 14:42:44</t>
  </si>
  <si>
    <t>TX000713</t>
  </si>
  <si>
    <t>2025-12-29 07:11:59</t>
  </si>
  <si>
    <t>TX002969</t>
  </si>
  <si>
    <t>PL02534</t>
  </si>
  <si>
    <t>2025-08-03 14:08:07</t>
  </si>
  <si>
    <t>TX001246</t>
  </si>
  <si>
    <t>PL01997</t>
  </si>
  <si>
    <t>2025-07-12 07:20:03</t>
  </si>
  <si>
    <t>TX001598</t>
  </si>
  <si>
    <t>PL02697</t>
  </si>
  <si>
    <t>2025-07-10 11:28:06</t>
  </si>
  <si>
    <t>TX008929</t>
  </si>
  <si>
    <t>PL00219</t>
  </si>
  <si>
    <t>2025-08-12 23:00:25</t>
  </si>
  <si>
    <t>TX005198</t>
  </si>
  <si>
    <t>2025-09-24 15:11:45</t>
  </si>
  <si>
    <t>TX000716</t>
  </si>
  <si>
    <t>PL01465</t>
  </si>
  <si>
    <t>2025-06-05 14:00:02</t>
  </si>
  <si>
    <t>TX009565</t>
  </si>
  <si>
    <t>PL00378</t>
  </si>
  <si>
    <t>2025-04-01 03:58:56</t>
  </si>
  <si>
    <t>TX007394</t>
  </si>
  <si>
    <t>2025-05-12 20:56:43</t>
  </si>
  <si>
    <t>TX008298</t>
  </si>
  <si>
    <t>PL01264</t>
  </si>
  <si>
    <t>2025-12-20 13:37:00</t>
  </si>
  <si>
    <t>TX008855</t>
  </si>
  <si>
    <t>PL01040</t>
  </si>
  <si>
    <t>2025-07-25 00:32:27</t>
  </si>
  <si>
    <t>TX004473</t>
  </si>
  <si>
    <t>2025-03-04 10:50:22</t>
  </si>
  <si>
    <t>TX008813</t>
  </si>
  <si>
    <t>PL01066</t>
  </si>
  <si>
    <t>2025-07-28 02:55:56</t>
  </si>
  <si>
    <t>TX001731</t>
  </si>
  <si>
    <t>2025-02-21 06:19:11</t>
  </si>
  <si>
    <t>TX000213</t>
  </si>
  <si>
    <t>PL00809</t>
  </si>
  <si>
    <t>2025-02-17 13:59:13</t>
  </si>
  <si>
    <t>TX008409</t>
  </si>
  <si>
    <t>PL02416</t>
  </si>
  <si>
    <t>2025-05-12 17:44:48</t>
  </si>
  <si>
    <t>TX005059</t>
  </si>
  <si>
    <t>PL01362</t>
  </si>
  <si>
    <t>2025-10-13 12:47:16</t>
  </si>
  <si>
    <t>TX001011</t>
  </si>
  <si>
    <t>2025-09-10 09:55:35</t>
  </si>
  <si>
    <t>TX000324</t>
  </si>
  <si>
    <t>2025-11-30 05:17:47</t>
  </si>
  <si>
    <t>TX003393</t>
  </si>
  <si>
    <t>2025-11-25 05:08:26</t>
  </si>
  <si>
    <t>TX003935</t>
  </si>
  <si>
    <t>2025-11-22 15:38:25</t>
  </si>
  <si>
    <t>TX003843</t>
  </si>
  <si>
    <t>PL01253</t>
  </si>
  <si>
    <t>2025-06-15 11:23:44</t>
  </si>
  <si>
    <t>TX000335</t>
  </si>
  <si>
    <t>PL01318</t>
  </si>
  <si>
    <t>2025-09-27 12:50:16</t>
  </si>
  <si>
    <t>TX003112</t>
  </si>
  <si>
    <t>2025-03-30 06:22:14</t>
  </si>
  <si>
    <t>TX003335</t>
  </si>
  <si>
    <t>PL01552</t>
  </si>
  <si>
    <t>2025-05-14 01:20:43</t>
  </si>
  <si>
    <t>TX006150</t>
  </si>
  <si>
    <t>PL01499</t>
  </si>
  <si>
    <t>2025-01-06 10:29:26</t>
  </si>
  <si>
    <t>TX004535</t>
  </si>
  <si>
    <t>PL00445</t>
  </si>
  <si>
    <t>2025-11-08 00:02:07</t>
  </si>
  <si>
    <t>TX006465</t>
  </si>
  <si>
    <t>2025-11-21 18:56:50</t>
  </si>
  <si>
    <t>TX000234</t>
  </si>
  <si>
    <t>PL00129</t>
  </si>
  <si>
    <t>2025-03-29 15:24:43</t>
  </si>
  <si>
    <t>TX002493</t>
  </si>
  <si>
    <t>PL01828</t>
  </si>
  <si>
    <t>2025-03-25 23:01:01</t>
  </si>
  <si>
    <t>TX009596</t>
  </si>
  <si>
    <t>2025-05-14 17:46:28</t>
  </si>
  <si>
    <t>TX007613</t>
  </si>
  <si>
    <t>PL01386</t>
  </si>
  <si>
    <t>2025-05-24 03:05:39</t>
  </si>
  <si>
    <t>TX004915</t>
  </si>
  <si>
    <t>PL02443</t>
  </si>
  <si>
    <t>2025-07-07 14:44:58</t>
  </si>
  <si>
    <t>TX007232</t>
  </si>
  <si>
    <t>PL02059</t>
  </si>
  <si>
    <t>2025-12-14 09:58:01</t>
  </si>
  <si>
    <t>TX001924</t>
  </si>
  <si>
    <t>2025-11-30 08:40:01</t>
  </si>
  <si>
    <t>TX006635</t>
  </si>
  <si>
    <t>PL01127</t>
  </si>
  <si>
    <t>2025-03-26 13:08:13</t>
  </si>
  <si>
    <t>TX007701</t>
  </si>
  <si>
    <t>PL01088</t>
  </si>
  <si>
    <t>2025-04-20 19:20:46</t>
  </si>
  <si>
    <t>TX007835</t>
  </si>
  <si>
    <t>2025-08-16 11:31:57</t>
  </si>
  <si>
    <t>TX_ATK18</t>
  </si>
  <si>
    <t>2025-06-15 02:36:00</t>
  </si>
  <si>
    <t>TX009987</t>
  </si>
  <si>
    <t>2025-12-04 20:08:46</t>
  </si>
  <si>
    <t>TX007741</t>
  </si>
  <si>
    <t>2025-06-26 13:16:37</t>
  </si>
  <si>
    <t>TX002841</t>
  </si>
  <si>
    <t>PL00189</t>
  </si>
  <si>
    <t>2025-07-23 19:46:56</t>
  </si>
  <si>
    <t>TX000775</t>
  </si>
  <si>
    <t>2025-11-21 02:53:52</t>
  </si>
  <si>
    <t>TX002128</t>
  </si>
  <si>
    <t>PL01460</t>
  </si>
  <si>
    <t>2025-02-05 20:17:59</t>
  </si>
  <si>
    <t>TX000872</t>
  </si>
  <si>
    <t>2025-04-27 15:52:05</t>
  </si>
  <si>
    <t>TX009178</t>
  </si>
  <si>
    <t>2025-07-16 16:53:05</t>
  </si>
  <si>
    <t>TX001264</t>
  </si>
  <si>
    <t>PL00529</t>
  </si>
  <si>
    <t>2025-06-14 02:34:31</t>
  </si>
  <si>
    <t>TX008223</t>
  </si>
  <si>
    <t>2025-10-05 17:32:42</t>
  </si>
  <si>
    <t>TX003998</t>
  </si>
  <si>
    <t>PL00641</t>
  </si>
  <si>
    <t>2025-12-20 10:15:30</t>
  </si>
  <si>
    <t>TX003743</t>
  </si>
  <si>
    <t>2025-08-18 22:25:38</t>
  </si>
  <si>
    <t>TX001596</t>
  </si>
  <si>
    <t>2025-02-08 08:41:59</t>
  </si>
  <si>
    <t>TX001982</t>
  </si>
  <si>
    <t>PL02934</t>
  </si>
  <si>
    <t>2025-07-23 01:11:53</t>
  </si>
  <si>
    <t>TX001221</t>
  </si>
  <si>
    <t>2025-03-25 13:39:42</t>
  </si>
  <si>
    <t>TX001517</t>
  </si>
  <si>
    <t>2025-05-28 17:44:21</t>
  </si>
  <si>
    <t>TX007337</t>
  </si>
  <si>
    <t>PL02830</t>
  </si>
  <si>
    <t>2025-05-28 17:32:38</t>
  </si>
  <si>
    <t>TX000409</t>
  </si>
  <si>
    <t>2025-09-26 04:03:16</t>
  </si>
  <si>
    <t>TX009292</t>
  </si>
  <si>
    <t>PL01957</t>
  </si>
  <si>
    <t>2025-10-02 17:12:51</t>
  </si>
  <si>
    <t>TX005519</t>
  </si>
  <si>
    <t>2025-11-23 08:04:51</t>
  </si>
  <si>
    <t>TX003681</t>
  </si>
  <si>
    <t>PL01569</t>
  </si>
  <si>
    <t>2025-10-06 22:41:01</t>
  </si>
  <si>
    <t>TX002406</t>
  </si>
  <si>
    <t>2025-02-15 22:20:01</t>
  </si>
  <si>
    <t>TX008876</t>
  </si>
  <si>
    <t>2025-05-03 12:54:32</t>
  </si>
  <si>
    <t>TX006727</t>
  </si>
  <si>
    <t>PL02426</t>
  </si>
  <si>
    <t>2025-10-03 18:17:53</t>
  </si>
  <si>
    <t>TX009874</t>
  </si>
  <si>
    <t>2025-07-19 19:53:22</t>
  </si>
  <si>
    <t>TX003131</t>
  </si>
  <si>
    <t>2025-11-18 11:30:43</t>
  </si>
  <si>
    <t>TX005715</t>
  </si>
  <si>
    <t>PL01184</t>
  </si>
  <si>
    <t>2025-12-18 18:42:17</t>
  </si>
  <si>
    <t>TX008334</t>
  </si>
  <si>
    <t>PL00896</t>
  </si>
  <si>
    <t>2025-04-08 01:08:37</t>
  </si>
  <si>
    <t>TX009868</t>
  </si>
  <si>
    <t>2025-05-29 04:19:29</t>
  </si>
  <si>
    <t>TX008292</t>
  </si>
  <si>
    <t>PL00405</t>
  </si>
  <si>
    <t>2025-09-14 18:46:09</t>
  </si>
  <si>
    <t>TX001966</t>
  </si>
  <si>
    <t>2025-12-28 17:09:09</t>
  </si>
  <si>
    <t>TX003016</t>
  </si>
  <si>
    <t>PL01622</t>
  </si>
  <si>
    <t>2025-04-22 09:51:50</t>
  </si>
  <si>
    <t>TX007284</t>
  </si>
  <si>
    <t>PL02773</t>
  </si>
  <si>
    <t>2025-02-25 21:28:11</t>
  </si>
  <si>
    <t>TX008632</t>
  </si>
  <si>
    <t>2025-06-30 17:33:54</t>
  </si>
  <si>
    <t>TX005677</t>
  </si>
  <si>
    <t>2025-07-14 23:19:34</t>
  </si>
  <si>
    <t>TX002261</t>
  </si>
  <si>
    <t>PL00287</t>
  </si>
  <si>
    <t>2025-05-14 07:23:32</t>
  </si>
  <si>
    <t>TX005840</t>
  </si>
  <si>
    <t>2025-01-29 07:06:30</t>
  </si>
  <si>
    <t>TX007173</t>
  </si>
  <si>
    <t>PL00251</t>
  </si>
  <si>
    <t>2025-11-01 22:03:00</t>
  </si>
  <si>
    <t>TX002099</t>
  </si>
  <si>
    <t>PL01030</t>
  </si>
  <si>
    <t>2025-04-07 13:37:54</t>
  </si>
  <si>
    <t>TX001769</t>
  </si>
  <si>
    <t>2025-06-01 00:31:47</t>
  </si>
  <si>
    <t>TX001684</t>
  </si>
  <si>
    <t>2025-05-19 16:14:11</t>
  </si>
  <si>
    <t>TX002246</t>
  </si>
  <si>
    <t>PL01824</t>
  </si>
  <si>
    <t>2025-06-07 14:54:55</t>
  </si>
  <si>
    <t>TX003932</t>
  </si>
  <si>
    <t>2025-11-28 23:22:53</t>
  </si>
  <si>
    <t>TX001480</t>
  </si>
  <si>
    <t>PL00640</t>
  </si>
  <si>
    <t>2025-08-10 03:16:01</t>
  </si>
  <si>
    <t>TX007362</t>
  </si>
  <si>
    <t>2025-07-24 12:54:01</t>
  </si>
  <si>
    <t>TX003460</t>
  </si>
  <si>
    <t>PL00216</t>
  </si>
  <si>
    <t>2025-12-22 16:22:58</t>
  </si>
  <si>
    <t>TX001600</t>
  </si>
  <si>
    <t>PL00626</t>
  </si>
  <si>
    <t>2025-10-18 10:28:48</t>
  </si>
  <si>
    <t>TX002233</t>
  </si>
  <si>
    <t>2025-12-03 09:52:24</t>
  </si>
  <si>
    <t>TX007339</t>
  </si>
  <si>
    <t>PL02383</t>
  </si>
  <si>
    <t>2025-11-24 12:07:31</t>
  </si>
  <si>
    <t>TX001738</t>
  </si>
  <si>
    <t>PL00775</t>
  </si>
  <si>
    <t>2025-09-15 21:16:02</t>
  </si>
  <si>
    <t>TX008329</t>
  </si>
  <si>
    <t>2025-09-02 22:54:51</t>
  </si>
  <si>
    <t>TX004377</t>
  </si>
  <si>
    <t>2025-12-05 01:02:19</t>
  </si>
  <si>
    <t>TX003945</t>
  </si>
  <si>
    <t>PL00585</t>
  </si>
  <si>
    <t>2025-03-11 13:51:24</t>
  </si>
  <si>
    <t>TX003382</t>
  </si>
  <si>
    <t>PL00072</t>
  </si>
  <si>
    <t>2025-02-28 11:09:05</t>
  </si>
  <si>
    <t>TX009609</t>
  </si>
  <si>
    <t>PL00895</t>
  </si>
  <si>
    <t>2025-08-25 04:04:20</t>
  </si>
  <si>
    <t>TX006930</t>
  </si>
  <si>
    <t>2025-12-14 17:32:47</t>
  </si>
  <si>
    <t>TX000746</t>
  </si>
  <si>
    <t>2025-06-26 15:25:24</t>
  </si>
  <si>
    <t>TX005422</t>
  </si>
  <si>
    <t>2025-10-22 18:26:57</t>
  </si>
  <si>
    <t>TX000711</t>
  </si>
  <si>
    <t>PL00451</t>
  </si>
  <si>
    <t>2025-02-25 20:59:23</t>
  </si>
  <si>
    <t>TX000380</t>
  </si>
  <si>
    <t>PL02687</t>
  </si>
  <si>
    <t>2025-03-15 02:27:53</t>
  </si>
  <si>
    <t>TX005530</t>
  </si>
  <si>
    <t>PL01124</t>
  </si>
  <si>
    <t>2025-01-18 16:39:02</t>
  </si>
  <si>
    <t>TX005539</t>
  </si>
  <si>
    <t>PL00511</t>
  </si>
  <si>
    <t>2025-07-27 16:51:21</t>
  </si>
  <si>
    <t>TX008910</t>
  </si>
  <si>
    <t>PL02027</t>
  </si>
  <si>
    <t>2025-08-21 19:03:04</t>
  </si>
  <si>
    <t>TX007244</t>
  </si>
  <si>
    <t>2025-05-22 21:58:46</t>
  </si>
  <si>
    <t>TX006071</t>
  </si>
  <si>
    <t>PL02227</t>
  </si>
  <si>
    <t>2025-03-07 18:51:26</t>
  </si>
  <si>
    <t>TX009972</t>
  </si>
  <si>
    <t>PL00850</t>
  </si>
  <si>
    <t>2025-12-18 16:29:44</t>
  </si>
  <si>
    <t>TX003993</t>
  </si>
  <si>
    <t>2025-01-09 06:49:02</t>
  </si>
  <si>
    <t>TX008680</t>
  </si>
  <si>
    <t>2025-08-05 01:47:54</t>
  </si>
  <si>
    <t>TX008127</t>
  </si>
  <si>
    <t>2025-09-07 17:20:29</t>
  </si>
  <si>
    <t>TX002681</t>
  </si>
  <si>
    <t>PL01803</t>
  </si>
  <si>
    <t>2025-09-19 07:55:08</t>
  </si>
  <si>
    <t>TX006756</t>
  </si>
  <si>
    <t>2025-08-14 09:07:55</t>
  </si>
  <si>
    <t>TX009770</t>
  </si>
  <si>
    <t>PL00679</t>
  </si>
  <si>
    <t>2025-04-25 09:55:29</t>
  </si>
  <si>
    <t>TX009045</t>
  </si>
  <si>
    <t>PL01662</t>
  </si>
  <si>
    <t>2025-02-27 06:10:15</t>
  </si>
  <si>
    <t>TX001314</t>
  </si>
  <si>
    <t>PL01751</t>
  </si>
  <si>
    <t>2025-12-02 01:37:31</t>
  </si>
  <si>
    <t>TX005826</t>
  </si>
  <si>
    <t>2025-05-26 18:01:29</t>
  </si>
  <si>
    <t>TX006889</t>
  </si>
  <si>
    <t>PL01226</t>
  </si>
  <si>
    <t>2025-09-18 03:22:04</t>
  </si>
  <si>
    <t>TX008901</t>
  </si>
  <si>
    <t>PL01554</t>
  </si>
  <si>
    <t>2025-03-01 20:27:10</t>
  </si>
  <si>
    <t>TX008999</t>
  </si>
  <si>
    <t>PL02482</t>
  </si>
  <si>
    <t>2025-03-28 04:30:26</t>
  </si>
  <si>
    <t>TX004503</t>
  </si>
  <si>
    <t>2025-07-19 22:46:07</t>
  </si>
  <si>
    <t>TX001286</t>
  </si>
  <si>
    <t>PL01363</t>
  </si>
  <si>
    <t>2025-03-31 23:38:26</t>
  </si>
  <si>
    <t>TX004439</t>
  </si>
  <si>
    <t>2025-04-02 19:14:21</t>
  </si>
  <si>
    <t>TX005630</t>
  </si>
  <si>
    <t>2025-06-16 10:02:16</t>
  </si>
  <si>
    <t>TX001350</t>
  </si>
  <si>
    <t>PL00415</t>
  </si>
  <si>
    <t>2025-01-03 14:07:23</t>
  </si>
  <si>
    <t>TX005480</t>
  </si>
  <si>
    <t>PL00555</t>
  </si>
  <si>
    <t>2025-08-06 12:59:00</t>
  </si>
  <si>
    <t>TX004327</t>
  </si>
  <si>
    <t>PL02709</t>
  </si>
  <si>
    <t>2025-10-01 17:43:58</t>
  </si>
  <si>
    <t>TX003598</t>
  </si>
  <si>
    <t>PL00453</t>
  </si>
  <si>
    <t>2025-11-28 02:42:42</t>
  </si>
  <si>
    <t>TX007624</t>
  </si>
  <si>
    <t>PL01523</t>
  </si>
  <si>
    <t>2025-10-26 06:08:07</t>
  </si>
  <si>
    <t>TX000428</t>
  </si>
  <si>
    <t>2025-05-18 23:28:52</t>
  </si>
  <si>
    <t>TX000654</t>
  </si>
  <si>
    <t>PL00490</t>
  </si>
  <si>
    <t>2025-07-06 23:51:48</t>
  </si>
  <si>
    <t>TX008107</t>
  </si>
  <si>
    <t>PL00348</t>
  </si>
  <si>
    <t>2025-06-09 21:34:21</t>
  </si>
  <si>
    <t>TX007476</t>
  </si>
  <si>
    <t>2025-03-15 00:58:30</t>
  </si>
  <si>
    <t>TX008776</t>
  </si>
  <si>
    <t>PL00527</t>
  </si>
  <si>
    <t>2025-04-28 11:23:13</t>
  </si>
  <si>
    <t>TX003079</t>
  </si>
  <si>
    <t>PL02500</t>
  </si>
  <si>
    <t>2025-02-18 11:08:44</t>
  </si>
  <si>
    <t>TX003330</t>
  </si>
  <si>
    <t>2025-02-09 13:17:51</t>
  </si>
  <si>
    <t>TX004801</t>
  </si>
  <si>
    <t>PL01718</t>
  </si>
  <si>
    <t>2025-02-10 03:59:25</t>
  </si>
  <si>
    <t>TX006108</t>
  </si>
  <si>
    <t>PL01663</t>
  </si>
  <si>
    <t>2025-01-25 23:49:27</t>
  </si>
  <si>
    <t>TX004030</t>
  </si>
  <si>
    <t>2025-10-18 09:21:35</t>
  </si>
  <si>
    <t>TX003575</t>
  </si>
  <si>
    <t>PL00963</t>
  </si>
  <si>
    <t>2025-07-31 13:37:27</t>
  </si>
  <si>
    <t>TX002190</t>
  </si>
  <si>
    <t>PL02491</t>
  </si>
  <si>
    <t>2025-03-01 16:51:31</t>
  </si>
  <si>
    <t>TX000612</t>
  </si>
  <si>
    <t>PL00875</t>
  </si>
  <si>
    <t>2025-07-23 05:11:29</t>
  </si>
  <si>
    <t>TX007953</t>
  </si>
  <si>
    <t>PL02113</t>
  </si>
  <si>
    <t>2025-06-26 18:15:59</t>
  </si>
  <si>
    <t>TX002305</t>
  </si>
  <si>
    <t>2025-09-28 02:05:26</t>
  </si>
  <si>
    <t>TX006985</t>
  </si>
  <si>
    <t>PL02485</t>
  </si>
  <si>
    <t>2025-04-25 02:00:49</t>
  </si>
  <si>
    <t>TX006628</t>
  </si>
  <si>
    <t>PL02808</t>
  </si>
  <si>
    <t>2025-02-06 20:24:34</t>
  </si>
  <si>
    <t>TX008671</t>
  </si>
  <si>
    <t>PL01638</t>
  </si>
  <si>
    <t>2025-11-05 21:05:35</t>
  </si>
  <si>
    <t>TX005874</t>
  </si>
  <si>
    <t>PL01412</t>
  </si>
  <si>
    <t>2025-11-04 23:01:40</t>
  </si>
  <si>
    <t>TX003956</t>
  </si>
  <si>
    <t>PL02279</t>
  </si>
  <si>
    <t>2025-10-11 13:33:38</t>
  </si>
  <si>
    <t>TX000555</t>
  </si>
  <si>
    <t>2025-05-14 10:49:18</t>
  </si>
  <si>
    <t>TX002702</t>
  </si>
  <si>
    <t>2025-06-28 01:48:11</t>
  </si>
  <si>
    <t>TX000512</t>
  </si>
  <si>
    <t>PL00568</t>
  </si>
  <si>
    <t>2025-08-18 10:34:13</t>
  </si>
  <si>
    <t>TX007305</t>
  </si>
  <si>
    <t>PL02824</t>
  </si>
  <si>
    <t>2025-01-11 15:10:30</t>
  </si>
  <si>
    <t>TX004419</t>
  </si>
  <si>
    <t>PL02998</t>
  </si>
  <si>
    <t>2025-12-09 14:15:23</t>
  </si>
  <si>
    <t>TX000968</t>
  </si>
  <si>
    <t>PL00556</t>
  </si>
  <si>
    <t>2025-01-09 08:19:12</t>
  </si>
  <si>
    <t>TX008887</t>
  </si>
  <si>
    <t>2025-05-09 21:33:19</t>
  </si>
  <si>
    <t>TX003652</t>
  </si>
  <si>
    <t>2025-06-14 18:15:09</t>
  </si>
  <si>
    <t>TX006863</t>
  </si>
  <si>
    <t>2025-11-08 15:09:20</t>
  </si>
  <si>
    <t>TX004636</t>
  </si>
  <si>
    <t>PL02175</t>
  </si>
  <si>
    <t>2025-09-21 01:42:23</t>
  </si>
  <si>
    <t>TX006181</t>
  </si>
  <si>
    <t>PL02088</t>
  </si>
  <si>
    <t>2025-11-24 05:45:46</t>
  </si>
  <si>
    <t>TX005350</t>
  </si>
  <si>
    <t>PL02819</t>
  </si>
  <si>
    <t>2025-06-11 17:55:43</t>
  </si>
  <si>
    <t>TX006916</t>
  </si>
  <si>
    <t>2025-01-23 13:23:22</t>
  </si>
  <si>
    <t>TX001881</t>
  </si>
  <si>
    <t>PL00683</t>
  </si>
  <si>
    <t>2025-01-18 03:41:57</t>
  </si>
  <si>
    <t>TX004100</t>
  </si>
  <si>
    <t>PL02126</t>
  </si>
  <si>
    <t>2025-02-17 19:16:11</t>
  </si>
  <si>
    <t>TX005954</t>
  </si>
  <si>
    <t>PL01004</t>
  </si>
  <si>
    <t>2025-10-21 07:46:58</t>
  </si>
  <si>
    <t>TX006164</t>
  </si>
  <si>
    <t>PL02486</t>
  </si>
  <si>
    <t>2025-05-01 20:16:01</t>
  </si>
  <si>
    <t>TX005493</t>
  </si>
  <si>
    <t>PL01697</t>
  </si>
  <si>
    <t>2025-09-02 10:01:05</t>
  </si>
  <si>
    <t>TX003762</t>
  </si>
  <si>
    <t>2025-10-16 10:24:52</t>
  </si>
  <si>
    <t>TX005984</t>
  </si>
  <si>
    <t>PL02718</t>
  </si>
  <si>
    <t>2025-05-22 22:08:40</t>
  </si>
  <si>
    <t>TX001110</t>
  </si>
  <si>
    <t>PL01781</t>
  </si>
  <si>
    <t>2025-06-16 20:46:06</t>
  </si>
  <si>
    <t>TX005800</t>
  </si>
  <si>
    <t>2025-12-17 13:00:14</t>
  </si>
  <si>
    <t>TX005122</t>
  </si>
  <si>
    <t>2025-06-14 08:33:43</t>
  </si>
  <si>
    <t>TX001039</t>
  </si>
  <si>
    <t>PL02068</t>
  </si>
  <si>
    <t>2025-12-04 05:43:13</t>
  </si>
  <si>
    <t>TX001195</t>
  </si>
  <si>
    <t>2025-08-20 00:47:36</t>
  </si>
  <si>
    <t>TX003486</t>
  </si>
  <si>
    <t>2025-02-22 07:31:13</t>
  </si>
  <si>
    <t>TX009052</t>
  </si>
  <si>
    <t>PL00976</t>
  </si>
  <si>
    <t>2025-09-29 22:56:45</t>
  </si>
  <si>
    <t>TX002168</t>
  </si>
  <si>
    <t>2025-04-02 22:38:49</t>
  </si>
  <si>
    <t>TX004925</t>
  </si>
  <si>
    <t>2025-03-13 21:35:25</t>
  </si>
  <si>
    <t>TX009026</t>
  </si>
  <si>
    <t>PL01788</t>
  </si>
  <si>
    <t>2025-11-26 23:11:54</t>
  </si>
  <si>
    <t>TX009701</t>
  </si>
  <si>
    <t>PL02016</t>
  </si>
  <si>
    <t>2025-03-05 15:58:18</t>
  </si>
  <si>
    <t>TX000935</t>
  </si>
  <si>
    <t>PL00270</t>
  </si>
  <si>
    <t>2025-09-29 05:49:58</t>
  </si>
  <si>
    <t>TX003882</t>
  </si>
  <si>
    <t>2025-03-05 09:51:17</t>
  </si>
  <si>
    <t>TX005262</t>
  </si>
  <si>
    <t>PL01084</t>
  </si>
  <si>
    <t>2025-10-22 06:37:32</t>
  </si>
  <si>
    <t>TX000395</t>
  </si>
  <si>
    <t>PL02694</t>
  </si>
  <si>
    <t>2025-10-08 09:52:58</t>
  </si>
  <si>
    <t>TX007531</t>
  </si>
  <si>
    <t>PL01188</t>
  </si>
  <si>
    <t>2025-01-17 06:38:55</t>
  </si>
  <si>
    <t>TX005439</t>
  </si>
  <si>
    <t>2025-06-13 05:28:48</t>
  </si>
  <si>
    <t>TX009218</t>
  </si>
  <si>
    <t>PL01580</t>
  </si>
  <si>
    <t>2025-12-20 17:43:29</t>
  </si>
  <si>
    <t>TX004421</t>
  </si>
  <si>
    <t>2025-03-10 21:41:39</t>
  </si>
  <si>
    <t>TX009997</t>
  </si>
  <si>
    <t>2025-08-21 00:32:17</t>
  </si>
  <si>
    <t>TX009629</t>
  </si>
  <si>
    <t>PL00646</t>
  </si>
  <si>
    <t>2025-07-11 20:59:09</t>
  </si>
  <si>
    <t>TX001298</t>
  </si>
  <si>
    <t>PL02637</t>
  </si>
  <si>
    <t>2025-01-13 12:49:20</t>
  </si>
  <si>
    <t>TX007347</t>
  </si>
  <si>
    <t>2025-12-06 05:16:50</t>
  </si>
  <si>
    <t>TX001163</t>
  </si>
  <si>
    <t>PL00353</t>
  </si>
  <si>
    <t>2025-09-11 11:36:16</t>
  </si>
  <si>
    <t>TX004310</t>
  </si>
  <si>
    <t>PL00675</t>
  </si>
  <si>
    <t>2025-09-21 23:01:58</t>
  </si>
  <si>
    <t>TX007820</t>
  </si>
  <si>
    <t>2025-10-13 07:09:48</t>
  </si>
  <si>
    <t>TX001528</t>
  </si>
  <si>
    <t>PL00168</t>
  </si>
  <si>
    <t>2025-05-16 09:48:23</t>
  </si>
  <si>
    <t>TX008352</t>
  </si>
  <si>
    <t>2025-05-05 04:27:41</t>
  </si>
  <si>
    <t>TX008034</t>
  </si>
  <si>
    <t>2025-08-11 23:30:07</t>
  </si>
  <si>
    <t>TX009371</t>
  </si>
  <si>
    <t>2025-04-10 13:05:52</t>
  </si>
  <si>
    <t>TX000059</t>
  </si>
  <si>
    <t>PL00285</t>
  </si>
  <si>
    <t>2025-10-25 09:54:03</t>
  </si>
  <si>
    <t>TX002458</t>
  </si>
  <si>
    <t>2025-10-08 23:34:24</t>
  </si>
  <si>
    <t>TX004538</t>
  </si>
  <si>
    <t>2025-03-23 09:56:19</t>
  </si>
  <si>
    <t>TX006969</t>
  </si>
  <si>
    <t>2025-05-28 03:13:54</t>
  </si>
  <si>
    <t>TX005203</t>
  </si>
  <si>
    <t>2025-09-06 19:52:25</t>
  </si>
  <si>
    <t>TX004338</t>
  </si>
  <si>
    <t>2025-09-05 16:00:11</t>
  </si>
  <si>
    <t>TX002575</t>
  </si>
  <si>
    <t>PL00084</t>
  </si>
  <si>
    <t>2025-05-31 17:40:41</t>
  </si>
  <si>
    <t>TX006109</t>
  </si>
  <si>
    <t>2025-03-27 19:29:42</t>
  </si>
  <si>
    <t>TX006683</t>
  </si>
  <si>
    <t>2025-05-18 10:16:34</t>
  </si>
  <si>
    <t>TX005516</t>
  </si>
  <si>
    <t>PL00969</t>
  </si>
  <si>
    <t>2025-12-25 02:56:48</t>
  </si>
  <si>
    <t>TX009149</t>
  </si>
  <si>
    <t>PL00513</t>
  </si>
  <si>
    <t>2025-02-10 21:59:32</t>
  </si>
  <si>
    <t>TX004826</t>
  </si>
  <si>
    <t>2025-05-18 17:37:38</t>
  </si>
  <si>
    <t>TX000677</t>
  </si>
  <si>
    <t>PL02659</t>
  </si>
  <si>
    <t>2025-06-29 18:37:09</t>
  </si>
  <si>
    <t>TX006225</t>
  </si>
  <si>
    <t>PL01753</t>
  </si>
  <si>
    <t>2025-06-30 01:58:52</t>
  </si>
  <si>
    <t>TX005750</t>
  </si>
  <si>
    <t>2025-01-23 20:15:19</t>
  </si>
  <si>
    <t>TX007737</t>
  </si>
  <si>
    <t>PL02065</t>
  </si>
  <si>
    <t>2025-05-25 22:56:44</t>
  </si>
  <si>
    <t>TX009554</t>
  </si>
  <si>
    <t>PL00029</t>
  </si>
  <si>
    <t>2025-08-20 12:40:19</t>
  </si>
  <si>
    <t>TX009276</t>
  </si>
  <si>
    <t>2025-07-05 08:24:30</t>
  </si>
  <si>
    <t>TX007887</t>
  </si>
  <si>
    <t>2025-08-04 00:14:03</t>
  </si>
  <si>
    <t>TX006701</t>
  </si>
  <si>
    <t>PL00893</t>
  </si>
  <si>
    <t>2025-08-09 21:47:15</t>
  </si>
  <si>
    <t>TX002179</t>
  </si>
  <si>
    <t>2025-08-26 07:10:48</t>
  </si>
  <si>
    <t>TX003853</t>
  </si>
  <si>
    <t>2025-05-18 18:36:16</t>
  </si>
  <si>
    <t>TX006464</t>
  </si>
  <si>
    <t>2025-06-20 04:40:24</t>
  </si>
  <si>
    <t>TX002237</t>
  </si>
  <si>
    <t>PL01964</t>
  </si>
  <si>
    <t>2025-10-13 17:24:02</t>
  </si>
  <si>
    <t>TX005314</t>
  </si>
  <si>
    <t>PL02821</t>
  </si>
  <si>
    <t>2025-10-30 23:43:57</t>
  </si>
  <si>
    <t>TX000867</t>
  </si>
  <si>
    <t>2025-03-05 06:43:02</t>
  </si>
  <si>
    <t>TX003258</t>
  </si>
  <si>
    <t>2025-08-18 10:28:33</t>
  </si>
  <si>
    <t>TX005095</t>
  </si>
  <si>
    <t>2025-08-08 03:06:01</t>
  </si>
  <si>
    <t>TX008250</t>
  </si>
  <si>
    <t>PL00149</t>
  </si>
  <si>
    <t>2025-04-21 10:33:34</t>
  </si>
  <si>
    <t>TX004914</t>
  </si>
  <si>
    <t>2025-10-14 12:20:35</t>
  </si>
  <si>
    <t>TX003078</t>
  </si>
  <si>
    <t>2025-07-13 02:11:24</t>
  </si>
  <si>
    <t>TX001671</t>
  </si>
  <si>
    <t>2025-12-20 22:41:07</t>
  </si>
  <si>
    <t>TX002738</t>
  </si>
  <si>
    <t>2025-04-07 15:41:44</t>
  </si>
  <si>
    <t>TX008714</t>
  </si>
  <si>
    <t>PL02701</t>
  </si>
  <si>
    <t>2025-09-04 21:44:07</t>
  </si>
  <si>
    <t>TX008167</t>
  </si>
  <si>
    <t>2025-05-23 01:33:55</t>
  </si>
  <si>
    <t>TX001806</t>
  </si>
  <si>
    <t>PL02631</t>
  </si>
  <si>
    <t>2025-08-26 02:57:00</t>
  </si>
  <si>
    <t>TX008707</t>
  </si>
  <si>
    <t>PL00930</t>
  </si>
  <si>
    <t>2025-06-09 22:29:00</t>
  </si>
  <si>
    <t>TX009755</t>
  </si>
  <si>
    <t>PL01145</t>
  </si>
  <si>
    <t>2025-12-08 06:45:47</t>
  </si>
  <si>
    <t>TX002407</t>
  </si>
  <si>
    <t>2025-04-23 13:51:31</t>
  </si>
  <si>
    <t>TX004603</t>
  </si>
  <si>
    <t>2025-11-14 19:26:31</t>
  </si>
  <si>
    <t>TX001211</t>
  </si>
  <si>
    <t>2025-09-04 01:07:50</t>
  </si>
  <si>
    <t>TX003026</t>
  </si>
  <si>
    <t>PL00071</t>
  </si>
  <si>
    <t>2025-12-23 05:10:27</t>
  </si>
  <si>
    <t>TX002338</t>
  </si>
  <si>
    <t>2025-08-25 16:58:11</t>
  </si>
  <si>
    <t>TX004533</t>
  </si>
  <si>
    <t>PL00978</t>
  </si>
  <si>
    <t>2025-12-14 07:09:32</t>
  </si>
  <si>
    <t>TX003498</t>
  </si>
  <si>
    <t>PL00079</t>
  </si>
  <si>
    <t>2025-06-25 09:17:26</t>
  </si>
  <si>
    <t>TX003722</t>
  </si>
  <si>
    <t>PL01462</t>
  </si>
  <si>
    <t>2025-02-25 20:08:01</t>
  </si>
  <si>
    <t>TX002413</t>
  </si>
  <si>
    <t>PL02569</t>
  </si>
  <si>
    <t>2025-10-25 23:19:36</t>
  </si>
  <si>
    <t>TX002698</t>
  </si>
  <si>
    <t>PL02266</t>
  </si>
  <si>
    <t>2025-06-27 04:55:34</t>
  </si>
  <si>
    <t>TX002524</t>
  </si>
  <si>
    <t>PL02602</t>
  </si>
  <si>
    <t>2025-04-21 01:19:34</t>
  </si>
  <si>
    <t>TX003038</t>
  </si>
  <si>
    <t>PL00605</t>
  </si>
  <si>
    <t>2025-03-15 15:07:08</t>
  </si>
  <si>
    <t>TX003371</t>
  </si>
  <si>
    <t>2025-07-01 11:15:18</t>
  </si>
  <si>
    <t>TX000618</t>
  </si>
  <si>
    <t>2025-04-18 03:22:18</t>
  </si>
  <si>
    <t>TX006385</t>
  </si>
  <si>
    <t>2025-06-12 09:42:35</t>
  </si>
  <si>
    <t>TX009514</t>
  </si>
  <si>
    <t>PL00652</t>
  </si>
  <si>
    <t>2025-03-12 12:57:51</t>
  </si>
  <si>
    <t>TX009201</t>
  </si>
  <si>
    <t>2025-05-16 14:32:53</t>
  </si>
  <si>
    <t>TX006077</t>
  </si>
  <si>
    <t>2025-10-10 01:25:45</t>
  </si>
  <si>
    <t>TX000767</t>
  </si>
  <si>
    <t>PL01858</t>
  </si>
  <si>
    <t>2025-08-28 19:43:19</t>
  </si>
  <si>
    <t>TX003972</t>
  </si>
  <si>
    <t>PL00576</t>
  </si>
  <si>
    <t>2025-03-26 19:44:00</t>
  </si>
  <si>
    <t>TX008655</t>
  </si>
  <si>
    <t>2025-04-20 15:41:59</t>
  </si>
  <si>
    <t>TX007110</t>
  </si>
  <si>
    <t>PL00313</t>
  </si>
  <si>
    <t>2025-02-06 20:51:34</t>
  </si>
  <si>
    <t>TX001145</t>
  </si>
  <si>
    <t>PL00268</t>
  </si>
  <si>
    <t>2025-12-14 19:28:16</t>
  </si>
  <si>
    <t>TX009253</t>
  </si>
  <si>
    <t>2025-08-20 10:57:09</t>
  </si>
  <si>
    <t>TX002904</t>
  </si>
  <si>
    <t>PL00528</t>
  </si>
  <si>
    <t>2025-05-28 02:58:27</t>
  </si>
  <si>
    <t>TX000463</t>
  </si>
  <si>
    <t>PL00154</t>
  </si>
  <si>
    <t>2025-03-14 20:01:52</t>
  </si>
  <si>
    <t>TX004221</t>
  </si>
  <si>
    <t>PL00823</t>
  </si>
  <si>
    <t>2025-12-21 05:05:53</t>
  </si>
  <si>
    <t>TX002555</t>
  </si>
  <si>
    <t>PL01002</t>
  </si>
  <si>
    <t>2025-01-13 14:18:15</t>
  </si>
  <si>
    <t>TX007123</t>
  </si>
  <si>
    <t>PL02435</t>
  </si>
  <si>
    <t>2025-10-24 23:44:56</t>
  </si>
  <si>
    <t>TX003040</t>
  </si>
  <si>
    <t>2025-06-05 09:56:43</t>
  </si>
  <si>
    <t>TX004868</t>
  </si>
  <si>
    <t>2025-06-26 03:03:20</t>
  </si>
  <si>
    <t>TX005369</t>
  </si>
  <si>
    <t>2025-08-01 06:13:08</t>
  </si>
  <si>
    <t>TX003435</t>
  </si>
  <si>
    <t>PL02292</t>
  </si>
  <si>
    <t>2025-11-04 11:25:18</t>
  </si>
  <si>
    <t>TX006479</t>
  </si>
  <si>
    <t>PL01999</t>
  </si>
  <si>
    <t>2025-03-13 17:52:20</t>
  </si>
  <si>
    <t>TX009580</t>
  </si>
  <si>
    <t>2025-04-09 17:02:49</t>
  </si>
  <si>
    <t>TX003768</t>
  </si>
  <si>
    <t>2025-06-05 04:52:34</t>
  </si>
  <si>
    <t>TX007179</t>
  </si>
  <si>
    <t>2025-06-29 14:21:37</t>
  </si>
  <si>
    <t>TX000829</t>
  </si>
  <si>
    <t>2025-06-04 03:19:47</t>
  </si>
  <si>
    <t>TX008349</t>
  </si>
  <si>
    <t>PL00035</t>
  </si>
  <si>
    <t>2025-12-01 00:59:12</t>
  </si>
  <si>
    <t>TX008222</t>
  </si>
  <si>
    <t>PL02267</t>
  </si>
  <si>
    <t>2025-11-24 05:38:37</t>
  </si>
  <si>
    <t>TX001673</t>
  </si>
  <si>
    <t>PL02313</t>
  </si>
  <si>
    <t>2025-01-26 23:47:25</t>
  </si>
  <si>
    <t>TX003209</t>
  </si>
  <si>
    <t>PL01899</t>
  </si>
  <si>
    <t>2025-06-14 21:55:49</t>
  </si>
  <si>
    <t>TX001689</t>
  </si>
  <si>
    <t>PL00016</t>
  </si>
  <si>
    <t>2025-03-19 17:17:40</t>
  </si>
  <si>
    <t>TX004000</t>
  </si>
  <si>
    <t>PL01806</t>
  </si>
  <si>
    <t>2025-09-05 19:22:51</t>
  </si>
  <si>
    <t>TX005818</t>
  </si>
  <si>
    <t>2025-10-22 21:11:01</t>
  </si>
  <si>
    <t>TX005310</t>
  </si>
  <si>
    <t>2025-08-25 05:36:41</t>
  </si>
  <si>
    <t>TX009980</t>
  </si>
  <si>
    <t>PL02162</t>
  </si>
  <si>
    <t>2025-10-16 15:34:08</t>
  </si>
  <si>
    <t>TX007900</t>
  </si>
  <si>
    <t>PL02802</t>
  </si>
  <si>
    <t>2025-12-18 12:29:12</t>
  </si>
  <si>
    <t>TX002908</t>
  </si>
  <si>
    <t>PL01839</t>
  </si>
  <si>
    <t>2025-04-18 11:17:27</t>
  </si>
  <si>
    <t>TX005012</t>
  </si>
  <si>
    <t>PL02438</t>
  </si>
  <si>
    <t>2025-12-11 07:50:58</t>
  </si>
  <si>
    <t>TX000021</t>
  </si>
  <si>
    <t>PL00318</t>
  </si>
  <si>
    <t>2025-08-17 12:39:33</t>
  </si>
  <si>
    <t>TX002274</t>
  </si>
  <si>
    <t>PL02025</t>
  </si>
  <si>
    <t>2025-09-08 18:24:41</t>
  </si>
  <si>
    <t>TX009018</t>
  </si>
  <si>
    <t>2025-11-19 23:54:30</t>
  </si>
  <si>
    <t>TX004723</t>
  </si>
  <si>
    <t>PL02153</t>
  </si>
  <si>
    <t>2025-03-12 18:16:20</t>
  </si>
  <si>
    <t>TX008262</t>
  </si>
  <si>
    <t>PL00664</t>
  </si>
  <si>
    <t>2025-04-28 04:14:19</t>
  </si>
  <si>
    <t>TX002456</t>
  </si>
  <si>
    <t>PL02408</t>
  </si>
  <si>
    <t>2025-02-19 03:24:21</t>
  </si>
  <si>
    <t>TX001296</t>
  </si>
  <si>
    <t>2025-01-27 09:21:58</t>
  </si>
  <si>
    <t>TX003845</t>
  </si>
  <si>
    <t>2025-12-25 20:04:07</t>
  </si>
  <si>
    <t>TX000592</t>
  </si>
  <si>
    <t>PL00887</t>
  </si>
  <si>
    <t>2025-06-11 05:48:03</t>
  </si>
  <si>
    <t>TX001407</t>
  </si>
  <si>
    <t>PL00253</t>
  </si>
  <si>
    <t>2025-12-15 15:30:37</t>
  </si>
  <si>
    <t>TX000222</t>
  </si>
  <si>
    <t>2025-11-18 16:12:59</t>
  </si>
  <si>
    <t>TX005688</t>
  </si>
  <si>
    <t>PL00230</t>
  </si>
  <si>
    <t>2025-08-20 00:14:42</t>
  </si>
  <si>
    <t>TX006329</t>
  </si>
  <si>
    <t>PL01312</t>
  </si>
  <si>
    <t>2025-10-09 01:54:26</t>
  </si>
  <si>
    <t>TX004477</t>
  </si>
  <si>
    <t>PL01286</t>
  </si>
  <si>
    <t>2025-12-07 05:20:34</t>
  </si>
  <si>
    <t>TX000859</t>
  </si>
  <si>
    <t>PL01730</t>
  </si>
  <si>
    <t>2025-01-16 20:12:22</t>
  </si>
  <si>
    <t>TX006951</t>
  </si>
  <si>
    <t>PL00586</t>
  </si>
  <si>
    <t>2025-11-05 20:05:08</t>
  </si>
  <si>
    <t>TX004827</t>
  </si>
  <si>
    <t>2025-08-04 16:27:05</t>
  </si>
  <si>
    <t>TX004719</t>
  </si>
  <si>
    <t>PL02784</t>
  </si>
  <si>
    <t>2025-09-02 19:25:25</t>
  </si>
  <si>
    <t>TX005683</t>
  </si>
  <si>
    <t>PL02428</t>
  </si>
  <si>
    <t>2025-07-01 02:11:24</t>
  </si>
  <si>
    <t>TX009642</t>
  </si>
  <si>
    <t>2025-05-03 13:53:33</t>
  </si>
  <si>
    <t>TX006132</t>
  </si>
  <si>
    <t>PL01291</t>
  </si>
  <si>
    <t>2025-01-01 01:50:18</t>
  </si>
  <si>
    <t>TX006516</t>
  </si>
  <si>
    <t>PL00111</t>
  </si>
  <si>
    <t>2025-11-30 20:09:54</t>
  </si>
  <si>
    <t>TX007365</t>
  </si>
  <si>
    <t>PL00005</t>
  </si>
  <si>
    <t>2025-04-02 11:39:28</t>
  </si>
  <si>
    <t>TX001656</t>
  </si>
  <si>
    <t>2025-01-26 02:36:46</t>
  </si>
  <si>
    <t>TX000995</t>
  </si>
  <si>
    <t>PL00541</t>
  </si>
  <si>
    <t>2025-08-23 21:35:51</t>
  </si>
  <si>
    <t>TX005401</t>
  </si>
  <si>
    <t>PL02134</t>
  </si>
  <si>
    <t>2025-08-21 11:59:37</t>
  </si>
  <si>
    <t>TX000731</t>
  </si>
  <si>
    <t>PL00058</t>
  </si>
  <si>
    <t>2025-08-05 14:14:15</t>
  </si>
  <si>
    <t>TX004053</t>
  </si>
  <si>
    <t>PL01043</t>
  </si>
  <si>
    <t>2025-05-22 05:16:51</t>
  </si>
  <si>
    <t>TX004640</t>
  </si>
  <si>
    <t>2025-04-03 14:26:16</t>
  </si>
  <si>
    <t>TX009328</t>
  </si>
  <si>
    <t>2025-09-26 16:53:13</t>
  </si>
  <si>
    <t>TX003315</t>
  </si>
  <si>
    <t>PL00719</t>
  </si>
  <si>
    <t>2025-05-26 12:43:03</t>
  </si>
  <si>
    <t>TX004756</t>
  </si>
  <si>
    <t>PL01932</t>
  </si>
  <si>
    <t>2025-01-03 05:31:10</t>
  </si>
  <si>
    <t>TX008063</t>
  </si>
  <si>
    <t>2025-05-22 02:00:02</t>
  </si>
  <si>
    <t>TX003856</t>
  </si>
  <si>
    <t>PL01304</t>
  </si>
  <si>
    <t>2025-08-20 00:32:24</t>
  </si>
  <si>
    <t>TX003060</t>
  </si>
  <si>
    <t>PL01345</t>
  </si>
  <si>
    <t>2025-06-26 23:33:54</t>
  </si>
  <si>
    <t>TX004507</t>
  </si>
  <si>
    <t>PL00681</t>
  </si>
  <si>
    <t>2025-05-30 11:52:48</t>
  </si>
  <si>
    <t>TX005136</t>
  </si>
  <si>
    <t>PL00280</t>
  </si>
  <si>
    <t>2025-09-18 22:39:58</t>
  </si>
  <si>
    <t>TX000466</t>
  </si>
  <si>
    <t>2025-10-31 08:12:25</t>
  </si>
  <si>
    <t>TX004223</t>
  </si>
  <si>
    <t>2025-11-10 07:17:30</t>
  </si>
  <si>
    <t>TX006847</t>
  </si>
  <si>
    <t>2025-01-28 10:57:14</t>
  </si>
  <si>
    <t>TX008092</t>
  </si>
  <si>
    <t>PL01337</t>
  </si>
  <si>
    <t>2025-02-03 04:11:04</t>
  </si>
  <si>
    <t>TX005008</t>
  </si>
  <si>
    <t>2025-02-11 13:06:52</t>
  </si>
  <si>
    <t>TX000158</t>
  </si>
  <si>
    <t>2025-05-10 08:25:28</t>
  </si>
  <si>
    <t>TX005736</t>
  </si>
  <si>
    <t>2025-03-24 12:26:36</t>
  </si>
  <si>
    <t>TX003446</t>
  </si>
  <si>
    <t>2025-04-14 06:19:23</t>
  </si>
  <si>
    <t>TX006648</t>
  </si>
  <si>
    <t>PL00004</t>
  </si>
  <si>
    <t>2025-05-19 10:03:11</t>
  </si>
  <si>
    <t>TX000186</t>
  </si>
  <si>
    <t>PL00363</t>
  </si>
  <si>
    <t>2025-10-27 14:54:50</t>
  </si>
  <si>
    <t>TX001003</t>
  </si>
  <si>
    <t>2025-02-24 11:16:42</t>
  </si>
  <si>
    <t>TX002987</t>
  </si>
  <si>
    <t>2025-01-18 12:12:23</t>
  </si>
  <si>
    <t>TX008602</t>
  </si>
  <si>
    <t>PL02420</t>
  </si>
  <si>
    <t>2025-12-03 19:21:55</t>
  </si>
  <si>
    <t>TX000401</t>
  </si>
  <si>
    <t>PL02568</t>
  </si>
  <si>
    <t>2025-11-14 20:05:22</t>
  </si>
  <si>
    <t>TX009023</t>
  </si>
  <si>
    <t>PL00575</t>
  </si>
  <si>
    <t>2025-11-25 04:19:36</t>
  </si>
  <si>
    <t>TX008561</t>
  </si>
  <si>
    <t>2025-07-01 02:42:42</t>
  </si>
  <si>
    <t>TX009444</t>
  </si>
  <si>
    <t>PL02677</t>
  </si>
  <si>
    <t>2025-10-26 03:43:54</t>
  </si>
  <si>
    <t>TX007436</t>
  </si>
  <si>
    <t>PL00127</t>
  </si>
  <si>
    <t>2025-11-26 22:02:49</t>
  </si>
  <si>
    <t>TX003685</t>
  </si>
  <si>
    <t>PL01772</t>
  </si>
  <si>
    <t>2025-06-14 14:19:09</t>
  </si>
  <si>
    <t>TX007718</t>
  </si>
  <si>
    <t>PL02920</t>
  </si>
  <si>
    <t>2025-04-02 23:13:19</t>
  </si>
  <si>
    <t>TX002485</t>
  </si>
  <si>
    <t>2025-02-26 00:01:34</t>
  </si>
  <si>
    <t>TX009634</t>
  </si>
  <si>
    <t>2025-10-11 17:41:21</t>
  </si>
  <si>
    <t>TX009731</t>
  </si>
  <si>
    <t>PL01633</t>
  </si>
  <si>
    <t>2025-11-01 20:31:36</t>
  </si>
  <si>
    <t>TX001251</t>
  </si>
  <si>
    <t>PL01473</t>
  </si>
  <si>
    <t>2025-10-21 05:02:23</t>
  </si>
  <si>
    <t>TX002068</t>
  </si>
  <si>
    <t>PL02453</t>
  </si>
  <si>
    <t>2025-01-12 20:06:47</t>
  </si>
  <si>
    <t>TX007343</t>
  </si>
  <si>
    <t>2025-03-13 05:23:26</t>
  </si>
  <si>
    <t>TX000060</t>
  </si>
  <si>
    <t>PL00776</t>
  </si>
  <si>
    <t>2025-05-05 03:54:32</t>
  </si>
  <si>
    <t>TX005937</t>
  </si>
  <si>
    <t>PL01715</t>
  </si>
  <si>
    <t>2025-10-25 21:56:06</t>
  </si>
  <si>
    <t>TX001114</t>
  </si>
  <si>
    <t>2025-02-05 07:34:46</t>
  </si>
  <si>
    <t>TX006890</t>
  </si>
  <si>
    <t>2025-04-30 16:25:14</t>
  </si>
  <si>
    <t>TX009456</t>
  </si>
  <si>
    <t>2025-01-18 11:31:58</t>
  </si>
  <si>
    <t>TX001329</t>
  </si>
  <si>
    <t>PL01670</t>
  </si>
  <si>
    <t>2025-12-15 12:18:06</t>
  </si>
  <si>
    <t>TX004793</t>
  </si>
  <si>
    <t>2025-01-27 06:53:44</t>
  </si>
  <si>
    <t>TX009234</t>
  </si>
  <si>
    <t>2025-03-13 07:38:09</t>
  </si>
  <si>
    <t>TX009106</t>
  </si>
  <si>
    <t>PL00487</t>
  </si>
  <si>
    <t>2025-07-09 18:43:50</t>
  </si>
  <si>
    <t>TX008511</t>
  </si>
  <si>
    <t>PL02444</t>
  </si>
  <si>
    <t>2025-03-25 02:54:19</t>
  </si>
  <si>
    <t>TX004748</t>
  </si>
  <si>
    <t>PL00874</t>
  </si>
  <si>
    <t>2025-04-26 19:25:08</t>
  </si>
  <si>
    <t>TX003129</t>
  </si>
  <si>
    <t>PL01420</t>
  </si>
  <si>
    <t>2025-10-04 14:54:07</t>
  </si>
  <si>
    <t>TX009506</t>
  </si>
  <si>
    <t>PL01243</t>
  </si>
  <si>
    <t>2025-06-02 04:30:44</t>
  </si>
  <si>
    <t>TX007662</t>
  </si>
  <si>
    <t>PL00583</t>
  </si>
  <si>
    <t>2025-04-07 08:52:52</t>
  </si>
  <si>
    <t>TX002868</t>
  </si>
  <si>
    <t>PL02208</t>
  </si>
  <si>
    <t>2025-04-14 23:28:08</t>
  </si>
  <si>
    <t>TX001551</t>
  </si>
  <si>
    <t>PL01987</t>
  </si>
  <si>
    <t>2025-01-05 04:22:28</t>
  </si>
  <si>
    <t>TX001010</t>
  </si>
  <si>
    <t>PL01486</t>
  </si>
  <si>
    <t>2025-03-09 10:16:12</t>
  </si>
  <si>
    <t>TX001796</t>
  </si>
  <si>
    <t>2025-11-02 15:29:05</t>
  </si>
  <si>
    <t>TX004339</t>
  </si>
  <si>
    <t>PL02374</t>
  </si>
  <si>
    <t>2025-05-10 18:49:40</t>
  </si>
  <si>
    <t>TX006067</t>
  </si>
  <si>
    <t>2025-03-24 01:42:51</t>
  </si>
  <si>
    <t>TX004418</t>
  </si>
  <si>
    <t>2025-08-20 13:17:01</t>
  </si>
  <si>
    <t>TX004752</t>
  </si>
  <si>
    <t>2025-10-22 07:37:26</t>
  </si>
  <si>
    <t>TX002725</t>
  </si>
  <si>
    <t>2025-06-24 04:58:28</t>
  </si>
  <si>
    <t>TX006602</t>
  </si>
  <si>
    <t>PL02649</t>
  </si>
  <si>
    <t>2025-03-20 11:08:48</t>
  </si>
  <si>
    <t>TX001804</t>
  </si>
  <si>
    <t>PL02913</t>
  </si>
  <si>
    <t>2025-11-13 12:55:03</t>
  </si>
  <si>
    <t>TX006432</t>
  </si>
  <si>
    <t>PL00889</t>
  </si>
  <si>
    <t>2025-05-31 07:58:05</t>
  </si>
  <si>
    <t>TX007989</t>
  </si>
  <si>
    <t>2025-07-12 01:48:42</t>
  </si>
  <si>
    <t>TX001196</t>
  </si>
  <si>
    <t>2025-02-04 00:40:45</t>
  </si>
  <si>
    <t>TX009103</t>
  </si>
  <si>
    <t>PL00994</t>
  </si>
  <si>
    <t>2025-07-10 13:09:49</t>
  </si>
  <si>
    <t>TX000880</t>
  </si>
  <si>
    <t>2025-09-10 08:00:50</t>
  </si>
  <si>
    <t>TX004784</t>
  </si>
  <si>
    <t>PL01254</t>
  </si>
  <si>
    <t>2025-09-18 09:56:34</t>
  </si>
  <si>
    <t>TX002376</t>
  </si>
  <si>
    <t>PL02244</t>
  </si>
  <si>
    <t>2025-06-21 18:00:51</t>
  </si>
  <si>
    <t>TX002546</t>
  </si>
  <si>
    <t>PL01474</t>
  </si>
  <si>
    <t>2025-03-05 13:06:49</t>
  </si>
  <si>
    <t>TX002909</t>
  </si>
  <si>
    <t>2025-05-10 22:46:32</t>
  </si>
  <si>
    <t>TX004387</t>
  </si>
  <si>
    <t>PL01222</t>
  </si>
  <si>
    <t>2025-07-11 03:03:13</t>
  </si>
  <si>
    <t>TX003397</t>
  </si>
  <si>
    <t>PL00224</t>
  </si>
  <si>
    <t>2025-07-17 01:58:08</t>
  </si>
  <si>
    <t>TX000551</t>
  </si>
  <si>
    <t>PL00455</t>
  </si>
  <si>
    <t>2025-06-24 16:57:02</t>
  </si>
  <si>
    <t>TX002931</t>
  </si>
  <si>
    <t>PL01527</t>
  </si>
  <si>
    <t>2025-04-20 07:16:29</t>
  </si>
  <si>
    <t>TX001826</t>
  </si>
  <si>
    <t>2025-01-07 22:58:44</t>
  </si>
  <si>
    <t>TX000884</t>
  </si>
  <si>
    <t>2025-07-08 18:47:21</t>
  </si>
  <si>
    <t>TX008881</t>
  </si>
  <si>
    <t>PL02381</t>
  </si>
  <si>
    <t>2025-12-10 11:59:27</t>
  </si>
  <si>
    <t>TX005895</t>
  </si>
  <si>
    <t>PL02628</t>
  </si>
  <si>
    <t>2025-05-02 18:14:00</t>
  </si>
  <si>
    <t>TX004771</t>
  </si>
  <si>
    <t>2025-07-26 20:30:04</t>
  </si>
  <si>
    <t>TX000212</t>
  </si>
  <si>
    <t>PL00208</t>
  </si>
  <si>
    <t>2025-10-13 03:14:15</t>
  </si>
  <si>
    <t>TX003326</t>
  </si>
  <si>
    <t>PL01215</t>
  </si>
  <si>
    <t>2025-05-12 16:12:18</t>
  </si>
  <si>
    <t>TX006182</t>
  </si>
  <si>
    <t>2025-11-07 15:46:46</t>
  </si>
  <si>
    <t>TX003007</t>
  </si>
  <si>
    <t>2025-06-02 14:16:25</t>
  </si>
  <si>
    <t>TX003020</t>
  </si>
  <si>
    <t>PL01659</t>
  </si>
  <si>
    <t>2025-01-05 13:31:28</t>
  </si>
  <si>
    <t>TX002021</t>
  </si>
  <si>
    <t>2025-02-20 09:13:56</t>
  </si>
  <si>
    <t>TX009889</t>
  </si>
  <si>
    <t>2025-12-19 06:29:13</t>
  </si>
  <si>
    <t>TX004630</t>
  </si>
  <si>
    <t>PL01597</t>
  </si>
  <si>
    <t>2025-09-14 09:50:46</t>
  </si>
  <si>
    <t>TX001439</t>
  </si>
  <si>
    <t>PL01426</t>
  </si>
  <si>
    <t>2025-12-29 19:09:41</t>
  </si>
  <si>
    <t>TX000468</t>
  </si>
  <si>
    <t>PL02469</t>
  </si>
  <si>
    <t>2025-04-25 05:53:46</t>
  </si>
  <si>
    <t>TX007970</t>
  </si>
  <si>
    <t>PL01483</t>
  </si>
  <si>
    <t>2025-07-30 00:59:17</t>
  </si>
  <si>
    <t>TX008100</t>
  </si>
  <si>
    <t>PL01795</t>
  </si>
  <si>
    <t>2025-06-10 06:28:16</t>
  </si>
  <si>
    <t>TX004607</t>
  </si>
  <si>
    <t>PL02719</t>
  </si>
  <si>
    <t>2025-08-05 04:07:19</t>
  </si>
  <si>
    <t>TX008658</t>
  </si>
  <si>
    <t>PL02514</t>
  </si>
  <si>
    <t>2025-05-15 11:25:37</t>
  </si>
  <si>
    <t>TX000697</t>
  </si>
  <si>
    <t>PL00559</t>
  </si>
  <si>
    <t>2025-04-12 11:03:02</t>
  </si>
  <si>
    <t>TX009027</t>
  </si>
  <si>
    <t>2025-09-24 11:08:25</t>
  </si>
  <si>
    <t>TX008872</t>
  </si>
  <si>
    <t>PL01311</t>
  </si>
  <si>
    <t>2025-06-02 08:45:35</t>
  </si>
  <si>
    <t>TX009197</t>
  </si>
  <si>
    <t>PL01710</t>
  </si>
  <si>
    <t>2025-12-08 00:00:58</t>
  </si>
  <si>
    <t>TX002185</t>
  </si>
  <si>
    <t>2025-07-07 21:57:59</t>
  </si>
  <si>
    <t>TX006963</t>
  </si>
  <si>
    <t>2025-02-12 10:15:58</t>
  </si>
  <si>
    <t>TX001315</t>
  </si>
  <si>
    <t>PL01843</t>
  </si>
  <si>
    <t>2025-01-13 03:47:38</t>
  </si>
  <si>
    <t>TX008781</t>
  </si>
  <si>
    <t>2025-05-08 09:46:15</t>
  </si>
  <si>
    <t>TX005857</t>
  </si>
  <si>
    <t>PL02960</t>
  </si>
  <si>
    <t>2025-03-30 10:02:00</t>
  </si>
  <si>
    <t>TX002708</t>
  </si>
  <si>
    <t>2025-02-19 09:20:21</t>
  </si>
  <si>
    <t>TX007107</t>
  </si>
  <si>
    <t>PL01352</t>
  </si>
  <si>
    <t>2025-04-09 07:36:00</t>
  </si>
  <si>
    <t>TX000915</t>
  </si>
  <si>
    <t>PL00549</t>
  </si>
  <si>
    <t>2025-02-12 20:24:27</t>
  </si>
  <si>
    <t>TX000013</t>
  </si>
  <si>
    <t>2025-05-30 10:17:28</t>
  </si>
  <si>
    <t>TX004285</t>
  </si>
  <si>
    <t>PL01542</t>
  </si>
  <si>
    <t>2025-11-02 01:12:31</t>
  </si>
  <si>
    <t>TX007361</t>
  </si>
  <si>
    <t>PL02917</t>
  </si>
  <si>
    <t>2025-02-24 14:23:04</t>
  </si>
  <si>
    <t>TX001537</t>
  </si>
  <si>
    <t>PL00316</t>
  </si>
  <si>
    <t>2025-06-26 00:04:13</t>
  </si>
  <si>
    <t>TX000737</t>
  </si>
  <si>
    <t>PL02041</t>
  </si>
  <si>
    <t>2025-01-29 13:20:47</t>
  </si>
  <si>
    <t>TX008432</t>
  </si>
  <si>
    <t>PL00380</t>
  </si>
  <si>
    <t>2025-04-29 09:39:18</t>
  </si>
  <si>
    <t>TX009400</t>
  </si>
  <si>
    <t>PL00277</t>
  </si>
  <si>
    <t>2025-08-04 18:30:37</t>
  </si>
  <si>
    <t>TX000454</t>
  </si>
  <si>
    <t>2025-07-21 14:21:34</t>
  </si>
  <si>
    <t>TX006351</t>
  </si>
  <si>
    <t>PL01657</t>
  </si>
  <si>
    <t>2025-10-18 21:40:03</t>
  </si>
  <si>
    <t>TX000928</t>
  </si>
  <si>
    <t>PL01136</t>
  </si>
  <si>
    <t>2025-01-21 03:32:20</t>
  </si>
  <si>
    <t>TX002860</t>
  </si>
  <si>
    <t>2025-06-10 00:14:45</t>
  </si>
  <si>
    <t>TX004504</t>
  </si>
  <si>
    <t>2025-11-29 19:19:48</t>
  </si>
  <si>
    <t>TX002134</t>
  </si>
  <si>
    <t>PL02615</t>
  </si>
  <si>
    <t>2025-05-24 02:37:46</t>
  </si>
  <si>
    <t>TX006558</t>
  </si>
  <si>
    <t>PL02596</t>
  </si>
  <si>
    <t>2025-10-05 15:26:34</t>
  </si>
  <si>
    <t>TX000038</t>
  </si>
  <si>
    <t>PL01216</t>
  </si>
  <si>
    <t>2025-02-05 20:17:02</t>
  </si>
  <si>
    <t>TX006248</t>
  </si>
  <si>
    <t>PL01738</t>
  </si>
  <si>
    <t>2025-03-15 14:36:03</t>
  </si>
  <si>
    <t>TX007749</t>
  </si>
  <si>
    <t>2025-03-29 12:08:59</t>
  </si>
  <si>
    <t>TX007727</t>
  </si>
  <si>
    <t>PL00468</t>
  </si>
  <si>
    <t>2025-07-12 04:53:34</t>
  </si>
  <si>
    <t>TX_CBK28</t>
  </si>
  <si>
    <t>TX004554</t>
  </si>
  <si>
    <t>PL01600</t>
  </si>
  <si>
    <t>2025-07-15 12:47:13</t>
  </si>
  <si>
    <t>TX000941</t>
  </si>
  <si>
    <t>2025-06-22 15:45:50</t>
  </si>
  <si>
    <t>TX008993</t>
  </si>
  <si>
    <t>2025-01-16 09:54:01</t>
  </si>
  <si>
    <t>TX005869</t>
  </si>
  <si>
    <t>PL00349</t>
  </si>
  <si>
    <t>2025-12-19 03:37:11</t>
  </si>
  <si>
    <t>TX004650</t>
  </si>
  <si>
    <t>PL01126</t>
  </si>
  <si>
    <t>2025-12-09 06:44:40</t>
  </si>
  <si>
    <t>TX006244</t>
  </si>
  <si>
    <t>PL00702</t>
  </si>
  <si>
    <t>2025-02-15 10:40:04</t>
  </si>
  <si>
    <t>TX006335</t>
  </si>
  <si>
    <t>PL02247</t>
  </si>
  <si>
    <t>2025-07-09 17:08:44</t>
  </si>
  <si>
    <t>TX005205</t>
  </si>
  <si>
    <t>2025-07-29 04:54:08</t>
  </si>
  <si>
    <t>TX004068</t>
  </si>
  <si>
    <t>2025-02-26 10:06:35</t>
  </si>
  <si>
    <t>TX000739</t>
  </si>
  <si>
    <t>PL00788</t>
  </si>
  <si>
    <t>2025-01-24 03:59:39</t>
  </si>
  <si>
    <t>TX000539</t>
  </si>
  <si>
    <t>2025-01-30 12:38:23</t>
  </si>
  <si>
    <t>TX003464</t>
  </si>
  <si>
    <t>PL01833</t>
  </si>
  <si>
    <t>2025-11-07 23:51:05</t>
  </si>
  <si>
    <t>TX004948</t>
  </si>
  <si>
    <t>2025-02-10 12:38:04</t>
  </si>
  <si>
    <t>TX001401</t>
  </si>
  <si>
    <t>PL00385</t>
  </si>
  <si>
    <t>2025-03-18 01:19:28</t>
  </si>
  <si>
    <t>TX009532</t>
  </si>
  <si>
    <t>2025-01-13 14:19:53</t>
  </si>
  <si>
    <t>TX007523</t>
  </si>
  <si>
    <t>PL01129</t>
  </si>
  <si>
    <t>2025-10-03 02:58:59</t>
  </si>
  <si>
    <t>TX002125</t>
  </si>
  <si>
    <t>PL00502</t>
  </si>
  <si>
    <t>2025-01-04 13:20:27</t>
  </si>
  <si>
    <t>TX004246</t>
  </si>
  <si>
    <t>PL01307</t>
  </si>
  <si>
    <t>2025-08-06 14:30:52</t>
  </si>
  <si>
    <t>TX008189</t>
  </si>
  <si>
    <t>2025-03-25 01:56:20</t>
  </si>
  <si>
    <t>TX009429</t>
  </si>
  <si>
    <t>PL02052</t>
  </si>
  <si>
    <t>2025-10-21 23:33:59</t>
  </si>
  <si>
    <t>TX001955</t>
  </si>
  <si>
    <t>PL01640</t>
  </si>
  <si>
    <t>2025-08-10 22:49:53</t>
  </si>
  <si>
    <t>TX008179</t>
  </si>
  <si>
    <t>PL01014</t>
  </si>
  <si>
    <t>2025-01-27 02:43:34</t>
  </si>
  <si>
    <t>TX009279</t>
  </si>
  <si>
    <t>2025-11-13 23:05:46</t>
  </si>
  <si>
    <t>TX007949</t>
  </si>
  <si>
    <t>PL00034</t>
  </si>
  <si>
    <t>2025-01-23 08:03:56</t>
  </si>
  <si>
    <t>TX005273</t>
  </si>
  <si>
    <t>2025-08-17 08:57:59</t>
  </si>
  <si>
    <t>TX006509</t>
  </si>
  <si>
    <t>2025-08-11 18:59:08</t>
  </si>
  <si>
    <t>TX002928</t>
  </si>
  <si>
    <t>PL00789</t>
  </si>
  <si>
    <t>2025-08-22 01:10:22</t>
  </si>
  <si>
    <t>TX007008</t>
  </si>
  <si>
    <t>2025-01-20 04:57:03</t>
  </si>
  <si>
    <t>TX006859</t>
  </si>
  <si>
    <t>PL00574</t>
  </si>
  <si>
    <t>2025-12-03 16:44:16</t>
  </si>
  <si>
    <t>TX002184</t>
  </si>
  <si>
    <t>2025-01-21 16:14:01</t>
  </si>
  <si>
    <t>TX009960</t>
  </si>
  <si>
    <t>PL00125</t>
  </si>
  <si>
    <t>2025-10-04 01:52:39</t>
  </si>
  <si>
    <t>TX003459</t>
  </si>
  <si>
    <t>PL01968</t>
  </si>
  <si>
    <t>2025-07-29 05:21:42</t>
  </si>
  <si>
    <t>TX006325</t>
  </si>
  <si>
    <t>2025-10-21 00:39:33</t>
  </si>
  <si>
    <t>TX006498</t>
  </si>
  <si>
    <t>PL01282</t>
  </si>
  <si>
    <t>2025-01-31 05:35:05</t>
  </si>
  <si>
    <t>TX004111</t>
  </si>
  <si>
    <t>2025-05-28 18:50:39</t>
  </si>
  <si>
    <t>TX005525</t>
  </si>
  <si>
    <t>2025-02-15 02:01:47</t>
  </si>
  <si>
    <t>TX004706</t>
  </si>
  <si>
    <t>2025-09-07 11:42:14</t>
  </si>
  <si>
    <t>TX007836</t>
  </si>
  <si>
    <t>PL00310</t>
  </si>
  <si>
    <t>2025-06-24 00:55:38</t>
  </si>
  <si>
    <t>TX003066</t>
  </si>
  <si>
    <t>PL02553</t>
  </si>
  <si>
    <t>2025-09-15 21:35:19</t>
  </si>
  <si>
    <t>TX009668</t>
  </si>
  <si>
    <t>2025-02-03 11:56:06</t>
  </si>
  <si>
    <t>TX001740</t>
  </si>
  <si>
    <t>PL01712</t>
  </si>
  <si>
    <t>2025-09-01 11:30:47</t>
  </si>
  <si>
    <t>TX002778</t>
  </si>
  <si>
    <t>PL01783</t>
  </si>
  <si>
    <t>2025-05-26 08:18:44</t>
  </si>
  <si>
    <t>TX007145</t>
  </si>
  <si>
    <t>2025-03-09 15:26:08</t>
  </si>
  <si>
    <t>TX003205</t>
  </si>
  <si>
    <t>2025-08-28 10:13:24</t>
  </si>
  <si>
    <t>TX008451</t>
  </si>
  <si>
    <t>2025-01-09 00:38:02</t>
  </si>
  <si>
    <t>TX004484</t>
  </si>
  <si>
    <t>PL00701</t>
  </si>
  <si>
    <t>2025-09-09 12:02:30</t>
  </si>
  <si>
    <t>TX005682</t>
  </si>
  <si>
    <t>2025-09-24 22:23:41</t>
  </si>
  <si>
    <t>TX008699</t>
  </si>
  <si>
    <t>2025-08-17 20:42:28</t>
  </si>
  <si>
    <t>TX003799</t>
  </si>
  <si>
    <t>2025-12-23 05:21:16</t>
  </si>
  <si>
    <t>TX002692</t>
  </si>
  <si>
    <t>2025-01-17 12:25:13</t>
  </si>
  <si>
    <t>TX008785</t>
  </si>
  <si>
    <t>PL01804</t>
  </si>
  <si>
    <t>2025-08-05 07:10:23</t>
  </si>
  <si>
    <t>TX001564</t>
  </si>
  <si>
    <t>PL01092</t>
  </si>
  <si>
    <t>2025-10-27 08:27:34</t>
  </si>
  <si>
    <t>TX002030</t>
  </si>
  <si>
    <t>2025-11-22 09:25:50</t>
  </si>
  <si>
    <t>TX005781</t>
  </si>
  <si>
    <t>PL00959</t>
  </si>
  <si>
    <t>2025-07-17 15:36:54</t>
  </si>
  <si>
    <t>TX008779</t>
  </si>
  <si>
    <t>2025-07-18 15:28:45</t>
  </si>
  <si>
    <t>TX005709</t>
  </si>
  <si>
    <t>PL01428</t>
  </si>
  <si>
    <t>2025-11-08 21:40:08</t>
  </si>
  <si>
    <t>TX006506</t>
  </si>
  <si>
    <t>PL02410</t>
  </si>
  <si>
    <t>2025-11-12 17:33:37</t>
  </si>
  <si>
    <t>TX009397</t>
  </si>
  <si>
    <t>PL01444</t>
  </si>
  <si>
    <t>2025-09-24 15:53:20</t>
  </si>
  <si>
    <t>TX007696</t>
  </si>
  <si>
    <t>PL02222</t>
  </si>
  <si>
    <t>2025-07-29 16:30:01</t>
  </si>
  <si>
    <t>TX003310</t>
  </si>
  <si>
    <t>2025-05-17 07:12:24</t>
  </si>
  <si>
    <t>TX007766</t>
  </si>
  <si>
    <t>PL01011</t>
  </si>
  <si>
    <t>2025-11-22 01:28:58</t>
  </si>
  <si>
    <t>TX002166</t>
  </si>
  <si>
    <t>PL00170</t>
  </si>
  <si>
    <t>2025-06-18 08:02:16</t>
  </si>
  <si>
    <t>TX009327</t>
  </si>
  <si>
    <t>PL02540</t>
  </si>
  <si>
    <t>2025-12-16 15:56:50</t>
  </si>
  <si>
    <t>TX005170</t>
  </si>
  <si>
    <t>PL01305</t>
  </si>
  <si>
    <t>2025-05-17 07:52:55</t>
  </si>
  <si>
    <t>TX003615</t>
  </si>
  <si>
    <t>PL02205</t>
  </si>
  <si>
    <t>2025-12-25 01:02:12</t>
  </si>
  <si>
    <t>TX006160</t>
  </si>
  <si>
    <t>PL01985</t>
  </si>
  <si>
    <t>2025-05-14 02:04:19</t>
  </si>
  <si>
    <t>TX008053</t>
  </si>
  <si>
    <t>2025-01-06 00:48:34</t>
  </si>
  <si>
    <t>TX004405</t>
  </si>
  <si>
    <t>2025-01-12 15:44:24</t>
  </si>
  <si>
    <t>TX008488</t>
  </si>
  <si>
    <t>PL01984</t>
  </si>
  <si>
    <t>2025-01-28 21:34:13</t>
  </si>
  <si>
    <t>TX001347</t>
  </si>
  <si>
    <t>2025-08-12 08:40:22</t>
  </si>
  <si>
    <t>TX007992</t>
  </si>
  <si>
    <t>2025-12-16 09:44:24</t>
  </si>
  <si>
    <t>TX009000</t>
  </si>
  <si>
    <t>2025-11-13 22:55:09</t>
  </si>
  <si>
    <t>TX006327</t>
  </si>
  <si>
    <t>2025-12-31 08:58:33</t>
  </si>
  <si>
    <t>TX008182</t>
  </si>
  <si>
    <t>PL00700</t>
  </si>
  <si>
    <t>2025-02-17 21:31:20</t>
  </si>
  <si>
    <t>TX001792</t>
  </si>
  <si>
    <t>2025-01-15 00:59:51</t>
  </si>
  <si>
    <t>TX007283</t>
  </si>
  <si>
    <t>2025-04-26 07:20:28</t>
  </si>
  <si>
    <t>TX003996</t>
  </si>
  <si>
    <t>2025-12-24 19:56:04</t>
  </si>
  <si>
    <t>TX008731</t>
  </si>
  <si>
    <t>PL01438</t>
  </si>
  <si>
    <t>2025-11-27 04:00:42</t>
  </si>
  <si>
    <t>TX002320</t>
  </si>
  <si>
    <t>PL00440</t>
  </si>
  <si>
    <t>2025-04-18 02:31:47</t>
  </si>
  <si>
    <t>TX001818</t>
  </si>
  <si>
    <t>2025-03-16 08:48:11</t>
  </si>
  <si>
    <t>TX009425</t>
  </si>
  <si>
    <t>PL01108</t>
  </si>
  <si>
    <t>2025-08-22 06:30:01</t>
  </si>
  <si>
    <t>TX009267</t>
  </si>
  <si>
    <t>2025-10-11 19:39:22</t>
  </si>
  <si>
    <t>TX003534</t>
  </si>
  <si>
    <t>2025-04-17 00:58:33</t>
  </si>
  <si>
    <t>TX004820</t>
  </si>
  <si>
    <t>2025-11-24 01:34:57</t>
  </si>
  <si>
    <t>TX000834</t>
  </si>
  <si>
    <t>2025-11-15 23:40:48</t>
  </si>
  <si>
    <t>TX006583</t>
  </si>
  <si>
    <t>PL00773</t>
  </si>
  <si>
    <t>2025-10-17 01:51:17</t>
  </si>
  <si>
    <t>TX003442</t>
  </si>
  <si>
    <t>2025-02-18 21:23:12</t>
  </si>
  <si>
    <t>TX007891</t>
  </si>
  <si>
    <t>PL00419</t>
  </si>
  <si>
    <t>2025-01-05 21:25:31</t>
  </si>
  <si>
    <t>TX007842</t>
  </si>
  <si>
    <t>2025-12-17 02:45:01</t>
  </si>
  <si>
    <t>TX000064</t>
  </si>
  <si>
    <t>PL02327</t>
  </si>
  <si>
    <t>2025-06-19 06:17:08</t>
  </si>
  <si>
    <t>TX009313</t>
  </si>
  <si>
    <t>PL01012</t>
  </si>
  <si>
    <t>2025-11-24 03:04:27</t>
  </si>
  <si>
    <t>TX003195</t>
  </si>
  <si>
    <t>PL00229</t>
  </si>
  <si>
    <t>2025-03-25 19:19:59</t>
  </si>
  <si>
    <t>TX007068</t>
  </si>
  <si>
    <t>2025-02-08 19:19:21</t>
  </si>
  <si>
    <t>TX001964</t>
  </si>
  <si>
    <t>2025-12-25 11:49:22</t>
  </si>
  <si>
    <t>TX006370</t>
  </si>
  <si>
    <t>PL02575</t>
  </si>
  <si>
    <t>2025-03-30 05:18:57</t>
  </si>
  <si>
    <t>TX004523</t>
  </si>
  <si>
    <t>PL02194</t>
  </si>
  <si>
    <t>2025-03-22 21:22:33</t>
  </si>
  <si>
    <t>TX002426</t>
  </si>
  <si>
    <t>PL00562</t>
  </si>
  <si>
    <t>2025-05-05 15:47:49</t>
  </si>
  <si>
    <t>TX009096</t>
  </si>
  <si>
    <t>PL01896</t>
  </si>
  <si>
    <t>2025-03-10 08:27:45</t>
  </si>
  <si>
    <t>TX003648</t>
  </si>
  <si>
    <t>PL00840</t>
  </si>
  <si>
    <t>2025-11-11 18:04:02</t>
  </si>
  <si>
    <t>TX004522</t>
  </si>
  <si>
    <t>PL00488</t>
  </si>
  <si>
    <t>2025-11-27 10:10:23</t>
  </si>
  <si>
    <t>TX007950</t>
  </si>
  <si>
    <t>2025-08-24 09:18:27</t>
  </si>
  <si>
    <t>TX007276</t>
  </si>
  <si>
    <t>2025-03-03 08:13:02</t>
  </si>
  <si>
    <t>TX007787</t>
  </si>
  <si>
    <t>PL01998</t>
  </si>
  <si>
    <t>2025-06-26 20:40:01</t>
  </si>
  <si>
    <t>TX001198</t>
  </si>
  <si>
    <t>PL01445</t>
  </si>
  <si>
    <t>2025-08-03 05:10:19</t>
  </si>
  <si>
    <t>TX008613</t>
  </si>
  <si>
    <t>2025-01-28 02:57:31</t>
  </si>
  <si>
    <t>TX004304</t>
  </si>
  <si>
    <t>2025-10-04 12:46:12</t>
  </si>
  <si>
    <t>TX009391</t>
  </si>
  <si>
    <t>2025-12-28 02:15:10</t>
  </si>
  <si>
    <t>TX006423</t>
  </si>
  <si>
    <t>2025-06-25 22:10:02</t>
  </si>
  <si>
    <t>TX001430</t>
  </si>
  <si>
    <t>PL00762</t>
  </si>
  <si>
    <t>2025-12-15 18:09:54</t>
  </si>
  <si>
    <t>TX006342</t>
  </si>
  <si>
    <t>2025-06-18 09:21:34</t>
  </si>
  <si>
    <t>TX006073</t>
  </si>
  <si>
    <t>2025-05-29 01:45:41</t>
  </si>
  <si>
    <t>TX008452</t>
  </si>
  <si>
    <t>PL01057</t>
  </si>
  <si>
    <t>2025-01-28 23:46:39</t>
  </si>
  <si>
    <t>TX002996</t>
  </si>
  <si>
    <t>2025-11-01 09:06:43</t>
  </si>
  <si>
    <t>TX006179</t>
  </si>
  <si>
    <t>2025-07-24 06:14:13</t>
  </si>
  <si>
    <t>TX006475</t>
  </si>
  <si>
    <t>PL02347</t>
  </si>
  <si>
    <t>2025-11-09 07:11:53</t>
  </si>
  <si>
    <t>TX001154</t>
  </si>
  <si>
    <t>2025-04-25 10:46:40</t>
  </si>
  <si>
    <t>TX004443</t>
  </si>
  <si>
    <t>PL00863</t>
  </si>
  <si>
    <t>2025-05-15 01:47:57</t>
  </si>
  <si>
    <t>TX005699</t>
  </si>
  <si>
    <t>PL02151</t>
  </si>
  <si>
    <t>2025-12-11 01:38:06</t>
  </si>
  <si>
    <t>TX007584</t>
  </si>
  <si>
    <t>2025-04-17 04:25:42</t>
  </si>
  <si>
    <t>TX009827</t>
  </si>
  <si>
    <t>2025-11-17 15:50:07</t>
  </si>
  <si>
    <t>TX003466</t>
  </si>
  <si>
    <t>2025-02-12 17:58:30</t>
  </si>
  <si>
    <t>TX007744</t>
  </si>
  <si>
    <t>PL02298</t>
  </si>
  <si>
    <t>2025-06-16 10:31:28</t>
  </si>
  <si>
    <t>TX004440</t>
  </si>
  <si>
    <t>PL01213</t>
  </si>
  <si>
    <t>2025-06-15 06:16:21</t>
  </si>
  <si>
    <t>TX005617</t>
  </si>
  <si>
    <t>PL00335</t>
  </si>
  <si>
    <t>2025-09-11 13:34:40</t>
  </si>
  <si>
    <t>TX005975</t>
  </si>
  <si>
    <t>PL00779</t>
  </si>
  <si>
    <t>2025-07-31 18:58:07</t>
  </si>
  <si>
    <t>TX000965</t>
  </si>
  <si>
    <t>PL00755</t>
  </si>
  <si>
    <t>2025-11-10 12:18:50</t>
  </si>
  <si>
    <t>TX004711</t>
  </si>
  <si>
    <t>PL00441</t>
  </si>
  <si>
    <t>2025-08-15 04:41:42</t>
  </si>
  <si>
    <t>TX000606</t>
  </si>
  <si>
    <t>PL02702</t>
  </si>
  <si>
    <t>2025-10-23 22:39:41</t>
  </si>
  <si>
    <t>TX005661</t>
  </si>
  <si>
    <t>PL00754</t>
  </si>
  <si>
    <t>2025-07-11 07:10:23</t>
  </si>
  <si>
    <t>TX007413</t>
  </si>
  <si>
    <t>2025-03-30 00:08:32</t>
  </si>
  <si>
    <t>TX008848</t>
  </si>
  <si>
    <t>PL00651</t>
  </si>
  <si>
    <t>2025-11-22 17:42:43</t>
  </si>
  <si>
    <t>TX006994</t>
  </si>
  <si>
    <t>PL01922</t>
  </si>
  <si>
    <t>2025-02-12 04:10:19</t>
  </si>
  <si>
    <t>TX001484</t>
  </si>
  <si>
    <t>2025-12-18 21:50:45</t>
  </si>
  <si>
    <t>TX006524</t>
  </si>
  <si>
    <t>PL02074</t>
  </si>
  <si>
    <t>2025-12-25 12:14:21</t>
  </si>
  <si>
    <t>TX006633</t>
  </si>
  <si>
    <t>PL00684</t>
  </si>
  <si>
    <t>2025-04-23 17:05:44</t>
  </si>
  <si>
    <t>TX004846</t>
  </si>
  <si>
    <t>2025-11-02 18:46:34</t>
  </si>
  <si>
    <t>TX006399</t>
  </si>
  <si>
    <t>2025-08-12 19:55:18</t>
  </si>
  <si>
    <t>TX004170</t>
  </si>
  <si>
    <t>PL01000</t>
  </si>
  <si>
    <t>2025-11-13 03:23:36</t>
  </si>
  <si>
    <t>TX001427</t>
  </si>
  <si>
    <t>2025-06-19 12:55:49</t>
  </si>
  <si>
    <t>TX000497</t>
  </si>
  <si>
    <t>2025-02-08 20:29:15</t>
  </si>
  <si>
    <t>TX006241</t>
  </si>
  <si>
    <t>2025-04-03 00:27:57</t>
  </si>
  <si>
    <t>TX009516</t>
  </si>
  <si>
    <t>PL00916</t>
  </si>
  <si>
    <t>2025-08-19 10:02:24</t>
  </si>
  <si>
    <t>TX000759</t>
  </si>
  <si>
    <t>PL00718</t>
  </si>
  <si>
    <t>2025-11-23 23:09:00</t>
  </si>
  <si>
    <t>TX000838</t>
  </si>
  <si>
    <t>PL01064</t>
  </si>
  <si>
    <t>2025-11-16 16:45:33</t>
  </si>
  <si>
    <t>TX006463</t>
  </si>
  <si>
    <t>2025-10-05 22:07:53</t>
  </si>
  <si>
    <t>TX003398</t>
  </si>
  <si>
    <t>PL02704</t>
  </si>
  <si>
    <t>2025-05-28 04:07:36</t>
  </si>
  <si>
    <t>TX001023</t>
  </si>
  <si>
    <t>PL02723</t>
  </si>
  <si>
    <t>2025-06-04 15:54:27</t>
  </si>
  <si>
    <t>TX008812</t>
  </si>
  <si>
    <t>PL00264</t>
  </si>
  <si>
    <t>2025-10-12 02:35:07</t>
  </si>
  <si>
    <t>TX008020</t>
  </si>
  <si>
    <t>PL00822</t>
  </si>
  <si>
    <t>2025-07-27 05:32:37</t>
  </si>
  <si>
    <t>TX005650</t>
  </si>
  <si>
    <t>2025-11-07 16:24:04</t>
  </si>
  <si>
    <t>TX001058</t>
  </si>
  <si>
    <t>2025-11-22 03:25:29</t>
  </si>
  <si>
    <t>TX002037</t>
  </si>
  <si>
    <t>PL00847</t>
  </si>
  <si>
    <t>2025-03-25 04:50:07</t>
  </si>
  <si>
    <t>TX006861</t>
  </si>
  <si>
    <t>PL01660</t>
  </si>
  <si>
    <t>2025-06-17 09:38:04</t>
  </si>
  <si>
    <t>TX007897</t>
  </si>
  <si>
    <t>2025-05-26 03:31:27</t>
  </si>
  <si>
    <t>TX007889</t>
  </si>
  <si>
    <t>2025-09-25 15:42:49</t>
  </si>
  <si>
    <t>TX008362</t>
  </si>
  <si>
    <t>2025-06-03 04:53:14</t>
  </si>
  <si>
    <t>TX006005</t>
  </si>
  <si>
    <t>PL00949</t>
  </si>
  <si>
    <t>2025-04-18 23:12:01</t>
  </si>
  <si>
    <t>TX002153</t>
  </si>
  <si>
    <t>PL00512</t>
  </si>
  <si>
    <t>2025-12-09 08:46:03</t>
  </si>
  <si>
    <t>TX008375</t>
  </si>
  <si>
    <t>PL01871</t>
  </si>
  <si>
    <t>2025-12-30 14:54:21</t>
  </si>
  <si>
    <t>TX001545</t>
  </si>
  <si>
    <t>2025-06-14 16:06:47</t>
  </si>
  <si>
    <t>TX002847</t>
  </si>
  <si>
    <t>PL00483</t>
  </si>
  <si>
    <t>2025-07-18 08:28:29</t>
  </si>
  <si>
    <t>TX001719</t>
  </si>
  <si>
    <t>PL01520</t>
  </si>
  <si>
    <t>2025-06-13 20:33:22</t>
  </si>
  <si>
    <t>TX006366</t>
  </si>
  <si>
    <t>PL01917</t>
  </si>
  <si>
    <t>2025-05-20 00:19:12</t>
  </si>
  <si>
    <t>TX004314</t>
  </si>
  <si>
    <t>2025-03-02 10:50:45</t>
  </si>
  <si>
    <t>TX006315</t>
  </si>
  <si>
    <t>2025-02-14 10:47:24</t>
  </si>
  <si>
    <t>TX000725</t>
  </si>
  <si>
    <t>2025-08-01 00:00:54</t>
  </si>
  <si>
    <t>TX003938</t>
  </si>
  <si>
    <t>PL00421</t>
  </si>
  <si>
    <t>2025-05-17 12:04:11</t>
  </si>
  <si>
    <t>TX004367</t>
  </si>
  <si>
    <t>2025-09-05 10:45:32</t>
  </si>
  <si>
    <t>TX006538</t>
  </si>
  <si>
    <t>PL00682</t>
  </si>
  <si>
    <t>2025-07-25 11:54:53</t>
  </si>
  <si>
    <t>TX001128</t>
  </si>
  <si>
    <t>PL01392</t>
  </si>
  <si>
    <t>2025-04-03 12:20:28</t>
  </si>
  <si>
    <t>TX004657</t>
  </si>
  <si>
    <t>PL02797</t>
  </si>
  <si>
    <t>2025-06-02 13:49:23</t>
  </si>
  <si>
    <t>TX006488</t>
  </si>
  <si>
    <t>2025-04-27 17:34:16</t>
  </si>
  <si>
    <t>TX004878</t>
  </si>
  <si>
    <t>2025-03-22 10:00:31</t>
  </si>
  <si>
    <t>TX007631</t>
  </si>
  <si>
    <t>PL00327</t>
  </si>
  <si>
    <t>2025-01-25 02:17:04</t>
  </si>
  <si>
    <t>TX003521</t>
  </si>
  <si>
    <t>PL00341</t>
  </si>
  <si>
    <t>2025-08-23 00:16:22</t>
  </si>
  <si>
    <t>TX008736</t>
  </si>
  <si>
    <t>PL01748</t>
  </si>
  <si>
    <t>2025-01-05 04:50:07</t>
  </si>
  <si>
    <t>TX009800</t>
  </si>
  <si>
    <t>2025-12-12 17:37:29</t>
  </si>
  <si>
    <t>TX_CBK5</t>
  </si>
  <si>
    <t>PL01033</t>
  </si>
  <si>
    <t>TX003669</t>
  </si>
  <si>
    <t>PL02196</t>
  </si>
  <si>
    <t>2025-10-15 23:49:37</t>
  </si>
  <si>
    <t>TX001562</t>
  </si>
  <si>
    <t>2025-11-08 10:12:19</t>
  </si>
  <si>
    <t>TX007818</t>
  </si>
  <si>
    <t>PL02928</t>
  </si>
  <si>
    <t>2025-01-18 00:58:12</t>
  </si>
  <si>
    <t>TX003080</t>
  </si>
  <si>
    <t>2025-09-09 12:25:52</t>
  </si>
  <si>
    <t>TX000150</t>
  </si>
  <si>
    <t>2025-08-20 13:12:30</t>
  </si>
  <si>
    <t>TX003149</t>
  </si>
  <si>
    <t>2025-04-20 01:24:24</t>
  </si>
  <si>
    <t>TX003065</t>
  </si>
  <si>
    <t>PL02422</t>
  </si>
  <si>
    <t>2025-04-23 15:54:42</t>
  </si>
  <si>
    <t>TX006752</t>
  </si>
  <si>
    <t>2025-01-10 05:50:22</t>
  </si>
  <si>
    <t>TX005562</t>
  </si>
  <si>
    <t>PL00557</t>
  </si>
  <si>
    <t>2025-07-28 03:44:07</t>
  </si>
  <si>
    <t>TX008665</t>
  </si>
  <si>
    <t>PL01265</t>
  </si>
  <si>
    <t>2025-06-12 17:17:04</t>
  </si>
  <si>
    <t>TX004276</t>
  </si>
  <si>
    <t>2025-02-18 13:10:35</t>
  </si>
  <si>
    <t>TX003102</t>
  </si>
  <si>
    <t>2025-11-03 09:52:51</t>
  </si>
  <si>
    <t>TX000842</t>
  </si>
  <si>
    <t>2025-06-25 08:11:27</t>
  </si>
  <si>
    <t>TX009841</t>
  </si>
  <si>
    <t>2025-03-25 11:19:30</t>
  </si>
  <si>
    <t>TX006867</t>
  </si>
  <si>
    <t>PL02411</t>
  </si>
  <si>
    <t>2025-05-22 04:47:39</t>
  </si>
  <si>
    <t>TX003828</t>
  </si>
  <si>
    <t>PL01698</t>
  </si>
  <si>
    <t>2025-05-06 12:31:28</t>
  </si>
  <si>
    <t>TX007785</t>
  </si>
  <si>
    <t>PL02235</t>
  </si>
  <si>
    <t>2025-04-10 02:09:22</t>
  </si>
  <si>
    <t>TX006301</t>
  </si>
  <si>
    <t>PL00688</t>
  </si>
  <si>
    <t>2025-09-13 03:33:53</t>
  </si>
  <si>
    <t>TX004193</t>
  </si>
  <si>
    <t>PL01994</t>
  </si>
  <si>
    <t>2025-12-06 15:11:07</t>
  </si>
  <si>
    <t>TX008333</t>
  </si>
  <si>
    <t>PL02001</t>
  </si>
  <si>
    <t>2025-11-24 10:28:45</t>
  </si>
  <si>
    <t>TX002329</t>
  </si>
  <si>
    <t>PL01263</t>
  </si>
  <si>
    <t>2025-09-01 21:25:32</t>
  </si>
  <si>
    <t>TX001393</t>
  </si>
  <si>
    <t>PL02197</t>
  </si>
  <si>
    <t>2025-08-23 20:54:48</t>
  </si>
  <si>
    <t>TX004008</t>
  </si>
  <si>
    <t>PL00982</t>
  </si>
  <si>
    <t>2025-07-17 09:43:55</t>
  </si>
  <si>
    <t>TX009465</t>
  </si>
  <si>
    <t>2025-12-04 00:20:44</t>
  </si>
  <si>
    <t>TX007673</t>
  </si>
  <si>
    <t>PL00579</t>
  </si>
  <si>
    <t>2025-09-17 04:52:04</t>
  </si>
  <si>
    <t>TX003937</t>
  </si>
  <si>
    <t>PL00362</t>
  </si>
  <si>
    <t>2025-07-22 08:32:54</t>
  </si>
  <si>
    <t>TX003095</t>
  </si>
  <si>
    <t>PL01799</t>
  </si>
  <si>
    <t>2025-06-02 00:20:44</t>
  </si>
  <si>
    <t>TX000018</t>
  </si>
  <si>
    <t>PL02626</t>
  </si>
  <si>
    <t>2025-12-07 23:38:33</t>
  </si>
  <si>
    <t>TX001771</t>
  </si>
  <si>
    <t>2025-09-08 11:55:08</t>
  </si>
  <si>
    <t>TX001889</t>
  </si>
  <si>
    <t>PL02900</t>
  </si>
  <si>
    <t>2025-07-26 22:30:04</t>
  </si>
  <si>
    <t>TX001643</t>
  </si>
  <si>
    <t>2025-03-19 12:48:07</t>
  </si>
  <si>
    <t>TX000133</t>
  </si>
  <si>
    <t>2025-11-02 15:10:03</t>
  </si>
  <si>
    <t>TX005550</t>
  </si>
  <si>
    <t>PL02110</t>
  </si>
  <si>
    <t>2025-10-24 03:10:44</t>
  </si>
  <si>
    <t>TX002311</t>
  </si>
  <si>
    <t>2025-08-11 07:06:57</t>
  </si>
  <si>
    <t>TX007952</t>
  </si>
  <si>
    <t>2025-01-11 05:10:57</t>
  </si>
  <si>
    <t>TX001096</t>
  </si>
  <si>
    <t>2025-12-20 18:04:35</t>
  </si>
  <si>
    <t>TX003354</t>
  </si>
  <si>
    <t>2025-06-01 09:29:48</t>
  </si>
  <si>
    <t>TX007211</t>
  </si>
  <si>
    <t>PL01877</t>
  </si>
  <si>
    <t>2025-02-09 20:14:15</t>
  </si>
  <si>
    <t>TX006500</t>
  </si>
  <si>
    <t>2025-04-03 14:49:55</t>
  </si>
  <si>
    <t>TX004615</t>
  </si>
  <si>
    <t>2025-01-01 14:39:11</t>
  </si>
  <si>
    <t>TX002003</t>
  </si>
  <si>
    <t>PL02564</t>
  </si>
  <si>
    <t>2025-04-30 01:53:57</t>
  </si>
  <si>
    <t>TX003603</t>
  </si>
  <si>
    <t>2025-09-18 19:56:34</t>
  </si>
  <si>
    <t>TX000169</t>
  </si>
  <si>
    <t>PL01132</t>
  </si>
  <si>
    <t>2025-05-01 05:30:44</t>
  </si>
  <si>
    <t>TX009983</t>
  </si>
  <si>
    <t>PL00897</t>
  </si>
  <si>
    <t>2025-08-28 08:27:48</t>
  </si>
  <si>
    <t>TX001920</t>
  </si>
  <si>
    <t>2025-06-03 07:03:25</t>
  </si>
  <si>
    <t>TX005034</t>
  </si>
  <si>
    <t>2025-01-23 13:42:00</t>
  </si>
  <si>
    <t>TX004614</t>
  </si>
  <si>
    <t>2025-10-26 01:29:55</t>
  </si>
  <si>
    <t>TX002108</t>
  </si>
  <si>
    <t>2025-09-28 16:38:47</t>
  </si>
  <si>
    <t>TX009563</t>
  </si>
  <si>
    <t>2025-01-20 23:28:00</t>
  </si>
  <si>
    <t>TX005378</t>
  </si>
  <si>
    <t>PL00358</t>
  </si>
  <si>
    <t>2025-06-04 22:20:58</t>
  </si>
  <si>
    <t>TX009251</t>
  </si>
  <si>
    <t>2025-10-15 06:08:29</t>
  </si>
  <si>
    <t>TX007933</t>
  </si>
  <si>
    <t>2025-08-27 11:54:54</t>
  </si>
  <si>
    <t>TX001299</t>
  </si>
  <si>
    <t>PL00008</t>
  </si>
  <si>
    <t>2025-12-25 21:55:42</t>
  </si>
  <si>
    <t>TX004773</t>
  </si>
  <si>
    <t>PL00243</t>
  </si>
  <si>
    <t>2025-05-16 22:55:59</t>
  </si>
  <si>
    <t>TX009788</t>
  </si>
  <si>
    <t>2025-12-01 07:11:32</t>
  </si>
  <si>
    <t>TX008625</t>
  </si>
  <si>
    <t>PL02063</t>
  </si>
  <si>
    <t>2025-10-23 17:52:53</t>
  </si>
  <si>
    <t>TX008766</t>
  </si>
  <si>
    <t>2025-08-27 03:26:54</t>
  </si>
  <si>
    <t>TX001288</t>
  </si>
  <si>
    <t>PL01551</t>
  </si>
  <si>
    <t>2025-02-14 10:58:22</t>
  </si>
  <si>
    <t>TX005158</t>
  </si>
  <si>
    <t>PL00538</t>
  </si>
  <si>
    <t>2025-05-30 10:52:31</t>
  </si>
  <si>
    <t>TX009691</t>
  </si>
  <si>
    <t>PL02281</t>
  </si>
  <si>
    <t>2025-09-29 03:03:50</t>
  </si>
  <si>
    <t>TX003903</t>
  </si>
  <si>
    <t>2025-12-09 23:56:31</t>
  </si>
  <si>
    <t>TX004036</t>
  </si>
  <si>
    <t>2025-05-09 06:26:37</t>
  </si>
  <si>
    <t>TX002014</t>
  </si>
  <si>
    <t>PL01566</t>
  </si>
  <si>
    <t>2025-11-06 08:52:22</t>
  </si>
  <si>
    <t>TX005467</t>
  </si>
  <si>
    <t>PL01192</t>
  </si>
  <si>
    <t>2025-09-17 10:52:54</t>
  </si>
  <si>
    <t>TX003533</t>
  </si>
  <si>
    <t>PL02922</t>
  </si>
  <si>
    <t>2025-09-09 12:01:04</t>
  </si>
  <si>
    <t>TX005309</t>
  </si>
  <si>
    <t>PL00255</t>
  </si>
  <si>
    <t>2025-09-07 22:00:26</t>
  </si>
  <si>
    <t>TX005616</t>
  </si>
  <si>
    <t>2025-05-25 10:32:27</t>
  </si>
  <si>
    <t>TX008932</t>
  </si>
  <si>
    <t>2025-02-23 08:21:27</t>
  </si>
  <si>
    <t>TX009223</t>
  </si>
  <si>
    <t>PL01918</t>
  </si>
  <si>
    <t>2025-07-24 08:19:57</t>
  </si>
  <si>
    <t>TX006785</t>
  </si>
  <si>
    <t>2025-02-06 05:05:44</t>
  </si>
  <si>
    <t>TX008797</t>
  </si>
  <si>
    <t>PL01955</t>
  </si>
  <si>
    <t>2025-02-09 03:29:56</t>
  </si>
  <si>
    <t>TX000450</t>
  </si>
  <si>
    <t>PL02646</t>
  </si>
  <si>
    <t>2025-11-07 15:35:59</t>
  </si>
  <si>
    <t>TX002276</t>
  </si>
  <si>
    <t>PL00950</t>
  </si>
  <si>
    <t>2025-07-07 21:45:41</t>
  </si>
  <si>
    <t>TX008597</t>
  </si>
  <si>
    <t>2025-07-18 15:42:37</t>
  </si>
  <si>
    <t>TX000811</t>
  </si>
  <si>
    <t>PL00078</t>
  </si>
  <si>
    <t>2025-01-11 10:43:28</t>
  </si>
  <si>
    <t>TX005260</t>
  </si>
  <si>
    <t>PL02172</t>
  </si>
  <si>
    <t>2025-11-29 20:08:57</t>
  </si>
  <si>
    <t>TX006804</t>
  </si>
  <si>
    <t>PL01097</t>
  </si>
  <si>
    <t>2025-09-18 09:06:50</t>
  </si>
  <si>
    <t>TX004353</t>
  </si>
  <si>
    <t>2025-12-08 06:58:34</t>
  </si>
  <si>
    <t>TX007108</t>
  </si>
  <si>
    <t>PL01180</t>
  </si>
  <si>
    <t>2025-12-17 21:32:04</t>
  </si>
  <si>
    <t>TX005964</t>
  </si>
  <si>
    <t>PL02409</t>
  </si>
  <si>
    <t>2025-10-07 05:00:09</t>
  </si>
  <si>
    <t>TX006452</t>
  </si>
  <si>
    <t>2025-05-14 20:47:33</t>
  </si>
  <si>
    <t>TX006235</t>
  </si>
  <si>
    <t>2025-07-23 18:17:08</t>
  </si>
  <si>
    <t>TX001478</t>
  </si>
  <si>
    <t>PL01279</t>
  </si>
  <si>
    <t>2025-07-07 05:03:17</t>
  </si>
  <si>
    <t>TX001791</t>
  </si>
  <si>
    <t>PL01963</t>
  </si>
  <si>
    <t>2025-04-21 15:42:49</t>
  </si>
  <si>
    <t>TX002009</t>
  </si>
  <si>
    <t>2025-02-17 09:15:00</t>
  </si>
  <si>
    <t>TX000683</t>
  </si>
  <si>
    <t>2025-11-15 17:58:30</t>
  </si>
  <si>
    <t>TX006903</t>
  </si>
  <si>
    <t>2025-02-15 05:12:50</t>
  </si>
  <si>
    <t>TX005559</t>
  </si>
  <si>
    <t>PL01851</t>
  </si>
  <si>
    <t>2025-06-04 14:22:07</t>
  </si>
  <si>
    <t>TX006395</t>
  </si>
  <si>
    <t>2025-04-21 22:00:50</t>
  </si>
  <si>
    <t>TX006456</t>
  </si>
  <si>
    <t>PL02003</t>
  </si>
  <si>
    <t>2025-07-20 12:36:16</t>
  </si>
  <si>
    <t>TX006856</t>
  </si>
  <si>
    <t>PL00398</t>
  </si>
  <si>
    <t>2025-02-13 08:39:56</t>
  </si>
  <si>
    <t>TX008582</t>
  </si>
  <si>
    <t>2025-08-29 00:18:46</t>
  </si>
  <si>
    <t>TX002834</t>
  </si>
  <si>
    <t>PL01112</t>
  </si>
  <si>
    <t>2025-05-30 02:39:53</t>
  </si>
  <si>
    <t>TX004329</t>
  </si>
  <si>
    <t>PL01138</t>
  </si>
  <si>
    <t>2025-04-22 18:42:30</t>
  </si>
  <si>
    <t>TX000047</t>
  </si>
  <si>
    <t>2025-06-18 18:25:40</t>
  </si>
  <si>
    <t>TX000031</t>
  </si>
  <si>
    <t>PL02302</t>
  </si>
  <si>
    <t>2025-09-20 05:26:13</t>
  </si>
  <si>
    <t>TX003782</t>
  </si>
  <si>
    <t>PL02319</t>
  </si>
  <si>
    <t>2025-03-09 01:52:19</t>
  </si>
  <si>
    <t>TX004709</t>
  </si>
  <si>
    <t>PL01995</t>
  </si>
  <si>
    <t>2025-06-23 04:06:04</t>
  </si>
  <si>
    <t>TX001469</t>
  </si>
  <si>
    <t>PL00979</t>
  </si>
  <si>
    <t>2025-04-24 18:36:49</t>
  </si>
  <si>
    <t>TX001666</t>
  </si>
  <si>
    <t>2025-04-23 08:40:30</t>
  </si>
  <si>
    <t>TX001417</t>
  </si>
  <si>
    <t>2025-08-03 05:23:20</t>
  </si>
  <si>
    <t>TX004512</t>
  </si>
  <si>
    <t>2025-08-15 01:04:31</t>
  </si>
  <si>
    <t>TX008328</t>
  </si>
  <si>
    <t>PL01513</t>
  </si>
  <si>
    <t>2025-09-01 07:55:08</t>
  </si>
  <si>
    <t>TX008867</t>
  </si>
  <si>
    <t>PL00965</t>
  </si>
  <si>
    <t>2025-02-06 07:02:45</t>
  </si>
  <si>
    <t>TX006082</t>
  </si>
  <si>
    <t>2025-10-02 05:24:56</t>
  </si>
  <si>
    <t>TX006763</t>
  </si>
  <si>
    <t>PL00023</t>
  </si>
  <si>
    <t>2025-02-28 04:03:28</t>
  </si>
  <si>
    <t>TX000430</t>
  </si>
  <si>
    <t>PL02858</t>
  </si>
  <si>
    <t>2025-07-14 08:47:14</t>
  </si>
  <si>
    <t>TX_CBK15</t>
  </si>
  <si>
    <t>PL01880</t>
  </si>
  <si>
    <t>TX002289</t>
  </si>
  <si>
    <t>2025-03-04 16:13:29</t>
  </si>
  <si>
    <t>TX000386</t>
  </si>
  <si>
    <t>2025-09-30 15:11:34</t>
  </si>
  <si>
    <t>TX001946</t>
  </si>
  <si>
    <t>2025-02-09 23:30:26</t>
  </si>
  <si>
    <t>TX004280</t>
  </si>
  <si>
    <t>2025-06-19 13:59:37</t>
  </si>
  <si>
    <t>TX000474</t>
  </si>
  <si>
    <t>2025-02-09 19:10:58</t>
  </si>
  <si>
    <t>TX005712</t>
  </si>
  <si>
    <t>2025-11-09 17:09:22</t>
  </si>
  <si>
    <t>TX008806</t>
  </si>
  <si>
    <t>PL02816</t>
  </si>
  <si>
    <t>2025-06-19 23:14:42</t>
  </si>
  <si>
    <t>TX007978</t>
  </si>
  <si>
    <t>2025-01-17 22:39:17</t>
  </si>
  <si>
    <t>TX001056</t>
  </si>
  <si>
    <t>PL01559</t>
  </si>
  <si>
    <t>2025-05-01 16:51:21</t>
  </si>
  <si>
    <t>TX006990</t>
  </si>
  <si>
    <t>2025-01-28 10:33:42</t>
  </si>
  <si>
    <t>TX003556</t>
  </si>
  <si>
    <t>PL01068</t>
  </si>
  <si>
    <t>2025-11-09 15:32:49</t>
  </si>
  <si>
    <t>TX009521</t>
  </si>
  <si>
    <t>2025-01-02 05:51:58</t>
  </si>
  <si>
    <t>TX007783</t>
  </si>
  <si>
    <t>PL00790</t>
  </si>
  <si>
    <t>2025-12-28 18:07:53</t>
  </si>
  <si>
    <t>TX000812</t>
  </si>
  <si>
    <t>PL01758</t>
  </si>
  <si>
    <t>2025-04-07 03:55:44</t>
  </si>
  <si>
    <t>TX004634</t>
  </si>
  <si>
    <t>2025-03-06 13:31:42</t>
  </si>
  <si>
    <t>TX006513</t>
  </si>
  <si>
    <t>2025-08-17 16:51:52</t>
  </si>
  <si>
    <t>TX006715</t>
  </si>
  <si>
    <t>2025-07-31 13:18:32</t>
  </si>
  <si>
    <t>TX004555</t>
  </si>
  <si>
    <t>2025-06-20 01:34:53</t>
  </si>
  <si>
    <t>TX009005</t>
  </si>
  <si>
    <t>PL00672</t>
  </si>
  <si>
    <t>2025-06-04 23:59:15</t>
  </si>
  <si>
    <t>TX000112</t>
  </si>
  <si>
    <t>2025-12-05 19:11:56</t>
  </si>
  <si>
    <t>TX008961</t>
  </si>
  <si>
    <t>2025-11-22 01:57:39</t>
  </si>
  <si>
    <t>TX001746</t>
  </si>
  <si>
    <t>PL02414</t>
  </si>
  <si>
    <t>2025-07-18 14:57:57</t>
  </si>
  <si>
    <t>TX007069</t>
  </si>
  <si>
    <t>PL01115</t>
  </si>
  <si>
    <t>2025-08-11 06:26:09</t>
  </si>
  <si>
    <t>TX001453</t>
  </si>
  <si>
    <t>2025-03-23 19:16:58</t>
  </si>
  <si>
    <t>TX002150</t>
  </si>
  <si>
    <t>PL02112</t>
  </si>
  <si>
    <t>2025-01-15 03:32:40</t>
  </si>
  <si>
    <t>TX000320</t>
  </si>
  <si>
    <t>PL01529</t>
  </si>
  <si>
    <t>2025-02-09 18:35:25</t>
  </si>
  <si>
    <t>TX005696</t>
  </si>
  <si>
    <t>2025-05-08 03:37:29</t>
  </si>
  <si>
    <t>TX002849</t>
  </si>
  <si>
    <t>2025-05-31 12:54:03</t>
  </si>
  <si>
    <t>TX001923</t>
  </si>
  <si>
    <t>PL01334</t>
  </si>
  <si>
    <t>2025-12-23 13:35:43</t>
  </si>
  <si>
    <t>TX005939</t>
  </si>
  <si>
    <t>2025-11-15 11:17:48</t>
  </si>
  <si>
    <t>TX007638</t>
  </si>
  <si>
    <t>PL01118</t>
  </si>
  <si>
    <t>2025-09-07 06:28:20</t>
  </si>
  <si>
    <t>TX003388</t>
  </si>
  <si>
    <t>2025-03-29 03:56:19</t>
  </si>
  <si>
    <t>TX007825</t>
  </si>
  <si>
    <t>PL02050</t>
  </si>
  <si>
    <t>2025-12-16 09:47:43</t>
  </si>
  <si>
    <t>TX009221</t>
  </si>
  <si>
    <t>2025-07-27 03:14:14</t>
  </si>
  <si>
    <t>TX002130</t>
  </si>
  <si>
    <t>PL00112</t>
  </si>
  <si>
    <t>2025-03-09 03:26:37</t>
  </si>
  <si>
    <t>TX006119</t>
  </si>
  <si>
    <t>2025-05-12 23:47:21</t>
  </si>
  <si>
    <t>TX007566</t>
  </si>
  <si>
    <t>2025-02-19 00:50:26</t>
  </si>
  <si>
    <t>TX006577</t>
  </si>
  <si>
    <t>PL00288</t>
  </si>
  <si>
    <t>2025-02-10 23:11:13</t>
  </si>
  <si>
    <t>TX001053</t>
  </si>
  <si>
    <t>2025-01-26 02:44:25</t>
  </si>
  <si>
    <t>TX004211</t>
  </si>
  <si>
    <t>2025-04-07 06:05:51</t>
  </si>
  <si>
    <t>TX007815</t>
  </si>
  <si>
    <t>2025-01-07 17:07:03</t>
  </si>
  <si>
    <t>TX000100</t>
  </si>
  <si>
    <t>PL02767</t>
  </si>
  <si>
    <t>2025-08-31 21:13:55</t>
  </si>
  <si>
    <t>TX006487</t>
  </si>
  <si>
    <t>2025-07-25 22:42:25</t>
  </si>
  <si>
    <t>TX001457</t>
  </si>
  <si>
    <t>PL02132</t>
  </si>
  <si>
    <t>2025-02-07 15:55:02</t>
  </si>
  <si>
    <t>TX009099</t>
  </si>
  <si>
    <t>2025-10-10 19:35:32</t>
  </si>
  <si>
    <t>TX000813</t>
  </si>
  <si>
    <t>2025-01-08 15:43:44</t>
  </si>
  <si>
    <t>TX004904</t>
  </si>
  <si>
    <t>2025-04-22 07:31:55</t>
  </si>
  <si>
    <t>TX002520</t>
  </si>
  <si>
    <t>PL01832</t>
  </si>
  <si>
    <t>2025-12-12 18:22:15</t>
  </si>
  <si>
    <t>TX009078</t>
  </si>
  <si>
    <t>PL02994</t>
  </si>
  <si>
    <t>2025-02-11 11:40:12</t>
  </si>
  <si>
    <t>TX009307</t>
  </si>
  <si>
    <t>PL02823</t>
  </si>
  <si>
    <t>2025-02-10 01:15:23</t>
  </si>
  <si>
    <t>TX004337</t>
  </si>
  <si>
    <t>PL01950</t>
  </si>
  <si>
    <t>2025-07-06 04:39:02</t>
  </si>
  <si>
    <t>TX006246</t>
  </si>
  <si>
    <t>PL01379</t>
  </si>
  <si>
    <t>2025-12-27 09:02:44</t>
  </si>
  <si>
    <t>TX006546</t>
  </si>
  <si>
    <t>2025-04-18 23:38:30</t>
  </si>
  <si>
    <t>TX008422</t>
  </si>
  <si>
    <t>PL01787</t>
  </si>
  <si>
    <t>2025-12-12 13:47:01</t>
  </si>
  <si>
    <t>TX001415</t>
  </si>
  <si>
    <t>PL01238</t>
  </si>
  <si>
    <t>2025-08-13 17:50:21</t>
  </si>
  <si>
    <t>TX000541</t>
  </si>
  <si>
    <t>PL00220</t>
  </si>
  <si>
    <t>2025-11-21 19:12:16</t>
  </si>
  <si>
    <t>TX006146</t>
  </si>
  <si>
    <t>2025-06-26 00:15:48</t>
  </si>
  <si>
    <t>TX009784</t>
  </si>
  <si>
    <t>PL01491</t>
  </si>
  <si>
    <t>2025-11-07 15:04:14</t>
  </si>
  <si>
    <t>TX007948</t>
  </si>
  <si>
    <t>2025-11-08 00:09:55</t>
  </si>
  <si>
    <t>TX000755</t>
  </si>
  <si>
    <t>PL02049</t>
  </si>
  <si>
    <t>2025-06-01 17:25:29</t>
  </si>
  <si>
    <t>TX003236</t>
  </si>
  <si>
    <t>2025-07-05 03:53:27</t>
  </si>
  <si>
    <t>TX003906</t>
  </si>
  <si>
    <t>PL01722</t>
  </si>
  <si>
    <t>2025-02-28 16:38:15</t>
  </si>
  <si>
    <t>TX005156</t>
  </si>
  <si>
    <t>PL01276</t>
  </si>
  <si>
    <t>2025-10-26 07:50:15</t>
  </si>
  <si>
    <t>TX009574</t>
  </si>
  <si>
    <t>2025-03-26 03:55:19</t>
  </si>
  <si>
    <t>TX003835</t>
  </si>
  <si>
    <t>PL02992</t>
  </si>
  <si>
    <t>2025-05-20 04:17:45</t>
  </si>
  <si>
    <t>TX008343</t>
  </si>
  <si>
    <t>PL02929</t>
  </si>
  <si>
    <t>2025-11-15 09:00:51</t>
  </si>
  <si>
    <t>TX003990</t>
  </si>
  <si>
    <t>PL00123</t>
  </si>
  <si>
    <t>2025-12-16 21:55:45</t>
  </si>
  <si>
    <t>TX002865</t>
  </si>
  <si>
    <t>2025-03-30 00:25:47</t>
  </si>
  <si>
    <t>TX007589</t>
  </si>
  <si>
    <t>2025-12-19 06:48:23</t>
  </si>
  <si>
    <t>TX005197</t>
  </si>
  <si>
    <t>PL02300</t>
  </si>
  <si>
    <t>2025-12-18 23:32:31</t>
  </si>
  <si>
    <t>TX008532</t>
  </si>
  <si>
    <t>PL02905</t>
  </si>
  <si>
    <t>2025-06-12 05:05:07</t>
  </si>
  <si>
    <t>TX008638</t>
  </si>
  <si>
    <t>2025-10-24 02:07:24</t>
  </si>
  <si>
    <t>TX002393</t>
  </si>
  <si>
    <t>2025-07-11 11:10:14</t>
  </si>
  <si>
    <t>TX004455</t>
  </si>
  <si>
    <t>2025-07-18 12:00:09</t>
  </si>
  <si>
    <t>TX004666</t>
  </si>
  <si>
    <t>2025-05-14 11:15:46</t>
  </si>
  <si>
    <t>TX000602</t>
  </si>
  <si>
    <t>PL02106</t>
  </si>
  <si>
    <t>2025-06-11 18:15:49</t>
  </si>
  <si>
    <t>TX008006</t>
  </si>
  <si>
    <t>2025-04-23 01:12:10</t>
  </si>
  <si>
    <t>TX008971</t>
  </si>
  <si>
    <t>2025-10-28 07:51:14</t>
  </si>
  <si>
    <t>TX003062</t>
  </si>
  <si>
    <t>2025-12-25 21:29:22</t>
  </si>
  <si>
    <t>TX004880</t>
  </si>
  <si>
    <t>2025-02-03 06:55:21</t>
  </si>
  <si>
    <t>TX004994</t>
  </si>
  <si>
    <t>2025-12-15 22:35:58</t>
  </si>
  <si>
    <t>TX005171</t>
  </si>
  <si>
    <t>PL00009</t>
  </si>
  <si>
    <t>2025-02-07 02:37:32</t>
  </si>
  <si>
    <t>TX001045</t>
  </si>
  <si>
    <t>PL02269</t>
  </si>
  <si>
    <t>2025-07-19 23:20:46</t>
  </si>
  <si>
    <t>TX008098</t>
  </si>
  <si>
    <t>2025-04-14 15:25:30</t>
  </si>
  <si>
    <t>TX001558</t>
  </si>
  <si>
    <t>2025-05-26 22:55:05</t>
  </si>
  <si>
    <t>TX003839</t>
  </si>
  <si>
    <t>2025-10-30 09:57:55</t>
  </si>
  <si>
    <t>TX003617</t>
  </si>
  <si>
    <t>2025-09-11 06:31:21</t>
  </si>
  <si>
    <t>TX000181</t>
  </si>
  <si>
    <t>PL00921</t>
  </si>
  <si>
    <t>2025-11-21 06:25:12</t>
  </si>
  <si>
    <t>TX002116</t>
  </si>
  <si>
    <t>PL00846</t>
  </si>
  <si>
    <t>2025-06-14 01:49:08</t>
  </si>
  <si>
    <t>TX001700</t>
  </si>
  <si>
    <t>PL02598</t>
  </si>
  <si>
    <t>2025-06-27 10:52:27</t>
  </si>
  <si>
    <t>TX001380</t>
  </si>
  <si>
    <t>2025-11-21 00:27:28</t>
  </si>
  <si>
    <t>TX007321</t>
  </si>
  <si>
    <t>PL01451</t>
  </si>
  <si>
    <t>2025-01-29 06:58:28</t>
  </si>
  <si>
    <t>TX006118</t>
  </si>
  <si>
    <t>PL02389</t>
  </si>
  <si>
    <t>2025-11-08 03:02:52</t>
  </si>
  <si>
    <t>TX000619</t>
  </si>
  <si>
    <t>2025-02-28 22:01:21</t>
  </si>
  <si>
    <t>TX003018</t>
  </si>
  <si>
    <t>PL02807</t>
  </si>
  <si>
    <t>2025-08-04 17:38:26</t>
  </si>
  <si>
    <t>TX009906</t>
  </si>
  <si>
    <t>PL02478</t>
  </si>
  <si>
    <t>2025-02-19 18:39:08</t>
  </si>
  <si>
    <t>TX001601</t>
  </si>
  <si>
    <t>2025-05-30 11:32:27</t>
  </si>
  <si>
    <t>TX009196</t>
  </si>
  <si>
    <t>PL02494</t>
  </si>
  <si>
    <t>2025-07-04 00:08:58</t>
  </si>
  <si>
    <t>TX001616</t>
  </si>
  <si>
    <t>2025-05-11 10:42:32</t>
  </si>
  <si>
    <t>TX005994</t>
  </si>
  <si>
    <t>PL02216</t>
  </si>
  <si>
    <t>2025-11-08 03:51:49</t>
  </si>
  <si>
    <t>TX000439</t>
  </si>
  <si>
    <t>PL02832</t>
  </si>
  <si>
    <t>2025-05-26 17:02:48</t>
  </si>
  <si>
    <t>TX003995</t>
  </si>
  <si>
    <t>PL00242</t>
  </si>
  <si>
    <t>2025-09-23 02:27:16</t>
  </si>
  <si>
    <t>TX002084</t>
  </si>
  <si>
    <t>PL00928</t>
  </si>
  <si>
    <t>2025-01-27 00:26:39</t>
  </si>
  <si>
    <t>TX009628</t>
  </si>
  <si>
    <t>2025-12-09 16:25:16</t>
  </si>
  <si>
    <t>TX003152</t>
  </si>
  <si>
    <t>2025-04-03 06:12:38</t>
  </si>
  <si>
    <t>TX006598</t>
  </si>
  <si>
    <t>PL00871</t>
  </si>
  <si>
    <t>2025-10-12 05:58:26</t>
  </si>
  <si>
    <t>TX008771</t>
  </si>
  <si>
    <t>2025-07-12 19:08:26</t>
  </si>
  <si>
    <t>TX004966</t>
  </si>
  <si>
    <t>2025-06-07 18:52:47</t>
  </si>
  <si>
    <t>TX008495</t>
  </si>
  <si>
    <t>PL01596</t>
  </si>
  <si>
    <t>2025-08-29 22:31:58</t>
  </si>
  <si>
    <t>TX005585</t>
  </si>
  <si>
    <t>2025-12-18 12:11:25</t>
  </si>
  <si>
    <t>TX005065</t>
  </si>
  <si>
    <t>PL00680</t>
  </si>
  <si>
    <t>2025-12-22 06:15:06</t>
  </si>
  <si>
    <t>TX008382</t>
  </si>
  <si>
    <t>PL02956</t>
  </si>
  <si>
    <t>2025-10-20 21:33:40</t>
  </si>
  <si>
    <t>TX001919</t>
  </si>
  <si>
    <t>2025-12-22 22:16:04</t>
  </si>
  <si>
    <t>TX008378</t>
  </si>
  <si>
    <t>2025-04-27 09:08:24</t>
  </si>
  <si>
    <t>TX008749</t>
  </si>
  <si>
    <t>PL00052</t>
  </si>
  <si>
    <t>2025-02-05 19:06:03</t>
  </si>
  <si>
    <t>TX005453</t>
  </si>
  <si>
    <t>2025-01-01 19:59:25</t>
  </si>
  <si>
    <t>TX009926</t>
  </si>
  <si>
    <t>2025-09-03 12:02:14</t>
  </si>
  <si>
    <t>TX006760</t>
  </si>
  <si>
    <t>PL00813</t>
  </si>
  <si>
    <t>2025-03-12 02:46:45</t>
  </si>
  <si>
    <t>TX002055</t>
  </si>
  <si>
    <t>2025-11-23 02:04:06</t>
  </si>
  <si>
    <t>TX005560</t>
  </si>
  <si>
    <t>2025-05-09 11:02:18</t>
  </si>
  <si>
    <t>TX009262</t>
  </si>
  <si>
    <t>2025-03-05 12:13:15</t>
  </si>
  <si>
    <t>TX002226</t>
  </si>
  <si>
    <t>2025-01-01 10:13:41</t>
  </si>
  <si>
    <t>TX009646</t>
  </si>
  <si>
    <t>2025-07-02 14:14:29</t>
  </si>
  <si>
    <t>TX001127</t>
  </si>
  <si>
    <t>PL01466</t>
  </si>
  <si>
    <t>2025-04-11 12:30:48</t>
  </si>
  <si>
    <t>TX009232</t>
  </si>
  <si>
    <t>2025-03-28 03:53:52</t>
  </si>
  <si>
    <t>TX004662</t>
  </si>
  <si>
    <t>PL00302</t>
  </si>
  <si>
    <t>2025-01-13 10:28:07</t>
  </si>
  <si>
    <t>TX004293</t>
  </si>
  <si>
    <t>PL01059</t>
  </si>
  <si>
    <t>2025-07-21 17:13:43</t>
  </si>
  <si>
    <t>TX002770</t>
  </si>
  <si>
    <t>PL01595</t>
  </si>
  <si>
    <t>2025-05-23 03:06:38</t>
  </si>
  <si>
    <t>TX001323</t>
  </si>
  <si>
    <t>PL01686</t>
  </si>
  <si>
    <t>2025-08-03 03:52:00</t>
  </si>
  <si>
    <t>TX001604</t>
  </si>
  <si>
    <t>2025-01-02 20:10:07</t>
  </si>
  <si>
    <t>TX005584</t>
  </si>
  <si>
    <t>2025-10-20 16:13:30</t>
  </si>
  <si>
    <t>TX007519</t>
  </si>
  <si>
    <t>2025-12-15 13:23:06</t>
  </si>
  <si>
    <t>TX004394</t>
  </si>
  <si>
    <t>PL02673</t>
  </si>
  <si>
    <t>2025-01-20 00:56:07</t>
  </si>
  <si>
    <t>TX005134</t>
  </si>
  <si>
    <t>PL00614</t>
  </si>
  <si>
    <t>2025-02-27 08:37:00</t>
  </si>
  <si>
    <t>TX004470</t>
  </si>
  <si>
    <t>2025-10-13 08:27:52</t>
  </si>
  <si>
    <t>TX005061</t>
  </si>
  <si>
    <t>2025-06-07 14:58:37</t>
  </si>
  <si>
    <t>TX009396</t>
  </si>
  <si>
    <t>PL01410</t>
  </si>
  <si>
    <t>2025-05-21 06:34:01</t>
  </si>
  <si>
    <t>TX004769</t>
  </si>
  <si>
    <t>2025-04-09 01:27:23</t>
  </si>
  <si>
    <t>TX003773</t>
  </si>
  <si>
    <t>2025-12-26 04:41:12</t>
  </si>
  <si>
    <t>TX001560</t>
  </si>
  <si>
    <t>2025-05-15 21:06:43</t>
  </si>
  <si>
    <t>TX004743</t>
  </si>
  <si>
    <t>2025-03-26 13:13:24</t>
  </si>
  <si>
    <t>TX009538</t>
  </si>
  <si>
    <t>PL00977</t>
  </si>
  <si>
    <t>2025-10-14 14:58:51</t>
  </si>
  <si>
    <t>TX003874</t>
  </si>
  <si>
    <t>2025-05-16 10:38:48</t>
  </si>
  <si>
    <t>TX008056</t>
  </si>
  <si>
    <t>2025-06-04 15:49:12</t>
  </si>
  <si>
    <t>TX003549</t>
  </si>
  <si>
    <t>PL01295</t>
  </si>
  <si>
    <t>2025-07-25 12:44:14</t>
  </si>
  <si>
    <t>TX008431</t>
  </si>
  <si>
    <t>PL02955</t>
  </si>
  <si>
    <t>2025-01-07 15:41:36</t>
  </si>
  <si>
    <t>TX001355</t>
  </si>
  <si>
    <t>PL02667</t>
  </si>
  <si>
    <t>2025-09-14 18:10:55</t>
  </si>
  <si>
    <t>TX000046</t>
  </si>
  <si>
    <t>2025-12-31 18:19:28</t>
  </si>
  <si>
    <t>TX003289</t>
  </si>
  <si>
    <t>2025-03-21 07:38:00</t>
  </si>
  <si>
    <t>TX000749</t>
  </si>
  <si>
    <t>PL01756</t>
  </si>
  <si>
    <t>2025-10-13 17:47:15</t>
  </si>
  <si>
    <t>TX004902</t>
  </si>
  <si>
    <t>PL00030</t>
  </si>
  <si>
    <t>2025-04-12 15:19:41</t>
  </si>
  <si>
    <t>TX008865</t>
  </si>
  <si>
    <t>2025-04-03 15:33:56</t>
  </si>
  <si>
    <t>TX008060</t>
  </si>
  <si>
    <t>PL02111</t>
  </si>
  <si>
    <t>2025-03-09 07:19:16</t>
  </si>
  <si>
    <t>TX005629</t>
  </si>
  <si>
    <t>PL01555</t>
  </si>
  <si>
    <t>2025-05-05 14:49:35</t>
  </si>
  <si>
    <t>TX005235</t>
  </si>
  <si>
    <t>2025-07-17 19:14:29</t>
  </si>
  <si>
    <t>TX004899</t>
  </si>
  <si>
    <t>2025-12-04 21:38:11</t>
  </si>
  <si>
    <t>TX007333</t>
  </si>
  <si>
    <t>PL00113</t>
  </si>
  <si>
    <t>2025-11-05 00:13:47</t>
  </si>
  <si>
    <t>TX008052</t>
  </si>
  <si>
    <t>PL00267</t>
  </si>
  <si>
    <t>2025-03-05 20:37:59</t>
  </si>
  <si>
    <t>TX002252</t>
  </si>
  <si>
    <t>PL01578</t>
  </si>
  <si>
    <t>2025-09-12 04:48:40</t>
  </si>
  <si>
    <t>TX007019</t>
  </si>
  <si>
    <t>PL02935</t>
  </si>
  <si>
    <t>2025-03-04 19:08:45</t>
  </si>
  <si>
    <t>TX002628</t>
  </si>
  <si>
    <t>PL00523</t>
  </si>
  <si>
    <t>2025-08-10 18:52:08</t>
  </si>
  <si>
    <t>TX006835</t>
  </si>
  <si>
    <t>PL02396</t>
  </si>
  <si>
    <t>2025-06-21 00:22:22</t>
  </si>
  <si>
    <t>TX009299</t>
  </si>
  <si>
    <t>PL01277</t>
  </si>
  <si>
    <t>2025-08-16 16:57:26</t>
  </si>
  <si>
    <t>TX005232</t>
  </si>
  <si>
    <t>2025-10-21 11:56:14</t>
  </si>
  <si>
    <t>TX002565</t>
  </si>
  <si>
    <t>2025-08-01 10:41:17</t>
  </si>
  <si>
    <t>TX007890</t>
  </si>
  <si>
    <t>PL01177</t>
  </si>
  <si>
    <t>2025-11-12 12:36:27</t>
  </si>
  <si>
    <t>TX004727</t>
  </si>
  <si>
    <t>2025-08-29 10:57:31</t>
  </si>
  <si>
    <t>TX003953</t>
  </si>
  <si>
    <t>2025-08-09 10:32:39</t>
  </si>
  <si>
    <t>TX009994</t>
  </si>
  <si>
    <t>2025-07-06 17:30:26</t>
  </si>
  <si>
    <t>TX007612</t>
  </si>
  <si>
    <t>PL02138</t>
  </si>
  <si>
    <t>2025-05-06 21:24:16</t>
  </si>
  <si>
    <t>TX000665</t>
  </si>
  <si>
    <t>2025-04-17 06:28:50</t>
  </si>
  <si>
    <t>TX007338</t>
  </si>
  <si>
    <t>PL02100</t>
  </si>
  <si>
    <t>2025-10-31 14:36:40</t>
  </si>
  <si>
    <t>TX003124</t>
  </si>
  <si>
    <t>PL01006</t>
  </si>
  <si>
    <t>2025-06-21 18:10:45</t>
  </si>
  <si>
    <t>TX009435</t>
  </si>
  <si>
    <t>2025-03-02 17:15:15</t>
  </si>
  <si>
    <t>TX009654</t>
  </si>
  <si>
    <t>PL00551</t>
  </si>
  <si>
    <t>2025-04-30 00:30:55</t>
  </si>
  <si>
    <t>TX005387</t>
  </si>
  <si>
    <t>2025-07-06 13:51:54</t>
  </si>
  <si>
    <t>TX000676</t>
  </si>
  <si>
    <t>2025-07-31 11:21:30</t>
  </si>
  <si>
    <t>TX005468</t>
  </si>
  <si>
    <t>2025-10-04 16:49:23</t>
  </si>
  <si>
    <t>TX002933</t>
  </si>
  <si>
    <t>PL00222</t>
  </si>
  <si>
    <t>2025-08-13 14:32:14</t>
  </si>
  <si>
    <t>TX008934</t>
  </si>
  <si>
    <t>PL01336</t>
  </si>
  <si>
    <t>2025-09-29 18:51:21</t>
  </si>
  <si>
    <t>TX001963</t>
  </si>
  <si>
    <t>PL00377</t>
  </si>
  <si>
    <t>2025-08-20 14:01:50</t>
  </si>
  <si>
    <t>TX001841</t>
  </si>
  <si>
    <t>2025-10-28 09:12:04</t>
  </si>
  <si>
    <t>TX005217</t>
  </si>
  <si>
    <t>PL01727</t>
  </si>
  <si>
    <t>2025-06-12 20:34:40</t>
  </si>
  <si>
    <t>TX004624</t>
  </si>
  <si>
    <t>2025-04-16 18:20:32</t>
  </si>
  <si>
    <t>TX007910</t>
  </si>
  <si>
    <t>2025-10-26 18:56:23</t>
  </si>
  <si>
    <t>TX005707</t>
  </si>
  <si>
    <t>2025-10-26 18:29:23</t>
  </si>
  <si>
    <t>TX005270</t>
  </si>
  <si>
    <t>PL02174</t>
  </si>
  <si>
    <t>2025-11-21 05:52:53</t>
  </si>
  <si>
    <t>TX005115</t>
  </si>
  <si>
    <t>PL01020</t>
  </si>
  <si>
    <t>2025-04-09 06:45:06</t>
  </si>
  <si>
    <t>TX003352</t>
  </si>
  <si>
    <t>PL01361</t>
  </si>
  <si>
    <t>2025-06-10 19:11:30</t>
  </si>
  <si>
    <t>TX003747</t>
  </si>
  <si>
    <t>PL01830</t>
  </si>
  <si>
    <t>2025-07-09 22:19:59</t>
  </si>
  <si>
    <t>TX006292</t>
  </si>
  <si>
    <t>2025-03-17 20:23:02</t>
  </si>
  <si>
    <t>TX004828</t>
  </si>
  <si>
    <t>PL02971</t>
  </si>
  <si>
    <t>2025-09-11 05:21:03</t>
  </si>
  <si>
    <t>TX000412</t>
  </si>
  <si>
    <t>PL02959</t>
  </si>
  <si>
    <t>2025-10-15 18:06:21</t>
  </si>
  <si>
    <t>TX000614</t>
  </si>
  <si>
    <t>PL02551</t>
  </si>
  <si>
    <t>2025-01-26 20:44:11</t>
  </si>
  <si>
    <t>TX002914</t>
  </si>
  <si>
    <t>2025-08-03 03:49:59</t>
  </si>
  <si>
    <t>TX007443</t>
  </si>
  <si>
    <t>PL01155</t>
  </si>
  <si>
    <t>2025-08-08 03:03:20</t>
  </si>
  <si>
    <t>TX001431</t>
  </si>
  <si>
    <t>PL01537</t>
  </si>
  <si>
    <t>2025-01-11 10:41:29</t>
  </si>
  <si>
    <t>TX004078</t>
  </si>
  <si>
    <t>PL02855</t>
  </si>
  <si>
    <t>2025-07-11 16:30:19</t>
  </si>
  <si>
    <t>TX007573</t>
  </si>
  <si>
    <t>2025-08-17 16:40:46</t>
  </si>
  <si>
    <t>TX006046</t>
  </si>
  <si>
    <t>PL01287</t>
  </si>
  <si>
    <t>2025-06-19 17:01:46</t>
  </si>
  <si>
    <t>TX002389</t>
  </si>
  <si>
    <t>2025-06-08 06:15:34</t>
  </si>
  <si>
    <t>TX007214</t>
  </si>
  <si>
    <t>2025-04-24 23:14:37</t>
  </si>
  <si>
    <t>TX001418</t>
  </si>
  <si>
    <t>PL02732</t>
  </si>
  <si>
    <t>2025-01-13 05:07:01</t>
  </si>
  <si>
    <t>TX004191</t>
  </si>
  <si>
    <t>2025-05-20 10:30:29</t>
  </si>
  <si>
    <t>TX000605</t>
  </si>
  <si>
    <t>2025-02-02 01:22:34</t>
  </si>
  <si>
    <t>TX001273</t>
  </si>
  <si>
    <t>2025-10-15 13:15:10</t>
  </si>
  <si>
    <t>TX004072</t>
  </si>
  <si>
    <t>2025-10-08 22:37:23</t>
  </si>
  <si>
    <t>TX006450</t>
  </si>
  <si>
    <t>PL00804</t>
  </si>
  <si>
    <t>2025-02-20 18:57:25</t>
  </si>
  <si>
    <t>TX009015</t>
  </si>
  <si>
    <t>2025-06-23 13:08:13</t>
  </si>
  <si>
    <t>TX008548</t>
  </si>
  <si>
    <t>PL01543</t>
  </si>
  <si>
    <t>2025-03-04 09:26:47</t>
  </si>
  <si>
    <t>TX000248</t>
  </si>
  <si>
    <t>2025-12-17 15:31:39</t>
  </si>
  <si>
    <t>TX004962</t>
  </si>
  <si>
    <t>2025-01-28 18:56:04</t>
  </si>
  <si>
    <t>TX001983</t>
  </si>
  <si>
    <t>2025-10-21 04:45:55</t>
  </si>
  <si>
    <t>TX002871</t>
  </si>
  <si>
    <t>2025-10-01 21:15:06</t>
  </si>
  <si>
    <t>TX005399</t>
  </si>
  <si>
    <t>2025-08-28 03:08:24</t>
  </si>
  <si>
    <t>TX000200</t>
  </si>
  <si>
    <t>2025-09-17 08:43:04</t>
  </si>
  <si>
    <t>TX000486</t>
  </si>
  <si>
    <t>2025-07-27 01:50:18</t>
  </si>
  <si>
    <t>TX006163</t>
  </si>
  <si>
    <t>PL00167</t>
  </si>
  <si>
    <t>2025-04-22 14:03:47</t>
  </si>
  <si>
    <t>TX003423</t>
  </si>
  <si>
    <t>PL01704</t>
  </si>
  <si>
    <t>2025-07-27 14:24:08</t>
  </si>
  <si>
    <t>TX000456</t>
  </si>
  <si>
    <t>PL02020</t>
  </si>
  <si>
    <t>2025-11-27 20:00:52</t>
  </si>
  <si>
    <t>TX009853</t>
  </si>
  <si>
    <t>PL01651</t>
  </si>
  <si>
    <t>2025-10-13 22:05:26</t>
  </si>
  <si>
    <t>TX008878</t>
  </si>
  <si>
    <t>2025-11-18 20:33:46</t>
  </si>
  <si>
    <t>TX006600</t>
  </si>
  <si>
    <t>2025-08-07 15:10:21</t>
  </si>
  <si>
    <t>TX001722</t>
  </si>
  <si>
    <t>2025-09-25 10:08:04</t>
  </si>
  <si>
    <t>TX007290</t>
  </si>
  <si>
    <t>2025-07-30 22:44:26</t>
  </si>
  <si>
    <t>TX008523</t>
  </si>
  <si>
    <t>PL02240</t>
  </si>
  <si>
    <t>2025-02-21 15:35:29</t>
  </si>
  <si>
    <t>TX_ATK2</t>
  </si>
  <si>
    <t>2025-06-15 02:04:00</t>
  </si>
  <si>
    <t>TX005839</t>
  </si>
  <si>
    <t>PL01431</t>
  </si>
  <si>
    <t>2025-12-11 20:12:47</t>
  </si>
  <si>
    <t>TX005883</t>
  </si>
  <si>
    <t>PL00271</t>
  </si>
  <si>
    <t>2025-09-30 11:08:25</t>
  </si>
  <si>
    <t>TX008295</t>
  </si>
  <si>
    <t>PL01230</t>
  </si>
  <si>
    <t>2025-04-21 09:27:35</t>
  </si>
  <si>
    <t>TX000863</t>
  </si>
  <si>
    <t>2025-12-27 20:17:28</t>
  </si>
  <si>
    <t>TX002095</t>
  </si>
  <si>
    <t>PL01665</t>
  </si>
  <si>
    <t>2025-04-14 17:52:25</t>
  </si>
  <si>
    <t>TX000948</t>
  </si>
  <si>
    <t>PL02148</t>
  </si>
  <si>
    <t>2025-10-22 18:35:42</t>
  </si>
  <si>
    <t>TX008299</t>
  </si>
  <si>
    <t>PL02035</t>
  </si>
  <si>
    <t>2025-06-21 18:11:35</t>
  </si>
  <si>
    <t>TX001445</t>
  </si>
  <si>
    <t>2025-05-25 18:42:15</t>
  </si>
  <si>
    <t>TX001281</t>
  </si>
  <si>
    <t>PL00041</t>
  </si>
  <si>
    <t>2025-02-24 02:24:10</t>
  </si>
  <si>
    <t>TX009792</t>
  </si>
  <si>
    <t>PL00956</t>
  </si>
  <si>
    <t>2025-08-04 04:03:08</t>
  </si>
  <si>
    <t>TX004270</t>
  </si>
  <si>
    <t>PL01714</t>
  </si>
  <si>
    <t>2025-10-21 22:22:07</t>
  </si>
  <si>
    <t>TX003033</t>
  </si>
  <si>
    <t>PL02785</t>
  </si>
  <si>
    <t>2025-05-29 03:12:53</t>
  </si>
  <si>
    <t>TX002479</t>
  </si>
  <si>
    <t>2025-10-23 12:51:23</t>
  </si>
  <si>
    <t>TX003092</t>
  </si>
  <si>
    <t>PL02727</t>
  </si>
  <si>
    <t>2025-01-02 16:39:51</t>
  </si>
  <si>
    <t>TX002303</t>
  </si>
  <si>
    <t>2025-06-07 16:02:23</t>
  </si>
  <si>
    <t>TX002005</t>
  </si>
  <si>
    <t>2025-02-03 09:40:22</t>
  </si>
  <si>
    <t>TX006339</t>
  </si>
  <si>
    <t>PL00687</t>
  </si>
  <si>
    <t>2025-06-26 16:50:04</t>
  </si>
  <si>
    <t>TX009774</t>
  </si>
  <si>
    <t>2025-02-27 18:52:24</t>
  </si>
  <si>
    <t>TX001006</t>
  </si>
  <si>
    <t>2025-06-22 10:15:21</t>
  </si>
  <si>
    <t>TX004229</t>
  </si>
  <si>
    <t>PL00858</t>
  </si>
  <si>
    <t>2025-03-20 04:10:32</t>
  </si>
  <si>
    <t>TX006743</t>
  </si>
  <si>
    <t>PL01323</t>
  </si>
  <si>
    <t>2025-03-15 21:45:18</t>
  </si>
  <si>
    <t>TX007385</t>
  </si>
  <si>
    <t>2025-02-10 22:10:10</t>
  </si>
  <si>
    <t>TX004569</t>
  </si>
  <si>
    <t>2025-12-20 03:03:08</t>
  </si>
  <si>
    <t>TX002133</t>
  </si>
  <si>
    <t>PL02670</t>
  </si>
  <si>
    <t>2025-05-15 06:20:12</t>
  </si>
  <si>
    <t>TX007829</t>
  </si>
  <si>
    <t>PL00294</t>
  </si>
  <si>
    <t>2025-08-11 17:19:10</t>
  </si>
  <si>
    <t>TX002058</t>
  </si>
  <si>
    <t>PL00095</t>
  </si>
  <si>
    <t>2025-04-11 17:23:05</t>
  </si>
  <si>
    <t>TX009729</t>
  </si>
  <si>
    <t>PL01547</t>
  </si>
  <si>
    <t>2025-02-03 21:05:40</t>
  </si>
  <si>
    <t>TX000230</t>
  </si>
  <si>
    <t>2025-05-04 03:02:02</t>
  </si>
  <si>
    <t>TX006210</t>
  </si>
  <si>
    <t>PL02293</t>
  </si>
  <si>
    <t>2025-07-02 16:47:43</t>
  </si>
  <si>
    <t>TX003028</t>
  </si>
  <si>
    <t>2025-04-24 07:31:34</t>
  </si>
  <si>
    <t>TX006074</t>
  </si>
  <si>
    <t>PL01908</t>
  </si>
  <si>
    <t>2025-01-03 12:20:04</t>
  </si>
  <si>
    <t>TX008212</t>
  </si>
  <si>
    <t>PL01049</t>
  </si>
  <si>
    <t>2025-11-29 12:25:46</t>
  </si>
  <si>
    <t>TX003551</t>
  </si>
  <si>
    <t>PL00808</t>
  </si>
  <si>
    <t>2025-10-27 20:29:39</t>
  </si>
  <si>
    <t>TX008944</t>
  </si>
  <si>
    <t>PL01341</t>
  </si>
  <si>
    <t>2025-10-12 12:01:30</t>
  </si>
  <si>
    <t>TX000210</t>
  </si>
  <si>
    <t>2025-04-23 11:56:07</t>
  </si>
  <si>
    <t>TX009187</t>
  </si>
  <si>
    <t>2025-09-17 11:50:26</t>
  </si>
  <si>
    <t>TX007558</t>
  </si>
  <si>
    <t>PL02102</t>
  </si>
  <si>
    <t>2025-05-26 08:58:27</t>
  </si>
  <si>
    <t>TX003444</t>
  </si>
  <si>
    <t>PL01750</t>
  </si>
  <si>
    <t>2025-07-01 06:31:39</t>
  </si>
  <si>
    <t>TX007208</t>
  </si>
  <si>
    <t>PL02706</t>
  </si>
  <si>
    <t>2025-12-12 15:37:19</t>
  </si>
  <si>
    <t>TX003756</t>
  </si>
  <si>
    <t>2025-06-04 06:17:40</t>
  </si>
  <si>
    <t>TX001729</t>
  </si>
  <si>
    <t>PL02888</t>
  </si>
  <si>
    <t>2025-10-29 06:25:18</t>
  </si>
  <si>
    <t>TX004231</t>
  </si>
  <si>
    <t>2025-08-05 05:51:09</t>
  </si>
  <si>
    <t>TX000338</t>
  </si>
  <si>
    <t>PL00447</t>
  </si>
  <si>
    <t>2025-11-30 23:25:54</t>
  </si>
  <si>
    <t>TX005222</t>
  </si>
  <si>
    <t>2025-09-04 01:28:30</t>
  </si>
  <si>
    <t>TX002517</t>
  </si>
  <si>
    <t>PL00739</t>
  </si>
  <si>
    <t>2025-11-15 14:40:55</t>
  </si>
  <si>
    <t>TX009760</t>
  </si>
  <si>
    <t>PL01300</t>
  </si>
  <si>
    <t>2025-07-10 22:58:22</t>
  </si>
  <si>
    <t>TX003814</t>
  </si>
  <si>
    <t>2025-06-22 03:52:07</t>
  </si>
  <si>
    <t>TX001227</t>
  </si>
  <si>
    <t>PL00918</t>
  </si>
  <si>
    <t>2025-01-27 23:21:33</t>
  </si>
  <si>
    <t>TX003379</t>
  </si>
  <si>
    <t>PL01201</t>
  </si>
  <si>
    <t>2025-11-18 09:22:54</t>
  </si>
  <si>
    <t>TX004375</t>
  </si>
  <si>
    <t>PL02029</t>
  </si>
  <si>
    <t>2025-09-13 01:42:54</t>
  </si>
  <si>
    <t>TX004374</t>
  </si>
  <si>
    <t>PL00791</t>
  </si>
  <si>
    <t>2025-06-25 14:46:22</t>
  </si>
  <si>
    <t>TX008162</t>
  </si>
  <si>
    <t>2025-06-29 22:02:02</t>
  </si>
  <si>
    <t>TX002112</t>
  </si>
  <si>
    <t>2025-08-01 00:17:48</t>
  </si>
  <si>
    <t>TX002755</t>
  </si>
  <si>
    <t>2025-10-01 01:34:53</t>
  </si>
  <si>
    <t>TX002856</t>
  </si>
  <si>
    <t>2025-12-11 18:33:34</t>
  </si>
  <si>
    <t>TX004845</t>
  </si>
  <si>
    <t>2025-09-06 14:46:20</t>
  </si>
  <si>
    <t>TX001018</t>
  </si>
  <si>
    <t>PL00712</t>
  </si>
  <si>
    <t>2025-05-14 02:27:37</t>
  </si>
  <si>
    <t>TX008576</t>
  </si>
  <si>
    <t>2025-09-24 01:45:11</t>
  </si>
  <si>
    <t>TX002875</t>
  </si>
  <si>
    <t>2025-08-21 22:23:04</t>
  </si>
  <si>
    <t>TX008113</t>
  </si>
  <si>
    <t>2025-07-22 17:47:39</t>
  </si>
  <si>
    <t>TX001929</t>
  </si>
  <si>
    <t>2025-03-29 17:01:10</t>
  </si>
  <si>
    <t>TX000351</t>
  </si>
  <si>
    <t>2025-03-06 19:26:50</t>
  </si>
  <si>
    <t>TX005285</t>
  </si>
  <si>
    <t>2025-12-02 09:36:00</t>
  </si>
  <si>
    <t>TX004247</t>
  </si>
  <si>
    <t>2025-11-23 17:27:09</t>
  </si>
  <si>
    <t>TX001935</t>
  </si>
  <si>
    <t>PL02450</t>
  </si>
  <si>
    <t>2025-12-10 12:30:23</t>
  </si>
  <si>
    <t>TX006991</t>
  </si>
  <si>
    <t>2025-07-11 20:52:08</t>
  </si>
  <si>
    <t>TX004886</t>
  </si>
  <si>
    <t>2025-06-20 23:53:49</t>
  </si>
  <si>
    <t>TX000565</t>
  </si>
  <si>
    <t>PL00090</t>
  </si>
  <si>
    <t>2025-03-31 19:05:01</t>
  </si>
  <si>
    <t>TX001583</t>
  </si>
  <si>
    <t>PL00495</t>
  </si>
  <si>
    <t>2025-10-04 13:22:51</t>
  </si>
  <si>
    <t>TX007522</t>
  </si>
  <si>
    <t>PL02883</t>
  </si>
  <si>
    <t>2025-02-28 23:02:32</t>
  </si>
  <si>
    <t>TX002176</t>
  </si>
  <si>
    <t>PL02873</t>
  </si>
  <si>
    <t>2025-02-19 02:18:39</t>
  </si>
  <si>
    <t>TX007234</t>
  </si>
  <si>
    <t>PL00480</t>
  </si>
  <si>
    <t>2025-03-03 22:18:07</t>
  </si>
  <si>
    <t>TX004105</t>
  </si>
  <si>
    <t>PL02103</t>
  </si>
  <si>
    <t>2025-02-17 11:10:39</t>
  </si>
  <si>
    <t>TX002229</t>
  </si>
  <si>
    <t>2025-07-15 09:32:18</t>
  </si>
  <si>
    <t>TX001116</t>
  </si>
  <si>
    <t>2025-10-04 08:27:30</t>
  </si>
  <si>
    <t>TX008290</t>
  </si>
  <si>
    <t>PL02219</t>
  </si>
  <si>
    <t>2025-08-11 12:50:17</t>
  </si>
  <si>
    <t>TX002639</t>
  </si>
  <si>
    <t>PL00757</t>
  </si>
  <si>
    <t>2025-10-30 12:02:52</t>
  </si>
  <si>
    <t>TX005113</t>
  </si>
  <si>
    <t>PL01504</t>
  </si>
  <si>
    <t>2025-07-12 22:19:49</t>
  </si>
  <si>
    <t>TX007720</t>
  </si>
  <si>
    <t>PL02504</t>
  </si>
  <si>
    <t>2025-05-23 05:24:24</t>
  </si>
  <si>
    <t>TX007875</t>
  </si>
  <si>
    <t>2025-01-04 17:11:12</t>
  </si>
  <si>
    <t>TX000822</t>
  </si>
  <si>
    <t>2025-11-11 03:48:23</t>
  </si>
  <si>
    <t>TX003003</t>
  </si>
  <si>
    <t>PL00006</t>
  </si>
  <si>
    <t>2025-03-22 11:02:56</t>
  </si>
  <si>
    <t>TX002273</t>
  </si>
  <si>
    <t>PL02395</t>
  </si>
  <si>
    <t>2025-06-16 23:39:16</t>
  </si>
  <si>
    <t>TX005615</t>
  </si>
  <si>
    <t>PL00637</t>
  </si>
  <si>
    <t>2025-10-13 06:25:05</t>
  </si>
  <si>
    <t>TX000082</t>
  </si>
  <si>
    <t>PL02225</t>
  </si>
  <si>
    <t>2025-04-18 09:09:47</t>
  </si>
  <si>
    <t>TX001324</t>
  </si>
  <si>
    <t>2025-02-19 09:47:58</t>
  </si>
  <si>
    <t>TX004802</t>
  </si>
  <si>
    <t>2025-03-25 18:56:36</t>
  </si>
  <si>
    <t>TX001615</t>
  </si>
  <si>
    <t>PL00466</t>
  </si>
  <si>
    <t>2025-12-17 03:10:28</t>
  </si>
  <si>
    <t>TX000832</t>
  </si>
  <si>
    <t>2025-04-17 14:57:59</t>
  </si>
  <si>
    <t>TX009451</t>
  </si>
  <si>
    <t>2025-09-18 21:45:21</t>
  </si>
  <si>
    <t>TX005215</t>
  </si>
  <si>
    <t>PL02826</t>
  </si>
  <si>
    <t>2025-01-14 00:04:22</t>
  </si>
  <si>
    <t>TX002421</t>
  </si>
  <si>
    <t>2025-05-25 14:41:50</t>
  </si>
  <si>
    <t>TX007923</t>
  </si>
  <si>
    <t>PL01275</t>
  </si>
  <si>
    <t>2025-11-17 02:15:01</t>
  </si>
  <si>
    <t>TX008558</t>
  </si>
  <si>
    <t>2025-05-30 23:12:55</t>
  </si>
  <si>
    <t>TX002589</t>
  </si>
  <si>
    <t>2025-12-24 14:54:53</t>
  </si>
  <si>
    <t>TX001650</t>
  </si>
  <si>
    <t>2025-01-02 11:48:07</t>
  </si>
  <si>
    <t>TX007119</t>
  </si>
  <si>
    <t>2025-01-24 07:39:58</t>
  </si>
  <si>
    <t>TX004343</t>
  </si>
  <si>
    <t>2025-04-10 12:46:07</t>
  </si>
  <si>
    <t>TX005490</t>
  </si>
  <si>
    <t>PL01897</t>
  </si>
  <si>
    <t>2025-07-28 10:52:55</t>
  </si>
  <si>
    <t>TX002626</t>
  </si>
  <si>
    <t>PL02524</t>
  </si>
  <si>
    <t>2025-02-19 18:03:39</t>
  </si>
  <si>
    <t>TX008300</t>
  </si>
  <si>
    <t>2025-12-09 02:32:07</t>
  </si>
  <si>
    <t>TX007235</t>
  </si>
  <si>
    <t>PL02145</t>
  </si>
  <si>
    <t>2025-08-22 03:15:35</t>
  </si>
  <si>
    <t>TX006979</t>
  </si>
  <si>
    <t>2025-03-05 04:03:11</t>
  </si>
  <si>
    <t>TX005199</t>
  </si>
  <si>
    <t>PL01902</t>
  </si>
  <si>
    <t>2025-08-10 07:40:14</t>
  </si>
  <si>
    <t>TX005555</t>
  </si>
  <si>
    <t>2025-05-10 07:15:02</t>
  </si>
  <si>
    <t>TX007144</t>
  </si>
  <si>
    <t>PL02915</t>
  </si>
  <si>
    <t>2025-08-20 22:42:46</t>
  </si>
  <si>
    <t>TX000750</t>
  </si>
  <si>
    <t>PL00914</t>
  </si>
  <si>
    <t>2025-06-30 17:24:11</t>
  </si>
  <si>
    <t>TX005339</t>
  </si>
  <si>
    <t>PL00345</t>
  </si>
  <si>
    <t>2025-02-07 10:34:02</t>
  </si>
  <si>
    <t>TX002374</t>
  </si>
  <si>
    <t>PL00018</t>
  </si>
  <si>
    <t>2025-02-10 09:10:29</t>
  </si>
  <si>
    <t>TX008031</t>
  </si>
  <si>
    <t>PL01359</t>
  </si>
  <si>
    <t>2025-11-07 09:51:58</t>
  </si>
  <si>
    <t>TX005396</t>
  </si>
  <si>
    <t>PL02141</t>
  </si>
  <si>
    <t>2025-06-13 15:32:15</t>
  </si>
  <si>
    <t>TX002679</t>
  </si>
  <si>
    <t>2025-09-23 04:06:04</t>
  </si>
  <si>
    <t>TX003657</t>
  </si>
  <si>
    <t>PL01035</t>
  </si>
  <si>
    <t>2025-01-01 10:56:55</t>
  </si>
  <si>
    <t>TX008418</t>
  </si>
  <si>
    <t>2025-02-23 12:25:39</t>
  </si>
  <si>
    <t>TX004707</t>
  </si>
  <si>
    <t>PL02696</t>
  </si>
  <si>
    <t>2025-12-03 12:11:44</t>
  </si>
  <si>
    <t>TX005366</t>
  </si>
  <si>
    <t>2025-05-27 06:12:20</t>
  </si>
  <si>
    <t>TX004158</t>
  </si>
  <si>
    <t>PL02912</t>
  </si>
  <si>
    <t>2025-08-03 13:09:36</t>
  </si>
  <si>
    <t>TX009248</t>
  </si>
  <si>
    <t>2025-06-12 17:00:35</t>
  </si>
  <si>
    <t>TX004515</t>
  </si>
  <si>
    <t>PL01278</t>
  </si>
  <si>
    <t>2025-07-16 06:01:59</t>
  </si>
  <si>
    <t>TX001140</t>
  </si>
  <si>
    <t>PL01191</t>
  </si>
  <si>
    <t>2025-07-06 13:53:22</t>
  </si>
  <si>
    <t>TX008604</t>
  </si>
  <si>
    <t>PL00147</t>
  </si>
  <si>
    <t>2025-07-21 08:25:07</t>
  </si>
  <si>
    <t>TX002232</t>
  </si>
  <si>
    <t>PL02923</t>
  </si>
  <si>
    <t>2025-08-25 09:05:22</t>
  </si>
  <si>
    <t>TX002165</t>
  </si>
  <si>
    <t>PL00554</t>
  </si>
  <si>
    <t>2025-05-27 18:28:32</t>
  </si>
  <si>
    <t>TX008662</t>
  </si>
  <si>
    <t>2025-12-14 17:42:51</t>
  </si>
  <si>
    <t>TX009631</t>
  </si>
  <si>
    <t>2025-08-31 15:17:02</t>
  </si>
  <si>
    <t>TX005885</t>
  </si>
  <si>
    <t>2025-02-21 15:11:49</t>
  </si>
  <si>
    <t>TX008986</t>
  </si>
  <si>
    <t>2025-05-25 21:16:33</t>
  </si>
  <si>
    <t>TX001571</t>
  </si>
  <si>
    <t>2025-05-06 18:22:22</t>
  </si>
  <si>
    <t>TX000173</t>
  </si>
  <si>
    <t>2025-09-20 16:09:33</t>
  </si>
  <si>
    <t>TX007255</t>
  </si>
  <si>
    <t>2025-08-01 12:44:36</t>
  </si>
  <si>
    <t>TX002088</t>
  </si>
  <si>
    <t>2025-06-22 14:38:15</t>
  </si>
  <si>
    <t>TX002907</t>
  </si>
  <si>
    <t>2025-10-11 09:08:01</t>
  </si>
  <si>
    <t>TX004626</t>
  </si>
  <si>
    <t>2025-12-01 01:31:47</t>
  </si>
  <si>
    <t>TX009285</t>
  </si>
  <si>
    <t>PL01001</t>
  </si>
  <si>
    <t>2025-03-14 22:15:45</t>
  </si>
  <si>
    <t>TX008129</t>
  </si>
  <si>
    <t>PL01239</t>
  </si>
  <si>
    <t>2025-06-22 19:35:06</t>
  </si>
  <si>
    <t>TX008537</t>
  </si>
  <si>
    <t>PL01948</t>
  </si>
  <si>
    <t>2025-12-28 16:28:20</t>
  </si>
  <si>
    <t>TX004953</t>
  </si>
  <si>
    <t>PL02010</t>
  </si>
  <si>
    <t>2025-12-08 09:36:08</t>
  </si>
  <si>
    <t>TX001833</t>
  </si>
  <si>
    <t>PL00177</t>
  </si>
  <si>
    <t>2025-12-28 14:18:46</t>
  </si>
  <si>
    <t>TX005174</t>
  </si>
  <si>
    <t>2025-10-18 01:14:39</t>
  </si>
  <si>
    <t>TX003182</t>
  </si>
  <si>
    <t>2025-06-01 01:54:20</t>
  </si>
  <si>
    <t>TX009183</t>
  </si>
  <si>
    <t>PL02981</t>
  </si>
  <si>
    <t>2025-01-23 00:07:58</t>
  </si>
  <si>
    <t>TX003351</t>
  </si>
  <si>
    <t>PL01196</t>
  </si>
  <si>
    <t>2025-03-06 01:37:04</t>
  </si>
  <si>
    <t>TX008425</t>
  </si>
  <si>
    <t>2025-06-25 07:42:12</t>
  </si>
  <si>
    <t>TX003816</t>
  </si>
  <si>
    <t>2025-10-17 04:28:11</t>
  </si>
  <si>
    <t>TX005121</t>
  </si>
  <si>
    <t>PL01849</t>
  </si>
  <si>
    <t>2025-11-21 00:23:23</t>
  </si>
  <si>
    <t>TX000835</t>
  </si>
  <si>
    <t>2025-04-09 05:58:17</t>
  </si>
  <si>
    <t>TX002487</t>
  </si>
  <si>
    <t>2025-03-14 01:11:31</t>
  </si>
  <si>
    <t>TX006910</t>
  </si>
  <si>
    <t>2025-04-26 19:08:31</t>
  </si>
  <si>
    <t>TX005236</t>
  </si>
  <si>
    <t>PL02376</t>
  </si>
  <si>
    <t>2025-01-04 01:38:48</t>
  </si>
  <si>
    <t>TX003602</t>
  </si>
  <si>
    <t>PL01342</t>
  </si>
  <si>
    <t>2025-08-20 02:51:08</t>
  </si>
  <si>
    <t>TX009380</t>
  </si>
  <si>
    <t>2025-09-03 18:46:48</t>
  </si>
  <si>
    <t>TX009898</t>
  </si>
  <si>
    <t>PL02226</t>
  </si>
  <si>
    <t>2025-01-25 19:58:24</t>
  </si>
  <si>
    <t>TX000066</t>
  </si>
  <si>
    <t>2025-03-12 13:50:14</t>
  </si>
  <si>
    <t>TX003039</t>
  </si>
  <si>
    <t>2025-07-31 19:47:52</t>
  </si>
  <si>
    <t>TX005328</t>
  </si>
  <si>
    <t>PL02256</t>
  </si>
  <si>
    <t>2025-10-24 08:44:19</t>
  </si>
  <si>
    <t>TX007521</t>
  </si>
  <si>
    <t>PL02781</t>
  </si>
  <si>
    <t>2025-05-21 18:57:39</t>
  </si>
  <si>
    <t>TX000355</t>
  </si>
  <si>
    <t>PL02191</t>
  </si>
  <si>
    <t>2025-01-18 20:05:07</t>
  </si>
  <si>
    <t>TX004050</t>
  </si>
  <si>
    <t>2025-09-01 01:53:05</t>
  </si>
  <si>
    <t>TX008936</t>
  </si>
  <si>
    <t>PL02707</t>
  </si>
  <si>
    <t>2025-12-07 17:11:58</t>
  </si>
  <si>
    <t>TX003339</t>
  </si>
  <si>
    <t>2025-10-29 15:19:07</t>
  </si>
  <si>
    <t>TX003750</t>
  </si>
  <si>
    <t>2025-11-07 07:20:27</t>
  </si>
  <si>
    <t>TX006827</t>
  </si>
  <si>
    <t>2025-04-15 15:40:08</t>
  </si>
  <si>
    <t>TX003384</t>
  </si>
  <si>
    <t>PL02788</t>
  </si>
  <si>
    <t>2025-09-29 13:33:54</t>
  </si>
  <si>
    <t>TX004182</t>
  </si>
  <si>
    <t>PL01884</t>
  </si>
  <si>
    <t>2025-09-12 20:59:22</t>
  </si>
  <si>
    <t>TX008144</t>
  </si>
  <si>
    <t>2025-10-09 20:38:35</t>
  </si>
  <si>
    <t>TX008493</t>
  </si>
  <si>
    <t>2025-06-08 15:59:02</t>
  </si>
  <si>
    <t>TX009270</t>
  </si>
  <si>
    <t>PL00073</t>
  </si>
  <si>
    <t>2025-12-01 11:45:11</t>
  </si>
  <si>
    <t>TX000473</t>
  </si>
  <si>
    <t>2025-09-23 09:39:34</t>
  </si>
  <si>
    <t>TX004849</t>
  </si>
  <si>
    <t>PL00206</t>
  </si>
  <si>
    <t>2025-12-06 13:01:22</t>
  </si>
  <si>
    <t>TX006022</t>
  </si>
  <si>
    <t>2025-07-12 23:35:40</t>
  </si>
  <si>
    <t>TX005293</t>
  </si>
  <si>
    <t>PL00500</t>
  </si>
  <si>
    <t>2025-10-27 13:35:19</t>
  </si>
  <si>
    <t>TX002827</t>
  </si>
  <si>
    <t>2025-12-20 22:22:30</t>
  </si>
  <si>
    <t>TX000869</t>
  </si>
  <si>
    <t>PL00703</t>
  </si>
  <si>
    <t>2025-11-20 03:17:41</t>
  </si>
  <si>
    <t>TX009320</t>
  </si>
  <si>
    <t>2025-10-26 14:23:54</t>
  </si>
  <si>
    <t>TX008927</t>
  </si>
  <si>
    <t>PL00465</t>
  </si>
  <si>
    <t>2025-09-01 02:04:23</t>
  </si>
  <si>
    <t>TX001507</t>
  </si>
  <si>
    <t>PL01134</t>
  </si>
  <si>
    <t>2025-05-26 01:02:00</t>
  </si>
  <si>
    <t>TX006326</t>
  </si>
  <si>
    <t>2025-03-19 17:58:13</t>
  </si>
  <si>
    <t>TX003329</t>
  </si>
  <si>
    <t>2025-09-09 21:46:59</t>
  </si>
  <si>
    <t>TX008574</t>
  </si>
  <si>
    <t>PL02585</t>
  </si>
  <si>
    <t>2025-08-31 11:18:35</t>
  </si>
  <si>
    <t>TX009383</t>
  </si>
  <si>
    <t>2025-12-01 07:29:38</t>
  </si>
  <si>
    <t>TX005711</t>
  </si>
  <si>
    <t>2025-06-05 13:34:12</t>
  </si>
  <si>
    <t>TX009681</t>
  </si>
  <si>
    <t>2025-05-27 05:53:26</t>
  </si>
  <si>
    <t>TX003890</t>
  </si>
  <si>
    <t>2025-09-19 22:38:11</t>
  </si>
  <si>
    <t>TX001076</t>
  </si>
  <si>
    <t>2025-08-12 08:08:37</t>
  </si>
  <si>
    <t>TX002685</t>
  </si>
  <si>
    <t>2025-06-24 14:57:33</t>
  </si>
  <si>
    <t>TX006840</t>
  </si>
  <si>
    <t>2025-06-29 10:16:12</t>
  </si>
  <si>
    <t>TX004368</t>
  </si>
  <si>
    <t>PL02130</t>
  </si>
  <si>
    <t>2025-01-18 16:06:18</t>
  </si>
  <si>
    <t>TX008590</t>
  </si>
  <si>
    <t>2025-12-02 12:38:50</t>
  </si>
  <si>
    <t>TX005073</t>
  </si>
  <si>
    <t>2025-03-23 11:01:13</t>
  </si>
  <si>
    <t>TX008606</t>
  </si>
  <si>
    <t>2025-07-26 19:05:27</t>
  </si>
  <si>
    <t>TX008462</t>
  </si>
  <si>
    <t>2025-08-26 07:39:13</t>
  </si>
  <si>
    <t>TX009489</t>
  </si>
  <si>
    <t>2025-08-26 10:32:09</t>
  </si>
  <si>
    <t>TX007253</t>
  </si>
  <si>
    <t>PL02639</t>
  </si>
  <si>
    <t>2025-08-05 14:19:59</t>
  </si>
  <si>
    <t>TX000074</t>
  </si>
  <si>
    <t>PL00190</t>
  </si>
  <si>
    <t>2025-09-04 20:04:57</t>
  </si>
  <si>
    <t>TX006492</t>
  </si>
  <si>
    <t>2025-06-06 16:19:55</t>
  </si>
  <si>
    <t>TX005724</t>
  </si>
  <si>
    <t>PL02683</t>
  </si>
  <si>
    <t>2025-01-01 17:57:00</t>
  </si>
  <si>
    <t>TX009051</t>
  </si>
  <si>
    <t>2025-06-12 23:31:30</t>
  </si>
  <si>
    <t>TX004448</t>
  </si>
  <si>
    <t>2025-11-25 10:30:50</t>
  </si>
  <si>
    <t>TX001102</t>
  </si>
  <si>
    <t>2025-05-08 14:19:29</t>
  </si>
  <si>
    <t>TX009592</t>
  </si>
  <si>
    <t>PL02586</t>
  </si>
  <si>
    <t>2025-10-01 04:00:21</t>
  </si>
  <si>
    <t>TX007750</t>
  </si>
  <si>
    <t>PL02069</t>
  </si>
  <si>
    <t>2025-07-16 03:41:41</t>
  </si>
  <si>
    <t>TX004081</t>
  </si>
  <si>
    <t>2025-01-11 20:19:30</t>
  </si>
  <si>
    <t>TX008032</t>
  </si>
  <si>
    <t>2025-10-19 06:58:18</t>
  </si>
  <si>
    <t>TX000119</t>
  </si>
  <si>
    <t>PL02899</t>
  </si>
  <si>
    <t>2025-04-17 14:20:33</t>
  </si>
  <si>
    <t>TX002023</t>
  </si>
  <si>
    <t>2025-02-19 01:09:31</t>
  </si>
  <si>
    <t>TX009940</t>
  </si>
  <si>
    <t>PL00174</t>
  </si>
  <si>
    <t>2025-12-30 16:08:34</t>
  </si>
  <si>
    <t>TX002616</t>
  </si>
  <si>
    <t>2025-12-16 00:58:41</t>
  </si>
  <si>
    <t>TX002035</t>
  </si>
  <si>
    <t>PL00741</t>
  </si>
  <si>
    <t>2025-08-26 08:54:59</t>
  </si>
  <si>
    <t>TX004890</t>
  </si>
  <si>
    <t>PL00649</t>
  </si>
  <si>
    <t>2025-03-05 02:26:29</t>
  </si>
  <si>
    <t>TX008716</t>
  </si>
  <si>
    <t>2025-06-04 03:25:24</t>
  </si>
  <si>
    <t>TX006926</t>
  </si>
  <si>
    <t>PL02791</t>
  </si>
  <si>
    <t>2025-09-04 20:56:38</t>
  </si>
  <si>
    <t>TX001220</t>
  </si>
  <si>
    <t>PL00470</t>
  </si>
  <si>
    <t>2025-05-17 19:14:20</t>
  </si>
  <si>
    <t>TX008285</t>
  </si>
  <si>
    <t>2025-07-20 21:42:53</t>
  </si>
  <si>
    <t>TX004218</t>
  </si>
  <si>
    <t>2025-05-24 20:44:00</t>
  </si>
  <si>
    <t>TX002974</t>
  </si>
  <si>
    <t>PL02011</t>
  </si>
  <si>
    <t>2025-01-23 18:03:47</t>
  </si>
  <si>
    <t>TX003465</t>
  </si>
  <si>
    <t>2025-12-17 20:28:20</t>
  </si>
  <si>
    <t>TX002511</t>
  </si>
  <si>
    <t>2025-07-15 19:12:07</t>
  </si>
  <si>
    <t>TX008110</t>
  </si>
  <si>
    <t>PL02841</t>
  </si>
  <si>
    <t>2025-06-13 23:34:10</t>
  </si>
  <si>
    <t>TX003291</t>
  </si>
  <si>
    <t>PL00952</t>
  </si>
  <si>
    <t>2025-01-29 18:22:19</t>
  </si>
  <si>
    <t>TX009818</t>
  </si>
  <si>
    <t>2025-12-22 11:36:59</t>
  </si>
  <si>
    <t>TX008305</t>
  </si>
  <si>
    <t>2025-03-30 07:46:13</t>
  </si>
  <si>
    <t>TX_CBK26</t>
  </si>
  <si>
    <t>TX000178</t>
  </si>
  <si>
    <t>2025-06-11 03:07:10</t>
  </si>
  <si>
    <t>TX001644</t>
  </si>
  <si>
    <t>PL00795</t>
  </si>
  <si>
    <t>2025-11-28 12:22:37</t>
  </si>
  <si>
    <t>TX009345</t>
  </si>
  <si>
    <t>2025-08-25 13:31:07</t>
  </si>
  <si>
    <t>TX007927</t>
  </si>
  <si>
    <t>2025-02-14 02:11:43</t>
  </si>
  <si>
    <t>TX001375</t>
  </si>
  <si>
    <t>PL00115</t>
  </si>
  <si>
    <t>2025-06-07 19:16:36</t>
  </si>
  <si>
    <t>TX001721</t>
  </si>
  <si>
    <t>PL00475</t>
  </si>
  <si>
    <t>2025-07-14 04:17:23</t>
  </si>
  <si>
    <t>TX004265</t>
  </si>
  <si>
    <t>2025-06-16 12:37:34</t>
  </si>
  <si>
    <t>TX004149</t>
  </si>
  <si>
    <t>PL01159</t>
  </si>
  <si>
    <t>2025-08-19 03:31:55</t>
  </si>
  <si>
    <t>TX002265</t>
  </si>
  <si>
    <t>2025-01-21 10:37:56</t>
  </si>
  <si>
    <t>TX000088</t>
  </si>
  <si>
    <t>PL00389</t>
  </si>
  <si>
    <t>2025-04-26 11:31:55</t>
  </si>
  <si>
    <t>TX004462</t>
  </si>
  <si>
    <t>PL02957</t>
  </si>
  <si>
    <t>2025-11-01 03:13:48</t>
  </si>
  <si>
    <t>TX008738</t>
  </si>
  <si>
    <t>2025-05-02 08:32:14</t>
  </si>
  <si>
    <t>TX000404</t>
  </si>
  <si>
    <t>2025-03-20 10:01:26</t>
  </si>
  <si>
    <t>TX004713</t>
  </si>
  <si>
    <t>2025-11-04 10:12:23</t>
  </si>
  <si>
    <t>TX007593</t>
  </si>
  <si>
    <t>2025-10-13 12:07:50</t>
  </si>
  <si>
    <t>TX006924</t>
  </si>
  <si>
    <t>2025-01-04 13:50:50</t>
  </si>
  <si>
    <t>TX006622</t>
  </si>
  <si>
    <t>PL00196</t>
  </si>
  <si>
    <t>2025-09-09 07:31:01</t>
  </si>
  <si>
    <t>TX002457</t>
  </si>
  <si>
    <t>PL00291</t>
  </si>
  <si>
    <t>2025-11-30 01:52:05</t>
  </si>
  <si>
    <t>TX005689</t>
  </si>
  <si>
    <t>2025-06-23 09:18:32</t>
  </si>
  <si>
    <t>TX002215</t>
  </si>
  <si>
    <t>2025-12-01 17:22:43</t>
  </si>
  <si>
    <t>TX001028</t>
  </si>
  <si>
    <t>PL00824</t>
  </si>
  <si>
    <t>2025-05-30 10:50:18</t>
  </si>
  <si>
    <t>TX009758</t>
  </si>
  <si>
    <t>2025-11-10 05:50:35</t>
  </si>
  <si>
    <t>TX001422</t>
  </si>
  <si>
    <t>PL00325</t>
  </si>
  <si>
    <t>2025-04-09 02:10:02</t>
  </si>
  <si>
    <t>TX002437</t>
  </si>
  <si>
    <t>PL02168</t>
  </si>
  <si>
    <t>2025-11-12 09:57:09</t>
  </si>
  <si>
    <t>TX003895</t>
  </si>
  <si>
    <t>2025-08-19 21:06:16</t>
  </si>
  <si>
    <t>TX009522</t>
  </si>
  <si>
    <t>PL00868</t>
  </si>
  <si>
    <t>2025-04-23 09:18:23</t>
  </si>
  <si>
    <t>TX009140</t>
  </si>
  <si>
    <t>PL01719</t>
  </si>
  <si>
    <t>2025-05-25 13:12:11</t>
  </si>
  <si>
    <t>TX001279</t>
  </si>
  <si>
    <t>2025-06-01 22:08:52</t>
  </si>
  <si>
    <t>TX006096</t>
  </si>
  <si>
    <t>PL02738</t>
  </si>
  <si>
    <t>2025-05-05 10:28:01</t>
  </si>
  <si>
    <t>TX007641</t>
  </si>
  <si>
    <t>PL01042</t>
  </si>
  <si>
    <t>2025-11-04 22:57:55</t>
  </si>
  <si>
    <t>TX005129</t>
  </si>
  <si>
    <t>PL01953</t>
  </si>
  <si>
    <t>2025-10-10 09:47:51</t>
  </si>
  <si>
    <t>TX007093</t>
  </si>
  <si>
    <t>PL00881</t>
  </si>
  <si>
    <t>2025-08-07 09:28:52</t>
  </si>
  <si>
    <t>TX001979</t>
  </si>
  <si>
    <t>2025-12-01 00:43:22</t>
  </si>
  <si>
    <t>TX001062</t>
  </si>
  <si>
    <t>PL00193</t>
  </si>
  <si>
    <t>2025-01-09 09:00:28</t>
  </si>
  <si>
    <t>TX004013</t>
  </si>
  <si>
    <t>PL01374</t>
  </si>
  <si>
    <t>2025-06-19 11:19:38</t>
  </si>
  <si>
    <t>TX005326</t>
  </si>
  <si>
    <t>PL00201</t>
  </si>
  <si>
    <t>2025-06-17 20:40:42</t>
  </si>
  <si>
    <t>TX007969</t>
  </si>
  <si>
    <t>PL02661</t>
  </si>
  <si>
    <t>2025-06-13 11:34:38</t>
  </si>
  <si>
    <t>TX004642</t>
  </si>
  <si>
    <t>2025-12-25 19:39:41</t>
  </si>
  <si>
    <t>TX001503</t>
  </si>
  <si>
    <t>PL00659</t>
  </si>
  <si>
    <t>2025-04-06 05:40:41</t>
  </si>
  <si>
    <t>TX008619</t>
  </si>
  <si>
    <t>2025-10-18 02:49:28</t>
  </si>
  <si>
    <t>TX006177</t>
  </si>
  <si>
    <t>2025-11-13 17:20:26</t>
  </si>
  <si>
    <t>TX003321</t>
  </si>
  <si>
    <t>2025-08-05 08:23:17</t>
  </si>
  <si>
    <t>TX003544</t>
  </si>
  <si>
    <t>2025-01-03 18:03:53</t>
  </si>
  <si>
    <t>TX004982</t>
  </si>
  <si>
    <t>2025-12-26 07:47:56</t>
  </si>
  <si>
    <t>TX000679</t>
  </si>
  <si>
    <t>PL01699</t>
  </si>
  <si>
    <t>2025-12-11 13:52:36</t>
  </si>
  <si>
    <t>TX006189</t>
  </si>
  <si>
    <t>PL00249</t>
  </si>
  <si>
    <t>2025-06-04 17:38:43</t>
  </si>
  <si>
    <t>TX004871</t>
  </si>
  <si>
    <t>2025-03-09 10:59:52</t>
  </si>
  <si>
    <t>TX009091</t>
  </si>
  <si>
    <t>2025-02-16 13:53:05</t>
  </si>
  <si>
    <t>TX007663</t>
  </si>
  <si>
    <t>2025-06-19 04:25:56</t>
  </si>
  <si>
    <t>TX000103</t>
  </si>
  <si>
    <t>PL01655</t>
  </si>
  <si>
    <t>2025-07-13 13:11:46</t>
  </si>
  <si>
    <t>TX000958</t>
  </si>
  <si>
    <t>2025-02-18 22:14:01</t>
  </si>
  <si>
    <t>TX004485</t>
  </si>
  <si>
    <t>2025-09-24 21:46:57</t>
  </si>
  <si>
    <t>TX003887</t>
  </si>
  <si>
    <t>2025-09-26 20:48:16</t>
  </si>
  <si>
    <t>TX005763</t>
  </si>
  <si>
    <t>PL00904</t>
  </si>
  <si>
    <t>2025-10-08 17:02:28</t>
  </si>
  <si>
    <t>TX008281</t>
  </si>
  <si>
    <t>2025-03-24 04:02:26</t>
  </si>
  <si>
    <t>TX004776</t>
  </si>
  <si>
    <t>2025-07-05 10:21:29</t>
  </si>
  <si>
    <t>TX003746</t>
  </si>
  <si>
    <t>2025-08-07 02:22:42</t>
  </si>
  <si>
    <t>TX006078</t>
  </si>
  <si>
    <t>PL00632</t>
  </si>
  <si>
    <t>2025-04-20 08:49:07</t>
  </si>
  <si>
    <t>TX005961</t>
  </si>
  <si>
    <t>2025-02-09 16:40:22</t>
  </si>
  <si>
    <t>TX002895</t>
  </si>
  <si>
    <t>PL02517</t>
  </si>
  <si>
    <t>2025-11-22 19:34:35</t>
  </si>
  <si>
    <t>TX003888</t>
  </si>
  <si>
    <t>2025-12-22 04:14:51</t>
  </si>
  <si>
    <t>TX000419</t>
  </si>
  <si>
    <t>PL02774</t>
  </si>
  <si>
    <t>2025-11-08 00:36:03</t>
  </si>
  <si>
    <t>TX004900</t>
  </si>
  <si>
    <t>2025-05-04 03:37:12</t>
  </si>
  <si>
    <t>TX004192</t>
  </si>
  <si>
    <t>2025-06-24 19:56:26</t>
  </si>
  <si>
    <t>TX009120</t>
  </si>
  <si>
    <t>PL01429</t>
  </si>
  <si>
    <t>2025-01-17 19:03:45</t>
  </si>
  <si>
    <t>TX001948</t>
  </si>
  <si>
    <t>2025-12-31 02:24:14</t>
  </si>
  <si>
    <t>TX004054</t>
  </si>
  <si>
    <t>2025-05-21 12:40:54</t>
  </si>
  <si>
    <t>TX002300</t>
  </si>
  <si>
    <t>2025-01-24 09:05:13</t>
  </si>
  <si>
    <t>TX004682</t>
  </si>
  <si>
    <t>2025-01-09 13:25:52</t>
  </si>
  <si>
    <t>TX004873</t>
  </si>
  <si>
    <t>2025-07-11 09:34:49</t>
  </si>
  <si>
    <t>TX007308</t>
  </si>
  <si>
    <t>2025-11-09 16:04:48</t>
  </si>
  <si>
    <t>TX002998</t>
  </si>
  <si>
    <t>PL02520</t>
  </si>
  <si>
    <t>2025-07-05 19:34:27</t>
  </si>
  <si>
    <t>TX003356</t>
  </si>
  <si>
    <t>2025-02-10 06:25:32</t>
  </si>
  <si>
    <t>TX008798</t>
  </si>
  <si>
    <t>2025-06-27 10:46:20</t>
  </si>
  <si>
    <t>TX000529</t>
  </si>
  <si>
    <t>PL01031</t>
  </si>
  <si>
    <t>2025-02-01 02:01:27</t>
  </si>
  <si>
    <t>TX001234</t>
  </si>
  <si>
    <t>2025-08-13 10:16:33</t>
  </si>
  <si>
    <t>TX000780</t>
  </si>
  <si>
    <t>2025-04-16 21:28:18</t>
  </si>
  <si>
    <t>TX005698</t>
  </si>
  <si>
    <t>2025-05-08 13:41:44</t>
  </si>
  <si>
    <t>TX006062</t>
  </si>
  <si>
    <t>PL02140</t>
  </si>
  <si>
    <t>2025-08-28 14:00:47</t>
  </si>
  <si>
    <t>TX007934</t>
  </si>
  <si>
    <t>PL02413</t>
  </si>
  <si>
    <t>2025-07-05 01:03:22</t>
  </si>
  <si>
    <t>TX001861</t>
  </si>
  <si>
    <t>2025-02-16 14:16:07</t>
  </si>
  <si>
    <t>TX008486</t>
  </si>
  <si>
    <t>PL02000</t>
  </si>
  <si>
    <t>2025-04-13 10:18:14</t>
  </si>
  <si>
    <t>TX007497</t>
  </si>
  <si>
    <t>2025-12-18 17:41:32</t>
  </si>
  <si>
    <t>TX005941</t>
  </si>
  <si>
    <t>2025-01-11 13:41:50</t>
  </si>
  <si>
    <t>TX002674</t>
  </si>
  <si>
    <t>PL02966</t>
  </si>
  <si>
    <t>2025-08-27 13:46:08</t>
  </si>
  <si>
    <t>TX001993</t>
  </si>
  <si>
    <t>PL01091</t>
  </si>
  <si>
    <t>2025-09-22 23:51:28</t>
  </si>
  <si>
    <t>TX007203</t>
  </si>
  <si>
    <t>2025-09-03 11:34:08</t>
  </si>
  <si>
    <t>TX009527</t>
  </si>
  <si>
    <t>2025-02-19 14:49:15</t>
  </si>
  <si>
    <t>TX005372</t>
  </si>
  <si>
    <t>PL01041</t>
  </si>
  <si>
    <t>2025-06-22 18:53:04</t>
  </si>
  <si>
    <t>TX006902</t>
  </si>
  <si>
    <t>2025-12-02 09:24:00</t>
  </si>
  <si>
    <t>TX009339</t>
  </si>
  <si>
    <t>2025-01-01 10:41:51</t>
  </si>
  <si>
    <t>TX002472</t>
  </si>
  <si>
    <t>2025-10-21 04:54:12</t>
  </si>
  <si>
    <t>TX008269</t>
  </si>
  <si>
    <t>2025-06-18 12:13:08</t>
  </si>
  <si>
    <t>TX005265</t>
  </si>
  <si>
    <t>2025-07-12 08:49:14</t>
  </si>
  <si>
    <t>TX004760</t>
  </si>
  <si>
    <t>2025-12-15 07:23:57</t>
  </si>
  <si>
    <t>TX001397</t>
  </si>
  <si>
    <t>PL01398</t>
  </si>
  <si>
    <t>2025-05-02 01:49:51</t>
  </si>
  <si>
    <t>TX001490</t>
  </si>
  <si>
    <t>PL00770</t>
  </si>
  <si>
    <t>2025-01-03 12:44:43</t>
  </si>
  <si>
    <t>TX004739</t>
  </si>
  <si>
    <t>2025-11-12 05:31:12</t>
  </si>
  <si>
    <t>TX003320</t>
  </si>
  <si>
    <t>PL02535</t>
  </si>
  <si>
    <t>2025-11-08 20:41:05</t>
  </si>
  <si>
    <t>TX001043</t>
  </si>
  <si>
    <t>2025-08-26 05:09:11</t>
  </si>
  <si>
    <t>TX003650</t>
  </si>
  <si>
    <t>PL02182</t>
  </si>
  <si>
    <t>2025-06-04 21:52:57</t>
  </si>
  <si>
    <t>TX004746</t>
  </si>
  <si>
    <t>2025-10-18 17:41:16</t>
  </si>
  <si>
    <t>TX007350</t>
  </si>
  <si>
    <t>2025-07-10 01:05:44</t>
  </si>
  <si>
    <t>TX000258</t>
  </si>
  <si>
    <t>2025-07-29 14:55:33</t>
  </si>
  <si>
    <t>TX007380</t>
  </si>
  <si>
    <t>2025-01-10 11:50:45</t>
  </si>
  <si>
    <t>TX009055</t>
  </si>
  <si>
    <t>2025-09-24 20:00:19</t>
  </si>
  <si>
    <t>TX007915</t>
  </si>
  <si>
    <t>2025-08-18 23:45:28</t>
  </si>
  <si>
    <t>TX005050</t>
  </si>
  <si>
    <t>2025-12-08 23:34:44</t>
  </si>
  <si>
    <t>TX002090</t>
  </si>
  <si>
    <t>2025-07-22 16:53:31</t>
  </si>
  <si>
    <t>TX007798</t>
  </si>
  <si>
    <t>PL01296</t>
  </si>
  <si>
    <t>2025-07-23 00:41:24</t>
  </si>
  <si>
    <t>TX000504</t>
  </si>
  <si>
    <t>2025-01-05 02:43:17</t>
  </si>
  <si>
    <t>TX008808</t>
  </si>
  <si>
    <t>2025-11-13 03:07:24</t>
  </si>
  <si>
    <t>TX009375</t>
  </si>
  <si>
    <t>2025-07-14 03:03:03</t>
  </si>
  <si>
    <t>TX001346</t>
  </si>
  <si>
    <t>2025-05-04 17:21:53</t>
  </si>
  <si>
    <t>TX006720</t>
  </si>
  <si>
    <t>2025-01-19 08:56:26</t>
  </si>
  <si>
    <t>TX007372</t>
  </si>
  <si>
    <t>2025-08-26 09:53:53</t>
  </si>
  <si>
    <t>TX002249</t>
  </si>
  <si>
    <t>2025-06-02 01:11:45</t>
  </si>
  <si>
    <t>TX005045</t>
  </si>
  <si>
    <t>PL02812</t>
  </si>
  <si>
    <t>2025-09-16 08:53:40</t>
  </si>
  <si>
    <t>TX000373</t>
  </si>
  <si>
    <t>PL02097</t>
  </si>
  <si>
    <t>2025-06-10 00:02:44</t>
  </si>
  <si>
    <t>TX008502</t>
  </si>
  <si>
    <t>2025-11-14 14:26:30</t>
  </si>
  <si>
    <t>TX003458</t>
  </si>
  <si>
    <t>2025-06-14 07:35:00</t>
  </si>
  <si>
    <t>TX002007</t>
  </si>
  <si>
    <t>PL01841</t>
  </si>
  <si>
    <t>2025-02-07 19:37:39</t>
  </si>
  <si>
    <t>TX007804</t>
  </si>
  <si>
    <t>2025-06-19 02:37:09</t>
  </si>
  <si>
    <t>TX006028</t>
  </si>
  <si>
    <t>PL02597</t>
  </si>
  <si>
    <t>2025-01-02 11:24:51</t>
  </si>
  <si>
    <t>TX006927</t>
  </si>
  <si>
    <t>PL02662</t>
  </si>
  <si>
    <t>2025-06-01 17:55:35</t>
  </si>
  <si>
    <t>TX003239</t>
  </si>
  <si>
    <t>PL00221</t>
  </si>
  <si>
    <t>2025-10-28 08:27:15</t>
  </si>
  <si>
    <t>TX006152</t>
  </si>
  <si>
    <t>2025-12-17 04:13:17</t>
  </si>
  <si>
    <t>TX002103</t>
  </si>
  <si>
    <t>2025-06-22 21:19:31</t>
  </si>
  <si>
    <t>TX000998</t>
  </si>
  <si>
    <t>2025-06-02 20:09:50</t>
  </si>
  <si>
    <t>TX008234</t>
  </si>
  <si>
    <t>PL01515</t>
  </si>
  <si>
    <t>2025-08-08 13:48:26</t>
  </si>
  <si>
    <t>TX009459</t>
  </si>
  <si>
    <t>2025-03-25 01:03:29</t>
  </si>
  <si>
    <t>TX001177</t>
  </si>
  <si>
    <t>2025-05-26 02:58:44</t>
  </si>
  <si>
    <t>TX000552</t>
  </si>
  <si>
    <t>PL02736</t>
  </si>
  <si>
    <t>2025-02-17 02:00:55</t>
  </si>
  <si>
    <t>TX000745</t>
  </si>
  <si>
    <t>2025-04-03 20:13:22</t>
  </si>
  <si>
    <t>TX005639</t>
  </si>
  <si>
    <t>2025-09-15 13:40:27</t>
  </si>
  <si>
    <t>TX003689</t>
  </si>
  <si>
    <t>2025-05-27 08:44:50</t>
  </si>
  <si>
    <t>TX006572</t>
  </si>
  <si>
    <t>2025-12-22 06:43:40</t>
  </si>
  <si>
    <t>TX008949</t>
  </si>
  <si>
    <t>2025-07-23 08:16:15</t>
  </si>
  <si>
    <t>TX006009</t>
  </si>
  <si>
    <t>PL00331</t>
  </si>
  <si>
    <t>2025-05-04 03:20:32</t>
  </si>
  <si>
    <t>TX005240</t>
  </si>
  <si>
    <t>2025-12-07 12:06:24</t>
  </si>
  <si>
    <t>TX006936</t>
  </si>
  <si>
    <t>PL02681</t>
  </si>
  <si>
    <t>2025-03-13 20:54:17</t>
  </si>
  <si>
    <t>TX007710</t>
  </si>
  <si>
    <t>2025-12-02 17:42:28</t>
  </si>
  <si>
    <t>TX009258</t>
  </si>
  <si>
    <t>2025-10-23 04:53:04</t>
  </si>
  <si>
    <t>TX004382</t>
  </si>
  <si>
    <t>2025-05-10 08:38:58</t>
  </si>
  <si>
    <t>TX006211</t>
  </si>
  <si>
    <t>2025-10-01 20:41:35</t>
  </si>
  <si>
    <t>TX005427</t>
  </si>
  <si>
    <t>2025-05-13 02:00:52</t>
  </si>
  <si>
    <t>TX005523</t>
  </si>
  <si>
    <t>2025-02-10 08:48:19</t>
  </si>
  <si>
    <t>TX008654</t>
  </si>
  <si>
    <t>2025-11-04 12:38:35</t>
  </si>
  <si>
    <t>TX003044</t>
  </si>
  <si>
    <t>PL00624</t>
  </si>
  <si>
    <t>2025-09-05 18:19:26</t>
  </si>
  <si>
    <t>TX000694</t>
  </si>
  <si>
    <t>PL01540</t>
  </si>
  <si>
    <t>2025-09-02 09:30:05</t>
  </si>
  <si>
    <t>TX002534</t>
  </si>
  <si>
    <t>2025-01-27 15:48:23</t>
  </si>
  <si>
    <t>TX_ATK12</t>
  </si>
  <si>
    <t>2025-06-15 02:24:00</t>
  </si>
  <si>
    <t>TX000983</t>
  </si>
  <si>
    <t>2025-10-23 14:31:49</t>
  </si>
  <si>
    <t>TX002808</t>
  </si>
  <si>
    <t>2025-06-05 15:51:27</t>
  </si>
  <si>
    <t>TX000080</t>
  </si>
  <si>
    <t>2025-07-26 04:33:03</t>
  </si>
  <si>
    <t>TX004148</t>
  </si>
  <si>
    <t>PL01992</t>
  </si>
  <si>
    <t>2025-11-09 08:52:12</t>
  </si>
  <si>
    <t>TX003296</t>
  </si>
  <si>
    <t>PL01674</t>
  </si>
  <si>
    <t>2025-10-11 22:07:53</t>
  </si>
  <si>
    <t>TX006569</t>
  </si>
  <si>
    <t>2025-05-29 08:56:12</t>
  </si>
  <si>
    <t>TX007869</t>
  </si>
  <si>
    <t>PL02446</t>
  </si>
  <si>
    <t>2025-10-29 17:15:25</t>
  </si>
  <si>
    <t>TX003686</t>
  </si>
  <si>
    <t>2025-07-23 18:53:59</t>
  </si>
  <si>
    <t>TX009169</t>
  </si>
  <si>
    <t>PL00402</t>
  </si>
  <si>
    <t>2025-01-17 09:41:03</t>
  </si>
  <si>
    <t>TX005020</t>
  </si>
  <si>
    <t>2025-05-02 17:59:42</t>
  </si>
  <si>
    <t>TX000262</t>
  </si>
  <si>
    <t>PL00342</t>
  </si>
  <si>
    <t>2025-05-27 04:51:47</t>
  </si>
  <si>
    <t>TX002143</t>
  </si>
  <si>
    <t>2025-07-19 21:22:20</t>
  </si>
  <si>
    <t>TX006391</t>
  </si>
  <si>
    <t>2025-11-15 02:49:21</t>
  </si>
  <si>
    <t>TX002269</t>
  </si>
  <si>
    <t>2025-06-23 10:55:54</t>
  </si>
  <si>
    <t>TX000446</t>
  </si>
  <si>
    <t>2025-12-18 09:09:18</t>
  </si>
  <si>
    <t>TX009530</t>
  </si>
  <si>
    <t>PL02251</t>
  </si>
  <si>
    <t>2025-06-11 19:38:00</t>
  </si>
  <si>
    <t>TX004526</t>
  </si>
  <si>
    <t>2025-02-22 17:51:39</t>
  </si>
  <si>
    <t>TX003920</t>
  </si>
  <si>
    <t>2025-11-03 04:55:15</t>
  </si>
  <si>
    <t>TX006718</t>
  </si>
  <si>
    <t>2025-10-19 04:37:41</t>
  </si>
  <si>
    <t>TX006514</t>
  </si>
  <si>
    <t>2025-02-23 18:44:53</t>
  </si>
  <si>
    <t>TX001702</t>
  </si>
  <si>
    <t>2025-07-06 07:21:39</t>
  </si>
  <si>
    <t>TX002527</t>
  </si>
  <si>
    <t>2025-02-24 15:46:37</t>
  </si>
  <si>
    <t>TX003961</t>
  </si>
  <si>
    <t>PL02079</t>
  </si>
  <si>
    <t>2025-07-21 06:22:15</t>
  </si>
  <si>
    <t>TX000069</t>
  </si>
  <si>
    <t>2025-09-17 23:48:31</t>
  </si>
  <si>
    <t>TX001169</t>
  </si>
  <si>
    <t>PL00708</t>
  </si>
  <si>
    <t>2025-07-05 05:31:28</t>
  </si>
  <si>
    <t>TX000049</t>
  </si>
  <si>
    <t>PL01130</t>
  </si>
  <si>
    <t>2025-09-15 23:08:38</t>
  </si>
  <si>
    <t>TX001054</t>
  </si>
  <si>
    <t>PL00293</t>
  </si>
  <si>
    <t>2025-11-29 11:48:45</t>
  </si>
  <si>
    <t>TX000085</t>
  </si>
  <si>
    <t>2025-03-13 14:23:38</t>
  </si>
  <si>
    <t>TX000881</t>
  </si>
  <si>
    <t>2025-02-27 13:00:14</t>
  </si>
  <si>
    <t>TX002652</t>
  </si>
  <si>
    <t>PL01601</t>
  </si>
  <si>
    <t>2025-12-03 20:15:25</t>
  </si>
  <si>
    <t>TX004703</t>
  </si>
  <si>
    <t>2025-06-17 10:55:22</t>
  </si>
  <si>
    <t>TX002440</t>
  </si>
  <si>
    <t>2025-04-10 18:58:16</t>
  </si>
  <si>
    <t>TX007769</t>
  </si>
  <si>
    <t>2025-09-13 01:07:01</t>
  </si>
  <si>
    <t>TX004843</t>
  </si>
  <si>
    <t>PL02037</t>
  </si>
  <si>
    <t>2025-12-08 03:17:59</t>
  </si>
  <si>
    <t>TX001468</t>
  </si>
  <si>
    <t>2025-04-11 23:38:53</t>
  </si>
  <si>
    <t>TX006614</t>
  </si>
  <si>
    <t>PL02518</t>
  </si>
  <si>
    <t>2025-03-11 15:44:44</t>
  </si>
  <si>
    <t>TX003108</t>
  </si>
  <si>
    <t>2025-09-13 02:37:57</t>
  </si>
  <si>
    <t>TX002442</t>
  </si>
  <si>
    <t>PL01364</t>
  </si>
  <si>
    <t>2025-01-07 14:05:46</t>
  </si>
  <si>
    <t>TX004735</t>
  </si>
  <si>
    <t>2025-04-23 13:25:13</t>
  </si>
  <si>
    <t>TX000231</t>
  </si>
  <si>
    <t>PL02739</t>
  </si>
  <si>
    <t>2025-05-28 11:00:22</t>
  </si>
  <si>
    <t>TX001321</t>
  </si>
  <si>
    <t>2025-09-14 14:52:59</t>
  </si>
  <si>
    <t>TX000042</t>
  </si>
  <si>
    <t>PL00155</t>
  </si>
  <si>
    <t>2025-12-02 18:42:33</t>
  </si>
  <si>
    <t>TX000778</t>
  </si>
  <si>
    <t>2025-06-19 08:27:11</t>
  </si>
  <si>
    <t>TX009003</t>
  </si>
  <si>
    <t>PL00379</t>
  </si>
  <si>
    <t>2025-10-01 02:38:39</t>
  </si>
  <si>
    <t>TX006544</t>
  </si>
  <si>
    <t>PL01691</t>
  </si>
  <si>
    <t>2025-03-01 23:53:11</t>
  </si>
  <si>
    <t>TX001730</t>
  </si>
  <si>
    <t>2025-12-03 03:39:21</t>
  </si>
  <si>
    <t>TX002992</t>
  </si>
  <si>
    <t>PL00261</t>
  </si>
  <si>
    <t>2025-10-16 12:19:42</t>
  </si>
  <si>
    <t>TX000580</t>
  </si>
  <si>
    <t>PL00040</t>
  </si>
  <si>
    <t>2025-01-09 07:01:22</t>
  </si>
  <si>
    <t>TX003946</t>
  </si>
  <si>
    <t>PL00043</t>
  </si>
  <si>
    <t>2025-02-14 15:42:18</t>
  </si>
  <si>
    <t>TX005913</t>
  </si>
  <si>
    <t>2025-05-23 23:41:25</t>
  </si>
  <si>
    <t>TX006687</t>
  </si>
  <si>
    <t>2025-01-16 11:07:03</t>
  </si>
  <si>
    <t>TX003126</t>
  </si>
  <si>
    <t>2025-01-12 03:56:41</t>
  </si>
  <si>
    <t>TX001492</t>
  </si>
  <si>
    <t>2025-04-30 07:18:52</t>
  </si>
  <si>
    <t>TX007672</t>
  </si>
  <si>
    <t>2025-05-27 17:22:15</t>
  </si>
  <si>
    <t>TX005681</t>
  </si>
  <si>
    <t>PL02388</t>
  </si>
  <si>
    <t>2025-04-25 06:16:04</t>
  </si>
  <si>
    <t>TX000062</t>
  </si>
  <si>
    <t>2025-09-28 02:44:38</t>
  </si>
  <si>
    <t>TX009622</t>
  </si>
  <si>
    <t>PL00689</t>
  </si>
  <si>
    <t>2025-04-14 03:40:08</t>
  </si>
  <si>
    <t>TX005507</t>
  </si>
  <si>
    <t>2025-06-26 10:47:00</t>
  </si>
  <si>
    <t>TX006616</t>
  </si>
  <si>
    <t>2025-07-08 12:40:29</t>
  </si>
  <si>
    <t>TX000403</t>
  </si>
  <si>
    <t>2025-03-09 03:20:55</t>
  </si>
  <si>
    <t>TX000333</t>
  </si>
  <si>
    <t>2025-10-09 22:42:07</t>
  </si>
  <si>
    <t>TX002085</t>
  </si>
  <si>
    <t>2025-01-20 19:10:31</t>
  </si>
  <si>
    <t>TX008124</t>
  </si>
  <si>
    <t>PL00114</t>
  </si>
  <si>
    <t>2025-02-27 09:17:14</t>
  </si>
  <si>
    <t>TX000165</t>
  </si>
  <si>
    <t>2025-01-16 04:49:51</t>
  </si>
  <si>
    <t>TX006023</t>
  </si>
  <si>
    <t>PL02183</t>
  </si>
  <si>
    <t>2025-03-19 20:33:18</t>
  </si>
  <si>
    <t>TX002716</t>
  </si>
  <si>
    <t>2025-05-08 03:18:55</t>
  </si>
  <si>
    <t>TX008975</t>
  </si>
  <si>
    <t>2025-12-05 14:36:21</t>
  </si>
  <si>
    <t>TX005820</t>
  </si>
  <si>
    <t>PL00645</t>
  </si>
  <si>
    <t>2025-10-05 07:37:14</t>
  </si>
  <si>
    <t>TX002756</t>
  </si>
  <si>
    <t>2025-01-29 14:40:36</t>
  </si>
  <si>
    <t>TX005522</t>
  </si>
  <si>
    <t>PL01507</t>
  </si>
  <si>
    <t>2025-12-06 03:13:06</t>
  </si>
  <si>
    <t>TX007137</t>
  </si>
  <si>
    <t>2025-10-22 05:32:58</t>
  </si>
  <si>
    <t>TX001335</t>
  </si>
  <si>
    <t>2025-03-31 16:03:26</t>
  </si>
  <si>
    <t>TX007306</t>
  </si>
  <si>
    <t>PL02070</t>
  </si>
  <si>
    <t>2025-09-27 07:11:13</t>
  </si>
  <si>
    <t>TX001660</t>
  </si>
  <si>
    <t>2025-06-09 02:58:57</t>
  </si>
  <si>
    <t>TX008514</t>
  </si>
  <si>
    <t>2025-07-29 08:16:18</t>
  </si>
  <si>
    <t>TX000754</t>
  </si>
  <si>
    <t>2025-11-07 15:38:39</t>
  </si>
  <si>
    <t>TX009914</t>
  </si>
  <si>
    <t>PL01313</t>
  </si>
  <si>
    <t>2025-05-20 05:19:43</t>
  </si>
  <si>
    <t>TX000707</t>
  </si>
  <si>
    <t>PL00433</t>
  </si>
  <si>
    <t>2025-02-03 13:10:45</t>
  </si>
  <si>
    <t>TX007955</t>
  </si>
  <si>
    <t>2025-03-16 02:45:56</t>
  </si>
  <si>
    <t>TX008609</t>
  </si>
  <si>
    <t>2025-01-29 05:55:20</t>
  </si>
  <si>
    <t>TX009930</t>
  </si>
  <si>
    <t>2025-03-21 12:13:48</t>
  </si>
  <si>
    <t>TX009637</t>
  </si>
  <si>
    <t>2025-01-24 06:11:59</t>
  </si>
  <si>
    <t>TX003571</t>
  </si>
  <si>
    <t>2025-06-04 12:54:31</t>
  </si>
  <si>
    <t>TX009611</t>
  </si>
  <si>
    <t>2025-01-19 19:52:18</t>
  </si>
  <si>
    <t>TX009036</t>
  </si>
  <si>
    <t>PL01589</t>
  </si>
  <si>
    <t>2025-11-28 23:16:18</t>
  </si>
  <si>
    <t>TX001835</t>
  </si>
  <si>
    <t>PL02259</t>
  </si>
  <si>
    <t>2025-12-06 03:00:40</t>
  </si>
  <si>
    <t>TX003072</t>
  </si>
  <si>
    <t>2025-01-26 00:53:39</t>
  </si>
  <si>
    <t>TX008315</t>
  </si>
  <si>
    <t>2025-09-25 01:22:29</t>
  </si>
  <si>
    <t>TX004620</t>
  </si>
  <si>
    <t>2025-07-09 07:41:12</t>
  </si>
  <si>
    <t>TX006113</t>
  </si>
  <si>
    <t>2025-11-27 07:30:57</t>
  </si>
  <si>
    <t>TX005146</t>
  </si>
  <si>
    <t>PL01780</t>
  </si>
  <si>
    <t>2025-08-11 06:16:34</t>
  </si>
  <si>
    <t>TX007031</t>
  </si>
  <si>
    <t>PL01821</t>
  </si>
  <si>
    <t>2025-12-18 14:04:09</t>
  </si>
  <si>
    <t>TX007336</t>
  </si>
  <si>
    <t>2025-12-18 00:22:47</t>
  </si>
  <si>
    <t>TX007041</t>
  </si>
  <si>
    <t>2025-12-10 18:49:34</t>
  </si>
  <si>
    <t>TX008642</t>
  </si>
  <si>
    <t>2025-01-06 09:37:17</t>
  </si>
  <si>
    <t>TX003838</t>
  </si>
  <si>
    <t>PL00460</t>
  </si>
  <si>
    <t>2025-04-23 05:57:30</t>
  </si>
  <si>
    <t>TX002247</t>
  </si>
  <si>
    <t>2025-05-29 19:21:14</t>
  </si>
  <si>
    <t>TX000836</t>
  </si>
  <si>
    <t>PL01228</t>
  </si>
  <si>
    <t>2025-11-30 01:51:02</t>
  </si>
  <si>
    <t>TX008442</t>
  </si>
  <si>
    <t>2025-03-15 01:28:44</t>
  </si>
  <si>
    <t>TX003626</t>
  </si>
  <si>
    <t>2025-11-07 09:02:28</t>
  </si>
  <si>
    <t>TX000433</t>
  </si>
  <si>
    <t>2025-08-12 19:18:31</t>
  </si>
  <si>
    <t>TX008471</t>
  </si>
  <si>
    <t>2025-01-23 03:28:30</t>
  </si>
  <si>
    <t>TX008966</t>
  </si>
  <si>
    <t>2025-10-21 08:39:26</t>
  </si>
  <si>
    <t>TX005734</t>
  </si>
  <si>
    <t>PL01895</t>
  </si>
  <si>
    <t>2025-02-24 05:19:20</t>
  </si>
  <si>
    <t>TX005664</t>
  </si>
  <si>
    <t>PL01771</t>
  </si>
  <si>
    <t>2025-01-08 04:12:41</t>
  </si>
  <si>
    <t>TX005962</t>
  </si>
  <si>
    <t>PL00410</t>
  </si>
  <si>
    <t>2025-03-12 02:31:25</t>
  </si>
  <si>
    <t>TX001194</t>
  </si>
  <si>
    <t>PL00473</t>
  </si>
  <si>
    <t>2025-11-18 15:15:06</t>
  </si>
  <si>
    <t>TX007024</t>
  </si>
  <si>
    <t>2025-03-30 03:22:32</t>
  </si>
  <si>
    <t>TX006033</t>
  </si>
  <si>
    <t>2025-03-23 18:02:12</t>
  </si>
  <si>
    <t>TX006706</t>
  </si>
  <si>
    <t>PL00054</t>
  </si>
  <si>
    <t>2025-12-01 20:39:39</t>
  </si>
  <si>
    <t>TX006551</t>
  </si>
  <si>
    <t>2025-09-29 04:45:19</t>
  </si>
  <si>
    <t>TX003280</t>
  </si>
  <si>
    <t>PL02448</t>
  </si>
  <si>
    <t>2025-09-03 18:18:24</t>
  </si>
  <si>
    <t>TX003285</t>
  </si>
  <si>
    <t>2025-02-04 07:41:22</t>
  </si>
  <si>
    <t>TX002730</t>
  </si>
  <si>
    <t>PL00204</t>
  </si>
  <si>
    <t>2025-08-21 02:13:27</t>
  </si>
  <si>
    <t>TX006483</t>
  </si>
  <si>
    <t>2025-06-19 19:07:11</t>
  </si>
  <si>
    <t>TX000434</t>
  </si>
  <si>
    <t>PL01052</t>
  </si>
  <si>
    <t>2025-06-16 14:48:25</t>
  </si>
  <si>
    <t>TX008649</t>
  </si>
  <si>
    <t>PL01430</t>
  </si>
  <si>
    <t>2025-03-21 19:52:33</t>
  </si>
  <si>
    <t>TX007092</t>
  </si>
  <si>
    <t>PL01223</t>
  </si>
  <si>
    <t>2025-10-14 03:21:40</t>
  </si>
  <si>
    <t>TX009146</t>
  </si>
  <si>
    <t>2025-05-23 01:29:47</t>
  </si>
  <si>
    <t>TX000105</t>
  </si>
  <si>
    <t>PL01170</t>
  </si>
  <si>
    <t>2025-05-12 23:52:00</t>
  </si>
  <si>
    <t>TX004383</t>
  </si>
  <si>
    <t>PL02377</t>
  </si>
  <si>
    <t>2025-03-08 06:24:22</t>
  </si>
  <si>
    <t>TX001657</t>
  </si>
  <si>
    <t>2025-01-05 15:50:17</t>
  </si>
  <si>
    <t>TX001534</t>
  </si>
  <si>
    <t>2025-09-14 18:50:51</t>
  </si>
  <si>
    <t>TX004741</t>
  </si>
  <si>
    <t>PL00022</t>
  </si>
  <si>
    <t>2025-02-11 16:15:51</t>
  </si>
  <si>
    <t>TX001333</t>
  </si>
  <si>
    <t>PL01549</t>
  </si>
  <si>
    <t>2025-09-02 19:02:56</t>
  </si>
  <si>
    <t>TX005301</t>
  </si>
  <si>
    <t>2025-12-31 14:32:19</t>
  </si>
  <si>
    <t>TX008505</t>
  </si>
  <si>
    <t>PL01131</t>
  </si>
  <si>
    <t>2025-07-23 04:53:10</t>
  </si>
  <si>
    <t>TX001444</t>
  </si>
  <si>
    <t>2025-09-25 13:52:13</t>
  </si>
  <si>
    <t>TX000215</t>
  </si>
  <si>
    <t>PL00695</t>
  </si>
  <si>
    <t>2025-07-13 03:49:37</t>
  </si>
  <si>
    <t>TX005425</t>
  </si>
  <si>
    <t>PL02402</t>
  </si>
  <si>
    <t>2025-04-05 08:26:23</t>
  </si>
  <si>
    <t>TX_ATK14</t>
  </si>
  <si>
    <t>2025-06-15 02:28:00</t>
  </si>
  <si>
    <t>TX004721</t>
  </si>
  <si>
    <t>PL00812</t>
  </si>
  <si>
    <t>2025-08-04 03:14:14</t>
  </si>
  <si>
    <t>TX008732</t>
  </si>
  <si>
    <t>2025-03-26 13:57:07</t>
  </si>
  <si>
    <t>TX001420</t>
  </si>
  <si>
    <t>2025-07-04 15:56:35</t>
  </si>
  <si>
    <t>TX003144</t>
  </si>
  <si>
    <t>2025-10-16 07:40:52</t>
  </si>
  <si>
    <t>TX008525</t>
  </si>
  <si>
    <t>PL01563</t>
  </si>
  <si>
    <t>2025-09-20 12:16:32</t>
  </si>
  <si>
    <t>TX000182</t>
  </si>
  <si>
    <t>PL00975</t>
  </si>
  <si>
    <t>2025-01-19 13:03:25</t>
  </si>
  <si>
    <t>TX004031</t>
  </si>
  <si>
    <t>2025-03-14 01:51:47</t>
  </si>
  <si>
    <t>TX008751</t>
  </si>
  <si>
    <t>2025-07-04 01:03:03</t>
  </si>
  <si>
    <t>TX002447</t>
  </si>
  <si>
    <t>PL01845</t>
  </si>
  <si>
    <t>2025-06-21 07:25:07</t>
  </si>
  <si>
    <t>TX005390</t>
  </si>
  <si>
    <t>PL02317</t>
  </si>
  <si>
    <t>2025-08-21 08:50:25</t>
  </si>
  <si>
    <t>TX002949</t>
  </si>
  <si>
    <t>PL00900</t>
  </si>
  <si>
    <t>2025-06-15 09:51:04</t>
  </si>
  <si>
    <t>TX005837</t>
  </si>
  <si>
    <t>PL02036</t>
  </si>
  <si>
    <t>2025-01-14 10:53:59</t>
  </si>
  <si>
    <t>TX004641</t>
  </si>
  <si>
    <t>2025-07-08 20:20:24</t>
  </si>
  <si>
    <t>TX007534</t>
  </si>
  <si>
    <t>2025-01-09 23:22:55</t>
  </si>
  <si>
    <t>TX008077</t>
  </si>
  <si>
    <t>PL02364</t>
  </si>
  <si>
    <t>2025-03-16 16:30:10</t>
  </si>
  <si>
    <t>TX009053</t>
  </si>
  <si>
    <t>2025-05-19 17:44:19</t>
  </si>
  <si>
    <t>TX000071</t>
  </si>
  <si>
    <t>PL01446</t>
  </si>
  <si>
    <t>2025-06-04 01:05:14</t>
  </si>
  <si>
    <t>TX000545</t>
  </si>
  <si>
    <t>2025-05-03 14:04:58</t>
  </si>
  <si>
    <t>TX001205</t>
  </si>
  <si>
    <t>PL02283</t>
  </si>
  <si>
    <t>2025-01-10 22:59:03</t>
  </si>
  <si>
    <t>TX007913</t>
  </si>
  <si>
    <t>2025-04-08 22:22:07</t>
  </si>
  <si>
    <t>TX005191</t>
  </si>
  <si>
    <t>PL00625</t>
  </si>
  <si>
    <t>2025-01-25 05:42:24</t>
  </si>
  <si>
    <t>TX009159</t>
  </si>
  <si>
    <t>PL01252</t>
  </si>
  <si>
    <t>2025-09-04 12:05:04</t>
  </si>
  <si>
    <t>TX004203</t>
  </si>
  <si>
    <t>2025-07-19 09:28:50</t>
  </si>
  <si>
    <t>TX009735</t>
  </si>
  <si>
    <t>2025-12-04 03:13:08</t>
  </si>
  <si>
    <t>TX003338</t>
  </si>
  <si>
    <t>PL00484</t>
  </si>
  <si>
    <t>2025-05-21 15:15:11</t>
  </si>
  <si>
    <t>TX008377</t>
  </si>
  <si>
    <t>PL01745</t>
  </si>
  <si>
    <t>2025-08-24 08:17:04</t>
  </si>
  <si>
    <t>TX004340</t>
  </si>
  <si>
    <t>PL02897</t>
  </si>
  <si>
    <t>2025-10-21 17:12:14</t>
  </si>
  <si>
    <t>TX005000</t>
  </si>
  <si>
    <t>2025-07-12 12:32:32</t>
  </si>
  <si>
    <t>TX008764</t>
  </si>
  <si>
    <t>2025-08-11 21:44:18</t>
  </si>
  <si>
    <t>TX000878</t>
  </si>
  <si>
    <t>PL02761</t>
  </si>
  <si>
    <t>2025-10-09 21:59:04</t>
  </si>
  <si>
    <t>TX008161</t>
  </si>
  <si>
    <t>2025-10-20 08:11:21</t>
  </si>
  <si>
    <t>TX000197</t>
  </si>
  <si>
    <t>2025-05-23 12:13:17</t>
  </si>
  <si>
    <t>TX009801</t>
  </si>
  <si>
    <t>2025-04-11 11:51:12</t>
  </si>
  <si>
    <t>TX003383</t>
  </si>
  <si>
    <t>2025-12-28 20:22:14</t>
  </si>
  <si>
    <t>TX008845</t>
  </si>
  <si>
    <t>PL00124</t>
  </si>
  <si>
    <t>2025-06-07 07:29:36</t>
  </si>
  <si>
    <t>TX002572</t>
  </si>
  <si>
    <t>PL00566</t>
  </si>
  <si>
    <t>2025-09-30 22:43:20</t>
  </si>
  <si>
    <t>TX003854</t>
  </si>
  <si>
    <t>2025-01-23 10:20:31</t>
  </si>
  <si>
    <t>TX007332</t>
  </si>
  <si>
    <t>2025-03-15 17:46:22</t>
  </si>
  <si>
    <t>TX008679</t>
  </si>
  <si>
    <t>2025-01-24 08:41:55</t>
  </si>
  <si>
    <t>TX009421</t>
  </si>
  <si>
    <t>2025-08-23 08:16:02</t>
  </si>
  <si>
    <t>TX009324</t>
  </si>
  <si>
    <t>PL01137</t>
  </si>
  <si>
    <t>2025-03-26 09:43:03</t>
  </si>
  <si>
    <t>TX004853</t>
  </si>
  <si>
    <t>2025-04-18 04:47:57</t>
  </si>
  <si>
    <t>TX005406</t>
  </si>
  <si>
    <t>PL02089</t>
  </si>
  <si>
    <t>2025-05-27 21:08:00</t>
  </si>
  <si>
    <t>TX003101</t>
  </si>
  <si>
    <t>2025-05-23 17:08:55</t>
  </si>
  <si>
    <t>TX002869</t>
  </si>
  <si>
    <t>2025-03-04 17:51:59</t>
  </si>
  <si>
    <t>TX002719</t>
  </si>
  <si>
    <t>PL01616</t>
  </si>
  <si>
    <t>2025-04-27 17:02:24</t>
  </si>
  <si>
    <t>TX008969</t>
  </si>
  <si>
    <t>PL02799</t>
  </si>
  <si>
    <t>2025-03-28 22:57:51</t>
  </si>
  <si>
    <t>TX006394</t>
  </si>
  <si>
    <t>2025-12-20 20:04:27</t>
  </si>
  <si>
    <t>TX005906</t>
  </si>
  <si>
    <t>PL01026</t>
  </si>
  <si>
    <t>2025-09-05 08:32:07</t>
  </si>
  <si>
    <t>TX003429</t>
  </si>
  <si>
    <t>2025-02-19 01:27:39</t>
  </si>
  <si>
    <t>TX006026</t>
  </si>
  <si>
    <t>PL02229</t>
  </si>
  <si>
    <t>2025-10-29 01:09:40</t>
  </si>
  <si>
    <t>TX003947</t>
  </si>
  <si>
    <t>2025-01-01 02:04:29</t>
  </si>
  <si>
    <t>TX002683</t>
  </si>
  <si>
    <t>2025-08-26 04:33:53</t>
  </si>
  <si>
    <t>TX004573</t>
  </si>
  <si>
    <t>PL00055</t>
  </si>
  <si>
    <t>2025-07-18 05:32:25</t>
  </si>
  <si>
    <t>TX006962</t>
  </si>
  <si>
    <t>2025-07-28 16:33:12</t>
  </si>
  <si>
    <t>TX007154</t>
  </si>
  <si>
    <t>2025-11-16 09:51:31</t>
  </si>
  <si>
    <t>TX003922</t>
  </si>
  <si>
    <t>PL01293</t>
  </si>
  <si>
    <t>2025-03-30 01:45:29</t>
  </si>
  <si>
    <t>TX000219</t>
  </si>
  <si>
    <t>2025-02-19 23:13:46</t>
  </si>
  <si>
    <t>TX004872</t>
  </si>
  <si>
    <t>PL02384</t>
  </si>
  <si>
    <t>2025-05-20 14:33:26</t>
  </si>
  <si>
    <t>TX003791</t>
  </si>
  <si>
    <t>2025-09-29 09:45:44</t>
  </si>
  <si>
    <t>TX004519</t>
  </si>
  <si>
    <t>2025-04-29 10:04:19</t>
  </si>
  <si>
    <t>TX002544</t>
  </si>
  <si>
    <t>PL02437</t>
  </si>
  <si>
    <t>2025-04-02 09:05:39</t>
  </si>
  <si>
    <t>TX008079</t>
  </si>
  <si>
    <t>2025-07-30 23:39:38</t>
  </si>
  <si>
    <t>TX001245</t>
  </si>
  <si>
    <t>PL01972</t>
  </si>
  <si>
    <t>2025-03-29 22:48:24</t>
  </si>
  <si>
    <t>TX000421</t>
  </si>
  <si>
    <t>2025-07-18 15:39:12</t>
  </si>
  <si>
    <t>TX006308</t>
  </si>
  <si>
    <t>PL01607</t>
  </si>
  <si>
    <t>2025-03-10 21:01:26</t>
  </si>
  <si>
    <t>TX002059</t>
  </si>
  <si>
    <t>2025-08-27 13:14:08</t>
  </si>
  <si>
    <t>TX008542</t>
  </si>
  <si>
    <t>PL00958</t>
  </si>
  <si>
    <t>2025-10-11 22:51:27</t>
  </si>
  <si>
    <t>TX006517</t>
  </si>
  <si>
    <t>PL00767</t>
  </si>
  <si>
    <t>2025-10-09 16:57:49</t>
  </si>
  <si>
    <t>TX009582</t>
  </si>
  <si>
    <t>2025-01-25 15:04:32</t>
  </si>
  <si>
    <t>TX009452</t>
  </si>
  <si>
    <t>PL00657</t>
  </si>
  <si>
    <t>2025-07-23 18:41:26</t>
  </si>
  <si>
    <t>TX001167</t>
  </si>
  <si>
    <t>PL00787</t>
  </si>
  <si>
    <t>2025-01-04 07:01:38</t>
  </si>
  <si>
    <t>TX000255</t>
  </si>
  <si>
    <t>2025-06-29 19:30:32</t>
  </si>
  <si>
    <t>TX000416</t>
  </si>
  <si>
    <t>2025-11-22 07:29:56</t>
  </si>
  <si>
    <t>TX009228</t>
  </si>
  <si>
    <t>2025-11-24 11:58:25</t>
  </si>
  <si>
    <t>TX003275</t>
  </si>
  <si>
    <t>PL01641</t>
  </si>
  <si>
    <t>2025-05-07 10:13:06</t>
  </si>
  <si>
    <t>TX004931</t>
  </si>
  <si>
    <t>2025-01-20 16:47:24</t>
  </si>
  <si>
    <t>TX000760</t>
  </si>
  <si>
    <t>2025-03-30 01:45:39</t>
  </si>
  <si>
    <t>TX001386</t>
  </si>
  <si>
    <t>2025-02-24 23:02:22</t>
  </si>
  <si>
    <t>TX000655</t>
  </si>
  <si>
    <t>2025-11-21 07:44:58</t>
  </si>
  <si>
    <t>TX001202</t>
  </si>
  <si>
    <t>2025-03-16 19:43:30</t>
  </si>
  <si>
    <t>TX002414</t>
  </si>
  <si>
    <t>2025-01-21 02:41:00</t>
  </si>
  <si>
    <t>TX007467</t>
  </si>
  <si>
    <t>2025-03-21 03:03:09</t>
  </si>
  <si>
    <t>TX005187</t>
  </si>
  <si>
    <t>2025-04-04 17:06:21</t>
  </si>
  <si>
    <t>TX005101</t>
  </si>
  <si>
    <t>PL00300</t>
  </si>
  <si>
    <t>2025-06-14 00:01:32</t>
  </si>
  <si>
    <t>TX005363</t>
  </si>
  <si>
    <t>2025-11-01 13:25:32</t>
  </si>
  <si>
    <t>TX003133</t>
  </si>
  <si>
    <t>2025-08-03 18:07:10</t>
  </si>
  <si>
    <t>TX002831</t>
  </si>
  <si>
    <t>2025-09-28 10:16:43</t>
  </si>
  <si>
    <t>TX003046</t>
  </si>
  <si>
    <t>2025-09-06 03:03:34</t>
  </si>
  <si>
    <t>TX000329</t>
  </si>
  <si>
    <t>2025-11-17 08:08:14</t>
  </si>
  <si>
    <t>TX009463</t>
  </si>
  <si>
    <t>PL00728</t>
  </si>
  <si>
    <t>2025-08-29 01:31:00</t>
  </si>
  <si>
    <t>TX006072</t>
  </si>
  <si>
    <t>2025-07-02 18:45:48</t>
  </si>
  <si>
    <t>TX004451</t>
  </si>
  <si>
    <t>2025-09-16 04:08:15</t>
  </si>
  <si>
    <t>TX002064</t>
  </si>
  <si>
    <t>2025-11-24 14:02:21</t>
  </si>
  <si>
    <t>TX006655</t>
  </si>
  <si>
    <t>2025-12-12 22:50:03</t>
  </si>
  <si>
    <t>TX008441</t>
  </si>
  <si>
    <t>PL01777</t>
  </si>
  <si>
    <t>2025-12-08 07:50:13</t>
  </si>
  <si>
    <t>TX003413</t>
  </si>
  <si>
    <t>PL01791</t>
  </si>
  <si>
    <t>2025-12-11 18:05:31</t>
  </si>
  <si>
    <t>TX009888</t>
  </si>
  <si>
    <t>PL02214</t>
  </si>
  <si>
    <t>2025-02-23 03:45:40</t>
  </si>
  <si>
    <t>TX005370</t>
  </si>
  <si>
    <t>PL01645</t>
  </si>
  <si>
    <t>2025-10-09 22:12:08</t>
  </si>
  <si>
    <t>TX001282</t>
  </si>
  <si>
    <t>2025-03-23 20:36:47</t>
  </si>
  <si>
    <t>TX003470</t>
  </si>
  <si>
    <t>PL00654</t>
  </si>
  <si>
    <t>2025-03-01 17:55:05</t>
  </si>
  <si>
    <t>TX002637</t>
  </si>
  <si>
    <t>2025-10-13 12:56:30</t>
  </si>
  <si>
    <t>TX004113</t>
  </si>
  <si>
    <t>PL02944</t>
  </si>
  <si>
    <t>2025-05-03 11:57:31</t>
  </si>
  <si>
    <t>TX006519</t>
  </si>
  <si>
    <t>2025-11-14 07:22:03</t>
  </si>
  <si>
    <t>TX004542</t>
  </si>
  <si>
    <t>2025-05-20 05:06:25</t>
  </si>
  <si>
    <t>TX002946</t>
  </si>
  <si>
    <t>2025-06-09 14:28:05</t>
  </si>
  <si>
    <t>TX006773</t>
  </si>
  <si>
    <t>2025-08-25 20:27:15</t>
  </si>
  <si>
    <t>TX004093</t>
  </si>
  <si>
    <t>2025-01-15 08:06:30</t>
  </si>
  <si>
    <t>TX008725</t>
  </si>
  <si>
    <t>2025-03-01 07:48:10</t>
  </si>
  <si>
    <t>TX002664</t>
  </si>
  <si>
    <t>2025-01-31 03:46:28</t>
  </si>
  <si>
    <t>TX008330</t>
  </si>
  <si>
    <t>2025-10-31 14:16:25</t>
  </si>
  <si>
    <t>TX001283</t>
  </si>
  <si>
    <t>PL01116</t>
  </si>
  <si>
    <t>2025-05-12 18:25:19</t>
  </si>
  <si>
    <t>TX009046</t>
  </si>
  <si>
    <t>PL01844</t>
  </si>
  <si>
    <t>2025-03-29 21:59:56</t>
  </si>
  <si>
    <t>TX001363</t>
  </si>
  <si>
    <t>2025-01-12 05:57:01</t>
  </si>
  <si>
    <t>TX001438</t>
  </si>
  <si>
    <t>2025-11-02 01:20:29</t>
  </si>
  <si>
    <t>TX009683</t>
  </si>
  <si>
    <t>2025-05-17 03:53:48</t>
  </si>
  <si>
    <t>TX009095</t>
  </si>
  <si>
    <t>PL00726</t>
  </si>
  <si>
    <t>2025-08-22 07:29:33</t>
  </si>
  <si>
    <t>TX000057</t>
  </si>
  <si>
    <t>PL02306</t>
  </si>
  <si>
    <t>2025-06-27 06:31:57</t>
  </si>
  <si>
    <t>TX004658</t>
  </si>
  <si>
    <t>PL02843</t>
  </si>
  <si>
    <t>2025-03-02 02:10:41</t>
  </si>
  <si>
    <t>TX009618</t>
  </si>
  <si>
    <t>2025-11-18 13:31:14</t>
  </si>
  <si>
    <t>TX003048</t>
  </si>
  <si>
    <t>PL00998</t>
  </si>
  <si>
    <t>2025-09-27 05:58:08</t>
  </si>
  <si>
    <t>TX001845</t>
  </si>
  <si>
    <t>2025-08-03 05:19:38</t>
  </si>
  <si>
    <t>TX004420</t>
  </si>
  <si>
    <t>2025-11-11 09:16:58</t>
  </si>
  <si>
    <t>TX008775</t>
  </si>
  <si>
    <t>PL00357</t>
  </si>
  <si>
    <t>2025-05-18 07:14:45</t>
  </si>
  <si>
    <t>TX009564</t>
  </si>
  <si>
    <t>2025-09-01 07:03:50</t>
  </si>
  <si>
    <t>TX002881</t>
  </si>
  <si>
    <t>2025-11-27 16:14:24</t>
  </si>
  <si>
    <t>TX001744</t>
  </si>
  <si>
    <t>2025-02-02 22:47:27</t>
  </si>
  <si>
    <t>TX009804</t>
  </si>
  <si>
    <t>PL00458</t>
  </si>
  <si>
    <t>2025-09-14 15:13:10</t>
  </si>
  <si>
    <t>TX008972</t>
  </si>
  <si>
    <t>2025-01-26 20:51:46</t>
  </si>
  <si>
    <t>TX008974</t>
  </si>
  <si>
    <t>PL00195</t>
  </si>
  <si>
    <t>2025-05-09 19:31:30</t>
  </si>
  <si>
    <t>TX003667</t>
  </si>
  <si>
    <t>2025-06-07 01:52:24</t>
  </si>
  <si>
    <t>TX000741</t>
  </si>
  <si>
    <t>2025-07-09 23:47:57</t>
  </si>
  <si>
    <t>TX006454</t>
  </si>
  <si>
    <t>PL01427</t>
  </si>
  <si>
    <t>2025-01-15 11:26:08</t>
  </si>
  <si>
    <t>TX007475</t>
  </si>
  <si>
    <t>PL02603</t>
  </si>
  <si>
    <t>2025-02-27 02:13:08</t>
  </si>
  <si>
    <t>TX001625</t>
  </si>
  <si>
    <t>2025-05-07 14:38:33</t>
  </si>
  <si>
    <t>TX000525</t>
  </si>
  <si>
    <t>2025-07-07 08:55:31</t>
  </si>
  <si>
    <t>TX006673</t>
  </si>
  <si>
    <t>PL00546</t>
  </si>
  <si>
    <t>2025-10-28 05:27:25</t>
  </si>
  <si>
    <t>TX004274</t>
  </si>
  <si>
    <t>2025-12-06 23:53:40</t>
  </si>
  <si>
    <t>TX009019</t>
  </si>
  <si>
    <t>2025-02-25 02:55:27</t>
  </si>
  <si>
    <t>TX006775</t>
  </si>
  <si>
    <t>PL01613</t>
  </si>
  <si>
    <t>2025-09-25 19:45:29</t>
  </si>
  <si>
    <t>TX003542</t>
  </si>
  <si>
    <t>2025-09-28 03:33:25</t>
  </si>
  <si>
    <t>TX000436</t>
  </si>
  <si>
    <t>PL00558</t>
  </si>
  <si>
    <t>2025-08-17 14:48:30</t>
  </si>
  <si>
    <t>TX003306</t>
  </si>
  <si>
    <t>2025-04-18 08:33:09</t>
  </si>
  <si>
    <t>TX005083</t>
  </si>
  <si>
    <t>PL00425</t>
  </si>
  <si>
    <t>2025-01-20 21:32:08</t>
  </si>
  <si>
    <t>TX000309</t>
  </si>
  <si>
    <t>PL02548</t>
  </si>
  <si>
    <t>2025-06-03 15:05:42</t>
  </si>
  <si>
    <t>TX001566</t>
  </si>
  <si>
    <t>2025-09-06 08:07:19</t>
  </si>
  <si>
    <t>TX002632</t>
  </si>
  <si>
    <t>PL00806</t>
  </si>
  <si>
    <t>2025-05-26 09:18:15</t>
  </si>
  <si>
    <t>TX005667</t>
  </si>
  <si>
    <t>2025-03-07 18:40:22</t>
  </si>
  <si>
    <t>TX009703</t>
  </si>
  <si>
    <t>2025-02-19 22:05:11</t>
  </si>
  <si>
    <t>TX000402</t>
  </si>
  <si>
    <t>2025-06-03 07:50:36</t>
  </si>
  <si>
    <t>TX003929</t>
  </si>
  <si>
    <t>2025-03-22 06:57:06</t>
  </si>
  <si>
    <t>TX000882</t>
  </si>
  <si>
    <t>PL02511</t>
  </si>
  <si>
    <t>2025-08-16 06:42:15</t>
  </si>
  <si>
    <t>TX000435</t>
  </si>
  <si>
    <t>2025-03-16 00:18:13</t>
  </si>
  <si>
    <t>TX007210</t>
  </si>
  <si>
    <t>2025-01-16 10:15:34</t>
  </si>
  <si>
    <t>TX003647</t>
  </si>
  <si>
    <t>2025-06-25 22:43:07</t>
  </si>
  <si>
    <t>TX007375</t>
  </si>
  <si>
    <t>2025-08-03 09:44:06</t>
  </si>
  <si>
    <t>TX008454</t>
  </si>
  <si>
    <t>2025-02-07 20:48:40</t>
  </si>
  <si>
    <t>TX008426</t>
  </si>
  <si>
    <t>2025-06-15 23:43:07</t>
  </si>
  <si>
    <t>TX005808</t>
  </si>
  <si>
    <t>2025-07-23 12:16:18</t>
  </si>
  <si>
    <t>TX005624</t>
  </si>
  <si>
    <t>PL01051</t>
  </si>
  <si>
    <t>2025-01-21 02:20:56</t>
  </si>
  <si>
    <t>TX000289</t>
  </si>
  <si>
    <t>PL00572</t>
  </si>
  <si>
    <t>2025-03-14 18:37:04</t>
  </si>
  <si>
    <t>TX007326</t>
  </si>
  <si>
    <t>2025-04-08 04:38:28</t>
  </si>
  <si>
    <t>TX008372</t>
  </si>
  <si>
    <t>2025-01-06 06:00:27</t>
  </si>
  <si>
    <t>TX002624</t>
  </si>
  <si>
    <t>2025-05-30 02:29:39</t>
  </si>
  <si>
    <t>TX009786</t>
  </si>
  <si>
    <t>2025-09-27 04:20:58</t>
  </si>
  <si>
    <t>TX000477</t>
  </si>
  <si>
    <t>2025-03-18 07:13:28</t>
  </si>
  <si>
    <t>TX008361</t>
  </si>
  <si>
    <t>PL01521</t>
  </si>
  <si>
    <t>2025-03-30 21:12:09</t>
  </si>
  <si>
    <t>TX009204</t>
  </si>
  <si>
    <t>PL02048</t>
  </si>
  <si>
    <t>2025-05-14 11:00:41</t>
  </si>
  <si>
    <t>TX003858</t>
  </si>
  <si>
    <t>2025-05-29 06:16:07</t>
  </si>
  <si>
    <t>TX007606</t>
  </si>
  <si>
    <t>PL02640</t>
  </si>
  <si>
    <t>2025-06-11 15:10:14</t>
  </si>
  <si>
    <t>TX003064</t>
  </si>
  <si>
    <t>2025-10-30 09:49:31</t>
  </si>
  <si>
    <t>TX000738</t>
  </si>
  <si>
    <t>2025-02-22 23:22:59</t>
  </si>
  <si>
    <t>TX004772</t>
  </si>
  <si>
    <t>2025-07-08 05:37:57</t>
  </si>
  <si>
    <t>TX003778</t>
  </si>
  <si>
    <t>2025-11-06 20:25:52</t>
  </si>
  <si>
    <t>TX008622</t>
  </si>
  <si>
    <t>2025-12-20 16:12:58</t>
  </si>
  <si>
    <t>TX009663</t>
  </si>
  <si>
    <t>2025-09-07 20:12:23</t>
  </si>
  <si>
    <t>TX005633</t>
  </si>
  <si>
    <t>2025-10-02 16:26:33</t>
  </si>
  <si>
    <t>TX008893</t>
  </si>
  <si>
    <t>2025-03-04 03:14:29</t>
  </si>
  <si>
    <t>TX007697</t>
  </si>
  <si>
    <t>PL00602</t>
  </si>
  <si>
    <t>2025-05-18 17:01:21</t>
  </si>
  <si>
    <t>TX009032</t>
  </si>
  <si>
    <t>PL00944</t>
  </si>
  <si>
    <t>2025-05-05 09:58:27</t>
  </si>
  <si>
    <t>TX008193</t>
  </si>
  <si>
    <t>PL01347</t>
  </si>
  <si>
    <t>2025-10-27 13:23:22</t>
  </si>
  <si>
    <t>TX003788</t>
  </si>
  <si>
    <t>2025-08-24 08:41:48</t>
  </si>
  <si>
    <t>TX003777</t>
  </si>
  <si>
    <t>2025-11-07 15:15:08</t>
  </si>
  <si>
    <t>TX001840</t>
  </si>
  <si>
    <t>PL02503</t>
  </si>
  <si>
    <t>2025-11-04 20:10:34</t>
  </si>
  <si>
    <t>TX001996</t>
  </si>
  <si>
    <t>PL01692</t>
  </si>
  <si>
    <t>2025-12-29 19:39:45</t>
  </si>
  <si>
    <t>TX002400</t>
  </si>
  <si>
    <t>2025-01-09 17:28:49</t>
  </si>
  <si>
    <t>TX007903</t>
  </si>
  <si>
    <t>PL01442</t>
  </si>
  <si>
    <t>2025-01-05 22:57:08</t>
  </si>
  <si>
    <t>TX007301</t>
  </si>
  <si>
    <t>PL02619</t>
  </si>
  <si>
    <t>2025-10-27 18:02:34</t>
  </si>
  <si>
    <t>TX008911</t>
  </si>
  <si>
    <t>2025-09-06 17:27:16</t>
  </si>
  <si>
    <t>TX005640</t>
  </si>
  <si>
    <t>2025-07-15 11:15:16</t>
  </si>
  <si>
    <t>TX000801</t>
  </si>
  <si>
    <t>2025-10-09 15:21:30</t>
  </si>
  <si>
    <t>TX007109</t>
  </si>
  <si>
    <t>2025-10-08 09:25:19</t>
  </si>
  <si>
    <t>TX005749</t>
  </si>
  <si>
    <t>2025-04-24 09:32:18</t>
  </si>
  <si>
    <t>TX001406</t>
  </si>
  <si>
    <t>2025-05-03 00:53:49</t>
  </si>
  <si>
    <t>TX007809</t>
  </si>
  <si>
    <t>2025-11-15 12:08:01</t>
  </si>
  <si>
    <t>TX000070</t>
  </si>
  <si>
    <t>2025-10-18 11:10:20</t>
  </si>
  <si>
    <t>TX006935</t>
  </si>
  <si>
    <t>PL00305</t>
  </si>
  <si>
    <t>2025-07-15 15:59:23</t>
  </si>
  <si>
    <t>TX002760</t>
  </si>
  <si>
    <t>2025-09-06 04:47:34</t>
  </si>
  <si>
    <t>TX005803</t>
  </si>
  <si>
    <t>2025-11-27 08:52:27</t>
  </si>
  <si>
    <t>TX001587</t>
  </si>
  <si>
    <t>2025-04-12 04:05:16</t>
  </si>
  <si>
    <t>TX004316</t>
  </si>
  <si>
    <t>PL00832</t>
  </si>
  <si>
    <t>2025-12-14 04:23:23</t>
  </si>
  <si>
    <t>TX005652</t>
  </si>
  <si>
    <t>2025-08-14 17:44:43</t>
  </si>
  <si>
    <t>TX001075</t>
  </si>
  <si>
    <t>2025-03-12 03:54:43</t>
  </si>
  <si>
    <t>TX003406</t>
  </si>
  <si>
    <t>PL00560</t>
  </si>
  <si>
    <t>2025-06-04 21:20:01</t>
  </si>
  <si>
    <t>TX003708</t>
  </si>
  <si>
    <t>PL01741</t>
  </si>
  <si>
    <t>2025-03-30 08:58:31</t>
  </si>
  <si>
    <t>TX005255</t>
  </si>
  <si>
    <t>2025-08-04 23:35:41</t>
  </si>
  <si>
    <t>TX009122</t>
  </si>
  <si>
    <t>PL02488</t>
  </si>
  <si>
    <t>2025-06-21 10:42:21</t>
  </si>
  <si>
    <t>TX002604</t>
  </si>
  <si>
    <t>PL00882</t>
  </si>
  <si>
    <t>2025-04-24 02:13:48</t>
  </si>
  <si>
    <t>TX006204</t>
  </si>
  <si>
    <t>PL02093</t>
  </si>
  <si>
    <t>2025-01-01 09:42:14</t>
  </si>
  <si>
    <t>TX001580</t>
  </si>
  <si>
    <t>2025-01-25 18:26:35</t>
  </si>
  <si>
    <t>TX004956</t>
  </si>
  <si>
    <t>2025-08-02 02:33:46</t>
  </si>
  <si>
    <t>TX003528</t>
  </si>
  <si>
    <t>2025-08-28 06:21:02</t>
  </si>
  <si>
    <t>TX006018</t>
  </si>
  <si>
    <t>PL01629</t>
  </si>
  <si>
    <t>2025-03-03 20:46:47</t>
  </si>
  <si>
    <t>TX000410</t>
  </si>
  <si>
    <t>PL01834</t>
  </si>
  <si>
    <t>2025-05-01 18:15:27</t>
  </si>
  <si>
    <t>TX003266</t>
  </si>
  <si>
    <t>2025-10-22 08:07:30</t>
  </si>
  <si>
    <t>TX007886</t>
  </si>
  <si>
    <t>PL01726</t>
  </si>
  <si>
    <t>2025-08-25 01:27:32</t>
  </si>
  <si>
    <t>TX007018</t>
  </si>
  <si>
    <t>PL00244</t>
  </si>
  <si>
    <t>2025-04-06 10:50:59</t>
  </si>
  <si>
    <t>TX005299</t>
  </si>
  <si>
    <t>PL01244</t>
  </si>
  <si>
    <t>2025-12-09 00:04:01</t>
  </si>
  <si>
    <t>TX007397</t>
  </si>
  <si>
    <t>PL00354</t>
  </si>
  <si>
    <t>2025-06-09 13:01:27</t>
  </si>
  <si>
    <t>TX002727</t>
  </si>
  <si>
    <t>2025-05-04 11:51:35</t>
  </si>
  <si>
    <t>TX000478</t>
  </si>
  <si>
    <t>2025-10-13 11:26:14</t>
  </si>
  <si>
    <t>TX001330</t>
  </si>
  <si>
    <t>2025-12-28 07:06:13</t>
  </si>
  <si>
    <t>TX002284</t>
  </si>
  <si>
    <t>2025-12-19 09:33:44</t>
  </si>
  <si>
    <t>TX009697</t>
  </si>
  <si>
    <t>2025-07-19 06:32:00</t>
  </si>
  <si>
    <t>TX004635</t>
  </si>
  <si>
    <t>2025-09-19 15:59:40</t>
  </si>
  <si>
    <t>TX001778</t>
  </si>
  <si>
    <t>PL01095</t>
  </si>
  <si>
    <t>2025-06-02 22:32:05</t>
  </si>
  <si>
    <t>TX006176</t>
  </si>
  <si>
    <t>PL00501</t>
  </si>
  <si>
    <t>2025-05-11 05:31:11</t>
  </si>
  <si>
    <t>TX000752</t>
  </si>
  <si>
    <t>2025-05-17 23:30:39</t>
  </si>
  <si>
    <t>TX005866</t>
  </si>
  <si>
    <t>2025-05-12 08:44:00</t>
  </si>
  <si>
    <t>TX004133</t>
  </si>
  <si>
    <t>2025-05-21 12:22:44</t>
  </si>
  <si>
    <t>TX007239</t>
  </si>
  <si>
    <t>PL00374</t>
  </si>
  <si>
    <t>2025-08-28 02:26:43</t>
  </si>
  <si>
    <t>TX006110</t>
  </si>
  <si>
    <t>2025-04-23 06:36:44</t>
  </si>
  <si>
    <t>TX007055</t>
  </si>
  <si>
    <t>PL01882</t>
  </si>
  <si>
    <t>2025-06-11 23:06:46</t>
  </si>
  <si>
    <t>TX004242</t>
  </si>
  <si>
    <t>2025-10-05 20:29:31</t>
  </si>
  <si>
    <t>TX006556</t>
  </si>
  <si>
    <t>2025-10-13 14:24:28</t>
  </si>
  <si>
    <t>TX005258</t>
  </si>
  <si>
    <t>2025-02-14 00:16:52</t>
  </si>
  <si>
    <t>TX005216</t>
  </si>
  <si>
    <t>2025-08-17 22:20:23</t>
  </si>
  <si>
    <t>TX000469</t>
  </si>
  <si>
    <t>2025-10-04 11:08:59</t>
  </si>
  <si>
    <t>TX001546</t>
  </si>
  <si>
    <t>2025-06-13 14:27:58</t>
  </si>
  <si>
    <t>TX006392</t>
  </si>
  <si>
    <t>2025-01-28 19:39:09</t>
  </si>
  <si>
    <t>TX002684</t>
  </si>
  <si>
    <t>2025-05-07 22:19:20</t>
  </si>
  <si>
    <t>TX007278</t>
  </si>
  <si>
    <t>PL00013</t>
  </si>
  <si>
    <t>2025-09-24 07:40:24</t>
  </si>
  <si>
    <t>TX006262</t>
  </si>
  <si>
    <t>PL00382</t>
  </si>
  <si>
    <t>2025-02-23 19:10:41</t>
  </si>
  <si>
    <t>TX001026</t>
  </si>
  <si>
    <t>2025-10-05 15:00:34</t>
  </si>
  <si>
    <t>TX004023</t>
  </si>
  <si>
    <t>2025-06-01 20:05:44</t>
  </si>
  <si>
    <t>TX007841</t>
  </si>
  <si>
    <t>PL00677</t>
  </si>
  <si>
    <t>2025-07-30 19:34:58</t>
  </si>
  <si>
    <t>TX005437</t>
  </si>
  <si>
    <t>PL00131</t>
  </si>
  <si>
    <t>2025-12-27 07:49:50</t>
  </si>
  <si>
    <t>TX002355</t>
  </si>
  <si>
    <t>2025-11-06 21:19:07</t>
  </si>
  <si>
    <t>TX008742</t>
  </si>
  <si>
    <t>2025-04-16 06:30:18</t>
  </si>
  <si>
    <t>TX003699</t>
  </si>
  <si>
    <t>PL00011</t>
  </si>
  <si>
    <t>2025-02-01 00:46:02</t>
  </si>
  <si>
    <t>TX000774</t>
  </si>
  <si>
    <t>2025-10-21 07:22:54</t>
  </si>
  <si>
    <t>TX003132</t>
  </si>
  <si>
    <t>2025-09-10 12:25:24</t>
  </si>
  <si>
    <t>TX008861</t>
  </si>
  <si>
    <t>2025-08-11 12:04:53</t>
  </si>
  <si>
    <t>TX003471</t>
  </si>
  <si>
    <t>2025-08-20 07:49:37</t>
  </si>
  <si>
    <t>TX007748</t>
  </si>
  <si>
    <t>PL01740</t>
  </si>
  <si>
    <t>2025-02-26 12:56:04</t>
  </si>
  <si>
    <t>TX000642</t>
  </si>
  <si>
    <t>2025-01-31 20:06:26</t>
  </si>
  <si>
    <t>TX004289</t>
  </si>
  <si>
    <t>2025-05-24 22:05:05</t>
  </si>
  <si>
    <t>TX004128</t>
  </si>
  <si>
    <t>2025-06-18 20:10:07</t>
  </si>
  <si>
    <t>TX009408</t>
  </si>
  <si>
    <t>2025-09-13 12:51:08</t>
  </si>
  <si>
    <t>TX008579</t>
  </si>
  <si>
    <t>2025-05-07 10:49:24</t>
  </si>
  <si>
    <t>TX001109</t>
  </si>
  <si>
    <t>PL00802</t>
  </si>
  <si>
    <t>2025-11-04 20:37:13</t>
  </si>
  <si>
    <t>TX003622</t>
  </si>
  <si>
    <t>PL02393</t>
  </si>
  <si>
    <t>2025-11-11 03:08:26</t>
  </si>
  <si>
    <t>TX008192</t>
  </si>
  <si>
    <t>2025-03-30 15:50:12</t>
  </si>
  <si>
    <t>TX001421</t>
  </si>
  <si>
    <t>2025-03-14 07:08:37</t>
  </si>
  <si>
    <t>TX005066</t>
  </si>
  <si>
    <t>PL02916</t>
  </si>
  <si>
    <t>2025-06-01 06:29:44</t>
  </si>
  <si>
    <t>TX003985</t>
  </si>
  <si>
    <t>2025-06-21 09:50:34</t>
  </si>
  <si>
    <t>TX004973</t>
  </si>
  <si>
    <t>2025-06-06 02:55:00</t>
  </si>
  <si>
    <t>TX005291</t>
  </si>
  <si>
    <t>2025-06-24 19:17:56</t>
  </si>
  <si>
    <t>TX005194</t>
  </si>
  <si>
    <t>2025-09-20 00:58:03</t>
  </si>
  <si>
    <t>TX009138</t>
  </si>
  <si>
    <t>2025-11-14 07:20:02</t>
  </si>
  <si>
    <t>TX007911</t>
  </si>
  <si>
    <t>PL02405</t>
  </si>
  <si>
    <t>2025-08-17 04:47:41</t>
  </si>
  <si>
    <t>TX001681</t>
  </si>
  <si>
    <t>2025-11-20 00:58:42</t>
  </si>
  <si>
    <t>TX006801</t>
  </si>
  <si>
    <t>PL02047</t>
  </si>
  <si>
    <t>2025-03-21 12:51:27</t>
  </si>
  <si>
    <t>TX000634</t>
  </si>
  <si>
    <t>2025-02-13 22:50:08</t>
  </si>
  <si>
    <t>TX002570</t>
  </si>
  <si>
    <t>2025-02-04 17:39:58</t>
  </si>
  <si>
    <t>TX006214</t>
  </si>
  <si>
    <t>PL01993</t>
  </si>
  <si>
    <t>2025-11-22 13:31:45</t>
  </si>
  <si>
    <t>TX002167</t>
  </si>
  <si>
    <t>PL02636</t>
  </si>
  <si>
    <t>2025-05-25 01:55:51</t>
  </si>
  <si>
    <t>TX000364</t>
  </si>
  <si>
    <t>2025-06-24 14:15:56</t>
  </si>
  <si>
    <t>TX006854</t>
  </si>
  <si>
    <t>PL00157</t>
  </si>
  <si>
    <t>2025-11-29 17:52:01</t>
  </si>
  <si>
    <t>TX002826</t>
  </si>
  <si>
    <t>PL00298</t>
  </si>
  <si>
    <t>2025-01-01 10:09:26</t>
  </si>
  <si>
    <t>TX005287</t>
  </si>
  <si>
    <t>2025-09-25 03:56:56</t>
  </si>
  <si>
    <t>TX006324</t>
  </si>
  <si>
    <t>2025-03-11 08:14:52</t>
  </si>
  <si>
    <t>TX007614</t>
  </si>
  <si>
    <t>2025-02-20 20:49:10</t>
  </si>
  <si>
    <t>TX004048</t>
  </si>
  <si>
    <t>PL01605</t>
  </si>
  <si>
    <t>2025-02-23 07:37:02</t>
  </si>
  <si>
    <t>TX008116</t>
  </si>
  <si>
    <t>2025-09-15 04:00:43</t>
  </si>
  <si>
    <t>TX009809</t>
  </si>
  <si>
    <t>PL02943</t>
  </si>
  <si>
    <t>2025-08-29 06:29:50</t>
  </si>
  <si>
    <t>TX005742</t>
  </si>
  <si>
    <t>2025-07-22 06:18:16</t>
  </si>
  <si>
    <t>TX009271</t>
  </si>
  <si>
    <t>2025-11-06 08:46:13</t>
  </si>
  <si>
    <t>TX001173</t>
  </si>
  <si>
    <t>2025-02-07 19:53:24</t>
  </si>
  <si>
    <t>TX004122</t>
  </si>
  <si>
    <t>2025-08-10 05:12:19</t>
  </si>
  <si>
    <t>TX004278</t>
  </si>
  <si>
    <t>2025-04-07 03:03:31</t>
  </si>
  <si>
    <t>TX003298</t>
  </si>
  <si>
    <t>2025-07-11 15:02:55</t>
  </si>
  <si>
    <t>TX002577</t>
  </si>
  <si>
    <t>PL02880</t>
  </si>
  <si>
    <t>2025-07-10 12:34:26</t>
  </si>
  <si>
    <t>TX001990</t>
  </si>
  <si>
    <t>2025-10-07 09:22:31</t>
  </si>
  <si>
    <t>TX007064</t>
  </si>
  <si>
    <t>2025-08-03 09:01:46</t>
  </si>
  <si>
    <t>TX006056</t>
  </si>
  <si>
    <t>2025-04-11 22:49:40</t>
  </si>
  <si>
    <t>TX004819</t>
  </si>
  <si>
    <t>2025-01-08 01:25:59</t>
  </si>
  <si>
    <t>TX007703</t>
  </si>
  <si>
    <t>2025-08-11 06:15:42</t>
  </si>
  <si>
    <t>TX005771</t>
  </si>
  <si>
    <t>PL01728</t>
  </si>
  <si>
    <t>2025-08-21 14:15:38</t>
  </si>
  <si>
    <t>TX002629</t>
  </si>
  <si>
    <t>2025-03-06 13:14:21</t>
  </si>
  <si>
    <t>TX009369</t>
  </si>
  <si>
    <t>2025-09-28 12:24:31</t>
  </si>
  <si>
    <t>TX001411</t>
  </si>
  <si>
    <t>2025-03-12 21:01:56</t>
  </si>
  <si>
    <t>TX006812</t>
  </si>
  <si>
    <t>PL00865</t>
  </si>
  <si>
    <t>2025-01-01 18:21:11</t>
  </si>
  <si>
    <t>TX009589</t>
  </si>
  <si>
    <t>2025-06-19 09:58:24</t>
  </si>
  <si>
    <t>TX008277</t>
  </si>
  <si>
    <t>PL00520</t>
  </si>
  <si>
    <t>2025-08-01 23:27:38</t>
  </si>
  <si>
    <t>TX009775</t>
  </si>
  <si>
    <t>2025-12-09 23:50:31</t>
  </si>
  <si>
    <t>TX006838</t>
  </si>
  <si>
    <t>PL02320</t>
  </si>
  <si>
    <t>2025-11-24 05:32:04</t>
  </si>
  <si>
    <t>TX006640</t>
  </si>
  <si>
    <t>PL00740</t>
  </si>
  <si>
    <t>2025-03-26 05:54:24</t>
  </si>
  <si>
    <t>TX000816</t>
  </si>
  <si>
    <t>2025-03-20 08:31:36</t>
  </si>
  <si>
    <t>TX002405</t>
  </si>
  <si>
    <t>2025-07-27 06:29:01</t>
  </si>
  <si>
    <t>TX005466</t>
  </si>
  <si>
    <t>2025-09-22 06:51:26</t>
  </si>
  <si>
    <t>TX_ATK10</t>
  </si>
  <si>
    <t>2025-06-15 02:20:00</t>
  </si>
  <si>
    <t>TX002132</t>
  </si>
  <si>
    <t>PL00086</t>
  </si>
  <si>
    <t>2025-12-24 02:33:50</t>
  </si>
  <si>
    <t>TX001798</t>
  </si>
  <si>
    <t>2025-12-12 07:40:04</t>
  </si>
  <si>
    <t>TX003091</t>
  </si>
  <si>
    <t>2025-02-01 04:15:09</t>
  </si>
  <si>
    <t>TX004239</t>
  </si>
  <si>
    <t>PL02578</t>
  </si>
  <si>
    <t>2025-10-07 00:31:07</t>
  </si>
  <si>
    <t>TX004824</t>
  </si>
  <si>
    <t>2025-05-30 12:58:31</t>
  </si>
  <si>
    <t>TX003123</t>
  </si>
  <si>
    <t>2025-12-25 18:29:55</t>
  </si>
  <si>
    <t>TX007050</t>
  </si>
  <si>
    <t>2025-08-20 22:01:51</t>
  </si>
  <si>
    <t>TX007667</t>
  </si>
  <si>
    <t>2025-08-15 08:30:28</t>
  </si>
  <si>
    <t>TX000123</t>
  </si>
  <si>
    <t>2025-11-10 05:01:03</t>
  </si>
  <si>
    <t>TX000180</t>
  </si>
  <si>
    <t>2025-09-28 07:51:40</t>
  </si>
  <si>
    <t>TX009303</t>
  </si>
  <si>
    <t>2025-04-04 01:20:21</t>
  </si>
  <si>
    <t>TX005594</t>
  </si>
  <si>
    <t>2025-07-22 21:08:24</t>
  </si>
  <si>
    <t>TX004583</t>
  </si>
  <si>
    <t>2025-07-02 04:13:50</t>
  </si>
  <si>
    <t>TX_ATK16</t>
  </si>
  <si>
    <t>2025-06-15 02:32:00</t>
  </si>
  <si>
    <t>TX007455</t>
  </si>
  <si>
    <t>2025-12-02 16:35:26</t>
  </si>
  <si>
    <t>TX001158</t>
  </si>
  <si>
    <t>PL01836</t>
  </si>
  <si>
    <t>2025-10-18 12:51:49</t>
  </si>
  <si>
    <t>TX008171</t>
  </si>
  <si>
    <t>2025-04-22 18:18:18</t>
  </si>
  <si>
    <t>TX001533</t>
  </si>
  <si>
    <t>2025-09-17 13:31:58</t>
  </si>
  <si>
    <t>TX008584</t>
  </si>
  <si>
    <t>PL00371</t>
  </si>
  <si>
    <t>2025-11-30 07:34:48</t>
  </si>
  <si>
    <t>TX006384</t>
  </si>
  <si>
    <t>2025-10-11 15:24:37</t>
  </si>
  <si>
    <t>TX009163</t>
  </si>
  <si>
    <t>PL00414</t>
  </si>
  <si>
    <t>2025-12-25 16:59:39</t>
  </si>
  <si>
    <t>TX001536</t>
  </si>
  <si>
    <t>PL01991</t>
  </si>
  <si>
    <t>2025-07-06 17:09:38</t>
  </si>
  <si>
    <t>TX007665</t>
  </si>
  <si>
    <t>2025-01-11 23:21:10</t>
  </si>
  <si>
    <t>TX005706</t>
  </si>
  <si>
    <t>2025-07-18 14:59:23</t>
  </si>
  <si>
    <t>TX002606</t>
  </si>
  <si>
    <t>PL01074</t>
  </si>
  <si>
    <t>2025-12-22 16:37:06</t>
  </si>
  <si>
    <t>TX006786</t>
  </si>
  <si>
    <t>PL00151</t>
  </si>
  <si>
    <t>2025-01-22 22:33:54</t>
  </si>
  <si>
    <t>TX007132</t>
  </si>
  <si>
    <t>PL02238</t>
  </si>
  <si>
    <t>2025-08-17 22:36:34</t>
  </si>
  <si>
    <t>TX007552</t>
  </si>
  <si>
    <t>2025-08-08 14:04:27</t>
  </si>
  <si>
    <t>TX002178</t>
  </si>
  <si>
    <t>2025-06-28 09:31:42</t>
  </si>
  <si>
    <t>TX008091</t>
  </si>
  <si>
    <t>PL00607</t>
  </si>
  <si>
    <t>2025-08-11 19:05:59</t>
  </si>
  <si>
    <t>TX002352</t>
  </si>
  <si>
    <t>2025-06-25 07:04:07</t>
  </si>
  <si>
    <t>TX006111</t>
  </si>
  <si>
    <t>2025-12-29 19:44:28</t>
  </si>
  <si>
    <t>TX006409</t>
  </si>
  <si>
    <t>PL01195</t>
  </si>
  <si>
    <t>2025-01-21 12:06:26</t>
  </si>
  <si>
    <t>TX002135</t>
  </si>
  <si>
    <t>2025-05-21 14:21:23</t>
  </si>
  <si>
    <t>TX001481</t>
  </si>
  <si>
    <t>PL01493</t>
  </si>
  <si>
    <t>2025-06-04 18:12:26</t>
  </si>
  <si>
    <t>TX002794</t>
  </si>
  <si>
    <t>PL00989</t>
  </si>
  <si>
    <t>2025-10-10 16:44:55</t>
  </si>
  <si>
    <t>TX004906</t>
  </si>
  <si>
    <t>2025-12-28 16:47:44</t>
  </si>
  <si>
    <t>TX009835</t>
  </si>
  <si>
    <t>PL02753</t>
  </si>
  <si>
    <t>2025-08-23 03:23:55</t>
  </si>
  <si>
    <t>TX009989</t>
  </si>
  <si>
    <t>2025-07-30 04:09:44</t>
  </si>
  <si>
    <t>TX004685</t>
  </si>
  <si>
    <t>2025-08-21 13:23:27</t>
  </si>
  <si>
    <t>TX006344</t>
  </si>
  <si>
    <t>PL01859</t>
  </si>
  <si>
    <t>2025-08-10 04:01:22</t>
  </si>
  <si>
    <t>TX006121</t>
  </si>
  <si>
    <t>2025-11-07 18:29:38</t>
  </si>
  <si>
    <t>TX003911</t>
  </si>
  <si>
    <t>PL01182</t>
  </si>
  <si>
    <t>2025-07-15 01:28:58</t>
  </si>
  <si>
    <t>TX003536</t>
  </si>
  <si>
    <t>PL02362</t>
  </si>
  <si>
    <t>2025-09-30 08:32:48</t>
  </si>
  <si>
    <t>TX009104</t>
  </si>
  <si>
    <t>2025-03-23 07:23:37</t>
  </si>
  <si>
    <t>TX008552</t>
  </si>
  <si>
    <t>2025-01-28 11:02:52</t>
  </si>
  <si>
    <t>TX005279</t>
  </si>
  <si>
    <t>2025-12-26 05:30:56</t>
  </si>
  <si>
    <t>TX001953</t>
  </si>
  <si>
    <t>PL01389</t>
  </si>
  <si>
    <t>2025-09-20 17:56:31</t>
  </si>
  <si>
    <t>TX000556</t>
  </si>
  <si>
    <t>PL01259</t>
  </si>
  <si>
    <t>2025-10-31 07:12:20</t>
  </si>
  <si>
    <t>TX004609</t>
  </si>
  <si>
    <t>2025-11-21 18:34:48</t>
  </si>
  <si>
    <t>TX001164</t>
  </si>
  <si>
    <t>2025-02-10 13:04:44</t>
  </si>
  <si>
    <t>TX001585</t>
  </si>
  <si>
    <t>2025-10-10 23:40:11</t>
  </si>
  <si>
    <t>TX007967</t>
  </si>
  <si>
    <t>2025-05-09 03:32:09</t>
  </si>
  <si>
    <t>TX003527</t>
  </si>
  <si>
    <t>2025-02-12 23:18:53</t>
  </si>
  <si>
    <t>TX005911</t>
  </si>
  <si>
    <t>2025-02-27 02:26:21</t>
  </si>
  <si>
    <t>TX005329</t>
  </si>
  <si>
    <t>2025-01-02 06:37:14</t>
  </si>
  <si>
    <t>TX005307</t>
  </si>
  <si>
    <t>2025-08-22 17:53:53</t>
  </si>
  <si>
    <t>TX008012</t>
  </si>
  <si>
    <t>2025-04-22 06:55:50</t>
  </si>
  <si>
    <t>TX004345</t>
  </si>
  <si>
    <t>2025-03-31 06:22:39</t>
  </si>
  <si>
    <t>TX001599</t>
  </si>
  <si>
    <t>2025-10-27 08:46:30</t>
  </si>
  <si>
    <t>TX007274</t>
  </si>
  <si>
    <t>PL02484</t>
  </si>
  <si>
    <t>2025-05-28 07:09:14</t>
  </si>
  <si>
    <t>TX000301</t>
  </si>
  <si>
    <t>2025-09-30 11:42:19</t>
  </si>
  <si>
    <t>TX008457</t>
  </si>
  <si>
    <t>2025-12-22 07:20:39</t>
  </si>
  <si>
    <t>TX009715</t>
  </si>
  <si>
    <t>2025-05-10 18:29:09</t>
  </si>
  <si>
    <t>TX007666</t>
  </si>
  <si>
    <t>2025-08-13 00:16:58</t>
  </si>
  <si>
    <t>TX008710</t>
  </si>
  <si>
    <t>2025-05-12 06:29:13</t>
  </si>
  <si>
    <t>TX003252</t>
  </si>
  <si>
    <t>PL02493</t>
  </si>
  <si>
    <t>2025-04-19 23:58:45</t>
  </si>
  <si>
    <t>TX009256</t>
  </si>
  <si>
    <t>2025-11-05 03:16:58</t>
  </si>
  <si>
    <t>TX004393</t>
  </si>
  <si>
    <t>2025-09-19 21:56:19</t>
  </si>
  <si>
    <t>TX002859</t>
  </si>
  <si>
    <t>PL02610</t>
  </si>
  <si>
    <t>2025-04-01 03:31:20</t>
  </si>
  <si>
    <t>TX003430</t>
  </si>
  <si>
    <t>2025-10-20 19:19:52</t>
  </si>
  <si>
    <t>TX003143</t>
  </si>
  <si>
    <t>2025-01-22 22:25:44</t>
  </si>
  <si>
    <t>TX001360</t>
  </si>
  <si>
    <t>2025-11-06 10:12:45</t>
  </si>
  <si>
    <t>TX009974</t>
  </si>
  <si>
    <t>2025-02-23 17:45:58</t>
  </si>
  <si>
    <t>TX004033</t>
  </si>
  <si>
    <t>PL01328</t>
  </si>
  <si>
    <t>2025-06-07 20:31:44</t>
  </si>
  <si>
    <t>TX003206</t>
  </si>
  <si>
    <t>2025-10-04 04:09:55</t>
  </si>
  <si>
    <t>TX005759</t>
  </si>
  <si>
    <t>2025-01-13 16:52:37</t>
  </si>
  <si>
    <t>TX000487</t>
  </si>
  <si>
    <t>PL00452</t>
  </si>
  <si>
    <t>2025-09-09 02:23:12</t>
  </si>
  <si>
    <t>TX009116</t>
  </si>
  <si>
    <t>2025-01-26 21:41:16</t>
  </si>
  <si>
    <t>TX007935</t>
  </si>
  <si>
    <t>2025-10-11 23:10:28</t>
  </si>
  <si>
    <t>TX003881</t>
  </si>
  <si>
    <t>2025-09-03 22:27:56</t>
  </si>
  <si>
    <t>TX005145</t>
  </si>
  <si>
    <t>2025-11-05 18:45:10</t>
  </si>
  <si>
    <t>TX004162</t>
  </si>
  <si>
    <t>PL02630</t>
  </si>
  <si>
    <t>2025-10-13 02:37:50</t>
  </si>
  <si>
    <t>TX009730</t>
  </si>
  <si>
    <t>2025-11-29 12:32:05</t>
  </si>
  <si>
    <t>TX001153</t>
  </si>
  <si>
    <t>2025-05-21 17:47:53</t>
  </si>
  <si>
    <t>TX008376</t>
  </si>
  <si>
    <t>2025-03-21 05:03:20</t>
  </si>
  <si>
    <t>TX009796</t>
  </si>
  <si>
    <t>2025-02-13 17:58:47</t>
  </si>
  <si>
    <t>TX009330</t>
  </si>
  <si>
    <t>2025-09-08 15:26:34</t>
  </si>
  <si>
    <t>TX007956</t>
  </si>
  <si>
    <t>2025-11-11 12:34:34</t>
  </si>
  <si>
    <t>TX005776</t>
  </si>
  <si>
    <t>PL01080</t>
  </si>
  <si>
    <t>2025-04-20 08:14:41</t>
  </si>
  <si>
    <t>TX006477</t>
  </si>
  <si>
    <t>2025-01-09 10:39:12</t>
  </si>
  <si>
    <t>TX009331</t>
  </si>
  <si>
    <t>2025-06-30 20:37:34</t>
  </si>
  <si>
    <t>TX009757</t>
  </si>
  <si>
    <t>PL01190</t>
  </si>
  <si>
    <t>2025-03-13 14:10:46</t>
  </si>
  <si>
    <t>TX008317</t>
  </si>
  <si>
    <t>2025-03-05 10:38:31</t>
  </si>
  <si>
    <t>TX005383</t>
  </si>
  <si>
    <t>PL00350</t>
  </si>
  <si>
    <t>2025-05-31 06:00:01</t>
  </si>
  <si>
    <t>TX005966</t>
  </si>
  <si>
    <t>2025-12-15 13:55:22</t>
  </si>
  <si>
    <t>TX000666</t>
  </si>
  <si>
    <t>2025-02-24 23:24:18</t>
  </si>
  <si>
    <t>TX004404</t>
  </si>
  <si>
    <t>PL02622</t>
  </si>
  <si>
    <t>2025-03-25 11:34:31</t>
  </si>
  <si>
    <t>TX008743</t>
  </si>
  <si>
    <t>2025-11-13 08:35:56</t>
  </si>
  <si>
    <t>TX007378</t>
  </si>
  <si>
    <t>2025-05-19 18:24:56</t>
  </si>
  <si>
    <t>TX000643</t>
  </si>
  <si>
    <t>2025-01-22 09:13:59</t>
  </si>
  <si>
    <t>TX009295</t>
  </si>
  <si>
    <t>2025-09-21 04:01:50</t>
  </si>
  <si>
    <t>TX000177</t>
  </si>
  <si>
    <t>2025-04-16 22:35:57</t>
  </si>
  <si>
    <t>TX006122</t>
  </si>
  <si>
    <t>2025-05-28 16:26:06</t>
  </si>
  <si>
    <t>TX009965</t>
  </si>
  <si>
    <t>2025-06-12 00:43:30</t>
  </si>
  <si>
    <t>TX003529</t>
  </si>
  <si>
    <t>2025-06-14 05:28:19</t>
  </si>
  <si>
    <t>TX000787</t>
  </si>
  <si>
    <t>2025-03-28 08:31:31</t>
  </si>
  <si>
    <t>TX006474</t>
  </si>
  <si>
    <t>2025-01-14 01:49:53</t>
  </si>
  <si>
    <t>TX008414</t>
  </si>
  <si>
    <t>2025-04-29 10:48:24</t>
  </si>
  <si>
    <t>TX006953</t>
  </si>
  <si>
    <t>2025-03-25 00:47:14</t>
  </si>
  <si>
    <t>TX003203</t>
  </si>
  <si>
    <t>2025-05-01 19:09:34</t>
  </si>
  <si>
    <t>TX004865</t>
  </si>
  <si>
    <t>PL02497</t>
  </si>
  <si>
    <t>2025-07-07 08:04:06</t>
  </si>
  <si>
    <t>TX008108</t>
  </si>
  <si>
    <t>2025-07-14 22:03:31</t>
  </si>
  <si>
    <t>TX008040</t>
  </si>
  <si>
    <t>PL02434</t>
  </si>
  <si>
    <t>2025-12-25 23:45:54</t>
  </si>
  <si>
    <t>TX000092</t>
  </si>
  <si>
    <t>PL02181</t>
  </si>
  <si>
    <t>2025-03-29 07:22:33</t>
  </si>
  <si>
    <t>TX005834</t>
  </si>
  <si>
    <t>2025-11-10 05:34:19</t>
  </si>
  <si>
    <t>TX005804</t>
  </si>
  <si>
    <t>2025-07-21 14:55:07</t>
  </si>
  <si>
    <t>TX009559</t>
  </si>
  <si>
    <t>PL02607</t>
  </si>
  <si>
    <t>2025-04-03 13:53:46</t>
  </si>
  <si>
    <t>TX007976</t>
  </si>
  <si>
    <t>2025-02-10 23:45:36</t>
  </si>
  <si>
    <t>TX001972</t>
  </si>
  <si>
    <t>2025-09-22 21:09:18</t>
  </si>
  <si>
    <t>TX002906</t>
  </si>
  <si>
    <t>2025-06-16 07:05:00</t>
  </si>
  <si>
    <t>TX000531</t>
  </si>
  <si>
    <t>2025-07-18 06:39:03</t>
  </si>
  <si>
    <t>TX006731</t>
  </si>
  <si>
    <t>2025-08-11 01:21:31</t>
  </si>
  <si>
    <t>TX000997</t>
  </si>
  <si>
    <t>2025-06-11 04:34:19</t>
  </si>
  <si>
    <t>TX005054</t>
  </si>
  <si>
    <t>2025-10-17 10:54:15</t>
  </si>
  <si>
    <t>TX004282</t>
  </si>
  <si>
    <t>2025-10-09 08:12:22</t>
  </si>
  <si>
    <t>TX008698</t>
  </si>
  <si>
    <t>2025-08-28 05:08:21</t>
  </si>
  <si>
    <t>TX009975</t>
  </si>
  <si>
    <t>2025-12-05 10:00:19</t>
  </si>
  <si>
    <t>TX002313</t>
  </si>
  <si>
    <t>2025-09-29 11:26:48</t>
  </si>
  <si>
    <t>TX002155</t>
  </si>
  <si>
    <t>2025-05-30 21:13:11</t>
  </si>
  <si>
    <t>TX004398</t>
  </si>
  <si>
    <t>2025-06-30 11:31:26</t>
  </si>
  <si>
    <t>TX001428</t>
  </si>
  <si>
    <t>PL02164</t>
  </si>
  <si>
    <t>2025-05-14 20:56:50</t>
  </si>
  <si>
    <t>TX005023</t>
  </si>
  <si>
    <t>2025-06-14 00:25:51</t>
  </si>
  <si>
    <t>TX006112</t>
  </si>
  <si>
    <t>PL00941</t>
  </si>
  <si>
    <t>2025-01-31 17:49:57</t>
  </si>
  <si>
    <t>TX005124</t>
  </si>
  <si>
    <t>PL00322</t>
  </si>
  <si>
    <t>2025-10-02 04:42:28</t>
  </si>
  <si>
    <t>TX003644</t>
  </si>
  <si>
    <t>2025-08-03 22:07:13</t>
  </si>
  <si>
    <t>TX003086</t>
  </si>
  <si>
    <t>2025-08-15 16:46:37</t>
  </si>
  <si>
    <t>TX005971</t>
  </si>
  <si>
    <t>PL00223</t>
  </si>
  <si>
    <t>2025-12-27 21:53:00</t>
  </si>
  <si>
    <t>TX006886</t>
  </si>
  <si>
    <t>PL00596</t>
  </si>
  <si>
    <t>2025-07-19 23:50:48</t>
  </si>
  <si>
    <t>TX003707</t>
  </si>
  <si>
    <t>2025-06-24 07:27:10</t>
  </si>
  <si>
    <t>TX006386</t>
  </si>
  <si>
    <t>2025-07-06 03:47:43</t>
  </si>
  <si>
    <t>TX004082</t>
  </si>
  <si>
    <t>2025-12-27 10:17:56</t>
  </si>
  <si>
    <t>TX000496</t>
  </si>
  <si>
    <t>2025-04-23 21:04:45</t>
  </si>
  <si>
    <t>TX005817</t>
  </si>
  <si>
    <t>2025-07-13 10:19:32</t>
  </si>
  <si>
    <t>TX002322</t>
  </si>
  <si>
    <t>PL01713</t>
  </si>
  <si>
    <t>2025-06-13 03:52:44</t>
  </si>
  <si>
    <t>TX009543</t>
  </si>
  <si>
    <t>PL02945</t>
  </si>
  <si>
    <t>2025-10-28 18:22:02</t>
  </si>
  <si>
    <t>TX004281</t>
  </si>
  <si>
    <t>2025-04-10 00:27:42</t>
  </si>
  <si>
    <t>TX000152</t>
  </si>
  <si>
    <t>PL01701</t>
  </si>
  <si>
    <t>2025-09-21 09:26:56</t>
  </si>
  <si>
    <t>TX007832</t>
  </si>
  <si>
    <t>2025-10-31 18:55:05</t>
  </si>
  <si>
    <t>TX000695</t>
  </si>
  <si>
    <t>PL02526</t>
  </si>
  <si>
    <t>2025-02-19 06:03:37</t>
  </si>
  <si>
    <t>TX004476</t>
  </si>
  <si>
    <t>2025-02-26 01:42:56</t>
  </si>
  <si>
    <t>TX005769</t>
  </si>
  <si>
    <t>2025-08-26 17:40:37</t>
  </si>
  <si>
    <t>TX001739</t>
  </si>
  <si>
    <t>PL02072</t>
  </si>
  <si>
    <t>2025-11-30 03:42:02</t>
  </si>
  <si>
    <t>TX003002</t>
  </si>
  <si>
    <t>PL01576</t>
  </si>
  <si>
    <t>2025-06-26 03:26:49</t>
  </si>
  <si>
    <t>TX000168</t>
  </si>
  <si>
    <t>PL01373</t>
  </si>
  <si>
    <t>2025-09-15 17:18:47</t>
  </si>
  <si>
    <t>TX005031</t>
  </si>
  <si>
    <t>2025-01-21 14:01:04</t>
  </si>
  <si>
    <t>TX004683</t>
  </si>
  <si>
    <t>2025-10-29 06:47:27</t>
  </si>
  <si>
    <t>TX002866</t>
  </si>
  <si>
    <t>2025-07-28 18:16:29</t>
  </si>
  <si>
    <t>TX008595</t>
  </si>
  <si>
    <t>2025-08-26 06:00:13</t>
  </si>
  <si>
    <t>TX003849</t>
  </si>
  <si>
    <t>2025-11-21 10:24:50</t>
  </si>
  <si>
    <t>TX002884</t>
  </si>
  <si>
    <t>2025-05-26 21:07:00</t>
  </si>
  <si>
    <t>TX003032</t>
  </si>
  <si>
    <t>2025-05-05 03:59:42</t>
  </si>
  <si>
    <t>TX008900</t>
  </si>
  <si>
    <t>PL02635</t>
  </si>
  <si>
    <t>2025-01-09 12:51:46</t>
  </si>
  <si>
    <t>TX008583</t>
  </si>
  <si>
    <t>PL00136</t>
  </si>
  <si>
    <t>2025-03-06 12:13:52</t>
  </si>
  <si>
    <t>TX007445</t>
  </si>
  <si>
    <t>2025-09-16 03:54:47</t>
  </si>
  <si>
    <t>TX004112</t>
  </si>
  <si>
    <t>PL01453</t>
  </si>
  <si>
    <t>2025-03-18 12:54:38</t>
  </si>
  <si>
    <t>TX005024</t>
  </si>
  <si>
    <t>2025-08-15 04:43:57</t>
  </si>
  <si>
    <t>TX006697</t>
  </si>
  <si>
    <t>2025-06-27 16:05:31</t>
  </si>
  <si>
    <t>TX002277</t>
  </si>
  <si>
    <t>2025-02-16 13:41:22</t>
  </si>
  <si>
    <t>TX008224</t>
  </si>
  <si>
    <t>PL01749</t>
  </si>
  <si>
    <t>2025-05-24 11:35:08</t>
  </si>
  <si>
    <t>TX006597</t>
  </si>
  <si>
    <t>2025-06-04 16:53:58</t>
  </si>
  <si>
    <t>TX008099</t>
  </si>
  <si>
    <t>2025-11-04 01:30:49</t>
  </si>
  <si>
    <t>TX005361</t>
  </si>
  <si>
    <t>2025-05-20 09:48:10</t>
  </si>
  <si>
    <t>TX004360</t>
  </si>
  <si>
    <t>PL02669</t>
  </si>
  <si>
    <t>2025-04-16 13:43:27</t>
  </si>
  <si>
    <t>TX007464</t>
  </si>
  <si>
    <t>2025-02-20 06:14:32</t>
  </si>
  <si>
    <t>TX000429</t>
  </si>
  <si>
    <t>2025-06-30 02:33:44</t>
  </si>
  <si>
    <t>TX009816</t>
  </si>
  <si>
    <t>2025-09-19 21:55:49</t>
  </si>
  <si>
    <t>TX008633</t>
  </si>
  <si>
    <t>2025-11-29 04:29:55</t>
  </si>
  <si>
    <t>TX004271</t>
  </si>
  <si>
    <t>2025-05-13 22:22:10</t>
  </si>
  <si>
    <t>TX000427</t>
  </si>
  <si>
    <t>2025-02-19 16:31:32</t>
  </si>
  <si>
    <t>TX002224</t>
  </si>
  <si>
    <t>2025-03-31 16:33:53</t>
  </si>
  <si>
    <t>TX000101</t>
  </si>
  <si>
    <t>2025-02-17 03:46:23</t>
  </si>
  <si>
    <t>TX005685</t>
  </si>
  <si>
    <t>PL01690</t>
  </si>
  <si>
    <t>2025-11-11 07:53:07</t>
  </si>
  <si>
    <t>TX003394</t>
  </si>
  <si>
    <t>2025-11-08 18:08:15</t>
  </si>
  <si>
    <t>TX002763</t>
  </si>
  <si>
    <t>2025-12-29 21:39:23</t>
  </si>
  <si>
    <t>TX006224</t>
  </si>
  <si>
    <t>PL00329</t>
  </si>
  <si>
    <t>2025-06-06 20:23:23</t>
  </si>
  <si>
    <t>TX008030</t>
  </si>
  <si>
    <t>2025-02-21 09:06:15</t>
  </si>
  <si>
    <t>TX009038</t>
  </si>
  <si>
    <t>2025-04-01 08:07:53</t>
  </si>
  <si>
    <t>TX009687</t>
  </si>
  <si>
    <t>2025-06-30 15:08:49</t>
  </si>
  <si>
    <t>TX003287</t>
  </si>
  <si>
    <t>2025-11-26 00:27:40</t>
  </si>
  <si>
    <t>TX009141</t>
  </si>
  <si>
    <t>PL00184</t>
  </si>
  <si>
    <t>2025-04-23 02:28:24</t>
  </si>
  <si>
    <t>TX003609</t>
  </si>
  <si>
    <t>2025-04-03 02:58:31</t>
  </si>
  <si>
    <t>TX006311</t>
  </si>
  <si>
    <t>PL00478</t>
  </si>
  <si>
    <t>2025-03-05 19:26:06</t>
  </si>
  <si>
    <t>TX007852</t>
  </si>
  <si>
    <t>2025-02-06 06:47:21</t>
  </si>
  <si>
    <t>TX008043</t>
  </si>
  <si>
    <t>2025-02-01 09:44:32</t>
  </si>
  <si>
    <t>TX009288</t>
  </si>
  <si>
    <t>2025-04-13 16:43:09</t>
  </si>
  <si>
    <t>TX006207</t>
  </si>
  <si>
    <t>PL00386</t>
  </si>
  <si>
    <t>2025-11-20 16:43:54</t>
  </si>
  <si>
    <t>TX001466</t>
  </si>
  <si>
    <t>PL02544</t>
  </si>
  <si>
    <t>2025-07-14 06:20:28</t>
  </si>
  <si>
    <t>TX005033</t>
  </si>
  <si>
    <t>PL00003</t>
  </si>
  <si>
    <t>2025-05-12 15:21:10</t>
  </si>
  <si>
    <t>TX002235</t>
  </si>
  <si>
    <t>PL01200</t>
  </si>
  <si>
    <t>2025-01-23 23:24:26</t>
  </si>
  <si>
    <t>TX001745</t>
  </si>
  <si>
    <t>2025-09-10 11:59:39</t>
  </si>
  <si>
    <t>TX008575</t>
  </si>
  <si>
    <t>2025-08-28 14:53:03</t>
  </si>
  <si>
    <t>TX006174</t>
  </si>
  <si>
    <t>2025-01-13 23:58:40</t>
  </si>
  <si>
    <t>TX005049</t>
  </si>
  <si>
    <t>2025-06-17 22:26:33</t>
  </si>
  <si>
    <t>TX007192</t>
  </si>
  <si>
    <t>2025-09-23 23:34:55</t>
  </si>
  <si>
    <t>TX005829</t>
  </si>
  <si>
    <t>2025-04-16 02:16:45</t>
  </si>
  <si>
    <t>TX005091</t>
  </si>
  <si>
    <t>PL01330</t>
  </si>
  <si>
    <t>2025-05-06 23:35:18</t>
  </si>
  <si>
    <t>TX009287</t>
  </si>
  <si>
    <t>2025-03-11 10:44:41</t>
  </si>
  <si>
    <t>TX005832</t>
  </si>
  <si>
    <t>2025-12-29 02:35:21</t>
  </si>
  <si>
    <t>TX006952</t>
  </si>
  <si>
    <t>2025-10-13 01:15:13</t>
  </si>
  <si>
    <t>TX005419</t>
  </si>
  <si>
    <t>2025-10-24 15:20:31</t>
  </si>
  <si>
    <t>TX009476</t>
  </si>
  <si>
    <t>2025-07-16 21:12:23</t>
  </si>
  <si>
    <t>TX002122</t>
  </si>
  <si>
    <t>2025-10-26 06:19:44</t>
  </si>
  <si>
    <t>TX009756</t>
  </si>
  <si>
    <t>PL00877</t>
  </si>
  <si>
    <t>2025-08-22 12:26:00</t>
  </si>
  <si>
    <t>TX007925</t>
  </si>
  <si>
    <t>2025-02-15 08:10:19</t>
  </si>
  <si>
    <t>TX003886</t>
  </si>
  <si>
    <t>2025-01-05 11:41:57</t>
  </si>
  <si>
    <t>TX003541</t>
  </si>
  <si>
    <t>2025-05-21 01:12:53</t>
  </si>
  <si>
    <t>TX000917</t>
  </si>
  <si>
    <t>2025-12-12 06:36:49</t>
  </si>
  <si>
    <t>TX008600</t>
  </si>
  <si>
    <t>2025-10-30 10:00:55</t>
  </si>
  <si>
    <t>TX007345</t>
  </si>
  <si>
    <t>PL01989</t>
  </si>
  <si>
    <t>2025-07-13 06:58:37</t>
  </si>
  <si>
    <t>TX009153</t>
  </si>
  <si>
    <t>2025-10-04 01:36:23</t>
  </si>
  <si>
    <t>TX004090</t>
  </si>
  <si>
    <t>PL01620</t>
  </si>
  <si>
    <t>2025-04-18 18:46:08</t>
  </si>
  <si>
    <t>TX005968</t>
  </si>
  <si>
    <t>2025-10-04 15:11:05</t>
  </si>
  <si>
    <t>TX005227</t>
  </si>
  <si>
    <t>2025-06-19 18:45:59</t>
  </si>
  <si>
    <t>TX008565</t>
  </si>
  <si>
    <t>2025-09-18 11:41:40</t>
  </si>
  <si>
    <t>TX008907</t>
  </si>
  <si>
    <t>PL00272</t>
  </si>
  <si>
    <t>2025-11-02 11:45:30</t>
  </si>
  <si>
    <t>TX007830</t>
  </si>
  <si>
    <t>PL00266</t>
  </si>
  <si>
    <t>2025-11-01 06:43:26</t>
  </si>
  <si>
    <t>TX001204</t>
  </si>
  <si>
    <t>2025-09-03 05:27:26</t>
  </si>
  <si>
    <t>TX003870</t>
  </si>
  <si>
    <t>PL00033</t>
  </si>
  <si>
    <t>2025-12-19 07:27:29</t>
  </si>
  <si>
    <t>TX007916</t>
  </si>
  <si>
    <t>2025-09-24 20:46:32</t>
  </si>
  <si>
    <t>TX006120</t>
  </si>
  <si>
    <t>PL01571</t>
  </si>
  <si>
    <t>2025-02-13 19:02:53</t>
  </si>
  <si>
    <t>TX001927</t>
  </si>
  <si>
    <t>PL00620</t>
  </si>
  <si>
    <t>2025-12-23 00:00:12</t>
  </si>
  <si>
    <t>TX003115</t>
  </si>
  <si>
    <t>PL01541</t>
  </si>
  <si>
    <t>2025-01-09 23:51:48</t>
  </si>
  <si>
    <t>TX002642</t>
  </si>
  <si>
    <t>PL01183</t>
  </si>
  <si>
    <t>2025-06-09 16:33:38</t>
  </si>
  <si>
    <t>TX008687</t>
  </si>
  <si>
    <t>2025-09-14 01:24:42</t>
  </si>
  <si>
    <t>TX007454</t>
  </si>
  <si>
    <t>PL02525</t>
  </si>
  <si>
    <t>2025-04-16 13:41:34</t>
  </si>
  <si>
    <t>TX005448</t>
  </si>
  <si>
    <t>2025-10-15 11:09:11</t>
  </si>
  <si>
    <t>TX002563</t>
  </si>
  <si>
    <t>2025-09-04 02:54:55</t>
  </si>
  <si>
    <t>TX007705</t>
  </si>
  <si>
    <t>PL00024</t>
  </si>
  <si>
    <t>2025-07-09 02:13:55</t>
  </si>
  <si>
    <t>TX002729</t>
  </si>
  <si>
    <t>2025-02-03 11:04:43</t>
  </si>
  <si>
    <t>TX007904</t>
  </si>
  <si>
    <t>2025-12-13 00:48:31</t>
  </si>
  <si>
    <t>TX007366</t>
  </si>
  <si>
    <t>PL00983</t>
  </si>
  <si>
    <t>2025-11-10 14:00:08</t>
  </si>
  <si>
    <t>TX008500</t>
  </si>
  <si>
    <t>2025-05-29 17:59:05</t>
  </si>
  <si>
    <t>TX007794</t>
  </si>
  <si>
    <t>2025-12-29 10:23:11</t>
  </si>
  <si>
    <t>TX004585</t>
  </si>
  <si>
    <t>PL00987</t>
  </si>
  <si>
    <t>2025-08-10 17:45:45</t>
  </si>
  <si>
    <t>TX002627</t>
  </si>
  <si>
    <t>2025-12-15 11:26:01</t>
  </si>
  <si>
    <t>TX009523</t>
  </si>
  <si>
    <t>2025-04-17 14:39:43</t>
  </si>
  <si>
    <t>TX008303</t>
  </si>
  <si>
    <t>PL02700</t>
  </si>
  <si>
    <t>2025-05-27 01:03:41</t>
  </si>
  <si>
    <t>TX004672</t>
  </si>
  <si>
    <t>2025-06-04 01:36:55</t>
  </si>
  <si>
    <t>TX000806</t>
  </si>
  <si>
    <t>2025-08-01 06:52:04</t>
  </si>
  <si>
    <t>TX004695</t>
  </si>
  <si>
    <t>2025-08-08 06:26:21</t>
  </si>
  <si>
    <t>TX006278</t>
  </si>
  <si>
    <t>PL02940</t>
  </si>
  <si>
    <t>2025-11-07 08:12:15</t>
  </si>
  <si>
    <t>TX005636</t>
  </si>
  <si>
    <t>PL00169</t>
  </si>
  <si>
    <t>2025-12-30 20:01:48</t>
  </si>
  <si>
    <t>TX004251</t>
  </si>
  <si>
    <t>2025-12-05 10:08:21</t>
  </si>
  <si>
    <t>TX006080</t>
  </si>
  <si>
    <t>2025-07-16 20:21:58</t>
  </si>
  <si>
    <t>TX003662</t>
  </si>
  <si>
    <t>2025-01-05 14:10:35</t>
  </si>
  <si>
    <t>TX008085</t>
  </si>
  <si>
    <t>2025-08-09 09:24:12</t>
  </si>
  <si>
    <t>TX001243</t>
  </si>
  <si>
    <t>2025-06-06 09:21:44</t>
  </si>
  <si>
    <t>TX007035</t>
  </si>
  <si>
    <t>PL01194</t>
  </si>
  <si>
    <t>2025-01-27 09:08:13</t>
  </si>
  <si>
    <t>TX009851</t>
  </si>
  <si>
    <t>PL00854</t>
  </si>
  <si>
    <t>2025-05-18 04:14:54</t>
  </si>
  <si>
    <t>TX008919</t>
  </si>
  <si>
    <t>2025-10-02 23:31:48</t>
  </si>
  <si>
    <t>TX000548</t>
  </si>
  <si>
    <t>2025-08-12 15:42:33</t>
  </si>
  <si>
    <t>TX003023</t>
  </si>
  <si>
    <t>PL00045</t>
  </si>
  <si>
    <t>2025-06-14 05:20:13</t>
  </si>
  <si>
    <t>TX005573</t>
  </si>
  <si>
    <t>2025-12-03 21:50:29</t>
  </si>
  <si>
    <t>TX004829</t>
  </si>
  <si>
    <t>PL01587</t>
  </si>
  <si>
    <t>2025-03-08 23:43:12</t>
  </si>
  <si>
    <t>TX000027</t>
  </si>
  <si>
    <t>PL00187</t>
  </si>
  <si>
    <t>2025-07-06 22:35:08</t>
  </si>
  <si>
    <t>TX005016</t>
  </si>
  <si>
    <t>PL01082</t>
  </si>
  <si>
    <t>2025-09-20 08:48:07</t>
  </si>
  <si>
    <t>TX004330</t>
  </si>
  <si>
    <t>PL01988</t>
  </si>
  <si>
    <t>2025-11-29 13:59:34</t>
  </si>
  <si>
    <t>TX002509</t>
  </si>
  <si>
    <t>2025-01-17 22:29:39</t>
  </si>
  <si>
    <t>TX001434</t>
  </si>
  <si>
    <t>2025-01-14 12:36:28</t>
  </si>
  <si>
    <t>TX002583</t>
  </si>
  <si>
    <t>PL00346</t>
  </si>
  <si>
    <t>2025-05-21 10:51:27</t>
  </si>
  <si>
    <t>TX001303</t>
  </si>
  <si>
    <t>2025-07-07 06:10:52</t>
  </si>
  <si>
    <t>TX005886</t>
  </si>
  <si>
    <t>2025-12-28 15:19:02</t>
  </si>
  <si>
    <t>TX006604</t>
  </si>
  <si>
    <t>PL01055</t>
  </si>
  <si>
    <t>2025-05-28 08:36:25</t>
  </si>
  <si>
    <t>TX004065</t>
  </si>
  <si>
    <t>PL00805</t>
  </si>
  <si>
    <t>2025-02-05 11:04:00</t>
  </si>
  <si>
    <t>TX007101</t>
  </si>
  <si>
    <t>PL01603</t>
  </si>
  <si>
    <t>2025-12-20 05:16:41</t>
  </si>
  <si>
    <t>TX001222</t>
  </si>
  <si>
    <t>2025-06-30 17:37:28</t>
  </si>
  <si>
    <t>TX006957</t>
  </si>
  <si>
    <t>2025-07-12 20:34:32</t>
  </si>
  <si>
    <t>TX002549</t>
  </si>
  <si>
    <t>2025-11-10 03:10:55</t>
  </si>
  <si>
    <t>TX000751</t>
  </si>
  <si>
    <t>2025-02-23 18:02:08</t>
  </si>
  <si>
    <t>TX000438</t>
  </si>
  <si>
    <t>2025-01-08 10:15:19</t>
  </si>
  <si>
    <t>TX004430</t>
  </si>
  <si>
    <t>2025-03-30 02:15:41</t>
  </si>
  <si>
    <t>TX003412</t>
  </si>
  <si>
    <t>2025-07-31 09:46:11</t>
  </si>
  <si>
    <t>TX004003</t>
  </si>
  <si>
    <t>PL00518</t>
  </si>
  <si>
    <t>2025-05-11 16:48:45</t>
  </si>
  <si>
    <t>TX002848</t>
  </si>
  <si>
    <t>2025-01-15 05:35:00</t>
  </si>
  <si>
    <t>TX001174</t>
  </si>
  <si>
    <t>2025-05-02 20:04:12</t>
  </si>
  <si>
    <t>TX007590</t>
  </si>
  <si>
    <t>2025-11-27 21:52:13</t>
  </si>
  <si>
    <t>TX002700</t>
  </si>
  <si>
    <t>PL00323</t>
  </si>
  <si>
    <t>2025-09-22 06:24:37</t>
  </si>
  <si>
    <t>TX003943</t>
  </si>
  <si>
    <t>PL00176</t>
  </si>
  <si>
    <t>2025-07-09 13:34:15</t>
  </si>
  <si>
    <t>TX005991</t>
  </si>
  <si>
    <t>PL00737</t>
  </si>
  <si>
    <t>2025-11-23 21:01:18</t>
  </si>
  <si>
    <t>TX007498</t>
  </si>
  <si>
    <t>2025-11-02 12:34:47</t>
  </si>
  <si>
    <t>TX002482</t>
  </si>
  <si>
    <t>PL01967</t>
  </si>
  <si>
    <t>2025-08-26 08:55:08</t>
  </si>
  <si>
    <t>TX004429</t>
  </si>
  <si>
    <t>PL02201</t>
  </si>
  <si>
    <t>2025-12-20 13:12:42</t>
  </si>
  <si>
    <t>TX008492</t>
  </si>
  <si>
    <t>2025-10-20 05:29:47</t>
  </si>
  <si>
    <t>TX002707</t>
  </si>
  <si>
    <t>PL02314</t>
  </si>
  <si>
    <t>2025-06-25 10:47:46</t>
  </si>
  <si>
    <t>TX004722</t>
  </si>
  <si>
    <t>2025-01-10 00:37:29</t>
  </si>
  <si>
    <t>TX000327</t>
  </si>
  <si>
    <t>2025-09-27 19:06:25</t>
  </si>
  <si>
    <t>TX001040</t>
  </si>
  <si>
    <t>2025-04-02 04:18:33</t>
  </si>
  <si>
    <t>TX002638</t>
  </si>
  <si>
    <t>2025-02-22 10:03:52</t>
  </si>
  <si>
    <t>TX006265</t>
  </si>
  <si>
    <t>2025-07-28 20:54:26</t>
  </si>
  <si>
    <t>TX002500</t>
  </si>
  <si>
    <t>PL00275</t>
  </si>
  <si>
    <t>2025-10-16 03:04:55</t>
  </si>
  <si>
    <t>TX001005</t>
  </si>
  <si>
    <t>2025-10-05 10:48:18</t>
  </si>
  <si>
    <t>TX002862</t>
  </si>
  <si>
    <t>PL00992</t>
  </si>
  <si>
    <t>2025-07-16 12:33:33</t>
  </si>
  <si>
    <t>TX003234</t>
  </si>
  <si>
    <t>PL01870</t>
  </si>
  <si>
    <t>2025-09-22 02:05:08</t>
  </si>
  <si>
    <t>TX001871</t>
  </si>
  <si>
    <t>2025-11-07 11:31:11</t>
  </si>
  <si>
    <t>TX009747</t>
  </si>
  <si>
    <t>PL02964</t>
  </si>
  <si>
    <t>2025-09-30 20:15:55</t>
  </si>
  <si>
    <t>TX007002</t>
  </si>
  <si>
    <t>2025-04-08 11:38:52</t>
  </si>
  <si>
    <t>TX008433</t>
  </si>
  <si>
    <t>2025-06-13 08:59:00</t>
  </si>
  <si>
    <t>TX008570</t>
  </si>
  <si>
    <t>2025-02-22 21:35:52</t>
  </si>
  <si>
    <t>TX000535</t>
  </si>
  <si>
    <t>2025-02-11 08:19:31</t>
  </si>
  <si>
    <t>TX009326</t>
  </si>
  <si>
    <t>2025-06-26 12:38:42</t>
  </si>
  <si>
    <t>TX006195</t>
  </si>
  <si>
    <t>PL00173</t>
  </si>
  <si>
    <t>2025-12-10 11:33:43</t>
  </si>
  <si>
    <t>TX007459</t>
  </si>
  <si>
    <t>PL02684</t>
  </si>
  <si>
    <t>2025-04-24 12:13:34</t>
  </si>
  <si>
    <t>TX000586</t>
  </si>
  <si>
    <t>2025-01-18 00:02:01</t>
  </si>
  <si>
    <t>TX009969</t>
  </si>
  <si>
    <t>PL01391</t>
  </si>
  <si>
    <t>2025-08-11 07:10:07</t>
  </si>
  <si>
    <t>TX003036</t>
  </si>
  <si>
    <t>PL00088</t>
  </si>
  <si>
    <t>2025-08-10 20:46:25</t>
  </si>
  <si>
    <t>TX004487</t>
  </si>
  <si>
    <t>2025-09-21 01:17:40</t>
  </si>
  <si>
    <t>TX002586</t>
  </si>
  <si>
    <t>PL00258</t>
  </si>
  <si>
    <t>2025-03-09 02:13:27</t>
  </si>
  <si>
    <t>TX001704</t>
  </si>
  <si>
    <t>PL01160</t>
  </si>
  <si>
    <t>2025-10-03 16:45:49</t>
  </si>
  <si>
    <t>TX004351</t>
  </si>
  <si>
    <t>2025-01-20 12:48:21</t>
  </si>
  <si>
    <t>TX006264</t>
  </si>
  <si>
    <t>2025-08-28 20:12:36</t>
  </si>
  <si>
    <t>TX000492</t>
  </si>
  <si>
    <t>2025-04-25 13:23:54</t>
  </si>
  <si>
    <t>TX007114</t>
  </si>
  <si>
    <t>PL02887</t>
  </si>
  <si>
    <t>2025-06-10 19:30:49</t>
  </si>
  <si>
    <t>TX008937</t>
  </si>
  <si>
    <t>2025-12-12 02:51:40</t>
  </si>
  <si>
    <t>TX002837</t>
  </si>
  <si>
    <t>PL01217</t>
  </si>
  <si>
    <t>2025-02-21 20:28:25</t>
  </si>
  <si>
    <t>TX002267</t>
  </si>
  <si>
    <t>2025-03-27 10:38:54</t>
  </si>
  <si>
    <t>TX008016</t>
  </si>
  <si>
    <t>2025-10-19 20:57:12</t>
  </si>
  <si>
    <t>TX005264</t>
  </si>
  <si>
    <t>PL02146</t>
  </si>
  <si>
    <t>2025-12-03 03:46:32</t>
  </si>
  <si>
    <t>TX006573</t>
  </si>
  <si>
    <t>2025-12-30 10:07:29</t>
  </si>
  <si>
    <t>TX004768</t>
  </si>
  <si>
    <t>2025-04-22 23:08:42</t>
  </si>
  <si>
    <t>TX007621</t>
  </si>
  <si>
    <t>2025-12-24 17:49:55</t>
  </si>
  <si>
    <t>TX002901</t>
  </si>
  <si>
    <t>2025-02-22 16:39:40</t>
  </si>
  <si>
    <t>TX008088</t>
  </si>
  <si>
    <t>2025-09-02 15:38:32</t>
  </si>
  <si>
    <t>TX002945</t>
  </si>
  <si>
    <t>2025-05-16 06:52:03</t>
  </si>
  <si>
    <t>TX001917</t>
  </si>
  <si>
    <t>PL02644</t>
  </si>
  <si>
    <t>2025-04-04 18:24:55</t>
  </si>
  <si>
    <t>TX003186</t>
  </si>
  <si>
    <t>2025-10-12 11:33:41</t>
  </si>
  <si>
    <t>TX006741</t>
  </si>
  <si>
    <t>PL00725</t>
  </si>
  <si>
    <t>2025-01-24 09:47:32</t>
  </si>
  <si>
    <t>TX006192</t>
  </si>
  <si>
    <t>2025-03-11 05:25:53</t>
  </si>
  <si>
    <t>TX007348</t>
  </si>
  <si>
    <t>2025-01-01 04:07:50</t>
  </si>
  <si>
    <t>TX004302</t>
  </si>
  <si>
    <t>2025-08-11 02:12:57</t>
  </si>
  <si>
    <t>TX006084</t>
  </si>
  <si>
    <t>PL00406</t>
  </si>
  <si>
    <t>2025-04-25 08:00:00</t>
  </si>
  <si>
    <t>TX008774</t>
  </si>
  <si>
    <t>PL02231</t>
  </si>
  <si>
    <t>2025-07-23 11:54:19</t>
  </si>
  <si>
    <t>TX005211</t>
  </si>
  <si>
    <t>2025-01-29 04:49:08</t>
  </si>
  <si>
    <t>TX008616</t>
  </si>
  <si>
    <t>PL02594</t>
  </si>
  <si>
    <t>2025-09-23 06:22:31</t>
  </si>
  <si>
    <t>TX002519</t>
  </si>
  <si>
    <t>2025-06-15 03:41:10</t>
  </si>
  <si>
    <t>TX000398</t>
  </si>
  <si>
    <t>PL02990</t>
  </si>
  <si>
    <t>2025-07-02 21:31:13</t>
  </si>
  <si>
    <t>TX001318</t>
  </si>
  <si>
    <t>PL01269</t>
  </si>
  <si>
    <t>2025-10-26 15:42:52</t>
  </si>
  <si>
    <t>TX004346</t>
  </si>
  <si>
    <t>2025-03-13 19:15:27</t>
  </si>
  <si>
    <t>TX000122</t>
  </si>
  <si>
    <t>2025-03-10 05:05:02</t>
  </si>
  <si>
    <t>TX002450</t>
  </si>
  <si>
    <t>2025-10-23 08:50:04</t>
  </si>
  <si>
    <t>TX004088</t>
  </si>
  <si>
    <t>PL02768</t>
  </si>
  <si>
    <t>2025-01-20 00:19:39</t>
  </si>
  <si>
    <t>TX003230</t>
  </si>
  <si>
    <t>2025-12-04 03:57:11</t>
  </si>
  <si>
    <t>TX001567</t>
  </si>
  <si>
    <t>PL02612</t>
  </si>
  <si>
    <t>2025-05-17 03:46:19</t>
  </si>
  <si>
    <t>TX001985</t>
  </si>
  <si>
    <t>2025-09-26 15:58:50</t>
  </si>
  <si>
    <t>TX006862</t>
  </si>
  <si>
    <t>PL00456</t>
  </si>
  <si>
    <t>2025-01-20 11:55:37</t>
  </si>
  <si>
    <t>TX008009</t>
  </si>
  <si>
    <t>PL00463</t>
  </si>
  <si>
    <t>2025-01-22 11:54:57</t>
  </si>
  <si>
    <t>TX005518</t>
  </si>
  <si>
    <t>2025-11-23 20:54:30</t>
  </si>
  <si>
    <t>TX004024</t>
  </si>
  <si>
    <t>2025-01-14 23:58:50</t>
  </si>
  <si>
    <t>TX009382</t>
  </si>
  <si>
    <t>2025-04-15 02:21:49</t>
  </si>
  <si>
    <t>TX002174</t>
  </si>
  <si>
    <t>PL01038</t>
  </si>
  <si>
    <t>2025-05-10 19:35:53</t>
  </si>
  <si>
    <t>TX003284</t>
  </si>
  <si>
    <t>PL02820</t>
  </si>
  <si>
    <t>2025-08-06 00:55:21</t>
  </si>
  <si>
    <t>TX008544</t>
  </si>
  <si>
    <t>2025-02-04 19:16:34</t>
  </si>
  <si>
    <t>TX008635</t>
  </si>
  <si>
    <t>PL01784</t>
  </si>
  <si>
    <t>2025-12-08 05:51:20</t>
  </si>
  <si>
    <t>TX002334</t>
  </si>
  <si>
    <t>2025-10-31 11:27:51</t>
  </si>
  <si>
    <t>TX000574</t>
  </si>
  <si>
    <t>2025-07-03 15:03:12</t>
  </si>
  <si>
    <t>TX004825</t>
  </si>
  <si>
    <t>PL01909</t>
  </si>
  <si>
    <t>2025-02-19 09:52:34</t>
  </si>
  <si>
    <t>TX009128</t>
  </si>
  <si>
    <t>2025-03-15 09:09:47</t>
  </si>
  <si>
    <t>TX000982</t>
  </si>
  <si>
    <t>2025-04-20 10:59:17</t>
  </si>
  <si>
    <t>TX007872</t>
  </si>
  <si>
    <t>2025-11-23 23:23:49</t>
  </si>
  <si>
    <t>TX003503</t>
  </si>
  <si>
    <t>PL00163</t>
  </si>
  <si>
    <t>2025-01-06 18:04:07</t>
  </si>
  <si>
    <t>TX001408</t>
  </si>
  <si>
    <t>2025-01-26 05:25:24</t>
  </si>
  <si>
    <t>TX000536</t>
  </si>
  <si>
    <t>2025-04-08 03:29:15</t>
  </si>
  <si>
    <t>TX008363</t>
  </si>
  <si>
    <t>2025-09-23 22:43:06</t>
  </si>
  <si>
    <t>TX006946</t>
  </si>
  <si>
    <t>2025-11-29 14:35:21</t>
  </si>
  <si>
    <t>TX009712</t>
  </si>
  <si>
    <t>2025-01-23 05:03:32</t>
  </si>
  <si>
    <t>TX007218</t>
  </si>
  <si>
    <t>2025-09-28 20:41:47</t>
  </si>
  <si>
    <t>TX001435</t>
  </si>
  <si>
    <t>2025-09-12 17:08:18</t>
  </si>
  <si>
    <t>TX007085</t>
  </si>
  <si>
    <t>2025-08-11 20:52:29</t>
  </si>
  <si>
    <t>TX002580</t>
  </si>
  <si>
    <t>2025-03-02 02:30:34</t>
  </si>
  <si>
    <t>TX007812</t>
  </si>
  <si>
    <t>PL01956</t>
  </si>
  <si>
    <t>2025-07-05 11:47:49</t>
  </si>
  <si>
    <t>TX003270</t>
  </si>
  <si>
    <t>2025-10-13 15:24:30</t>
  </si>
  <si>
    <t>TX009608</t>
  </si>
  <si>
    <t>PL01377</t>
  </si>
  <si>
    <t>2025-12-01 21:13:38</t>
  </si>
  <si>
    <t>TX009311</t>
  </si>
  <si>
    <t>2025-06-27 07:25:11</t>
  </si>
  <si>
    <t>TX008118</t>
  </si>
  <si>
    <t>2025-09-26 13:43:54</t>
  </si>
  <si>
    <t>TX001868</t>
  </si>
  <si>
    <t>2025-01-26 08:35:37</t>
  </si>
  <si>
    <t>TX001455</t>
  </si>
  <si>
    <t>2025-01-12 11:33:42</t>
  </si>
  <si>
    <t>TX001787</t>
  </si>
  <si>
    <t>2025-05-17 03:24:37</t>
  </si>
  <si>
    <t>TX009967</t>
  </si>
  <si>
    <t>PL00839</t>
  </si>
  <si>
    <t>2025-12-17 09:27:53</t>
  </si>
  <si>
    <t>TX004181</t>
  </si>
  <si>
    <t>PL02024</t>
  </si>
  <si>
    <t>2025-07-10 17:26:40</t>
  </si>
  <si>
    <t>TX002522</t>
  </si>
  <si>
    <t>PL00161</t>
  </si>
  <si>
    <t>2025-02-28 06:51:30</t>
  </si>
  <si>
    <t>TX008822</t>
  </si>
  <si>
    <t>2025-12-03 05:57:02</t>
  </si>
  <si>
    <t>TX001821</t>
  </si>
  <si>
    <t>2025-06-11 11:32:47</t>
  </si>
  <si>
    <t>TX006665</t>
  </si>
  <si>
    <t>2025-12-17 14:06:29</t>
  </si>
  <si>
    <t>TX002930</t>
  </si>
  <si>
    <t>PL02104</t>
  </si>
  <si>
    <t>2025-04-16 14:15:44</t>
  </si>
  <si>
    <t>TX000052</t>
  </si>
  <si>
    <t>2025-08-24 14:29:44</t>
  </si>
  <si>
    <t>TX004731</t>
  </si>
  <si>
    <t>2025-01-04 12:35:09</t>
  </si>
  <si>
    <t>TX006251</t>
  </si>
  <si>
    <t>2025-11-16 07:40:01</t>
  </si>
  <si>
    <t>TX009826</t>
  </si>
  <si>
    <t>PL00411</t>
  </si>
  <si>
    <t>2025-06-27 09:31:55</t>
  </si>
  <si>
    <t>TX003578</t>
  </si>
  <si>
    <t>2025-10-26 11:43:02</t>
  </si>
  <si>
    <t>TX000470</t>
  </si>
  <si>
    <t>2025-10-03 21:22:29</t>
  </si>
  <si>
    <t>TX002630</t>
  </si>
  <si>
    <t>PL01085</t>
  </si>
  <si>
    <t>2025-04-16 05:01:29</t>
  </si>
  <si>
    <t>TX007728</t>
  </si>
  <si>
    <t>2025-01-21 08:28:01</t>
  </si>
  <si>
    <t>TX009658</t>
  </si>
  <si>
    <t>2025-07-14 22:51:39</t>
  </si>
  <si>
    <t>TX004848</t>
  </si>
  <si>
    <t>2025-12-15 13:54:25</t>
  </si>
  <si>
    <t>TX008314</t>
  </si>
  <si>
    <t>2025-10-13 17:46:24</t>
  </si>
  <si>
    <t>TX004318</t>
  </si>
  <si>
    <t>2025-09-06 09:58:46</t>
  </si>
  <si>
    <t>TX001859</t>
  </si>
  <si>
    <t>PL02321</t>
  </si>
  <si>
    <t>2025-04-22 17:12:40</t>
  </si>
  <si>
    <t>TX009587</t>
  </si>
  <si>
    <t>2025-01-18 00:45:06</t>
  </si>
  <si>
    <t>TX000866</t>
  </si>
  <si>
    <t>2025-05-29 02:49:16</t>
  </si>
  <si>
    <t>TX005072</t>
  </si>
  <si>
    <t>2025-05-05 12:35:48</t>
  </si>
  <si>
    <t>TX007304</t>
  </si>
  <si>
    <t>PL02230</t>
  </si>
  <si>
    <t>2025-09-02 01:09:05</t>
  </si>
  <si>
    <t>TX004985</t>
  </si>
  <si>
    <t>2025-03-15 16:22:47</t>
  </si>
  <si>
    <t>TX004025</t>
  </si>
  <si>
    <t>2025-02-04 04:10:25</t>
  </si>
  <si>
    <t>TX009277</t>
  </si>
  <si>
    <t>2025-03-11 02:47:36</t>
  </si>
  <si>
    <t>TX004454</t>
  </si>
  <si>
    <t>2025-05-10 14:23:49</t>
  </si>
  <si>
    <t>TX006331</t>
  </si>
  <si>
    <t>2025-11-15 03:59:21</t>
  </si>
  <si>
    <t>TX006011</t>
  </si>
  <si>
    <t>2025-04-25 01:54:39</t>
  </si>
  <si>
    <t>TX000426</t>
  </si>
  <si>
    <t>2025-12-19 01:26:21</t>
  </si>
  <si>
    <t>TX000189</t>
  </si>
  <si>
    <t>2025-01-15 05:19:49</t>
  </si>
  <si>
    <t>TX006128</t>
  </si>
  <si>
    <t>2025-05-11 20:09:22</t>
  </si>
  <si>
    <t>TX004506</t>
  </si>
  <si>
    <t>2025-07-15 03:47:38</t>
  </si>
  <si>
    <t>TX000229</t>
  </si>
  <si>
    <t>2025-04-19 08:31:41</t>
  </si>
  <si>
    <t>TX007856</t>
  </si>
  <si>
    <t>2025-04-27 07:57:24</t>
  </si>
  <si>
    <t>TX006330</t>
  </si>
  <si>
    <t>2025-07-04 19:00:19</t>
  </si>
  <si>
    <t>TX002742</t>
  </si>
  <si>
    <t>2025-12-22 11:34:25</t>
  </si>
  <si>
    <t>TX001042</t>
  </si>
  <si>
    <t>PL00116</t>
  </si>
  <si>
    <t>2025-08-23 17:09:04</t>
  </si>
  <si>
    <t>TX008792</t>
  </si>
  <si>
    <t>2025-08-26 13:50:54</t>
  </si>
  <si>
    <t>TX009193</t>
  </si>
  <si>
    <t>PL00025</t>
  </si>
  <si>
    <t>2025-12-16 13:14:01</t>
  </si>
  <si>
    <t>TX003678</t>
  </si>
  <si>
    <t>2025-09-27 04:54:20</t>
  </si>
  <si>
    <t>TX004175</t>
  </si>
  <si>
    <t>2025-09-15 23:38:46</t>
  </si>
  <si>
    <t>TX000472</t>
  </si>
  <si>
    <t>PL00212</t>
  </si>
  <si>
    <t>2025-07-23 00:11:47</t>
  </si>
  <si>
    <t>TX002922</t>
  </si>
  <si>
    <t>2025-05-31 03:20:59</t>
  </si>
  <si>
    <t>TX001906</t>
  </si>
  <si>
    <t>2025-11-01 22:02:03</t>
  </si>
  <si>
    <t>TX008928</t>
  </si>
  <si>
    <t>PL02730</t>
  </si>
  <si>
    <t>2025-10-05 07:07:32</t>
  </si>
  <si>
    <t>TX000802</t>
  </si>
  <si>
    <t>PL02879</t>
  </si>
  <si>
    <t>2025-06-07 01:41:15</t>
  </si>
  <si>
    <t>TX001488</t>
  </si>
  <si>
    <t>2025-08-22 13:01:36</t>
  </si>
  <si>
    <t>TX008489</t>
  </si>
  <si>
    <t>2025-07-13 15:12:49</t>
  </si>
  <si>
    <t>TX000228</t>
  </si>
  <si>
    <t>2025-09-20 11:33:06</t>
  </si>
  <si>
    <t>TX004150</t>
  </si>
  <si>
    <t>2025-09-29 14:05:52</t>
  </si>
  <si>
    <t>TX001129</t>
  </si>
  <si>
    <t>2025-09-07 11:43:27</t>
  </si>
  <si>
    <t>TX009934</t>
  </si>
  <si>
    <t>2025-04-21 18:02:26</t>
  </si>
  <si>
    <t>TX009540</t>
  </si>
  <si>
    <t>PL00317</t>
  </si>
  <si>
    <t>2025-08-22 20:55:56</t>
  </si>
  <si>
    <t>TX002209</t>
  </si>
  <si>
    <t>2025-08-26 12:17:20</t>
  </si>
  <si>
    <t>TX008673</t>
  </si>
  <si>
    <t>2025-11-16 07:27:19</t>
  </si>
  <si>
    <t>TX008953</t>
  </si>
  <si>
    <t>2025-10-20 16:02:09</t>
  </si>
  <si>
    <t>TX008922</t>
  </si>
  <si>
    <t>PL00438</t>
  </si>
  <si>
    <t>2025-05-13 06:55:28</t>
  </si>
  <si>
    <t>TX004922</t>
  </si>
  <si>
    <t>PL00666</t>
  </si>
  <si>
    <t>2025-06-14 21:43:46</t>
  </si>
  <si>
    <t>TX003154</t>
  </si>
  <si>
    <t>2025-01-17 14:22:55</t>
  </si>
  <si>
    <t>TX007043</t>
  </si>
  <si>
    <t>PL01436</t>
  </si>
  <si>
    <t>2025-03-13 14:37:30</t>
  </si>
  <si>
    <t>TX007600</t>
  </si>
  <si>
    <t>PL01416</t>
  </si>
  <si>
    <t>2025-01-03 22:34:49</t>
  </si>
  <si>
    <t>TX005607</t>
  </si>
  <si>
    <t>PL00159</t>
  </si>
  <si>
    <t>2025-06-06 05:40:25</t>
  </si>
  <si>
    <t>TX008306</t>
  </si>
  <si>
    <t>2025-03-06 13:02:46</t>
  </si>
  <si>
    <t>TX009653</t>
  </si>
  <si>
    <t>2025-01-26 20:59:25</t>
  </si>
  <si>
    <t>TX002145</t>
  </si>
  <si>
    <t>2025-03-23 15:49:16</t>
  </si>
  <si>
    <t>TX007921</t>
  </si>
  <si>
    <t>2025-12-12 02:03:39</t>
  </si>
  <si>
    <t>TX006148</t>
  </si>
  <si>
    <t>2025-10-04 10:47:47</t>
  </si>
  <si>
    <t>TX002375</t>
  </si>
  <si>
    <t>2025-10-19 07:13:14</t>
  </si>
  <si>
    <t>TX002578</t>
  </si>
  <si>
    <t>PL00782</t>
  </si>
  <si>
    <t>2025-08-03 07:14:15</t>
  </si>
  <si>
    <t>TX001633</t>
  </si>
  <si>
    <t>2025-05-21 22:50:47</t>
  </si>
  <si>
    <t>TX004895</t>
  </si>
  <si>
    <t>2025-02-10 04:57:27</t>
  </si>
  <si>
    <t>TX002299</t>
  </si>
  <si>
    <t>2025-08-12 18:52:16</t>
  </si>
  <si>
    <t>TX005274</t>
  </si>
  <si>
    <t>2025-07-09 13:49:07</t>
  </si>
  <si>
    <t>TX000157</t>
  </si>
  <si>
    <t>2025-06-19 14:26:55</t>
  </si>
  <si>
    <t>TX006068</t>
  </si>
  <si>
    <t>2025-12-13 14:19:17</t>
  </si>
  <si>
    <t>TX006792</t>
  </si>
  <si>
    <t>2025-10-21 04:13:50</t>
  </si>
  <si>
    <t>TX003350</t>
  </si>
  <si>
    <t>2025-11-15 13:29:49</t>
  </si>
  <si>
    <t>TX002880</t>
  </si>
  <si>
    <t>PL00593</t>
  </si>
  <si>
    <t>2025-02-16 17:15:18</t>
  </si>
  <si>
    <t>TX003414</t>
  </si>
  <si>
    <t>PL01890</t>
  </si>
  <si>
    <t>2025-08-18 20:35:44</t>
  </si>
  <si>
    <t>TX007220</t>
  </si>
  <si>
    <t>2025-04-03 08:02:05</t>
  </si>
  <si>
    <t>TX008062</t>
  </si>
  <si>
    <t>PL01612</t>
  </si>
  <si>
    <t>2025-04-28 07:48:46</t>
  </si>
  <si>
    <t>TX009387</t>
  </si>
  <si>
    <t>2025-10-22 12:09:47</t>
  </si>
  <si>
    <t>TX004255</t>
  </si>
  <si>
    <t>2025-04-20 21:50:19</t>
  </si>
  <si>
    <t>TX006168</t>
  </si>
  <si>
    <t>2025-05-26 00:29:37</t>
  </si>
  <si>
    <t>TX005581</t>
  </si>
  <si>
    <t>2025-05-10 06:57:13</t>
  </si>
  <si>
    <t>TX008146</t>
  </si>
  <si>
    <t>2025-10-30 20:26:39</t>
  </si>
  <si>
    <t>TX006795</t>
  </si>
  <si>
    <t>PL02643</t>
  </si>
  <si>
    <t>2025-12-19 11:45:53</t>
  </si>
  <si>
    <t>TX008497</t>
  </si>
  <si>
    <t>2025-02-18 22:45:08</t>
  </si>
  <si>
    <t>TX005863</t>
  </si>
  <si>
    <t>2025-08-22 21:47:03</t>
  </si>
  <si>
    <t>TX008467</t>
  </si>
  <si>
    <t>2025-08-11 18:25:50</t>
  </si>
  <si>
    <t>TX002496</t>
  </si>
  <si>
    <t>PL01825</t>
  </si>
  <si>
    <t>2025-02-13 02:12:57</t>
  </si>
  <si>
    <t>TX006796</t>
  </si>
  <si>
    <t>2025-04-13 12:25:01</t>
  </si>
  <si>
    <t>TX002373</t>
  </si>
  <si>
    <t>2025-10-04 05:07:58</t>
  </si>
  <si>
    <t>TX008342</t>
  </si>
  <si>
    <t>2025-03-07 19:57:58</t>
  </si>
  <si>
    <t>TX005403</t>
  </si>
  <si>
    <t>2025-07-19 15:06:00</t>
  </si>
  <si>
    <t>TX003462</t>
  </si>
  <si>
    <t>PL00658</t>
  </si>
  <si>
    <t>2025-04-17 04:06:45</t>
  </si>
  <si>
    <t>TX004566</t>
  </si>
  <si>
    <t>2025-06-25 13:36:02</t>
  </si>
  <si>
    <t>TX005460</t>
  </si>
  <si>
    <t>2025-02-21 20:40:05</t>
  </si>
  <si>
    <t>TX007264</t>
  </si>
  <si>
    <t>2025-04-17 06:24:08</t>
  </si>
  <si>
    <t>TX005598</t>
  </si>
  <si>
    <t>2025-08-13 23:31:16</t>
  </si>
  <si>
    <t>TX006302</t>
  </si>
  <si>
    <t>2025-05-07 22:51:07</t>
  </si>
  <si>
    <t>TX004563</t>
  </si>
  <si>
    <t>2025-11-30 18:56:37</t>
  </si>
  <si>
    <t>TX002551</t>
  </si>
  <si>
    <t>2025-11-13 14:00:19</t>
  </si>
  <si>
    <t>TX004296</t>
  </si>
  <si>
    <t>2025-01-14 11:26:14</t>
  </si>
  <si>
    <t>TX000848</t>
  </si>
  <si>
    <t>PL00226</t>
  </si>
  <si>
    <t>2025-08-22 01:10:37</t>
  </si>
  <si>
    <t>TX003345</t>
  </si>
  <si>
    <t>2025-08-12 03:53:03</t>
  </si>
  <si>
    <t>TX000939</t>
  </si>
  <si>
    <t>2025-07-29 04:34:32</t>
  </si>
  <si>
    <t>TX009977</t>
  </si>
  <si>
    <t>2025-05-01 02:22:17</t>
  </si>
  <si>
    <t>TX005153</t>
  </si>
  <si>
    <t>2025-04-03 16:22:45</t>
  </si>
  <si>
    <t>TX009025</t>
  </si>
  <si>
    <t>2025-07-21 20:31:45</t>
  </si>
  <si>
    <t>TX008661</t>
  </si>
  <si>
    <t>PL01733</t>
  </si>
  <si>
    <t>2025-10-12 19:44:05</t>
  </si>
  <si>
    <t>TX005423</t>
  </si>
  <si>
    <t>PL00772</t>
  </si>
  <si>
    <t>2025-09-22 14:42:13</t>
  </si>
  <si>
    <t>TX004449</t>
  </si>
  <si>
    <t>2025-10-19 20:36:55</t>
  </si>
  <si>
    <t>TX009778</t>
  </si>
  <si>
    <t>2025-01-16 02:39:17</t>
  </si>
  <si>
    <t>TX000757</t>
  </si>
  <si>
    <t>PL01584</t>
  </si>
  <si>
    <t>2025-07-04 01:06:50</t>
  </si>
  <si>
    <t>TX008656</t>
  </si>
  <si>
    <t>2025-05-23 14:14:44</t>
  </si>
  <si>
    <t>TX002645</t>
  </si>
  <si>
    <t>PL00524</t>
  </si>
  <si>
    <t>2025-11-18 13:48:37</t>
  </si>
  <si>
    <t>TX004217</t>
  </si>
  <si>
    <t>2025-11-14 07:14:56</t>
  </si>
  <si>
    <t>TX004342</t>
  </si>
  <si>
    <t>PL01801</t>
  </si>
  <si>
    <t>2025-10-01 22:14:13</t>
  </si>
  <si>
    <t>TX003166</t>
  </si>
  <si>
    <t>PL01317</t>
  </si>
  <si>
    <t>2025-11-23 21:23:20</t>
  </si>
  <si>
    <t>TX003640</t>
  </si>
  <si>
    <t>2025-03-09 07:36:41</t>
  </si>
  <si>
    <t>TX004514</t>
  </si>
  <si>
    <t>2025-11-26 19:15:35</t>
  </si>
  <si>
    <t>TX008384</t>
  </si>
  <si>
    <t>PL02836</t>
  </si>
  <si>
    <t>2025-02-09 13:25:56</t>
  </si>
  <si>
    <t>TX006065</t>
  </si>
  <si>
    <t>2025-05-27 03:05:41</t>
  </si>
  <si>
    <t>TX006435</t>
  </si>
  <si>
    <t>2025-02-24 05:58:35</t>
  </si>
  <si>
    <t>TX009884</t>
  </si>
  <si>
    <t>PL01179</t>
  </si>
  <si>
    <t>2025-02-27 15:05:04</t>
  </si>
  <si>
    <t>TX002358</t>
  </si>
  <si>
    <t>2025-02-28 02:52:18</t>
  </si>
  <si>
    <t>TX003419</t>
  </si>
  <si>
    <t>2025-02-27 03:26:24</t>
  </si>
  <si>
    <t>TX009959</t>
  </si>
  <si>
    <t>2025-11-01 18:30:35</t>
  </si>
  <si>
    <t>TX002062</t>
  </si>
  <si>
    <t>PL00828</t>
  </si>
  <si>
    <t>2025-01-13 13:49:52</t>
  </si>
  <si>
    <t>TX000550</t>
  </si>
  <si>
    <t>PL01838</t>
  </si>
  <si>
    <t>2025-11-30 09:49:06</t>
  </si>
  <si>
    <t>TX008095</t>
  </si>
  <si>
    <t>PL01755</t>
  </si>
  <si>
    <t>2025-04-01 03:40:06</t>
  </si>
  <si>
    <t>TX002813</t>
  </si>
  <si>
    <t>PL00733</t>
  </si>
  <si>
    <t>2025-06-04 19:11:43</t>
  </si>
  <si>
    <t>TX008828</t>
  </si>
  <si>
    <t>2025-02-14 12:32:33</t>
  </si>
  <si>
    <t>TX009048</t>
  </si>
  <si>
    <t>2025-06-12 08:37:19</t>
  </si>
  <si>
    <t>TX002550</t>
  </si>
  <si>
    <t>2025-06-07 08:17:12</t>
  </si>
  <si>
    <t>TX006149</t>
  </si>
  <si>
    <t>2025-02-22 19:05:59</t>
  </si>
  <si>
    <t>TX003170</t>
  </si>
  <si>
    <t>PL01847</t>
  </si>
  <si>
    <t>2025-12-19 13:42:30</t>
  </si>
  <si>
    <t>TX009627</t>
  </si>
  <si>
    <t>PL00138</t>
  </si>
  <si>
    <t>2025-10-17 02:52:37</t>
  </si>
  <si>
    <t>TX004891</t>
  </si>
  <si>
    <t>PL01268</t>
  </si>
  <si>
    <t>2025-06-20 17:22:22</t>
  </si>
  <si>
    <t>TX004639</t>
  </si>
  <si>
    <t>2025-01-01 21:07:32</t>
  </si>
  <si>
    <t>TX001260</t>
  </si>
  <si>
    <t>2025-04-28 22:10:55</t>
  </si>
  <si>
    <t>TX007977</t>
  </si>
  <si>
    <t>2025-12-24 09:03:02</t>
  </si>
  <si>
    <t>TX005358</t>
  </si>
  <si>
    <t>PL00876</t>
  </si>
  <si>
    <t>2025-12-31 05:03:52</t>
  </si>
  <si>
    <t>TX008021</t>
  </si>
  <si>
    <t>PL00753</t>
  </si>
  <si>
    <t>2025-02-24 17:11:58</t>
  </si>
  <si>
    <t>TX001025</t>
  </si>
  <si>
    <t>2025-04-10 22:07:57</t>
  </si>
  <si>
    <t>TX005029</t>
  </si>
  <si>
    <t>2025-08-08 16:31:35</t>
  </si>
  <si>
    <t>TX000753</t>
  </si>
  <si>
    <t>PL01812</t>
  </si>
  <si>
    <t>2025-07-14 17:51:13</t>
  </si>
  <si>
    <t>TX004049</t>
  </si>
  <si>
    <t>2025-11-09 10:10:18</t>
  </si>
  <si>
    <t>TX006511</t>
  </si>
  <si>
    <t>2025-04-15 01:07:52</t>
  </si>
  <si>
    <t>TX005462</t>
  </si>
  <si>
    <t>2025-07-07 23:09:10</t>
  </si>
  <si>
    <t>TX001952</t>
  </si>
  <si>
    <t>2025-02-25 07:47:19</t>
  </si>
  <si>
    <t>TX006124</t>
  </si>
  <si>
    <t>2025-03-17 20:37:09</t>
  </si>
  <si>
    <t>TX000352</t>
  </si>
  <si>
    <t>2025-01-01 23:56:24</t>
  </si>
  <si>
    <t>TX001512</t>
  </si>
  <si>
    <t>2025-01-03 11:13:23</t>
  </si>
  <si>
    <t>TX004950</t>
  </si>
  <si>
    <t>PL00367</t>
  </si>
  <si>
    <t>2025-07-08 14:32:36</t>
  </si>
  <si>
    <t>TX004763</t>
  </si>
  <si>
    <t>PL01550</t>
  </si>
  <si>
    <t>2025-11-09 03:10:21</t>
  </si>
  <si>
    <t>TX008752</t>
  </si>
  <si>
    <t>2025-06-07 03:23:40</t>
  </si>
  <si>
    <t>TX005873</t>
  </si>
  <si>
    <t>2025-08-16 07:24:17</t>
  </si>
  <si>
    <t>TX000702</t>
  </si>
  <si>
    <t>PL01565</t>
  </si>
  <si>
    <t>2025-07-25 22:19:12</t>
  </si>
  <si>
    <t>TX005014</t>
  </si>
  <si>
    <t>2025-09-23 13:19:59</t>
  </si>
  <si>
    <t>TX003663</t>
  </si>
  <si>
    <t>2025-10-01 03:30:21</t>
  </si>
  <si>
    <t>TX004611</t>
  </si>
  <si>
    <t>2025-02-18 11:54:42</t>
  </si>
  <si>
    <t>TX004632</t>
  </si>
  <si>
    <t>2025-07-28 22:47:26</t>
  </si>
  <si>
    <t>TX000562</t>
  </si>
  <si>
    <t>2025-06-18 22:16:58</t>
  </si>
  <si>
    <t>TX002319</t>
  </si>
  <si>
    <t>2025-11-02 01:59:33</t>
  </si>
  <si>
    <t>TX003099</t>
  </si>
  <si>
    <t>PL02653</t>
  </si>
  <si>
    <t>2025-06-25 05:47:23</t>
  </si>
  <si>
    <t>TX003899</t>
  </si>
  <si>
    <t>PL02871</t>
  </si>
  <si>
    <t>2025-10-17 09:04:00</t>
  </si>
  <si>
    <t>TX003151</t>
  </si>
  <si>
    <t>2025-12-09 08:01:29</t>
  </si>
  <si>
    <t>TX006099</t>
  </si>
  <si>
    <t>2025-08-04 04:50:53</t>
  </si>
  <si>
    <t>TX004355</t>
  </si>
  <si>
    <t>PL00587</t>
  </si>
  <si>
    <t>2025-03-23 20:00:26</t>
  </si>
  <si>
    <t>TX007928</t>
  </si>
  <si>
    <t>2025-03-12 13:36:46</t>
  </si>
  <si>
    <t>TX003574</t>
  </si>
  <si>
    <t>2025-07-31 13:36:39</t>
  </si>
  <si>
    <t>TX004101</t>
  </si>
  <si>
    <t>2025-05-24 12:33:26</t>
  </si>
  <si>
    <t>TX004140</t>
  </si>
  <si>
    <t>2025-11-18 21:10:29</t>
  </si>
  <si>
    <t>TX006002</t>
  </si>
  <si>
    <t>PL00619</t>
  </si>
  <si>
    <t>2025-09-17 08:31:08</t>
  </si>
  <si>
    <t>TX006142</t>
  </si>
  <si>
    <t>2025-01-12 12:24:17</t>
  </si>
  <si>
    <t>TX001048</t>
  </si>
  <si>
    <t>2025-10-04 11:46:48</t>
  </si>
  <si>
    <t>TX002940</t>
  </si>
  <si>
    <t>2025-04-28 20:24:23</t>
  </si>
  <si>
    <t>TX001809</t>
  </si>
  <si>
    <t>2025-01-16 16:50:00</t>
  </si>
  <si>
    <t>TX003167</t>
  </si>
  <si>
    <t>2025-08-05 23:45:57</t>
  </si>
  <si>
    <t>TX000415</t>
  </si>
  <si>
    <t>2025-09-22 13:00:18</t>
  </si>
  <si>
    <t>TX001341</t>
  </si>
  <si>
    <t>2025-09-28 15:50:46</t>
  </si>
  <si>
    <t>TX009424</t>
  </si>
  <si>
    <t>2025-11-22 19:58:25</t>
  </si>
  <si>
    <t>TX008517</t>
  </si>
  <si>
    <t>2025-12-26 21:16:39</t>
  </si>
  <si>
    <t>TX009310</t>
  </si>
  <si>
    <t>2025-10-17 09:27:48</t>
  </si>
  <si>
    <t>TX004694</t>
  </si>
  <si>
    <t>2025-04-16 08:39:18</t>
  </si>
  <si>
    <t>TX006919</t>
  </si>
  <si>
    <t>2025-02-21 00:55:41</t>
  </si>
  <si>
    <t>TX007460</t>
  </si>
  <si>
    <t>2025-10-23 06:03:35</t>
  </si>
  <si>
    <t>TX001470</t>
  </si>
  <si>
    <t>2025-06-16 10:44:04</t>
  </si>
  <si>
    <t>TX001711</t>
  </si>
  <si>
    <t>2025-08-21 13:09:03</t>
  </si>
  <si>
    <t>TX006708</t>
  </si>
  <si>
    <t>2025-10-23 05:20:16</t>
  </si>
  <si>
    <t>TX008783</t>
  </si>
  <si>
    <t>2025-04-02 14:14:09</t>
  </si>
  <si>
    <t>TX002272</t>
  </si>
  <si>
    <t>2025-11-06 09:09:15</t>
  </si>
  <si>
    <t>TX001584</t>
  </si>
  <si>
    <t>2025-10-12 11:55:11</t>
  </si>
  <si>
    <t>TX001413</t>
  </si>
  <si>
    <t>2025-01-21 17:07:15</t>
  </si>
  <si>
    <t>TX004166</t>
  </si>
  <si>
    <t>2025-09-20 01:05:03</t>
  </si>
  <si>
    <t>TX007747</t>
  </si>
  <si>
    <t>2025-12-16 15:34:38</t>
  </si>
  <si>
    <t>TX006779</t>
  </si>
  <si>
    <t>PL00578</t>
  </si>
  <si>
    <t>2025-03-21 23:50:07</t>
  </si>
  <si>
    <t>TX001723</t>
  </si>
  <si>
    <t>2025-10-22 18:51:13</t>
  </si>
  <si>
    <t>TX002025</t>
  </si>
  <si>
    <t>PL02210</t>
  </si>
  <si>
    <t>2025-03-06 02:27:45</t>
  </si>
  <si>
    <t>TX002213</t>
  </si>
  <si>
    <t>PL01348</t>
  </si>
  <si>
    <t>2025-10-06 12:07:30</t>
  </si>
  <si>
    <t>TX001508</t>
  </si>
  <si>
    <t>PL02479</t>
  </si>
  <si>
    <t>2025-05-10 14:47:57</t>
  </si>
  <si>
    <t>TX002623</t>
  </si>
  <si>
    <t>2025-07-12 18:54:15</t>
  </si>
  <si>
    <t>TX005359</t>
  </si>
  <si>
    <t>2025-08-27 17:35:38</t>
  </si>
  <si>
    <t>TX009181</t>
  </si>
  <si>
    <t>2025-11-10 06:30:16</t>
  </si>
  <si>
    <t>TX001322</t>
  </si>
  <si>
    <t>2025-05-20 07:32:48</t>
  </si>
  <si>
    <t>TX000843</t>
  </si>
  <si>
    <t>2025-05-23 18:16:34</t>
  </si>
  <si>
    <t>TX001147</t>
  </si>
  <si>
    <t>2025-11-03 08:40:19</t>
  </si>
  <si>
    <t>TX003625</t>
  </si>
  <si>
    <t>2025-02-14 02:19:36</t>
  </si>
  <si>
    <t>TX004336</t>
  </si>
  <si>
    <t>PL00233</t>
  </si>
  <si>
    <t>2025-09-08 15:27:32</t>
  </si>
  <si>
    <t>TX004268</t>
  </si>
  <si>
    <t>2025-08-01 06:30:42</t>
  </si>
  <si>
    <t>TX009039</t>
  </si>
  <si>
    <t>2025-03-26 16:29:37</t>
  </si>
  <si>
    <t>TX007230</t>
  </si>
  <si>
    <t>2025-10-29 03:04:36</t>
  </si>
  <si>
    <t>TX000464</t>
  </si>
  <si>
    <t>PL00709</t>
  </si>
  <si>
    <t>2025-10-22 01:08:36</t>
  </si>
  <si>
    <t>TX001755</t>
  </si>
  <si>
    <t>2025-06-26 14:40:32</t>
  </si>
  <si>
    <t>TX006333</t>
  </si>
  <si>
    <t>2025-12-30 07:17:44</t>
  </si>
  <si>
    <t>TX007238</t>
  </si>
  <si>
    <t>2025-07-22 04:40:10</t>
  </si>
  <si>
    <t>TX009515</t>
  </si>
  <si>
    <t>2025-05-26 10:48:45</t>
  </si>
  <si>
    <t>TX004460</t>
  </si>
  <si>
    <t>2025-09-20 21:56:38</t>
  </si>
  <si>
    <t>TX006365</t>
  </si>
  <si>
    <t>2025-11-09 07:43:17</t>
  </si>
  <si>
    <t>TX006401</t>
  </si>
  <si>
    <t>PL00717</t>
  </si>
  <si>
    <t>2025-08-03 02:26:22</t>
  </si>
  <si>
    <t>TX000379</t>
  </si>
  <si>
    <t>2025-05-04 12:00:55</t>
  </si>
  <si>
    <t>TX003107</t>
  </si>
  <si>
    <t>2025-07-02 22:02:02</t>
  </si>
  <si>
    <t>TX008263</t>
  </si>
  <si>
    <t>2025-02-23 02:08:46</t>
  </si>
  <si>
    <t>TX001336</t>
  </si>
  <si>
    <t>2025-01-30 16:30:27</t>
  </si>
  <si>
    <t>TX001224</t>
  </si>
  <si>
    <t>PL00012</t>
  </si>
  <si>
    <t>2025-05-04 09:57:17</t>
  </si>
  <si>
    <t>TX005352</t>
  </si>
  <si>
    <t>PL00938</t>
  </si>
  <si>
    <t>2025-01-29 15:01:55</t>
  </si>
  <si>
    <t>TX002717</t>
  </si>
  <si>
    <t>2025-06-06 07:06:52</t>
  </si>
  <si>
    <t>TX004422</t>
  </si>
  <si>
    <t>PL00392</t>
  </si>
  <si>
    <t>2025-01-30 14:25:08</t>
  </si>
  <si>
    <t>TX002953</t>
  </si>
  <si>
    <t>PL01355</t>
  </si>
  <si>
    <t>2025-02-02 05:38:42</t>
  </si>
  <si>
    <t>TX001351</t>
  </si>
  <si>
    <t>2025-02-19 00:04:14</t>
  </si>
  <si>
    <t>TX001083</t>
  </si>
  <si>
    <t>PL01294</t>
  </si>
  <si>
    <t>2025-10-05 11:06:35</t>
  </si>
  <si>
    <t>TX004901</t>
  </si>
  <si>
    <t>2025-09-08 04:34:22</t>
  </si>
  <si>
    <t>TX009504</t>
  </si>
  <si>
    <t>2025-11-07 10:52:28</t>
  </si>
  <si>
    <t>TX001812</t>
  </si>
  <si>
    <t>2025-02-07 07:54:18</t>
  </si>
  <si>
    <t>TX009464</t>
  </si>
  <si>
    <t>2025-06-24 16:48:21</t>
  </si>
  <si>
    <t>TX001352</t>
  </si>
  <si>
    <t>PL01397</t>
  </si>
  <si>
    <t>2025-07-11 13:28:29</t>
  </si>
  <si>
    <t>TX005080</t>
  </si>
  <si>
    <t>2025-08-14 10:26:23</t>
  </si>
  <si>
    <t>TX008846</t>
  </si>
  <si>
    <t>2025-01-14 08:43:58</t>
  </si>
  <si>
    <t>TX001895</t>
  </si>
  <si>
    <t>2025-11-27 04:51:28</t>
  </si>
  <si>
    <t>TX008874</t>
  </si>
  <si>
    <t>2025-01-20 03:26:42</t>
  </si>
  <si>
    <t>TX000566</t>
  </si>
  <si>
    <t>2025-10-05 15:42:17</t>
  </si>
  <si>
    <t>TX007537</t>
  </si>
  <si>
    <t>PL01637</t>
  </si>
  <si>
    <t>2025-01-06 08:03:20</t>
  </si>
  <si>
    <t>TX006724</t>
  </si>
  <si>
    <t>2025-06-16 14:13:57</t>
  </si>
  <si>
    <t>TX003674</t>
  </si>
  <si>
    <t>2025-05-26 04:51:51</t>
  </si>
  <si>
    <t>TX006448</t>
  </si>
  <si>
    <t>2025-06-12 06:05:50</t>
  </si>
  <si>
    <t>TX007640</t>
  </si>
  <si>
    <t>2025-05-27 18:50:31</t>
  </si>
  <si>
    <t>TX001213</t>
  </si>
  <si>
    <t>PL01759</t>
  </si>
  <si>
    <t>2025-12-26 20:22:52</t>
  </si>
  <si>
    <t>TX001190</t>
  </si>
  <si>
    <t>2025-07-22 05:11:54</t>
  </si>
  <si>
    <t>TX004396</t>
  </si>
  <si>
    <t>2025-01-10 19:15:08</t>
  </si>
  <si>
    <t>TX000899</t>
  </si>
  <si>
    <t>2025-06-13 18:44:09</t>
  </si>
  <si>
    <t>TX007073</t>
  </si>
  <si>
    <t>PL00464</t>
  </si>
  <si>
    <t>2025-11-09 04:06:59</t>
  </si>
  <si>
    <t>TX008050</t>
  </si>
  <si>
    <t>2025-09-18 11:21:45</t>
  </si>
  <si>
    <t>TX009071</t>
  </si>
  <si>
    <t>2025-07-09 12:11:52</t>
  </si>
  <si>
    <t>TX008948</t>
  </si>
  <si>
    <t>2025-12-28 21:51:05</t>
  </si>
  <si>
    <t>TX003455</t>
  </si>
  <si>
    <t>PL00811</t>
  </si>
  <si>
    <t>2025-04-18 15:28:23</t>
  </si>
  <si>
    <t>TX003610</t>
  </si>
  <si>
    <t>2025-12-04 16:46:39</t>
  </si>
  <si>
    <t>TX008255</t>
  </si>
  <si>
    <t>2025-03-10 12:35:36</t>
  </si>
  <si>
    <t>TX009822</t>
  </si>
  <si>
    <t>2025-06-11 10:50:33</t>
  </si>
  <si>
    <t>TX009732</t>
  </si>
  <si>
    <t>2025-03-23 15:27:23</t>
  </si>
  <si>
    <t>TX004334</t>
  </si>
  <si>
    <t>2025-02-11 07:56:22</t>
  </si>
  <si>
    <t>TX004618</t>
  </si>
  <si>
    <t>2025-06-12 14:53:58</t>
  </si>
  <si>
    <t>TX004376</t>
  </si>
  <si>
    <t>PL01273</t>
  </si>
  <si>
    <t>2025-09-07 03:19:49</t>
  </si>
  <si>
    <t>TX008719</t>
  </si>
  <si>
    <t>PL02101</t>
  </si>
  <si>
    <t>2025-04-07 23:00:17</t>
  </si>
  <si>
    <t>TX002333</t>
  </si>
  <si>
    <t>2025-03-22 17:52:58</t>
  </si>
  <si>
    <t>TX007717</t>
  </si>
  <si>
    <t>PL01531</t>
  </si>
  <si>
    <t>2025-05-09 03:28:35</t>
  </si>
  <si>
    <t>TX002263</t>
  </si>
  <si>
    <t>2025-06-04 05:00:22</t>
  </si>
  <si>
    <t>TX006865</t>
  </si>
  <si>
    <t>2025-04-07 23:43:44</t>
  </si>
  <si>
    <t>TX005854</t>
  </si>
  <si>
    <t>2025-03-14 09:31:13</t>
  </si>
  <si>
    <t>TX002596</t>
  </si>
  <si>
    <t>2025-11-25 04:41:59</t>
  </si>
  <si>
    <t>TX008727</t>
  </si>
  <si>
    <t>2025-02-21 19:18:33</t>
  </si>
  <si>
    <t>TX003594</t>
  </si>
  <si>
    <t>2025-11-08 14:21:58</t>
  </si>
  <si>
    <t>TX005283</t>
  </si>
  <si>
    <t>2025-11-01 02:02:24</t>
  </si>
  <si>
    <t>TX001031</t>
  </si>
  <si>
    <t>2025-09-22 11:59:59</t>
  </si>
  <si>
    <t>TX007040</t>
  </si>
  <si>
    <t>2025-10-01 00:18:39</t>
  </si>
  <si>
    <t>TX009393</t>
  </si>
  <si>
    <t>2025-01-02 04:47:17</t>
  </si>
  <si>
    <t>TX003775</t>
  </si>
  <si>
    <t>PL01343</t>
  </si>
  <si>
    <t>2025-11-26 04:12:02</t>
  </si>
  <si>
    <t>TX006226</t>
  </si>
  <si>
    <t>2025-06-24 13:51:41</t>
  </si>
  <si>
    <t>TX007421</t>
  </si>
  <si>
    <t>2025-04-25 21:28:47</t>
  </si>
  <si>
    <t>TX005805</t>
  </si>
  <si>
    <t>2025-07-25 07:04:23</t>
  </si>
  <si>
    <t>TX005447</t>
  </si>
  <si>
    <t>2025-10-07 14:49:52</t>
  </si>
  <si>
    <t>TX009561</t>
  </si>
  <si>
    <t>PL02260</t>
  </si>
  <si>
    <t>2025-05-15 12:36:20</t>
  </si>
  <si>
    <t>TX001756</t>
  </si>
  <si>
    <t>PL01862</t>
  </si>
  <si>
    <t>2025-06-16 02:31:15</t>
  </si>
  <si>
    <t>TX004333</t>
  </si>
  <si>
    <t>2025-06-04 13:22:53</t>
  </si>
  <si>
    <t>TX007972</t>
  </si>
  <si>
    <t>2025-03-13 02:30:35</t>
  </si>
  <si>
    <t>TX004216</t>
  </si>
  <si>
    <t>PL02009</t>
  </si>
  <si>
    <t>2025-06-05 22:01:41</t>
  </si>
  <si>
    <t>TX000232</t>
  </si>
  <si>
    <t>PL01247</t>
  </si>
  <si>
    <t>2025-10-05 08:16:45</t>
  </si>
  <si>
    <t>TX009601</t>
  </si>
  <si>
    <t>2025-07-13 19:12:00</t>
  </si>
  <si>
    <t>TX000111</t>
  </si>
  <si>
    <t>PL00194</t>
  </si>
  <si>
    <t>2025-09-10 08:54:59</t>
  </si>
  <si>
    <t>TX009084</t>
  </si>
  <si>
    <t>2025-06-09 06:33:30</t>
  </si>
  <si>
    <t>TX009455</t>
  </si>
  <si>
    <t>PL02720</t>
  </si>
  <si>
    <t>2025-12-12 08:02:11</t>
  </si>
  <si>
    <t>TX002515</t>
  </si>
  <si>
    <t>2025-02-13 04:44:15</t>
  </si>
  <si>
    <t>TX008029</t>
  </si>
  <si>
    <t>2025-10-11 00:00:53</t>
  </si>
  <si>
    <t>TX005392</t>
  </si>
  <si>
    <t>2025-05-06 04:08:16</t>
  </si>
  <si>
    <t>TX007224</t>
  </si>
  <si>
    <t>2025-01-11 11:33:45</t>
  </si>
  <si>
    <t>TX002918</t>
  </si>
  <si>
    <t>2025-10-20 01:37:15</t>
  </si>
  <si>
    <t>TX004120</t>
  </si>
  <si>
    <t>2025-05-30 06:23:07</t>
  </si>
  <si>
    <t>TX002993</t>
  </si>
  <si>
    <t>2025-04-23 11:30:12</t>
  </si>
  <si>
    <t>TX002318</t>
  </si>
  <si>
    <t>2025-06-10 18:16:13</t>
  </si>
  <si>
    <t>TX008401</t>
  </si>
  <si>
    <t>2025-10-09 22:53:22</t>
  </si>
  <si>
    <t>TX004348</t>
  </si>
  <si>
    <t>2025-08-24 09:21:44</t>
  </si>
  <si>
    <t>TX007082</t>
  </si>
  <si>
    <t>2025-10-10 00:58:48</t>
  </si>
  <si>
    <t>TX001516</t>
  </si>
  <si>
    <t>2025-10-27 22:46:49</t>
  </si>
  <si>
    <t>TX000217</t>
  </si>
  <si>
    <t>2025-06-17 08:32:16</t>
  </si>
  <si>
    <t>TX009266</t>
  </si>
  <si>
    <t>2025-04-02 16:09:51</t>
  </si>
  <si>
    <t>TX009114</t>
  </si>
  <si>
    <t>PL02904</t>
  </si>
  <si>
    <t>2025-11-24 12:36:17</t>
  </si>
  <si>
    <t>TX008465</t>
  </si>
  <si>
    <t>PL02368</t>
  </si>
  <si>
    <t>2025-05-06 17:08:26</t>
  </si>
  <si>
    <t>TX002264</t>
  </si>
  <si>
    <t>PL00810</t>
  </si>
  <si>
    <t>2025-02-23 02:13:08</t>
  </si>
  <si>
    <t>TX007431</t>
  </si>
  <si>
    <t>PL00612</t>
  </si>
  <si>
    <t>2025-12-02 11:51:45</t>
  </si>
  <si>
    <t>TX004561</t>
  </si>
  <si>
    <t>PL00621</t>
  </si>
  <si>
    <t>2025-01-29 23:01:16</t>
  </si>
  <si>
    <t>TX008547</t>
  </si>
  <si>
    <t>2025-09-26 15:36:19</t>
  </si>
  <si>
    <t>TX006089</t>
  </si>
  <si>
    <t>2025-08-26 17:33:04</t>
  </si>
  <si>
    <t>TX000894</t>
  </si>
  <si>
    <t>2025-11-07 07:05:51</t>
  </si>
  <si>
    <t>TX001491</t>
  </si>
  <si>
    <t>2025-12-26 08:22:39</t>
  </si>
  <si>
    <t>TX003004</t>
  </si>
  <si>
    <t>2025-02-19 05:57:15</t>
  </si>
  <si>
    <t>TX001851</t>
  </si>
  <si>
    <t>2025-12-21 13:31:37</t>
  </si>
  <si>
    <t>TX005266</t>
  </si>
  <si>
    <t>PL00142</t>
  </si>
  <si>
    <t>2025-08-03 03:29:09</t>
  </si>
  <si>
    <t>TX004708</t>
  </si>
  <si>
    <t>2025-02-19 18:25:57</t>
  </si>
  <si>
    <t>TX000325</t>
  </si>
  <si>
    <t>2025-09-30 09:46:08</t>
  </si>
  <si>
    <t>TX001216</t>
  </si>
  <si>
    <t>2025-12-25 04:54:26</t>
  </si>
  <si>
    <t>TX002900</t>
  </si>
  <si>
    <t>2025-02-25 00:26:12</t>
  </si>
  <si>
    <t>TX002934</t>
  </si>
  <si>
    <t>2025-12-14 01:15:15</t>
  </si>
  <si>
    <t>TX003659</t>
  </si>
  <si>
    <t>2025-03-29 08:32:59</t>
  </si>
  <si>
    <t>TX009406</t>
  </si>
  <si>
    <t>2025-07-19 04:14:17</t>
  </si>
  <si>
    <t>TX006759</t>
  </si>
  <si>
    <t>PL01881</t>
  </si>
  <si>
    <t>2025-03-23 18:16:56</t>
  </si>
  <si>
    <t>TX006379</t>
  </si>
  <si>
    <t>2025-09-17 19:46:18</t>
  </si>
  <si>
    <t>TX008637</t>
  </si>
  <si>
    <t>2025-12-15 20:28:10</t>
  </si>
  <si>
    <t>TX006249</t>
  </si>
  <si>
    <t>2025-03-19 07:30:48</t>
  </si>
  <si>
    <t>TX009779</t>
  </si>
  <si>
    <t>PL00053</t>
  </si>
  <si>
    <t>2025-10-17 01:10:38</t>
  </si>
  <si>
    <t>TX001130</t>
  </si>
  <si>
    <t>2025-02-02 07:54:37</t>
  </si>
  <si>
    <t>TX009486</t>
  </si>
  <si>
    <t>2025-08-26 22:11:44</t>
  </si>
  <si>
    <t>TX002919</t>
  </si>
  <si>
    <t>PL00756</t>
  </si>
  <si>
    <t>2025-02-02 08:26:05</t>
  </si>
  <si>
    <t>TX004943</t>
  </si>
  <si>
    <t>PL00351</t>
  </si>
  <si>
    <t>2025-09-17 02:09:32</t>
  </si>
  <si>
    <t>TX008047</t>
  </si>
  <si>
    <t>2025-01-27 15:08:04</t>
  </si>
  <si>
    <t>TX009150</t>
  </si>
  <si>
    <t>2025-08-27 15:33:42</t>
  </si>
  <si>
    <t>TX006158</t>
  </si>
  <si>
    <t>2025-07-09 07:45:43</t>
  </si>
  <si>
    <t>TX005917</t>
  </si>
  <si>
    <t>PL01732</t>
  </si>
  <si>
    <t>2025-04-16 14:43:16</t>
  </si>
  <si>
    <t>TX000209</t>
  </si>
  <si>
    <t>2025-09-07 02:46:55</t>
  </si>
  <si>
    <t>TX003255</t>
  </si>
  <si>
    <t>2025-08-12 00:24:44</t>
  </si>
  <si>
    <t>TX002796</t>
  </si>
  <si>
    <t>2025-04-06 04:35:35</t>
  </si>
  <si>
    <t>TX007765</t>
  </si>
  <si>
    <t>2025-11-28 05:45:14</t>
  </si>
  <si>
    <t>TX009483</t>
  </si>
  <si>
    <t>2025-10-09 05:08:46</t>
  </si>
  <si>
    <t>TX000799</t>
  </si>
  <si>
    <t>2025-06-20 02:59:59</t>
  </si>
  <si>
    <t>TX009158</t>
  </si>
  <si>
    <t>2025-05-16 06:13:11</t>
  </si>
  <si>
    <t>TX000735</t>
  </si>
  <si>
    <t>2025-07-08 09:05:59</t>
  </si>
  <si>
    <t>TX002245</t>
  </si>
  <si>
    <t>2025-08-09 09:22:54</t>
  </si>
  <si>
    <t>TX000179</t>
  </si>
  <si>
    <t>2025-12-28 11:55:34</t>
  </si>
  <si>
    <t>TX005904</t>
  </si>
  <si>
    <t>2025-10-01 06:08:58</t>
  </si>
  <si>
    <t>TX009845</t>
  </si>
  <si>
    <t>PL01075</t>
  </si>
  <si>
    <t>2025-12-22 23:34:08</t>
  </si>
  <si>
    <t>TX001175</t>
  </si>
  <si>
    <t>2025-10-03 23:47:05</t>
  </si>
  <si>
    <t>TX006728</t>
  </si>
  <si>
    <t>2025-02-22 14:32:47</t>
  </si>
  <si>
    <t>TX005922</t>
  </si>
  <si>
    <t>2025-04-20 23:36:01</t>
  </si>
  <si>
    <t>TX001832</t>
  </si>
  <si>
    <t>2025-03-10 19:57:57</t>
  </si>
  <si>
    <t>TX008096</t>
  </si>
  <si>
    <t>2025-08-08 17:10:13</t>
  </si>
  <si>
    <t>TX008185</t>
  </si>
  <si>
    <t>2025-07-30 10:45:53</t>
  </si>
  <si>
    <t>TX007996</t>
  </si>
  <si>
    <t>2025-07-28 11:05:50</t>
  </si>
  <si>
    <t>TX007734</t>
  </si>
  <si>
    <t>PL00929</t>
  </si>
  <si>
    <t>2025-02-12 14:20:58</t>
  </si>
  <si>
    <t>TX007360</t>
  </si>
  <si>
    <t>2025-02-04 00:00:30</t>
  </si>
  <si>
    <t>TX008133</t>
  </si>
  <si>
    <t>PL00604</t>
  </si>
  <si>
    <t>2025-06-08 07:45:18</t>
  </si>
  <si>
    <t>TX000199</t>
  </si>
  <si>
    <t>PL01981</t>
  </si>
  <si>
    <t>2025-02-17 15:03:49</t>
  </si>
  <si>
    <t>TX008028</t>
  </si>
  <si>
    <t>PL01860</t>
  </si>
  <si>
    <t>2025-05-11 18:53:16</t>
  </si>
  <si>
    <t>TX005762</t>
  </si>
  <si>
    <t>2025-07-21 16:48:12</t>
  </si>
  <si>
    <t>TX009337</t>
  </si>
  <si>
    <t>2025-09-25 20:11:03</t>
  </si>
  <si>
    <t>TX001098</t>
  </si>
  <si>
    <t>2025-11-22 23:51:30</t>
  </si>
  <si>
    <t>TX000549</t>
  </si>
  <si>
    <t>2025-07-03 16:33:30</t>
  </si>
  <si>
    <t>TX006998</t>
  </si>
  <si>
    <t>2025-05-25 07:48:33</t>
  </si>
  <si>
    <t>TX004416</t>
  </si>
  <si>
    <t>PL00338</t>
  </si>
  <si>
    <t>2025-05-28 00:29:07</t>
  </si>
  <si>
    <t>TX009043</t>
  </si>
  <si>
    <t>2025-01-02 20:33:26</t>
  </si>
  <si>
    <t>TX009620</t>
  </si>
  <si>
    <t>2025-11-12 21:33:06</t>
  </si>
  <si>
    <t>TX003370</t>
  </si>
  <si>
    <t>2025-12-11 02:34:04</t>
  </si>
  <si>
    <t>TX009390</t>
  </si>
  <si>
    <t>2025-05-10 16:51:30</t>
  </si>
  <si>
    <t>TX002533</t>
  </si>
  <si>
    <t>2025-02-03 15:47:05</t>
  </si>
  <si>
    <t>TX001635</t>
  </si>
  <si>
    <t>2025-09-02 03:44:43</t>
  </si>
  <si>
    <t>TX002315</t>
  </si>
  <si>
    <t>2025-03-28 12:05:19</t>
  </si>
  <si>
    <t>TX009245</t>
  </si>
  <si>
    <t>PL00162</t>
  </si>
  <si>
    <t>2025-06-25 08:46:35</t>
  </si>
  <si>
    <t>TX006975</t>
  </si>
  <si>
    <t>PL02848</t>
  </si>
  <si>
    <t>2025-07-22 13:25:35</t>
  </si>
  <si>
    <t>TX007368</t>
  </si>
  <si>
    <t>2025-05-31 01:41:15</t>
  </si>
  <si>
    <t>TX002816</t>
  </si>
  <si>
    <t>2025-12-01 14:27:34</t>
  </si>
  <si>
    <t>TX003438</t>
  </si>
  <si>
    <t>PL02729</t>
  </si>
  <si>
    <t>2025-05-12 02:16:21</t>
  </si>
  <si>
    <t>TX007738</t>
  </si>
  <si>
    <t>2025-09-25 01:28:38</t>
  </si>
  <si>
    <t>TX008750</t>
  </si>
  <si>
    <t>2025-12-10 05:27:16</t>
  </si>
  <si>
    <t>TX000067</t>
  </si>
  <si>
    <t>PL00396</t>
  </si>
  <si>
    <t>2025-04-08 23:20:27</t>
  </si>
  <si>
    <t>TX007965</t>
  </si>
  <si>
    <t>2025-04-12 08:23:50</t>
  </si>
  <si>
    <t>TX000617</t>
  </si>
  <si>
    <t>2025-06-02 18:45:07</t>
  </si>
  <si>
    <t>TX001119</t>
  </si>
  <si>
    <t>2025-10-16 12:37:41</t>
  </si>
  <si>
    <t>TX003261</t>
  </si>
  <si>
    <t>PL00391</t>
  </si>
  <si>
    <t>2025-06-10 15:12:57</t>
  </si>
  <si>
    <t>TX003402</t>
  </si>
  <si>
    <t>PL00699</t>
  </si>
  <si>
    <t>2025-01-22 10:15:36</t>
  </si>
  <si>
    <t>TX003693</t>
  </si>
  <si>
    <t>2025-02-20 23:59:16</t>
  </si>
  <si>
    <t>TX000938</t>
  </si>
  <si>
    <t>2025-08-25 10:18:13</t>
  </si>
  <si>
    <t>TX006689</t>
  </si>
  <si>
    <t>2025-06-29 22:51:52</t>
  </si>
  <si>
    <t>TX002573</t>
  </si>
  <si>
    <t>2025-07-15 11:55:39</t>
  </si>
  <si>
    <t>TX005764</t>
  </si>
  <si>
    <t>PL02592</t>
  </si>
  <si>
    <t>2025-08-03 23:28:54</t>
  </si>
  <si>
    <t>TX009552</t>
  </si>
  <si>
    <t>PL00550</t>
  </si>
  <si>
    <t>2025-05-19 01:39:38</t>
  </si>
  <si>
    <t>TX000623</t>
  </si>
  <si>
    <t>2025-10-10 08:52:20</t>
  </si>
  <si>
    <t>TX001682</t>
  </si>
  <si>
    <t>PL01331</t>
  </si>
  <si>
    <t>2025-09-07 22:58:56</t>
  </si>
  <si>
    <t>TX002127</t>
  </si>
  <si>
    <t>2025-10-24 15:12:54</t>
  </si>
  <si>
    <t>TX000788</t>
  </si>
  <si>
    <t>2025-06-14 23:28:12</t>
  </si>
  <si>
    <t>TX003333</t>
  </si>
  <si>
    <t>PL00793</t>
  </si>
  <si>
    <t>2025-10-25 16:17:43</t>
  </si>
  <si>
    <t>TX009748</t>
  </si>
  <si>
    <t>2025-11-07 08:15:38</t>
  </si>
  <si>
    <t>TX001093</t>
  </si>
  <si>
    <t>2025-11-25 06:15:36</t>
  </si>
  <si>
    <t>TX003892</t>
  </si>
  <si>
    <t>PL02717</t>
  </si>
  <si>
    <t>2025-09-19 02:15:12</t>
  </si>
  <si>
    <t>TX004369</t>
  </si>
  <si>
    <t>2025-03-13 01:03:14</t>
  </si>
  <si>
    <t>TX009014</t>
  </si>
  <si>
    <t>PL01687</t>
  </si>
  <si>
    <t>2025-01-06 15:41:41</t>
  </si>
  <si>
    <t>TX008284</t>
  </si>
  <si>
    <t>2025-02-05 12:41:54</t>
  </si>
  <si>
    <t>TX006019</t>
  </si>
  <si>
    <t>PL01996</t>
  </si>
  <si>
    <t>2025-12-13 15:07:12</t>
  </si>
  <si>
    <t>TX003281</t>
  </si>
  <si>
    <t>2025-02-26 16:55:02</t>
  </si>
  <si>
    <t>TX004794</t>
  </si>
  <si>
    <t>2025-08-04 00:04:23</t>
  </si>
  <si>
    <t>TX002202</t>
  </si>
  <si>
    <t>2025-09-23 02:10:50</t>
  </si>
  <si>
    <t>TX001161</t>
  </si>
  <si>
    <t>PL01823</t>
  </si>
  <si>
    <t>2025-12-28 17:44:43</t>
  </si>
  <si>
    <t>TX005651</t>
  </si>
  <si>
    <t>2025-01-26 13:36:08</t>
  </si>
  <si>
    <t>TX003593</t>
  </si>
  <si>
    <t>2025-07-29 01:20:48</t>
  </si>
  <si>
    <t>TX007261</t>
  </si>
  <si>
    <t>2025-04-29 08:46:07</t>
  </si>
  <si>
    <t>TX009746</t>
  </si>
  <si>
    <t>PL02733</t>
  </si>
  <si>
    <t>2025-06-17 10:56:24</t>
  </si>
  <si>
    <t>TX006590</t>
  </si>
  <si>
    <t>PL00137</t>
  </si>
  <si>
    <t>2025-07-10 11:15:38</t>
  </si>
  <si>
    <t>TX006101</t>
  </si>
  <si>
    <t>2025-11-13 21:22:21</t>
  </si>
  <si>
    <t>TX000479</t>
  </si>
  <si>
    <t>2025-01-03 04:36:59</t>
  </si>
  <si>
    <t>TX001353</t>
  </si>
  <si>
    <t>2025-10-10 11:30:05</t>
  </si>
  <si>
    <t>TX007205</t>
  </si>
  <si>
    <t>2025-06-14 01:23:44</t>
  </si>
  <si>
    <t>TX005770</t>
  </si>
  <si>
    <t>2025-02-12 13:26:59</t>
  </si>
  <si>
    <t>TX002648</t>
  </si>
  <si>
    <t>PL02325</t>
  </si>
  <si>
    <t>2025-09-27 20:15:53</t>
  </si>
  <si>
    <t>TX008508</t>
  </si>
  <si>
    <t>PL01852</t>
  </si>
  <si>
    <t>2025-08-29 02:32:43</t>
  </si>
  <si>
    <t>TX007594</t>
  </si>
  <si>
    <t>2025-09-12 14:51:07</t>
  </si>
  <si>
    <t>TX009118</t>
  </si>
  <si>
    <t>2025-06-17 07:33:03</t>
  </si>
  <si>
    <t>TX009635</t>
  </si>
  <si>
    <t>2025-05-28 14:06:06</t>
  </si>
  <si>
    <t>TX002590</t>
  </si>
  <si>
    <t>2025-11-21 15:06:41</t>
  </si>
  <si>
    <t>TX001034</t>
  </si>
  <si>
    <t>2025-10-20 05:27:23</t>
  </si>
  <si>
    <t>TX006126</t>
  </si>
  <si>
    <t>2025-11-10 07:00:25</t>
  </si>
  <si>
    <t>TX005897</t>
  </si>
  <si>
    <t>2025-04-12 04:00:20</t>
  </si>
  <si>
    <t>TX002599</t>
  </si>
  <si>
    <t>2025-05-25 10:48:54</t>
  </si>
  <si>
    <t>TX004975</t>
  </si>
  <si>
    <t>2025-02-02 14:54:51</t>
  </si>
  <si>
    <t>TX004869</t>
  </si>
  <si>
    <t>2025-08-02 20:35:35</t>
  </si>
  <si>
    <t>TX008518</t>
  </si>
  <si>
    <t>2025-09-07 12:16:17</t>
  </si>
  <si>
    <t>TX004510</t>
  </si>
  <si>
    <t>PL02769</t>
  </si>
  <si>
    <t>2025-07-10 12:25:26</t>
  </si>
  <si>
    <t>TX009583</t>
  </si>
  <si>
    <t>2025-03-12 20:28:57</t>
  </si>
  <si>
    <t>TX004732</t>
  </si>
  <si>
    <t>2025-01-30 03:09:52</t>
  </si>
  <si>
    <t>TX005653</t>
  </si>
  <si>
    <t>PL00171</t>
  </si>
  <si>
    <t>2025-07-11 14:02:09</t>
  </si>
  <si>
    <t>TX003718</t>
  </si>
  <si>
    <t>PL01353</t>
  </si>
  <si>
    <t>2025-05-09 06:34:03</t>
  </si>
  <si>
    <t>TX004605</t>
  </si>
  <si>
    <t>2025-07-07 02:59:35</t>
  </si>
  <si>
    <t>TX003965</t>
  </si>
  <si>
    <t>2025-04-03 01:13:04</t>
  </si>
  <si>
    <t>TX007690</t>
  </si>
  <si>
    <t>2025-11-11 18:36:03</t>
  </si>
  <si>
    <t>TX003618</t>
  </si>
  <si>
    <t>2025-05-03 20:09:25</t>
  </si>
  <si>
    <t>TX001426</t>
  </si>
  <si>
    <t>2025-06-28 20:59:19</t>
  </si>
  <si>
    <t>TX005793</t>
  </si>
  <si>
    <t>2025-10-02 09:29:37</t>
  </si>
  <si>
    <t>TX002920</t>
  </si>
  <si>
    <t>PL01262</t>
  </si>
  <si>
    <t>2025-01-09 23:30:26</t>
  </si>
  <si>
    <t>TX003820</t>
  </si>
  <si>
    <t>2025-07-13 03:06:05</t>
  </si>
  <si>
    <t>TX001872</t>
  </si>
  <si>
    <t>2025-04-08 21:43:50</t>
  </si>
  <si>
    <t>TX005557</t>
  </si>
  <si>
    <t>2025-01-18 06:30:23</t>
  </si>
  <si>
    <t>TX000481</t>
  </si>
  <si>
    <t>2025-03-03 21:26:26</t>
  </si>
  <si>
    <t>TX007616</t>
  </si>
  <si>
    <t>PL01776</t>
  </si>
  <si>
    <t>2025-03-02 12:38:20</t>
  </si>
  <si>
    <t>TX007013</t>
  </si>
  <si>
    <t>PL00752</t>
  </si>
  <si>
    <t>2025-05-06 03:05:38</t>
  </si>
  <si>
    <t>TX009655</t>
  </si>
  <si>
    <t>2025-02-20 03:52:41</t>
  </si>
  <si>
    <t>TX002889</t>
  </si>
  <si>
    <t>2025-02-06 00:54:43</t>
  </si>
  <si>
    <t>TX006772</t>
  </si>
  <si>
    <t>2025-09-22 00:58:20</t>
  </si>
  <si>
    <t>TX006396</t>
  </si>
  <si>
    <t>PL02463</t>
  </si>
  <si>
    <t>2025-02-23 07:54:23</t>
  </si>
  <si>
    <t>TX000528</t>
  </si>
  <si>
    <t>2025-11-09 09:15:57</t>
  </si>
  <si>
    <t>TX007808</t>
  </si>
  <si>
    <t>2025-04-03 22:25:31</t>
  </si>
  <si>
    <t>TX000723</t>
  </si>
  <si>
    <t>2025-12-18 08:03:51</t>
  </si>
  <si>
    <t>TX006424</t>
  </si>
  <si>
    <t>2025-02-04 19:28:55</t>
  </si>
  <si>
    <t>TX004783</t>
  </si>
  <si>
    <t>2025-04-02 22:37:39</t>
  </si>
  <si>
    <t>TX000221</t>
  </si>
  <si>
    <t>2025-02-24 06:51:11</t>
  </si>
  <si>
    <t>TX009241</t>
  </si>
  <si>
    <t>2025-11-12 11:30:21</t>
  </si>
  <si>
    <t>TX001936</t>
  </si>
  <si>
    <t>2025-02-08 19:33:42</t>
  </si>
  <si>
    <t>TX000345</t>
  </si>
  <si>
    <t>2025-01-31 16:32:03</t>
  </si>
  <si>
    <t>TX008380</t>
  </si>
  <si>
    <t>2025-11-11 12:45:09</t>
  </si>
  <si>
    <t>TX008535</t>
  </si>
  <si>
    <t>2025-02-21 22:57:12</t>
  </si>
  <si>
    <t>TX004490</t>
  </si>
  <si>
    <t>2025-12-18 23:19:15</t>
  </si>
  <si>
    <t>TX005867</t>
  </si>
  <si>
    <t>2025-11-20 14:23:38</t>
  </si>
  <si>
    <t>TX004017</t>
  </si>
  <si>
    <t>PL00984</t>
  </si>
  <si>
    <t>2025-07-12 19:07:21</t>
  </si>
  <si>
    <t>TX007052</t>
  </si>
  <si>
    <t>2025-01-18 21:21:56</t>
  </si>
  <si>
    <t>TX006001</t>
  </si>
  <si>
    <t>2025-02-11 01:50:35</t>
  </si>
  <si>
    <t>TX008894</t>
  </si>
  <si>
    <t>PL00274</t>
  </si>
  <si>
    <t>2025-03-25 07:28:38</t>
  </si>
  <si>
    <t>TX009207</t>
  </si>
  <si>
    <t>2025-06-15 13:48:56</t>
  </si>
  <si>
    <t>TX008976</t>
  </si>
  <si>
    <t>2025-01-04 22:35:38</t>
  </si>
  <si>
    <t>TX008837</t>
  </si>
  <si>
    <t>PL01220</t>
  </si>
  <si>
    <t>2025-01-09 04:11:43</t>
  </si>
  <si>
    <t>TX006131</t>
  </si>
  <si>
    <t>2025-10-08 05:39:18</t>
  </si>
  <si>
    <t>TX002392</t>
  </si>
  <si>
    <t>2025-06-29 01:38:19</t>
  </si>
  <si>
    <t>TX007273</t>
  </si>
  <si>
    <t>2025-08-30 00:47:59</t>
  </si>
  <si>
    <t>TX004386</t>
  </si>
  <si>
    <t>2025-06-10 08:08:17</t>
  </si>
  <si>
    <t>TX006536</t>
  </si>
  <si>
    <t>2025-01-03 02:02:59</t>
  </si>
  <si>
    <t>TX001984</t>
  </si>
  <si>
    <t>2025-07-30 10:28:45</t>
  </si>
  <si>
    <t>TX008294</t>
  </si>
  <si>
    <t>2025-12-13 15:07:40</t>
  </si>
  <si>
    <t>TX001555</t>
  </si>
  <si>
    <t>2025-11-21 22:41:39</t>
  </si>
  <si>
    <t>TX008862</t>
  </si>
  <si>
    <t>2025-01-27 23:19:41</t>
  </si>
  <si>
    <t>TX009148</t>
  </si>
  <si>
    <t>2025-03-02 19:12:27</t>
  </si>
  <si>
    <t>TX004951</t>
  </si>
  <si>
    <t>PL02064</t>
  </si>
  <si>
    <t>2025-12-24 02:45:02</t>
  </si>
  <si>
    <t>TX008038</t>
  </si>
  <si>
    <t>2025-03-08 16:02:37</t>
  </si>
  <si>
    <t>TX006455</t>
  </si>
  <si>
    <t>2025-10-13 14:54:29</t>
  </si>
  <si>
    <t>TX009167</t>
  </si>
  <si>
    <t>2025-02-06 09:03:05</t>
  </si>
  <si>
    <t>TX004130</t>
  </si>
  <si>
    <t>2025-08-02 03:13:35</t>
  </si>
  <si>
    <t>TX002882</t>
  </si>
  <si>
    <t>PL02156</t>
  </si>
  <si>
    <t>2025-04-06 15:59:20</t>
  </si>
  <si>
    <t>TX001678</t>
  </si>
  <si>
    <t>2025-01-31 13:37:38</t>
  </si>
  <si>
    <t>TX009550</t>
  </si>
  <si>
    <t>2025-06-04 12:35:20</t>
  </si>
  <si>
    <t>TX001965</t>
  </si>
  <si>
    <t>2025-09-20 00:01:47</t>
  </si>
  <si>
    <t>TX000902</t>
  </si>
  <si>
    <t>2025-04-25 20:21:05</t>
  </si>
  <si>
    <t>TX009949</t>
  </si>
  <si>
    <t>2025-08-06 14:15:37</t>
  </si>
  <si>
    <t>TX003069</t>
  </si>
  <si>
    <t>2025-05-29 02:48:25</t>
  </si>
  <si>
    <t>TX002297</t>
  </si>
  <si>
    <t>2025-04-08 15:28:12</t>
  </si>
  <si>
    <t>TX009067</t>
  </si>
  <si>
    <t>2025-01-01 00:39:07</t>
  </si>
  <si>
    <t>TX008256</t>
  </si>
  <si>
    <t>2025-08-14 17:56:47</t>
  </si>
  <si>
    <t>TX000297</t>
  </si>
  <si>
    <t>2025-05-22 18:11:29</t>
  </si>
  <si>
    <t>TX008829</t>
  </si>
  <si>
    <t>2025-10-07 04:03:34</t>
  </si>
  <si>
    <t>TX000058</t>
  </si>
  <si>
    <t>2025-06-15 17:30:43</t>
  </si>
  <si>
    <t>TX007334</t>
  </si>
  <si>
    <t>2025-06-13 15:47:25</t>
  </si>
  <si>
    <t>TX008232</t>
  </si>
  <si>
    <t>2025-07-23 10:02:22</t>
  </si>
  <si>
    <t>TX002985</t>
  </si>
  <si>
    <t>2025-07-04 09:49:14</t>
  </si>
  <si>
    <t>TX000028</t>
  </si>
  <si>
    <t>2025-04-21 18:42:55</t>
  </si>
  <si>
    <t>TX_ATK4</t>
  </si>
  <si>
    <t>2025-06-15 02:08:00</t>
  </si>
  <si>
    <t>TX006770</t>
  </si>
  <si>
    <t>2025-02-08 22:51:12</t>
  </si>
  <si>
    <t>TX002677</t>
  </si>
  <si>
    <t>2025-11-07 05:32:30</t>
  </si>
  <si>
    <t>TX006730</t>
  </si>
  <si>
    <t>2025-08-21 11:04:08</t>
  </si>
  <si>
    <t>TX005172</t>
  </si>
  <si>
    <t>PL01211</t>
  </si>
  <si>
    <t>2025-07-01 14:56:42</t>
  </si>
  <si>
    <t>TX005915</t>
  </si>
  <si>
    <t>2025-08-15 07:53:35</t>
  </si>
  <si>
    <t>TX008331</t>
  </si>
  <si>
    <t>2025-03-13 20:14:15</t>
  </si>
  <si>
    <t>TX003249</t>
  </si>
  <si>
    <t>2025-07-14 21:42:48</t>
  </si>
  <si>
    <t>TX001613</t>
  </si>
  <si>
    <t>2025-06-20 03:28:03</t>
  </si>
  <si>
    <t>TX003885</t>
  </si>
  <si>
    <t>PL01653</t>
  </si>
  <si>
    <t>2025-11-23 12:38:23</t>
  </si>
  <si>
    <t>TX007758</t>
  </si>
  <si>
    <t>PL00736</t>
  </si>
  <si>
    <t>2025-12-19 06:01:18</t>
  </si>
  <si>
    <t>TX000296</t>
  </si>
  <si>
    <t>PL00217</t>
  </si>
  <si>
    <t>2025-10-13 09:31:31</t>
  </si>
  <si>
    <t>TX003162</t>
  </si>
  <si>
    <t>PL02022</t>
  </si>
  <si>
    <t>2025-03-26 10:27:30</t>
  </si>
  <si>
    <t>TX002581</t>
  </si>
  <si>
    <t>2025-01-08 07:47:42</t>
  </si>
  <si>
    <t>TX003871</t>
  </si>
  <si>
    <t>2025-06-14 02:35:10</t>
  </si>
  <si>
    <t>TX008015</t>
  </si>
  <si>
    <t>PL01077</t>
  </si>
  <si>
    <t>2025-09-22 18:40:43</t>
  </si>
  <si>
    <t>TX004939</t>
  </si>
  <si>
    <t>2025-06-22 12:49:48</t>
  </si>
  <si>
    <t>TX004767</t>
  </si>
  <si>
    <t>PL00446</t>
  </si>
  <si>
    <t>2025-08-28 06:45:50</t>
  </si>
  <si>
    <t>TX000649</t>
  </si>
  <si>
    <t>PL00461</t>
  </si>
  <si>
    <t>2025-12-27 01:14:54</t>
  </si>
  <si>
    <t>TX001371</t>
  </si>
  <si>
    <t>2025-11-12 17:40:13</t>
  </si>
  <si>
    <t>TX009910</t>
  </si>
  <si>
    <t>2025-12-30 07:51:09</t>
  </si>
  <si>
    <t>TX007083</t>
  </si>
  <si>
    <t>2025-03-20 11:10:00</t>
  </si>
  <si>
    <t>TX005230</t>
  </si>
  <si>
    <t>2025-08-12 21:44:36</t>
  </si>
  <si>
    <t>TX004774</t>
  </si>
  <si>
    <t>PL00797</t>
  </si>
  <si>
    <t>2025-02-15 05:33:53</t>
  </si>
  <si>
    <t>TX000682</t>
  </si>
  <si>
    <t>2025-06-06 23:23:34</t>
  </si>
  <si>
    <t>TX003160</t>
  </si>
  <si>
    <t>2025-10-25 01:30:01</t>
  </si>
  <si>
    <t>TX002988</t>
  </si>
  <si>
    <t>2025-07-10 01:37:21</t>
  </si>
  <si>
    <t>TX001883</t>
  </si>
  <si>
    <t>2025-12-29 23:36:51</t>
  </si>
  <si>
    <t>TX001941</t>
  </si>
  <si>
    <t>PL01284</t>
  </si>
  <si>
    <t>2025-08-24 05:21:57</t>
  </si>
  <si>
    <t>TX003297</t>
  </si>
  <si>
    <t>PL02919</t>
  </si>
  <si>
    <t>2025-10-13 14:34:44</t>
  </si>
  <si>
    <t>TX003535</t>
  </si>
  <si>
    <t>2025-09-14 19:20:02</t>
  </si>
  <si>
    <t>TX003730</t>
  </si>
  <si>
    <t>2025-09-08 14:03:05</t>
  </si>
  <si>
    <t>TX008073</t>
  </si>
  <si>
    <t>2025-01-16 20:37:21</t>
  </si>
  <si>
    <t>TX001182</t>
  </si>
  <si>
    <t>PL02246</t>
  </si>
  <si>
    <t>2025-02-14 09:35:58</t>
  </si>
  <si>
    <t>TX001376</t>
  </si>
  <si>
    <t>PL02014</t>
  </si>
  <si>
    <t>2025-10-10 13:19:37</t>
  </si>
  <si>
    <t>TX005278</t>
  </si>
  <si>
    <t>2025-11-24 10:01:19</t>
  </si>
  <si>
    <t>TX000627</t>
  </si>
  <si>
    <t>2025-01-13 12:24:04</t>
  </si>
  <si>
    <t>TX002113</t>
  </si>
  <si>
    <t>PL02766</t>
  </si>
  <si>
    <t>2025-12-28 07:06:56</t>
  </si>
  <si>
    <t>TX008941</t>
  </si>
  <si>
    <t>2025-09-16 16:13:14</t>
  </si>
  <si>
    <t>TX007376</t>
  </si>
  <si>
    <t>2025-11-17 04:57:35</t>
  </si>
  <si>
    <t>TX009255</t>
  </si>
  <si>
    <t>2025-07-14 16:17:10</t>
  </si>
  <si>
    <t>TX007077</t>
  </si>
  <si>
    <t>2025-12-07 02:23:29</t>
  </si>
  <si>
    <t>TX004478</t>
  </si>
  <si>
    <t>2025-11-02 19:41:13</t>
  </si>
  <si>
    <t>TX001463</t>
  </si>
  <si>
    <t>2025-03-06 15:30:32</t>
  </si>
  <si>
    <t>TX002888</t>
  </si>
  <si>
    <t>2025-04-18 04:26:39</t>
  </si>
  <si>
    <t>TX004467</t>
  </si>
  <si>
    <t>2025-05-03 07:05:23</t>
  </si>
  <si>
    <t>TX000685</t>
  </si>
  <si>
    <t>2025-08-04 16:54:15</t>
  </si>
  <si>
    <t>TX007302</t>
  </si>
  <si>
    <t>2025-07-10 19:03:38</t>
  </si>
  <si>
    <t>TX007654</t>
  </si>
  <si>
    <t>2025-12-27 07:03:22</t>
  </si>
  <si>
    <t>TX001367</t>
  </si>
  <si>
    <t>2025-12-21 06:35:11</t>
  </si>
  <si>
    <t>TX003917</t>
  </si>
  <si>
    <t>2025-10-06 08:53:56</t>
  </si>
  <si>
    <t>TX002640</t>
  </si>
  <si>
    <t>2025-06-02 03:44:54</t>
  </si>
  <si>
    <t>TX009513</t>
  </si>
  <si>
    <t>PL01905</t>
  </si>
  <si>
    <t>2025-08-07 11:24:13</t>
  </si>
  <si>
    <t>TX009090</t>
  </si>
  <si>
    <t>2025-03-19 19:57:44</t>
  </si>
  <si>
    <t>TX007712</t>
  </si>
  <si>
    <t>PL01463</t>
  </si>
  <si>
    <t>2025-09-15 00:39:31</t>
  </si>
  <si>
    <t>TX002301</t>
  </si>
  <si>
    <t>2025-08-30 20:26:40</t>
  </si>
  <si>
    <t>TX002939</t>
  </si>
  <si>
    <t>2025-02-15 01:15:19</t>
  </si>
  <si>
    <t>TX008879</t>
  </si>
  <si>
    <t>PL00825</t>
  </si>
  <si>
    <t>2025-09-16 13:14:44</t>
  </si>
  <si>
    <t>TX008709</t>
  </si>
  <si>
    <t>2025-06-16 12:52:31</t>
  </si>
  <si>
    <t>TX007581</t>
  </si>
  <si>
    <t>2025-05-29 19:06:36</t>
  </si>
  <si>
    <t>TX001980</t>
  </si>
  <si>
    <t>2025-03-12 01:54:22</t>
  </si>
  <si>
    <t>TX003804</t>
  </si>
  <si>
    <t>PL01867</t>
  </si>
  <si>
    <t>2025-09-09 02:37:46</t>
  </si>
  <si>
    <t>TX004588</t>
  </si>
  <si>
    <t>PL02018</t>
  </si>
  <si>
    <t>2025-06-26 04:55:42</t>
  </si>
  <si>
    <t>TX009860</t>
  </si>
  <si>
    <t>2025-01-24 19:11:56</t>
  </si>
  <si>
    <t>TX004627</t>
  </si>
  <si>
    <t>PL02237</t>
  </si>
  <si>
    <t>2025-10-28 07:49:05</t>
  </si>
  <si>
    <t>TX008908</t>
  </si>
  <si>
    <t>2025-02-27 06:52:29</t>
  </si>
  <si>
    <t>TX002281</t>
  </si>
  <si>
    <t>PL02192</t>
  </si>
  <si>
    <t>2025-12-20 05:34:12</t>
  </si>
  <si>
    <t>TX008753</t>
  </si>
  <si>
    <t>2025-10-31 02:17:13</t>
  </si>
  <si>
    <t>TX004202</t>
  </si>
  <si>
    <t>2025-08-22 07:06:32</t>
  </si>
  <si>
    <t>TX006751</t>
  </si>
  <si>
    <t>PL01360</t>
  </si>
  <si>
    <t>2025-01-31 15:25:22</t>
  </si>
  <si>
    <t>TX004131</t>
  </si>
  <si>
    <t>PL00920</t>
  </si>
  <si>
    <t>2025-02-03 06:15:47</t>
  </si>
  <si>
    <t>TX006139</t>
  </si>
  <si>
    <t>2025-03-31 16:06:08</t>
  </si>
  <si>
    <t>TX009864</t>
  </si>
  <si>
    <t>2025-07-29 14:03:44</t>
  </si>
  <si>
    <t>TX001785</t>
  </si>
  <si>
    <t>2025-01-07 08:39:15</t>
  </si>
  <si>
    <t>TX003183</t>
  </si>
  <si>
    <t>PL00497</t>
  </si>
  <si>
    <t>2025-05-08 22:26:39</t>
  </si>
  <si>
    <t>TX000495</t>
  </si>
  <si>
    <t>2025-03-17 11:15:05</t>
  </si>
  <si>
    <t>TX007457</t>
  </si>
  <si>
    <t>2025-03-18 06:20:12</t>
  </si>
  <si>
    <t>TX002861</t>
  </si>
  <si>
    <t>2025-04-26 19:04:54</t>
  </si>
  <si>
    <t>TX007399</t>
  </si>
  <si>
    <t>2025-09-05 15:09:49</t>
  </si>
  <si>
    <t>TX004042</t>
  </si>
  <si>
    <t>2025-05-07 21:49:42</t>
  </si>
  <si>
    <t>TX007270</t>
  </si>
  <si>
    <t>2025-06-17 21:00:11</t>
  </si>
  <si>
    <t>TX002898</t>
  </si>
  <si>
    <t>PL00092</t>
  </si>
  <si>
    <t>2025-12-20 09:22:56</t>
  </si>
  <si>
    <t>TX000367</t>
  </si>
  <si>
    <t>PL02045</t>
  </si>
  <si>
    <t>2025-01-13 01:42:21</t>
  </si>
  <si>
    <t>TX000850</t>
  </si>
  <si>
    <t>2025-01-05 00:11:29</t>
  </si>
  <si>
    <t>TX005251</t>
  </si>
  <si>
    <t>2025-03-23 07:56:15</t>
  </si>
  <si>
    <t>TX007402</t>
  </si>
  <si>
    <t>2025-10-31 21:26:18</t>
  </si>
  <si>
    <t>TX008657</t>
  </si>
  <si>
    <t>2025-06-12 03:09:41</t>
  </si>
  <si>
    <t>TX002654</t>
  </si>
  <si>
    <t>2025-06-28 13:20:10</t>
  </si>
  <si>
    <t>TX003504</t>
  </si>
  <si>
    <t>2025-03-16 07:54:38</t>
  </si>
  <si>
    <t>TX001542</t>
  </si>
  <si>
    <t>2025-10-29 08:01:05</t>
  </si>
  <si>
    <t>TX007260</t>
  </si>
  <si>
    <t>2025-12-17 11:57:08</t>
  </si>
  <si>
    <t>TX008918</t>
  </si>
  <si>
    <t>2025-02-18 17:09:43</t>
  </si>
  <si>
    <t>TX000323</t>
  </si>
  <si>
    <t>2025-08-10 09:28:40</t>
  </si>
  <si>
    <t>TX002032</t>
  </si>
  <si>
    <t>2025-02-25 20:59:35</t>
  </si>
  <si>
    <t>TX000814</t>
  </si>
  <si>
    <t>2025-08-17 08:27:24</t>
  </si>
  <si>
    <t>TX007664</t>
  </si>
  <si>
    <t>PL02441</t>
  </si>
  <si>
    <t>2025-04-12 11:11:14</t>
  </si>
  <si>
    <t>TX009428</t>
  </si>
  <si>
    <t>PL02530</t>
  </si>
  <si>
    <t>2025-02-27 01:49:45</t>
  </si>
  <si>
    <t>TX001080</t>
  </si>
  <si>
    <t>2025-04-27 09:29:32</t>
  </si>
  <si>
    <t>TX002227</t>
  </si>
  <si>
    <t>2025-03-15 10:01:41</t>
  </si>
  <si>
    <t>TX009189</t>
  </si>
  <si>
    <t>PL01387</t>
  </si>
  <si>
    <t>2025-03-31 08:28:03</t>
  </si>
  <si>
    <t>TX007356</t>
  </si>
  <si>
    <t>PL00961</t>
  </si>
  <si>
    <t>2025-03-12 21:26:38</t>
  </si>
  <si>
    <t>TX002706</t>
  </si>
  <si>
    <t>PL01403</t>
  </si>
  <si>
    <t>2025-04-05 09:35:28</t>
  </si>
  <si>
    <t>TX006913</t>
  </si>
  <si>
    <t>2025-05-23 06:50:10</t>
  </si>
  <si>
    <t>TX008708</t>
  </si>
  <si>
    <t>2025-03-21 05:46:07</t>
  </si>
  <si>
    <t>TX001165</t>
  </si>
  <si>
    <t>PL00866</t>
  </si>
  <si>
    <t>2025-08-20 21:28:32</t>
  </si>
  <si>
    <t>TX003262</t>
  </si>
  <si>
    <t>PL01933</t>
  </si>
  <si>
    <t>2025-12-23 18:39:19</t>
  </si>
  <si>
    <t>TX004254</t>
  </si>
  <si>
    <t>2025-06-23 00:10:20</t>
  </si>
  <si>
    <t>TX001451</t>
  </si>
  <si>
    <t>PL00766</t>
  </si>
  <si>
    <t>2025-01-08 00:27:06</t>
  </si>
  <si>
    <t>TX003863</t>
  </si>
  <si>
    <t>2025-02-08 23:57:21</t>
  </si>
  <si>
    <t>TX006183</t>
  </si>
  <si>
    <t>2025-06-04 10:55:01</t>
  </si>
  <si>
    <t>TX007390</t>
  </si>
  <si>
    <t>2025-01-03 14:53:31</t>
  </si>
  <si>
    <t>TX007212</t>
  </si>
  <si>
    <t>2025-06-05 07:39:09</t>
  </si>
  <si>
    <t>TX005545</t>
  </si>
  <si>
    <t>2025-07-27 01:54:35</t>
  </si>
  <si>
    <t>TX008208</t>
  </si>
  <si>
    <t>2025-03-12 22:36:24</t>
  </si>
  <si>
    <t>TX008421</t>
  </si>
  <si>
    <t>2025-08-08 01:36:33</t>
  </si>
  <si>
    <t>TX006699</t>
  </si>
  <si>
    <t>2025-12-24 16:57:59</t>
  </si>
  <si>
    <t>TX004550</t>
  </si>
  <si>
    <t>2025-08-06 04:29:55</t>
  </si>
  <si>
    <t>TX004057</t>
  </si>
  <si>
    <t>2025-01-05 05:01:53</t>
  </si>
  <si>
    <t>TX009566</t>
  </si>
  <si>
    <t>2025-06-18 07:48:04</t>
  </si>
  <si>
    <t>TX003000</t>
  </si>
  <si>
    <t>2025-12-04 11:42:39</t>
  </si>
  <si>
    <t>TX009077</t>
  </si>
  <si>
    <t>2025-12-03 06:35:30</t>
  </si>
  <si>
    <t>TX001232</t>
  </si>
  <si>
    <t>2025-09-25 03:53:38</t>
  </si>
  <si>
    <t>TX001515</t>
  </si>
  <si>
    <t>2025-05-08 04:09:29</t>
  </si>
  <si>
    <t>TX002314</t>
  </si>
  <si>
    <t>2025-06-30 08:33:01</t>
  </si>
  <si>
    <t>TX001452</t>
  </si>
  <si>
    <t>2025-07-30 06:45:13</t>
  </si>
  <si>
    <t>TX004505</t>
  </si>
  <si>
    <t>2025-05-11 00:56:33</t>
  </si>
  <si>
    <t>TX008930</t>
  </si>
  <si>
    <t>2025-12-15 01:41:53</t>
  </si>
  <si>
    <t>TX009370</t>
  </si>
  <si>
    <t>PL01936</t>
  </si>
  <si>
    <t>2025-11-24 19:42:55</t>
  </si>
  <si>
    <t>TX006943</t>
  </si>
  <si>
    <t>2025-01-27 09:41:13</t>
  </si>
  <si>
    <t>TX000839</t>
  </si>
  <si>
    <t>2025-11-17 03:58:22</t>
  </si>
  <si>
    <t>TX009970</t>
  </si>
  <si>
    <t>2025-10-25 19:33:12</t>
  </si>
  <si>
    <t>TX007611</t>
  </si>
  <si>
    <t>2025-07-28 07:44:13</t>
  </si>
  <si>
    <t>TX006497</t>
  </si>
  <si>
    <t>PL01879</t>
  </si>
  <si>
    <t>2025-06-29 20:31:42</t>
  </si>
  <si>
    <t>TX008553</t>
  </si>
  <si>
    <t>2025-10-06 21:41:54</t>
  </si>
  <si>
    <t>TX003568</t>
  </si>
  <si>
    <t>2025-01-29 12:58:50</t>
  </si>
  <si>
    <t>TX009317</t>
  </si>
  <si>
    <t>2025-01-20 06:55:56</t>
  </si>
  <si>
    <t>TX003088</t>
  </si>
  <si>
    <t>2025-01-10 13:37:51</t>
  </si>
  <si>
    <t>TX008694</t>
  </si>
  <si>
    <t>2025-04-20 07:41:41</t>
  </si>
  <si>
    <t>TX001715</t>
  </si>
  <si>
    <t>2025-10-19 04:53:16</t>
  </si>
  <si>
    <t>TX000340</t>
  </si>
  <si>
    <t>PL00307</t>
  </si>
  <si>
    <t>2025-03-21 18:53:34</t>
  </si>
  <si>
    <t>TX006819</t>
  </si>
  <si>
    <t>PL01072</t>
  </si>
  <si>
    <t>2025-12-04 21:41:58</t>
  </si>
  <si>
    <t>TX008856</t>
  </si>
  <si>
    <t>PL02543</t>
  </si>
  <si>
    <t>2025-11-01 06:55:12</t>
  </si>
  <si>
    <t>TX005181</t>
  </si>
  <si>
    <t>2025-06-18 18:24:59</t>
  </si>
  <si>
    <t>TX008197</t>
  </si>
  <si>
    <t>PL02759</t>
  </si>
  <si>
    <t>2025-12-21 00:32:30</t>
  </si>
  <si>
    <t>TX009298</t>
  </si>
  <si>
    <t>2025-07-28 01:11:31</t>
  </si>
  <si>
    <t>TX000589</t>
  </si>
  <si>
    <t>2025-05-21 04:04:28</t>
  </si>
  <si>
    <t>TX003366</t>
  </si>
  <si>
    <t>2025-01-18 22:42:26</t>
  </si>
  <si>
    <t>TX002671</t>
  </si>
  <si>
    <t>PL01459</t>
  </si>
  <si>
    <t>2025-01-13 22:03:48</t>
  </si>
  <si>
    <t>TX003590</t>
  </si>
  <si>
    <t>PL00160</t>
  </si>
  <si>
    <t>2025-05-16 20:45:31</t>
  </si>
  <si>
    <t>TX000035</t>
  </si>
  <si>
    <t>2025-06-20 04:10:34</t>
  </si>
  <si>
    <t>TX000029</t>
  </si>
  <si>
    <t>2025-03-26 13:07:09</t>
  </si>
  <si>
    <t>TX007094</t>
  </si>
  <si>
    <t>PL02536</t>
  </si>
  <si>
    <t>2025-09-19 09:05:54</t>
  </si>
  <si>
    <t>TX004646</t>
  </si>
  <si>
    <t>2025-01-22 09:58:25</t>
  </si>
  <si>
    <t>TX002171</t>
  </si>
  <si>
    <t>PL02355</t>
  </si>
  <si>
    <t>2025-05-03 01:59:49</t>
  </si>
  <si>
    <t>TX005870</t>
  </si>
  <si>
    <t>2025-06-26 02:41:18</t>
  </si>
  <si>
    <t>TX005229</t>
  </si>
  <si>
    <t>2025-01-17 04:21:57</t>
  </si>
  <si>
    <t>TX000890</t>
  </si>
  <si>
    <t>2025-07-11 03:30:12</t>
  </si>
  <si>
    <t>TX008617</t>
  </si>
  <si>
    <t>2025-05-08 01:43:57</t>
  </si>
  <si>
    <t>TX003323</t>
  </si>
  <si>
    <t>2025-04-14 16:34:23</t>
  </si>
  <si>
    <t>TX009449</t>
  </si>
  <si>
    <t>2025-06-28 23:03:21</t>
  </si>
  <si>
    <t>TX003515</t>
  </si>
  <si>
    <t>2025-07-04 00:08:52</t>
  </si>
  <si>
    <t>TX005663</t>
  </si>
  <si>
    <t>2025-07-09 22:25:14</t>
  </si>
  <si>
    <t>TX008399</t>
  </si>
  <si>
    <t>2025-12-09 00:12:59</t>
  </si>
  <si>
    <t>TX008760</t>
  </si>
  <si>
    <t>2025-09-03 13:36:38</t>
  </si>
  <si>
    <t>TX003734</t>
  </si>
  <si>
    <t>2025-03-15 05:26:23</t>
  </si>
  <si>
    <t>TX009518</t>
  </si>
  <si>
    <t>2025-05-15 21:00:43</t>
  </si>
  <si>
    <t>TX007172</t>
  </si>
  <si>
    <t>2025-03-06 01:47:18</t>
  </si>
  <si>
    <t>TX001655</t>
  </si>
  <si>
    <t>2025-11-17 04:36:14</t>
  </si>
  <si>
    <t>TX005096</t>
  </si>
  <si>
    <t>PL00372</t>
  </si>
  <si>
    <t>2025-01-20 13:32:13</t>
  </si>
  <si>
    <t>TX000224</t>
  </si>
  <si>
    <t>PL00028</t>
  </si>
  <si>
    <t>2025-08-13 07:56:34</t>
  </si>
  <si>
    <t>TX008676</t>
  </si>
  <si>
    <t>2025-04-23 17:18:13</t>
  </si>
  <si>
    <t>TX007017</t>
  </si>
  <si>
    <t>2025-02-26 18:49:25</t>
  </si>
  <si>
    <t>TX004240</t>
  </si>
  <si>
    <t>2025-10-06 21:48:10</t>
  </si>
  <si>
    <t>TX001591</t>
  </si>
  <si>
    <t>PL00182</t>
  </si>
  <si>
    <t>2025-03-10 17:05:28</t>
  </si>
  <si>
    <t>TX006059</t>
  </si>
  <si>
    <t>PL01440</t>
  </si>
  <si>
    <t>2025-10-24 07:19:11</t>
  </si>
  <si>
    <t>TX003257</t>
  </si>
  <si>
    <t>PL01885</t>
  </si>
  <si>
    <t>2025-03-25 23:53:21</t>
  </si>
  <si>
    <t>TX004681</t>
  </si>
  <si>
    <t>2025-09-04 12:25:34</t>
  </si>
  <si>
    <t>TX008950</t>
  </si>
  <si>
    <t>PL01631</t>
  </si>
  <si>
    <t>2025-09-28 00:34:26</t>
  </si>
  <si>
    <t>TX002182</t>
  </si>
  <si>
    <t>2025-02-05 12:31:57</t>
  </si>
  <si>
    <t>TX009246</t>
  </si>
  <si>
    <t>PL02834</t>
  </si>
  <si>
    <t>2025-08-09 14:39:58</t>
  </si>
  <si>
    <t>TX007725</t>
  </si>
  <si>
    <t>PL01199</t>
  </si>
  <si>
    <t>2025-01-31 06:12:00</t>
  </si>
  <si>
    <t>TX009993</t>
  </si>
  <si>
    <t>PL01949</t>
  </si>
  <si>
    <t>2025-09-30 13:14:09</t>
  </si>
  <si>
    <t>TX004851</t>
  </si>
  <si>
    <t>2025-04-19 13:34:19</t>
  </si>
  <si>
    <t>TX001210</t>
  </si>
  <si>
    <t>2025-11-05 22:03:06</t>
  </si>
  <si>
    <t>TX000422</t>
  </si>
  <si>
    <t>PL01951</t>
  </si>
  <si>
    <t>2025-07-07 02:07:39</t>
  </si>
  <si>
    <t>TX008791</t>
  </si>
  <si>
    <t>2025-01-03 21:46:15</t>
  </si>
  <si>
    <t>TX001707</t>
  </si>
  <si>
    <t>2025-07-31 11:57:13</t>
  </si>
  <si>
    <t>TX001159</t>
  </si>
  <si>
    <t>PL00278</t>
  </si>
  <si>
    <t>2025-02-13 05:04:49</t>
  </si>
  <si>
    <t>TX002307</t>
  </si>
  <si>
    <t>2025-05-08 16:47:03</t>
  </si>
  <si>
    <t>TX000274</t>
  </si>
  <si>
    <t>2025-01-27 09:30:25</t>
  </si>
  <si>
    <t>TX000172</t>
  </si>
  <si>
    <t>PL02625</t>
  </si>
  <si>
    <t>2025-08-20 22:44:25</t>
  </si>
  <si>
    <t>TX003957</t>
  </si>
  <si>
    <t>PL01329</t>
  </si>
  <si>
    <t>2025-09-25 03:19:09</t>
  </si>
  <si>
    <t>TX004920</t>
  </si>
  <si>
    <t>2025-02-27 16:18:26</t>
  </si>
  <si>
    <t>TX003189</t>
  </si>
  <si>
    <t>2025-11-11 23:58:55</t>
  </si>
  <si>
    <t>TX001726</t>
  </si>
  <si>
    <t>2025-06-29 21:09:01</t>
  </si>
  <si>
    <t>TX004354</t>
  </si>
  <si>
    <t>2025-11-02 16:34:49</t>
  </si>
  <si>
    <t>TX009598</t>
  </si>
  <si>
    <t>PL02741</t>
  </si>
  <si>
    <t>2025-08-11 03:18:41</t>
  </si>
  <si>
    <t>TX001565</t>
  </si>
  <si>
    <t>2025-05-17 15:03:26</t>
  </si>
  <si>
    <t>TX001783</t>
  </si>
  <si>
    <t>2025-05-29 13:49:55</t>
  </si>
  <si>
    <t>TX000844</t>
  </si>
  <si>
    <t>PL02884</t>
  </si>
  <si>
    <t>2025-12-25 12:01:50</t>
  </si>
  <si>
    <t>TX009398</t>
  </si>
  <si>
    <t>2025-04-07 05:44:09</t>
  </si>
  <si>
    <t>TX004520</t>
  </si>
  <si>
    <t>PL00807</t>
  </si>
  <si>
    <t>2025-11-20 18:14:05</t>
  </si>
  <si>
    <t>TX000905</t>
  </si>
  <si>
    <t>2025-05-10 21:42:00</t>
  </si>
  <si>
    <t>TX009154</t>
  </si>
  <si>
    <t>PL00927</t>
  </si>
  <si>
    <t>2025-06-02 09:09:25</t>
  </si>
  <si>
    <t>TX009725</t>
  </si>
  <si>
    <t>PL01915</t>
  </si>
  <si>
    <t>2025-07-01 19:11:37</t>
  </si>
  <si>
    <t>TX008132</t>
  </si>
  <si>
    <t>2025-08-24 10:43:25</t>
  </si>
  <si>
    <t>TX001548</t>
  </si>
  <si>
    <t>2025-11-16 09:42:29</t>
  </si>
  <si>
    <t>TX002081</t>
  </si>
  <si>
    <t>2025-05-29 10:33:36</t>
  </si>
  <si>
    <t>TX008985</t>
  </si>
  <si>
    <t>PL00315</t>
  </si>
  <si>
    <t>2025-07-22 21:23:04</t>
  </si>
  <si>
    <t>TX003986</t>
  </si>
  <si>
    <t>PL02203</t>
  </si>
  <si>
    <t>2025-06-29 14:15:16</t>
  </si>
  <si>
    <t>TX008586</t>
  </si>
  <si>
    <t>2025-12-24 05:19:09</t>
  </si>
  <si>
    <t>TX005304</t>
  </si>
  <si>
    <t>PL02679</t>
  </si>
  <si>
    <t>2025-07-09 21:40:55</t>
  </si>
  <si>
    <t>TX006271</t>
  </si>
  <si>
    <t>PL00279</t>
  </si>
  <si>
    <t>2025-08-26 16:55:10</t>
  </si>
  <si>
    <t>TX006652</t>
  </si>
  <si>
    <t>2025-12-27 12:59:10</t>
  </si>
  <si>
    <t>TX008254</t>
  </si>
  <si>
    <t>2025-10-19 17:39:33</t>
  </si>
  <si>
    <t>TX003821</t>
  </si>
  <si>
    <t>2025-10-06 15:13:07</t>
  </si>
  <si>
    <t>TX002647</t>
  </si>
  <si>
    <t>PL01675</t>
  </si>
  <si>
    <t>2025-07-29 05:27:05</t>
  </si>
  <si>
    <t>TX005021</t>
  </si>
  <si>
    <t>2025-01-20 11:51:24</t>
  </si>
  <si>
    <t>TX007251</t>
  </si>
  <si>
    <t>PL01425</t>
  </si>
  <si>
    <t>2025-12-12 02:15:39</t>
  </si>
  <si>
    <t>TX005166</t>
  </si>
  <si>
    <t>PL01958</t>
  </si>
  <si>
    <t>2025-01-28 10:45:26</t>
  </si>
  <si>
    <t>TX006625</t>
  </si>
  <si>
    <t>2025-10-16 15:42:39</t>
  </si>
  <si>
    <t>TX007095</t>
  </si>
  <si>
    <t>2025-03-30 06:33:13</t>
  </si>
  <si>
    <t>TX008695</t>
  </si>
  <si>
    <t>2025-06-10 15:25:54</t>
  </si>
  <si>
    <t>TX002156</t>
  </si>
  <si>
    <t>2025-02-02 11:18:53</t>
  </si>
  <si>
    <t>TX006798</t>
  </si>
  <si>
    <t>PL02358</t>
  </si>
  <si>
    <t>2025-02-26 21:58:30</t>
  </si>
  <si>
    <t>TX003716</t>
  </si>
  <si>
    <t>PL01632</t>
  </si>
  <si>
    <t>2025-05-28 14:54:57</t>
  </si>
  <si>
    <t>TX004058</t>
  </si>
  <si>
    <t>2025-04-22 15:42:03</t>
  </si>
  <si>
    <t>TX007355</t>
  </si>
  <si>
    <t>2025-11-10 14:14:12</t>
  </si>
  <si>
    <t>TX003103</t>
  </si>
  <si>
    <t>PL01272</t>
  </si>
  <si>
    <t>2025-04-20 00:11:46</t>
  </si>
  <si>
    <t>TX000559</t>
  </si>
  <si>
    <t>2025-02-10 08:40:58</t>
  </si>
  <si>
    <t>TX004787</t>
  </si>
  <si>
    <t>2025-12-28 22:33:56</t>
  </si>
  <si>
    <t>TX004437</t>
  </si>
  <si>
    <t>2025-11-26 13:41:22</t>
  </si>
  <si>
    <t>TX001437</t>
  </si>
  <si>
    <t>2025-08-23 10:17:44</t>
  </si>
  <si>
    <t>TX000508</t>
  </si>
  <si>
    <t>2025-08-10 10:16:40</t>
  </si>
  <si>
    <t>TX001870</t>
  </si>
  <si>
    <t>2025-07-17 22:43:37</t>
  </si>
  <si>
    <t>TX000756</t>
  </si>
  <si>
    <t>2025-07-12 18:07:08</t>
  </si>
  <si>
    <t>TX005488</t>
  </si>
  <si>
    <t>2025-02-16 04:37:54</t>
  </si>
  <si>
    <t>TX004051</t>
  </si>
  <si>
    <t>PL00403</t>
  </si>
  <si>
    <t>2025-03-14 07:12:00</t>
  </si>
  <si>
    <t>TX007756</t>
  </si>
  <si>
    <t>2025-11-10 02:18:28</t>
  </si>
  <si>
    <t>TX003837</t>
  </si>
  <si>
    <t>2025-04-25 13:11:34</t>
  </si>
  <si>
    <t>TX002119</t>
  </si>
  <si>
    <t>2025-04-08 04:11:54</t>
  </si>
  <si>
    <t>TX006232</t>
  </si>
  <si>
    <t>PL01883</t>
  </si>
  <si>
    <t>2025-08-14 08:58:50</t>
  </si>
  <si>
    <t>TX009162</t>
  </si>
  <si>
    <t>PL00548</t>
  </si>
  <si>
    <t>2025-12-27 22:46:09</t>
  </si>
  <si>
    <t>TX000502</t>
  </si>
  <si>
    <t>2025-08-13 19:44:47</t>
  </si>
  <si>
    <t>TX007548</t>
  </si>
  <si>
    <t>2025-12-02 02:16:37</t>
  </si>
  <si>
    <t>TX007709</t>
  </si>
  <si>
    <t>2025-02-26 03:16:47</t>
  </si>
  <si>
    <t>TX001540</t>
  </si>
  <si>
    <t>2025-11-19 08:53:14</t>
  </si>
  <si>
    <t>TX006221</t>
  </si>
  <si>
    <t>2025-06-23 18:10:51</t>
  </si>
  <si>
    <t>TX001212</t>
  </si>
  <si>
    <t>2025-02-15 12:26:58</t>
  </si>
  <si>
    <t>TX009175</t>
  </si>
  <si>
    <t>PL02375</t>
  </si>
  <si>
    <t>2025-02-03 12:03:24</t>
  </si>
  <si>
    <t>TX000673</t>
  </si>
  <si>
    <t>2025-08-23 17:47:28</t>
  </si>
  <si>
    <t>TX003378</t>
  </si>
  <si>
    <t>2025-07-19 18:32:48</t>
  </si>
  <si>
    <t>TX008835</t>
  </si>
  <si>
    <t>2025-04-30 01:21:02</t>
  </si>
  <si>
    <t>TX001465</t>
  </si>
  <si>
    <t>PL00785</t>
  </si>
  <si>
    <t>2025-01-26 04:05:57</t>
  </si>
  <si>
    <t>TX001193</t>
  </si>
  <si>
    <t>2025-07-14 23:46:23</t>
  </si>
  <si>
    <t>TX007075</t>
  </si>
  <si>
    <t>PL01505</t>
  </si>
  <si>
    <t>2025-10-15 19:37:31</t>
  </si>
  <si>
    <t>TX001873</t>
  </si>
  <si>
    <t>2025-01-02 07:25:06</t>
  </si>
  <si>
    <t>TX003591</t>
  </si>
  <si>
    <t>2025-10-17 18:38:27</t>
  </si>
  <si>
    <t>TX008240</t>
  </si>
  <si>
    <t>PL00522</t>
  </si>
  <si>
    <t>2025-08-22 22:11:02</t>
  </si>
  <si>
    <t>TX000506</t>
  </si>
  <si>
    <t>2025-04-01 00:03:56</t>
  </si>
  <si>
    <t>TX000244</t>
  </si>
  <si>
    <t>2025-09-27 01:04:16</t>
  </si>
  <si>
    <t>TX000507</t>
  </si>
  <si>
    <t>2025-12-09 08:39:36</t>
  </si>
  <si>
    <t>TX008242</t>
  </si>
  <si>
    <t>PL02454</t>
  </si>
  <si>
    <t>2025-01-22 06:16:05</t>
  </si>
  <si>
    <t>TX006787</t>
  </si>
  <si>
    <t>2025-10-19 02:08:20</t>
  </si>
  <si>
    <t>TX006518</t>
  </si>
  <si>
    <t>PL00126</t>
  </si>
  <si>
    <t>2025-07-01 15:18:23</t>
  </si>
  <si>
    <t>TX007258</t>
  </si>
  <si>
    <t>2025-07-02 22:06:53</t>
  </si>
  <si>
    <t>TX001774</t>
  </si>
  <si>
    <t>2025-03-06 17:05:34</t>
  </si>
  <si>
    <t>TX005730</t>
  </si>
  <si>
    <t>2025-03-14 11:20:07</t>
  </si>
  <si>
    <t>TX007770</t>
  </si>
  <si>
    <t>2025-10-19 18:11:12</t>
  </si>
  <si>
    <t>TX000798</t>
  </si>
  <si>
    <t>2025-12-14 11:43:03</t>
  </si>
  <si>
    <t>TX009951</t>
  </si>
  <si>
    <t>2025-05-23 21:34:21</t>
  </si>
  <si>
    <t>TX007503</t>
  </si>
  <si>
    <t>PL00888</t>
  </si>
  <si>
    <t>2025-06-02 15:01:57</t>
  </si>
  <si>
    <t>TX002830</t>
  </si>
  <si>
    <t>PL00636</t>
  </si>
  <si>
    <t>2025-10-08 06:07:16</t>
  </si>
  <si>
    <t>TX009372</t>
  </si>
  <si>
    <t>PL00760</t>
  </si>
  <si>
    <t>2025-03-28 22:06:35</t>
  </si>
  <si>
    <t>TX009560</t>
  </si>
  <si>
    <t>2025-03-28 08:21:19</t>
  </si>
  <si>
    <t>TX000313</t>
  </si>
  <si>
    <t>2025-05-02 15:06:09</t>
  </si>
  <si>
    <t>TX000747</t>
  </si>
  <si>
    <t>2025-12-01 03:20:51</t>
  </si>
  <si>
    <t>TX003570</t>
  </si>
  <si>
    <t>2025-05-22 15:52:58</t>
  </si>
  <si>
    <t>TX000791</t>
  </si>
  <si>
    <t>2025-01-12 08:42:53</t>
  </si>
  <si>
    <t>TX002477</t>
  </si>
  <si>
    <t>2025-10-29 05:40:19</t>
  </si>
  <si>
    <t>TX009378</t>
  </si>
  <si>
    <t>2025-11-17 00:57:00</t>
  </si>
  <si>
    <t>TX002571</t>
  </si>
  <si>
    <t>2025-07-06 13:07:07</t>
  </si>
  <si>
    <t>TX005580</t>
  </si>
  <si>
    <t>2025-02-07 11:31:58</t>
  </si>
  <si>
    <t>TX005282</t>
  </si>
  <si>
    <t>2025-12-11 23:12:36</t>
  </si>
  <si>
    <t>TX004356</t>
  </si>
  <si>
    <t>PL02574</t>
  </si>
  <si>
    <t>2025-10-06 18:45:15</t>
  </si>
  <si>
    <t>TX002164</t>
  </si>
  <si>
    <t>2025-08-27 21:51:05</t>
  </si>
  <si>
    <t>TX006662</t>
  </si>
  <si>
    <t>2025-09-25 22:11:32</t>
  </si>
  <si>
    <t>TX007774</t>
  </si>
  <si>
    <t>2025-03-22 01:56:36</t>
  </si>
  <si>
    <t>TX000381</t>
  </si>
  <si>
    <t>2025-01-22 19:31:24</t>
  </si>
  <si>
    <t>TX006170</t>
  </si>
  <si>
    <t>PL00536</t>
  </si>
  <si>
    <t>2025-09-07 00:29:35</t>
  </si>
  <si>
    <t>TX001293</t>
  </si>
  <si>
    <t>2025-08-10 12:14:03</t>
  </si>
  <si>
    <t>TX001913</t>
  </si>
  <si>
    <t>2025-06-17 08:10:37</t>
  </si>
  <si>
    <t>TX000600</t>
  </si>
  <si>
    <t>PL00817</t>
  </si>
  <si>
    <t>2025-11-04 22:24:09</t>
  </si>
  <si>
    <t>TX003893</t>
  </si>
  <si>
    <t>PL00489</t>
  </si>
  <si>
    <t>2025-02-20 06:48:54</t>
  </si>
  <si>
    <t>TX004142</t>
  </si>
  <si>
    <t>2025-07-05 02:21:38</t>
  </si>
  <si>
    <t>TX001653</t>
  </si>
  <si>
    <t>2025-08-12 11:26:03</t>
  </si>
  <si>
    <t>TX008249</t>
  </si>
  <si>
    <t>PL00616</t>
  </si>
  <si>
    <t>2025-03-30 03:17:35</t>
  </si>
  <si>
    <t>TX001894</t>
  </si>
  <si>
    <t>PL00509</t>
  </si>
  <si>
    <t>2025-02-02 10:54:32</t>
  </si>
  <si>
    <t>TX001945</t>
  </si>
  <si>
    <t>PL01624</t>
  </si>
  <si>
    <t>2025-04-25 18:42:09</t>
  </si>
  <si>
    <t>TX003396</t>
  </si>
  <si>
    <t>PL01848</t>
  </si>
  <si>
    <t>2025-09-23 07:10:20</t>
  </si>
  <si>
    <t>TX008200</t>
  </si>
  <si>
    <t>2025-09-07 03:57:15</t>
  </si>
  <si>
    <t>TX004363</t>
  </si>
  <si>
    <t>2025-01-11 17:48:12</t>
  </si>
  <si>
    <t>TX009824</t>
  </si>
  <si>
    <t>PL01053</t>
  </si>
  <si>
    <t>2025-02-06 06:22:30</t>
  </si>
  <si>
    <t>TX000376</t>
  </si>
  <si>
    <t>PL00397</t>
  </si>
  <si>
    <t>2025-12-14 21:07:58</t>
  </si>
  <si>
    <t>TX001967</t>
  </si>
  <si>
    <t>2025-12-27 01:49:15</t>
  </si>
  <si>
    <t>TX003958</t>
  </si>
  <si>
    <t>2025-07-04 04:38:08</t>
  </si>
  <si>
    <t>TX007227</t>
  </si>
  <si>
    <t>PL01439</t>
  </si>
  <si>
    <t>2025-01-19 10:58:33</t>
  </si>
  <si>
    <t>TX007572</t>
  </si>
  <si>
    <t>2025-11-06 03:07:06</t>
  </si>
  <si>
    <t>TX004565</t>
  </si>
  <si>
    <t>2025-11-28 16:53:04</t>
  </si>
  <si>
    <t>TX005228</t>
  </si>
  <si>
    <t>2025-11-29 16:53:21</t>
  </si>
  <si>
    <t>TX005357</t>
  </si>
  <si>
    <t>2025-11-15 05:42:57</t>
  </si>
  <si>
    <t>TX001472</t>
  </si>
  <si>
    <t>2025-10-20 05:49:53</t>
  </si>
  <si>
    <t>TX003347</t>
  </si>
  <si>
    <t>2025-06-14 18:01:18</t>
  </si>
  <si>
    <t>TX006334</t>
  </si>
  <si>
    <t>2025-05-05 01:17:21</t>
  </si>
  <si>
    <t>TX002854</t>
  </si>
  <si>
    <t>2025-07-23 19:28:05</t>
  </si>
  <si>
    <t>TX009041</t>
  </si>
  <si>
    <t>2025-12-05 23:19:26</t>
  </si>
  <si>
    <t>TX009830</t>
  </si>
  <si>
    <t>PL02770</t>
  </si>
  <si>
    <t>2025-05-06 07:19:57</t>
  </si>
  <si>
    <t>TX008344</t>
  </si>
  <si>
    <t>2025-07-14 09:52:13</t>
  </si>
  <si>
    <t>TX004063</t>
  </si>
  <si>
    <t>2025-02-13 18:45:46</t>
  </si>
  <si>
    <t>TX006803</t>
  </si>
  <si>
    <t>2025-07-23 21:44:17</t>
  </si>
  <si>
    <t>TX004307</t>
  </si>
  <si>
    <t>PL02285</t>
  </si>
  <si>
    <t>2025-06-13 11:07:12</t>
  </si>
  <si>
    <t>TX006995</t>
  </si>
  <si>
    <t>2025-07-09 02:35:45</t>
  </si>
  <si>
    <t>TX007973</t>
  </si>
  <si>
    <t>2025-06-25 17:59:00</t>
  </si>
  <si>
    <t>TX005341</t>
  </si>
  <si>
    <t>PL01208</t>
  </si>
  <si>
    <t>2025-05-13 07:11:07</t>
  </si>
  <si>
    <t>TX003991</t>
  </si>
  <si>
    <t>2025-06-19 05:08:48</t>
  </si>
  <si>
    <t>TX001050</t>
  </si>
  <si>
    <t>2025-04-04 13:21:56</t>
  </si>
  <si>
    <t>TX006256</t>
  </si>
  <si>
    <t>2025-08-06 08:09:29</t>
  </si>
  <si>
    <t>TX005398</t>
  </si>
  <si>
    <t>2025-04-22 13:29:46</t>
  </si>
  <si>
    <t>TX007963</t>
  </si>
  <si>
    <t>2025-05-02 13:42:38</t>
  </si>
  <si>
    <t>TX002036</t>
  </si>
  <si>
    <t>2025-03-09 16:52:43</t>
  </si>
  <si>
    <t>TX004040</t>
  </si>
  <si>
    <t>2025-07-10 13:08:45</t>
  </si>
  <si>
    <t>TX008210</t>
  </si>
  <si>
    <t>2025-10-04 15:31:43</t>
  </si>
  <si>
    <t>TX009407</t>
  </si>
  <si>
    <t>2025-08-19 01:09:22</t>
  </si>
  <si>
    <t>TX001973</t>
  </si>
  <si>
    <t>2025-09-17 03:27:59</t>
  </si>
  <si>
    <t>TX009586</t>
  </si>
  <si>
    <t>2025-12-21 19:48:52</t>
  </si>
  <si>
    <t>TX002100</t>
  </si>
  <si>
    <t>2025-01-05 12:15:43</t>
  </si>
  <si>
    <t>TX001500</t>
  </si>
  <si>
    <t>PL02787</t>
  </si>
  <si>
    <t>2025-09-25 02:46:10</t>
  </si>
  <si>
    <t>TX006309</t>
  </si>
  <si>
    <t>2025-10-31 18:20:03</t>
  </si>
  <si>
    <t>TX000653</t>
  </si>
  <si>
    <t>PL01874</t>
  </si>
  <si>
    <t>2025-08-28 05:28:26</t>
  </si>
  <si>
    <t>TX000171</t>
  </si>
  <si>
    <t>2025-03-02 04:11:37</t>
  </si>
  <si>
    <t>TX004086</t>
  </si>
  <si>
    <t>2025-02-17 02:25:16</t>
  </si>
  <si>
    <t>TX000243</t>
  </si>
  <si>
    <t>PL02890</t>
  </si>
  <si>
    <t>2025-04-02 11:13:01</t>
  </si>
  <si>
    <t>TX005782</t>
  </si>
  <si>
    <t>2025-05-19 18:10:15</t>
  </si>
  <si>
    <t>TX004372</t>
  </si>
  <si>
    <t>2025-12-31 16:13:01</t>
  </si>
  <si>
    <t>TX008474</t>
  </si>
  <si>
    <t>2025-01-05 04:20:46</t>
  </si>
  <si>
    <t>TX002757</t>
  </si>
  <si>
    <t>2025-07-20 18:11:53</t>
  </si>
  <si>
    <t>TX006974</t>
  </si>
  <si>
    <t>PL00066</t>
  </si>
  <si>
    <t>2025-06-28 17:21:16</t>
  </si>
  <si>
    <t>TX007316</t>
  </si>
  <si>
    <t>2025-10-11 17:48:06</t>
  </si>
  <si>
    <t>TX002077</t>
  </si>
  <si>
    <t>2025-01-15 12:08:02</t>
  </si>
  <si>
    <t>TX004104</t>
  </si>
  <si>
    <t>2025-07-06 10:25:55</t>
  </si>
  <si>
    <t>TX009614</t>
  </si>
  <si>
    <t>2025-05-09 12:55:41</t>
  </si>
  <si>
    <t>TX006337</t>
  </si>
  <si>
    <t>2025-03-15 20:32:59</t>
  </si>
  <si>
    <t>TX004909</t>
  </si>
  <si>
    <t>PL00748</t>
  </si>
  <si>
    <t>2025-09-04 05:17:39</t>
  </si>
  <si>
    <t>TX004958</t>
  </si>
  <si>
    <t>2025-05-07 20:31:25</t>
  </si>
  <si>
    <t>TX006413</t>
  </si>
  <si>
    <t>2025-07-16 11:40:02</t>
  </si>
  <si>
    <t>TX005928</t>
  </si>
  <si>
    <t>2025-02-13 02:52:49</t>
  </si>
  <si>
    <t>TX009794</t>
  </si>
  <si>
    <t>2025-08-22 00:46:28</t>
  </si>
  <si>
    <t>TX009426</t>
  </si>
  <si>
    <t>2025-05-01 07:09:32</t>
  </si>
  <si>
    <t>TX004798</t>
  </si>
  <si>
    <t>2025-06-24 03:42:38</t>
  </si>
  <si>
    <t>TX005415</t>
  </si>
  <si>
    <t>2025-12-04 15:47:52</t>
  </si>
  <si>
    <t>TX004540</t>
  </si>
  <si>
    <t>2025-02-10 15:15:51</t>
  </si>
  <si>
    <t>TX008374</t>
  </si>
  <si>
    <t>PL00102</t>
  </si>
  <si>
    <t>2025-02-13 01:32:16</t>
  </si>
  <si>
    <t>TX004079</t>
  </si>
  <si>
    <t>2025-09-24 06:32:47</t>
  </si>
  <si>
    <t>TX000641</t>
  </si>
  <si>
    <t>2025-07-31 01:47:52</t>
  </si>
  <si>
    <t>TX001271</t>
  </si>
  <si>
    <t>2025-11-19 07:10:31</t>
  </si>
  <si>
    <t>TX002779</t>
  </si>
  <si>
    <t>2025-07-30 12:22:25</t>
  </si>
  <si>
    <t>TX008183</t>
  </si>
  <si>
    <t>PL01153</t>
  </si>
  <si>
    <t>2025-11-05 22:25:25</t>
  </si>
  <si>
    <t>TX003862</t>
  </si>
  <si>
    <t>PL02611</t>
  </si>
  <si>
    <t>2025-02-17 14:55:52</t>
  </si>
  <si>
    <t>TX003481</t>
  </si>
  <si>
    <t>2025-05-15 15:17:11</t>
  </si>
  <si>
    <t>TX001535</t>
  </si>
  <si>
    <t>2025-03-12 17:58:13</t>
  </si>
  <si>
    <t>TX000326</t>
  </si>
  <si>
    <t>2025-09-03 14:24:49</t>
  </si>
  <si>
    <t>TX002339</t>
  </si>
  <si>
    <t>2025-03-19 06:32:16</t>
  </si>
  <si>
    <t>TX003981</t>
  </si>
  <si>
    <t>2025-04-09 11:17:27</t>
  </si>
  <si>
    <t>TX009675</t>
  </si>
  <si>
    <t>2025-05-28 08:06:58</t>
  </si>
  <si>
    <t>TX004055</t>
  </si>
  <si>
    <t>2025-02-07 03:49:32</t>
  </si>
  <si>
    <t>TX002238</t>
  </si>
  <si>
    <t>2025-03-27 01:23:28</t>
  </si>
  <si>
    <t>TX007198</t>
  </si>
  <si>
    <t>2025-08-10 18:54:00</t>
  </si>
  <si>
    <t>TX009723</t>
  </si>
  <si>
    <t>2025-04-17 12:34:01</t>
  </si>
  <si>
    <t>TX008768</t>
  </si>
  <si>
    <t>2025-05-10 09:37:13</t>
  </si>
  <si>
    <t>TX000865</t>
  </si>
  <si>
    <t>PL01081</t>
  </si>
  <si>
    <t>2025-02-20 05:21:05</t>
  </si>
  <si>
    <t>TX005757</t>
  </si>
  <si>
    <t>2025-09-24 21:22:11</t>
  </si>
  <si>
    <t>TX005578</t>
  </si>
  <si>
    <t>2025-04-15 16:33:55</t>
  </si>
  <si>
    <t>TX005268</t>
  </si>
  <si>
    <t>PL02974</t>
  </si>
  <si>
    <t>2025-04-16 16:12:38</t>
  </si>
  <si>
    <t>TX000372</t>
  </si>
  <si>
    <t>PL01315</t>
  </si>
  <si>
    <t>2025-04-17 19:00:57</t>
  </si>
  <si>
    <t>TX008459</t>
  </si>
  <si>
    <t>2025-09-21 22:00:11</t>
  </si>
  <si>
    <t>TX005621</t>
  </si>
  <si>
    <t>2025-03-26 06:50:12</t>
  </si>
  <si>
    <t>TX005795</t>
  </si>
  <si>
    <t>PL01705</t>
  </si>
  <si>
    <t>2025-02-25 22:29:22</t>
  </si>
  <si>
    <t>TX005973</t>
  </si>
  <si>
    <t>2025-08-28 14:55:38</t>
  </si>
  <si>
    <t>TX009850</t>
  </si>
  <si>
    <t>2025-10-14 03:01:12</t>
  </si>
  <si>
    <t>TX008851</t>
  </si>
  <si>
    <t>2025-03-14 14:13:02</t>
  </si>
  <si>
    <t>TX002365</t>
  </si>
  <si>
    <t>2025-08-09 07:02:53</t>
  </si>
  <si>
    <t>TX003214</t>
  </si>
  <si>
    <t>2025-11-24 14:15:02</t>
  </si>
  <si>
    <t>TX000912</t>
  </si>
  <si>
    <t>2025-12-05 15:46:01</t>
  </si>
  <si>
    <t>TX009100</t>
  </si>
  <si>
    <t>2025-03-04 05:23:05</t>
  </si>
  <si>
    <t>TX007190</t>
  </si>
  <si>
    <t>2025-12-29 21:34:39</t>
  </si>
  <si>
    <t>TX009700</t>
  </si>
  <si>
    <t>2025-01-14 14:58:12</t>
  </si>
  <si>
    <t>TX008481</t>
  </si>
  <si>
    <t>2025-01-04 18:33:19</t>
  </si>
  <si>
    <t>TX006621</t>
  </si>
  <si>
    <t>2025-10-20 09:10:32</t>
  </si>
  <si>
    <t>TX006136</t>
  </si>
  <si>
    <t>2025-12-01 11:06:44</t>
  </si>
  <si>
    <t>TX001424</t>
  </si>
  <si>
    <t>2025-12-25 04:57:31</t>
  </si>
  <si>
    <t>TX009862</t>
  </si>
  <si>
    <t>2025-11-05 08:16:36</t>
  </si>
  <si>
    <t>TX000480</t>
  </si>
  <si>
    <t>2025-07-10 12:15:58</t>
  </si>
  <si>
    <t>TX000663</t>
  </si>
  <si>
    <t>PL00185</t>
  </si>
  <si>
    <t>2025-02-10 00:59:16</t>
  </si>
  <si>
    <t>TX004536</t>
  </si>
  <si>
    <t>2025-08-07 20:40:21</t>
  </si>
  <si>
    <t>TX009035</t>
  </si>
  <si>
    <t>2025-12-18 20:17:50</t>
  </si>
  <si>
    <t>TX008178</t>
  </si>
  <si>
    <t>PL01422</t>
  </si>
  <si>
    <t>2025-10-01 10:53:24</t>
  </si>
  <si>
    <t>TX002989</t>
  </si>
  <si>
    <t>PL01021</t>
  </si>
  <si>
    <t>2025-09-09 16:05:14</t>
  </si>
  <si>
    <t>TX001120</t>
  </si>
  <si>
    <t>PL00186</t>
  </si>
  <si>
    <t>2025-02-20 16:12:43</t>
  </si>
  <si>
    <t>TX002777</t>
  </si>
  <si>
    <t>2025-12-09 04:30:38</t>
  </si>
  <si>
    <t>TX006914</t>
  </si>
  <si>
    <t>PL01280</t>
  </si>
  <si>
    <t>2025-11-11 04:31:43</t>
  </si>
  <si>
    <t>TX007655</t>
  </si>
  <si>
    <t>2025-09-18 15:07:31</t>
  </si>
  <si>
    <t>TX006735</t>
  </si>
  <si>
    <t>2025-07-28 02:39:01</t>
  </si>
  <si>
    <t>TX006568</t>
  </si>
  <si>
    <t>2025-02-16 15:12:01</t>
  </si>
  <si>
    <t>TX004428</t>
  </si>
  <si>
    <t>2025-05-04 15:53:59</t>
  </si>
  <si>
    <t>TX007525</t>
  </si>
  <si>
    <t>2025-06-12 18:12:27</t>
  </si>
  <si>
    <t>TX003982</t>
  </si>
  <si>
    <t>2025-12-20 02:36:25</t>
  </si>
  <si>
    <t>TX006434</t>
  </si>
  <si>
    <t>2025-10-26 09:45:26</t>
  </si>
  <si>
    <t>TX002894</t>
  </si>
  <si>
    <t>2025-02-07 19:04:03</t>
  </si>
  <si>
    <t>TX002670</t>
  </si>
  <si>
    <t>2025-09-10 08:41:15</t>
  </si>
  <si>
    <t>TX003978</t>
  </si>
  <si>
    <t>2025-06-09 04:29:33</t>
  </si>
  <si>
    <t>TX005327</t>
  </si>
  <si>
    <t>2025-11-21 02:05:31</t>
  </si>
  <si>
    <t>TX000280</t>
  </si>
  <si>
    <t>PL00883</t>
  </si>
  <si>
    <t>2025-08-08 18:09:57</t>
  </si>
  <si>
    <t>TX006818</t>
  </si>
  <si>
    <t>2025-01-14 23:20:44</t>
  </si>
  <si>
    <t>TX008711</t>
  </si>
  <si>
    <t>2025-12-27 11:06:10</t>
  </si>
  <si>
    <t>TX007111</t>
  </si>
  <si>
    <t>2025-12-01 22:32:40</t>
  </si>
  <si>
    <t>TX001695</t>
  </si>
  <si>
    <t>2025-05-01 08:29:31</t>
  </si>
  <si>
    <t>TX008964</t>
  </si>
  <si>
    <t>2025-09-16 02:15:22</t>
  </si>
  <si>
    <t>TX003480</t>
  </si>
  <si>
    <t>2025-08-23 10:31:23</t>
  </si>
  <si>
    <t>TX004417</t>
  </si>
  <si>
    <t>2025-04-17 01:34:35</t>
  </si>
  <si>
    <t>TX008832</t>
  </si>
  <si>
    <t>2025-08-02 18:08:02</t>
  </si>
  <si>
    <t>TX009954</t>
  </si>
  <si>
    <t>2025-08-15 11:28:03</t>
  </si>
  <si>
    <t>TX008818</t>
  </si>
  <si>
    <t>2025-10-14 09:28:25</t>
  </si>
  <si>
    <t>TX009133</t>
  </si>
  <si>
    <t>2025-09-22 07:51:35</t>
  </si>
  <si>
    <t>TX008763</t>
  </si>
  <si>
    <t>PL01125</t>
  </si>
  <si>
    <t>2025-02-15 06:31:22</t>
  </si>
  <si>
    <t>TX004297</t>
  </si>
  <si>
    <t>PL00424</t>
  </si>
  <si>
    <t>2025-04-06 10:35:34</t>
  </si>
  <si>
    <t>TX006410</t>
  </si>
  <si>
    <t>2025-08-05 21:07:27</t>
  </si>
  <si>
    <t>TX004907</t>
  </si>
  <si>
    <t>2025-07-12 18:28:10</t>
  </si>
  <si>
    <t>TX002210</t>
  </si>
  <si>
    <t>2025-12-08 22:51:21</t>
  </si>
  <si>
    <t>TX007700</t>
  </si>
  <si>
    <t>2025-12-12 13:25:32</t>
  </si>
  <si>
    <t>TX005571</t>
  </si>
  <si>
    <t>2025-02-09 20:12:25</t>
  </si>
  <si>
    <t>TX000185</t>
  </si>
  <si>
    <t>2025-01-17 21:46:12</t>
  </si>
  <si>
    <t>TX009571</t>
  </si>
  <si>
    <t>PL01375</t>
  </si>
  <si>
    <t>2025-08-27 18:54:56</t>
  </si>
  <si>
    <t>TX004908</t>
  </si>
  <si>
    <t>2025-06-25 21:02:45</t>
  </si>
  <si>
    <t>TX004517</t>
  </si>
  <si>
    <t>2025-06-21 01:25:01</t>
  </si>
  <si>
    <t>TX002351</t>
  </si>
  <si>
    <t>2025-04-20 10:04:34</t>
  </si>
  <si>
    <t>TX000554</t>
  </si>
  <si>
    <t>2025-12-04 04:44:52</t>
  </si>
  <si>
    <t>TX001398</t>
  </si>
  <si>
    <t>2025-10-04 06:14:27</t>
  </si>
  <si>
    <t>TX001385</t>
  </si>
  <si>
    <t>2025-02-15 15:57:20</t>
  </si>
  <si>
    <t>TX005995</t>
  </si>
  <si>
    <t>2025-07-18 12:49:35</t>
  </si>
  <si>
    <t>TX005126</t>
  </si>
  <si>
    <t>2025-08-16 08:59:17</t>
  </si>
  <si>
    <t>TX000298</t>
  </si>
  <si>
    <t>PL01250</t>
  </si>
  <si>
    <t>2025-06-20 06:41:46</t>
  </si>
  <si>
    <t>TX000444</t>
  </si>
  <si>
    <t>2025-08-01 21:01:24</t>
  </si>
  <si>
    <t>TX007432</t>
  </si>
  <si>
    <t>2025-11-06 20:19:11</t>
  </si>
  <si>
    <t>TX002078</t>
  </si>
  <si>
    <t>2025-08-11 23:38:29</t>
  </si>
  <si>
    <t>TX007914</t>
  </si>
  <si>
    <t>2025-04-24 12:28:37</t>
  </si>
  <si>
    <t>TX002230</t>
  </si>
  <si>
    <t>2025-09-26 01:45:29</t>
  </si>
  <si>
    <t>TX002843</t>
  </si>
  <si>
    <t>PL02737</t>
  </si>
  <si>
    <t>2025-10-23 23:20:20</t>
  </si>
  <si>
    <t>TX002538</t>
  </si>
  <si>
    <t>2025-04-11 18:27:48</t>
  </si>
  <si>
    <t>TX006654</t>
  </si>
  <si>
    <t>2025-11-02 15:06:10</t>
  </si>
  <si>
    <t>TX008354</t>
  </si>
  <si>
    <t>2025-08-20 04:38:26</t>
  </si>
  <si>
    <t>TX007449</t>
  </si>
  <si>
    <t>2025-06-18 09:11:33</t>
  </si>
  <si>
    <t>TX003368</t>
  </si>
  <si>
    <t>2025-09-25 14:20:42</t>
  </si>
  <si>
    <t>TX009718</t>
  </si>
  <si>
    <t>2025-12-21 15:36:57</t>
  </si>
  <si>
    <t>TX002579</t>
  </si>
  <si>
    <t>2025-11-10 11:27:46</t>
  </si>
  <si>
    <t>TX001132</t>
  </si>
  <si>
    <t>2025-07-28 16:49:32</t>
  </si>
  <si>
    <t>TX004881</t>
  </si>
  <si>
    <t>2025-10-24 02:10:26</t>
  </si>
  <si>
    <t>TX000321</t>
  </si>
  <si>
    <t>2025-12-01 20:16:58</t>
  </si>
  <si>
    <t>TX001372</t>
  </si>
  <si>
    <t>2025-10-08 10:34:47</t>
  </si>
  <si>
    <t>TX004043</t>
  </si>
  <si>
    <t>2025-09-20 10:43:17</t>
  </si>
  <si>
    <t>TX006313</t>
  </si>
  <si>
    <t>2025-11-11 07:43:02</t>
  </si>
  <si>
    <t>TX006312</t>
  </si>
  <si>
    <t>2025-12-01 11:06:17</t>
  </si>
  <si>
    <t>TX000908</t>
  </si>
  <si>
    <t>PL01212</t>
  </si>
  <si>
    <t>2025-06-24 06:31:51</t>
  </si>
  <si>
    <t>TX006038</t>
  </si>
  <si>
    <t>2025-11-30 01:32:40</t>
  </si>
  <si>
    <t>TX003951</t>
  </si>
  <si>
    <t>2025-05-28 22:09:09</t>
  </si>
  <si>
    <t>TX009958</t>
  </si>
  <si>
    <t>2025-10-10 07:49:22</t>
  </si>
  <si>
    <t>TX008938</t>
  </si>
  <si>
    <t>2025-08-08 12:22:05</t>
  </si>
  <si>
    <t>TX008276</t>
  </si>
  <si>
    <t>PL02930</t>
  </si>
  <si>
    <t>2025-07-04 14:41:45</t>
  </si>
  <si>
    <t>TX005207</t>
  </si>
  <si>
    <t>2025-08-19 17:47:56</t>
  </si>
  <si>
    <t>TX009502</t>
  </si>
  <si>
    <t>2025-07-24 01:40:27</t>
  </si>
  <si>
    <t>TX008456</t>
  </si>
  <si>
    <t>2025-09-27 01:49:03</t>
  </si>
  <si>
    <t>TX000927</t>
  </si>
  <si>
    <t>PL01919</t>
  </si>
  <si>
    <t>2025-03-12 11:18:34</t>
  </si>
  <si>
    <t>TX007440</t>
  </si>
  <si>
    <t>2025-05-11 09:32:10</t>
  </si>
  <si>
    <t>TX000016</t>
  </si>
  <si>
    <t>PL00864</t>
  </si>
  <si>
    <t>2025-12-05 01:49:16</t>
  </si>
  <si>
    <t>TX000144</t>
  </si>
  <si>
    <t>2025-08-07 03:16:06</t>
  </si>
  <si>
    <t>TX002364</t>
  </si>
  <si>
    <t>2025-06-10 19:49:48</t>
  </si>
  <si>
    <t>TX000130</t>
  </si>
  <si>
    <t>2025-01-13 16:56:16</t>
  </si>
  <si>
    <t>TX001162</t>
  </si>
  <si>
    <t>2025-03-27 00:21:20</t>
  </si>
  <si>
    <t>TX005945</t>
  </si>
  <si>
    <t>PL02075</t>
  </si>
  <si>
    <t>2025-10-18 13:51:19</t>
  </si>
  <si>
    <t>TX008048</t>
  </si>
  <si>
    <t>2025-01-19 07:05:09</t>
  </si>
  <si>
    <t>TX004726</t>
  </si>
  <si>
    <t>2025-07-07 21:04:15</t>
  </si>
  <si>
    <t>TX009570</t>
  </si>
  <si>
    <t>2025-10-15 19:44:24</t>
  </si>
  <si>
    <t>TX008368</t>
  </si>
  <si>
    <t>2025-06-10 10:09:30</t>
  </si>
  <si>
    <t>TX001877</t>
  </si>
  <si>
    <t>2025-03-30 09:10:39</t>
  </si>
  <si>
    <t>TX002489</t>
  </si>
  <si>
    <t>2025-03-25 12:59:28</t>
  </si>
  <si>
    <t>TX005458</t>
  </si>
  <si>
    <t>2025-10-05 02:07:36</t>
  </si>
  <si>
    <t>TX008770</t>
  </si>
  <si>
    <t>2025-08-01 08:15:57</t>
  </si>
  <si>
    <t>TX001183</t>
  </si>
  <si>
    <t>2025-08-22 10:26:51</t>
  </si>
  <si>
    <t>TX006215</t>
  </si>
  <si>
    <t>2025-02-28 12:33:02</t>
  </si>
  <si>
    <t>TX009212</t>
  </si>
  <si>
    <t>2025-06-23 18:10:21</t>
  </si>
  <si>
    <t>TX001171</t>
  </si>
  <si>
    <t>2025-09-10 23:26:26</t>
  </si>
  <si>
    <t>TX002183</t>
  </si>
  <si>
    <t>2025-05-03 07:51:28</t>
  </si>
  <si>
    <t>TX003372</t>
  </si>
  <si>
    <t>2025-05-31 06:12:13</t>
  </si>
  <si>
    <t>TX008141</t>
  </si>
  <si>
    <t>2025-03-26 15:58:54</t>
  </si>
  <si>
    <t>TX001860</t>
  </si>
  <si>
    <t>2025-01-01 13:32:22</t>
  </si>
  <si>
    <t>TX004923</t>
  </si>
  <si>
    <t>2025-07-12 22:33:31</t>
  </si>
  <si>
    <t>TX004839</t>
  </si>
  <si>
    <t>2025-12-05 03:49:12</t>
  </si>
  <si>
    <t>TX009834</t>
  </si>
  <si>
    <t>2025-11-03 07:50:06</t>
  </si>
  <si>
    <t>TX006439</t>
  </si>
  <si>
    <t>2025-09-29 08:52:27</t>
  </si>
  <si>
    <t>TX009011</t>
  </si>
  <si>
    <t>2025-08-12 07:31:50</t>
  </si>
  <si>
    <t>TX007479</t>
  </si>
  <si>
    <t>2025-04-11 07:18:02</t>
  </si>
  <si>
    <t>TX009685</t>
  </si>
  <si>
    <t>2025-12-14 23:29:30</t>
  </si>
  <si>
    <t>TX003122</t>
  </si>
  <si>
    <t>2025-09-16 11:29:21</t>
  </si>
  <si>
    <t>TX000388</t>
  </si>
  <si>
    <t>PL01636</t>
  </si>
  <si>
    <t>2025-04-03 10:16:58</t>
  </si>
  <si>
    <t>TX007884</t>
  </si>
  <si>
    <t>PL01872</t>
  </si>
  <si>
    <t>2025-01-27 19:10:42</t>
  </si>
  <si>
    <t>TX001033</t>
  </si>
  <si>
    <t>PL02189</t>
  </si>
  <si>
    <t>2025-12-07 04:58:09</t>
  </si>
  <si>
    <t>TX007951</t>
  </si>
  <si>
    <t>2025-06-08 13:39:57</t>
  </si>
  <si>
    <t>TX009545</t>
  </si>
  <si>
    <t>PL01829</t>
  </si>
  <si>
    <t>2025-11-23 02:59:35</t>
  </si>
  <si>
    <t>TX000932</t>
  </si>
  <si>
    <t>PL01621</t>
  </si>
  <si>
    <t>2025-12-20 23:43:40</t>
  </si>
  <si>
    <t>TX004020</t>
  </si>
  <si>
    <t>2025-06-11 01:51:17</t>
  </si>
  <si>
    <t>TX000692</t>
  </si>
  <si>
    <t>2025-05-02 08:42:30</t>
  </si>
  <si>
    <t>TX007090</t>
  </si>
  <si>
    <t>2025-08-26 17:24:34</t>
  </si>
  <si>
    <t>TX006744</t>
  </si>
  <si>
    <t>PL00722</t>
  </si>
  <si>
    <t>2025-12-10 01:27:11</t>
  </si>
  <si>
    <t>TX000830</t>
  </si>
  <si>
    <t>2025-04-08 19:01:16</t>
  </si>
  <si>
    <t>TX003499</t>
  </si>
  <si>
    <t>2025-11-17 19:29:27</t>
  </si>
  <si>
    <t>TX002082</t>
  </si>
  <si>
    <t>2025-04-22 07:49:06</t>
  </si>
  <si>
    <t>TX008963</t>
  </si>
  <si>
    <t>2025-09-30 10:30:19</t>
  </si>
  <si>
    <t>TX009495</t>
  </si>
  <si>
    <t>2025-07-20 10:39:45</t>
  </si>
  <si>
    <t>TX000045</t>
  </si>
  <si>
    <t>PL00400</t>
  </si>
  <si>
    <t>2025-06-04 17:58:19</t>
  </si>
  <si>
    <t>TX003940</t>
  </si>
  <si>
    <t>2025-02-06 20:02:33</t>
  </si>
  <si>
    <t>TX006467</t>
  </si>
  <si>
    <t>2025-11-23 11:45:06</t>
  </si>
  <si>
    <t>TX005218</t>
  </si>
  <si>
    <t>2025-05-21 22:26:35</t>
  </si>
  <si>
    <t>TX004320</t>
  </si>
  <si>
    <t>PL02407</t>
  </si>
  <si>
    <t>2025-09-30 20:44:47</t>
  </si>
  <si>
    <t>TX002966</t>
  </si>
  <si>
    <t>PL01388</t>
  </si>
  <si>
    <t>2025-09-19 19:23:26</t>
  </si>
  <si>
    <t>TX003970</t>
  </si>
  <si>
    <t>2025-06-08 07:12:45</t>
  </si>
  <si>
    <t>TX001188</t>
  </si>
  <si>
    <t>2025-06-01 03:01:43</t>
  </si>
  <si>
    <t>TX000285</t>
  </si>
  <si>
    <t>2025-06-04 01:32:25</t>
  </si>
  <si>
    <t>TX009525</t>
  </si>
  <si>
    <t>2025-10-09 20:31:47</t>
  </si>
  <si>
    <t>TX004160</t>
  </si>
  <si>
    <t>2025-08-14 23:05:44</t>
  </si>
  <si>
    <t>TX003093</t>
  </si>
  <si>
    <t>PL02213</t>
  </si>
  <si>
    <t>2025-08-06 22:33:33</t>
  </si>
  <si>
    <t>TX004557</t>
  </si>
  <si>
    <t>PL00870</t>
  </si>
  <si>
    <t>2025-07-05 02:27:56</t>
  </si>
  <si>
    <t>TX008998</t>
  </si>
  <si>
    <t>2025-01-11 12:38:51</t>
  </si>
  <si>
    <t>TX004324</t>
  </si>
  <si>
    <t>2025-06-29 16:24:33</t>
  </si>
  <si>
    <t>TX005574</t>
  </si>
  <si>
    <t>PL01814</t>
  </si>
  <si>
    <t>2025-03-12 13:23:40</t>
  </si>
  <si>
    <t>TX008623</t>
  </si>
  <si>
    <t>PL00769</t>
  </si>
  <si>
    <t>2025-02-26 14:34:13</t>
  </si>
  <si>
    <t>TX003365</t>
  </si>
  <si>
    <t>PL01164</t>
  </si>
  <si>
    <t>2025-07-30 09:02:05</t>
  </si>
  <si>
    <t>TX007729</t>
  </si>
  <si>
    <t>2025-01-01 00:36:29</t>
  </si>
  <si>
    <t>TX003196</t>
  </si>
  <si>
    <t>2025-10-02 10:06:18</t>
  </si>
  <si>
    <t>TX008094</t>
  </si>
  <si>
    <t>2025-10-07 06:13:31</t>
  </si>
  <si>
    <t>TX000970</t>
  </si>
  <si>
    <t>PL02471</t>
  </si>
  <si>
    <t>2025-12-08 03:10:04</t>
  </si>
  <si>
    <t>TX003735</t>
  </si>
  <si>
    <t>2025-12-08 00:03:00</t>
  </si>
  <si>
    <t>TX000926</t>
  </si>
  <si>
    <t>2025-02-25 22:29:47</t>
  </si>
  <si>
    <t>TX009551</t>
  </si>
  <si>
    <t>PL00833</t>
  </si>
  <si>
    <t>2025-10-13 14:35:08</t>
  </si>
  <si>
    <t>TX007453</t>
  </si>
  <si>
    <t>2025-08-03 19:21:19</t>
  </si>
  <si>
    <t>TX005697</t>
  </si>
  <si>
    <t>2025-11-18 22:41:44</t>
  </si>
  <si>
    <t>TX002852</t>
  </si>
  <si>
    <t>2025-01-06 03:40:57</t>
  </si>
  <si>
    <t>TX005247</t>
  </si>
  <si>
    <t>2025-05-04 22:15:47</t>
  </si>
  <si>
    <t>TX006836</t>
  </si>
  <si>
    <t>2025-07-24 01:21:02</t>
  </si>
  <si>
    <t>TX008917</t>
  </si>
  <si>
    <t>PL00485</t>
  </si>
  <si>
    <t>2025-04-06 20:54:30</t>
  </si>
  <si>
    <t>TX007909</t>
  </si>
  <si>
    <t>2025-01-01 14:44:28</t>
  </si>
  <si>
    <t>TX004472</t>
  </si>
  <si>
    <t>2025-03-03 05:42:47</t>
  </si>
  <si>
    <t>TX005213</t>
  </si>
  <si>
    <t>2025-01-20 11:27:34</t>
  </si>
  <si>
    <t>TX004349</t>
  </si>
  <si>
    <t>2025-04-12 02:10:14</t>
  </si>
  <si>
    <t>TX008002</t>
  </si>
  <si>
    <t>PL01187</t>
  </si>
  <si>
    <t>2025-11-26 22:49:54</t>
  </si>
  <si>
    <t>TX003627</t>
  </si>
  <si>
    <t>2025-11-24 06:53:44</t>
  </si>
  <si>
    <t>TX001790</t>
  </si>
  <si>
    <t>PL02046</t>
  </si>
  <si>
    <t>2025-03-26 22:22:26</t>
  </si>
  <si>
    <t>TX008905</t>
  </si>
  <si>
    <t>PL00594</t>
  </si>
  <si>
    <t>2025-01-20 13:40:21</t>
  </si>
  <si>
    <t>TX002060</t>
  </si>
  <si>
    <t>2025-06-17 11:16:45</t>
  </si>
  <si>
    <t>TX004014</t>
  </si>
  <si>
    <t>2025-05-22 08:51:12</t>
  </si>
  <si>
    <t>TX001903</t>
  </si>
  <si>
    <t>2025-06-18 19:36:13</t>
  </si>
  <si>
    <t>TX005643</t>
  </si>
  <si>
    <t>2025-09-08 06:21:06</t>
  </si>
  <si>
    <t>TX007012</t>
  </si>
  <si>
    <t>2025-04-15 07:06:36</t>
  </si>
  <si>
    <t>TX000076</t>
  </si>
  <si>
    <t>PL01251</t>
  </si>
  <si>
    <t>2025-04-05 16:58:19</t>
  </si>
  <si>
    <t>TX002346</t>
  </si>
  <si>
    <t>2025-03-05 11:03:35</t>
  </si>
  <si>
    <t>TX007319</t>
  </si>
  <si>
    <t>2025-02-05 02:29:36</t>
  </si>
  <si>
    <t>TX000431</t>
  </si>
  <si>
    <t>2025-05-14 01:54:53</t>
  </si>
  <si>
    <t>TX004587</t>
  </si>
  <si>
    <t>2025-07-23 13:32:21</t>
  </si>
  <si>
    <t>TX005107</t>
  </si>
  <si>
    <t>2025-05-05 08:15:38</t>
  </si>
  <si>
    <t>TX009050</t>
  </si>
  <si>
    <t>2025-02-12 08:38:13</t>
  </si>
  <si>
    <t>TX008651</t>
  </si>
  <si>
    <t>2025-11-08 13:34:39</t>
  </si>
  <si>
    <t>TX007269</t>
  </si>
  <si>
    <t>2025-02-12 11:22:53</t>
  </si>
  <si>
    <t>TX001554</t>
  </si>
  <si>
    <t>2025-10-22 13:21:18</t>
  </si>
  <si>
    <t>TX000241</t>
  </si>
  <si>
    <t>2025-11-04 02:29:19</t>
  </si>
  <si>
    <t>TX000784</t>
  </si>
  <si>
    <t>2025-02-09 18:36:13</t>
  </si>
  <si>
    <t>TX003067</t>
  </si>
  <si>
    <t>2025-08-06 06:42:57</t>
  </si>
  <si>
    <t>TX000978</t>
  </si>
  <si>
    <t>2025-06-25 05:02:02</t>
  </si>
  <si>
    <t>TX002942</t>
  </si>
  <si>
    <t>PL00232</t>
  </si>
  <si>
    <t>2025-03-24 18:29:07</t>
  </si>
  <si>
    <t>TX006066</t>
  </si>
  <si>
    <t>2025-08-30 11:23:33</t>
  </si>
  <si>
    <t>TX006712</t>
  </si>
  <si>
    <t>2025-03-04 12:28:09</t>
  </si>
  <si>
    <t>TX001621</t>
  </si>
  <si>
    <t>2025-06-24 15:14:21</t>
  </si>
  <si>
    <t>TX002147</t>
  </si>
  <si>
    <t>2025-02-17 21:32:43</t>
  </si>
  <si>
    <t>TX001802</t>
  </si>
  <si>
    <t>2025-12-26 15:25:36</t>
  </si>
  <si>
    <t>TX002096</t>
  </si>
  <si>
    <t>2025-06-15 21:19:24</t>
  </si>
  <si>
    <t>TX006154</t>
  </si>
  <si>
    <t>2025-08-26 00:53:21</t>
  </si>
  <si>
    <t>TX005313</t>
  </si>
  <si>
    <t>2025-04-30 16:32:59</t>
  </si>
  <si>
    <t>TX001358</t>
  </si>
  <si>
    <t>2025-08-05 14:29:13</t>
  </si>
  <si>
    <t>TX008164</t>
  </si>
  <si>
    <t>PL02893</t>
  </si>
  <si>
    <t>2025-09-30 03:23:01</t>
  </si>
  <si>
    <t>TX006130</t>
  </si>
  <si>
    <t>2025-02-02 13:18:17</t>
  </si>
  <si>
    <t>TX009509</t>
  </si>
  <si>
    <t>PL02442</t>
  </si>
  <si>
    <t>2025-12-27 01:38:35</t>
  </si>
  <si>
    <t>TX006097</t>
  </si>
  <si>
    <t>PL01634</t>
  </si>
  <si>
    <t>2025-06-16 08:28:14</t>
  </si>
  <si>
    <t>TX009986</t>
  </si>
  <si>
    <t>2025-07-17 13:52:14</t>
  </si>
  <si>
    <t>TX008820</t>
  </si>
  <si>
    <t>2025-11-12 01:41:22</t>
  </si>
  <si>
    <t>TX006851</t>
  </si>
  <si>
    <t>2025-12-25 03:25:06</t>
  </si>
  <si>
    <t>TX001610</t>
  </si>
  <si>
    <t>PL01678</t>
  </si>
  <si>
    <t>2025-04-21 14:35:29</t>
  </si>
  <si>
    <t>TX003097</t>
  </si>
  <si>
    <t>2025-05-30 07:15:25</t>
  </si>
  <si>
    <t>TX005604</t>
  </si>
  <si>
    <t>2025-11-08 19:05:35</t>
  </si>
  <si>
    <t>TX002416</t>
  </si>
  <si>
    <t>2025-12-23 21:05:08</t>
  </si>
  <si>
    <t>TX002018</t>
  </si>
  <si>
    <t>PL02885</t>
  </si>
  <si>
    <t>2025-09-03 23:52:56</t>
  </si>
  <si>
    <t>TX007541</t>
  </si>
  <si>
    <t>2025-12-05 17:15:32</t>
  </si>
  <si>
    <t>TX004126</t>
  </si>
  <si>
    <t>PL02648</t>
  </si>
  <si>
    <t>2025-03-06 06:10:44</t>
  </si>
  <si>
    <t>TX009857</t>
  </si>
  <si>
    <t>2025-10-12 13:45:38</t>
  </si>
  <si>
    <t>TX003247</t>
  </si>
  <si>
    <t>2025-12-01 15:38:05</t>
  </si>
  <si>
    <t>TX000125</t>
  </si>
  <si>
    <t>PL01866</t>
  </si>
  <si>
    <t>2025-01-06 09:43:52</t>
  </si>
  <si>
    <t>TX006508</t>
  </si>
  <si>
    <t>2025-06-02 09:10:57</t>
  </si>
  <si>
    <t>TX005377</t>
  </si>
  <si>
    <t>2025-03-18 22:16:45</t>
  </si>
  <si>
    <t>TX007557</t>
  </si>
  <si>
    <t>2025-08-29 10:52:12</t>
  </si>
  <si>
    <t>TX009210</t>
  </si>
  <si>
    <t>2025-12-01 03:25:09</t>
  </si>
  <si>
    <t>TX003342</t>
  </si>
  <si>
    <t>2025-10-05 03:38:53</t>
  </si>
  <si>
    <t>TX000599</t>
  </si>
  <si>
    <t>2025-04-08 00:50:06</t>
  </si>
  <si>
    <t>TX002124</t>
  </si>
  <si>
    <t>2025-05-11 16:28:32</t>
  </si>
  <si>
    <t>TX007189</t>
  </si>
  <si>
    <t>2025-11-13 14:01:40</t>
  </si>
  <si>
    <t>TX009941</t>
  </si>
  <si>
    <t>2025-08-02 15:03:19</t>
  </si>
  <si>
    <t>TX007140</t>
  </si>
  <si>
    <t>PL02013</t>
  </si>
  <si>
    <t>2025-10-12 10:04:59</t>
  </si>
  <si>
    <t>TX009716</t>
  </si>
  <si>
    <t>2025-05-12 09:17:09</t>
  </si>
  <si>
    <t>TX002198</t>
  </si>
  <si>
    <t>2025-09-02 06:11:00</t>
  </si>
  <si>
    <t>TX004052</t>
  </si>
  <si>
    <t>2025-08-01 19:25:31</t>
  </si>
  <si>
    <t>TX006833</t>
  </si>
  <si>
    <t>PL00388</t>
  </si>
  <si>
    <t>2025-06-02 14:21:33</t>
  </si>
  <si>
    <t>TX003363</t>
  </si>
  <si>
    <t>2025-12-01 18:00:21</t>
  </si>
  <si>
    <t>TX006940</t>
  </si>
  <si>
    <t>PL00069</t>
  </si>
  <si>
    <t>2025-11-04 14:14:31</t>
  </si>
  <si>
    <t>TX000726</t>
  </si>
  <si>
    <t>PL02987</t>
  </si>
  <si>
    <t>2025-04-17 08:52:16</t>
  </si>
  <si>
    <t>TX005932</t>
  </si>
  <si>
    <t>PL02245</t>
  </si>
  <si>
    <t>2025-10-27 04:13:42</t>
  </si>
  <si>
    <t>TX000979</t>
  </si>
  <si>
    <t>2025-04-01 19:05:04</t>
  </si>
  <si>
    <t>TX000809</t>
  </si>
  <si>
    <t>2025-08-11 05:23:09</t>
  </si>
  <si>
    <t>TX005131</t>
  </si>
  <si>
    <t>2025-03-03 07:13:48</t>
  </si>
  <si>
    <t>TX001476</t>
  </si>
  <si>
    <t>PL00706</t>
  </si>
  <si>
    <t>2025-08-15 12:06:03</t>
  </si>
  <si>
    <t>TX006462</t>
  </si>
  <si>
    <t>2025-03-05 07:36:52</t>
  </si>
  <si>
    <t>TX009089</t>
  </si>
  <si>
    <t>2025-12-22 00:58:46</t>
  </si>
  <si>
    <t>TX007429</t>
  </si>
  <si>
    <t>2025-11-17 21:19:48</t>
  </si>
  <si>
    <t>TX003963</t>
  </si>
  <si>
    <t>PL00412</t>
  </si>
  <si>
    <t>2025-04-09 07:52:51</t>
  </si>
  <si>
    <t>TX006505</t>
  </si>
  <si>
    <t>2025-11-12 06:14:45</t>
  </si>
  <si>
    <t>TX006459</t>
  </si>
  <si>
    <t>2025-08-30 20:45:35</t>
  </si>
  <si>
    <t>TX001236</t>
  </si>
  <si>
    <t>2025-07-12 02:03:35</t>
  </si>
  <si>
    <t>TX001226</t>
  </si>
  <si>
    <t>2025-01-02 19:18:47</t>
  </si>
  <si>
    <t>TX008068</t>
  </si>
  <si>
    <t>2025-06-22 23:28:58</t>
  </si>
  <si>
    <t>TX006350</t>
  </si>
  <si>
    <t>2025-09-30 03:40:56</t>
  </si>
  <si>
    <t>TX005364</t>
  </si>
  <si>
    <t>2025-02-14 23:18:48</t>
  </si>
  <si>
    <t>TX005154</t>
  </si>
  <si>
    <t>2025-03-23 06:32:56</t>
  </si>
  <si>
    <t>TX008365</t>
  </si>
  <si>
    <t>2025-12-07 16:58:23</t>
  </si>
  <si>
    <t>TX003218</t>
  </si>
  <si>
    <t>2025-06-18 09:48:06</t>
  </si>
  <si>
    <t>TX000288</t>
  </si>
  <si>
    <t>2025-05-21 01:58:11</t>
  </si>
  <si>
    <t>TX006537</t>
  </si>
  <si>
    <t>2025-05-20 09:36:13</t>
  </si>
  <si>
    <t>TX002967</t>
  </si>
  <si>
    <t>2025-09-19 15:13:57</t>
  </si>
  <si>
    <t>TX003165</t>
  </si>
  <si>
    <t>2025-03-30 01:35:44</t>
  </si>
  <si>
    <t>TX006081</t>
  </si>
  <si>
    <t>PL00609</t>
  </si>
  <si>
    <t>2025-11-12 15:18:46</t>
  </si>
  <si>
    <t>TX008939</t>
  </si>
  <si>
    <t>2025-08-21 03:45:46</t>
  </si>
  <si>
    <t>TX001658</t>
  </si>
  <si>
    <t>2025-09-21 09:14:26</t>
  </si>
  <si>
    <t>TX001976</t>
  </si>
  <si>
    <t>2025-12-06 17:06:17</t>
  </si>
  <si>
    <t>TX002398</t>
  </si>
  <si>
    <t>2025-08-12 05:01:20</t>
  </si>
  <si>
    <t>TX000453</t>
  </si>
  <si>
    <t>2025-10-01 15:03:04</t>
  </si>
  <si>
    <t>TX009643</t>
  </si>
  <si>
    <t>2025-01-14 06:09:44</t>
  </si>
  <si>
    <t>TX004882</t>
  </si>
  <si>
    <t>PL02765</t>
  </si>
  <si>
    <t>2025-11-23 19:23:46</t>
  </si>
  <si>
    <t>TX003682</t>
  </si>
  <si>
    <t>2025-04-19 18:10:11</t>
  </si>
  <si>
    <t>TX000423</t>
  </si>
  <si>
    <t>2025-03-15 03:38:35</t>
  </si>
  <si>
    <t>TX006129</t>
  </si>
  <si>
    <t>2025-12-28 21:05:43</t>
  </si>
  <si>
    <t>TX000658</t>
  </si>
  <si>
    <t>2025-10-03 16:11:18</t>
  </si>
  <si>
    <t>TX003302</t>
  </si>
  <si>
    <t>2025-09-22 16:07:05</t>
  </si>
  <si>
    <t>TX009912</t>
  </si>
  <si>
    <t>2025-01-05 02:55:05</t>
  </si>
  <si>
    <t>TX002846</t>
  </si>
  <si>
    <t>2025-10-14 16:46:52</t>
  </si>
  <si>
    <t>TX006378</t>
  </si>
  <si>
    <t>2025-11-26 15:51:41</t>
  </si>
  <si>
    <t>TX007592</t>
  </si>
  <si>
    <t>PL01106</t>
  </si>
  <si>
    <t>2025-06-29 18:29:39</t>
  </si>
  <si>
    <t>TX001002</t>
  </si>
  <si>
    <t>2025-05-08 00:53:22</t>
  </si>
  <si>
    <t>TX004199</t>
  </si>
  <si>
    <t>2025-07-02 12:53:39</t>
  </si>
  <si>
    <t>TX002419</t>
  </si>
  <si>
    <t>2025-10-26 07:22:56</t>
  </si>
  <si>
    <t>TX009446</t>
  </si>
  <si>
    <t>2025-06-26 14:09:34</t>
  </si>
  <si>
    <t>TX008677</t>
  </si>
  <si>
    <t>2025-06-26 22:21:29</t>
  </si>
  <si>
    <t>TX003848</t>
  </si>
  <si>
    <t>2025-02-11 17:26:06</t>
  </si>
  <si>
    <t>TX000962</t>
  </si>
  <si>
    <t>2025-09-06 18:24:12</t>
  </si>
  <si>
    <t>TX001581</t>
  </si>
  <si>
    <t>PL00974</t>
  </si>
  <si>
    <t>2025-06-17 07:37:36</t>
  </si>
  <si>
    <t>TX005071</t>
  </si>
  <si>
    <t>2025-08-13 01:33:45</t>
  </si>
  <si>
    <t>TX002207</t>
  </si>
  <si>
    <t>PL00067</t>
  </si>
  <si>
    <t>2025-09-16 19:33:01</t>
  </si>
  <si>
    <t>TX006393</t>
  </si>
  <si>
    <t>2025-08-27 20:20:15</t>
  </si>
  <si>
    <t>TX006243</t>
  </si>
  <si>
    <t>2025-09-26 16:47:11</t>
  </si>
  <si>
    <t>TX004232</t>
  </si>
  <si>
    <t>PL00276</t>
  </si>
  <si>
    <t>2025-08-10 07:56:06</t>
  </si>
  <si>
    <t>TX000758</t>
  </si>
  <si>
    <t>2025-11-21 06:16:29</t>
  </si>
  <si>
    <t>TX002285</t>
  </si>
  <si>
    <t>2025-11-10 09:05:36</t>
  </si>
  <si>
    <t>TX007106</t>
  </si>
  <si>
    <t>2025-02-16 20:52:52</t>
  </si>
  <si>
    <t>TX004817</t>
  </si>
  <si>
    <t>PL02312</t>
  </si>
  <si>
    <t>2025-12-05 07:58:01</t>
  </si>
  <si>
    <t>TX009350</t>
  </si>
  <si>
    <t>2025-05-14 15:56:54</t>
  </si>
  <si>
    <t>TX000808</t>
  </si>
  <si>
    <t>PL01752</t>
  </si>
  <si>
    <t>2025-02-22 05:31:16</t>
  </si>
  <si>
    <t>TX006004</t>
  </si>
  <si>
    <t>2025-11-15 09:33:28</t>
  </si>
  <si>
    <t>TX007816</t>
  </si>
  <si>
    <t>2025-01-09 08:42:17</t>
  </si>
  <si>
    <t>TX001957</t>
  </si>
  <si>
    <t>2025-07-05 19:10:21</t>
  </si>
  <si>
    <t>TX002446</t>
  </si>
  <si>
    <t>2025-05-16 08:31:48</t>
  </si>
  <si>
    <t>TX007177</t>
  </si>
  <si>
    <t>2025-02-12 07:58:55</t>
  </si>
  <si>
    <t>TX008226</t>
  </si>
  <si>
    <t>2025-07-16 21:24:55</t>
  </si>
  <si>
    <t>TX006218</t>
  </si>
  <si>
    <t>2025-09-12 11:18:14</t>
  </si>
  <si>
    <t>TX002403</t>
  </si>
  <si>
    <t>PL00314</t>
  </si>
  <si>
    <t>2025-03-17 03:56:06</t>
  </si>
  <si>
    <t>TX001074</t>
  </si>
  <si>
    <t>PL02099</t>
  </si>
  <si>
    <t>2025-11-14 11:18:21</t>
  </si>
  <si>
    <t>TX006642</t>
  </si>
  <si>
    <t>2025-06-24 14:15:51</t>
  </si>
  <si>
    <t>TX004241</t>
  </si>
  <si>
    <t>2025-05-04 15:11:44</t>
  </si>
  <si>
    <t>TX008559</t>
  </si>
  <si>
    <t>2025-02-28 16:36:40</t>
  </si>
  <si>
    <t>TX002092</t>
  </si>
  <si>
    <t>PL00663</t>
  </si>
  <si>
    <t>2025-11-18 21:04:30</t>
  </si>
  <si>
    <t>TX004528</t>
  </si>
  <si>
    <t>2025-06-16 10:56:17</t>
  </si>
  <si>
    <t>TX007294</t>
  </si>
  <si>
    <t>2025-11-06 23:40:35</t>
  </si>
  <si>
    <t>TX009268</t>
  </si>
  <si>
    <t>2025-10-21 00:01:39</t>
  </si>
  <si>
    <t>TX007329</t>
  </si>
  <si>
    <t>2025-07-27 22:34:34</t>
  </si>
  <si>
    <t>TX007516</t>
  </si>
  <si>
    <t>2025-10-25 22:14:18</t>
  </si>
  <si>
    <t>TX009404</t>
  </si>
  <si>
    <t>2025-10-24 14:36:31</t>
  </si>
  <si>
    <t>TX008388</t>
  </si>
  <si>
    <t>2025-01-27 08:06:40</t>
  </si>
  <si>
    <t>TX001004</t>
  </si>
  <si>
    <t>2025-07-27 15:20:05</t>
  </si>
  <si>
    <t>TX009768</t>
  </si>
  <si>
    <t>2025-10-25 14:56:50</t>
  </si>
  <si>
    <t>TX006647</t>
  </si>
  <si>
    <t>2025-09-07 01:59:02</t>
  </si>
  <si>
    <t>TX005376</t>
  </si>
  <si>
    <t>2025-07-08 09:35:08</t>
  </si>
  <si>
    <t>TX004652</t>
  </si>
  <si>
    <t>2025-12-23 00:57:15</t>
  </si>
  <si>
    <t>TX005382</t>
  </si>
  <si>
    <t>PL02217</t>
  </si>
  <si>
    <t>2025-02-23 16:33:27</t>
  </si>
  <si>
    <t>TX001486</t>
  </si>
  <si>
    <t>2025-03-18 15:51:58</t>
  </si>
  <si>
    <t>TX007702</t>
  </si>
  <si>
    <t>2025-06-28 07:13:10</t>
  </si>
  <si>
    <t>TX001412</t>
  </si>
  <si>
    <t>PL01911</t>
  </si>
  <si>
    <t>2025-06-28 18:45:52</t>
  </si>
  <si>
    <t>TX005441</t>
  </si>
  <si>
    <t>PL00510</t>
  </si>
  <si>
    <t>2025-03-03 11:49:01</t>
  </si>
  <si>
    <t>TX000710</t>
  </si>
  <si>
    <t>2025-03-11 02:25:22</t>
  </si>
  <si>
    <t>TX004990</t>
  </si>
  <si>
    <t>2025-10-19 05:16:38</t>
  </si>
  <si>
    <t>TX008143</t>
  </si>
  <si>
    <t>2025-07-04 18:13:28</t>
  </si>
  <si>
    <t>TX007303</t>
  </si>
  <si>
    <t>2025-11-25 15:46:09</t>
  </si>
  <si>
    <t>TX003077</t>
  </si>
  <si>
    <t>2025-01-15 02:40:29</t>
  </si>
  <si>
    <t>TX005981</t>
  </si>
  <si>
    <t>PL00606</t>
  </si>
  <si>
    <t>2025-09-27 04:51:18</t>
  </si>
  <si>
    <t>TX004102</t>
  </si>
  <si>
    <t>2025-05-05 15:20:49</t>
  </si>
  <si>
    <t>TX005412</t>
  </si>
  <si>
    <t>2025-05-14 03:36:28</t>
  </si>
  <si>
    <t>TX002723</t>
  </si>
  <si>
    <t>PL01574</t>
  </si>
  <si>
    <t>2025-08-30 17:03:03</t>
  </si>
  <si>
    <t>TX009412</t>
  </si>
  <si>
    <t>2025-01-13 20:51:37</t>
  </si>
  <si>
    <t>TX001269</t>
  </si>
  <si>
    <t>2025-11-02 11:56:32</t>
  </si>
  <si>
    <t>TX002463</t>
  </si>
  <si>
    <t>2025-06-24 21:41:06</t>
  </si>
  <si>
    <t>TX005822</t>
  </si>
  <si>
    <t>2025-05-14 00:03:53</t>
  </si>
  <si>
    <t>TX000269</t>
  </si>
  <si>
    <t>2025-12-22 02:10:40</t>
  </si>
  <si>
    <t>TX003581</t>
  </si>
  <si>
    <t>2025-08-12 01:00:35</t>
  </si>
  <si>
    <t>TX004751</t>
  </si>
  <si>
    <t>2025-06-01 21:16:06</t>
  </si>
  <si>
    <t>TX005418</t>
  </si>
  <si>
    <t>2025-03-02 09:41:08</t>
  </si>
  <si>
    <t>TX005007</t>
  </si>
  <si>
    <t>2025-02-15 19:41:13</t>
  </si>
  <si>
    <t>TX007788</t>
  </si>
  <si>
    <t>2025-08-13 14:01:06</t>
  </si>
  <si>
    <t>TX006686</t>
  </si>
  <si>
    <t>2025-12-06 02:40:21</t>
  </si>
  <si>
    <t>TX002822</t>
  </si>
  <si>
    <t>2025-12-07 20:11:47</t>
  </si>
  <si>
    <t>TX005506</t>
  </si>
  <si>
    <t>2025-01-27 20:00:24</t>
  </si>
  <si>
    <t>TX000590</t>
  </si>
  <si>
    <t>2025-10-13 04:10:30</t>
  </si>
  <si>
    <t>TX006031</t>
  </si>
  <si>
    <t>PL02693</t>
  </si>
  <si>
    <t>2025-11-27 15:47:32</t>
  </si>
  <si>
    <t>TX005322</t>
  </si>
  <si>
    <t>PL02297</t>
  </si>
  <si>
    <t>2025-08-19 02:03:59</t>
  </si>
  <si>
    <t>TX006747</t>
  </si>
  <si>
    <t>2025-12-26 14:39:32</t>
  </si>
  <si>
    <t>TX007751</t>
  </si>
  <si>
    <t>2025-05-13 08:54:26</t>
  </si>
  <si>
    <t>TX007931</t>
  </si>
  <si>
    <t>2025-01-25 22:30:51</t>
  </si>
  <si>
    <t>TX005852</t>
  </si>
  <si>
    <t>2025-05-17 13:55:14</t>
  </si>
  <si>
    <t>TX006383</t>
  </si>
  <si>
    <t>2025-09-20 10:33:12</t>
  </si>
  <si>
    <t>TX002029</t>
  </si>
  <si>
    <t>2025-01-25 14:12:11</t>
  </si>
  <si>
    <t>TX006907</t>
  </si>
  <si>
    <t>2025-04-14 01:03:49</t>
  </si>
  <si>
    <t>TX000678</t>
  </si>
  <si>
    <t>PL00852</t>
  </si>
  <si>
    <t>2025-09-24 05:24:14</t>
  </si>
  <si>
    <t>TX005835</t>
  </si>
  <si>
    <t>PL02857</t>
  </si>
  <si>
    <t>2025-12-25 18:42:33</t>
  </si>
  <si>
    <t>TX001233</t>
  </si>
  <si>
    <t>2025-12-01 17:26:33</t>
  </si>
  <si>
    <t>TX005365</t>
  </si>
  <si>
    <t>PL01141</t>
  </si>
  <si>
    <t>2025-09-14 07:33:55</t>
  </si>
  <si>
    <t>TX007195</t>
  </si>
  <si>
    <t>2025-01-17 17:29:39</t>
  </si>
  <si>
    <t>TX005564</t>
  </si>
  <si>
    <t>PL01796</t>
  </si>
  <si>
    <t>2025-10-24 15:32:09</t>
  </si>
  <si>
    <t>TX009767</t>
  </si>
  <si>
    <t>2025-11-17 09:36:09</t>
  </si>
  <si>
    <t>TX002433</t>
  </si>
  <si>
    <t>2025-06-13 14:39:48</t>
  </si>
  <si>
    <t>TX006400</t>
  </si>
  <si>
    <t>2025-07-13 01:32:01</t>
  </si>
  <si>
    <t>TX007229</t>
  </si>
  <si>
    <t>2025-12-08 05:45:16</t>
  </si>
  <si>
    <t>TX006115</t>
  </si>
  <si>
    <t>2025-11-20 18:54:56</t>
  </si>
  <si>
    <t>TX006316</t>
  </si>
  <si>
    <t>2025-05-01 13:47:46</t>
  </si>
  <si>
    <t>TX000897</t>
  </si>
  <si>
    <t>PL01608</t>
  </si>
  <si>
    <t>2025-06-20 12:47:14</t>
  </si>
  <si>
    <t>TX001612</t>
  </si>
  <si>
    <t>PL01978</t>
  </si>
  <si>
    <t>2025-03-30 19:07:35</t>
  </si>
  <si>
    <t>TX006559</t>
  </si>
  <si>
    <t>2025-03-04 11:08:00</t>
  </si>
  <si>
    <t>TX005582</t>
  </si>
  <si>
    <t>2025-08-23 15:14:09</t>
  </si>
  <si>
    <t>TX007554</t>
  </si>
  <si>
    <t>2025-11-27 23:57:50</t>
  </si>
  <si>
    <t>TX003807</t>
  </si>
  <si>
    <t>2025-03-05 18:39:14</t>
  </si>
  <si>
    <t>TX007862</t>
  </si>
  <si>
    <t>2025-09-17 10:31:07</t>
  </si>
  <si>
    <t>TX005611</t>
  </si>
  <si>
    <t>2025-07-27 04:32:51</t>
  </si>
  <si>
    <t>TX004702</t>
  </si>
  <si>
    <t>2025-09-28 12:00:42</t>
  </si>
  <si>
    <t>TX003962</t>
  </si>
  <si>
    <t>2025-05-18 07:38:04</t>
  </si>
  <si>
    <t>TX005738</t>
  </si>
  <si>
    <t>2025-10-08 21:36:10</t>
  </si>
  <si>
    <t>TX000891</t>
  </si>
  <si>
    <t>2025-05-20 08:08:05</t>
  </si>
  <si>
    <t>TX005063</t>
  </si>
  <si>
    <t>PL00164</t>
  </si>
  <si>
    <t>2025-03-11 01:06:46</t>
  </si>
  <si>
    <t>TX007601</t>
  </si>
  <si>
    <t>PL02814</t>
  </si>
  <si>
    <t>2025-09-06 10:49:59</t>
  </si>
  <si>
    <t>TX006959</t>
  </si>
  <si>
    <t>PL02481</t>
  </si>
  <si>
    <t>2025-07-17 13:33:59</t>
  </si>
  <si>
    <t>TX005160</t>
  </si>
  <si>
    <t>2025-08-30 08:54:37</t>
  </si>
  <si>
    <t>TX007022</t>
  </si>
  <si>
    <t>2025-02-17 12:41:03</t>
  </si>
  <si>
    <t>TX006888</t>
  </si>
  <si>
    <t>PL01234</t>
  </si>
  <si>
    <t>2025-04-21 18:01:28</t>
  </si>
  <si>
    <t>TX002800</t>
  </si>
  <si>
    <t>2025-08-20 22:27:03</t>
  </si>
  <si>
    <t>TX000585</t>
  </si>
  <si>
    <t>2025-10-25 09:09:32</t>
  </si>
  <si>
    <t>TX003269</t>
  </si>
  <si>
    <t>2025-02-09 22:07:52</t>
  </si>
  <si>
    <t>TX003933</t>
  </si>
  <si>
    <t>2025-11-30 11:49:33</t>
  </si>
  <si>
    <t>TX001261</t>
  </si>
  <si>
    <t>2025-02-17 22:30:17</t>
  </si>
  <si>
    <t>TX006014</t>
  </si>
  <si>
    <t>2025-10-06 06:59:35</t>
  </si>
  <si>
    <t>TX000311</t>
  </si>
  <si>
    <t>2025-06-27 16:40:44</t>
  </si>
  <si>
    <t>TX007888</t>
  </si>
  <si>
    <t>2025-10-29 13:40:07</t>
  </si>
  <si>
    <t>TX006473</t>
  </si>
  <si>
    <t>2025-06-06 21:15:15</t>
  </si>
  <si>
    <t>TX009947</t>
  </si>
  <si>
    <t>PL01158</t>
  </si>
  <si>
    <t>2025-11-29 19:31:53</t>
  </si>
  <si>
    <t>TX005956</t>
  </si>
  <si>
    <t>2025-07-08 18:47:08</t>
  </si>
  <si>
    <t>TX004669</t>
  </si>
  <si>
    <t>PL00180</t>
  </si>
  <si>
    <t>2025-01-30 08:14:07</t>
  </si>
  <si>
    <t>TX004299</t>
  </si>
  <si>
    <t>2025-04-13 01:53:38</t>
  </si>
  <si>
    <t>TX003784</t>
  </si>
  <si>
    <t>2025-10-16 02:48:40</t>
  </si>
  <si>
    <t>TX001009</t>
  </si>
  <si>
    <t>2025-08-31 14:22:39</t>
  </si>
  <si>
    <t>TX008402</t>
  </si>
  <si>
    <t>2025-01-04 15:04:55</t>
  </si>
  <si>
    <t>TX002186</t>
  </si>
  <si>
    <t>2025-09-29 12:20:04</t>
  </si>
  <si>
    <t>TX003624</t>
  </si>
  <si>
    <t>2025-05-02 22:21:00</t>
  </si>
  <si>
    <t>TX007130</t>
  </si>
  <si>
    <t>PL02775</t>
  </si>
  <si>
    <t>2025-08-17 15:56:45</t>
  </si>
  <si>
    <t>TX004986</t>
  </si>
  <si>
    <t>2025-12-02 19:19:12</t>
  </si>
  <si>
    <t>TX009728</t>
  </si>
  <si>
    <t>PL01424</t>
  </si>
  <si>
    <t>2025-08-27 00:22:44</t>
  </si>
  <si>
    <t>TX007087</t>
  </si>
  <si>
    <t>2025-10-08 14:15:26</t>
  </si>
  <si>
    <t>TX004835</t>
  </si>
  <si>
    <t>2025-10-01 19:23:21</t>
  </si>
  <si>
    <t>TX_CBK29</t>
  </si>
  <si>
    <t>TX004757</t>
  </si>
  <si>
    <t>2025-11-06 16:06:12</t>
  </si>
  <si>
    <t>TX005139</t>
  </si>
  <si>
    <t>2025-03-05 13:20:07</t>
  </si>
  <si>
    <t>TX000091</t>
  </si>
  <si>
    <t>2025-12-25 19:28:30</t>
  </si>
  <si>
    <t>TX006051</t>
  </si>
  <si>
    <t>2025-01-19 00:21:42</t>
  </si>
  <si>
    <t>TX006501</t>
  </si>
  <si>
    <t>2025-03-25 05:32:26</t>
  </si>
  <si>
    <t>TX007656</t>
  </si>
  <si>
    <t>2025-07-18 16:44:32</t>
  </si>
  <si>
    <t>TX009858</t>
  </si>
  <si>
    <t>PL00383</t>
  </si>
  <si>
    <t>2025-12-26 05:42:29</t>
  </si>
  <si>
    <t>TX002118</t>
  </si>
  <si>
    <t>2025-01-22 16:11:58</t>
  </si>
  <si>
    <t>TX002938</t>
  </si>
  <si>
    <t>2025-03-21 18:32:58</t>
  </si>
  <si>
    <t>TX006522</t>
  </si>
  <si>
    <t>2025-02-06 04:26:49</t>
  </si>
  <si>
    <t>TX000984</t>
  </si>
  <si>
    <t>2025-10-22 05:32:32</t>
  </si>
  <si>
    <t>TX007048</t>
  </si>
  <si>
    <t>2025-04-14 13:58:27</t>
  </si>
  <si>
    <t>TX005380</t>
  </si>
  <si>
    <t>2025-08-17 21:10:16</t>
  </si>
  <si>
    <t>TX002926</t>
  </si>
  <si>
    <t>2025-09-17 08:03:48</t>
  </si>
  <si>
    <t>TX005454</t>
  </si>
  <si>
    <t>2025-11-12 12:28:51</t>
  </si>
  <si>
    <t>TX003215</t>
  </si>
  <si>
    <t>2025-05-06 07:55:49</t>
  </si>
  <si>
    <t>TX007383</t>
  </si>
  <si>
    <t>2025-07-13 03:51:38</t>
  </si>
  <si>
    <t>TX005567</t>
  </si>
  <si>
    <t>2025-05-19 22:05:55</t>
  </si>
  <si>
    <t>TX007867</t>
  </si>
  <si>
    <t>2025-04-12 03:03:54</t>
  </si>
  <si>
    <t>TX004961</t>
  </si>
  <si>
    <t>PL02537</t>
  </si>
  <si>
    <t>2025-01-19 20:04:58</t>
  </si>
  <si>
    <t>TX000628</t>
  </si>
  <si>
    <t>2025-01-26 16:26:06</t>
  </si>
  <si>
    <t>TX008109</t>
  </si>
  <si>
    <t>PL00939</t>
  </si>
  <si>
    <t>2025-11-12 17:52:18</t>
  </si>
  <si>
    <t>TX_ATK20</t>
  </si>
  <si>
    <t>2025-06-15 02:40:00</t>
  </si>
  <si>
    <t>TX004766</t>
  </si>
  <si>
    <t>2025-08-13 03:29:38</t>
  </si>
  <si>
    <t>TX001602</t>
  </si>
  <si>
    <t>2025-07-17 13:51:09</t>
  </si>
  <si>
    <t>TX009649</t>
  </si>
  <si>
    <t>2025-05-21 03:25:12</t>
  </si>
  <si>
    <t>TX001270</t>
  </si>
  <si>
    <t>2025-02-18 21:48:25</t>
  </si>
  <si>
    <t>TX000129</t>
  </si>
  <si>
    <t>2025-06-12 18:32:40</t>
  </si>
  <si>
    <t>TX005957</t>
  </si>
  <si>
    <t>2025-10-11 09:15:49</t>
  </si>
  <si>
    <t>TX001712</t>
  </si>
  <si>
    <t>2025-02-01 17:54:13</t>
  </si>
  <si>
    <t>TX007961</t>
  </si>
  <si>
    <t>2025-02-01 19:12:37</t>
  </si>
  <si>
    <t>TX004236</t>
  </si>
  <si>
    <t>2025-07-04 18:44:58</t>
  </si>
  <si>
    <t>TX005675</t>
  </si>
  <si>
    <t>2025-05-04 05:52:01</t>
  </si>
  <si>
    <t>TX002399</t>
  </si>
  <si>
    <t>2025-08-22 22:15:09</t>
  </si>
  <si>
    <t>TX005503</t>
  </si>
  <si>
    <t>PL00582</t>
  </si>
  <si>
    <t>2025-08-01 02:31:48</t>
  </si>
  <si>
    <t>TX008920</t>
  </si>
  <si>
    <t>PL00763</t>
  </si>
  <si>
    <t>2025-09-24 14:07:17</t>
  </si>
  <si>
    <t>TX008475</t>
  </si>
  <si>
    <t>2025-05-12 21:56:52</t>
  </si>
  <si>
    <t>TX001187</t>
  </si>
  <si>
    <t>2025-06-12 18:18:18</t>
  </si>
  <si>
    <t>TX006093</t>
  </si>
  <si>
    <t>2025-10-12 15:12:11</t>
  </si>
  <si>
    <t>TX009848</t>
  </si>
  <si>
    <t>2025-11-12 01:00:04</t>
  </si>
  <si>
    <t>TX006088</t>
  </si>
  <si>
    <t>PL01110</t>
  </si>
  <si>
    <t>2025-12-10 11:21:34</t>
  </si>
  <si>
    <t>TX001978</t>
  </si>
  <si>
    <t>2025-06-26 03:36:48</t>
  </si>
  <si>
    <t>TX009942</t>
  </si>
  <si>
    <t>2025-09-12 05:54:48</t>
  </si>
  <si>
    <t>TX004248</t>
  </si>
  <si>
    <t>2025-12-12 06:54:12</t>
  </si>
  <si>
    <t>TX007767</t>
  </si>
  <si>
    <t>2025-10-10 16:28:00</t>
  </si>
  <si>
    <t>TX000916</t>
  </si>
  <si>
    <t>2025-04-28 18:35:19</t>
  </si>
  <si>
    <t>TX001306</t>
  </si>
  <si>
    <t>2025-11-12 14:11:06</t>
  </si>
  <si>
    <t>TX006691</t>
  </si>
  <si>
    <t>2025-11-09 10:15:32</t>
  </si>
  <si>
    <t>TX003050</t>
  </si>
  <si>
    <t>2025-07-09 20:30:13</t>
  </si>
  <si>
    <t>TX009576</t>
  </si>
  <si>
    <t>2025-10-08 12:30:05</t>
  </si>
  <si>
    <t>TX001274</t>
  </si>
  <si>
    <t>2025-10-07 06:53:22</t>
  </si>
  <si>
    <t>TX009829</t>
  </si>
  <si>
    <t>2025-02-09 18:16:13</t>
  </si>
  <si>
    <t>TX002797</t>
  </si>
  <si>
    <t>2025-10-11 02:06:22</t>
  </si>
  <si>
    <t>TX001399</t>
  </si>
  <si>
    <t>2025-12-16 10:23:27</t>
  </si>
  <si>
    <t>TX003359</t>
  </si>
  <si>
    <t>PL01202</t>
  </si>
  <si>
    <t>2025-09-02 08:21:15</t>
  </si>
  <si>
    <t>TX000184</t>
  </si>
  <si>
    <t>2025-03-14 17:53:31</t>
  </si>
  <si>
    <t>TX005119</t>
  </si>
  <si>
    <t>2025-01-17 23:02:48</t>
  </si>
  <si>
    <t>TX005767</t>
  </si>
  <si>
    <t>2025-09-29 17:50:49</t>
  </si>
  <si>
    <t>TX006202</t>
  </si>
  <si>
    <t>2025-06-21 12:56:43</t>
  </si>
  <si>
    <t>TX008549</t>
  </si>
  <si>
    <t>2025-05-16 16:16:41</t>
  </si>
  <si>
    <t>TX006250</t>
  </si>
  <si>
    <t>PL01480</t>
  </si>
  <si>
    <t>2025-05-16 15:01:43</t>
  </si>
  <si>
    <t>TX007078</t>
  </si>
  <si>
    <t>2025-05-07 07:57:21</t>
  </si>
  <si>
    <t>TX004568</t>
  </si>
  <si>
    <t>2025-06-30 04:40:29</t>
  </si>
  <si>
    <t>TX008139</t>
  </si>
  <si>
    <t>2025-02-16 23:32:37</t>
  </si>
  <si>
    <t>TX002657</t>
  </si>
  <si>
    <t>PL00730</t>
  </si>
  <si>
    <t>2025-03-15 07:36:34</t>
  </si>
  <si>
    <t>TX008983</t>
  </si>
  <si>
    <t>2025-04-12 09:48:33</t>
  </si>
  <si>
    <t>TX006947</t>
  </si>
  <si>
    <t>2025-09-06 15:34:13</t>
  </si>
  <si>
    <t>TX001962</t>
  </si>
  <si>
    <t>2025-04-20 07:46:44</t>
  </si>
  <si>
    <t>TX004892</t>
  </si>
  <si>
    <t>2025-02-05 21:18:22</t>
  </si>
  <si>
    <t>TX006594</t>
  </si>
  <si>
    <t>PL01133</t>
  </si>
  <si>
    <t>2025-01-02 04:09:15</t>
  </si>
  <si>
    <t>TX007014</t>
  </si>
  <si>
    <t>2025-08-09 18:42:26</t>
  </si>
  <si>
    <t>TX_CBK3</t>
  </si>
  <si>
    <t>TX001252</t>
  </si>
  <si>
    <t>PL02795</t>
  </si>
  <si>
    <t>2025-07-31 22:25:59</t>
  </si>
  <si>
    <t>TX003177</t>
  </si>
  <si>
    <t>2025-06-07 19:45:26</t>
  </si>
  <si>
    <t>TX009929</t>
  </si>
  <si>
    <t>2025-06-09 07:37:14</t>
  </si>
  <si>
    <t>TX005077</t>
  </si>
  <si>
    <t>2025-01-06 05:26:39</t>
  </si>
  <si>
    <t>TX007433</t>
  </si>
  <si>
    <t>2025-12-31 13:43:23</t>
  </si>
  <si>
    <t>TX006624</t>
  </si>
  <si>
    <t>PL01927</t>
  </si>
  <si>
    <t>2025-06-16 09:52:18</t>
  </si>
  <si>
    <t>TX003290</t>
  </si>
  <si>
    <t>2025-07-11 03:02:56</t>
  </si>
  <si>
    <t>TX006532</t>
  </si>
  <si>
    <t>2025-12-27 22:08:44</t>
  </si>
  <si>
    <t>TX008777</t>
  </si>
  <si>
    <t>PL02523</t>
  </si>
  <si>
    <t>2025-01-27 17:04:42</t>
  </si>
  <si>
    <t>TX008406</t>
  </si>
  <si>
    <t>2025-08-19 10:01:01</t>
  </si>
  <si>
    <t>TX007153</t>
  </si>
  <si>
    <t>2025-06-18 07:01:36</t>
  </si>
  <si>
    <t>TX008175</t>
  </si>
  <si>
    <t>2025-03-14 18:09:21</t>
  </si>
  <si>
    <t>TX001052</t>
  </si>
  <si>
    <t>2025-09-16 10:41:21</t>
  </si>
  <si>
    <t>TX004070</t>
  </si>
  <si>
    <t>2025-10-07 21:49:20</t>
  </si>
  <si>
    <t>TX006102</t>
  </si>
  <si>
    <t>2025-11-23 17:15:24</t>
  </si>
  <si>
    <t>TX007502</t>
  </si>
  <si>
    <t>2025-12-30 07:32:54</t>
  </si>
  <si>
    <t>TX000273</t>
  </si>
  <si>
    <t>2025-09-07 06:05:51</t>
  </si>
  <si>
    <t>TX002043</t>
  </si>
  <si>
    <t>2025-05-15 17:13:31</t>
  </si>
  <si>
    <t>TX004764</t>
  </si>
  <si>
    <t>2025-06-15 17:46:16</t>
  </si>
  <si>
    <t>TX005035</t>
  </si>
  <si>
    <t>PL02324</t>
  </si>
  <si>
    <t>2025-07-08 06:03:27</t>
  </si>
  <si>
    <t>TX005271</t>
  </si>
  <si>
    <t>2025-08-09 05:24:42</t>
  </si>
  <si>
    <t>TX005351</t>
  </si>
  <si>
    <t>2025-12-12 07:54:23</t>
  </si>
  <si>
    <t>TX001087</t>
  </si>
  <si>
    <t>2025-08-17 16:15:57</t>
  </si>
  <si>
    <t>TX005875</t>
  </si>
  <si>
    <t>2025-03-02 05:25:58</t>
  </si>
  <si>
    <t>TX006428</t>
  </si>
  <si>
    <t>2025-01-09 02:53:22</t>
  </si>
  <si>
    <t>TX005538</t>
  </si>
  <si>
    <t>2025-12-20 05:16:29</t>
  </si>
  <si>
    <t>TX007279</t>
  </si>
  <si>
    <t>2025-05-17 09:22:28</t>
  </si>
  <si>
    <t>TX004323</t>
  </si>
  <si>
    <t>2025-06-07 18:51:56</t>
  </si>
  <si>
    <t>TX007882</t>
  </si>
  <si>
    <t>2025-04-08 15:53:49</t>
  </si>
  <si>
    <t>TX007845</t>
  </si>
  <si>
    <t>PL01770</t>
  </si>
  <si>
    <t>2025-02-24 19:23:10</t>
  </si>
  <si>
    <t>TX005668</t>
  </si>
  <si>
    <t>PL01763</t>
  </si>
  <si>
    <t>2025-08-16 02:01:55</t>
  </si>
  <si>
    <t>TX005847</t>
  </si>
  <si>
    <t>2025-01-30 23:21:11</t>
  </si>
  <si>
    <t>TX005182</t>
  </si>
  <si>
    <t>PL01123</t>
  </si>
  <si>
    <t>2025-06-10 21:05:50</t>
  </si>
  <si>
    <t>TX006260</t>
  </si>
  <si>
    <t>2025-01-15 08:14:31</t>
  </si>
  <si>
    <t>TX004710</t>
  </si>
  <si>
    <t>2025-12-30 09:12:49</t>
  </si>
  <si>
    <t>TX008204</t>
  </si>
  <si>
    <t>2025-11-06 15:53:24</t>
  </si>
  <si>
    <t>TX005701</t>
  </si>
  <si>
    <t>2025-05-31 21:01:11</t>
  </si>
  <si>
    <t>TX006872</t>
  </si>
  <si>
    <t>2025-06-21 13:13:41</t>
  </si>
  <si>
    <t>TX003479</t>
  </si>
  <si>
    <t>2025-06-13 02:27:01</t>
  </si>
  <si>
    <t>TX009616</t>
  </si>
  <si>
    <t>2025-09-12 17:30:16</t>
  </si>
  <si>
    <t>TX003925</t>
  </si>
  <si>
    <t>2025-10-12 22:13:22</t>
  </si>
  <si>
    <t>TX001749</t>
  </si>
  <si>
    <t>2025-04-29 23:22:00</t>
  </si>
  <si>
    <t>TX000733</t>
  </si>
  <si>
    <t>2025-07-13 05:10:27</t>
  </si>
  <si>
    <t>TX002554</t>
  </si>
  <si>
    <t>2025-09-29 09:54:57</t>
  </si>
  <si>
    <t>TX005528</t>
  </si>
  <si>
    <t>PL01395</t>
  </si>
  <si>
    <t>2025-06-20 16:08:57</t>
  </si>
  <si>
    <t>TX005010</t>
  </si>
  <si>
    <t>PL01937</t>
  </si>
  <si>
    <t>2025-05-23 16:47:01</t>
  </si>
  <si>
    <t>TX002663</t>
  </si>
  <si>
    <t>2025-10-09 23:51:49</t>
  </si>
  <si>
    <t>TX005504</t>
  </si>
  <si>
    <t>2025-01-04 21:57:39</t>
  </si>
  <si>
    <t>TX005909</t>
  </si>
  <si>
    <t>2025-02-17 03:32:18</t>
  </si>
  <si>
    <t>TX003114</t>
  </si>
  <si>
    <t>2025-08-06 03:08:21</t>
  </si>
  <si>
    <t>TX003304</t>
  </si>
  <si>
    <t>2025-07-04 10:47:52</t>
  </si>
  <si>
    <t>TX001345</t>
  </si>
  <si>
    <t>2025-04-19 11:15:38</t>
  </si>
  <si>
    <t>TX001691</t>
  </si>
  <si>
    <t>PL02470</t>
  </si>
  <si>
    <t>2025-07-18 09:44:35</t>
  </si>
  <si>
    <t>TX007924</t>
  </si>
  <si>
    <t>2025-10-09 17:21:07</t>
  </si>
  <si>
    <t>TX006877</t>
  </si>
  <si>
    <t>2025-10-18 06:48:40</t>
  </si>
  <si>
    <t>TX003309</t>
  </si>
  <si>
    <t>2025-08-26 10:26:59</t>
  </si>
  <si>
    <t>TX001505</t>
  </si>
  <si>
    <t>2025-07-01 21:07:06</t>
  </si>
  <si>
    <t>TX001807</t>
  </si>
  <si>
    <t>2025-11-06 05:04:07</t>
  </si>
  <si>
    <t>TX009213</t>
  </si>
  <si>
    <t>PL00248</t>
  </si>
  <si>
    <t>2025-05-15 22:58:20</t>
  </si>
  <si>
    <t>TX006755</t>
  </si>
  <si>
    <t>2025-09-23 12:20:42</t>
  </si>
  <si>
    <t>TX003792</t>
  </si>
  <si>
    <t>PL02499</t>
  </si>
  <si>
    <t>2025-10-28 12:58:34</t>
  </si>
  <si>
    <t>TX009575</t>
  </si>
  <si>
    <t>2025-07-18 10:16:52</t>
  </si>
  <si>
    <t>TX007423</t>
  </si>
  <si>
    <t>2025-01-22 08:19:51</t>
  </si>
  <si>
    <t>TX005983</t>
  </si>
  <si>
    <t>2025-01-05 04:22:36</t>
  </si>
  <si>
    <t>TX005740</t>
  </si>
  <si>
    <t>2025-01-31 12:50:35</t>
  </si>
  <si>
    <t>TX007357</t>
  </si>
  <si>
    <t>2025-11-17 14:39:07</t>
  </si>
  <si>
    <t>TX001849</t>
  </si>
  <si>
    <t>PL02290</t>
  </si>
  <si>
    <t>2025-08-21 20:10:23</t>
  </si>
  <si>
    <t>TX004513</t>
  </si>
  <si>
    <t>2025-07-14 16:41:23</t>
  </si>
  <si>
    <t>TX002432</t>
  </si>
  <si>
    <t>2025-03-20 21:43:26</t>
  </si>
  <si>
    <t>TX004661</t>
  </si>
  <si>
    <t>PL01306</t>
  </si>
  <si>
    <t>2025-12-21 18:19:19</t>
  </si>
  <si>
    <t>TX006898</t>
  </si>
  <si>
    <t>2025-03-22 15:21:23</t>
  </si>
  <si>
    <t>TX005654</t>
  </si>
  <si>
    <t>PL02071</t>
  </si>
  <si>
    <t>2025-08-07 20:07:18</t>
  </si>
  <si>
    <t>TX000143</t>
  </si>
  <si>
    <t>2025-02-06 04:58:03</t>
  </si>
  <si>
    <t>TX008811</t>
  </si>
  <si>
    <t>PL00912</t>
  </si>
  <si>
    <t>2025-02-19 16:59:49</t>
  </si>
  <si>
    <t>TX005921</t>
  </si>
  <si>
    <t>2025-04-09 01:02:45</t>
  </si>
  <si>
    <t>TX005332</t>
  </si>
  <si>
    <t>PL01083</t>
  </si>
  <si>
    <t>2025-02-10 02:30:01</t>
  </si>
  <si>
    <t>TX003410</t>
  </si>
  <si>
    <t>2025-05-16 22:49:32</t>
  </si>
  <si>
    <t>TX001118</t>
  </si>
  <si>
    <t>PL02186</t>
  </si>
  <si>
    <t>2025-02-13 07:31:19</t>
  </si>
  <si>
    <t>TX001757</t>
  </si>
  <si>
    <t>2025-02-17 17:39:56</t>
  </si>
  <si>
    <t>TX000498</t>
  </si>
  <si>
    <t>2025-03-01 04:25:26</t>
  </si>
  <si>
    <t>TX005245</t>
  </si>
  <si>
    <t>2025-10-19 08:22:19</t>
  </si>
  <si>
    <t>TX000871</t>
  </si>
  <si>
    <t>2025-12-28 10:27:03</t>
  </si>
  <si>
    <t>TX003358</t>
  </si>
  <si>
    <t>2025-11-24 08:24:53</t>
  </si>
  <si>
    <t>TX000913</t>
  </si>
  <si>
    <t>2025-02-26 01:24:14</t>
  </si>
  <si>
    <t>TX000722</t>
  </si>
  <si>
    <t>2025-07-09 20:49:44</t>
  </si>
  <si>
    <t>TX002806</t>
  </si>
  <si>
    <t>PL00552</t>
  </si>
  <si>
    <t>2025-07-24 05:21:59</t>
  </si>
  <si>
    <t>TX009998</t>
  </si>
  <si>
    <t>2025-01-26 23:38:46</t>
  </si>
  <si>
    <t>TX000887</t>
  </si>
  <si>
    <t>2025-03-27 07:46:27</t>
  </si>
  <si>
    <t>TX009647</t>
  </si>
  <si>
    <t>2025-09-20 01:57:31</t>
  </si>
  <si>
    <t>TX006672</t>
  </si>
  <si>
    <t>2025-12-15 09:34:22</t>
  </si>
  <si>
    <t>TX007266</t>
  </si>
  <si>
    <t>2025-02-01 05:30:51</t>
  </si>
  <si>
    <t>TX001521</t>
  </si>
  <si>
    <t>2025-11-21 21:04:04</t>
  </si>
  <si>
    <t>TX008740</t>
  </si>
  <si>
    <t>PL01255</t>
  </si>
  <si>
    <t>2025-05-03 00:47:30</t>
  </si>
  <si>
    <t>TX002747</t>
  </si>
  <si>
    <t>2025-08-21 19:36:25</t>
  </si>
  <si>
    <t>TX006843</t>
  </si>
  <si>
    <t>PL02019</t>
  </si>
  <si>
    <t>2025-06-19 13:53:33</t>
  </si>
  <si>
    <t>TX006254</t>
  </si>
  <si>
    <t>2025-08-15 10:00:38</t>
  </si>
  <si>
    <t>TX000315</t>
  </si>
  <si>
    <t>2025-04-23 04:08:06</t>
  </si>
  <si>
    <t>TX001800</t>
  </si>
  <si>
    <t>2025-05-08 10:36:48</t>
  </si>
  <si>
    <t>TX000328</t>
  </si>
  <si>
    <t>2025-10-11 20:46:45</t>
  </si>
  <si>
    <t>TX005713</t>
  </si>
  <si>
    <t>PL02322</t>
  </si>
  <si>
    <t>2025-12-12 08:21:43</t>
  </si>
  <si>
    <t>TX004205</t>
  </si>
  <si>
    <t>PL02554</t>
  </si>
  <si>
    <t>2025-06-15 10:39:16</t>
  </si>
  <si>
    <t>TX003130</t>
  </si>
  <si>
    <t>2025-06-21 03:44:41</t>
  </si>
  <si>
    <t>TX009978</t>
  </si>
  <si>
    <t>2025-07-29 09:41:25</t>
  </si>
  <si>
    <t>TX007434</t>
  </si>
  <si>
    <t>2025-08-12 10:53:42</t>
  </si>
  <si>
    <t>TX003969</t>
  </si>
  <si>
    <t>2025-03-26 19:51:13</t>
  </si>
  <si>
    <t>TX005815</t>
  </si>
  <si>
    <t>2025-08-17 06:13:58</t>
  </si>
  <si>
    <t>TX008115</t>
  </si>
  <si>
    <t>2025-01-11 16:09:46</t>
  </si>
  <si>
    <t>TX001974</t>
  </si>
  <si>
    <t>2025-07-28 06:09:22</t>
  </si>
  <si>
    <t>TX000337</t>
  </si>
  <si>
    <t>2025-01-04 06:59:25</t>
  </si>
  <si>
    <t>TX002765</t>
  </si>
  <si>
    <t>2025-08-05 11:41:53</t>
  </si>
  <si>
    <t>TX007755</t>
  </si>
  <si>
    <t>2025-04-19 17:58:31</t>
  </si>
  <si>
    <t>TX000276</t>
  </si>
  <si>
    <t>2025-11-10 02:01:39</t>
  </si>
  <si>
    <t>TX002986</t>
  </si>
  <si>
    <t>2025-11-22 20:03:39</t>
  </si>
  <si>
    <t>TX005717</t>
  </si>
  <si>
    <t>2025-03-08 21:53:04</t>
  </si>
  <si>
    <t>TX005923</t>
  </si>
  <si>
    <t>2025-07-31 06:47:20</t>
  </si>
  <si>
    <t>TX003478</t>
  </si>
  <si>
    <t>PL00581</t>
  </si>
  <si>
    <t>2025-02-13 14:20:15</t>
  </si>
  <si>
    <t>TX005305</t>
  </si>
  <si>
    <t>2025-04-23 10:25:15</t>
  </si>
  <si>
    <t>TX003559</t>
  </si>
  <si>
    <t>2025-10-25 18:34:16</t>
  </si>
  <si>
    <t>TX002810</t>
  </si>
  <si>
    <t>2025-04-04 18:24:04</t>
  </si>
  <si>
    <t>TX009166</t>
  </si>
  <si>
    <t>PL00120</t>
  </si>
  <si>
    <t>2025-01-18 21:08:12</t>
  </si>
  <si>
    <t>TX004862</t>
  </si>
  <si>
    <t>2025-02-14 03:51:36</t>
  </si>
  <si>
    <t>TX006671</t>
  </si>
  <si>
    <t>2025-12-17 00:28:06</t>
  </si>
  <si>
    <t>TX003417</t>
  </si>
  <si>
    <t>2025-01-04 05:45:10</t>
  </si>
  <si>
    <t>TX000308</t>
  </si>
  <si>
    <t>2025-08-06 10:10:13</t>
  </si>
  <si>
    <t>TX003909</t>
  </si>
  <si>
    <t>2025-07-21 16:23:50</t>
  </si>
  <si>
    <t>TX000349</t>
  </si>
  <si>
    <t>2025-10-12 15:27:25</t>
  </si>
  <si>
    <t>TX000827</t>
  </si>
  <si>
    <t>2025-09-13 19:15:21</t>
  </si>
  <si>
    <t>TX009908</t>
  </si>
  <si>
    <t>PL00336</t>
  </si>
  <si>
    <t>2025-08-21 21:27:42</t>
  </si>
  <si>
    <t>TX004483</t>
  </si>
  <si>
    <t>2025-11-08 10:10:14</t>
  </si>
  <si>
    <t>TX007437</t>
  </si>
  <si>
    <t>2025-04-18 01:43:48</t>
  </si>
  <si>
    <t>TX003683</t>
  </si>
  <si>
    <t>2025-12-23 20:18:40</t>
  </si>
  <si>
    <t>TX009661</t>
  </si>
  <si>
    <t>2025-01-20 06:44:13</t>
  </si>
  <si>
    <t>TX009230</t>
  </si>
  <si>
    <t>2025-10-15 15:51:38</t>
  </si>
  <si>
    <t>TX002054</t>
  </si>
  <si>
    <t>2025-05-26 20:37:50</t>
  </si>
  <si>
    <t>TX000072</t>
  </si>
  <si>
    <t>2025-11-27 05:18:26</t>
  </si>
  <si>
    <t>TX005577</t>
  </si>
  <si>
    <t>2025-08-01 15:52:52</t>
  </si>
  <si>
    <t>TX007105</t>
  </si>
  <si>
    <t>2025-05-14 03:37:55</t>
  </si>
  <si>
    <t>TX007317</t>
  </si>
  <si>
    <t>2025-11-21 01:06:11</t>
  </si>
  <si>
    <t>TX008479</t>
  </si>
  <si>
    <t>2025-09-20 19:48:09</t>
  </si>
  <si>
    <t>TX001667</t>
  </si>
  <si>
    <t>PL01943</t>
  </si>
  <si>
    <t>2025-09-03 06:05:12</t>
  </si>
  <si>
    <t>TX006267</t>
  </si>
  <si>
    <t>2025-02-02 02:20:42</t>
  </si>
  <si>
    <t>TX006554</t>
  </si>
  <si>
    <t>2025-05-05 06:54:39</t>
  </si>
  <si>
    <t>TX008765</t>
  </si>
  <si>
    <t>2025-09-18 20:43:05</t>
  </si>
  <si>
    <t>TX001446</t>
  </si>
  <si>
    <t>2025-05-12 04:16:12</t>
  </si>
  <si>
    <t>TX005295</t>
  </si>
  <si>
    <t>2025-06-18 13:47:50</t>
  </si>
  <si>
    <t>TX005690</t>
  </si>
  <si>
    <t>2025-10-04 21:27:06</t>
  </si>
  <si>
    <t>TX001696</t>
  </si>
  <si>
    <t>2025-08-22 17:18:12</t>
  </si>
  <si>
    <t>TX002893</t>
  </si>
  <si>
    <t>PL02150</t>
  </si>
  <si>
    <t>2025-07-06 22:47:48</t>
  </si>
  <si>
    <t>TX001575</t>
  </si>
  <si>
    <t>PL00494</t>
  </si>
  <si>
    <t>2025-11-09 00:28:25</t>
  </si>
  <si>
    <t>TX003204</t>
  </si>
  <si>
    <t>2025-05-30 17:31:33</t>
  </si>
  <si>
    <t>TX004406</t>
  </si>
  <si>
    <t>2025-11-07 15:42:08</t>
  </si>
  <si>
    <t>TX001631</t>
  </si>
  <si>
    <t>2025-10-13 13:39:25</t>
  </si>
  <si>
    <t>TX007567</t>
  </si>
  <si>
    <t>2025-10-15 00:22:59</t>
  </si>
  <si>
    <t>TX001882</t>
  </si>
  <si>
    <t>2025-11-06 00:40:09</t>
  </si>
  <si>
    <t>TX005075</t>
  </si>
  <si>
    <t>2025-01-06 02:32:42</t>
  </si>
  <si>
    <t>TX008873</t>
  </si>
  <si>
    <t>2025-10-04 06:17:26</t>
  </si>
  <si>
    <t>TX005655</t>
  </si>
  <si>
    <t>2025-01-10 01:05:03</t>
  </si>
  <si>
    <t>TX000849</t>
  </si>
  <si>
    <t>2025-01-12 04:11:05</t>
  </si>
  <si>
    <t>TX006075</t>
  </si>
  <si>
    <t>2025-03-07 17:44:54</t>
  </si>
  <si>
    <t>TX006825</t>
  </si>
  <si>
    <t>2025-03-29 03:08:53</t>
  </si>
  <si>
    <t>TX005943</t>
  </si>
  <si>
    <t>2025-02-10 17:15:19</t>
  </si>
  <si>
    <t>TX002878</t>
  </si>
  <si>
    <t>PL01617</t>
  </si>
  <si>
    <t>2025-10-09 15:20:07</t>
  </si>
  <si>
    <t>TX000187</t>
  </si>
  <si>
    <t>2025-09-28 01:29:51</t>
  </si>
  <si>
    <t>TX003780</t>
  </si>
  <si>
    <t>2025-01-13 20:56:45</t>
  </si>
  <si>
    <t>TX001831</t>
  </si>
  <si>
    <t>2025-08-14 07:38:04</t>
  </si>
  <si>
    <t>TX002960</t>
  </si>
  <si>
    <t>2025-10-01 14:42:19</t>
  </si>
  <si>
    <t>TX009294</t>
  </si>
  <si>
    <t>2025-08-05 18:46:06</t>
  </si>
  <si>
    <t>TX006461</t>
  </si>
  <si>
    <t>2025-01-14 18:23:21</t>
  </si>
  <si>
    <t>TX001235</t>
  </si>
  <si>
    <t>PL01302</t>
  </si>
  <si>
    <t>2025-10-25 13:31:12</t>
  </si>
  <si>
    <t>TX008573</t>
  </si>
  <si>
    <t>2025-11-03 01:00:09</t>
  </si>
  <si>
    <t>TX003916</t>
  </si>
  <si>
    <t>PL02726</t>
  </si>
  <si>
    <t>2025-06-23 11:58:31</t>
  </si>
  <si>
    <t>TX000447</t>
  </si>
  <si>
    <t>2025-12-06 11:34:46</t>
  </si>
  <si>
    <t>TX000845</t>
  </si>
  <si>
    <t>2025-01-20 08:00:39</t>
  </si>
  <si>
    <t>TX008041</t>
  </si>
  <si>
    <t>2025-07-03 11:05:57</t>
  </si>
  <si>
    <t>TX005471</t>
  </si>
  <si>
    <t>2025-10-01 20:26:44</t>
  </si>
  <si>
    <t>TX002441</t>
  </si>
  <si>
    <t>2025-08-12 08:27:56</t>
  </si>
  <si>
    <t>TX003104</t>
  </si>
  <si>
    <t>2025-03-19 03:20:04</t>
  </si>
  <si>
    <t>TX008636</t>
  </si>
  <si>
    <t>2025-08-13 17:10:09</t>
  </si>
  <si>
    <t>TX006879</t>
  </si>
  <si>
    <t>2025-10-28 07:25:10</t>
  </si>
  <si>
    <t>TX006238</t>
  </si>
  <si>
    <t>2025-07-09 10:22:59</t>
  </si>
  <si>
    <t>TX001295</t>
  </si>
  <si>
    <t>2025-08-22 14:17:21</t>
  </si>
  <si>
    <t>TX005144</t>
  </si>
  <si>
    <t>2025-10-07 09:01:51</t>
  </si>
  <si>
    <t>TX009069</t>
  </si>
  <si>
    <t>2025-05-19 22:39:00</t>
  </si>
  <si>
    <t>TX005068</t>
  </si>
  <si>
    <t>2025-10-03 07:36:57</t>
  </si>
  <si>
    <t>TX003443</t>
  </si>
  <si>
    <t>2025-10-06 18:40:58</t>
  </si>
  <si>
    <t>TX008499</t>
  </si>
  <si>
    <t>2025-10-08 15:27:45</t>
  </si>
  <si>
    <t>TX007367</t>
  </si>
  <si>
    <t>2025-05-14 13:54:08</t>
  </si>
  <si>
    <t>TX006960</t>
  </si>
  <si>
    <t>PL02782</t>
  </si>
  <si>
    <t>2025-06-21 23:44:31</t>
  </si>
  <si>
    <t>TX000777</t>
  </si>
  <si>
    <t>2025-01-12 01:06:14</t>
  </si>
  <si>
    <t>TX009771</t>
  </si>
  <si>
    <t>2025-04-08 02:41:06</t>
  </si>
  <si>
    <t>TX002154</t>
  </si>
  <si>
    <t>PL01846</t>
  </si>
  <si>
    <t>2025-03-07 03:51:11</t>
  </si>
  <si>
    <t>TX004921</t>
  </si>
  <si>
    <t>PL00368</t>
  </si>
  <si>
    <t>2025-07-13 13:08:15</t>
  </si>
  <si>
    <t>TX005429</t>
  </si>
  <si>
    <t>2025-11-20 08:11:25</t>
  </si>
  <si>
    <t>TX009547</t>
  </si>
  <si>
    <t>2025-08-09 07:30:44</t>
  </si>
  <si>
    <t>TX005744</t>
  </si>
  <si>
    <t>2025-04-14 07:54:01</t>
  </si>
  <si>
    <t>TX008849</t>
  </si>
  <si>
    <t>2025-01-29 01:25:52</t>
  </si>
  <si>
    <t>TX008480</t>
  </si>
  <si>
    <t>2025-05-10 19:16:40</t>
  </si>
  <si>
    <t>TX003184</t>
  </si>
  <si>
    <t>2025-08-22 13:14:10</t>
  </si>
  <si>
    <t>TX006880</t>
  </si>
  <si>
    <t>2025-10-13 13:11:29</t>
  </si>
  <si>
    <t>TX003200</t>
  </si>
  <si>
    <t>2025-04-06 00:18:36</t>
  </si>
  <si>
    <t>TX007117</t>
  </si>
  <si>
    <t>2025-12-05 03:18:53</t>
  </si>
  <si>
    <t>TX001290</t>
  </si>
  <si>
    <t>PL00081</t>
  </si>
  <si>
    <t>2025-03-29 13:46:48</t>
  </si>
  <si>
    <t>TX004582</t>
  </si>
  <si>
    <t>2025-06-02 14:23:17</t>
  </si>
  <si>
    <t>TX007780</t>
  </si>
  <si>
    <t>2025-06-16 15:29:33</t>
  </si>
  <si>
    <t>TX008988</t>
  </si>
  <si>
    <t>2025-04-22 03:07:11</t>
  </si>
  <si>
    <t>TX009300</t>
  </si>
  <si>
    <t>2025-01-11 22:39:33</t>
  </si>
  <si>
    <t>TX009982</t>
  </si>
  <si>
    <t>PL02361</t>
  </si>
  <si>
    <t>2025-04-08 05:15:57</t>
  </si>
  <si>
    <t>TX004107</t>
  </si>
  <si>
    <t>2025-05-26 01:28:27</t>
  </si>
  <si>
    <t>TX004127</t>
  </si>
  <si>
    <t>2025-09-16 01:11:36</t>
  </si>
  <si>
    <t>TX008260</t>
  </si>
  <si>
    <t>PL02332</t>
  </si>
  <si>
    <t>2025-02-06 09:26:01</t>
  </si>
  <si>
    <t>TX003967</t>
  </si>
  <si>
    <t>2025-10-08 05:56:40</t>
  </si>
  <si>
    <t>TX001880</t>
  </si>
  <si>
    <t>2025-12-13 20:19:15</t>
  </si>
  <si>
    <t>TX008545</t>
  </si>
  <si>
    <t>2025-01-12 11:47:40</t>
  </si>
  <si>
    <t>TX009352</t>
  </si>
  <si>
    <t>2025-09-02 19:46:44</t>
  </si>
  <si>
    <t>TX005212</t>
  </si>
  <si>
    <t>2025-07-05 05:05:54</t>
  </si>
  <si>
    <t>TX003588</t>
  </si>
  <si>
    <t>2025-02-17 10:41:52</t>
  </si>
  <si>
    <t>TX007466</t>
  </si>
  <si>
    <t>2025-09-16 16:51:59</t>
  </si>
  <si>
    <t>TX003866</t>
  </si>
  <si>
    <t>2025-10-18 08:49:23</t>
  </si>
  <si>
    <t>TX007966</t>
  </si>
  <si>
    <t>2025-12-07 10:05:43</t>
  </si>
  <si>
    <t>TX004132</t>
  </si>
  <si>
    <t>2025-12-20 14:22:02</t>
  </si>
  <si>
    <t>TX001037</t>
  </si>
  <si>
    <t>PL00598</t>
  </si>
  <si>
    <t>2025-10-01 10:11:43</t>
  </si>
  <si>
    <t>TX000637</t>
  </si>
  <si>
    <t>2025-09-04 05:58:59</t>
  </si>
  <si>
    <t>TX007764</t>
  </si>
  <si>
    <t>2025-12-04 00:43:48</t>
  </si>
  <si>
    <t>TX004135</t>
  </si>
  <si>
    <t>2025-12-12 15:40:35</t>
  </si>
  <si>
    <t>TX005407</t>
  </si>
  <si>
    <t>2025-04-20 06:17:49</t>
  </si>
  <si>
    <t>TX001084</t>
  </si>
  <si>
    <t>2025-05-28 03:59:40</t>
  </si>
  <si>
    <t>TX000862</t>
  </si>
  <si>
    <t>2025-09-20 21:14:40</t>
  </si>
  <si>
    <t>TX000904</t>
  </si>
  <si>
    <t>2025-09-28 20:54:02</t>
  </si>
  <si>
    <t>TX000192</t>
  </si>
  <si>
    <t>2025-07-31 20:11:23</t>
  </si>
  <si>
    <t>TX000110</t>
  </si>
  <si>
    <t>2025-06-09 05:16:39</t>
  </si>
  <si>
    <t>TX004456</t>
  </si>
  <si>
    <t>2025-08-21 13:23:28</t>
  </si>
  <si>
    <t>TX001943</t>
  </si>
  <si>
    <t>2025-10-02 05:54:12</t>
  </si>
  <si>
    <t>TX005355</t>
  </si>
  <si>
    <t>2025-02-16 19:32:08</t>
  </si>
  <si>
    <t>TX004332</t>
  </si>
  <si>
    <t>2025-09-25 23:26:06</t>
  </si>
  <si>
    <t>TX008592</t>
  </si>
  <si>
    <t>2025-08-23 18:08:30</t>
  </si>
  <si>
    <t>TX002041</t>
  </si>
  <si>
    <t>2025-03-13 17:07:14</t>
  </si>
  <si>
    <t>TX008629</t>
  </si>
  <si>
    <t>2025-07-18 16:04:28</t>
  </si>
  <si>
    <t>TX006941</t>
  </si>
  <si>
    <t>2025-10-11 22:59:15</t>
  </si>
  <si>
    <t>TX007878</t>
  </si>
  <si>
    <t>2025-08-17 18:32:03</t>
  </si>
  <si>
    <t>TX004660</t>
  </si>
  <si>
    <t>PL02142</t>
  </si>
  <si>
    <t>2025-09-26 14:14:09</t>
  </si>
  <si>
    <t>TX007932</t>
  </si>
  <si>
    <t>2025-01-26 09:47:05</t>
  </si>
  <si>
    <t>TX002776</t>
  </si>
  <si>
    <t>2025-11-26 04:19:12</t>
  </si>
  <si>
    <t>TX004146</t>
  </si>
  <si>
    <t>2025-01-30 03:24:43</t>
  </si>
  <si>
    <t>TX002324</t>
  </si>
  <si>
    <t>2025-12-01 03:42:26</t>
  </si>
  <si>
    <t>TX000763</t>
  </si>
  <si>
    <t>2025-09-16 11:24:22</t>
  </si>
  <si>
    <t>TX002618</t>
  </si>
  <si>
    <t>2025-05-12 03:04:33</t>
  </si>
  <si>
    <t>TX002412</t>
  </si>
  <si>
    <t>PL02978</t>
  </si>
  <si>
    <t>2025-05-19 05:08:39</t>
  </si>
  <si>
    <t>TX001095</t>
  </si>
  <si>
    <t>2025-07-06 06:43:02</t>
  </si>
  <si>
    <t>TX006253</t>
  </si>
  <si>
    <t>2025-11-05 16:14:07</t>
  </si>
  <si>
    <t>TX008815</t>
  </si>
  <si>
    <t>2025-08-24 05:14:06</t>
  </si>
  <si>
    <t>TX008184</t>
  </si>
  <si>
    <t>2025-02-26 03:04:43</t>
  </si>
  <si>
    <t>TX003136</t>
  </si>
  <si>
    <t>2025-06-19 06:41:00</t>
  </si>
  <si>
    <t>TX008419</t>
  </si>
  <si>
    <t>2025-09-21 23:22:29</t>
  </si>
  <si>
    <t>TX005041</t>
  </si>
  <si>
    <t>PL01248</t>
  </si>
  <si>
    <t>2025-04-13 00:06:18</t>
  </si>
  <si>
    <t>TX003806</t>
  </si>
  <si>
    <t>2025-07-22 00:29:43</t>
  </si>
  <si>
    <t>TX000885</t>
  </si>
  <si>
    <t>2025-07-25 04:11:42</t>
  </si>
  <si>
    <t>TX002655</t>
  </si>
  <si>
    <t>2025-06-13 21:13:49</t>
  </si>
  <si>
    <t>TX005379</t>
  </si>
  <si>
    <t>2025-10-16 16:49:31</t>
  </si>
  <si>
    <t>TX008536</t>
  </si>
  <si>
    <t>2025-11-12 07:06:13</t>
  </si>
  <si>
    <t>TX008035</t>
  </si>
  <si>
    <t>2025-07-24 06:52:18</t>
  </si>
  <si>
    <t>TX006830</t>
  </si>
  <si>
    <t>2025-08-30 12:51:47</t>
  </si>
  <si>
    <t>TX007721</t>
  </si>
  <si>
    <t>2025-02-21 19:15:12</t>
  </si>
  <si>
    <t>TX007151</t>
  </si>
  <si>
    <t>2025-06-23 21:40:02</t>
  </si>
  <si>
    <t>TX007494</t>
  </si>
  <si>
    <t>2025-11-26 15:01:00</t>
  </si>
  <si>
    <t>TX005193</t>
  </si>
  <si>
    <t>2025-01-23 18:13:41</t>
  </si>
  <si>
    <t>TX009741</t>
  </si>
  <si>
    <t>2025-08-09 14:28:58</t>
  </si>
  <si>
    <t>TX002203</t>
  </si>
  <si>
    <t>2025-05-19 18:41:28</t>
  </si>
  <si>
    <t>TX007960</t>
  </si>
  <si>
    <t>2025-01-05 03:26:44</t>
  </si>
  <si>
    <t>TX006444</t>
  </si>
  <si>
    <t>2025-01-16 03:19:46</t>
  </si>
  <si>
    <t>TX001263</t>
  </si>
  <si>
    <t>2025-10-12 16:33:01</t>
  </si>
  <si>
    <t>TX008522</t>
  </si>
  <si>
    <t>2025-09-22 13:22:11</t>
  </si>
  <si>
    <t>TX000976</t>
  </si>
  <si>
    <t>2025-06-25 13:41:29</t>
  </si>
  <si>
    <t>TX006484</t>
  </si>
  <si>
    <t>2025-05-23 09:46:05</t>
  </si>
  <si>
    <t>TX004926</t>
  </si>
  <si>
    <t>PL00227</t>
  </si>
  <si>
    <t>2025-02-25 17:16:28</t>
  </si>
  <si>
    <t>TX000942</t>
  </si>
  <si>
    <t>2025-11-10 22:58:09</t>
  </si>
  <si>
    <t>TX004724</t>
  </si>
  <si>
    <t>PL00716</t>
  </si>
  <si>
    <t>2025-08-08 10:45:47</t>
  </si>
  <si>
    <t>TX002388</t>
  </si>
  <si>
    <t>2025-12-12 11:04:14</t>
  </si>
  <si>
    <t>TX009783</t>
  </si>
  <si>
    <t>2025-07-23 09:31:02</t>
  </si>
  <si>
    <t>TX005022</t>
  </si>
  <si>
    <t>2025-02-22 07:02:22</t>
  </si>
  <si>
    <t>TX004392</t>
  </si>
  <si>
    <t>2025-01-13 01:15:31</t>
  </si>
  <si>
    <t>TX005149</t>
  </si>
  <si>
    <t>2025-01-28 17:51:30</t>
  </si>
  <si>
    <t>TX003222</t>
  </si>
  <si>
    <t>2025-01-30 17:43:03</t>
  </si>
  <si>
    <t>TX003883</t>
  </si>
  <si>
    <t>2025-06-07 06:23:27</t>
  </si>
  <si>
    <t>TX009911</t>
  </si>
  <si>
    <t>2025-06-30 11:04:01</t>
  </si>
  <si>
    <t>TX009736</t>
  </si>
  <si>
    <t>2025-06-29 03:28:27</t>
  </si>
  <si>
    <t>TX005992</t>
  </si>
  <si>
    <t>2025-12-08 10:38:40</t>
  </si>
  <si>
    <t>TX002790</t>
  </si>
  <si>
    <t>2025-08-31 21:18:25</t>
  </si>
  <si>
    <t>TX000945</t>
  </si>
  <si>
    <t>2025-04-11 19:52:31</t>
  </si>
  <si>
    <t>TX008960</t>
  </si>
  <si>
    <t>PL01357</t>
  </si>
  <si>
    <t>2025-11-27 01:25:30</t>
  </si>
  <si>
    <t>TX001858</t>
  </si>
  <si>
    <t>2025-08-27 03:58:42</t>
  </si>
  <si>
    <t>TX008720</t>
  </si>
  <si>
    <t>2025-09-25 00:29:13</t>
  </si>
  <si>
    <t>TX004109</t>
  </si>
  <si>
    <t>PL02284</t>
  </si>
  <si>
    <t>2025-03-22 03:44:55</t>
  </si>
  <si>
    <t>TX005214</t>
  </si>
  <si>
    <t>2025-09-21 10:36:16</t>
  </si>
  <si>
    <t>TX008563</t>
  </si>
  <si>
    <t>2025-07-15 04:47:56</t>
  </si>
  <si>
    <t>TX003256</t>
  </si>
  <si>
    <t>2025-09-22 05:52:21</t>
  </si>
  <si>
    <t>TX002691</t>
  </si>
  <si>
    <t>2025-12-31 20:36:37</t>
  </si>
  <si>
    <t>TX007451</t>
  </si>
  <si>
    <t>2025-05-23 02:31:04</t>
  </si>
  <si>
    <t>TX006884</t>
  </si>
  <si>
    <t>2025-06-13 19:47:23</t>
  </si>
  <si>
    <t>TX001320</t>
  </si>
  <si>
    <t>PL00597</t>
  </si>
  <si>
    <t>2025-01-15 23:50:09</t>
  </si>
  <si>
    <t>TX008942</t>
  </si>
  <si>
    <t>PL00394</t>
  </si>
  <si>
    <t>2025-04-30 01:57:22</t>
  </si>
  <si>
    <t>TX009935</t>
  </si>
  <si>
    <t>PL01533</t>
  </si>
  <si>
    <t>2025-08-18 14:08:52</t>
  </si>
  <si>
    <t>TX005163</t>
  </si>
  <si>
    <t>PL00020</t>
  </si>
  <si>
    <t>2025-10-06 22:15:13</t>
  </si>
  <si>
    <t>TX005903</t>
  </si>
  <si>
    <t>PL01468</t>
  </si>
  <si>
    <t>2025-12-05 10:30:13</t>
  </si>
  <si>
    <t>TX006881</t>
  </si>
  <si>
    <t>PL01435</t>
  </si>
  <si>
    <t>2025-03-30 21:07:38</t>
  </si>
  <si>
    <t>TX006034</t>
  </si>
  <si>
    <t>PL00905</t>
  </si>
  <si>
    <t>2025-05-20 03:23:11</t>
  </si>
  <si>
    <t>TX006493</t>
  </si>
  <si>
    <t>2025-10-08 02:21:19</t>
  </si>
  <si>
    <t>TX003476</t>
  </si>
  <si>
    <t>PL02425</t>
  </si>
  <si>
    <t>2025-05-17 03:03:30</t>
  </si>
  <si>
    <t>TX003506</t>
  </si>
  <si>
    <t>2025-09-03 04:07:40</t>
  </si>
  <si>
    <t>TX004750</t>
  </si>
  <si>
    <t>2025-01-20 06:32:51</t>
  </si>
  <si>
    <t>TX002478</t>
  </si>
  <si>
    <t>2025-08-01 23:14:29</t>
  </si>
  <si>
    <t>TX009136</t>
  </si>
  <si>
    <t>PL01940</t>
  </si>
  <si>
    <t>2025-03-23 06:46:48</t>
  </si>
  <si>
    <t>TX006700</t>
  </si>
  <si>
    <t>2025-11-06 00:29:21</t>
  </si>
  <si>
    <t>TX007439</t>
  </si>
  <si>
    <t>2025-06-24 06:19:11</t>
  </si>
  <si>
    <t>TX007681</t>
  </si>
  <si>
    <t>2025-06-19 22:36:37</t>
  </si>
  <si>
    <t>TX005413</t>
  </si>
  <si>
    <t>2025-09-27 08:28:58</t>
  </si>
  <si>
    <t>TX009918</t>
  </si>
  <si>
    <t>PL01757</t>
  </si>
  <si>
    <t>2025-07-19 02:39:58</t>
  </si>
  <si>
    <t>TX007324</t>
  </si>
  <si>
    <t>2025-02-27 22:27:26</t>
  </si>
  <si>
    <t>TX001875</t>
  </si>
  <si>
    <t>2025-08-16 15:42:31</t>
  </si>
  <si>
    <t>TX008566</t>
  </si>
  <si>
    <t>PL00064</t>
  </si>
  <si>
    <t>2025-05-23 01:14:48</t>
  </si>
  <si>
    <t>TX005338</t>
  </si>
  <si>
    <t>2025-10-29 19:02:27</t>
  </si>
  <si>
    <t>TX005097</t>
  </si>
  <si>
    <t>2025-08-07 19:40:24</t>
  </si>
  <si>
    <t>TX002905</t>
  </si>
  <si>
    <t>2025-09-21 19:18:03</t>
  </si>
  <si>
    <t>TX000571</t>
  </si>
  <si>
    <t>2025-05-25 05:40:18</t>
  </si>
  <si>
    <t>TX001449</t>
  </si>
  <si>
    <t>2025-04-18 12:27:52</t>
  </si>
  <si>
    <t>TX006040</t>
  </si>
  <si>
    <t>2025-11-28 09:05:08</t>
  </si>
  <si>
    <t>TX006323</t>
  </si>
  <si>
    <t>2025-03-29 04:29:13</t>
  </si>
  <si>
    <t>TX006429</t>
  </si>
  <si>
    <t>2025-08-07 12:01:01</t>
  </si>
  <si>
    <t>TX006912</t>
  </si>
  <si>
    <t>2025-06-02 16:11:51</t>
  </si>
  <si>
    <t>TX008982</t>
  </si>
  <si>
    <t>2025-02-16 10:11:57</t>
  </si>
  <si>
    <t>TX003227</t>
  </si>
  <si>
    <t>2025-08-17 06:56:53</t>
  </si>
  <si>
    <t>TX009799</t>
  </si>
  <si>
    <t>2025-11-29 22:34:17</t>
  </si>
  <si>
    <t>TX003979</t>
  </si>
  <si>
    <t>PL01525</t>
  </si>
  <si>
    <t>2025-01-24 11:33:07</t>
  </si>
  <si>
    <t>TX004384</t>
  </si>
  <si>
    <t>2025-04-20 20:56:33</t>
  </si>
  <si>
    <t>TX007745</t>
  </si>
  <si>
    <t>2025-10-18 16:15:57</t>
  </si>
  <si>
    <t>TX003540</t>
  </si>
  <si>
    <t>2025-03-23 00:32:04</t>
  </si>
  <si>
    <t>TX005754</t>
  </si>
  <si>
    <t>PL02590</t>
  </si>
  <si>
    <t>2025-09-23 07:27:44</t>
  </si>
  <si>
    <t>TX006965</t>
  </si>
  <si>
    <t>PL02460</t>
  </si>
  <si>
    <t>2025-06-24 14:22:16</t>
  </si>
  <si>
    <t>TX002828</t>
  </si>
  <si>
    <t>2025-01-16 20:55:36</t>
  </si>
  <si>
    <t>TX006829</t>
  </si>
  <si>
    <t>2025-08-08 11:35:41</t>
  </si>
  <si>
    <t>TX004997</t>
  </si>
  <si>
    <t>2025-12-26 06:47:26</t>
  </si>
  <si>
    <t>TX001339</t>
  </si>
  <si>
    <t>2025-12-16 11:25:09</t>
  </si>
  <si>
    <t>TX003263</t>
  </si>
  <si>
    <t>PL00148</t>
  </si>
  <si>
    <t>2025-10-27 23:43:07</t>
  </si>
  <si>
    <t>TX006523</t>
  </si>
  <si>
    <t>2025-03-17 21:43:03</t>
  </si>
  <si>
    <t>TX006085</t>
  </si>
  <si>
    <t>PL02233</t>
  </si>
  <si>
    <t>2025-09-14 02:39:13</t>
  </si>
  <si>
    <t>TX000651</t>
  </si>
  <si>
    <t>2025-06-10 19:08:35</t>
  </si>
  <si>
    <t>TX002903</t>
  </si>
  <si>
    <t>2025-04-10 10:20:06</t>
  </si>
  <si>
    <t>TX002259</t>
  </si>
  <si>
    <t>PL02870</t>
  </si>
  <si>
    <t>2025-03-19 10:14:51</t>
  </si>
  <si>
    <t>TX007496</t>
  </si>
  <si>
    <t>PL02565</t>
  </si>
  <si>
    <t>2025-11-07 01:21:22</t>
  </si>
  <si>
    <t>TX003522</t>
  </si>
  <si>
    <t>2025-05-31 21:03:30</t>
  </si>
  <si>
    <t>TX002731</t>
  </si>
  <si>
    <t>2025-10-12 04:31:11</t>
  </si>
  <si>
    <t>TX006562</t>
  </si>
  <si>
    <t>2025-01-31 16:27:51</t>
  </si>
  <si>
    <t>TX004479</t>
  </si>
  <si>
    <t>PL02731</t>
  </si>
  <si>
    <t>2025-05-26 22:14:55</t>
  </si>
  <si>
    <t>TX001597</t>
  </si>
  <si>
    <t>PL01913</t>
  </si>
  <si>
    <t>2025-05-05 09:33:55</t>
  </si>
  <si>
    <t>TX007157</t>
  </si>
  <si>
    <t>2025-04-30 14:21:17</t>
  </si>
  <si>
    <t>TX002585</t>
  </si>
  <si>
    <t>2025-11-23 10:22:09</t>
  </si>
  <si>
    <t>TX007167</t>
  </si>
  <si>
    <t>2025-04-09 14:34:13</t>
  </si>
  <si>
    <t>TX003197</t>
  </si>
  <si>
    <t>2025-02-06 12:40:49</t>
  </si>
  <si>
    <t>TX006127</t>
  </si>
  <si>
    <t>2025-07-10 12:05:59</t>
  </si>
  <si>
    <t>TX008992</t>
  </si>
  <si>
    <t>PL01683</t>
  </si>
  <si>
    <t>2025-01-31 21:02:49</t>
  </si>
  <si>
    <t>TX005853</t>
  </si>
  <si>
    <t>2025-01-10 03:55:41</t>
  </si>
  <si>
    <t>TX001259</t>
  </si>
  <si>
    <t>2025-07-13 18:20:12</t>
  </si>
  <si>
    <t>TX005345</t>
  </si>
  <si>
    <t>2025-06-23 09:04:33</t>
  </si>
  <si>
    <t>TX000992</t>
  </si>
  <si>
    <t>2025-05-07 21:44:11</t>
  </si>
  <si>
    <t>TX003505</t>
  </si>
  <si>
    <t>2025-01-29 14:41:08</t>
  </si>
  <si>
    <t>TX000114</t>
  </si>
  <si>
    <t>2025-04-24 22:23:09</t>
  </si>
  <si>
    <t>TX000920</t>
  </si>
  <si>
    <t>2025-05-12 15:41:21</t>
  </si>
  <si>
    <t>TX002510</t>
  </si>
  <si>
    <t>PL02559</t>
  </si>
  <si>
    <t>2025-11-20 17:46:06</t>
  </si>
  <si>
    <t>TX009457</t>
  </si>
  <si>
    <t>2025-03-03 08:30:45</t>
  </si>
  <si>
    <t>TX000166</t>
  </si>
  <si>
    <t>2025-05-31 10:59:02</t>
  </si>
  <si>
    <t>TX006976</t>
  </si>
  <si>
    <t>2025-11-26 14:30:37</t>
  </si>
  <si>
    <t>TX004604</t>
  </si>
  <si>
    <t>2025-11-03 03:44:29</t>
  </si>
  <si>
    <t>TX000950</t>
  </si>
  <si>
    <t>2025-12-23 03:00:53</t>
  </si>
  <si>
    <t>TX004595</t>
  </si>
  <si>
    <t>PL02672</t>
  </si>
  <si>
    <t>2025-09-07 10:06:08</t>
  </si>
  <si>
    <t>TX005799</t>
  </si>
  <si>
    <t>2025-07-24 16:29:10</t>
  </si>
  <si>
    <t>TX003771</t>
  </si>
  <si>
    <t>2025-02-04 16:34:41</t>
  </si>
  <si>
    <t>TX002507</t>
  </si>
  <si>
    <t>2025-12-19 13:49:05</t>
  </si>
  <si>
    <t>TX005108</t>
  </si>
  <si>
    <t>2025-07-26 07:10:59</t>
  </si>
  <si>
    <t>TX002851</t>
  </si>
  <si>
    <t>2025-08-27 12:36:16</t>
  </si>
  <si>
    <t>TX006570</t>
  </si>
  <si>
    <t>PL01270</t>
  </si>
  <si>
    <t>2025-01-22 03:42:10</t>
  </si>
  <si>
    <t>TX005838</t>
  </si>
  <si>
    <t>2025-05-07 04:07:24</t>
  </si>
  <si>
    <t>TX007536</t>
  </si>
  <si>
    <t>2025-12-20 17:20:47</t>
  </si>
  <si>
    <t>TX004447</t>
  </si>
  <si>
    <t>2025-05-09 06:13:40</t>
  </si>
  <si>
    <t>TX004461</t>
  </si>
  <si>
    <t>2025-01-13 04:48:35</t>
  </si>
  <si>
    <t>TX008335</t>
  </si>
  <si>
    <t>2025-10-18 09:49:46</t>
  </si>
  <si>
    <t>TX002506</t>
  </si>
  <si>
    <t>2025-06-16 04:52:30</t>
  </si>
  <si>
    <t>TX001115</t>
  </si>
  <si>
    <t>2025-07-06 02:25:24</t>
  </si>
  <si>
    <t>TX008445</t>
  </si>
  <si>
    <t>2025-06-20 11:49:42</t>
  </si>
  <si>
    <t>TX000299</t>
  </si>
  <si>
    <t>2025-09-03 23:07:11</t>
  </si>
  <si>
    <t>TX001676</t>
  </si>
  <si>
    <t>2025-04-25 19:22:26</t>
  </si>
  <si>
    <t>TX003348</t>
  </si>
  <si>
    <t>PL02865</t>
  </si>
  <si>
    <t>2025-05-23 22:08:34</t>
  </si>
  <si>
    <t>TX002736</t>
  </si>
  <si>
    <t>2025-01-15 09:13:56</t>
  </si>
  <si>
    <t>TX007918</t>
  </si>
  <si>
    <t>2025-02-03 01:34:44</t>
  </si>
  <si>
    <t>TX004989</t>
  </si>
  <si>
    <t>2025-01-14 05:22:00</t>
  </si>
  <si>
    <t>TX009049</t>
  </si>
  <si>
    <t>2025-03-08 01:43:20</t>
  </si>
  <si>
    <t>TX007628</t>
  </si>
  <si>
    <t>2025-07-14 11:48:15</t>
  </si>
  <si>
    <t>TX004326</t>
  </si>
  <si>
    <t>2025-08-27 01:53:30</t>
  </si>
  <si>
    <t>TX006806</t>
  </si>
  <si>
    <t>PL02198</t>
  </si>
  <si>
    <t>2025-12-30 18:32:51</t>
  </si>
  <si>
    <t>TX008957</t>
  </si>
  <si>
    <t>2025-08-24 01:17:21</t>
  </si>
  <si>
    <t>TX004551</t>
  </si>
  <si>
    <t>2025-07-17 19:31:50</t>
  </si>
  <si>
    <t>TX005459</t>
  </si>
  <si>
    <t>2025-01-24 07:57:31</t>
  </si>
  <si>
    <t>TX007946</t>
  </si>
  <si>
    <t>2025-02-04 13:39:35</t>
  </si>
  <si>
    <t>TX002104</t>
  </si>
  <si>
    <t>2025-11-19 05:19:46</t>
  </si>
  <si>
    <t>TX005337</t>
  </si>
  <si>
    <t>2025-09-17 21:23:45</t>
  </si>
  <si>
    <t>TX007136</t>
  </si>
  <si>
    <t>2025-10-31 05:18:00</t>
  </si>
  <si>
    <t>TX006849</t>
  </si>
  <si>
    <t>PL00482</t>
  </si>
  <si>
    <t>2025-09-09 20:06:45</t>
  </si>
  <si>
    <t>TX009702</t>
  </si>
  <si>
    <t>2025-08-22 01:30:22</t>
  </si>
  <si>
    <t>TX001838</t>
  </si>
  <si>
    <t>2025-10-09 16:25:41</t>
  </si>
  <si>
    <t>TX008001</t>
  </si>
  <si>
    <t>PL01096</t>
  </si>
  <si>
    <t>2025-08-22 18:36:39</t>
  </si>
  <si>
    <t>TX008366</t>
  </si>
  <si>
    <t>2025-06-11 04:12:05</t>
  </si>
  <si>
    <t>TX009508</t>
  </si>
  <si>
    <t>2025-03-10 16:13:03</t>
  </si>
  <si>
    <t>TX000608</t>
  </si>
  <si>
    <t>PL02399</t>
  </si>
  <si>
    <t>2025-06-14 11:41:04</t>
  </si>
  <si>
    <t>TX006114</t>
  </si>
  <si>
    <t>2025-09-18 07:18:07</t>
  </si>
  <si>
    <t>TX001094</t>
  </si>
  <si>
    <t>2025-10-16 17:04:42</t>
  </si>
  <si>
    <t>TX005492</t>
  </si>
  <si>
    <t>PL01240</t>
  </si>
  <si>
    <t>2025-09-12 16:22:13</t>
  </si>
  <si>
    <t>TX006408</t>
  </si>
  <si>
    <t>2025-12-13 17:42:55</t>
  </si>
  <si>
    <t>TX009017</t>
  </si>
  <si>
    <t>2025-08-28 23:26:34</t>
  </si>
  <si>
    <t>TX004488</t>
  </si>
  <si>
    <t>2025-12-29 19:34:52</t>
  </si>
  <si>
    <t>TX000161</t>
  </si>
  <si>
    <t>2025-06-20 18:53:11</t>
  </si>
  <si>
    <t>TX000204</t>
  </si>
  <si>
    <t>2025-09-07 11:01:46</t>
  </si>
  <si>
    <t>TX007131</t>
  </si>
  <si>
    <t>2025-04-06 00:39:10</t>
  </si>
  <si>
    <t>TX009220</t>
  </si>
  <si>
    <t>2025-05-23 23:27:12</t>
  </si>
  <si>
    <t>TX004934</t>
  </si>
  <si>
    <t>2025-07-23 09:26:53</t>
  </si>
  <si>
    <t>TX002935</t>
  </si>
  <si>
    <t>2025-01-13 19:23:57</t>
  </si>
  <si>
    <t>TX007416</t>
  </si>
  <si>
    <t>2025-02-28 06:52:50</t>
  </si>
  <si>
    <t>TX002436</t>
  </si>
  <si>
    <t>PL02856</t>
  </si>
  <si>
    <t>2025-05-02 17:40:03</t>
  </si>
  <si>
    <t>TX001231</t>
  </si>
  <si>
    <t>2025-12-29 18:32:22</t>
  </si>
  <si>
    <t>TX008726</t>
  </si>
  <si>
    <t>2025-01-26 11:41:53</t>
  </si>
  <si>
    <t>TX003047</t>
  </si>
  <si>
    <t>2025-06-27 01:06:52</t>
  </si>
  <si>
    <t>TX009709</t>
  </si>
  <si>
    <t>2025-12-05 07:12:08</t>
  </si>
  <si>
    <t>TX005796</t>
  </si>
  <si>
    <t>PL01032</t>
  </si>
  <si>
    <t>2025-12-28 22:16:10</t>
  </si>
  <si>
    <t>TX007761</t>
  </si>
  <si>
    <t>PL01495</t>
  </si>
  <si>
    <t>2025-01-06 04:51:00</t>
  </si>
  <si>
    <t>TX006490</t>
  </si>
  <si>
    <t>2025-06-12 09:41:19</t>
  </si>
  <si>
    <t>TX004252</t>
  </si>
  <si>
    <t>PL00409</t>
  </si>
  <si>
    <t>2025-08-20 13:04:13</t>
  </si>
  <si>
    <t>TX005647</t>
  </si>
  <si>
    <t>2025-06-16 07:11:33</t>
  </si>
  <si>
    <t>TX003294</t>
  </si>
  <si>
    <t>2025-10-23 03:02:31</t>
  </si>
  <si>
    <t>TX004035</t>
  </si>
  <si>
    <t>2025-05-30 03:20:47</t>
  </si>
  <si>
    <t>TX002726</t>
  </si>
  <si>
    <t>PL02941</t>
  </si>
  <si>
    <t>2025-11-26 22:36:16</t>
  </si>
  <si>
    <t>TX004291</t>
  </si>
  <si>
    <t>2025-02-18 19:48:59</t>
  </si>
  <si>
    <t>TX004335</t>
  </si>
  <si>
    <t>2025-08-17 08:34:19</t>
  </si>
  <si>
    <t>TX007250</t>
  </si>
  <si>
    <t>2025-08-25 14:42:12</t>
  </si>
  <si>
    <t>TX003878</t>
  </si>
  <si>
    <t>2025-12-06 17:44:30</t>
  </si>
  <si>
    <t>TX005497</t>
  </si>
  <si>
    <t>2025-01-01 18:33:49</t>
  </si>
  <si>
    <t>TX004754</t>
  </si>
  <si>
    <t>2025-06-19 05:19:42</t>
  </si>
  <si>
    <t>TX004887</t>
  </si>
  <si>
    <t>2025-03-16 10:14:31</t>
  </si>
  <si>
    <t>TX000858</t>
  </si>
  <si>
    <t>2025-01-22 04:36:10</t>
  </si>
  <si>
    <t>TX007515</t>
  </si>
  <si>
    <t>2025-05-06 07:20:41</t>
  </si>
  <si>
    <t>TX008423</t>
  </si>
  <si>
    <t>2025-07-12 04:16:00</t>
  </si>
  <si>
    <t>TX002562</t>
  </si>
  <si>
    <t>2025-09-26 01:41:02</t>
  </si>
  <si>
    <t>TX003802</t>
  </si>
  <si>
    <t>2025-11-18 16:25:49</t>
  </si>
  <si>
    <t>TX002641</t>
  </si>
  <si>
    <t>PL01930</t>
  </si>
  <si>
    <t>2025-10-11 05:54:18</t>
  </si>
  <si>
    <t>TX005666</t>
  </si>
  <si>
    <t>PL00997</t>
  </si>
  <si>
    <t>2025-07-01 01:39:16</t>
  </si>
  <si>
    <t>TX004491</t>
  </si>
  <si>
    <t>PL02291</t>
  </si>
  <si>
    <t>2025-02-01 15:51:37</t>
  </si>
  <si>
    <t>TX002348</t>
  </si>
  <si>
    <t>2025-05-05 17:00:28</t>
  </si>
  <si>
    <t>TX000650</t>
  </si>
  <si>
    <t>2025-10-03 04:30:36</t>
  </si>
  <si>
    <t>TX002782</t>
  </si>
  <si>
    <t>2025-11-13 16:47:52</t>
  </si>
  <si>
    <t>TX008875</t>
  </si>
  <si>
    <t>PL00309</t>
  </si>
  <si>
    <t>2025-08-08 11:07:44</t>
  </si>
  <si>
    <t>TX008594</t>
  </si>
  <si>
    <t>PL00360</t>
  </si>
  <si>
    <t>2025-01-04 03:00:09</t>
  </si>
  <si>
    <t>TX008728</t>
  </si>
  <si>
    <t>2025-04-30 09:40:59</t>
  </si>
  <si>
    <t>TX005810</t>
  </si>
  <si>
    <t>2025-06-29 17:43:34</t>
  </si>
  <si>
    <t>TX000616</t>
  </si>
  <si>
    <t>PL02078</t>
  </si>
  <si>
    <t>2025-03-19 05:39:04</t>
  </si>
  <si>
    <t>TX008496</t>
  </si>
  <si>
    <t>2025-07-06 18:03:30</t>
  </si>
  <si>
    <t>TX002576</t>
  </si>
  <si>
    <t>2025-02-05 05:31:37</t>
  </si>
  <si>
    <t>TX000054</t>
  </si>
  <si>
    <t>PL02480</t>
  </si>
  <si>
    <t>2025-11-10 05:42:39</t>
  </si>
  <si>
    <t>TX003341</t>
  </si>
  <si>
    <t>PL02789</t>
  </si>
  <si>
    <t>2025-09-17 23:38:31</t>
  </si>
  <si>
    <t>TX007518</t>
  </si>
  <si>
    <t>2025-09-12 02:45:09</t>
  </si>
  <si>
    <t>TX001706</t>
  </si>
  <si>
    <t>PL01518</t>
  </si>
  <si>
    <t>2025-11-04 13:38:14</t>
  </si>
  <si>
    <t>TX009113</t>
  </si>
  <si>
    <t>2025-02-03 06:22:37</t>
  </si>
  <si>
    <t>TX005533</t>
  </si>
  <si>
    <t>2025-01-10 12:04:38</t>
  </si>
  <si>
    <t>TX001494</t>
  </si>
  <si>
    <t>PL02588</t>
  </si>
  <si>
    <t>2025-07-03 23:54:17</t>
  </si>
  <si>
    <t>TX_ATK17</t>
  </si>
  <si>
    <t>2025-06-15 02:34:00</t>
  </si>
  <si>
    <t>TX005703</t>
  </si>
  <si>
    <t>2025-05-08 20:41:38</t>
  </si>
  <si>
    <t>TX000804</t>
  </si>
  <si>
    <t>2025-03-11 13:17:34</t>
  </si>
  <si>
    <t>TX004954</t>
  </si>
  <si>
    <t>2025-01-10 08:25:06</t>
  </si>
  <si>
    <t>TX009769</t>
  </si>
  <si>
    <t>2025-10-19 20:30:55</t>
  </si>
  <si>
    <t>TX007196</t>
  </si>
  <si>
    <t>2025-05-31 06:59:26</t>
  </si>
  <si>
    <t>TX000991</t>
  </si>
  <si>
    <t>2025-04-21 05:22:19</t>
  </si>
  <si>
    <t>TX002775</t>
  </si>
  <si>
    <t>2025-02-17 19:27:07</t>
  </si>
  <si>
    <t>TX007564</t>
  </si>
  <si>
    <t>2025-01-02 08:52:03</t>
  </si>
  <si>
    <t>TX006502</t>
  </si>
  <si>
    <t>2025-01-13 09:05:39</t>
  </si>
  <si>
    <t>TX003514</t>
  </si>
  <si>
    <t>2025-06-28 04:03:30</t>
  </si>
  <si>
    <t>TX005548</t>
  </si>
  <si>
    <t>2025-11-30 19:30:06</t>
  </si>
  <si>
    <t>TX008448</t>
  </si>
  <si>
    <t>PL00934</t>
  </si>
  <si>
    <t>2025-12-23 01:37:06</t>
  </si>
  <si>
    <t>TX000220</t>
  </si>
  <si>
    <t>2025-06-05 21:11:55</t>
  </si>
  <si>
    <t>TX009264</t>
  </si>
  <si>
    <t>2025-09-13 11:17:56</t>
  </si>
  <si>
    <t>TX001289</t>
  </si>
  <si>
    <t>2025-05-27 15:45:24</t>
  </si>
  <si>
    <t>TX003164</t>
  </si>
  <si>
    <t>2025-06-11 14:17:43</t>
  </si>
  <si>
    <t>TX004679</t>
  </si>
  <si>
    <t>2025-01-07 05:51:58</t>
  </si>
  <si>
    <t>TX002619</t>
  </si>
  <si>
    <t>2025-11-11 00:06:08</t>
  </si>
  <si>
    <t>TX003613</t>
  </si>
  <si>
    <t>2025-09-11 07:29:54</t>
  </si>
  <si>
    <t>TX000044</t>
  </si>
  <si>
    <t>2025-11-30 10:40:08</t>
  </si>
  <si>
    <t>TX007941</t>
  </si>
  <si>
    <t>2025-05-30 04:22:48</t>
  </si>
  <si>
    <t>TX006612</t>
  </si>
  <si>
    <t>2025-05-16 12:22:05</t>
  </si>
  <si>
    <t>TX003793</t>
  </si>
  <si>
    <t>PL00200</t>
  </si>
  <si>
    <t>2025-11-11 10:44:40</t>
  </si>
  <si>
    <t>TX003572</t>
  </si>
  <si>
    <t>2025-02-24 02:30:48</t>
  </si>
  <si>
    <t>TX_CBK10</t>
  </si>
  <si>
    <t>TX001504</t>
  </si>
  <si>
    <t>2025-12-05 03:44:53</t>
  </si>
  <si>
    <t>TX009710</t>
  </si>
  <si>
    <t>2025-05-08 10:55:26</t>
  </si>
  <si>
    <t>TX009885</t>
  </si>
  <si>
    <t>2025-01-26 05:42:03</t>
  </si>
  <si>
    <t>TX003440</t>
  </si>
  <si>
    <t>2025-08-14 17:00:44</t>
  </si>
  <si>
    <t>TX001893</t>
  </si>
  <si>
    <t>2025-07-29 08:04:50</t>
  </si>
  <si>
    <t>TX009376</t>
  </si>
  <si>
    <t>PL00829</t>
  </si>
  <si>
    <t>2025-03-10 16:44:36</t>
  </si>
  <si>
    <t>TX005256</t>
  </si>
  <si>
    <t>2025-08-21 09:21:58</t>
  </si>
  <si>
    <t>TX001956</t>
  </si>
  <si>
    <t>2025-04-04 10:33:43</t>
  </si>
  <si>
    <t>TX005168</t>
  </si>
  <si>
    <t>2025-02-25 08:10:37</t>
  </si>
  <si>
    <t>TX004815</t>
  </si>
  <si>
    <t>2025-03-24 00:12:26</t>
  </si>
  <si>
    <t>TX006809</t>
  </si>
  <si>
    <t>2025-12-19 20:30:53</t>
  </si>
  <si>
    <t>TX001506</t>
  </si>
  <si>
    <t>2025-02-24 11:24:38</t>
  </si>
  <si>
    <t>TX000671</t>
  </si>
  <si>
    <t>2025-12-01 09:59:56</t>
  </si>
  <si>
    <t>TX009861</t>
  </si>
  <si>
    <t>2025-05-30 07:24:17</t>
  </si>
  <si>
    <t>TX007146</t>
  </si>
  <si>
    <t>2025-02-20 21:58:37</t>
  </si>
  <si>
    <t>TX000898</t>
  </si>
  <si>
    <t>2025-03-08 12:16:32</t>
  </si>
  <si>
    <t>TX006259</t>
  </si>
  <si>
    <t>PL00139</t>
  </si>
  <si>
    <t>2025-12-18 06:17:26</t>
  </si>
  <si>
    <t>TX002667</t>
  </si>
  <si>
    <t>PL00826</t>
  </si>
  <si>
    <t>2025-11-26 17:59:45</t>
  </si>
  <si>
    <t>TX003194</t>
  </si>
  <si>
    <t>2025-05-08 14:58:45</t>
  </si>
  <si>
    <t>TX002891</t>
  </si>
  <si>
    <t>2025-06-15 00:35:46</t>
  </si>
  <si>
    <t>TX005765</t>
  </si>
  <si>
    <t>2025-07-19 21:24:08</t>
  </si>
  <si>
    <t>TX002622</t>
  </si>
  <si>
    <t>2025-01-23 08:14:20</t>
  </si>
  <si>
    <t>TX006087</t>
  </si>
  <si>
    <t>PL02985</t>
  </si>
  <si>
    <t>2025-10-30 04:51:23</t>
  </si>
  <si>
    <t>TX006933</t>
  </si>
  <si>
    <t>2025-04-18 06:50:25</t>
  </si>
  <si>
    <t>TX000003</t>
  </si>
  <si>
    <t>2025-06-12 22:12:29</t>
  </si>
  <si>
    <t>TX002371</t>
  </si>
  <si>
    <t>PL01010</t>
  </si>
  <si>
    <t>2025-01-17 22:28:08</t>
  </si>
  <si>
    <t>TX008013</t>
  </si>
  <si>
    <t>2025-03-03 14:12:51</t>
  </si>
  <si>
    <t>TX001770</t>
  </si>
  <si>
    <t>2025-05-16 05:44:21</t>
  </si>
  <si>
    <t>TX009101</t>
  </si>
  <si>
    <t>2025-03-26 19:39:33</t>
  </si>
  <si>
    <t>TX006105</t>
  </si>
  <si>
    <t>2025-03-24 06:42:52</t>
  </si>
  <si>
    <t>TX000532</t>
  </si>
  <si>
    <t>2025-02-03 17:26:01</t>
  </si>
  <si>
    <t>TX008674</t>
  </si>
  <si>
    <t>2025-08-23 23:46:12</t>
  </si>
  <si>
    <t>TX008700</t>
  </si>
  <si>
    <t>PL00301</t>
  </si>
  <si>
    <t>2025-10-07 20:32:06</t>
  </si>
  <si>
    <t>TX009833</t>
  </si>
  <si>
    <t>2025-05-15 17:20:10</t>
  </si>
  <si>
    <t>TX008585</t>
  </si>
  <si>
    <t>2025-08-31 19:28:57</t>
  </si>
  <si>
    <t>TX003121</t>
  </si>
  <si>
    <t>PL02674</t>
  </si>
  <si>
    <t>2025-01-16 21:56:26</t>
  </si>
  <si>
    <t>TX009075</t>
  </si>
  <si>
    <t>2025-09-05 06:10:11</t>
  </si>
  <si>
    <t>TX000732</t>
  </si>
  <si>
    <t>2025-03-27 03:48:06</t>
  </si>
  <si>
    <t>TX003407</t>
  </si>
  <si>
    <t>PL02387</t>
  </si>
  <si>
    <t>2025-08-21 13:05:13</t>
  </si>
  <si>
    <t>TX002340</t>
  </si>
  <si>
    <t>2025-05-09 05:35:06</t>
  </si>
  <si>
    <t>TX006044</t>
  </si>
  <si>
    <t>2025-04-26 07:15:34</t>
  </si>
  <si>
    <t>TX005919</t>
  </si>
  <si>
    <t>PL00768</t>
  </si>
  <si>
    <t>2025-01-18 09:12:57</t>
  </si>
  <si>
    <t>TX002566</t>
  </si>
  <si>
    <t>2025-03-07 21:52:18</t>
  </si>
  <si>
    <t>TX007823</t>
  </si>
  <si>
    <t>2025-04-04 05:32:11</t>
  </si>
  <si>
    <t>TX007919</t>
  </si>
  <si>
    <t>2025-03-18 13:59:11</t>
  </si>
  <si>
    <t>TX006799</t>
  </si>
  <si>
    <t>PL00564</t>
  </si>
  <si>
    <t>2025-09-05 17:19:27</t>
  </si>
  <si>
    <t>TX007713</t>
  </si>
  <si>
    <t>2025-09-14 02:20:34</t>
  </si>
  <si>
    <t>TX005552</t>
  </si>
  <si>
    <t>2025-09-27 21:09:31</t>
  </si>
  <si>
    <t>TX006055</t>
  </si>
  <si>
    <t>2025-06-15 21:24:26</t>
  </si>
  <si>
    <t>TX009028</t>
  </si>
  <si>
    <t>2025-02-15 18:34:50</t>
  </si>
  <si>
    <t>TX001256</t>
  </si>
  <si>
    <t>2025-12-07 15:34:29</t>
  </si>
  <si>
    <t>TX002105</t>
  </si>
  <si>
    <t>2025-02-11 22:15:52</t>
  </si>
  <si>
    <t>TX006822</t>
  </si>
  <si>
    <t>PL00172</t>
  </si>
  <si>
    <t>2025-11-03 14:45:25</t>
  </si>
  <si>
    <t>TX006780</t>
  </si>
  <si>
    <t>PL02115</t>
  </si>
  <si>
    <t>2025-11-09 16:14:58</t>
  </si>
  <si>
    <t>TX007508</t>
  </si>
  <si>
    <t>2025-05-06 07:37:21</t>
  </si>
  <si>
    <t>TX009203</t>
  </si>
  <si>
    <t>PL00845</t>
  </si>
  <si>
    <t>2025-03-30 10:29:09</t>
  </si>
  <si>
    <t>TX004995</t>
  </si>
  <si>
    <t>2025-08-31 17:40:44</t>
  </si>
  <si>
    <t>TX009022</t>
  </si>
  <si>
    <t>2025-08-05 06:35:16</t>
  </si>
  <si>
    <t>TX006928</t>
  </si>
  <si>
    <t>2025-11-24 05:31:37</t>
  </si>
  <si>
    <t>TX005058</t>
  </si>
  <si>
    <t>2025-01-15 20:59:54</t>
  </si>
  <si>
    <t>TX009698</t>
  </si>
  <si>
    <t>2025-02-13 18:54:24</t>
  </si>
  <si>
    <t>TX004435</t>
  </si>
  <si>
    <t>PL02120</t>
  </si>
  <si>
    <t>2025-04-17 02:58:22</t>
  </si>
  <si>
    <t>TX003485</t>
  </si>
  <si>
    <t>2025-07-15 15:34:35</t>
  </si>
  <si>
    <t>TX009548</t>
  </si>
  <si>
    <t>2025-01-23 03:52:20</t>
  </si>
  <si>
    <t>TX005319</t>
  </si>
  <si>
    <t>2025-06-29 03:18:50</t>
  </si>
  <si>
    <t>TX003817</t>
  </si>
  <si>
    <t>2025-01-25 00:28:20</t>
  </si>
  <si>
    <t>TX008668</t>
  </si>
  <si>
    <t>2025-10-19 03:03:08</t>
  </si>
  <si>
    <t>TX008955</t>
  </si>
  <si>
    <t>2025-11-11 14:10:06</t>
  </si>
  <si>
    <t>TX007939</t>
  </si>
  <si>
    <t>PL00515</t>
  </si>
  <si>
    <t>2025-04-08 01:07:05</t>
  </si>
  <si>
    <t>TX005618</t>
  </si>
  <si>
    <t>PL01494</t>
  </si>
  <si>
    <t>2025-09-25 01:57:17</t>
  </si>
  <si>
    <t>TX001622</t>
  </si>
  <si>
    <t>PL00240</t>
  </si>
  <si>
    <t>2025-07-28 08:07:11</t>
  </si>
  <si>
    <t>TX009477</t>
  </si>
  <si>
    <t>2025-02-28 14:19:24</t>
  </si>
  <si>
    <t>TX006388</t>
  </si>
  <si>
    <t>2025-03-08 09:58:53</t>
  </si>
  <si>
    <t>TX006322</t>
  </si>
  <si>
    <t>2025-10-28 00:00:03</t>
  </si>
  <si>
    <t>TX008954</t>
  </si>
  <si>
    <t>2025-04-18 09:47:36</t>
  </si>
  <si>
    <t>TX001097</t>
  </si>
  <si>
    <t>2025-09-23 16:04:12</t>
  </si>
  <si>
    <t>TX006445</t>
  </si>
  <si>
    <t>2025-03-16 11:21:52</t>
  </si>
  <si>
    <t>TX009536</t>
  </si>
  <si>
    <t>2025-06-29 01:40:16</t>
  </si>
  <si>
    <t>TX008729</t>
  </si>
  <si>
    <t>2025-02-04 14:29:04</t>
  </si>
  <si>
    <t>TX002464</t>
  </si>
  <si>
    <t>2025-08-09 15:04:26</t>
  </si>
  <si>
    <t>TX007243</t>
  </si>
  <si>
    <t>2025-03-22 22:37:05</t>
  </si>
  <si>
    <t>TX001789</t>
  </si>
  <si>
    <t>2025-12-25 01:31:32</t>
  </si>
  <si>
    <t>TX000251</t>
  </si>
  <si>
    <t>2025-10-17 15:24:05</t>
  </si>
  <si>
    <t>TX007488</t>
  </si>
  <si>
    <t>2025-11-10 23:28:34</t>
  </si>
  <si>
    <t>TX006272</t>
  </si>
  <si>
    <t>PL02850</t>
  </si>
  <si>
    <t>2025-12-24 19:47:28</t>
  </si>
  <si>
    <t>TX009823</t>
  </si>
  <si>
    <t>2025-10-30 11:02:50</t>
  </si>
  <si>
    <t>TX000193</t>
  </si>
  <si>
    <t>2025-03-06 17:14:30</t>
  </si>
  <si>
    <t>TX000821</t>
  </si>
  <si>
    <t>2025-12-02 01:02:17</t>
  </si>
  <si>
    <t>TX009682</t>
  </si>
  <si>
    <t>2025-11-06 07:47:46</t>
  </si>
  <si>
    <t>TX005786</t>
  </si>
  <si>
    <t>2025-04-05 20:20:32</t>
  </si>
  <si>
    <t>TX007287</t>
  </si>
  <si>
    <t>2025-04-14 00:06:21</t>
  </si>
  <si>
    <t>TX005787</t>
  </si>
  <si>
    <t>PL02280</t>
  </si>
  <si>
    <t>2025-01-24 11:33:06</t>
  </si>
  <si>
    <t>TX004401</t>
  </si>
  <si>
    <t>2025-03-31 07:46:59</t>
  </si>
  <si>
    <t>TX007363</t>
  </si>
  <si>
    <t>2025-08-26 02:11:36</t>
  </si>
  <si>
    <t>TX005389</t>
  </si>
  <si>
    <t>2025-04-03 21:49:11</t>
  </si>
  <si>
    <t>TX004167</t>
  </si>
  <si>
    <t>2025-06-21 08:36:57</t>
  </si>
  <si>
    <t>TX004952</t>
  </si>
  <si>
    <t>PL00504</t>
  </si>
  <si>
    <t>2025-06-24 06:48:04</t>
  </si>
  <si>
    <t>TX002688</t>
  </si>
  <si>
    <t>2025-02-13 08:36:59</t>
  </si>
  <si>
    <t>TX004391</t>
  </si>
  <si>
    <t>2025-02-11 22:04:26</t>
  </si>
  <si>
    <t>TX005934</t>
  </si>
  <si>
    <t>PL01524</t>
  </si>
  <si>
    <t>2025-09-27 12:13:00</t>
  </si>
  <si>
    <t>TX006058</t>
  </si>
  <si>
    <t>2025-11-10 07:54:52</t>
  </si>
  <si>
    <t>TX004928</t>
  </si>
  <si>
    <t>2025-07-10 22:56:33</t>
  </si>
  <si>
    <t>TX007417</t>
  </si>
  <si>
    <t>2025-06-21 13:46:54</t>
  </si>
  <si>
    <t>TX002608</t>
  </si>
  <si>
    <t>2025-03-27 01:04:37</t>
  </si>
  <si>
    <t>TX008160</t>
  </si>
  <si>
    <t>2025-10-05 23:07:21</t>
  </si>
  <si>
    <t>TX000239</t>
  </si>
  <si>
    <t>2025-02-11 16:06:53</t>
  </si>
  <si>
    <t>TX004016</t>
  </si>
  <si>
    <t>PL01029</t>
  </si>
  <si>
    <t>2025-06-04 07:06:42</t>
  </si>
  <si>
    <t>TX009315</t>
  </si>
  <si>
    <t>2025-03-24 20:10:01</t>
  </si>
  <si>
    <t>TX002978</t>
  </si>
  <si>
    <t>2025-08-22 03:41:30</t>
  </si>
  <si>
    <t>TX007582</t>
  </si>
  <si>
    <t>2025-10-06 10:01:00</t>
  </si>
  <si>
    <t>TX006631</t>
  </si>
  <si>
    <t>PL02323</t>
  </si>
  <si>
    <t>2025-10-27 14:10:55</t>
  </si>
  <si>
    <t>TX005474</t>
  </si>
  <si>
    <t>2025-01-11 08:58:30</t>
  </si>
  <si>
    <t>TX000946</t>
  </si>
  <si>
    <t>2025-09-27 03:05:45</t>
  </si>
  <si>
    <t>TX006499</t>
  </si>
  <si>
    <t>2025-05-21 07:30:37</t>
  </si>
  <si>
    <t>TX007776</t>
  </si>
  <si>
    <t>PL00428</t>
  </si>
  <si>
    <t>2025-05-29 18:45:36</t>
  </si>
  <si>
    <t>TX005098</t>
  </si>
  <si>
    <t>2025-12-29 22:12:48</t>
  </si>
  <si>
    <t>TX009777</t>
  </si>
  <si>
    <t>2025-09-07 08:31:11</t>
  </si>
  <si>
    <t>TX005877</t>
  </si>
  <si>
    <t>2025-09-08 18:26:21</t>
  </si>
  <si>
    <t>TX003553</t>
  </si>
  <si>
    <t>2025-04-12 16:08:17</t>
  </si>
  <si>
    <t>TX_ATK23</t>
  </si>
  <si>
    <t>2025-06-15 02:46:00</t>
  </si>
  <si>
    <t>TX003361</t>
  </si>
  <si>
    <t>2025-12-24 19:45:25</t>
  </si>
  <si>
    <t>TX009235</t>
  </si>
  <si>
    <t>2025-01-13 01:28:17</t>
  </si>
  <si>
    <t>TX002411</t>
  </si>
  <si>
    <t>2025-01-01 05:53:22</t>
  </si>
  <si>
    <t>TX004508</t>
  </si>
  <si>
    <t>2025-09-10 10:50:57</t>
  </si>
  <si>
    <t>TX008510</t>
  </si>
  <si>
    <t>2025-06-05 06:11:52</t>
  </si>
  <si>
    <t>TX003983</t>
  </si>
  <si>
    <t>2025-07-10 00:24:32</t>
  </si>
  <si>
    <t>TX000147</t>
  </si>
  <si>
    <t>2025-01-11 04:42:12</t>
  </si>
  <si>
    <t>TX006734</t>
  </si>
  <si>
    <t>2025-03-05 10:34:16</t>
  </si>
  <si>
    <t>TX002295</t>
  </si>
  <si>
    <t>2025-03-27 08:13:58</t>
  </si>
  <si>
    <t>TX002254</t>
  </si>
  <si>
    <t>2025-09-13 13:08:39</t>
  </si>
  <si>
    <t>TX003612</t>
  </si>
  <si>
    <t>2025-11-19 11:22:21</t>
  </si>
  <si>
    <t>TX005354</t>
  </si>
  <si>
    <t>2025-04-15 08:12:57</t>
  </si>
  <si>
    <t>TX001737</t>
  </si>
  <si>
    <t>2025-08-16 09:56:04</t>
  </si>
  <si>
    <t>TX005938</t>
  </si>
  <si>
    <t>2025-01-10 12:54:09</t>
  </si>
  <si>
    <t>TX007754</t>
  </si>
  <si>
    <t>2025-10-20 04:24:00</t>
  </si>
  <si>
    <t>TX000115</t>
  </si>
  <si>
    <t>2025-08-25 16:52:30</t>
  </si>
  <si>
    <t>TX008912</t>
  </si>
  <si>
    <t>2025-05-02 04:30:22</t>
  </si>
  <si>
    <t>TX005720</t>
  </si>
  <si>
    <t>2025-05-24 22:15:56</t>
  </si>
  <si>
    <t>TX009529</t>
  </si>
  <si>
    <t>2025-11-06 08:17:59</t>
  </si>
  <si>
    <t>TX000499</t>
  </si>
  <si>
    <t>2025-10-04 14:10:37</t>
  </si>
  <si>
    <t>TX007599</t>
  </si>
  <si>
    <t>2025-02-21 23:47:13</t>
  </si>
  <si>
    <t>TX000721</t>
  </si>
  <si>
    <t>2025-06-28 00:19:17</t>
  </si>
  <si>
    <t>TX008757</t>
  </si>
  <si>
    <t>2025-10-07 03:20:03</t>
  </si>
  <si>
    <t>TX008895</t>
  </si>
  <si>
    <t>2025-06-02 15:56:40</t>
  </si>
  <si>
    <t>TX007763</t>
  </si>
  <si>
    <t>2025-02-02 10:27:51</t>
  </si>
  <si>
    <t>TX003090</t>
  </si>
  <si>
    <t>2025-08-18 05:21:15</t>
  </si>
  <si>
    <t>TX007318</t>
  </si>
  <si>
    <t>2025-11-22 03:33:49</t>
  </si>
  <si>
    <t>TX007400</t>
  </si>
  <si>
    <t>2025-01-29 16:03:52</t>
  </si>
  <si>
    <t>TX008150</t>
  </si>
  <si>
    <t>2025-08-25 13:03:08</t>
  </si>
  <si>
    <t>TX000597</t>
  </si>
  <si>
    <t>2025-03-25 10:17:37</t>
  </si>
  <si>
    <t>TX009145</t>
  </si>
  <si>
    <t>2025-08-11 15:30:36</t>
  </si>
  <si>
    <t>TX006873</t>
  </si>
  <si>
    <t>2025-01-02 17:43:21</t>
  </si>
  <si>
    <t>TX007206</t>
  </si>
  <si>
    <t>2025-04-27 22:17:34</t>
  </si>
  <si>
    <t>TX005165</t>
  </si>
  <si>
    <t>PL02505</t>
  </si>
  <si>
    <t>2025-11-19 19:06:25</t>
  </si>
  <si>
    <t>TX001648</t>
  </si>
  <si>
    <t>2025-03-02 16:17:51</t>
  </si>
  <si>
    <t>TX006212</t>
  </si>
  <si>
    <t>2025-03-21 15:53:19</t>
  </si>
  <si>
    <t>TX008844</t>
  </si>
  <si>
    <t>2025-07-10 03:36:59</t>
  </si>
  <si>
    <t>TX002701</t>
  </si>
  <si>
    <t>2025-04-26 19:57:10</t>
  </si>
  <si>
    <t>TX008412</t>
  </si>
  <si>
    <t>2025-02-05 14:17:29</t>
  </si>
  <si>
    <t>TX001701</t>
  </si>
  <si>
    <t>2025-01-06 13:41:46</t>
  </si>
  <si>
    <t>TX008996</t>
  </si>
  <si>
    <t>2025-02-25 05:50:06</t>
  </si>
  <si>
    <t>TX005405</t>
  </si>
  <si>
    <t>2025-06-19 06:47:04</t>
  </si>
  <si>
    <t>TX007311</t>
  </si>
  <si>
    <t>2025-03-02 04:30:33</t>
  </si>
  <si>
    <t>TX006007</t>
  </si>
  <si>
    <t>2025-06-09 23:25:37</t>
  </si>
  <si>
    <t>TX002943</t>
  </si>
  <si>
    <t>2025-04-03 18:10:11</t>
  </si>
  <si>
    <t>TX008567</t>
  </si>
  <si>
    <t>2025-10-27 18:34:32</t>
  </si>
  <si>
    <t>TX000087</t>
  </si>
  <si>
    <t>2025-02-16 00:02:54</t>
  </si>
  <si>
    <t>TX002309</t>
  </si>
  <si>
    <t>2025-04-16 17:54:10</t>
  </si>
  <si>
    <t>TX002678</t>
  </si>
  <si>
    <t>2025-09-27 16:55:23</t>
  </si>
  <si>
    <t>TX008264</t>
  </si>
  <si>
    <t>PL00521</t>
  </si>
  <si>
    <t>2025-10-29 07:42:02</t>
  </si>
  <si>
    <t>TX007826</t>
  </si>
  <si>
    <t>2025-07-29 11:01:58</t>
  </si>
  <si>
    <t>TX002595</t>
  </si>
  <si>
    <t>2025-04-09 21:53:33</t>
  </si>
  <si>
    <t>TX005958</t>
  </si>
  <si>
    <t>2025-05-02 13:30:50</t>
  </si>
  <si>
    <t>TX001030</t>
  </si>
  <si>
    <t>PL00843</t>
  </si>
  <si>
    <t>2025-12-24 20:42:33</t>
  </si>
  <si>
    <t>TX000137</t>
  </si>
  <si>
    <t>PL01087</t>
  </si>
  <si>
    <t>2025-07-19 07:43:28</t>
  </si>
  <si>
    <t>TX006920</t>
  </si>
  <si>
    <t>2025-07-08 09:48:02</t>
  </si>
  <si>
    <t>TX006222</t>
  </si>
  <si>
    <t>2025-04-07 21:16:21</t>
  </si>
  <si>
    <t>TX002855</t>
  </si>
  <si>
    <t>2025-04-13 07:08:09</t>
  </si>
  <si>
    <t>TX004410</t>
  </si>
  <si>
    <t>2025-11-27 22:08:40</t>
  </si>
  <si>
    <t>TX001201</t>
  </si>
  <si>
    <t>2025-11-15 11:16:28</t>
  </si>
  <si>
    <t>TX004718</t>
  </si>
  <si>
    <t>2025-02-22 10:55:24</t>
  </si>
  <si>
    <t>TX009572</t>
  </si>
  <si>
    <t>2025-08-31 11:59:04</t>
  </si>
  <si>
    <t>TX006679</t>
  </si>
  <si>
    <t>2025-10-22 12:03:58</t>
  </si>
  <si>
    <t>TX000567</t>
  </si>
  <si>
    <t>2025-10-24 22:00:48</t>
  </si>
  <si>
    <t>TX009567</t>
  </si>
  <si>
    <t>2025-04-23 08:18:38</t>
  </si>
  <si>
    <t>TX005431</t>
  </si>
  <si>
    <t>2025-11-16 10:34:56</t>
  </si>
  <si>
    <t>TX003928</t>
  </si>
  <si>
    <t>2025-03-07 00:05:11</t>
  </si>
  <si>
    <t>TX006135</t>
  </si>
  <si>
    <t>PL02119</t>
  </si>
  <si>
    <t>2025-09-23 15:58:17</t>
  </si>
  <si>
    <t>TX009764</t>
  </si>
  <si>
    <t>2025-04-18 00:14:14</t>
  </si>
  <si>
    <t>TX005732</t>
  </si>
  <si>
    <t>2025-04-02 08:54:05</t>
  </si>
  <si>
    <t>TX008461</t>
  </si>
  <si>
    <t>PL00443</t>
  </si>
  <si>
    <t>2025-04-09 21:44:30</t>
  </si>
  <si>
    <t>TX009482</t>
  </si>
  <si>
    <t>2025-11-11 16:26:15</t>
  </si>
  <si>
    <t>TX008965</t>
  </si>
  <si>
    <t>2025-09-17 22:06:33</t>
  </si>
  <si>
    <t>TX_CBK20</t>
  </si>
  <si>
    <t>TX002331</t>
  </si>
  <si>
    <t>2025-01-29 03:33:11</t>
  </si>
  <si>
    <t>TX003516</t>
  </si>
  <si>
    <t>2025-06-26 16:51:03</t>
  </si>
  <si>
    <t>TX002188</t>
  </si>
  <si>
    <t>2025-11-21 19:10:57</t>
  </si>
  <si>
    <t>TX000196</t>
  </si>
  <si>
    <t>2025-01-13 13:51:11</t>
  </si>
  <si>
    <t>TX009325</t>
  </si>
  <si>
    <t>2025-05-05 13:35:41</t>
  </si>
  <si>
    <t>TX005737</t>
  </si>
  <si>
    <t>2025-08-13 20:55:03</t>
  </si>
  <si>
    <t>TX005060</t>
  </si>
  <si>
    <t>2025-05-04 12:20:41</t>
  </si>
  <si>
    <t>TX000803</t>
  </si>
  <si>
    <t>2025-03-31 15:24:54</t>
  </si>
  <si>
    <t>TX006931</t>
  </si>
  <si>
    <t>2025-05-22 03:47:14</t>
  </si>
  <si>
    <t>TX007991</t>
  </si>
  <si>
    <t>2025-07-29 17:44:24</t>
  </si>
  <si>
    <t>TX002069</t>
  </si>
  <si>
    <t>PL01853</t>
  </si>
  <si>
    <t>2025-06-08 16:18:19</t>
  </si>
  <si>
    <t>TX005862</t>
  </si>
  <si>
    <t>PL00537</t>
  </si>
  <si>
    <t>2025-06-03 00:41:10</t>
  </si>
  <si>
    <t>TX008795</t>
  </si>
  <si>
    <t>2025-02-07 08:37:05</t>
  </si>
  <si>
    <t>TX000645</t>
  </si>
  <si>
    <t>2025-12-28 18:01:16</t>
  </si>
  <si>
    <t>TX009427</t>
  </si>
  <si>
    <t>PL01652</t>
  </si>
  <si>
    <t>2025-10-28 16:58:14</t>
  </si>
  <si>
    <t>TX005104</t>
  </si>
  <si>
    <t>2025-06-27 02:43:51</t>
  </si>
  <si>
    <t>TX005461</t>
  </si>
  <si>
    <t>2025-06-11 09:22:39</t>
  </si>
  <si>
    <t>TX001638</t>
  </si>
  <si>
    <t>PL02155</t>
  </si>
  <si>
    <t>2025-02-03 00:21:19</t>
  </si>
  <si>
    <t>TX000121</t>
  </si>
  <si>
    <t>2025-04-30 23:27:47</t>
  </si>
  <si>
    <t>TX002982</t>
  </si>
  <si>
    <t>2025-01-08 20:47:51</t>
  </si>
  <si>
    <t>TX005070</t>
  </si>
  <si>
    <t>PL02642</t>
  </si>
  <si>
    <t>2025-09-04 18:50:47</t>
  </si>
  <si>
    <t>TX003075</t>
  </si>
  <si>
    <t>2025-09-19 21:40:08</t>
  </si>
  <si>
    <t>TX008980</t>
  </si>
  <si>
    <t>2025-11-28 08:41:56</t>
  </si>
  <si>
    <t>TX003279</t>
  </si>
  <si>
    <t>2025-02-22 00:56:53</t>
  </si>
  <si>
    <t>TX002136</t>
  </si>
  <si>
    <t>2025-04-21 18:19:17</t>
  </si>
  <si>
    <t>TX006426</t>
  </si>
  <si>
    <t>2025-09-01 12:52:01</t>
  </si>
  <si>
    <t>TX004971</t>
  </si>
  <si>
    <t>2025-09-23 13:07:48</t>
  </si>
  <si>
    <t>TX006276</t>
  </si>
  <si>
    <t>2025-12-02 23:51:38</t>
  </si>
  <si>
    <t>TX000135</t>
  </si>
  <si>
    <t>2025-02-12 16:35:16</t>
  </si>
  <si>
    <t>TX008761</t>
  </si>
  <si>
    <t>2025-07-19 20:51:22</t>
  </si>
  <si>
    <t>TX005325</t>
  </si>
  <si>
    <t>2025-10-19 16:20:41</t>
  </si>
  <si>
    <t>TX009695</t>
  </si>
  <si>
    <t>2025-09-16 23:48:21</t>
  </si>
  <si>
    <t>TX006240</t>
  </si>
  <si>
    <t>2025-03-04 09:51:38</t>
  </si>
  <si>
    <t>TX002560</t>
  </si>
  <si>
    <t>2025-08-05 17:58:41</t>
  </si>
  <si>
    <t>TX000063</t>
  </si>
  <si>
    <t>2025-11-28 10:42:41</t>
  </si>
  <si>
    <t>TX001359</t>
  </si>
  <si>
    <t>2025-07-08 01:22:45</t>
  </si>
  <si>
    <t>TX006632</t>
  </si>
  <si>
    <t>2025-02-04 23:23:49</t>
  </si>
  <si>
    <t>TX005901</t>
  </si>
  <si>
    <t>PL02722</t>
  </si>
  <si>
    <t>2025-03-14 06:03:07</t>
  </si>
  <si>
    <t>TX002468</t>
  </si>
  <si>
    <t>PL02844</t>
  </si>
  <si>
    <t>2025-08-31 02:59:32</t>
  </si>
  <si>
    <t>TX000680</t>
  </si>
  <si>
    <t>2025-06-01 10:54:06</t>
  </si>
  <si>
    <t>TX006885</t>
  </si>
  <si>
    <t>PL02094</t>
  </si>
  <si>
    <t>2025-03-17 13:02:50</t>
  </si>
  <si>
    <t>TX000742</t>
  </si>
  <si>
    <t>2025-04-07 05:57:23</t>
  </si>
  <si>
    <t>TX005308</t>
  </si>
  <si>
    <t>2025-08-18 13:25:46</t>
  </si>
  <si>
    <t>TX006832</t>
  </si>
  <si>
    <t>2025-12-19 13:17:18</t>
  </si>
  <si>
    <t>TX003642</t>
  </si>
  <si>
    <t>2025-11-03 12:40:42</t>
  </si>
  <si>
    <t>TX000445</t>
  </si>
  <si>
    <t>2025-12-19 04:44:04</t>
  </si>
  <si>
    <t>TX008348</t>
  </si>
  <si>
    <t>2025-01-19 20:18:08</t>
  </si>
  <si>
    <t>TX003259</t>
  </si>
  <si>
    <t>2025-12-02 19:59:53</t>
  </si>
  <si>
    <t>TX004664</t>
  </si>
  <si>
    <t>PL00083</t>
  </si>
  <si>
    <t>2025-01-05 07:46:49</t>
  </si>
  <si>
    <t>TX001874</t>
  </si>
  <si>
    <t>2025-07-06 19:25:27</t>
  </si>
  <si>
    <t>TX006449</t>
  </si>
  <si>
    <t>2025-04-19 20:12:22</t>
  </si>
  <si>
    <t>TX002597</t>
  </si>
  <si>
    <t>2025-03-10 03:13:49</t>
  </si>
  <si>
    <t>TX001718</t>
  </si>
  <si>
    <t>2025-04-25 20:54:26</t>
  </si>
  <si>
    <t>TX002913</t>
  </si>
  <si>
    <t>2025-09-17 00:10:34</t>
  </si>
  <si>
    <t>TX002844</t>
  </si>
  <si>
    <t>2025-06-09 15:01:47</t>
  </si>
  <si>
    <t>TX004028</t>
  </si>
  <si>
    <t>2025-07-31 00:19:32</t>
  </si>
  <si>
    <t>TX005489</t>
  </si>
  <si>
    <t>2025-07-29 23:18:01</t>
  </si>
  <si>
    <t>TX008921</t>
  </si>
  <si>
    <t>2025-07-31 22:32:43</t>
  </si>
  <si>
    <t>TX008138</t>
  </si>
  <si>
    <t>2025-03-08 03:26:32</t>
  </si>
  <si>
    <t>TX002557</t>
  </si>
  <si>
    <t>2025-12-10 08:27:57</t>
  </si>
  <si>
    <t>TX000490</t>
  </si>
  <si>
    <t>2025-05-19 22:00:24</t>
  </si>
  <si>
    <t>TX000494</t>
  </si>
  <si>
    <t>2025-03-24 05:31:52</t>
  </si>
  <si>
    <t>TX000691</t>
  </si>
  <si>
    <t>2025-07-23 06:02:19</t>
  </si>
  <si>
    <t>TX003822</t>
  </si>
  <si>
    <t>2025-09-12 08:51:22</t>
  </si>
  <si>
    <t>TX000603</t>
  </si>
  <si>
    <t>2025-01-22 00:30:32</t>
  </si>
  <si>
    <t>TX001912</t>
  </si>
  <si>
    <t>2025-06-08 07:29:29</t>
  </si>
  <si>
    <t>TX001015</t>
  </si>
  <si>
    <t>2025-04-30 22:40:40</t>
  </si>
  <si>
    <t>TX_ATK7</t>
  </si>
  <si>
    <t>2025-06-15 02:14:00</t>
  </si>
  <si>
    <t>TX001994</t>
  </si>
  <si>
    <t>2025-10-21 10:23:46</t>
  </si>
  <si>
    <t>TX005841</t>
  </si>
  <si>
    <t>PL02762</t>
  </si>
  <si>
    <t>2025-08-16 23:14:35</t>
  </si>
  <si>
    <t>TX003758</t>
  </si>
  <si>
    <t>PL02310</t>
  </si>
  <si>
    <t>2025-04-17 13:06:40</t>
  </si>
  <si>
    <t>TX002367</t>
  </si>
  <si>
    <t>PL01929</t>
  </si>
  <si>
    <t>2025-12-25 20:52:06</t>
  </si>
  <si>
    <t>TX005284</t>
  </si>
  <si>
    <t>2025-10-08 14:57:17</t>
  </si>
  <si>
    <t>TX004371</t>
  </si>
  <si>
    <t>PL01471</t>
  </si>
  <si>
    <t>2025-09-06 02:33:11</t>
  </si>
  <si>
    <t>TX006973</t>
  </si>
  <si>
    <t>2025-02-09 22:30:31</t>
  </si>
  <si>
    <t>TX008889</t>
  </si>
  <si>
    <t>2025-04-11 11:08:31</t>
  </si>
  <si>
    <t>TX001362</t>
  </si>
  <si>
    <t>2025-09-28 16:13:04</t>
  </si>
  <si>
    <t>TX006063</t>
  </si>
  <si>
    <t>2025-10-09 02:50:12</t>
  </si>
  <si>
    <t>TX001527</t>
  </si>
  <si>
    <t>2025-01-14 06:58:45</t>
  </si>
  <si>
    <t>TX001328</t>
  </si>
  <si>
    <t>PL00580</t>
  </si>
  <si>
    <t>2025-09-07 06:49:14</t>
  </si>
  <si>
    <t>TX006162</t>
  </si>
  <si>
    <t>2025-02-07 03:25:16</t>
  </si>
  <si>
    <t>TX008739</t>
  </si>
  <si>
    <t>PL01271</t>
  </si>
  <si>
    <t>2025-10-24 06:55:32</t>
  </si>
  <si>
    <t>TX001552</t>
  </si>
  <si>
    <t>2025-04-27 01:13:29</t>
  </si>
  <si>
    <t>TX006348</t>
  </si>
  <si>
    <t>2025-07-14 19:27:40</t>
  </si>
  <si>
    <t>TX009742</t>
  </si>
  <si>
    <t>2025-05-19 13:34:56</t>
  </si>
  <si>
    <t>TX001338</t>
  </si>
  <si>
    <t>2025-05-13 15:40:47</t>
  </si>
  <si>
    <t>TX003902</t>
  </si>
  <si>
    <t>2025-04-22 21:47:57</t>
  </si>
  <si>
    <t>TX003011</t>
  </si>
  <si>
    <t>2025-01-09 10:04:27</t>
  </si>
  <si>
    <t>TX005042</t>
  </si>
  <si>
    <t>2025-10-25 09:20:19</t>
  </si>
  <si>
    <t>TX008877</t>
  </si>
  <si>
    <t>2025-09-12 23:37:22</t>
  </si>
  <si>
    <t>TX002251</t>
  </si>
  <si>
    <t>2025-12-09 13:26:03</t>
  </si>
  <si>
    <t>TX009633</t>
  </si>
  <si>
    <t>2025-02-01 23:27:41</t>
  </si>
  <si>
    <t>TX005040</t>
  </si>
  <si>
    <t>2025-05-18 12:38:47</t>
  </si>
  <si>
    <t>TX002347</t>
  </si>
  <si>
    <t>2025-09-14 12:48:29</t>
  </si>
  <si>
    <t>TX009335</t>
  </si>
  <si>
    <t>2025-08-05 08:49:03</t>
  </si>
  <si>
    <t>TX005486</t>
  </si>
  <si>
    <t>2025-01-12 07:50:21</t>
  </si>
  <si>
    <t>TX002785</t>
  </si>
  <si>
    <t>PL00996</t>
  </si>
  <si>
    <t>2025-03-30 12:40:39</t>
  </si>
  <si>
    <t>TX005695</t>
  </si>
  <si>
    <t>2025-09-18 02:02:46</t>
  </si>
  <si>
    <t>TX005120</t>
  </si>
  <si>
    <t>2025-06-20 05:11:13</t>
  </si>
  <si>
    <t>TX007645</t>
  </si>
  <si>
    <t>PL02342</t>
  </si>
  <si>
    <t>2025-08-23 04:20:04</t>
  </si>
  <si>
    <t>TX005556</t>
  </si>
  <si>
    <t>2025-09-30 04:14:48</t>
  </si>
  <si>
    <t>TX005600</t>
  </si>
  <si>
    <t>2025-01-02 17:44:32</t>
  </si>
  <si>
    <t>TX008270</t>
  </si>
  <si>
    <t>2025-10-13 08:14:21</t>
  </si>
  <si>
    <t>TX000151</t>
  </si>
  <si>
    <t>PL02658</t>
  </si>
  <si>
    <t>2025-07-08 14:41:42</t>
  </si>
  <si>
    <t>TX002805</t>
  </si>
  <si>
    <t>2025-05-13 10:25:28</t>
  </si>
  <si>
    <t>TX007586</t>
  </si>
  <si>
    <t>2025-09-10 20:22:19</t>
  </si>
  <si>
    <t>TX002087</t>
  </si>
  <si>
    <t>2025-11-07 08:57:06</t>
  </si>
  <si>
    <t>TX003752</t>
  </si>
  <si>
    <t>PL02561</t>
  </si>
  <si>
    <t>2025-03-01 00:57:53</t>
  </si>
  <si>
    <t>TX005613</t>
  </si>
  <si>
    <t>2025-04-20 09:52:12</t>
  </si>
  <si>
    <t>TX002260</t>
  </si>
  <si>
    <t>2025-10-29 17:25:34</t>
  </si>
  <si>
    <t>TX004018</t>
  </si>
  <si>
    <t>2025-11-03 22:11:00</t>
  </si>
  <si>
    <t>TX006193</t>
  </si>
  <si>
    <t>2025-12-03 23:05:00</t>
  </si>
  <si>
    <t>TX006138</t>
  </si>
  <si>
    <t>PL00692</t>
  </si>
  <si>
    <t>2025-02-08 14:19:43</t>
  </si>
  <si>
    <t>TX002425</t>
  </si>
  <si>
    <t>2025-07-12 02:30:16</t>
  </si>
  <si>
    <t>TX008135</t>
  </si>
  <si>
    <t>2025-05-05 21:37:14</t>
  </si>
  <si>
    <t>TX003857</t>
  </si>
  <si>
    <t>2025-07-15 21:23:06</t>
  </si>
  <si>
    <t>TX000860</t>
  </si>
  <si>
    <t>PL02440</t>
  </si>
  <si>
    <t>2025-05-16 18:32:53</t>
  </si>
  <si>
    <t>TX005368</t>
  </si>
  <si>
    <t>PL02977</t>
  </si>
  <si>
    <t>2025-05-30 07:51:04</t>
  </si>
  <si>
    <t>TX007686</t>
  </si>
  <si>
    <t>2025-11-24 23:47:20</t>
  </si>
  <si>
    <t>TX008267</t>
  </si>
  <si>
    <t>2025-04-17 17:34:20</t>
  </si>
  <si>
    <t>TX007414</t>
  </si>
  <si>
    <t>2025-01-16 15:20:28</t>
  </si>
  <si>
    <t>TX008614</t>
  </si>
  <si>
    <t>2025-07-04 07:28:14</t>
  </si>
  <si>
    <t>TX004740</t>
  </si>
  <si>
    <t>2025-02-04 05:46:50</t>
  </si>
  <si>
    <t>TX008645</t>
  </si>
  <si>
    <t>2025-06-24 10:21:23</t>
  </si>
  <si>
    <t>TX004463</t>
  </si>
  <si>
    <t>2025-05-09 11:30:17</t>
  </si>
  <si>
    <t>TX005529</t>
  </si>
  <si>
    <t>2025-04-08 00:43:56</t>
  </si>
  <si>
    <t>TX001365</t>
  </si>
  <si>
    <t>2025-05-12 23:33:10</t>
  </si>
  <si>
    <t>TX001780</t>
  </si>
  <si>
    <t>PL02487</t>
  </si>
  <si>
    <t>2025-02-22 18:43:10</t>
  </si>
  <si>
    <t>TX007054</t>
  </si>
  <si>
    <t>2025-08-26 06:45:40</t>
  </si>
  <si>
    <t>TX004786</t>
  </si>
  <si>
    <t>PL00873</t>
  </si>
  <si>
    <t>2025-02-26 19:36:58</t>
  </si>
  <si>
    <t>TX006415</t>
  </si>
  <si>
    <t>2025-10-07 02:58:54</t>
  </si>
  <si>
    <t>TX001819</t>
  </si>
  <si>
    <t>2025-06-30 00:10:11</t>
  </si>
  <si>
    <t>TX007898</t>
  </si>
  <si>
    <t>2025-05-18 17:25:25</t>
  </si>
  <si>
    <t>TX004938</t>
  </si>
  <si>
    <t>PL02580</t>
  </si>
  <si>
    <t>2025-01-29 22:30:42</t>
  </si>
  <si>
    <t>TX002705</t>
  </si>
  <si>
    <t>2025-04-10 08:37:19</t>
  </si>
  <si>
    <t>TX005286</t>
  </si>
  <si>
    <t>2025-06-15 15:32:22</t>
  </si>
  <si>
    <t>TX000176</t>
  </si>
  <si>
    <t>2025-12-06 11:21:37</t>
  </si>
  <si>
    <t>TX009761</t>
  </si>
  <si>
    <t>2025-11-21 00:06:01</t>
  </si>
  <si>
    <t>TX002094</t>
  </si>
  <si>
    <t>2025-08-06 08:40:43</t>
  </si>
  <si>
    <t>TX008551</t>
  </si>
  <si>
    <t>2025-07-12 07:00:10</t>
  </si>
  <si>
    <t>TX003492</t>
  </si>
  <si>
    <t>PL00320</t>
  </si>
  <si>
    <t>2025-07-05 18:10:32</t>
  </si>
  <si>
    <t>TX001921</t>
  </si>
  <si>
    <t>2025-07-31 09:58:11</t>
  </si>
  <si>
    <t>TX000083</t>
  </si>
  <si>
    <t>2025-03-11 16:30:59</t>
  </si>
  <si>
    <t>TX000817</t>
  </si>
  <si>
    <t>2025-04-26 11:13:32</t>
  </si>
  <si>
    <t>TX008652</t>
  </si>
  <si>
    <t>2025-06-16 05:21:03</t>
  </si>
  <si>
    <t>TX007448</t>
  </si>
  <si>
    <t>2025-05-10 12:23:00</t>
  </si>
  <si>
    <t>TX004397</t>
  </si>
  <si>
    <t>2025-02-08 18:11:19</t>
  </si>
  <si>
    <t>TX006855</t>
  </si>
  <si>
    <t>2025-01-28 04:19:28</t>
  </si>
  <si>
    <t>TX005569</t>
  </si>
  <si>
    <t>PL01976</t>
  </si>
  <si>
    <t>2025-10-06 06:55:25</t>
  </si>
  <si>
    <t>TX000284</t>
  </si>
  <si>
    <t>2025-07-14 11:43:39</t>
  </si>
  <si>
    <t>TX004121</t>
  </si>
  <si>
    <t>2025-02-17 22:33:00</t>
  </si>
  <si>
    <t>TX007574</t>
  </si>
  <si>
    <t>2025-08-23 12:02:56</t>
  </si>
  <si>
    <t>TX000610</t>
  </si>
  <si>
    <t>2025-03-02 13:56:36</t>
  </si>
  <si>
    <t>TX002916</t>
  </si>
  <si>
    <t>2025-12-28 15:36:06</t>
  </si>
  <si>
    <t>TX001814</t>
  </si>
  <si>
    <t>2025-11-05 11:00:59</t>
  </si>
  <si>
    <t>TX001272</t>
  </si>
  <si>
    <t>2025-02-17 03:55:40</t>
  </si>
  <si>
    <t>TX005999</t>
  </si>
  <si>
    <t>2025-01-19 04:55:28</t>
  </si>
  <si>
    <t>TX009650</t>
  </si>
  <si>
    <t>2025-12-18 02:25:41</t>
  </si>
  <si>
    <t>TX002995</t>
  </si>
  <si>
    <t>2025-10-04 07:38:45</t>
  </si>
  <si>
    <t>TX007201</t>
  </si>
  <si>
    <t>2025-03-27 14:22:13</t>
  </si>
  <si>
    <t>TX008413</t>
  </si>
  <si>
    <t>2025-03-27 16:01:02</t>
  </si>
  <si>
    <t>TX009409</t>
  </si>
  <si>
    <t>2025-08-31 23:05:05</t>
  </si>
  <si>
    <t>TX002643</t>
  </si>
  <si>
    <t>2025-04-06 09:56:22</t>
  </si>
  <si>
    <t>TX006638</t>
  </si>
  <si>
    <t>PL01743</t>
  </si>
  <si>
    <t>2025-04-11 06:15:54</t>
  </si>
  <si>
    <t>TX004509</t>
  </si>
  <si>
    <t>2025-03-20 01:56:10</t>
  </si>
  <si>
    <t>TX002306</t>
  </si>
  <si>
    <t>2025-09-03 01:01:18</t>
  </si>
  <si>
    <t>TX006587</t>
  </si>
  <si>
    <t>2025-06-09 18:47:41</t>
  </si>
  <si>
    <t>TX006341</t>
  </si>
  <si>
    <t>2025-12-08 07:24:09</t>
  </si>
  <si>
    <t>TX004196</t>
  </si>
  <si>
    <t>2025-05-23 13:15:23</t>
  </si>
  <si>
    <t>TX005563</t>
  </si>
  <si>
    <t>2025-03-01 17:11:41</t>
  </si>
  <si>
    <t>TX004841</t>
  </si>
  <si>
    <t>2025-01-28 21:25:10</t>
  </si>
  <si>
    <t>TX004656</t>
  </si>
  <si>
    <t>2025-06-19 06:17:39</t>
  </si>
  <si>
    <t>TX008218</t>
  </si>
  <si>
    <t>2025-05-04 06:31:10</t>
  </si>
  <si>
    <t>TX004169</t>
  </si>
  <si>
    <t>2025-04-04 11:50:20</t>
  </si>
  <si>
    <t>TX003850</t>
  </si>
  <si>
    <t>2025-12-09 14:32:32</t>
  </si>
  <si>
    <t>TX009902</t>
  </si>
  <si>
    <t>2025-03-28 10:52:21</t>
  </si>
  <si>
    <t>TX008449</t>
  </si>
  <si>
    <t>2025-12-31 08:44:46</t>
  </si>
  <si>
    <t>TX005254</t>
  </si>
  <si>
    <t>2025-07-09 14:27:58</t>
  </si>
  <si>
    <t>TX008859</t>
  </si>
  <si>
    <t>2025-05-01 19:32:59</t>
  </si>
  <si>
    <t>TX005534</t>
  </si>
  <si>
    <t>2025-05-01 08:17:22</t>
  </si>
  <si>
    <t>TX002415</t>
  </si>
  <si>
    <t>2025-01-13 03:05:05</t>
  </si>
  <si>
    <t>TX003555</t>
  </si>
  <si>
    <t>2025-10-04 21:48:01</t>
  </si>
  <si>
    <t>TX004692</t>
  </si>
  <si>
    <t>PL00590</t>
  </si>
  <si>
    <t>2025-05-22 09:25:13</t>
  </si>
  <si>
    <t>TX004499</t>
  </si>
  <si>
    <t>2025-08-29 22:00:14</t>
  </si>
  <si>
    <t>TX002196</t>
  </si>
  <si>
    <t>2025-05-20 20:25:55</t>
  </si>
  <si>
    <t>TX005046</t>
  </si>
  <si>
    <t>2025-06-20 13:04:02</t>
  </si>
  <si>
    <t>TX002601</t>
  </si>
  <si>
    <t>2025-10-18 01:24:05</t>
  </si>
  <si>
    <t>TX001519</t>
  </si>
  <si>
    <t>PL00539</t>
  </si>
  <si>
    <t>2025-10-19 03:32:53</t>
  </si>
  <si>
    <t>TX004765</t>
  </si>
  <si>
    <t>2025-04-01 20:45:40</t>
  </si>
  <si>
    <t>TX004315</t>
  </si>
  <si>
    <t>2025-09-07 19:06:18</t>
  </si>
  <si>
    <t>TX003367</t>
  </si>
  <si>
    <t>2025-04-03 03:13:17</t>
  </si>
  <si>
    <t>TX007504</t>
  </si>
  <si>
    <t>2025-10-30 10:31:14</t>
  </si>
  <si>
    <t>TX006667</t>
  </si>
  <si>
    <t>2025-09-13 18:20:36</t>
  </si>
  <si>
    <t>TX002634</t>
  </si>
  <si>
    <t>PL00892</t>
  </si>
  <si>
    <t>2025-07-07 14:50:30</t>
  </si>
  <si>
    <t>TX007708</t>
  </si>
  <si>
    <t>2025-04-12 06:22:07</t>
  </si>
  <si>
    <t>TX005634</t>
  </si>
  <si>
    <t>2025-10-12 15:53:07</t>
  </si>
  <si>
    <t>TX008243</t>
  </si>
  <si>
    <t>2025-11-26 10:23:54</t>
  </si>
  <si>
    <t>TX008841</t>
  </si>
  <si>
    <t>2025-06-17 09:35:27</t>
  </si>
  <si>
    <t>TX002435</t>
  </si>
  <si>
    <t>2025-07-06 09:10:10</t>
  </si>
  <si>
    <t>TX008325</t>
  </si>
  <si>
    <t>2025-04-26 12:49:12</t>
  </si>
  <si>
    <t>TX007217</t>
  </si>
  <si>
    <t>2025-10-21 16:04:20</t>
  </si>
  <si>
    <t>TX008326</t>
  </si>
  <si>
    <t>PL01027</t>
  </si>
  <si>
    <t>2025-09-06 14:15:34</t>
  </si>
  <si>
    <t>TX006696</t>
  </si>
  <si>
    <t>2025-12-17 19:01:28</t>
  </si>
  <si>
    <t>TX004521</t>
  </si>
  <si>
    <t>2025-05-14 07:25:37</t>
  </si>
  <si>
    <t>TX005588</t>
  </si>
  <si>
    <t>2025-05-05 18:16:39</t>
  </si>
  <si>
    <t>TX003546</t>
  </si>
  <si>
    <t>2025-02-01 19:22:10</t>
  </si>
  <si>
    <t>TX006042</t>
  </si>
  <si>
    <t>2025-10-08 16:03:53</t>
  </si>
  <si>
    <t>TX006070</t>
  </si>
  <si>
    <t>2025-07-04 18:46:09</t>
  </si>
  <si>
    <t>TX008857</t>
  </si>
  <si>
    <t>2025-06-23 18:26:18</t>
  </si>
  <si>
    <t>TX005532</t>
  </si>
  <si>
    <t>PL01928</t>
  </si>
  <si>
    <t>2025-05-20 18:41:39</t>
  </si>
  <si>
    <t>TX005445</t>
  </si>
  <si>
    <t>2025-01-24 19:25:19</t>
  </si>
  <si>
    <t>TX000518</t>
  </si>
  <si>
    <t>2025-07-04 19:25:20</t>
  </si>
  <si>
    <t>TX006190</t>
  </si>
  <si>
    <t>2025-05-11 04:57:25</t>
  </si>
  <si>
    <t>TX006954</t>
  </si>
  <si>
    <t>2025-01-19 20:39:22</t>
  </si>
  <si>
    <t>TX009135</t>
  </si>
  <si>
    <t>2025-08-17 01:21:38</t>
  </si>
  <si>
    <t>TX008061</t>
  </si>
  <si>
    <t>2025-03-25 05:45:10</t>
  </si>
  <si>
    <t>TX001416</t>
  </si>
  <si>
    <t>2025-05-30 18:48:16</t>
  </si>
  <si>
    <t>TX004665</t>
  </si>
  <si>
    <t>2025-01-15 00:38:35</t>
  </si>
  <si>
    <t>TX004457</t>
  </si>
  <si>
    <t>2025-09-13 22:26:02</t>
  </si>
  <si>
    <t>TX002762</t>
  </si>
  <si>
    <t>2025-06-02 09:38:56</t>
  </si>
  <si>
    <t>TX004856</t>
  </si>
  <si>
    <t>2025-11-11 11:18:56</t>
  </si>
  <si>
    <t>TX000128</t>
  </si>
  <si>
    <t>2025-04-29 04:53:00</t>
  </si>
  <si>
    <t>TX003475</t>
  </si>
  <si>
    <t>2025-07-03 17:54:41</t>
  </si>
  <si>
    <t>TX008070</t>
  </si>
  <si>
    <t>2025-06-15 08:26:39</t>
  </si>
  <si>
    <t>TX004311</t>
  </si>
  <si>
    <t>2025-03-03 16:32:48</t>
  </si>
  <si>
    <t>TX002439</t>
  </si>
  <si>
    <t>2025-08-17 16:28:58</t>
  </si>
  <si>
    <t>TX003766</t>
  </si>
  <si>
    <t>2025-07-20 21:13:07</t>
  </si>
  <si>
    <t>TX008180</t>
  </si>
  <si>
    <t>2025-03-09 11:15:05</t>
  </si>
  <si>
    <t>TX005970</t>
  </si>
  <si>
    <t>2025-02-17 13:47:09</t>
  </si>
  <si>
    <t>TX009219</t>
  </si>
  <si>
    <t>PL00953</t>
  </si>
  <si>
    <t>2025-01-31 12:34:01</t>
  </si>
  <si>
    <t>TX006293</t>
  </si>
  <si>
    <t>2025-06-20 14:27:45</t>
  </si>
  <si>
    <t>TX009825</t>
  </si>
  <si>
    <t>2025-03-21 06:58:54</t>
  </si>
  <si>
    <t>TX001474</t>
  </si>
  <si>
    <t>2025-04-30 02:18:13</t>
  </si>
  <si>
    <t>TX004822</t>
  </si>
  <si>
    <t>2025-12-20 19:25:10</t>
  </si>
  <si>
    <t>TX009644</t>
  </si>
  <si>
    <t>2025-09-06 09:29:40</t>
  </si>
  <si>
    <t>TX003561</t>
  </si>
  <si>
    <t>2025-02-03 01:52:08</t>
  </si>
  <si>
    <t>TX003952</t>
  </si>
  <si>
    <t>2025-10-23 19:19:47</t>
  </si>
  <si>
    <t>TX000050</t>
  </si>
  <si>
    <t>2025-05-07 16:14:42</t>
  </si>
  <si>
    <t>TX005438</t>
  </si>
  <si>
    <t>2025-04-17 15:20:02</t>
  </si>
  <si>
    <t>TX009952</t>
  </si>
  <si>
    <t>2025-12-18 11:35:24</t>
  </si>
  <si>
    <t>TX000888</t>
  </si>
  <si>
    <t>2025-10-08 18:48:06</t>
  </si>
  <si>
    <t>TX002617</t>
  </si>
  <si>
    <t>2025-01-16 19:41:47</t>
  </si>
  <si>
    <t>TX000517</t>
  </si>
  <si>
    <t>2025-02-21 08:18:58</t>
  </si>
  <si>
    <t>TX003169</t>
  </si>
  <si>
    <t>2025-02-14 02:58:00</t>
  </si>
  <si>
    <t>TX002950</t>
  </si>
  <si>
    <t>2025-08-18 11:05:37</t>
  </si>
  <si>
    <t>TX001425</t>
  </si>
  <si>
    <t>2025-11-03 05:59:58</t>
  </si>
  <si>
    <t>TX000140</t>
  </si>
  <si>
    <t>2025-07-26 01:08:53</t>
  </si>
  <si>
    <t>TX001925</t>
  </si>
  <si>
    <t>2025-11-11 20:09:08</t>
  </si>
  <si>
    <t>TX002379</t>
  </si>
  <si>
    <t>2025-04-29 16:45:18</t>
  </si>
  <si>
    <t>TX003198</t>
  </si>
  <si>
    <t>2025-03-13 18:43:01</t>
  </si>
  <si>
    <t>TX005132</t>
  </si>
  <si>
    <t>2025-01-18 19:20:37</t>
  </si>
  <si>
    <t>TX000113</t>
  </si>
  <si>
    <t>2025-02-08 05:33:23</t>
  </si>
  <si>
    <t>TX004560</t>
  </si>
  <si>
    <t>2025-11-15 01:01:25</t>
  </si>
  <si>
    <t>TX004596</t>
  </si>
  <si>
    <t>2025-09-14 19:02:50</t>
  </si>
  <si>
    <t>TX007392</t>
  </si>
  <si>
    <t>2025-12-01 00:12:18</t>
  </si>
  <si>
    <t>TX003251</t>
  </si>
  <si>
    <t>PL00831</t>
  </si>
  <si>
    <t>2025-07-02 16:17:42</t>
  </si>
  <si>
    <t>TX004691</t>
  </si>
  <si>
    <t>2025-12-23 07:20:20</t>
  </si>
  <si>
    <t>TX007500</t>
  </si>
  <si>
    <t>2025-05-18 10:17:12</t>
  </si>
  <si>
    <t>TX007866</t>
  </si>
  <si>
    <t>2025-06-11 02:38:12</t>
  </si>
  <si>
    <t>TX004547</t>
  </si>
  <si>
    <t>2025-01-07 11:36:35</t>
  </si>
  <si>
    <t>TX006905</t>
  </si>
  <si>
    <t>2025-03-24 13:35:11</t>
  </si>
  <si>
    <t>TX003278</t>
  </si>
  <si>
    <t>2025-09-06 19:54:38</t>
  </si>
  <si>
    <t>TX006361</t>
  </si>
  <si>
    <t>2025-02-19 03:00:08</t>
  </si>
  <si>
    <t>TX009306</t>
  </si>
  <si>
    <t>2025-04-08 00:49:01</t>
  </si>
  <si>
    <t>TX004069</t>
  </si>
  <si>
    <t>PL02654</t>
  </si>
  <si>
    <t>2025-06-10 02:35:12</t>
  </si>
  <si>
    <t>TX004409</t>
  </si>
  <si>
    <t>2025-05-10 12:21:17</t>
  </si>
  <si>
    <t>TX009259</t>
  </si>
  <si>
    <t>2025-09-09 08:54:33</t>
  </si>
  <si>
    <t>TX008639</t>
  </si>
  <si>
    <t>2025-07-29 00:35:56</t>
  </si>
  <si>
    <t>TX007478</t>
  </si>
  <si>
    <t>PL00704</t>
  </si>
  <si>
    <t>2025-07-21 08:14:58</t>
  </si>
  <si>
    <t>TX003223</t>
  </si>
  <si>
    <t>2025-12-11 09:44:48</t>
  </si>
  <si>
    <t>TX008258</t>
  </si>
  <si>
    <t>2025-03-02 21:03:34</t>
  </si>
  <si>
    <t>TX000452</t>
  </si>
  <si>
    <t>2025-07-07 14:37:43</t>
  </si>
  <si>
    <t>TX003732</t>
  </si>
  <si>
    <t>2025-05-05 03:32:06</t>
  </si>
  <si>
    <t>TX009006</t>
  </si>
  <si>
    <t>2025-03-27 15:06:36</t>
  </si>
  <si>
    <t>TX004987</t>
  </si>
  <si>
    <t>2025-05-04 17:11:02</t>
  </si>
  <si>
    <t>TX003664</t>
  </si>
  <si>
    <t>2025-12-18 06:14:41</t>
  </si>
  <si>
    <t>TX002764</t>
  </si>
  <si>
    <t>2025-10-18 04:05:51</t>
  </si>
  <si>
    <t>TX000659</t>
  </si>
  <si>
    <t>2025-04-28 09:48:38</t>
  </si>
  <si>
    <t>TX007773</t>
  </si>
  <si>
    <t>2025-03-20 00:05:02</t>
  </si>
  <si>
    <t>TX007771</t>
  </si>
  <si>
    <t>2025-07-17 13:55:31</t>
  </si>
  <si>
    <t>TX004621</t>
  </si>
  <si>
    <t>2025-08-31 09:12:20</t>
  </si>
  <si>
    <t>TX001000</t>
  </si>
  <si>
    <t>PL01175</t>
  </si>
  <si>
    <t>2025-06-09 06:22:20</t>
  </si>
  <si>
    <t>TX000390</t>
  </si>
  <si>
    <t>2025-10-12 12:10:56</t>
  </si>
  <si>
    <t>TX003408</t>
  </si>
  <si>
    <t>PL02837</t>
  </si>
  <si>
    <t>2025-12-01 13:37:49</t>
  </si>
  <si>
    <t>TX001477</t>
  </si>
  <si>
    <t>PL02461</t>
  </si>
  <si>
    <t>2025-09-08 01:07:52</t>
  </si>
  <si>
    <t>TX002241</t>
  </si>
  <si>
    <t>2025-03-31 15:17:48</t>
  </si>
  <si>
    <t>TX002387</t>
  </si>
  <si>
    <t>2025-07-27 09:04:18</t>
  </si>
  <si>
    <t>TX009192</t>
  </si>
  <si>
    <t>2025-05-06 05:14:45</t>
  </si>
  <si>
    <t>TX000993</t>
  </si>
  <si>
    <t>2025-02-20 11:03:23</t>
  </si>
  <si>
    <t>TX004998</t>
  </si>
  <si>
    <t>2025-04-13 14:32:57</t>
  </si>
  <si>
    <t>TX003923</t>
  </si>
  <si>
    <t>2025-11-24 00:00:41</t>
  </si>
  <si>
    <t>TX002973</t>
  </si>
  <si>
    <t>PL01198</t>
  </si>
  <si>
    <t>2025-06-04 23:37:54</t>
  </si>
  <si>
    <t>TX003387</t>
  </si>
  <si>
    <t>2025-06-26 03:21:02</t>
  </si>
  <si>
    <t>TX007984</t>
  </si>
  <si>
    <t>2025-01-30 00:55:48</t>
  </si>
  <si>
    <t>TX007051</t>
  </si>
  <si>
    <t>2025-12-27 16:07:58</t>
  </si>
  <si>
    <t>TX004770</t>
  </si>
  <si>
    <t>2025-04-15 17:36:41</t>
  </si>
  <si>
    <t>TX001294</t>
  </si>
  <si>
    <t>2025-12-06 10:03:18</t>
  </si>
  <si>
    <t>TX001825</t>
  </si>
  <si>
    <t>2025-06-26 16:27:52</t>
  </si>
  <si>
    <t>TX002874</t>
  </si>
  <si>
    <t>2025-05-30 07:31:40</t>
  </si>
  <si>
    <t>TX004174</t>
  </si>
  <si>
    <t>2025-08-11 21:31:48</t>
  </si>
  <si>
    <t>TX002536</t>
  </si>
  <si>
    <t>2025-12-06 22:34:00</t>
  </si>
  <si>
    <t>TX009185</t>
  </si>
  <si>
    <t>2025-11-12 15:14:55</t>
  </si>
  <si>
    <t>TX001908</t>
  </si>
  <si>
    <t>2025-03-13 18:08:52</t>
  </si>
  <si>
    <t>TX000043</t>
  </si>
  <si>
    <t>2025-11-08 13:22:24</t>
  </si>
  <si>
    <t>TX009546</t>
  </si>
  <si>
    <t>2025-01-28 04:19:57</t>
  </si>
  <si>
    <t>TX000369</t>
  </si>
  <si>
    <t>2025-08-15 03:39:04</t>
  </si>
  <si>
    <t>TX001152</t>
  </si>
  <si>
    <t>2025-07-24 15:29:31</t>
  </si>
  <si>
    <t>TX007851</t>
  </si>
  <si>
    <t>2025-08-28 00:30:17</t>
  </si>
  <si>
    <t>TX006441</t>
  </si>
  <si>
    <t>2025-11-10 06:51:29</t>
  </si>
  <si>
    <t>TX008827</t>
  </si>
  <si>
    <t>2025-06-05 02:48:06</t>
  </si>
  <si>
    <t>TX006831</t>
  </si>
  <si>
    <t>2025-02-06 13:28:33</t>
  </si>
  <si>
    <t>TX007620</t>
  </si>
  <si>
    <t>PL01696</t>
  </si>
  <si>
    <t>2025-11-01 05:18:04</t>
  </si>
  <si>
    <t>TX004161</t>
  </si>
  <si>
    <t>2025-07-13 08:37:01</t>
  </si>
  <si>
    <t>TX004288</t>
  </si>
  <si>
    <t>2025-06-01 16:32:31</t>
  </si>
  <si>
    <t>TX007874</t>
  </si>
  <si>
    <t>2025-09-09 14:35:50</t>
  </si>
  <si>
    <t>TX009672</t>
  </si>
  <si>
    <t>2025-07-08 04:35:35</t>
  </si>
  <si>
    <t>TX000175</t>
  </si>
  <si>
    <t>2025-10-30 04:38:30</t>
  </si>
  <si>
    <t>TX001904</t>
  </si>
  <si>
    <t>2025-02-04 10:38:14</t>
  </si>
  <si>
    <t>TX001100</t>
  </si>
  <si>
    <t>2025-04-25 00:02:17</t>
  </si>
  <si>
    <t>TX008201</t>
  </si>
  <si>
    <t>2025-05-11 05:28:49</t>
  </si>
  <si>
    <t>TX003409</t>
  </si>
  <si>
    <t>2025-04-06 07:22:37</t>
  </si>
  <si>
    <t>TX001539</t>
  </si>
  <si>
    <t>2025-10-24 10:11:08</t>
  </si>
  <si>
    <t>TX002293</t>
  </si>
  <si>
    <t>2025-07-26 10:36:58</t>
  </si>
  <si>
    <t>TX009353</t>
  </si>
  <si>
    <t>2025-10-16 04:27:06</t>
  </si>
  <si>
    <t>TX001364</t>
  </si>
  <si>
    <t>2025-04-12 14:20:15</t>
  </si>
  <si>
    <t>TX007071</t>
  </si>
  <si>
    <t>2025-08-01 15:17:27</t>
  </si>
  <si>
    <t>TX006713</t>
  </si>
  <si>
    <t>2025-07-18 19:13:17</t>
  </si>
  <si>
    <t>TX005261</t>
  </si>
  <si>
    <t>2025-02-09 23:18:22</t>
  </si>
  <si>
    <t>TX006904</t>
  </si>
  <si>
    <t>2025-06-30 04:45:53</t>
  </si>
  <si>
    <t>TX007147</t>
  </si>
  <si>
    <t>2025-11-23 14:14:28</t>
  </si>
  <si>
    <t>TX000681</t>
  </si>
  <si>
    <t>2025-12-23 17:03:20</t>
  </si>
  <si>
    <t>TX009368</t>
  </si>
  <si>
    <t>2025-12-24 08:16:07</t>
  </si>
  <si>
    <t>TX007743</t>
  </si>
  <si>
    <t>2025-11-15 03:48:26</t>
  </si>
  <si>
    <t>TX003665</t>
  </si>
  <si>
    <t>2025-06-13 23:45:26</t>
  </si>
  <si>
    <t>TX001662</t>
  </si>
  <si>
    <t>2025-06-05 02:50:52</t>
  </si>
  <si>
    <t>TX000509</t>
  </si>
  <si>
    <t>2025-12-19 08:06:44</t>
  </si>
  <si>
    <t>TX000167</t>
  </si>
  <si>
    <t>2025-08-05 16:35:38</t>
  </si>
  <si>
    <t>TX005498</t>
  </si>
  <si>
    <t>2025-12-01 20:24:51</t>
  </si>
  <si>
    <t>TX008347</t>
  </si>
  <si>
    <t>2025-12-11 12:20:05</t>
  </si>
  <si>
    <t>TX001007</t>
  </si>
  <si>
    <t>2025-01-07 05:29:20</t>
  </si>
  <si>
    <t>TX008400</t>
  </si>
  <si>
    <t>2025-02-04 10:57:00</t>
  </si>
  <si>
    <t>TX001915</t>
  </si>
  <si>
    <t>2025-10-08 01:21:50</t>
  </si>
  <si>
    <t>TX003495</t>
  </si>
  <si>
    <t>2025-06-10 12:20:59</t>
  </si>
  <si>
    <t>TX009963</t>
  </si>
  <si>
    <t>2025-11-26 06:46:49</t>
  </si>
  <si>
    <t>TX009805</t>
  </si>
  <si>
    <t>2025-08-04 10:45:16</t>
  </si>
  <si>
    <t>TX008420</t>
  </si>
  <si>
    <t>2025-04-26 13:56:42</t>
  </si>
  <si>
    <t>TX004991</t>
  </si>
  <si>
    <t>2025-05-05 13:13:20</t>
  </si>
  <si>
    <t>TX002537</t>
  </si>
  <si>
    <t>2025-02-11 13:58:24</t>
  </si>
  <si>
    <t>TX001105</t>
  </si>
  <si>
    <t>2025-09-12 20:58:10</t>
  </si>
  <si>
    <t>TX003876</t>
  </si>
  <si>
    <t>PL00534</t>
  </si>
  <si>
    <t>2025-11-19 09:43:06</t>
  </si>
  <si>
    <t>TX008884</t>
  </si>
  <si>
    <t>2025-05-07 12:53:20</t>
  </si>
  <si>
    <t>TX001753</t>
  </si>
  <si>
    <t>2025-07-08 02:24:24</t>
  </si>
  <si>
    <t>TX005311</t>
  </si>
  <si>
    <t>2025-03-26 20:00:32</t>
  </si>
  <si>
    <t>TX005953</t>
  </si>
  <si>
    <t>2025-04-29 00:58:38</t>
  </si>
  <si>
    <t>TX007062</t>
  </si>
  <si>
    <t>2025-12-12 12:40:50</t>
  </si>
  <si>
    <t>TX002917</t>
  </si>
  <si>
    <t>2025-01-11 03:35:18</t>
  </si>
  <si>
    <t>TX008159</t>
  </si>
  <si>
    <t>PL01509</t>
  </si>
  <si>
    <t>2025-03-09 22:29:07</t>
  </si>
  <si>
    <t>TX005755</t>
  </si>
  <si>
    <t>2025-10-21 21:07:57</t>
  </si>
  <si>
    <t>TX000153</t>
  </si>
  <si>
    <t>2025-04-28 01:25:55</t>
  </si>
  <si>
    <t>TX007786</t>
  </si>
  <si>
    <t>2025-10-02 00:00:47</t>
  </si>
  <si>
    <t>TX005680</t>
  </si>
  <si>
    <t>PL00082</t>
  </si>
  <si>
    <t>2025-10-17 21:54:49</t>
  </si>
  <si>
    <t>TX003908</t>
  </si>
  <si>
    <t>2025-01-17 13:23:01</t>
  </si>
  <si>
    <t>TX009188</t>
  </si>
  <si>
    <t>2025-08-27 04:25:12</t>
  </si>
  <si>
    <t>TX002553</t>
  </si>
  <si>
    <t>2025-07-12 21:18:42</t>
  </si>
  <si>
    <t>TX002774</t>
  </si>
  <si>
    <t>PL00306</t>
  </si>
  <si>
    <t>2025-09-22 02:08:49</t>
  </si>
  <si>
    <t>TX006178</t>
  </si>
  <si>
    <t>2025-02-07 10:55:24</t>
  </si>
  <si>
    <t>TX003552</t>
  </si>
  <si>
    <t>2025-11-16 05:06:17</t>
  </si>
  <si>
    <t>TX003723</t>
  </si>
  <si>
    <t>2025-01-15 19:57:54</t>
  </si>
  <si>
    <t>TX006726</t>
  </si>
  <si>
    <t>2025-03-14 05:04:57</t>
  </si>
  <si>
    <t>TX000521</t>
  </si>
  <si>
    <t>2025-02-07 22:47:15</t>
  </si>
  <si>
    <t>TX009953</t>
  </si>
  <si>
    <t>2025-01-02 07:39:41</t>
  </si>
  <si>
    <t>TX004539</t>
  </si>
  <si>
    <t>2025-04-05 18:21:10</t>
  </si>
  <si>
    <t>TX006866</t>
  </si>
  <si>
    <t>2025-09-04 03:40:47</t>
  </si>
  <si>
    <t>TX001823</t>
  </si>
  <si>
    <t>2025-11-07 18:29:05</t>
  </si>
  <si>
    <t>TX004087</t>
  </si>
  <si>
    <t>2025-06-19 07:51:50</t>
  </si>
  <si>
    <t>TX006228</t>
  </si>
  <si>
    <t>2025-06-20 01:02:10</t>
  </si>
  <si>
    <t>TX_ATK13</t>
  </si>
  <si>
    <t>2025-06-15 02:26:00</t>
  </si>
  <si>
    <t>TX007424</t>
  </si>
  <si>
    <t>2025-02-12 23:56:48</t>
  </si>
  <si>
    <t>TX007839</t>
  </si>
  <si>
    <t>2025-10-27 11:13:07</t>
  </si>
  <si>
    <t>TX000310</t>
  </si>
  <si>
    <t>2025-03-21 22:03:01</t>
  </si>
  <si>
    <t>TX007817</t>
  </si>
  <si>
    <t>2025-07-30 16:20:40</t>
  </si>
  <si>
    <t>TX006553</t>
  </si>
  <si>
    <t>2025-04-28 01:04:00</t>
  </si>
  <si>
    <t>TX007408</t>
  </si>
  <si>
    <t>PL01942</t>
  </si>
  <si>
    <t>2025-02-05 02:14:46</t>
  </si>
  <si>
    <t>TX003600</t>
  </si>
  <si>
    <t>2025-06-01 02:15:06</t>
  </si>
  <si>
    <t>TX003623</t>
  </si>
  <si>
    <t>2025-04-06 09:46:59</t>
  </si>
  <si>
    <t>TX003812</t>
  </si>
  <si>
    <t>2025-10-24 23:39:10</t>
  </si>
  <si>
    <t>TX006006</t>
  </si>
  <si>
    <t>2025-04-23 04:13:31</t>
  </si>
  <si>
    <t>TX003451</t>
  </si>
  <si>
    <t>2025-06-17 21:33:04</t>
  </si>
  <si>
    <t>TX004592</t>
  </si>
  <si>
    <t>2025-04-18 18:04:47</t>
  </si>
  <si>
    <t>TX000206</t>
  </si>
  <si>
    <t>2025-05-15 09:10:07</t>
  </si>
  <si>
    <t>TX009895</t>
  </si>
  <si>
    <t>2025-12-12 15:30:04</t>
  </si>
  <si>
    <t>TX001136</t>
  </si>
  <si>
    <t>2025-11-14 11:38:41</t>
  </si>
  <si>
    <t>TX009437</t>
  </si>
  <si>
    <t>2025-03-29 17:19:18</t>
  </si>
  <si>
    <t>TX002750</t>
  </si>
  <si>
    <t>2025-01-13 13:30:37</t>
  </si>
  <si>
    <t>TX003614</t>
  </si>
  <si>
    <t>2025-10-01 10:09:15</t>
  </si>
  <si>
    <t>TX000306</t>
  </si>
  <si>
    <t>PL01135</t>
  </si>
  <si>
    <t>2025-07-04 22:09:23</t>
  </si>
  <si>
    <t>TX001850</t>
  </si>
  <si>
    <t>2025-03-12 22:07:55</t>
  </si>
  <si>
    <t>TX009871</t>
  </si>
  <si>
    <t>2025-12-07 21:31:11</t>
  </si>
  <si>
    <t>TX009121</t>
  </si>
  <si>
    <t>2025-10-16 20:27:10</t>
  </si>
  <si>
    <t>TX001989</t>
  </si>
  <si>
    <t>2025-10-26 16:35:58</t>
  </si>
  <si>
    <t>TX003241</t>
  </si>
  <si>
    <t>2025-06-01 04:28:38</t>
  </si>
  <si>
    <t>TX002799</t>
  </si>
  <si>
    <t>2025-04-11 01:49:16</t>
  </si>
  <si>
    <t>TX004516</t>
  </si>
  <si>
    <t>2025-06-21 13:06:11</t>
  </si>
  <si>
    <t>TX005631</t>
  </si>
  <si>
    <t>PL01450</t>
  </si>
  <si>
    <t>2025-09-19 00:55:08</t>
  </si>
  <si>
    <t>TX007810</t>
  </si>
  <si>
    <t>2025-10-25 16:28:18</t>
  </si>
  <si>
    <t>TX003110</t>
  </si>
  <si>
    <t>2025-08-20 10:00:38</t>
  </si>
  <si>
    <t>TX004940</t>
  </si>
  <si>
    <t>2025-03-28 17:36:20</t>
  </si>
  <si>
    <t>TX004060</t>
  </si>
  <si>
    <t>2025-06-09 16:58:27</t>
  </si>
  <si>
    <t>TX001988</t>
  </si>
  <si>
    <t>PL00999</t>
  </si>
  <si>
    <t>2025-02-05 14:23:10</t>
  </si>
  <si>
    <t>TX007249</t>
  </si>
  <si>
    <t>2025-02-11 16:11:46</t>
  </si>
  <si>
    <t>TX008926</t>
  </si>
  <si>
    <t>PL01923</t>
  </si>
  <si>
    <t>2025-11-01 06:43:11</t>
  </si>
  <si>
    <t>TX009625</t>
  </si>
  <si>
    <t>2025-04-08 04:42:17</t>
  </si>
  <si>
    <t>TX000384</t>
  </si>
  <si>
    <t>2025-10-12 10:00:56</t>
  </si>
  <si>
    <t>TX005635</t>
  </si>
  <si>
    <t>2025-04-26 16:11:34</t>
  </si>
  <si>
    <t>TX004308</t>
  </si>
  <si>
    <t>PL01560</t>
  </si>
  <si>
    <t>2025-11-30 23:50:08</t>
  </si>
  <si>
    <t>TX003389</t>
  </si>
  <si>
    <t>2025-11-24 07:04:44</t>
  </si>
  <si>
    <t>TX003157</t>
  </si>
  <si>
    <t>2025-05-21 12:17:11</t>
  </si>
  <si>
    <t>TX006054</t>
  </si>
  <si>
    <t>2025-11-22 08:18:57</t>
  </si>
  <si>
    <t>TX_CBK25</t>
  </si>
  <si>
    <t>TX002728</t>
  </si>
  <si>
    <t>2025-07-12 16:55:30</t>
  </si>
  <si>
    <t>TX_CBK2</t>
  </si>
  <si>
    <t>TX006359</t>
  </si>
  <si>
    <t>2025-01-29 00:36:34</t>
  </si>
  <si>
    <t>TX008735</t>
  </si>
  <si>
    <t>2025-03-01 03:53:31</t>
  </si>
  <si>
    <t>TX008350</t>
  </si>
  <si>
    <t>2025-10-08 07:36:23</t>
  </si>
  <si>
    <t>TX009765</t>
  </si>
  <si>
    <t>2025-01-31 12:44:10</t>
  </si>
  <si>
    <t>TX003833</t>
  </si>
  <si>
    <t>2025-06-07 04:52:53</t>
  </si>
  <si>
    <t>TX009925</t>
  </si>
  <si>
    <t>2025-12-15 14:52:00</t>
  </si>
  <si>
    <t>TX004777</t>
  </si>
  <si>
    <t>2025-07-20 02:08:09</t>
  </si>
  <si>
    <t>TX004277</t>
  </si>
  <si>
    <t>2025-10-13 23:26:17</t>
  </si>
  <si>
    <t>TX000254</t>
  </si>
  <si>
    <t>2025-02-16 01:44:28</t>
  </si>
  <si>
    <t>TX009097</t>
  </si>
  <si>
    <t>2025-10-14 11:13:32</t>
  </si>
  <si>
    <t>TX009645</t>
  </si>
  <si>
    <t>PL00565</t>
  </si>
  <si>
    <t>2025-12-19 17:34:11</t>
  </si>
  <si>
    <t>TX007382</t>
  </si>
  <si>
    <t>2025-03-29 17:29:52</t>
  </si>
  <si>
    <t>TX000279</t>
  </si>
  <si>
    <t>2025-05-27 11:28:30</t>
  </si>
  <si>
    <t>TX003253</t>
  </si>
  <si>
    <t>2025-10-03 00:37:15</t>
  </si>
  <si>
    <t>TX002481</t>
  </si>
  <si>
    <t>2025-04-13 17:23:14</t>
  </si>
  <si>
    <t>TX000290</t>
  </si>
  <si>
    <t>2025-08-20 19:44:24</t>
  </si>
  <si>
    <t>TX007477</t>
  </si>
  <si>
    <t>2025-05-15 02:07:45</t>
  </si>
  <si>
    <t>TX003076</t>
  </si>
  <si>
    <t>2025-10-26 16:33:52</t>
  </si>
  <si>
    <t>TX004074</t>
  </si>
  <si>
    <t>2025-04-01 14:23:41</t>
  </si>
  <si>
    <t>TX007693</t>
  </si>
  <si>
    <t>2025-06-23 11:29:38</t>
  </si>
  <si>
    <t>TX006486</t>
  </si>
  <si>
    <t>2025-03-13 07:10:47</t>
  </si>
  <si>
    <t>TX005090</t>
  </si>
  <si>
    <t>2025-09-26 13:15:52</t>
  </si>
  <si>
    <t>TX006769</t>
  </si>
  <si>
    <t>2025-12-20 07:09:37</t>
  </si>
  <si>
    <t>TX007377</t>
  </si>
  <si>
    <t>2025-01-07 17:01:36</t>
  </si>
  <si>
    <t>TX009772</t>
  </si>
  <si>
    <t>2025-05-20 17:43:32</t>
  </si>
  <si>
    <t>TX008450</t>
  </si>
  <si>
    <t>2025-08-19 22:00:33</t>
  </si>
  <si>
    <t>TX009010</t>
  </si>
  <si>
    <t>2025-12-30 17:38:07</t>
  </si>
  <si>
    <t>TX006201</t>
  </si>
  <si>
    <t>2025-05-17 06:37:34</t>
  </si>
  <si>
    <t>TX007853</t>
  </si>
  <si>
    <t>2025-01-15 05:43:52</t>
  </si>
  <si>
    <t>TX000271</t>
  </si>
  <si>
    <t>2025-07-13 21:49:37</t>
  </si>
  <si>
    <t>TX006010</t>
  </si>
  <si>
    <t>2025-12-02 18:33:41</t>
  </si>
  <si>
    <t>TX004571</t>
  </si>
  <si>
    <t>2025-07-02 08:50:18</t>
  </si>
  <si>
    <t>TX008024</t>
  </si>
  <si>
    <t>2025-02-05 20:57:44</t>
  </si>
  <si>
    <t>TX008105</t>
  </si>
  <si>
    <t>2025-10-17 06:51:59</t>
  </si>
  <si>
    <t>TX002972</t>
  </si>
  <si>
    <t>2025-10-10 16:24:19</t>
  </si>
  <si>
    <t>TX006274</t>
  </si>
  <si>
    <t>2025-01-14 05:34:40</t>
  </si>
  <si>
    <t>TX008819</t>
  </si>
  <si>
    <t>2025-05-18 09:41:28</t>
  </si>
  <si>
    <t>TX004208</t>
  </si>
  <si>
    <t>2025-11-10 01:04:23</t>
  </si>
  <si>
    <t>TX003219</t>
  </si>
  <si>
    <t>2025-06-27 16:55:05</t>
  </si>
  <si>
    <t>TX001392</t>
  </si>
  <si>
    <t>2025-02-09 23:48:30</t>
  </si>
  <si>
    <t>TX003976</t>
  </si>
  <si>
    <t>PL02336</t>
  </si>
  <si>
    <t>2025-04-02 16:13:45</t>
  </si>
  <si>
    <t>TX004317</t>
  </si>
  <si>
    <t>PL00297</t>
  </si>
  <si>
    <t>2025-05-24 08:00:20</t>
  </si>
  <si>
    <t>TX007543</t>
  </si>
  <si>
    <t>2025-11-30 23:17:58</t>
  </si>
  <si>
    <t>TX009222</t>
  </si>
  <si>
    <t>2025-01-13 23:27:12</t>
  </si>
  <si>
    <t>TX007542</t>
  </si>
  <si>
    <t>2025-12-25 05:06:56</t>
  </si>
  <si>
    <t>TX000084</t>
  </si>
  <si>
    <t>2025-09-05 17:22:33</t>
  </si>
  <si>
    <t>TX000874</t>
  </si>
  <si>
    <t>2025-11-12 16:04:33</t>
  </si>
  <si>
    <t>TX009660</t>
  </si>
  <si>
    <t>2025-12-27 20:03:07</t>
  </si>
  <si>
    <t>TX007813</t>
  </si>
  <si>
    <t>2025-11-11 00:53:36</t>
  </si>
  <si>
    <t>TX004558</t>
  </si>
  <si>
    <t>2025-10-25 07:08:23</t>
  </si>
  <si>
    <t>TX004501</t>
  </si>
  <si>
    <t>2025-03-26 15:55:19</t>
  </si>
  <si>
    <t>TX004648</t>
  </si>
  <si>
    <t>2025-05-17 00:02:49</t>
  </si>
  <si>
    <t>TX002039</t>
  </si>
  <si>
    <t>2025-01-15 14:59:22</t>
  </si>
  <si>
    <t>TX009749</t>
  </si>
  <si>
    <t>PL02845</t>
  </si>
  <si>
    <t>2025-05-28 22:11:31</t>
  </si>
  <si>
    <t>TX006999</t>
  </si>
  <si>
    <t>2025-09-06 05:32:14</t>
  </si>
  <si>
    <t>TX002451</t>
  </si>
  <si>
    <t>2025-09-05 20:24:41</t>
  </si>
  <si>
    <t>TX003955</t>
  </si>
  <si>
    <t>2025-04-30 17:08:23</t>
  </si>
  <si>
    <t>TX002330</t>
  </si>
  <si>
    <t>PL02822</t>
  </si>
  <si>
    <t>2025-04-12 09:32:55</t>
  </si>
  <si>
    <t>TX009177</t>
  </si>
  <si>
    <t>PL02067</t>
  </si>
  <si>
    <t>2025-03-11 04:34:10</t>
  </si>
  <si>
    <t>TX007135</t>
  </si>
  <si>
    <t>2025-10-15 07:43:41</t>
  </si>
  <si>
    <t>TX005043</t>
  </si>
  <si>
    <t>2025-05-08 12:58:01</t>
  </si>
  <si>
    <t>TX009417</t>
  </si>
  <si>
    <t>2025-11-05 09:28:12</t>
  </si>
  <si>
    <t>TX004747</t>
  </si>
  <si>
    <t>2025-10-25 06:14:49</t>
  </si>
  <si>
    <t>TX009420</t>
  </si>
  <si>
    <t>2025-09-27 16:27:51</t>
  </si>
  <si>
    <t>TX008154</t>
  </si>
  <si>
    <t>2025-11-26 05:42:38</t>
  </si>
  <si>
    <t>TX006576</t>
  </si>
  <si>
    <t>2025-01-21 16:30:38</t>
  </si>
  <si>
    <t>TX008994</t>
  </si>
  <si>
    <t>2025-09-06 00:57:16</t>
  </si>
  <si>
    <t>TX006437</t>
  </si>
  <si>
    <t>2025-03-01 07:25:45</t>
  </si>
  <si>
    <t>TX002402</t>
  </si>
  <si>
    <t>2025-04-09 23:56:03</t>
  </si>
  <si>
    <t>TX005521</t>
  </si>
  <si>
    <t>2025-06-23 08:24:32</t>
  </si>
  <si>
    <t>TX001217</t>
  </si>
  <si>
    <t>2025-05-02 00:11:02</t>
  </si>
  <si>
    <t>TX008746</t>
  </si>
  <si>
    <t>2025-05-30 23:20:55</t>
  </si>
  <si>
    <t>TX006021</t>
  </si>
  <si>
    <t>2025-07-20 08:28:30</t>
  </si>
  <si>
    <t>TX006955</t>
  </si>
  <si>
    <t>PL00686</t>
  </si>
  <si>
    <t>2025-05-14 07:45:25</t>
  </si>
  <si>
    <t>TX001065</t>
  </si>
  <si>
    <t>2025-08-13 03:29:49</t>
  </si>
  <si>
    <t>TX003787</t>
  </si>
  <si>
    <t>PL00384</t>
  </si>
  <si>
    <t>2025-05-02 13:47:10</t>
  </si>
  <si>
    <t>TX004411</t>
  </si>
  <si>
    <t>2025-02-05 16:15:18</t>
  </si>
  <si>
    <t>TX006949</t>
  </si>
  <si>
    <t>2025-02-14 10:50:16</t>
  </si>
  <si>
    <t>TX006848</t>
  </si>
  <si>
    <t>2025-10-12 17:16:05</t>
  </si>
  <si>
    <t>TX005524</t>
  </si>
  <si>
    <t>PL00057</t>
  </si>
  <si>
    <t>2025-04-24 22:39:36</t>
  </si>
  <si>
    <t>TX005997</t>
  </si>
  <si>
    <t>2025-12-12 12:43:37</t>
  </si>
  <si>
    <t>TX008885</t>
  </si>
  <si>
    <t>PL02326</t>
  </si>
  <si>
    <t>2025-05-23 15:12:45</t>
  </si>
  <si>
    <t>TX005889</t>
  </si>
  <si>
    <t>2025-06-10 21:18:48</t>
  </si>
  <si>
    <t>TX002162</t>
  </si>
  <si>
    <t>2025-10-03 07:58:28</t>
  </si>
  <si>
    <t>TX003009</t>
  </si>
  <si>
    <t>2025-09-19 05:28:14</t>
  </si>
  <si>
    <t>TX001106</t>
  </si>
  <si>
    <t>PL02847</t>
  </si>
  <si>
    <t>2025-03-15 14:53:35</t>
  </si>
  <si>
    <t>TX006740</t>
  </si>
  <si>
    <t>2025-11-21 15:45:16</t>
  </si>
  <si>
    <t>TX000693</t>
  </si>
  <si>
    <t>PL01193</t>
  </si>
  <si>
    <t>2025-06-13 12:09:16</t>
  </si>
  <si>
    <t>TX007608</t>
  </si>
  <si>
    <t>2025-10-31 21:53:08</t>
  </si>
  <si>
    <t>TX004957</t>
  </si>
  <si>
    <t>2025-02-08 08:06:01</t>
  </si>
  <si>
    <t>TX006682</t>
  </si>
  <si>
    <t>2025-08-24 01:53:24</t>
  </si>
  <si>
    <t>TX008529</t>
  </si>
  <si>
    <t>PL00691</t>
  </si>
  <si>
    <t>2025-06-08 14:04:47</t>
  </si>
  <si>
    <t>TX004370</t>
  </si>
  <si>
    <t>2025-07-08 17:27:19</t>
  </si>
  <si>
    <t>TX002766</t>
  </si>
  <si>
    <t>2025-12-11 05:03:17</t>
  </si>
  <si>
    <t>TX003930</t>
  </si>
  <si>
    <t>2025-06-28 13:56:31</t>
  </si>
  <si>
    <t>TX007226</t>
  </si>
  <si>
    <t>2025-08-06 15:07:43</t>
  </si>
  <si>
    <t>TX008786</t>
  </si>
  <si>
    <t>2025-03-04 07:33:07</t>
  </si>
  <si>
    <t>TX007625</t>
  </si>
  <si>
    <t>2025-01-07 03:54:50</t>
  </si>
  <si>
    <t>TX009272</t>
  </si>
  <si>
    <t>2025-08-27 19:35:38</t>
  </si>
  <si>
    <t>TX000629</t>
  </si>
  <si>
    <t>2025-06-07 05:37:54</t>
  </si>
  <si>
    <t>TX002452</t>
  </si>
  <si>
    <t>PL00427</t>
  </si>
  <si>
    <t>2025-07-10 22:49:40</t>
  </si>
  <si>
    <t>TX006320</t>
  </si>
  <si>
    <t>2025-04-16 03:52:43</t>
  </si>
  <si>
    <t>TX008666</t>
  </si>
  <si>
    <t>2025-12-12 12:10:42</t>
  </si>
  <si>
    <t>TX003825</t>
  </si>
  <si>
    <t>2025-06-20 20:03:17</t>
  </si>
  <si>
    <t>TX009030</t>
  </si>
  <si>
    <t>2025-03-09 09:24:55</t>
  </si>
  <si>
    <t>TX002653</t>
  </si>
  <si>
    <t>2025-06-19 01:02:12</t>
  </si>
  <si>
    <t>TX009160</t>
  </si>
  <si>
    <t>PL02771</t>
  </si>
  <si>
    <t>2025-04-29 04:55:59</t>
  </si>
  <si>
    <t>TX003744</t>
  </si>
  <si>
    <t>PL01394</t>
  </si>
  <si>
    <t>2025-10-04 06:46:20</t>
  </si>
  <si>
    <t>TX002177</t>
  </si>
  <si>
    <t>2025-12-31 07:41:49</t>
  </si>
  <si>
    <t>TX009961</t>
  </si>
  <si>
    <t>2025-03-06 15:18:37</t>
  </si>
  <si>
    <t>TX009316</t>
  </si>
  <si>
    <t>2025-01-08 04:02:47</t>
  </si>
  <si>
    <t>TX003319</t>
  </si>
  <si>
    <t>PL02398</t>
  </si>
  <si>
    <t>2025-02-11 14:06:34</t>
  </si>
  <si>
    <t>TX006425</t>
  </si>
  <si>
    <t>2025-10-18 04:08:40</t>
  </si>
  <si>
    <t>TX002788</t>
  </si>
  <si>
    <t>2025-05-06 16:14:24</t>
  </si>
  <si>
    <t>TX004106</t>
  </si>
  <si>
    <t>PL00049</t>
  </si>
  <si>
    <t>2025-07-18 07:54:45</t>
  </si>
  <si>
    <t>TX006438</t>
  </si>
  <si>
    <t>PL02531</t>
  </si>
  <si>
    <t>2025-07-05 06:35:44</t>
  </si>
  <si>
    <t>TX001677</t>
  </si>
  <si>
    <t>2025-06-14 06:33:53</t>
  </si>
  <si>
    <t>TX003948</t>
  </si>
  <si>
    <t>2025-04-12 13:48:31</t>
  </si>
  <si>
    <t>TX004445</t>
  </si>
  <si>
    <t>PL02432</t>
  </si>
  <si>
    <t>2025-01-15 18:48:48</t>
  </si>
  <si>
    <t>TX002937</t>
  </si>
  <si>
    <t>2025-01-30 00:08:04</t>
  </si>
  <si>
    <t>TX006993</t>
  </si>
  <si>
    <t>2025-12-30 12:24:52</t>
  </si>
  <si>
    <t>TX007865</t>
  </si>
  <si>
    <t>2025-09-02 00:19:26</t>
  </si>
  <si>
    <t>TX005723</t>
  </si>
  <si>
    <t>2025-11-30 00:25:43</t>
  </si>
  <si>
    <t>TX007790</t>
  </si>
  <si>
    <t>2025-07-07 16:41:46</t>
  </si>
  <si>
    <t>TX002504</t>
  </si>
  <si>
    <t>2025-09-17 04:45:25</t>
  </si>
  <si>
    <t>TX008531</t>
  </si>
  <si>
    <t>2025-08-01 05:27:58</t>
  </si>
  <si>
    <t>TX002370</t>
  </si>
  <si>
    <t>2025-09-09 00:01:08</t>
  </si>
  <si>
    <t>TX004968</t>
  </si>
  <si>
    <t>2025-02-04 15:11:20</t>
  </si>
  <si>
    <t>TX005884</t>
  </si>
  <si>
    <t>2025-07-08 06:20:02</t>
  </si>
  <si>
    <t>TX002218</t>
  </si>
  <si>
    <t>2025-09-30 19:22:07</t>
  </si>
  <si>
    <t>TX005848</t>
  </si>
  <si>
    <t>2025-01-28 10:52:07</t>
  </si>
  <si>
    <t>TX002219</t>
  </si>
  <si>
    <t>2025-08-10 21:04:00</t>
  </si>
  <si>
    <t>TX003327</t>
  </si>
  <si>
    <t>2025-07-20 22:02:40</t>
  </si>
  <si>
    <t>TX006821</t>
  </si>
  <si>
    <t>2025-07-06 09:08:55</t>
  </si>
  <si>
    <t>TX003584</t>
  </si>
  <si>
    <t>2025-06-01 06:43:38</t>
  </si>
  <si>
    <t>TX009879</t>
  </si>
  <si>
    <t>2025-01-29 02:01:19</t>
  </si>
  <si>
    <t>TX003620</t>
  </si>
  <si>
    <t>2025-08-23 13:49:32</t>
  </si>
  <si>
    <t>TX007803</t>
  </si>
  <si>
    <t>2025-06-14 21:33:43</t>
  </si>
  <si>
    <t>TX009070</t>
  </si>
  <si>
    <t>2025-07-03 02:14:52</t>
  </si>
  <si>
    <t>TX003116</t>
  </si>
  <si>
    <t>PL01962</t>
  </si>
  <si>
    <t>2025-08-20 16:56:54</t>
  </si>
  <si>
    <t>TX000086</t>
  </si>
  <si>
    <t>2025-08-13 02:13:37</t>
  </si>
  <si>
    <t>TX005974</t>
  </si>
  <si>
    <t>2025-03-07 06:09:04</t>
  </si>
  <si>
    <t>TX002802</t>
  </si>
  <si>
    <t>2025-08-16 11:20:30</t>
  </si>
  <si>
    <t>TX003672</t>
  </si>
  <si>
    <t>2025-08-26 18:48:42</t>
  </si>
  <si>
    <t>TX003668</t>
  </si>
  <si>
    <t>2025-02-06 02:02:12</t>
  </si>
  <si>
    <t>TX009849</t>
  </si>
  <si>
    <t>2025-01-10 13:32:22</t>
  </si>
  <si>
    <t>TX005159</t>
  </si>
  <si>
    <t>2025-06-25 22:18:11</t>
  </si>
  <si>
    <t>TX005726</t>
  </si>
  <si>
    <t>2025-03-04 15:54:44</t>
  </si>
  <si>
    <t>TX004591</t>
  </si>
  <si>
    <t>2025-03-19 09:09:35</t>
  </si>
  <si>
    <t>TX002020</t>
  </si>
  <si>
    <t>2025-06-14 07:19:11</t>
  </si>
  <si>
    <t>TX007930</t>
  </si>
  <si>
    <t>2025-04-18 03:11:27</t>
  </si>
  <si>
    <t>TX002526</t>
  </si>
  <si>
    <t>2025-12-24 13:05:05</t>
  </si>
  <si>
    <t>TX009648</t>
  </si>
  <si>
    <t>2025-07-14 11:18:19</t>
  </si>
  <si>
    <t>TX006310</t>
  </si>
  <si>
    <t>PL02508</t>
  </si>
  <si>
    <t>2025-12-12 21:02:39</t>
  </si>
  <si>
    <t>TX003213</t>
  </si>
  <si>
    <t>2025-05-13 01:16:13</t>
  </si>
  <si>
    <t>TX000520</t>
  </si>
  <si>
    <t>2025-12-06 17:57:12</t>
  </si>
  <si>
    <t>TX005367</t>
  </si>
  <si>
    <t>2025-12-03 15:14:39</t>
  </si>
  <si>
    <t>TX006850</t>
  </si>
  <si>
    <t>2025-06-22 07:28:29</t>
  </si>
  <si>
    <t>TX002896</t>
  </si>
  <si>
    <t>2025-12-26 00:56:35</t>
  </si>
  <si>
    <t>TX000245</t>
  </si>
  <si>
    <t>2025-05-23 17:45:26</t>
  </si>
  <si>
    <t>TX005931</t>
  </si>
  <si>
    <t>2025-03-01 21:43:39</t>
  </si>
  <si>
    <t>TX004715</t>
  </si>
  <si>
    <t>2025-11-27 22:50:15</t>
  </si>
  <si>
    <t>TX009260</t>
  </si>
  <si>
    <t>PL01626</t>
  </si>
  <si>
    <t>2025-09-26 14:40:39</t>
  </si>
  <si>
    <t>TX003426</t>
  </si>
  <si>
    <t>PL00705</t>
  </si>
  <si>
    <t>2025-07-08 12:30:12</t>
  </si>
  <si>
    <t>TX007021</t>
  </si>
  <si>
    <t>2025-07-19 19:06:57</t>
  </si>
  <si>
    <t>TX009568</t>
  </si>
  <si>
    <t>2025-08-19 05:12:51</t>
  </si>
  <si>
    <t>TX006719</t>
  </si>
  <si>
    <t>2025-09-03 11:13:57</t>
  </si>
  <si>
    <t>TX008216</t>
  </si>
  <si>
    <t>PL00591</t>
  </si>
  <si>
    <t>2025-01-05 14:19:56</t>
  </si>
  <si>
    <t>TX007342</t>
  </si>
  <si>
    <t>2025-04-02 13:04:20</t>
  </si>
  <si>
    <t>TX005510</t>
  </si>
  <si>
    <t>2025-08-25 12:21:21</t>
  </si>
  <si>
    <t>TX002002</t>
  </si>
  <si>
    <t>2025-11-27 03:42:49</t>
  </si>
  <si>
    <t>TX000886</t>
  </si>
  <si>
    <t>2025-06-24 02:41:43</t>
  </si>
  <si>
    <t>TX000870</t>
  </si>
  <si>
    <t>2025-11-11 23:00:55</t>
  </si>
  <si>
    <t>TX009743</t>
  </si>
  <si>
    <t>2025-01-17 23:11:18</t>
  </si>
  <si>
    <t>TX005721</t>
  </si>
  <si>
    <t>2025-04-24 12:33:55</t>
  </si>
  <si>
    <t>TX000357</t>
  </si>
  <si>
    <t>2025-07-11 14:27:17</t>
  </si>
  <si>
    <t>TX009962</t>
  </si>
  <si>
    <t>PL01610</t>
  </si>
  <si>
    <t>2025-02-05 08:04:58</t>
  </si>
  <si>
    <t>TX005452</t>
  </si>
  <si>
    <t>2025-05-03 15:37:20</t>
  </si>
  <si>
    <t>TX008241</t>
  </si>
  <si>
    <t>2025-11-28 06:10:59</t>
  </si>
  <si>
    <t>TX006521</t>
  </si>
  <si>
    <t>2025-12-10 20:58:56</t>
  </si>
  <si>
    <t>TX007800</t>
  </si>
  <si>
    <t>PL02363</t>
  </si>
  <si>
    <t>2025-09-17 23:24:24</t>
  </si>
  <si>
    <t>TX001276</t>
  </si>
  <si>
    <t>2025-12-26 15:21:35</t>
  </si>
  <si>
    <t>TX001891</t>
  </si>
  <si>
    <t>2025-12-27 02:34:25</t>
  </si>
  <si>
    <t>TX008737</t>
  </si>
  <si>
    <t>PL00971</t>
  </si>
  <si>
    <t>2025-03-31 23:21:55</t>
  </si>
  <si>
    <t>TX006761</t>
  </si>
  <si>
    <t>PL01965</t>
  </si>
  <si>
    <t>2025-11-23 03:41:59</t>
  </si>
  <si>
    <t>TX009236</t>
  </si>
  <si>
    <t>2025-09-24 03:40:23</t>
  </si>
  <si>
    <t>TX003564</t>
  </si>
  <si>
    <t>2025-12-11 05:08:34</t>
  </si>
  <si>
    <t>TX005788</t>
  </si>
  <si>
    <t>PL00105</t>
  </si>
  <si>
    <t>2025-04-28 10:16:08</t>
  </si>
  <si>
    <t>TX004959</t>
  </si>
  <si>
    <t>2025-03-14 00:31:02</t>
  </si>
  <si>
    <t>TX001547</t>
  </si>
  <si>
    <t>2025-09-17 11:19:52</t>
  </si>
  <si>
    <t>TX006194</t>
  </si>
  <si>
    <t>2025-11-06 23:56:38</t>
  </si>
  <si>
    <t>TX002381</t>
  </si>
  <si>
    <t>2025-03-01 14:01:03</t>
  </si>
  <si>
    <t>TX003824</t>
  </si>
  <si>
    <t>2025-06-04 19:26:30</t>
  </si>
  <si>
    <t>TX003233</t>
  </si>
  <si>
    <t>2025-01-19 22:35:38</t>
  </si>
  <si>
    <t>TX008447</t>
  </si>
  <si>
    <t>PL00848</t>
  </si>
  <si>
    <t>2025-09-30 13:03:38</t>
  </si>
  <si>
    <t>TX003307</t>
  </si>
  <si>
    <t>2025-06-16 10:18:15</t>
  </si>
  <si>
    <t>TX000493</t>
  </si>
  <si>
    <t>2025-02-24 21:41:59</t>
  </si>
  <si>
    <t>TX003500</t>
  </si>
  <si>
    <t>2025-06-06 08:00:33</t>
  </si>
  <si>
    <t>TX006750</t>
  </si>
  <si>
    <t>2025-05-10 13:47:00</t>
  </si>
  <si>
    <t>TX001117</t>
  </si>
  <si>
    <t>2025-03-24 07:46:26</t>
  </si>
  <si>
    <t>TX005638</t>
  </si>
  <si>
    <t>2025-02-27 15:18:52</t>
  </si>
  <si>
    <t>TX008825</t>
  </si>
  <si>
    <t>2025-11-01 01:04:03</t>
  </si>
  <si>
    <t>TX006147</t>
  </si>
  <si>
    <t>2025-06-16 02:17:48</t>
  </si>
  <si>
    <t>TX009922</t>
  </si>
  <si>
    <t>2025-07-10 00:22:12</t>
  </si>
  <si>
    <t>TX008826</t>
  </si>
  <si>
    <t>2025-03-26 22:52:33</t>
  </si>
  <si>
    <t>TX006793</t>
  </si>
  <si>
    <t>PL01285</t>
  </si>
  <si>
    <t>2025-09-25 06:31:49</t>
  </si>
  <si>
    <t>TX008274</t>
  </si>
  <si>
    <t>2025-12-06 04:58:05</t>
  </si>
  <si>
    <t>TX008066</t>
  </si>
  <si>
    <t>2025-10-01 19:30:25</t>
  </si>
  <si>
    <t>TX003646</t>
  </si>
  <si>
    <t>2025-06-20 20:43:51</t>
  </si>
  <si>
    <t>TX002501</t>
  </si>
  <si>
    <t>PL00098</t>
  </si>
  <si>
    <t>2025-06-13 08:53:37</t>
  </si>
  <si>
    <t>TX005678</t>
  </si>
  <si>
    <t>2025-10-21 09:24:22</t>
  </si>
  <si>
    <t>TX005242</t>
  </si>
  <si>
    <t>2025-08-10 11:35:32</t>
  </si>
  <si>
    <t>TX008275</t>
  </si>
  <si>
    <t>2025-08-30 12:38:58</t>
  </si>
  <si>
    <t>TX002784</t>
  </si>
  <si>
    <t>PL02983</t>
  </si>
  <si>
    <t>2025-02-23 01:46:11</t>
  </si>
  <si>
    <t>TX006159</t>
  </si>
  <si>
    <t>2025-04-03 22:20:20</t>
  </si>
  <si>
    <t>TX003810</t>
  </si>
  <si>
    <t>2025-02-21 17:48:33</t>
  </si>
  <si>
    <t>TX008261</t>
  </si>
  <si>
    <t>2025-04-25 13:00:22</t>
  </si>
  <si>
    <t>TX008697</t>
  </si>
  <si>
    <t>2025-02-04 10:31:16</t>
  </si>
  <si>
    <t>TX007912</t>
  </si>
  <si>
    <t>2025-05-13 10:10:45</t>
  </si>
  <si>
    <t>TX001697</t>
  </si>
  <si>
    <t>2025-12-10 11:19:14</t>
  </si>
  <si>
    <t>TX005686</t>
  </si>
  <si>
    <t>PL02212</t>
  </si>
  <si>
    <t>2025-07-17 06:27:28</t>
  </si>
  <si>
    <t>TX009481</t>
  </si>
  <si>
    <t>2025-08-25 17:09:57</t>
  </si>
  <si>
    <t>TX005940</t>
  </si>
  <si>
    <t>2025-07-22 09:19:38</t>
  </si>
  <si>
    <t>TX002053</t>
  </si>
  <si>
    <t>2025-09-23 06:24:36</t>
  </si>
  <si>
    <t>TX001777</t>
  </si>
  <si>
    <t>2025-04-06 09:35:30</t>
  </si>
  <si>
    <t>TX008596</t>
  </si>
  <si>
    <t>2025-01-14 22:37:06</t>
  </si>
  <si>
    <t>TX003314</t>
  </si>
  <si>
    <t>2025-03-18 07:50:22</t>
  </si>
  <si>
    <t>TX004782</t>
  </si>
  <si>
    <t>PL02147</t>
  </si>
  <si>
    <t>2025-02-10 01:24:59</t>
  </si>
  <si>
    <t>TX009190</t>
  </si>
  <si>
    <t>2025-07-29 12:51:08</t>
  </si>
  <si>
    <t>TX007579</t>
  </si>
  <si>
    <t>2025-02-27 01:03:13</t>
  </si>
  <si>
    <t>TX001593</t>
  </si>
  <si>
    <t>2025-08-18 04:11:22</t>
  </si>
  <si>
    <t>TX001724</t>
  </si>
  <si>
    <t>2025-08-23 10:02:28</t>
  </si>
  <si>
    <t>TX000216</t>
  </si>
  <si>
    <t>2025-01-20 15:04:14</t>
  </si>
  <si>
    <t>TX008103</t>
  </si>
  <si>
    <t>2025-08-15 23:55:38</t>
  </si>
  <si>
    <t>TX008304</t>
  </si>
  <si>
    <t>2025-11-05 14:24:37</t>
  </si>
  <si>
    <t>TX000491</t>
  </si>
  <si>
    <t>2025-05-29 03:01:55</t>
  </si>
  <si>
    <t>TX009186</t>
  </si>
  <si>
    <t>2025-05-22 05:46:45</t>
  </si>
  <si>
    <t>TX003484</t>
  </si>
  <si>
    <t>PL02403</t>
  </si>
  <si>
    <t>2025-05-17 08:26:09</t>
  </si>
  <si>
    <t>TX005103</t>
  </si>
  <si>
    <t>2025-08-06 00:03:50</t>
  </si>
  <si>
    <t>TX005188</t>
  </si>
  <si>
    <t>2025-09-05 04:18:38</t>
  </si>
  <si>
    <t>TX003432</t>
  </si>
  <si>
    <t>2025-03-06 00:44:02</t>
  </si>
  <si>
    <t>TX007104</t>
  </si>
  <si>
    <t>2025-04-12 14:09:24</t>
  </si>
  <si>
    <t>TX007838</t>
  </si>
  <si>
    <t>2025-11-25 09:37:46</t>
  </si>
  <si>
    <t>TX005514</t>
  </si>
  <si>
    <t>2025-08-22 13:56:00</t>
  </si>
  <si>
    <t>TX000026</t>
  </si>
  <si>
    <t>2025-02-08 00:34:31</t>
  </si>
  <si>
    <t>TX003513</t>
  </si>
  <si>
    <t>2025-10-17 06:24:48</t>
  </si>
  <si>
    <t>TX002410</t>
  </si>
  <si>
    <t>PL02080</t>
  </si>
  <si>
    <t>2025-08-03 21:25:48</t>
  </si>
  <si>
    <t>TX003271</t>
  </si>
  <si>
    <t>2025-04-25 20:20:15</t>
  </si>
  <si>
    <t>TX005210</t>
  </si>
  <si>
    <t>2025-08-20 16:01:19</t>
  </si>
  <si>
    <t>TX008762</t>
  </si>
  <si>
    <t>2025-11-29 18:05:54</t>
  </si>
  <si>
    <t>TX001553</t>
  </si>
  <si>
    <t>2025-05-29 03:51:13</t>
  </si>
  <si>
    <t>TX009250</t>
  </si>
  <si>
    <t>2025-10-07 15:50:15</t>
  </si>
  <si>
    <t>TX008672</t>
  </si>
  <si>
    <t>2025-06-05 07:18:30</t>
  </si>
  <si>
    <t>TX003872</t>
  </si>
  <si>
    <t>2025-03-05 09:04:21</t>
  </si>
  <si>
    <t>TX003403</t>
  </si>
  <si>
    <t>2025-06-08 00:16:18</t>
  </si>
  <si>
    <t>TX004530</t>
  </si>
  <si>
    <t>PL00623</t>
  </si>
  <si>
    <t>2025-09-02 06:01:13</t>
  </si>
  <si>
    <t>TX000980</t>
  </si>
  <si>
    <t>2025-02-16 01:19:09</t>
  </si>
  <si>
    <t>TX002656</t>
  </si>
  <si>
    <t>2025-07-03 20:14:06</t>
  </si>
  <si>
    <t>TX001848</t>
  </si>
  <si>
    <t>2025-10-14 20:30:56</t>
  </si>
  <si>
    <t>TX008065</t>
  </si>
  <si>
    <t>2025-01-11 21:19:12</t>
  </si>
  <si>
    <t>TX008288</t>
  </si>
  <si>
    <t>2025-06-08 21:03:08</t>
  </si>
  <si>
    <t>TX007237</t>
  </si>
  <si>
    <t>2025-08-06 02:30:53</t>
  </si>
  <si>
    <t>TX009872</t>
  </si>
  <si>
    <t>2025-03-05 02:05:53</t>
  </si>
  <si>
    <t>TX005722</t>
  </si>
  <si>
    <t>2025-07-05 18:22:53</t>
  </si>
  <si>
    <t>TX000516</t>
  </si>
  <si>
    <t>2025-04-13 17:30:41</t>
  </si>
  <si>
    <t>TX009766</t>
  </si>
  <si>
    <t>2025-05-17 08:23:11</t>
  </si>
  <si>
    <t>TX008345</t>
  </si>
  <si>
    <t>2025-08-29 08:37:31</t>
  </si>
  <si>
    <t>TX001103</t>
  </si>
  <si>
    <t>2025-06-17 07:22:57</t>
  </si>
  <si>
    <t>TX003277</t>
  </si>
  <si>
    <t>2025-09-23 19:24:18</t>
  </si>
  <si>
    <t>TX007309</t>
  </si>
  <si>
    <t>2025-07-18 17:49:06</t>
  </si>
  <si>
    <t>TX007483</t>
  </si>
  <si>
    <t>2025-10-01 08:24:30</t>
  </si>
  <si>
    <t>TX009130</t>
  </si>
  <si>
    <t>2025-09-16 15:36:37</t>
  </si>
  <si>
    <t>TX008385</t>
  </si>
  <si>
    <t>2025-09-20 03:56:11</t>
  </si>
  <si>
    <t>TX003997</t>
  </si>
  <si>
    <t>2025-12-29 10:48:11</t>
  </si>
  <si>
    <t>TX000195</t>
  </si>
  <si>
    <t>2025-09-21 08:14:46</t>
  </si>
  <si>
    <t>TX004712</t>
  </si>
  <si>
    <t>2025-10-22 10:11:36</t>
  </si>
  <si>
    <t>TX000644</t>
  </si>
  <si>
    <t>2025-01-20 01:00:19</t>
  </si>
  <si>
    <t>TX008794</t>
  </si>
  <si>
    <t>2025-01-06 15:38:53</t>
  </si>
  <si>
    <t>TX003286</t>
  </si>
  <si>
    <t>2025-06-05 02:59:29</t>
  </si>
  <si>
    <t>TX003117</t>
  </si>
  <si>
    <t>PL02997</t>
  </si>
  <si>
    <t>2025-03-15 01:07:56</t>
  </si>
  <si>
    <t>TX006561</t>
  </si>
  <si>
    <t>2025-01-18 04:10:43</t>
  </si>
  <si>
    <t>TX003576</t>
  </si>
  <si>
    <t>2025-10-23 22:39:25</t>
  </si>
  <si>
    <t>TX009076</t>
  </si>
  <si>
    <t>2025-02-17 03:51:00</t>
  </si>
  <si>
    <t>TX004321</t>
  </si>
  <si>
    <t>2025-07-10 02:38:46</t>
  </si>
  <si>
    <t>TX_CBK22</t>
  </si>
  <si>
    <t>TX002208</t>
  </si>
  <si>
    <t>2025-03-20 22:33:09</t>
  </si>
  <si>
    <t>TX004553</t>
  </si>
  <si>
    <t>2025-12-25 00:25:35</t>
  </si>
  <si>
    <t>TX009415</t>
  </si>
  <si>
    <t>PL00431</t>
  </si>
  <si>
    <t>2025-10-07 11:35:07</t>
  </si>
  <si>
    <t>TX003719</t>
  </si>
  <si>
    <t>2025-05-02 11:22:27</t>
  </si>
  <si>
    <t>TX000973</t>
  </si>
  <si>
    <t>2025-03-23 06:14:07</t>
  </si>
  <si>
    <t>TX004580</t>
  </si>
  <si>
    <t>2025-08-31 18:25:04</t>
  </si>
  <si>
    <t>TX000720</t>
  </si>
  <si>
    <t>PL01171</t>
  </si>
  <si>
    <t>2025-01-07 09:01:46</t>
  </si>
  <si>
    <t>TX008069</t>
  </si>
  <si>
    <t>2025-07-10 22:15:52</t>
  </si>
  <si>
    <t>TX006156</t>
  </si>
  <si>
    <t>2025-09-23 12:18:27</t>
  </si>
  <si>
    <t>TX009484</t>
  </si>
  <si>
    <t>2025-07-17 11:50:31</t>
  </si>
  <si>
    <t>TX003897</t>
  </si>
  <si>
    <t>2025-11-16 04:17:19</t>
  </si>
  <si>
    <t>TX002804</t>
  </si>
  <si>
    <t>2025-10-15 21:32:00</t>
  </si>
  <si>
    <t>TX002567</t>
  </si>
  <si>
    <t>PL00393</t>
  </si>
  <si>
    <t>2025-03-14 07:43:25</t>
  </si>
  <si>
    <t>TX004026</t>
  </si>
  <si>
    <t>2025-11-23 16:43:46</t>
  </si>
  <si>
    <t>TX006199</t>
  </si>
  <si>
    <t>2025-06-13 19:44:40</t>
  </si>
  <si>
    <t>TX000033</t>
  </si>
  <si>
    <t>2025-09-18 20:36:23</t>
  </si>
  <si>
    <t>TX008355</t>
  </si>
  <si>
    <t>2025-03-18 05:30:46</t>
  </si>
  <si>
    <t>TX008883</t>
  </si>
  <si>
    <t>PL00143</t>
  </si>
  <si>
    <t>2025-05-28 12:29:40</t>
  </si>
  <si>
    <t>TX009873</t>
  </si>
  <si>
    <t>PL02278</t>
  </si>
  <si>
    <t>2025-06-12 05:25:59</t>
  </si>
  <si>
    <t>TX004064</t>
  </si>
  <si>
    <t>PL00673</t>
  </si>
  <si>
    <t>2025-06-15 13:05:11</t>
  </si>
  <si>
    <t>TX009001</t>
  </si>
  <si>
    <t>2025-11-28 00:35:46</t>
  </si>
  <si>
    <t>TX005541</t>
  </si>
  <si>
    <t>2025-11-25 23:58:13</t>
  </si>
  <si>
    <t>TX001698</t>
  </si>
  <si>
    <t>2025-10-11 00:25:32</t>
  </si>
  <si>
    <t>TX002793</t>
  </si>
  <si>
    <t>PL01019</t>
  </si>
  <si>
    <t>2025-03-07 19:32:05</t>
  </si>
  <si>
    <t>TX002223</t>
  </si>
  <si>
    <t>PL01432</t>
  </si>
  <si>
    <t>2025-12-01 06:20:25</t>
  </si>
  <si>
    <t>TX005819</t>
  </si>
  <si>
    <t>2025-01-20 22:02:24</t>
  </si>
  <si>
    <t>TX009717</t>
  </si>
  <si>
    <t>2025-06-15 09:46:32</t>
  </si>
  <si>
    <t>TX003765</t>
  </si>
  <si>
    <t>PL00745</t>
  </si>
  <si>
    <t>2025-07-26 13:33:56</t>
  </si>
  <si>
    <t>TX003867</t>
  </si>
  <si>
    <t>2025-08-31 21:49:28</t>
  </si>
  <si>
    <t>TX006504</t>
  </si>
  <si>
    <t>2025-01-27 12:31:30</t>
  </si>
  <si>
    <t>TX008713</t>
  </si>
  <si>
    <t>2025-06-13 23:33:07</t>
  </si>
  <si>
    <t>TX008991</t>
  </si>
  <si>
    <t>PL00356</t>
  </si>
  <si>
    <t>2025-05-17 00:11:03</t>
  </si>
  <si>
    <t>TX006757</t>
  </si>
  <si>
    <t>2025-05-22 10:59:51</t>
  </si>
  <si>
    <t>TX007174</t>
  </si>
  <si>
    <t>2025-05-31 04:40:43</t>
  </si>
  <si>
    <t>TX003759</t>
  </si>
  <si>
    <t>2025-11-07 07:58:43</t>
  </si>
  <si>
    <t>TX002832</t>
  </si>
  <si>
    <t>2025-01-13 02:08:01</t>
  </si>
  <si>
    <t>TX003228</t>
  </si>
  <si>
    <t>PL00668</t>
  </si>
  <si>
    <t>2025-07-29 07:04:23</t>
  </si>
  <si>
    <t>TX007901</t>
  </si>
  <si>
    <t>2025-09-02 15:24:38</t>
  </si>
  <si>
    <t>TX003924</t>
  </si>
  <si>
    <t>2025-04-28 02:26:38</t>
  </si>
  <si>
    <t>TX003905</t>
  </si>
  <si>
    <t>2025-09-27 18:45:49</t>
  </si>
  <si>
    <t>TX002278</t>
  </si>
  <si>
    <t>2025-07-25 11:26:40</t>
  </si>
  <si>
    <t>TX009108</t>
  </si>
  <si>
    <t>2025-12-26 21:10:59</t>
  </si>
  <si>
    <t>TX001402</t>
  </si>
  <si>
    <t>2025-12-24 21:35:55</t>
  </si>
  <si>
    <t>TX000740</t>
  </si>
  <si>
    <t>2025-08-23 10:17:42</t>
  </si>
  <si>
    <t>TX004267</t>
  </si>
  <si>
    <t>2025-05-19 09:38:50</t>
  </si>
  <si>
    <t>TX009916</t>
  </si>
  <si>
    <t>2025-06-26 21:40:31</t>
  </si>
  <si>
    <t>TX007446</t>
  </si>
  <si>
    <t>2025-09-28 07:44:15</t>
  </si>
  <si>
    <t>TX007563</t>
  </si>
  <si>
    <t>2025-09-11 04:35:54</t>
  </si>
  <si>
    <t>TX003852</t>
  </si>
  <si>
    <t>2025-10-15 10:41:55</t>
  </si>
  <si>
    <t>TX008682</t>
  </si>
  <si>
    <t>2025-11-10 09:19:03</t>
  </si>
  <si>
    <t>TX002662</t>
  </si>
  <si>
    <t>2025-03-30 05:03:56</t>
  </si>
  <si>
    <t>TX009362</t>
  </si>
  <si>
    <t>2025-01-22 02:12:59</t>
  </si>
  <si>
    <t>TX006934</t>
  </si>
  <si>
    <t>2025-11-15 10:27:37</t>
  </si>
  <si>
    <t>TX000675</t>
  </si>
  <si>
    <t>2025-05-30 01:25:43</t>
  </si>
  <si>
    <t>TX007181</t>
  </si>
  <si>
    <t>2025-06-01 20:27:23</t>
  </si>
  <si>
    <t>TX006443</t>
  </si>
  <si>
    <t>2025-05-03 12:55:39</t>
  </si>
  <si>
    <t>TX003842</t>
  </si>
  <si>
    <t>2025-03-08 00:37:31</t>
  </si>
  <si>
    <t>TX001816</t>
  </si>
  <si>
    <t>2025-04-20 16:51:36</t>
  </si>
  <si>
    <t>TX008383</t>
  </si>
  <si>
    <t>PL01500</t>
  </si>
  <si>
    <t>2025-08-09 08:30:54</t>
  </si>
  <si>
    <t>TX009893</t>
  </si>
  <si>
    <t>2025-04-10 00:23:53</t>
  </si>
  <si>
    <t>TX009254</t>
  </si>
  <si>
    <t>2025-01-10 08:41:06</t>
  </si>
  <si>
    <t>TX004654</t>
  </si>
  <si>
    <t>2025-06-03 21:28:24</t>
  </si>
  <si>
    <t>TX007406</t>
  </si>
  <si>
    <t>2025-03-31 09:42:50</t>
  </si>
  <si>
    <t>TX002101</t>
  </si>
  <si>
    <t>2025-11-17 14:24:08</t>
  </si>
  <si>
    <t>TX009726</t>
  </si>
  <si>
    <t>2025-03-20 14:19:55</t>
  </si>
  <si>
    <t>TX001674</t>
  </si>
  <si>
    <t>2025-07-03 23:38:29</t>
  </si>
  <si>
    <t>TX002102</t>
  </si>
  <si>
    <t>2025-03-30 12:40:01</t>
  </si>
  <si>
    <t>TX004214</t>
  </si>
  <si>
    <t>2025-09-17 10:54:52</t>
  </si>
  <si>
    <t>TX007049</t>
  </si>
  <si>
    <t>PL00080</t>
  </si>
  <si>
    <t>2025-03-25 13:17:35</t>
  </si>
  <si>
    <t>TX001549</t>
  </si>
  <si>
    <t>2025-08-18 16:24:01</t>
  </si>
  <si>
    <t>TX007245</t>
  </si>
  <si>
    <t>2025-03-27 01:45:30</t>
  </si>
  <si>
    <t>TX008123</t>
  </si>
  <si>
    <t>PL01842</t>
  </si>
  <si>
    <t>2025-07-27 01:20:03</t>
  </si>
  <si>
    <t>TX003324</t>
  </si>
  <si>
    <t>2025-09-16 18:24:03</t>
  </si>
  <si>
    <t>TX007507</t>
  </si>
  <si>
    <t>2025-02-08 22:19:21</t>
  </si>
  <si>
    <t>TX000356</t>
  </si>
  <si>
    <t>2025-06-27 09:10:58</t>
  </si>
  <si>
    <t>TX005185</t>
  </si>
  <si>
    <t>2025-05-21 21:06:25</t>
  </si>
  <si>
    <t>TX001462</t>
  </si>
  <si>
    <t>2025-08-25 18:52:20</t>
  </si>
  <si>
    <t>TX007719</t>
  </si>
  <si>
    <t>2025-04-30 22:08:21</t>
  </si>
  <si>
    <t>TX009438</t>
  </si>
  <si>
    <t>2025-06-02 16:10:10</t>
  </si>
  <si>
    <t>TX003221</t>
  </si>
  <si>
    <t>2025-02-09 20:34:18</t>
  </si>
  <si>
    <t>TX000940</t>
  </si>
  <si>
    <t>2025-05-20 00:28:57</t>
  </si>
  <si>
    <t>TX005148</t>
  </si>
  <si>
    <t>2025-08-23 17:49:39</t>
  </si>
  <si>
    <t>TX006418</t>
  </si>
  <si>
    <t>2025-11-04 16:48:13</t>
  </si>
  <si>
    <t>TX005924</t>
  </si>
  <si>
    <t>2025-08-07 01:07:39</t>
  </si>
  <si>
    <t>TX007982</t>
  </si>
  <si>
    <t>PL01022</t>
  </si>
  <si>
    <t>2025-11-17 14:39:47</t>
  </si>
  <si>
    <t>TX001752</t>
  </si>
  <si>
    <t>2025-08-21 06:59:14</t>
  </si>
  <si>
    <t>TX009944</t>
  </si>
  <si>
    <t>2025-09-29 18:38:52</t>
  </si>
  <si>
    <t>TX007692</t>
  </si>
  <si>
    <t>2025-08-06 14:53:19</t>
  </si>
  <si>
    <t>TX001773</t>
  </si>
  <si>
    <t>2025-06-25 23:12:21</t>
  </si>
  <si>
    <t>TX001197</t>
  </si>
  <si>
    <t>2025-02-08 17:17:26</t>
  </si>
  <si>
    <t>TX001879</t>
  </si>
  <si>
    <t>2025-03-26 20:17:32</t>
  </si>
  <si>
    <t>TX002669</t>
  </si>
  <si>
    <t>2025-12-26 00:59:26</t>
  </si>
  <si>
    <t>TX003172</t>
  </si>
  <si>
    <t>2025-06-23 08:17:01</t>
  </si>
  <si>
    <t>TX002017</t>
  </si>
  <si>
    <t>2025-11-07 10:07:43</t>
  </si>
  <si>
    <t>TX002006</t>
  </si>
  <si>
    <t>2025-03-20 13:32:47</t>
  </si>
  <si>
    <t>TX009739</t>
  </si>
  <si>
    <t>2025-09-19 16:45:16</t>
  </si>
  <si>
    <t>TX003894</t>
  </si>
  <si>
    <t>2025-06-04 23:06:45</t>
  </si>
  <si>
    <t>TX_CBK21</t>
  </si>
  <si>
    <t>PL01443</t>
  </si>
  <si>
    <t>TX003238</t>
  </si>
  <si>
    <t>2025-06-22 15:00:17</t>
  </si>
  <si>
    <t>TX004425</t>
  </si>
  <si>
    <t>2025-05-27 15:40:20</t>
  </si>
  <si>
    <t>TX004745</t>
  </si>
  <si>
    <t>PL01266</t>
  </si>
  <si>
    <t>2025-02-11 23:30:39</t>
  </si>
  <si>
    <t>TX002079</t>
  </si>
  <si>
    <t>2025-07-14 21:27:03</t>
  </si>
  <si>
    <t>TX005220</t>
  </si>
  <si>
    <t>PL01582</t>
  </si>
  <si>
    <t>2025-05-08 03:20:43</t>
  </si>
  <si>
    <t>TX000397</t>
  </si>
  <si>
    <t>2025-03-19 13:06:14</t>
  </si>
  <si>
    <t>TX002789</t>
  </si>
  <si>
    <t>PL02933</t>
  </si>
  <si>
    <t>2025-10-06 07:23:30</t>
  </si>
  <si>
    <t>TX008369</t>
  </si>
  <si>
    <t>2025-05-24 18:52:29</t>
  </si>
  <si>
    <t>TX006591</t>
  </si>
  <si>
    <t>2025-05-04 12:56:10</t>
  </si>
  <si>
    <t>TX004073</t>
  </si>
  <si>
    <t>2025-09-29 19:33:56</t>
  </si>
  <si>
    <t>TX005575</t>
  </si>
  <si>
    <t>2025-11-28 02:35:21</t>
  </si>
  <si>
    <t>TX008417</t>
  </si>
  <si>
    <t>2025-07-22 16:50:49</t>
  </si>
  <si>
    <t>TX009664</t>
  </si>
  <si>
    <t>2025-06-21 21:24:48</t>
  </si>
  <si>
    <t>TX005356</t>
  </si>
  <si>
    <t>2025-04-01 22:24:42</t>
  </si>
  <si>
    <t>TX007325</t>
  </si>
  <si>
    <t>2025-05-06 07:16:29</t>
  </si>
  <si>
    <t>TX007746</t>
  </si>
  <si>
    <t>2025-06-08 05:54:55</t>
  </si>
  <si>
    <t>TX006909</t>
  </si>
  <si>
    <t>2025-11-22 01:38:38</t>
  </si>
  <si>
    <t>TX001520</t>
  </si>
  <si>
    <t>2025-02-13 11:50:39</t>
  </si>
  <si>
    <t>TX008244</t>
  </si>
  <si>
    <t>2025-12-24 16:26:59</t>
  </si>
  <si>
    <t>TX001379</t>
  </si>
  <si>
    <t>2025-07-23 06:29:39</t>
  </si>
  <si>
    <t>TX005673</t>
  </si>
  <si>
    <t>PL02708</t>
  </si>
  <si>
    <t>2025-02-10 15:45:38</t>
  </si>
  <si>
    <t>TX001024</t>
  </si>
  <si>
    <t>PL02796</t>
  </si>
  <si>
    <t>2025-01-08 16:39:09</t>
  </si>
  <si>
    <t>TX002588</t>
  </si>
  <si>
    <t>2025-09-23 07:49:01</t>
  </si>
  <si>
    <t>TX007133</t>
  </si>
  <si>
    <t>2025-10-21 03:03:04</t>
  </si>
  <si>
    <t>TX005622</t>
  </si>
  <si>
    <t>2025-10-27 08:03:51</t>
  </si>
  <si>
    <t>TX007732</t>
  </si>
  <si>
    <t>PL00948</t>
  </si>
  <si>
    <t>2025-01-09 08:52:03</t>
  </si>
  <si>
    <t>TX005009</t>
  </si>
  <si>
    <t>2025-08-18 04:20:58</t>
  </si>
  <si>
    <t>TX002858</t>
  </si>
  <si>
    <t>2025-01-29 23:46:03</t>
  </si>
  <si>
    <t>TX008302</t>
  </si>
  <si>
    <t>2025-12-15 02:56:20</t>
  </si>
  <si>
    <t>TX005772</t>
  </si>
  <si>
    <t>2025-11-14 14:29:48</t>
  </si>
  <si>
    <t>TX005843</t>
  </si>
  <si>
    <t>2025-11-14 11:51:14</t>
  </si>
  <si>
    <t>TX009388</t>
  </si>
  <si>
    <t>2025-10-09 03:11:39</t>
  </si>
  <si>
    <t>TX005833</t>
  </si>
  <si>
    <t>2025-09-17 07:13:28</t>
  </si>
  <si>
    <t>TX001630</t>
  </si>
  <si>
    <t>2025-10-31 15:27:11</t>
  </si>
  <si>
    <t>TX004889</t>
  </si>
  <si>
    <t>2025-12-01 17:10:50</t>
  </si>
  <si>
    <t>TX004527</t>
  </si>
  <si>
    <t>2025-02-08 21:54:42</t>
  </si>
  <si>
    <t>TX003524</t>
  </si>
  <si>
    <t>2025-01-27 22:15:42</t>
  </si>
  <si>
    <t>TX005905</t>
  </si>
  <si>
    <t>2025-03-18 04:13:59</t>
  </si>
  <si>
    <t>TX007880</t>
  </si>
  <si>
    <t>PL00676</t>
  </si>
  <si>
    <t>2025-02-26 13:21:21</t>
  </si>
  <si>
    <t>TX003608</t>
  </si>
  <si>
    <t>2025-10-29 08:18:24</t>
  </si>
  <si>
    <t>TX009472</t>
  </si>
  <si>
    <t>2025-12-14 18:49:37</t>
  </si>
  <si>
    <t>TX005221</t>
  </si>
  <si>
    <t>2025-10-15 22:18:05</t>
  </si>
  <si>
    <t>TX000235</t>
  </si>
  <si>
    <t>2025-01-03 00:17:40</t>
  </si>
  <si>
    <t>TX007854</t>
  </si>
  <si>
    <t>2025-12-15 13:54:43</t>
  </si>
  <si>
    <t>TX003797</t>
  </si>
  <si>
    <t>2025-04-27 18:41:49</t>
  </si>
  <si>
    <t>TX004119</t>
  </si>
  <si>
    <t>2025-04-27 08:10:39</t>
  </si>
  <si>
    <t>TX006319</t>
  </si>
  <si>
    <t>2025-08-08 12:20:47</t>
  </si>
  <si>
    <t>TX005002</t>
  </si>
  <si>
    <t>2025-11-28 20:47:44</t>
  </si>
  <si>
    <t>TX003801</t>
  </si>
  <si>
    <t>2025-12-11 14:45:30</t>
  </si>
  <si>
    <t>TX009211</t>
  </si>
  <si>
    <t>2025-07-24 17:56:06</t>
  </si>
  <si>
    <t>TX003900</t>
  </si>
  <si>
    <t>2025-05-21 13:45:47</t>
  </si>
  <si>
    <t>TX005025</t>
  </si>
  <si>
    <t>2025-04-28 08:10:32</t>
  </si>
  <si>
    <t>TX001949</t>
  </si>
  <si>
    <t>2025-06-27 13:14:25</t>
  </si>
  <si>
    <t>TX006362</t>
  </si>
  <si>
    <t>2025-12-27 19:49:59</t>
  </si>
  <si>
    <t>TX000471</t>
  </si>
  <si>
    <t>2025-08-07 08:49:53</t>
  </si>
  <si>
    <t>TX007650</t>
  </si>
  <si>
    <t>2025-03-16 23:14:37</t>
  </si>
  <si>
    <t>TX003493</t>
  </si>
  <si>
    <t>2025-01-11 16:17:27</t>
  </si>
  <si>
    <t>TX006092</t>
  </si>
  <si>
    <t>2025-04-26 15:44:45</t>
  </si>
  <si>
    <t>TX002672</t>
  </si>
  <si>
    <t>2025-03-24 01:13:00</t>
  </si>
  <si>
    <t>TX009855</t>
  </si>
  <si>
    <t>2025-05-14 00:37:17</t>
  </si>
  <si>
    <t>TX002225</t>
  </si>
  <si>
    <t>2025-05-18 08:56:18</t>
  </si>
  <si>
    <t>TX001107</t>
  </si>
  <si>
    <t>2025-07-06 03:21:10</t>
  </si>
  <si>
    <t>TX002189</t>
  </si>
  <si>
    <t>2025-11-11 22:28:43</t>
  </si>
  <si>
    <t>TX000819</t>
  </si>
  <si>
    <t>2025-09-11 00:45:47</t>
  </si>
  <si>
    <t>TX005572</t>
  </si>
  <si>
    <t>2025-07-20 07:49:20</t>
  </si>
  <si>
    <t>TX004524</t>
  </si>
  <si>
    <t>2025-12-25 17:20:40</t>
  </si>
  <si>
    <t>TX005794</t>
  </si>
  <si>
    <t>2025-07-13 19:58:25</t>
  </si>
  <si>
    <t>TX009434</t>
  </si>
  <si>
    <t>PL00595</t>
  </si>
  <si>
    <t>2025-10-31 13:43:52</t>
  </si>
  <si>
    <t>TX008831</t>
  </si>
  <si>
    <t>2025-12-05 23:15:58</t>
  </si>
  <si>
    <t>TX007553</t>
  </si>
  <si>
    <t>2025-11-11 21:10:34</t>
  </si>
  <si>
    <t>TX002625</t>
  </si>
  <si>
    <t>2025-08-16 13:30:49</t>
  </si>
  <si>
    <t>TX007186</t>
  </si>
  <si>
    <t>PL00496</t>
  </si>
  <si>
    <t>2025-03-14 21:46:58</t>
  </si>
  <si>
    <t>TX009445</t>
  </si>
  <si>
    <t>2025-08-27 08:10:32</t>
  </si>
  <si>
    <t>TX009971</t>
  </si>
  <si>
    <t>2025-12-12 00:54:34</t>
  </si>
  <si>
    <t>TX009172</t>
  </si>
  <si>
    <t>PL02031</t>
  </si>
  <si>
    <t>2025-02-06 00:42:48</t>
  </si>
  <si>
    <t>TX000889</t>
  </si>
  <si>
    <t>PL00355</t>
  </si>
  <si>
    <t>2025-08-30 11:59:27</t>
  </si>
  <si>
    <t>TX006852</t>
  </si>
  <si>
    <t>2025-10-17 14:23:12</t>
  </si>
  <si>
    <t>TX002438</t>
  </si>
  <si>
    <t>2025-04-24 14:38:45</t>
  </si>
  <si>
    <t>TX006057</t>
  </si>
  <si>
    <t>2025-05-30 08:39:33</t>
  </si>
  <si>
    <t>TX008128</t>
  </si>
  <si>
    <t>2025-11-06 22:19:10</t>
  </si>
  <si>
    <t>TX000818</t>
  </si>
  <si>
    <t>2025-02-06 18:58:52</t>
  </si>
  <si>
    <t>TX008987</t>
  </si>
  <si>
    <t>2025-03-11 00:37:53</t>
  </si>
  <si>
    <t>TX003415</t>
  </si>
  <si>
    <t>2025-07-13 00:57:47</t>
  </si>
  <si>
    <t>TX006353</t>
  </si>
  <si>
    <t>2025-03-15 10:05:38</t>
  </si>
  <si>
    <t>TX002342</t>
  </si>
  <si>
    <t>2025-06-19 22:09:52</t>
  </si>
  <si>
    <t>TX009082</t>
  </si>
  <si>
    <t>2025-05-02 19:14:12</t>
  </si>
  <si>
    <t>TX003168</t>
  </si>
  <si>
    <t>2025-06-05 22:51:10</t>
  </si>
  <si>
    <t>TX001810</t>
  </si>
  <si>
    <t>2025-11-03 15:04:16</t>
  </si>
  <si>
    <t>TX009139</t>
  </si>
  <si>
    <t>2025-09-25 03:56:12</t>
  </si>
  <si>
    <t>TX001265</t>
  </si>
  <si>
    <t>2025-09-21 16:01:22</t>
  </si>
  <si>
    <t>TX005087</t>
  </si>
  <si>
    <t>2025-05-25 19:03:06</t>
  </si>
  <si>
    <t>TX007549</t>
  </si>
  <si>
    <t>2025-09-23 13:53:26</t>
  </si>
  <si>
    <t>TX005836</t>
  </si>
  <si>
    <t>2025-11-08 10:08:30</t>
  </si>
  <si>
    <t>TX005195</t>
  </si>
  <si>
    <t>2025-09-19 09:44:36</t>
  </si>
  <si>
    <t>TX004450</t>
  </si>
  <si>
    <t>2025-03-23 04:15:34</t>
  </si>
  <si>
    <t>TX004946</t>
  </si>
  <si>
    <t>2025-03-26 00:39:59</t>
  </si>
  <si>
    <t>TX004046</t>
  </si>
  <si>
    <t>2025-05-23 18:42:00</t>
  </si>
  <si>
    <t>TX006588</t>
  </si>
  <si>
    <t>2025-09-19 18:39:56</t>
  </si>
  <si>
    <t>TX003703</t>
  </si>
  <si>
    <t>2025-08-04 17:31:18</t>
  </si>
  <si>
    <t>TX001036</t>
  </si>
  <si>
    <t>2025-10-28 11:48:48</t>
  </si>
  <si>
    <t>TX009309</t>
  </si>
  <si>
    <t>2025-12-16 08:37:25</t>
  </si>
  <si>
    <t>TX005591</t>
  </si>
  <si>
    <t>2025-03-10 14:02:51</t>
  </si>
  <si>
    <t>TX001229</t>
  </si>
  <si>
    <t>2025-11-24 10:02:04</t>
  </si>
  <si>
    <t>TX007364</t>
  </si>
  <si>
    <t>2025-12-30 22:41:40</t>
  </si>
  <si>
    <t>TX006900</t>
  </si>
  <si>
    <t>PL00110</t>
  </si>
  <si>
    <t>2025-07-01 04:02:28</t>
  </si>
  <si>
    <t>TX005142</t>
  </si>
  <si>
    <t>2025-08-19 08:29:45</t>
  </si>
  <si>
    <t>TX006552</t>
  </si>
  <si>
    <t>2025-03-05 04:16:36</t>
  </si>
  <si>
    <t>TX000053</t>
  </si>
  <si>
    <t>2025-09-13 20:56:02</t>
  </si>
  <si>
    <t>TX009497</t>
  </si>
  <si>
    <t>2025-12-26 08:52:06</t>
  </si>
  <si>
    <t>TX008546</t>
  </si>
  <si>
    <t>2025-07-07 18:28:31</t>
  </si>
  <si>
    <t>TX000160</t>
  </si>
  <si>
    <t>2025-06-30 04:21:21</t>
  </si>
  <si>
    <t>TX007647</t>
  </si>
  <si>
    <t>2025-09-23 04:49:23</t>
  </si>
  <si>
    <t>TX001588</t>
  </si>
  <si>
    <t>2025-07-23 10:47:48</t>
  </si>
  <si>
    <t>TX001590</t>
  </si>
  <si>
    <t>2025-09-05 04:26:23</t>
  </si>
  <si>
    <t>TX009896</t>
  </si>
  <si>
    <t>2025-10-31 15:47:37</t>
  </si>
  <si>
    <t>TX009381</t>
  </si>
  <si>
    <t>PL02529</t>
  </si>
  <si>
    <t>2025-05-05 03:00:52</t>
  </si>
  <si>
    <t>TX007020</t>
  </si>
  <si>
    <t>2025-10-14 18:54:53</t>
  </si>
  <si>
    <t>TX006681</t>
  </si>
  <si>
    <t>2025-05-26 20:00:15</t>
  </si>
  <si>
    <t>TX006175</t>
  </si>
  <si>
    <t>2025-07-21 20:37:34</t>
  </si>
  <si>
    <t>TX007958</t>
  </si>
  <si>
    <t>2025-02-01 23:50:42</t>
  </si>
  <si>
    <t>TX003859</t>
  </si>
  <si>
    <t>2025-06-17 02:48:15</t>
  </si>
  <si>
    <t>TX009869</t>
  </si>
  <si>
    <t>2025-11-17 13:48:41</t>
  </si>
  <si>
    <t>TX009901</t>
  </si>
  <si>
    <t>PL01140</t>
  </si>
  <si>
    <t>2025-01-31 22:02:20</t>
  </si>
  <si>
    <t>TX002829</t>
  </si>
  <si>
    <t>2025-05-21 19:26:10</t>
  </si>
  <si>
    <t>TX000437</t>
  </si>
  <si>
    <t>2025-06-18 10:03:10</t>
  </si>
  <si>
    <t>TX005790</t>
  </si>
  <si>
    <t>2025-06-15 23:51:32</t>
  </si>
  <si>
    <t>TX008721</t>
  </si>
  <si>
    <t>2025-07-07 13:53:04</t>
  </si>
  <si>
    <t>TX003879</t>
  </si>
  <si>
    <t>2025-12-06 17:52:55</t>
  </si>
  <si>
    <t>TX001589</t>
  </si>
  <si>
    <t>2025-07-25 11:45:53</t>
  </si>
  <si>
    <t>TX002781</t>
  </si>
  <si>
    <t>2025-03-23 16:26:54</t>
  </si>
  <si>
    <t>TX009034</t>
  </si>
  <si>
    <t>2025-08-07 12:45:34</t>
  </si>
  <si>
    <t>TX008612</t>
  </si>
  <si>
    <t>2025-02-05 18:53:36</t>
  </si>
  <si>
    <t>TX005687</t>
  </si>
  <si>
    <t>2025-12-10 03:15:16</t>
  </si>
  <si>
    <t>TX003966</t>
  </si>
  <si>
    <t>2025-05-26 11:30:06</t>
  </si>
  <si>
    <t>TX004728</t>
  </si>
  <si>
    <t>2025-08-16 16:55:59</t>
  </si>
  <si>
    <t>TX000974</t>
  </si>
  <si>
    <t>2025-05-26 08:24:46</t>
  </si>
  <si>
    <t>TX001239</t>
  </si>
  <si>
    <t>2025-06-14 07:31:18</t>
  </si>
  <si>
    <t>TX002952</t>
  </si>
  <si>
    <t>2025-06-06 23:29:07</t>
  </si>
  <si>
    <t>TX002343</t>
  </si>
  <si>
    <t>PL02827</t>
  </si>
  <si>
    <t>2025-03-09 09:42:13</t>
  </si>
  <si>
    <t>TX006605</t>
  </si>
  <si>
    <t>2025-05-25 13:01:09</t>
  </si>
  <si>
    <t>TX007404</t>
  </si>
  <si>
    <t>2025-06-18 08:54:03</t>
  </si>
  <si>
    <t>TX006047</t>
  </si>
  <si>
    <t>2025-07-11 11:11:36</t>
  </si>
  <si>
    <t>TX002159</t>
  </si>
  <si>
    <t>2025-01-02 10:01:10</t>
  </si>
  <si>
    <t>TX009341</t>
  </si>
  <si>
    <t>2025-10-11 19:08:06</t>
  </si>
  <si>
    <t>TX006674</t>
  </si>
  <si>
    <t>2025-07-14 09:47:33</t>
  </si>
  <si>
    <t>TX001498</t>
  </si>
  <si>
    <t>2025-01-10 04:42:15</t>
  </si>
  <si>
    <t>TX004546</t>
  </si>
  <si>
    <t>2025-11-19 21:07:29</t>
  </si>
  <si>
    <t>TX006466</t>
  </si>
  <si>
    <t>2025-12-30 08:30:24</t>
  </si>
  <si>
    <t>TX004258</t>
  </si>
  <si>
    <t>2025-01-17 17:39:59</t>
  </si>
  <si>
    <t>TX002423</t>
  </si>
  <si>
    <t>PL00299</t>
  </si>
  <si>
    <t>2025-09-30 10:36:37</t>
  </si>
  <si>
    <t>TX008615</t>
  </si>
  <si>
    <t>2025-12-09 04:40:59</t>
  </si>
  <si>
    <t>TX005186</t>
  </si>
  <si>
    <t>2025-02-02 11:06:24</t>
  </si>
  <si>
    <t>TX005648</t>
  </si>
  <si>
    <t>PL00584</t>
  </si>
  <si>
    <t>2025-11-19 21:56:22</t>
  </si>
  <si>
    <t>TX000358</t>
  </si>
  <si>
    <t>2025-01-10 06:51:35</t>
  </si>
  <si>
    <t>TX005243</t>
  </si>
  <si>
    <t>2025-09-13 13:13:17</t>
  </si>
  <si>
    <t>TX008112</t>
  </si>
  <si>
    <t>2025-08-26 01:36:35</t>
  </si>
  <si>
    <t>TX009293</t>
  </si>
  <si>
    <t>2025-09-03 17:13:38</t>
  </si>
  <si>
    <t>TX002093</t>
  </si>
  <si>
    <t>2025-12-29 18:53:48</t>
  </si>
  <si>
    <t>TX005410</t>
  </si>
  <si>
    <t>2025-06-19 04:01:23</t>
  </si>
  <si>
    <t>TX002016</t>
  </si>
  <si>
    <t>2025-05-25 15:59:06</t>
  </si>
  <si>
    <t>TX009226</t>
  </si>
  <si>
    <t>2025-05-27 07:19:59</t>
  </si>
  <si>
    <t>TX004045</t>
  </si>
  <si>
    <t>PL02853</t>
  </si>
  <si>
    <t>2025-09-11 01:53:52</t>
  </si>
  <si>
    <t>TX000188</t>
  </si>
  <si>
    <t>2025-01-18 00:18:14</t>
  </si>
  <si>
    <t>TX006948</t>
  </si>
  <si>
    <t>2025-09-05 14:22:32</t>
  </si>
  <si>
    <t>TX003656</t>
  </si>
  <si>
    <t>PL02665</t>
  </si>
  <si>
    <t>2025-02-03 05:50:56</t>
  </si>
  <si>
    <t>TX003427</t>
  </si>
  <si>
    <t>2025-01-03 16:56:24</t>
  </si>
  <si>
    <t>TX008313</t>
  </si>
  <si>
    <t>2025-03-28 22:23:09</t>
  </si>
  <si>
    <t>TX001382</t>
  </si>
  <si>
    <t>2025-07-19 18:50:43</t>
  </si>
  <si>
    <t>TX008691</t>
  </si>
  <si>
    <t>2025-05-12 07:40:49</t>
  </si>
  <si>
    <t>TX000414</t>
  </si>
  <si>
    <t>2025-04-07 21:25:04</t>
  </si>
  <si>
    <t>TX005038</t>
  </si>
  <si>
    <t>2025-12-08 16:25:23</t>
  </si>
  <si>
    <t>TX004898</t>
  </si>
  <si>
    <t>2025-10-31 08:48:44</t>
  </si>
  <si>
    <t>TX003337</t>
  </si>
  <si>
    <t>2025-11-20 21:20:55</t>
  </si>
  <si>
    <t>TX003607</t>
  </si>
  <si>
    <t>2025-10-13 00:15:38</t>
  </si>
  <si>
    <t>TX003176</t>
  </si>
  <si>
    <t>2025-09-15 10:45:54</t>
  </si>
  <si>
    <t>TX002242</t>
  </si>
  <si>
    <t>PL01734</t>
  </si>
  <si>
    <t>2025-02-21 06:30:28</t>
  </si>
  <si>
    <t>TX009946</t>
  </si>
  <si>
    <t>PL01385</t>
  </si>
  <si>
    <t>2025-12-09 20:55:21</t>
  </si>
  <si>
    <t>TX007895</t>
  </si>
  <si>
    <t>2025-07-04 23:28:56</t>
  </si>
  <si>
    <t>TX000257</t>
  </si>
  <si>
    <t>2025-02-09 04:25:31</t>
  </si>
  <si>
    <t>TX007150</t>
  </si>
  <si>
    <t>2025-10-04 11:02:57</t>
  </si>
  <si>
    <t>TX000201</t>
  </si>
  <si>
    <t>2025-11-05 05:47:11</t>
  </si>
  <si>
    <t>TX002236</t>
  </si>
  <si>
    <t>2025-10-18 09:44:46</t>
  </si>
  <si>
    <t>TX004744</t>
  </si>
  <si>
    <t>2025-06-01 00:15:32</t>
  </si>
  <si>
    <t>TX001768</t>
  </si>
  <si>
    <t>2025-05-28 08:40:29</t>
  </si>
  <si>
    <t>TX004237</t>
  </si>
  <si>
    <t>2025-04-19 00:41:06</t>
  </si>
  <si>
    <t>TX007170</t>
  </si>
  <si>
    <t>2025-03-12 02:28:44</t>
  </si>
  <si>
    <t>TX008498</t>
  </si>
  <si>
    <t>2025-09-10 13:39:53</t>
  </si>
  <si>
    <t>TX007259</t>
  </si>
  <si>
    <t>2025-03-30 08:38:58</t>
  </si>
  <si>
    <t>TX001573</t>
  </si>
  <si>
    <t>2025-04-05 15:15:50</t>
  </si>
  <si>
    <t>TX000025</t>
  </si>
  <si>
    <t>2025-07-28 06:32:43</t>
  </si>
  <si>
    <t>TX003364</t>
  </si>
  <si>
    <t>2025-04-05 16:39:40</t>
  </si>
  <si>
    <t>TX001089</t>
  </si>
  <si>
    <t>2025-08-03 05:57:10</t>
  </si>
  <si>
    <t>TX004675</t>
  </si>
  <si>
    <t>2025-10-28 17:52:26</t>
  </si>
  <si>
    <t>TX002695</t>
  </si>
  <si>
    <t>2025-09-14 05:30:43</t>
  </si>
  <si>
    <t>TX007677</t>
  </si>
  <si>
    <t>2025-07-27 10:00:01</t>
  </si>
  <si>
    <t>TX003399</t>
  </si>
  <si>
    <t>2025-02-21 08:20:58</t>
  </si>
  <si>
    <t>TX003560</t>
  </si>
  <si>
    <t>2025-03-27 17:52:43</t>
  </si>
  <si>
    <t>TX009821</t>
  </si>
  <si>
    <t>2025-05-20 22:45:07</t>
  </si>
  <si>
    <t>TX002842</t>
  </si>
  <si>
    <t>2025-07-19 16:34:57</t>
  </si>
  <si>
    <t>TX002312</t>
  </si>
  <si>
    <t>2025-06-15 16:29:01</t>
  </si>
  <si>
    <t>TX008381</t>
  </si>
  <si>
    <t>2025-10-27 23:10:45</t>
  </si>
  <si>
    <t>TX003235</t>
  </si>
  <si>
    <t>2025-02-10 18:13:11</t>
  </si>
  <si>
    <t>TX004153</t>
  </si>
  <si>
    <t>2025-10-09 17:50:49</t>
  </si>
  <si>
    <t>TX001310</t>
  </si>
  <si>
    <t>2025-07-15 12:27:04</t>
  </si>
  <si>
    <t>TX000696</t>
  </si>
  <si>
    <t>2025-01-06 12:22:53</t>
  </si>
  <si>
    <t>TX006754</t>
  </si>
  <si>
    <t>2025-12-05 04:22:43</t>
  </si>
  <si>
    <t>TX003753</t>
  </si>
  <si>
    <t>2025-09-15 03:33:51</t>
  </si>
  <si>
    <t>TX006338</t>
  </si>
  <si>
    <t>2025-11-16 09:46:39</t>
  </si>
  <si>
    <t>TX001228</t>
  </si>
  <si>
    <t>2025-10-28 19:55:13</t>
  </si>
  <si>
    <t>TX002000</t>
  </si>
  <si>
    <t>2025-03-08 17:49:30</t>
  </si>
  <si>
    <t>TX000277</t>
  </si>
  <si>
    <t>PL00543</t>
  </si>
  <si>
    <t>2025-04-09 00:42:29</t>
  </si>
  <si>
    <t>TX006858</t>
  </si>
  <si>
    <t>2025-04-23 20:40:15</t>
  </si>
  <si>
    <t>TX007171</t>
  </si>
  <si>
    <t>2025-04-01 02:35:50</t>
  </si>
  <si>
    <t>TX005930</t>
  </si>
  <si>
    <t>2025-06-29 03:40:48</t>
  </si>
  <si>
    <t>TX002954</t>
  </si>
  <si>
    <t>2025-07-17 18:29:53</t>
  </si>
  <si>
    <t>TX003638</t>
  </si>
  <si>
    <t>2025-09-24 08:44:40</t>
  </si>
  <si>
    <t>TX003907</t>
  </si>
  <si>
    <t>2025-02-27 04:40:42</t>
  </si>
  <si>
    <t>TX004779</t>
  </si>
  <si>
    <t>2025-11-13 02:48:13</t>
  </si>
  <si>
    <t>TX005846</t>
  </si>
  <si>
    <t>2025-07-17 13:14:34</t>
  </si>
  <si>
    <t>TX009753</t>
  </si>
  <si>
    <t>2025-10-09 19:12:47</t>
  </si>
  <si>
    <t>TX004118</t>
  </si>
  <si>
    <t>2025-11-06 08:36:48</t>
  </si>
  <si>
    <t>TX007121</t>
  </si>
  <si>
    <t>2025-07-13 01:55:53</t>
  </si>
  <si>
    <t>TX001138</t>
  </si>
  <si>
    <t>2025-10-24 11:49:48</t>
  </si>
  <si>
    <t>TX002768</t>
  </si>
  <si>
    <t>2025-02-09 19:49:30</t>
  </si>
  <si>
    <t>TX002335</t>
  </si>
  <si>
    <t>2025-08-10 00:13:05</t>
  </si>
  <si>
    <t>TX007802</t>
  </si>
  <si>
    <t>2025-10-25 15:12:31</t>
  </si>
  <si>
    <t>TX000943</t>
  </si>
  <si>
    <t>2025-03-23 04:49:32</t>
  </si>
  <si>
    <t>TX007757</t>
  </si>
  <si>
    <t>2025-11-23 02:13:14</t>
  </si>
  <si>
    <t>TX002491</t>
  </si>
  <si>
    <t>2025-03-18 08:23:15</t>
  </si>
  <si>
    <t>TX009734</t>
  </si>
  <si>
    <t>2025-03-12 00:06:59</t>
  </si>
  <si>
    <t>TX006291</t>
  </si>
  <si>
    <t>2025-09-28 09:13:10</t>
  </si>
  <si>
    <t>TX004936</t>
  </si>
  <si>
    <t>2025-02-18 02:46:26</t>
  </si>
  <si>
    <t>TX003936</t>
  </si>
  <si>
    <t>2025-07-30 21:52:40</t>
  </si>
  <si>
    <t>TX007047</t>
  </si>
  <si>
    <t>2025-07-28 03:44:15</t>
  </si>
  <si>
    <t>TX002385</t>
  </si>
  <si>
    <t>2025-05-07 20:28:54</t>
  </si>
  <si>
    <t>TX000116</t>
  </si>
  <si>
    <t>2025-06-28 11:30:27</t>
  </si>
  <si>
    <t>TX001864</t>
  </si>
  <si>
    <t>2025-05-28 01:58:10</t>
  </si>
  <si>
    <t>TX_CBK6</t>
  </si>
  <si>
    <t>TX003120</t>
  </si>
  <si>
    <t>2025-03-28 18:39:11</t>
  </si>
  <si>
    <t>TX004259</t>
  </si>
  <si>
    <t>2025-09-20 23:32:18</t>
  </si>
  <si>
    <t>TX006791</t>
  </si>
  <si>
    <t>PL01789</t>
  </si>
  <si>
    <t>2025-09-30 03:50:20</t>
  </si>
  <si>
    <t>TX000903</t>
  </si>
  <si>
    <t>2025-12-16 14:33:05</t>
  </si>
  <si>
    <t>TX002820</t>
  </si>
  <si>
    <t>PL01635</t>
  </si>
  <si>
    <t>2025-03-28 17:40:07</t>
  </si>
  <si>
    <t>TX003823</t>
  </si>
  <si>
    <t>2025-04-01 13:46:57</t>
  </si>
  <si>
    <t>TX007213</t>
  </si>
  <si>
    <t>2025-12-21 06:33:53</t>
  </si>
  <si>
    <t>TX008741</t>
  </si>
  <si>
    <t>2025-08-07 15:49:48</t>
  </si>
  <si>
    <t>TX009143</t>
  </si>
  <si>
    <t>2025-03-17 21:08:07</t>
  </si>
  <si>
    <t>TX004700</t>
  </si>
  <si>
    <t>2025-07-13 01:37:12</t>
  </si>
  <si>
    <t>TX008970</t>
  </si>
  <si>
    <t>2025-08-19 11:38:17</t>
  </si>
  <si>
    <t>TX003803</t>
  </si>
  <si>
    <t>2025-10-10 17:34:18</t>
  </si>
  <si>
    <t>TX006069</t>
  </si>
  <si>
    <t>2025-01-11 20:34:52</t>
  </si>
  <si>
    <t>TX005811</t>
  </si>
  <si>
    <t>2025-02-10 14:31:05</t>
  </si>
  <si>
    <t>TX003537</t>
  </si>
  <si>
    <t>2025-06-01 15:52:53</t>
  </si>
  <si>
    <t>TX003826</t>
  </si>
  <si>
    <t>2025-07-29 20:27:43</t>
  </si>
  <si>
    <t>TX006643</t>
  </si>
  <si>
    <t>PL00096</t>
  </si>
  <si>
    <t>2025-12-21 00:52:24</t>
  </si>
  <si>
    <t>TX008693</t>
  </si>
  <si>
    <t>2025-01-03 17:46:11</t>
  </si>
  <si>
    <t>TX008659</t>
  </si>
  <si>
    <t>2025-09-19 15:51:39</t>
  </si>
  <si>
    <t>TX004811</t>
  </si>
  <si>
    <t>2025-09-02 13:06:09</t>
  </si>
  <si>
    <t>TX001947</t>
  </si>
  <si>
    <t>2025-03-13 19:54:06</t>
  </si>
  <si>
    <t>TX009334</t>
  </si>
  <si>
    <t>2025-02-16 00:32:54</t>
  </si>
  <si>
    <t>TX008297</t>
  </si>
  <si>
    <t>2025-07-16 03:31:26</t>
  </si>
  <si>
    <t>TX005336</t>
  </si>
  <si>
    <t>2025-01-02 11:25:29</t>
  </si>
  <si>
    <t>TX003489</t>
  </si>
  <si>
    <t>2025-01-05 21:34:57</t>
  </si>
  <si>
    <t>TX001611</t>
  </si>
  <si>
    <t>2025-02-03 14:16:01</t>
  </si>
  <si>
    <t>TX009881</t>
  </si>
  <si>
    <t>2025-07-17 14:22:34</t>
  </si>
  <si>
    <t>TX009199</t>
  </si>
  <si>
    <t>2025-08-27 20:21:04</t>
  </si>
  <si>
    <t>TX004678</t>
  </si>
  <si>
    <t>2025-11-10 04:27:30</t>
  </si>
  <si>
    <t>TX004960</t>
  </si>
  <si>
    <t>PL02209</t>
  </si>
  <si>
    <t>2025-12-25 13:13:39</t>
  </si>
  <si>
    <t>TX005868</t>
  </si>
  <si>
    <t>2025-10-13 14:51:35</t>
  </si>
  <si>
    <t>TX008814</t>
  </si>
  <si>
    <t>2025-06-03 17:00:10</t>
  </si>
  <si>
    <t>TX004762</t>
  </si>
  <si>
    <t>2025-07-30 20:32:09</t>
  </si>
  <si>
    <t>TX002195</t>
  </si>
  <si>
    <t>2025-07-29 18:57:19</t>
  </si>
  <si>
    <t>TX008104</t>
  </si>
  <si>
    <t>2025-06-02 10:53:14</t>
  </si>
  <si>
    <t>TX005702</t>
  </si>
  <si>
    <t>2025-08-15 20:38:13</t>
  </si>
  <si>
    <t>TX005114</t>
  </si>
  <si>
    <t>2025-06-08 15:31:07</t>
  </si>
  <si>
    <t>TX000558</t>
  </si>
  <si>
    <t>2025-02-10 00:06:59</t>
  </si>
  <si>
    <t>TX008166</t>
  </si>
  <si>
    <t>2025-09-20 11:58:44</t>
  </si>
  <si>
    <t>TX005140</t>
  </si>
  <si>
    <t>PL00601</t>
  </si>
  <si>
    <t>2025-06-05 02:21:47</t>
  </si>
  <si>
    <t>TX001208</t>
  </si>
  <si>
    <t>2025-09-01 16:08:46</t>
  </si>
  <si>
    <t>TX008236</t>
  </si>
  <si>
    <t>2025-09-24 10:07:13</t>
  </si>
  <si>
    <t>TX007403</t>
  </si>
  <si>
    <t>2025-12-23 03:29:00</t>
  </si>
  <si>
    <t>TX001511</t>
  </si>
  <si>
    <t>2025-05-12 23:15:22</t>
  </si>
  <si>
    <t>TX009157</t>
  </si>
  <si>
    <t>2025-06-03 10:18:52</t>
  </si>
  <si>
    <t>TX003830</t>
  </si>
  <si>
    <t>2025-08-23 06:30:48</t>
  </si>
  <si>
    <t>TX003733</t>
  </si>
  <si>
    <t>2025-10-25 02:38:08</t>
  </si>
  <si>
    <t>TX008058</t>
  </si>
  <si>
    <t>PL01185</t>
  </si>
  <si>
    <t>2025-04-12 11:53:59</t>
  </si>
  <si>
    <t>TX003212</t>
  </si>
  <si>
    <t>2025-03-10 13:59:06</t>
  </si>
  <si>
    <t>TX003631</t>
  </si>
  <si>
    <t>2025-07-09 05:51:31</t>
  </si>
  <si>
    <t>TX001709</t>
  </si>
  <si>
    <t>PL02223</t>
  </si>
  <si>
    <t>2025-09-20 10:04:48</t>
  </si>
  <si>
    <t>TX001846</t>
  </si>
  <si>
    <t>2025-11-16 07:07:45</t>
  </si>
  <si>
    <t>TX000267</t>
  </si>
  <si>
    <t>2025-09-28 03:42:24</t>
  </si>
  <si>
    <t>TX005986</t>
  </si>
  <si>
    <t>2025-05-20 05:41:37</t>
  </si>
  <si>
    <t>TX001141</t>
  </si>
  <si>
    <t>2025-07-31 02:02:00</t>
  </si>
  <si>
    <t>TX003163</t>
  </si>
  <si>
    <t>2025-12-10 23:45:15</t>
  </si>
  <si>
    <t>TX006208</t>
  </si>
  <si>
    <t>2025-08-22 10:12:54</t>
  </si>
  <si>
    <t>TX002047</t>
  </si>
  <si>
    <t>2025-02-26 09:12:48</t>
  </si>
  <si>
    <t>TX003731</t>
  </si>
  <si>
    <t>2025-08-26 00:01:13</t>
  </si>
  <si>
    <t>TX001910</t>
  </si>
  <si>
    <t>2025-07-03 22:39:40</t>
  </si>
  <si>
    <t>TX009553</t>
  </si>
  <si>
    <t>2025-09-14 09:45:05</t>
  </si>
  <si>
    <t>TX002661</t>
  </si>
  <si>
    <t>2025-03-09 04:04:20</t>
  </si>
  <si>
    <t>TX000657</t>
  </si>
  <si>
    <t>2025-09-01 07:30:15</t>
  </si>
  <si>
    <t>TX006661</t>
  </si>
  <si>
    <t>2025-07-30 02:17:12</t>
  </si>
  <si>
    <t>TX001308</t>
  </si>
  <si>
    <t>PL01546</t>
  </si>
  <si>
    <t>2025-03-21 22:45:47</t>
  </si>
  <si>
    <t>TX007929</t>
  </si>
  <si>
    <t>2025-06-20 10:08:01</t>
  </si>
  <si>
    <t>TX000999</t>
  </si>
  <si>
    <t>2025-12-19 22:02:16</t>
  </si>
  <si>
    <t>TX007526</t>
  </si>
  <si>
    <t>2025-05-25 13:51:26</t>
  </si>
  <si>
    <t>TX002835</t>
  </si>
  <si>
    <t>2025-12-25 13:59:36</t>
  </si>
  <si>
    <t>TX009231</t>
  </si>
  <si>
    <t>PL01028</t>
  </si>
  <si>
    <t>2025-04-06 07:14:02</t>
  </si>
  <si>
    <t>TX005881</t>
  </si>
  <si>
    <t>2025-10-12 05:28:27</t>
  </si>
  <si>
    <t>TX001238</t>
  </si>
  <si>
    <t>2025-12-22 00:15:54</t>
  </si>
  <si>
    <t>TX002152</t>
  </si>
  <si>
    <t>2025-04-03 12:48:39</t>
  </si>
  <si>
    <t>TX009356</t>
  </si>
  <si>
    <t>2025-04-08 18:53:11</t>
  </si>
  <si>
    <t>TX009750</t>
  </si>
  <si>
    <t>2025-12-26 06:37:56</t>
  </si>
  <si>
    <t>TX009880</t>
  </si>
  <si>
    <t>2025-01-28 21:08:46</t>
  </si>
  <si>
    <t>TX008282</t>
  </si>
  <si>
    <t>2025-11-09 15:24:57</t>
  </si>
  <si>
    <t>TX006579</t>
  </si>
  <si>
    <t>2025-08-17 15:43:04</t>
  </si>
  <si>
    <t>TX005092</t>
  </si>
  <si>
    <t>2025-04-06 05:02:46</t>
  </si>
  <si>
    <t>TX002187</t>
  </si>
  <si>
    <t>2025-08-11 13:31:59</t>
  </si>
  <si>
    <t>TX001135</t>
  </si>
  <si>
    <t>2025-03-15 08:18:07</t>
  </si>
  <si>
    <t>TX005005</t>
  </si>
  <si>
    <t>2025-03-22 23:21:48</t>
  </si>
  <si>
    <t>TX008075</t>
  </si>
  <si>
    <t>2025-03-30 06:33:14</t>
  </si>
  <si>
    <t>TX001304</t>
  </si>
  <si>
    <t>2025-06-20 02:00:59</t>
  </si>
  <si>
    <t>TX008516</t>
  </si>
  <si>
    <t>2025-08-18 11:53:34</t>
  </si>
  <si>
    <t>TX001628</t>
  </si>
  <si>
    <t>2025-05-12 03:26:06</t>
  </si>
  <si>
    <t>TX007959</t>
  </si>
  <si>
    <t>2025-11-29 01:41:29</t>
  </si>
  <si>
    <t>TX001523</t>
  </si>
  <si>
    <t>2025-03-10 21:05:59</t>
  </si>
  <si>
    <t>TX009865</t>
  </si>
  <si>
    <t>2025-07-11 23:33:53</t>
  </si>
  <si>
    <t>TX000359</t>
  </si>
  <si>
    <t>2025-11-26 17:18:33</t>
  </si>
  <si>
    <t>TX000139</t>
  </si>
  <si>
    <t>2025-05-06 02:17:59</t>
  </si>
  <si>
    <t>TX000300</t>
  </si>
  <si>
    <t>2025-07-06 02:47:28</t>
  </si>
  <si>
    <t>TX001557</t>
  </si>
  <si>
    <t>PL01746</t>
  </si>
  <si>
    <t>2025-04-05 06:32:24</t>
  </si>
  <si>
    <t>TX005100</t>
  </si>
  <si>
    <t>2025-01-19 05:36:11</t>
  </si>
  <si>
    <t>TX000383</t>
  </si>
  <si>
    <t>2025-01-29 04:02:36</t>
  </si>
  <si>
    <t>TX008360</t>
  </si>
  <si>
    <t>2025-10-28 15:17:51</t>
  </si>
  <si>
    <t>TX007038</t>
  </si>
  <si>
    <t>2025-11-23 06:58:45</t>
  </si>
  <si>
    <t>TX004858</t>
  </si>
  <si>
    <t>2025-05-12 00:20:14</t>
  </si>
  <si>
    <t>TX003181</t>
  </si>
  <si>
    <t>2025-09-07 17:12:44</t>
  </si>
  <si>
    <t>TX001440</t>
  </si>
  <si>
    <t>2025-04-20 09:45:51</t>
  </si>
  <si>
    <t>TX007225</t>
  </si>
  <si>
    <t>PL02087</t>
  </si>
  <si>
    <t>2025-10-14 02:53:58</t>
  </si>
  <si>
    <t>TX005674</t>
  </si>
  <si>
    <t>2025-12-29 03:23:47</t>
  </si>
  <si>
    <t>TX000947</t>
  </si>
  <si>
    <t>2025-11-28 14:33:00</t>
  </si>
  <si>
    <t>TX002391</t>
  </si>
  <si>
    <t>2025-11-04 05:36:16</t>
  </si>
  <si>
    <t>TX005499</t>
  </si>
  <si>
    <t>2025-01-13 18:59:26</t>
  </si>
  <si>
    <t>TX007164</t>
  </si>
  <si>
    <t>2025-11-29 02:48:58</t>
  </si>
  <si>
    <t>TX009283</t>
  </si>
  <si>
    <t>PL01139</t>
  </si>
  <si>
    <t>2025-12-17 14:45:11</t>
  </si>
  <si>
    <t>TX002722</t>
  </si>
  <si>
    <t>2025-05-11 19:31:00</t>
  </si>
  <si>
    <t>TX001933</t>
  </si>
  <si>
    <t>2025-06-19 01:57:14</t>
  </si>
  <si>
    <t>TX007517</t>
  </si>
  <si>
    <t>2025-06-04 03:29:12</t>
  </si>
  <si>
    <t>TX003237</t>
  </si>
  <si>
    <t>PL02012</t>
  </si>
  <si>
    <t>2025-06-29 00:40:59</t>
  </si>
  <si>
    <t>TX003141</t>
  </si>
  <si>
    <t>2025-06-18 23:53:13</t>
  </si>
  <si>
    <t>TX004164</t>
  </si>
  <si>
    <t>2025-12-04 05:50:35</t>
  </si>
  <si>
    <t>TX008940</t>
  </si>
  <si>
    <t>2025-04-30 12:22:41</t>
  </si>
  <si>
    <t>TX003808</t>
  </si>
  <si>
    <t>2025-08-19 15:14:57</t>
  </si>
  <si>
    <t>TX009534</t>
  </si>
  <si>
    <t>2025-10-05 21:54:08</t>
  </si>
  <si>
    <t>TX007074</t>
  </si>
  <si>
    <t>2025-04-03 12:15:38</t>
  </si>
  <si>
    <t>TX008956</t>
  </si>
  <si>
    <t>2025-10-19 13:08:58</t>
  </si>
  <si>
    <t>TX006782</t>
  </si>
  <si>
    <t>2025-10-12 07:39:23</t>
  </si>
  <si>
    <t>TX006983</t>
  </si>
  <si>
    <t>2025-06-11 08:45:29</t>
  </si>
  <si>
    <t>TX004155</t>
  </si>
  <si>
    <t>2025-01-03 09:08:07</t>
  </si>
  <si>
    <t>TX004173</t>
  </si>
  <si>
    <t>PL00283</t>
  </si>
  <si>
    <t>2025-07-02 18:08:34</t>
  </si>
  <si>
    <t>TX000797</t>
  </si>
  <si>
    <t>2025-10-13 21:38:34</t>
  </si>
  <si>
    <t>TX002417</t>
  </si>
  <si>
    <t>2025-09-16 08:43:14</t>
  </si>
  <si>
    <t>TX007262</t>
  </si>
  <si>
    <t>2025-09-11 08:46:49</t>
  </si>
  <si>
    <t>TX006140</t>
  </si>
  <si>
    <t>2025-06-16 00:58:07</t>
  </si>
  <si>
    <t>TX000786</t>
  </si>
  <si>
    <t>2025-12-12 12:51:03</t>
  </si>
  <si>
    <t>TX007158</t>
  </si>
  <si>
    <t>2025-08-22 22:58:35</t>
  </si>
  <si>
    <t>TX006790</t>
  </si>
  <si>
    <t>2025-06-07 13:18:41</t>
  </si>
  <si>
    <t>TX003159</t>
  </si>
  <si>
    <t>2025-06-11 06:37:52</t>
  </si>
  <si>
    <t>TX000124</t>
  </si>
  <si>
    <t>2025-12-01 01:05:29</t>
  </si>
  <si>
    <t>TX009512</t>
  </si>
  <si>
    <t>2025-07-16 15:30:30</t>
  </si>
  <si>
    <t>TX009422</t>
  </si>
  <si>
    <t>2025-01-31 17:32:04</t>
  </si>
  <si>
    <t>TX002173</t>
  </si>
  <si>
    <t>2025-10-04 19:29:55</t>
  </si>
  <si>
    <t>TX002170</t>
  </si>
  <si>
    <t>2025-10-23 13:31:21</t>
  </si>
  <si>
    <t>TX006970</t>
  </si>
  <si>
    <t>2025-06-24 06:24:43</t>
  </si>
  <si>
    <t>TX004010</t>
  </si>
  <si>
    <t>2025-05-24 16:03:56</t>
  </si>
  <si>
    <t>TX009528</t>
  </si>
  <si>
    <t>2025-11-18 02:52:44</t>
  </si>
  <si>
    <t>TX004341</t>
  </si>
  <si>
    <t>2025-05-20 09:53:35</t>
  </si>
  <si>
    <t>TX000911</t>
  </si>
  <si>
    <t>2025-06-15 00:13:52</t>
  </si>
  <si>
    <t>TX006269</t>
  </si>
  <si>
    <t>2025-03-07 09:00:49</t>
  </si>
  <si>
    <t>TX009985</t>
  </si>
  <si>
    <t>2025-03-06 15:51:20</t>
  </si>
  <si>
    <t>TX002310</t>
  </si>
  <si>
    <t>2025-01-01 11:05:50</t>
  </si>
  <si>
    <t>TX009713</t>
  </si>
  <si>
    <t>2025-06-15 17:47:12</t>
  </si>
  <si>
    <t>TX003635</t>
  </si>
  <si>
    <t>PL00638</t>
  </si>
  <si>
    <t>2025-02-10 11:03:35</t>
  </si>
  <si>
    <t>TX001258</t>
  </si>
  <si>
    <t>2025-09-30 13:34:56</t>
  </si>
  <si>
    <t>TX006592</t>
  </si>
  <si>
    <t>2025-08-08 18:52:06</t>
  </si>
  <si>
    <t>TX004459</t>
  </si>
  <si>
    <t>PL00070</t>
  </si>
  <si>
    <t>2025-04-24 08:28:35</t>
  </si>
  <si>
    <t>TX006134</t>
  </si>
  <si>
    <t>2025-06-20 17:13:27</t>
  </si>
  <si>
    <t>TX001179</t>
  </si>
  <si>
    <t>2025-08-10 10:01:53</t>
  </si>
  <si>
    <t>TX004653</t>
  </si>
  <si>
    <t>2025-02-22 14:53:24</t>
  </si>
  <si>
    <t>TX006219</t>
  </si>
  <si>
    <t>2025-10-21 13:03:59</t>
  </si>
  <si>
    <t>TX003651</t>
  </si>
  <si>
    <t>2025-10-02 17:51:13</t>
  </si>
  <si>
    <t>TX000443</t>
  </si>
  <si>
    <t>2025-03-19 13:47:57</t>
  </si>
  <si>
    <t>TX003416</t>
  </si>
  <si>
    <t>2025-03-09 10:49:32</t>
  </si>
  <si>
    <t>TX001400</t>
  </si>
  <si>
    <t>2025-03-25 00:34:25</t>
  </si>
  <si>
    <t>TX001458</t>
  </si>
  <si>
    <t>2025-08-02 15:01:38</t>
  </si>
  <si>
    <t>TX007619</t>
  </si>
  <si>
    <t>2025-11-16 23:12:33</t>
  </si>
  <si>
    <t>TX005745</t>
  </si>
  <si>
    <t>2025-08-20 03:59:29</t>
  </si>
  <si>
    <t>TX001055</t>
  </si>
  <si>
    <t>2025-12-30 23:26:11</t>
  </si>
  <si>
    <t>TX006871</t>
  </si>
  <si>
    <t>2025-06-25 21:38:29</t>
  </si>
  <si>
    <t>TX003276</t>
  </si>
  <si>
    <t>PL01454</t>
  </si>
  <si>
    <t>2025-02-24 21:33:43</t>
  </si>
  <si>
    <t>TX001464</t>
  </si>
  <si>
    <t>2025-06-27 18:42:55</t>
  </si>
  <si>
    <t>TX003700</t>
  </si>
  <si>
    <t>2025-12-31 08:06:49</t>
  </si>
  <si>
    <t>TX003760</t>
  </si>
  <si>
    <t>PL01365</t>
  </si>
  <si>
    <t>2025-08-03 09:34:00</t>
  </si>
  <si>
    <t>TX000930</t>
  </si>
  <si>
    <t>2025-09-20 04:21:50</t>
  </si>
  <si>
    <t>TX005512</t>
  </si>
  <si>
    <t>2025-09-09 12:26:10</t>
  </si>
  <si>
    <t>TX006469</t>
  </si>
  <si>
    <t>2025-11-09 01:00:46</t>
  </si>
  <si>
    <t>TX008460</t>
  </si>
  <si>
    <t>2025-11-20 08:54:30</t>
  </si>
  <si>
    <t>TX001830</t>
  </si>
  <si>
    <t>2025-06-11 20:26:19</t>
  </si>
  <si>
    <t>TX002929</t>
  </si>
  <si>
    <t>2025-08-09 11:13:17</t>
  </si>
  <si>
    <t>TX007026</t>
  </si>
  <si>
    <t>2025-12-08 08:33:44</t>
  </si>
  <si>
    <t>TX006539</t>
  </si>
  <si>
    <t>2025-12-02 17:36:55</t>
  </si>
  <si>
    <t>TX004222</t>
  </si>
  <si>
    <t>2025-10-30 09:07:27</t>
  </si>
  <si>
    <t>TX003547</t>
  </si>
  <si>
    <t>2025-07-26 03:56:04</t>
  </si>
  <si>
    <t>TX005599</t>
  </si>
  <si>
    <t>2025-05-15 03:01:20</t>
  </si>
  <si>
    <t>TX009416</t>
  </si>
  <si>
    <t>2025-09-06 17:48:22</t>
  </si>
  <si>
    <t>TX007412</t>
  </si>
  <si>
    <t>2025-11-26 10:51:37</t>
  </si>
  <si>
    <t>TX008205</t>
  </si>
  <si>
    <t>2025-10-15 18:38:20</t>
  </si>
  <si>
    <t>TX002012</t>
  </si>
  <si>
    <t>2025-07-16 16:21:27</t>
  </si>
  <si>
    <t>TX000914</t>
  </si>
  <si>
    <t>2025-07-03 19:59:37</t>
  </si>
  <si>
    <t>TX008296</t>
  </si>
  <si>
    <t>2025-09-21 19:21:24</t>
  </si>
  <si>
    <t>TX007359</t>
  </si>
  <si>
    <t>2025-01-11 14:56:47</t>
  </si>
  <si>
    <t>TX003220</t>
  </si>
  <si>
    <t>PL02545</t>
  </si>
  <si>
    <t>2025-08-30 06:14:28</t>
  </si>
  <si>
    <t>TX002607</t>
  </si>
  <si>
    <t>2025-03-02 16:34:37</t>
  </si>
  <si>
    <t>TX003265</t>
  </si>
  <si>
    <t>2025-12-23 00:01:06</t>
  </si>
  <si>
    <t>TX004929</t>
  </si>
  <si>
    <t>PL02906</t>
  </si>
  <si>
    <t>2025-07-09 17:44:29</t>
  </si>
  <si>
    <t>TX008712</t>
  </si>
  <si>
    <t>2025-02-08 07:16:00</t>
  </si>
  <si>
    <t>TX006565</t>
  </si>
  <si>
    <t>2025-08-02 20:26:42</t>
  </si>
  <si>
    <t>TX008207</t>
  </si>
  <si>
    <t>2025-12-14 17:50:13</t>
  </si>
  <si>
    <t>TX000007</t>
  </si>
  <si>
    <t>2025-04-18 22:54:06</t>
  </si>
  <si>
    <t>TX002981</t>
  </si>
  <si>
    <t>2025-11-26 10:56:52</t>
  </si>
  <si>
    <t>TX006584</t>
  </si>
  <si>
    <t>2025-12-28 08:38:48</t>
  </si>
  <si>
    <t>TX003362</t>
  </si>
  <si>
    <t>2025-02-08 22:33:31</t>
  </si>
  <si>
    <t>TX004775</t>
  </si>
  <si>
    <t>2025-12-29 05:26:56</t>
  </si>
  <si>
    <t>TX001944</t>
  </si>
  <si>
    <t>2025-09-07 05:32:13</t>
  </si>
  <si>
    <t>TX007546</t>
  </si>
  <si>
    <t>2025-08-08 19:09:38</t>
  </si>
  <si>
    <t>TX005500</t>
  </si>
  <si>
    <t>2025-06-25 19:08:54</t>
  </si>
  <si>
    <t>TX001636</t>
  </si>
  <si>
    <t>2025-02-07 16:44:52</t>
  </si>
  <si>
    <t>TX001142</t>
  </si>
  <si>
    <t>PL00653</t>
  </si>
  <si>
    <t>2025-07-18 15:55:15</t>
  </si>
  <si>
    <t>TX002042</t>
  </si>
  <si>
    <t>2025-04-28 07:48:32</t>
  </si>
  <si>
    <t>TX006816</t>
  </si>
  <si>
    <t>2025-10-12 01:12:03</t>
  </si>
  <si>
    <t>TX006704</t>
  </si>
  <si>
    <t>PL01458</t>
  </si>
  <si>
    <t>2025-09-12 15:25:44</t>
  </si>
  <si>
    <t>TX009981</t>
  </si>
  <si>
    <t>2025-08-20 17:54:51</t>
  </si>
  <si>
    <t>TX002071</t>
  </si>
  <si>
    <t>2025-01-10 15:03:39</t>
  </si>
  <si>
    <t>TX003135</t>
  </si>
  <si>
    <t>2025-10-18 16:24:14</t>
  </si>
  <si>
    <t>TX005161</t>
  </si>
  <si>
    <t>2025-03-05 08:02:09</t>
  </si>
  <si>
    <t>TX007860</t>
  </si>
  <si>
    <t>2025-11-22 23:51:48</t>
  </si>
  <si>
    <t>TX005276</t>
  </si>
  <si>
    <t>2025-05-31 21:10:35</t>
  </si>
  <si>
    <t>TX002243</t>
  </si>
  <si>
    <t>2025-07-02 09:42:06</t>
  </si>
  <si>
    <t>TX001475</t>
  </si>
  <si>
    <t>2025-10-16 20:05:43</t>
  </si>
  <si>
    <t>TX008641</t>
  </si>
  <si>
    <t>2025-02-03 07:53:30</t>
  </si>
  <si>
    <t>TX001890</t>
  </si>
  <si>
    <t>2025-08-24 10:57:05</t>
  </si>
  <si>
    <t>TX003436</t>
  </si>
  <si>
    <t>2025-07-06 10:04:39</t>
  </si>
  <si>
    <t>TX009321</t>
  </si>
  <si>
    <t>2025-12-06 06:47:50</t>
  </si>
  <si>
    <t>TX007793</t>
  </si>
  <si>
    <t>2025-01-06 05:23:40</t>
  </si>
  <si>
    <t>TX003706</t>
  </si>
  <si>
    <t>2025-07-25 12:21:18</t>
  </si>
  <si>
    <t>TX002022</t>
  </si>
  <si>
    <t>PL01736</t>
  </si>
  <si>
    <t>2025-07-24 05:04:08</t>
  </si>
  <si>
    <t>TX004021</t>
  </si>
  <si>
    <t>PL00094</t>
  </si>
  <si>
    <t>2025-02-05 14:18:45</t>
  </si>
  <si>
    <t>TX008882</t>
  </si>
  <si>
    <t>2025-05-03 17:26:15</t>
  </si>
  <si>
    <t>TX008491</t>
  </si>
  <si>
    <t>2025-06-02 04:39:18</t>
  </si>
  <si>
    <t>TX003501</t>
  </si>
  <si>
    <t>2025-07-24 17:54:04</t>
  </si>
  <si>
    <t>TX002659</t>
  </si>
  <si>
    <t>2025-11-16 23:26:30</t>
  </si>
  <si>
    <t>TX008519</t>
  </si>
  <si>
    <t>2025-01-28 16:48:13</t>
  </si>
  <si>
    <t>TX006978</t>
  </si>
  <si>
    <t>2025-03-27 07:59:48</t>
  </si>
  <si>
    <t>TX001131</t>
  </si>
  <si>
    <t>2025-09-01 02:19:34</t>
  </si>
  <si>
    <t>TX005558</t>
  </si>
  <si>
    <t>2025-04-19 16:15:03</t>
  </si>
  <si>
    <t>TX007986</t>
  </si>
  <si>
    <t>2025-11-08 17:28:32</t>
  </si>
  <si>
    <t>TX001820</t>
  </si>
  <si>
    <t>2025-09-13 16:46:39</t>
  </si>
  <si>
    <t>TX007633</t>
  </si>
  <si>
    <t>2025-10-07 10:12:46</t>
  </si>
  <si>
    <t>TX009474</t>
  </si>
  <si>
    <t>2025-01-14 19:28:14</t>
  </si>
  <si>
    <t>TX004319</t>
  </si>
  <si>
    <t>2025-02-03 09:56:29</t>
  </si>
  <si>
    <t>TX009659</t>
  </si>
  <si>
    <t>PL00321</t>
  </si>
  <si>
    <t>2025-10-06 04:16:36</t>
  </si>
  <si>
    <t>TX004145</t>
  </si>
  <si>
    <t>2025-10-03 02:05:53</t>
  </si>
  <si>
    <t>TX004670</t>
  </si>
  <si>
    <t>2025-06-26 10:46:42</t>
  </si>
  <si>
    <t>TX001237</t>
  </si>
  <si>
    <t>2025-10-23 18:39:00</t>
  </si>
  <si>
    <t>TX005477</t>
  </si>
  <si>
    <t>2025-02-06 13:02:15</t>
  </si>
  <si>
    <t>TX009891</t>
  </si>
  <si>
    <t>2025-04-21 14:12:37</t>
  </si>
  <si>
    <t>TX001857</t>
  </si>
  <si>
    <t>2025-12-06 20:16:08</t>
  </si>
  <si>
    <t>TX002283</t>
  </si>
  <si>
    <t>2025-10-31 15:27:04</t>
  </si>
  <si>
    <t>TX008744</t>
  </si>
  <si>
    <t>2025-06-14 04:19:18</t>
  </si>
  <si>
    <t>TX009373</t>
  </si>
  <si>
    <t>PL02206</t>
  </si>
  <si>
    <t>2025-10-14 09:21:53</t>
  </si>
  <si>
    <t>TX004094</t>
  </si>
  <si>
    <t>2025-12-29 15:11:20</t>
  </si>
  <si>
    <t>TX008337</t>
  </si>
  <si>
    <t>2025-09-25 14:29:25</t>
  </si>
  <si>
    <t>TX005201</t>
  </si>
  <si>
    <t>2025-10-10 06:29:01</t>
  </si>
  <si>
    <t>TX006402</t>
  </si>
  <si>
    <t>2025-09-04 12:54:54</t>
  </si>
  <si>
    <t>TX009984</t>
  </si>
  <si>
    <t>2025-11-22 00:54:15</t>
  </si>
  <si>
    <t>TX003422</t>
  </si>
  <si>
    <t>2025-09-22 10:52:34</t>
  </si>
  <si>
    <t>TX009322</t>
  </si>
  <si>
    <t>2025-05-24 01:29:14</t>
  </si>
  <si>
    <t>TX000387</t>
  </si>
  <si>
    <t>PL02243</t>
  </si>
  <si>
    <t>2025-12-24 16:41:54</t>
  </si>
  <si>
    <t>TX008599</t>
  </si>
  <si>
    <t>2025-03-25 07:54:49</t>
  </si>
  <si>
    <t>TX001629</t>
  </si>
  <si>
    <t>2025-05-30 21:30:26</t>
  </si>
  <si>
    <t>TX003586</t>
  </si>
  <si>
    <t>2025-11-19 09:25:26</t>
  </si>
  <si>
    <t>TX007506</t>
  </si>
  <si>
    <t>2025-01-06 03:00:52</t>
  </si>
  <si>
    <t>TX002715</t>
  </si>
  <si>
    <t>2025-04-06 22:45:26</t>
  </si>
  <si>
    <t>TX007263</t>
  </si>
  <si>
    <t>2025-06-14 13:18:45</t>
  </si>
  <si>
    <t>TX008483</t>
  </si>
  <si>
    <t>2025-08-27 09:53:07</t>
  </si>
  <si>
    <t>TX009374</t>
  </si>
  <si>
    <t>2025-12-26 12:00:06</t>
  </si>
  <si>
    <t>TX005660</t>
  </si>
  <si>
    <t>2025-12-29 18:17:14</t>
  </si>
  <si>
    <t>TX006857</t>
  </si>
  <si>
    <t>2025-10-21 13:53:39</t>
  </si>
  <si>
    <t>TX003190</t>
  </si>
  <si>
    <t>PL02921</t>
  </si>
  <si>
    <t>2025-11-17 07:49:45</t>
  </si>
  <si>
    <t>TX_ATK22</t>
  </si>
  <si>
    <t>2025-06-15 02:44:00</t>
  </si>
  <si>
    <t>TX004306</t>
  </si>
  <si>
    <t>2025-02-13 01:06:34</t>
  </si>
  <si>
    <t>TX000910</t>
  </si>
  <si>
    <t>2025-08-15 04:04:22</t>
  </si>
  <si>
    <t>TX005386</t>
  </si>
  <si>
    <t>2025-04-12 03:12:58</t>
  </si>
  <si>
    <t>TX001997</t>
  </si>
  <si>
    <t>2025-09-04 04:49:59</t>
  </si>
  <si>
    <t>TX001867</t>
  </si>
  <si>
    <t>2025-06-10 13:12:28</t>
  </si>
  <si>
    <t>TX001843</t>
  </si>
  <si>
    <t>2025-01-07 15:34:56</t>
  </si>
  <si>
    <t>TX002498</t>
  </si>
  <si>
    <t>2025-03-13 07:54:06</t>
  </si>
  <si>
    <t>TX000202</t>
  </si>
  <si>
    <t>2025-08-11 06:00:43</t>
  </si>
  <si>
    <t>TX008004</t>
  </si>
  <si>
    <t>2025-08-27 18:28:29</t>
  </si>
  <si>
    <t>TX007821</t>
  </si>
  <si>
    <t>PL01497</t>
  </si>
  <si>
    <t>2025-07-25 02:12:32</t>
  </si>
  <si>
    <t>TX005055</t>
  </si>
  <si>
    <t>2025-12-14 16:52:05</t>
  </si>
  <si>
    <t>TX005890</t>
  </si>
  <si>
    <t>2025-03-29 23:17:22</t>
  </si>
  <si>
    <t>TX004007</t>
  </si>
  <si>
    <t>PL01737</t>
  </si>
  <si>
    <t>2025-08-20 07:57:03</t>
  </si>
  <si>
    <t>TX009956</t>
  </si>
  <si>
    <t>2025-11-23 05:45:20</t>
  </si>
  <si>
    <t>TX002703</t>
  </si>
  <si>
    <t>2025-04-08 01:28:31</t>
  </si>
  <si>
    <t>TX003450</t>
  </si>
  <si>
    <t>2025-06-06 09:17:14</t>
  </si>
  <si>
    <t>TX000332</t>
  </si>
  <si>
    <t>2025-02-06 05:59:30</t>
  </si>
  <si>
    <t>TX008082</t>
  </si>
  <si>
    <t>2025-09-16 08:27:32</t>
  </si>
  <si>
    <t>TX009013</t>
  </si>
  <si>
    <t>2025-09-10 15:11:18</t>
  </si>
  <si>
    <t>TX008318</t>
  </si>
  <si>
    <t>2025-10-15 08:45:35</t>
  </si>
  <si>
    <t>TX007268</t>
  </si>
  <si>
    <t>2025-06-25 02:06:38</t>
  </si>
  <si>
    <t>TX002460</t>
  </si>
  <si>
    <t>2025-12-29 05:04:43</t>
  </si>
  <si>
    <t>TX001775</t>
  </si>
  <si>
    <t>2025-06-14 09:06:23</t>
  </si>
  <si>
    <t>TX006629</t>
  </si>
  <si>
    <t>2025-02-17 17:13:53</t>
  </si>
  <si>
    <t>TX007691</t>
  </si>
  <si>
    <t>2025-12-17 03:46:19</t>
  </si>
  <si>
    <t>TX008087</t>
  </si>
  <si>
    <t>2025-09-11 11:45:31</t>
  </si>
  <si>
    <t>TX002687</t>
  </si>
  <si>
    <t>2025-11-12 05:48:26</t>
  </si>
  <si>
    <t>TX009200</t>
  </si>
  <si>
    <t>2025-01-22 00:43:30</t>
  </si>
  <si>
    <t>TX000990</t>
  </si>
  <si>
    <t>2025-09-20 02:23:20</t>
  </si>
  <si>
    <t>TX009854</t>
  </si>
  <si>
    <t>PL00734</t>
  </si>
  <si>
    <t>2025-06-11 15:28:22</t>
  </si>
  <si>
    <t>TX008396</t>
  </si>
  <si>
    <t>2025-07-15 19:13:35</t>
  </si>
  <si>
    <t>TX008142</t>
  </si>
  <si>
    <t>PL01376</t>
  </si>
  <si>
    <t>2025-01-23 00:11:03</t>
  </si>
  <si>
    <t>TX008601</t>
  </si>
  <si>
    <t>2025-06-09 06:51:22</t>
  </si>
  <si>
    <t>TX005807</t>
  </si>
  <si>
    <t>2025-01-21 06:10:06</t>
  </si>
  <si>
    <t>TX008784</t>
  </si>
  <si>
    <t>2025-11-18 02:16:59</t>
  </si>
  <si>
    <t>TX008748</t>
  </si>
  <si>
    <t>2025-12-22 09:49:14</t>
  </si>
  <si>
    <t>TX006575</t>
  </si>
  <si>
    <t>PL01931</t>
  </si>
  <si>
    <t>2025-02-03 09:49:32</t>
  </si>
  <si>
    <t>TX003053</t>
  </si>
  <si>
    <t>2025-06-07 22:54:06</t>
  </si>
  <si>
    <t>TX008688</t>
  </si>
  <si>
    <t>2025-02-26 08:07:44</t>
  </si>
  <si>
    <t>TX005463</t>
  </si>
  <si>
    <t>2025-09-08 09:46:14</t>
  </si>
  <si>
    <t>TX000174</t>
  </si>
  <si>
    <t>2025-05-01 04:26:59</t>
  </si>
  <si>
    <t>TX004955</t>
  </si>
  <si>
    <t>2025-02-20 05:57:40</t>
  </si>
  <si>
    <t>TX004616</t>
  </si>
  <si>
    <t>2025-09-21 10:58:00</t>
  </si>
  <si>
    <t>TX003322</t>
  </si>
  <si>
    <t>PL02135</t>
  </si>
  <si>
    <t>2025-12-22 00:49:46</t>
  </si>
  <si>
    <t>TX007182</t>
  </si>
  <si>
    <t>PL01289</t>
  </si>
  <si>
    <t>2025-10-07 00:00:27</t>
  </si>
  <si>
    <t>TX006247</t>
  </si>
  <si>
    <t>2025-06-19 09:01:19</t>
  </si>
  <si>
    <t>TX006746</t>
  </si>
  <si>
    <t>PL00166</t>
  </si>
  <si>
    <t>2025-06-28 21:09:44</t>
  </si>
  <si>
    <t>TX003373</t>
  </si>
  <si>
    <t>2025-05-11 14:28:43</t>
  </si>
  <si>
    <t>TX006049</t>
  </si>
  <si>
    <t>2025-08-23 16:22:33</t>
  </si>
  <si>
    <t>TX003312</t>
  </si>
  <si>
    <t>2025-04-29 13:41:31</t>
  </si>
  <si>
    <t>TX009690</t>
  </si>
  <si>
    <t>PL02289</t>
  </si>
  <si>
    <t>2025-10-18 23:10:11</t>
  </si>
  <si>
    <t>TX007387</t>
  </si>
  <si>
    <t>2025-09-10 13:31:18</t>
  </si>
  <si>
    <t>TX007679</t>
  </si>
  <si>
    <t>2025-11-06 02:13:23</t>
  </si>
  <si>
    <t>TX009430</t>
  </si>
  <si>
    <t>2025-12-09 04:11:57</t>
  </si>
  <si>
    <t>TX008863</t>
  </si>
  <si>
    <t>2025-11-22 16:59:59</t>
  </si>
  <si>
    <t>TX004552</t>
  </si>
  <si>
    <t>2025-02-23 01:09:34</t>
  </si>
  <si>
    <t>TX004680</t>
  </si>
  <si>
    <t>PL02878</t>
  </si>
  <si>
    <t>2025-05-12 16:40:12</t>
  </si>
  <si>
    <t>TX003404</t>
  </si>
  <si>
    <t>2025-01-21 03:36:36</t>
  </si>
  <si>
    <t>TX000019</t>
  </si>
  <si>
    <t>PL01644</t>
  </si>
  <si>
    <t>2025-08-02 12:32:27</t>
  </si>
  <si>
    <t>TX003692</t>
  </si>
  <si>
    <t>2025-01-11 23:03:22</t>
  </si>
  <si>
    <t>TX008705</t>
  </si>
  <si>
    <t>2025-12-28 16:36:20</t>
  </si>
  <si>
    <t>TX004097</t>
  </si>
  <si>
    <t>2025-08-24 19:38:00</t>
  </si>
  <si>
    <t>TX003629</t>
  </si>
  <si>
    <t>2025-06-12 19:39:32</t>
  </si>
  <si>
    <t>TX008914</t>
  </si>
  <si>
    <t>2025-07-17 00:33:53</t>
  </si>
  <si>
    <t>TX002175</t>
  </si>
  <si>
    <t>2025-02-10 20:52:07</t>
  </si>
  <si>
    <t>TX001357</t>
  </si>
  <si>
    <t>2025-09-04 12:30:38</t>
  </si>
  <si>
    <t>TX005003</t>
  </si>
  <si>
    <t>PL02030</t>
  </si>
  <si>
    <t>2025-08-24 12:24:42</t>
  </si>
  <si>
    <t>TX007485</t>
  </si>
  <si>
    <t>2025-02-05 20:51:44</t>
  </si>
  <si>
    <t>TX006923</t>
  </si>
  <si>
    <t>2025-07-13 08:33:21</t>
  </si>
  <si>
    <t>TX005824</t>
  </si>
  <si>
    <t>2025-12-22 10:57:52</t>
  </si>
  <si>
    <t>TX009557</t>
  </si>
  <si>
    <t>2025-06-05 10:43:30</t>
  </si>
  <si>
    <t>TX005671</t>
  </si>
  <si>
    <t>2025-04-28 22:19:31</t>
  </si>
  <si>
    <t>TX003113</t>
  </si>
  <si>
    <t>2025-09-17 00:27:52</t>
  </si>
  <si>
    <t>TX000183</t>
  </si>
  <si>
    <t>2025-09-03 10:14:49</t>
  </si>
  <si>
    <t>TX003643</t>
  </si>
  <si>
    <t>2025-11-19 13:42:16</t>
  </si>
  <si>
    <t>TX008909</t>
  </si>
  <si>
    <t>2025-08-30 10:14:53</t>
  </si>
  <si>
    <t>TX001813</t>
  </si>
  <si>
    <t>2025-11-11 16:16:16</t>
  </si>
  <si>
    <t>TX009058</t>
  </si>
  <si>
    <t>2025-03-15 13:41:53</t>
  </si>
  <si>
    <t>TX008490</t>
  </si>
  <si>
    <t>2025-02-21 13:32:34</t>
  </si>
  <si>
    <t>TX004913</t>
  </si>
  <si>
    <t>2025-12-21 03:51:56</t>
  </si>
  <si>
    <t>TX005669</t>
  </si>
  <si>
    <t>2025-12-15 14:48:45</t>
  </si>
  <si>
    <t>TX_ATK15</t>
  </si>
  <si>
    <t>2025-06-15 02:30:00</t>
  </si>
  <si>
    <t>TX001801</t>
  </si>
  <si>
    <t>PL01599</t>
  </si>
  <si>
    <t>2025-02-11 08:37:19</t>
  </si>
  <si>
    <t>TX009304</t>
  </si>
  <si>
    <t>2025-09-30 22:01:48</t>
  </si>
  <si>
    <t>TX002430</t>
  </si>
  <si>
    <t>2025-10-27 23:04:40</t>
  </si>
  <si>
    <t>TX005483</t>
  </si>
  <si>
    <t>2025-04-12 10:53:14</t>
  </si>
  <si>
    <t>TX006762</t>
  </si>
  <si>
    <t>2025-11-14 01:21:49</t>
  </si>
  <si>
    <t>TX009894</t>
  </si>
  <si>
    <t>2025-09-10 00:01:48</t>
  </si>
  <si>
    <t>TX008169</t>
  </si>
  <si>
    <t>2025-07-14 05:02:20</t>
  </si>
  <si>
    <t>TX001969</t>
  </si>
  <si>
    <t>PL00885</t>
  </si>
  <si>
    <t>2025-08-01 02:08:24</t>
  </si>
  <si>
    <t>TX008387</t>
  </si>
  <si>
    <t>2025-05-07 18:54:53</t>
  </si>
  <si>
    <t>TX008664</t>
  </si>
  <si>
    <t>2025-08-12 21:01:57</t>
  </si>
  <si>
    <t>TX007792</t>
  </si>
  <si>
    <t>2025-08-28 22:37:54</t>
  </si>
  <si>
    <t>TX007636</t>
  </si>
  <si>
    <t>2025-03-26 23:02:30</t>
  </si>
  <si>
    <t>TX007009</t>
  </si>
  <si>
    <t>2025-01-15 09:12:29</t>
  </si>
  <si>
    <t>TX004988</t>
  </si>
  <si>
    <t>2025-07-08 07:56:16</t>
  </si>
  <si>
    <t>TX009811</t>
  </si>
  <si>
    <t>2025-08-08 21:36:46</t>
  </si>
  <si>
    <t>TX004651</t>
  </si>
  <si>
    <t>2025-01-04 14:24:29</t>
  </si>
  <si>
    <t>TX001160</t>
  </si>
  <si>
    <t>2025-09-22 01:09:37</t>
  </si>
  <si>
    <t>TX001214</t>
  </si>
  <si>
    <t>2025-02-14 13:54:21</t>
  </si>
  <si>
    <t>TX007430</t>
  </si>
  <si>
    <t>2025-11-27 14:58:34</t>
  </si>
  <si>
    <t>TX001326</t>
  </si>
  <si>
    <t>2025-04-10 23:33:43</t>
  </si>
  <si>
    <t>TX007607</t>
  </si>
  <si>
    <t>2025-06-25 06:29:06</t>
  </si>
  <si>
    <t>TX008888</t>
  </si>
  <si>
    <t>2025-02-15 14:22:52</t>
  </si>
  <si>
    <t>TX004797</t>
  </si>
  <si>
    <t>2025-10-26 19:32:48</t>
  </si>
  <si>
    <t>TX006797</t>
  </si>
  <si>
    <t>2025-11-21 20:45:44</t>
  </si>
  <si>
    <t>TX005809</t>
  </si>
  <si>
    <t>2025-11-16 20:46:52</t>
  </si>
  <si>
    <t>TX005944</t>
  </si>
  <si>
    <t>2025-02-09 21:02:02</t>
  </si>
  <si>
    <t>TX009336</t>
  </si>
  <si>
    <t>2025-08-12 01:22:18</t>
  </si>
  <si>
    <t>TX009919</t>
  </si>
  <si>
    <t>2025-12-07 16:06:06</t>
  </si>
  <si>
    <t>TX001456</t>
  </si>
  <si>
    <t>2025-08-05 02:23:30</t>
  </si>
  <si>
    <t>TX005411</t>
  </si>
  <si>
    <t>2025-02-14 11:26:16</t>
  </si>
  <si>
    <t>TX007221</t>
  </si>
  <si>
    <t>2025-09-21 05:48:38</t>
  </si>
  <si>
    <t>TX008476</t>
  </si>
  <si>
    <t>2025-03-20 08:27:22</t>
  </si>
  <si>
    <t>TX004963</t>
  </si>
  <si>
    <t>2025-01-21 06:11:48</t>
  </si>
  <si>
    <t>TX002801</t>
  </si>
  <si>
    <t>PL00312</t>
  </si>
  <si>
    <t>2025-02-21 04:21:13</t>
  </si>
  <si>
    <t>TX001645</t>
  </si>
  <si>
    <t>2025-03-16 21:59:25</t>
  </si>
  <si>
    <t>TX002141</t>
  </si>
  <si>
    <t>2025-05-08 18:02:54</t>
  </si>
  <si>
    <t>TX004537</t>
  </si>
  <si>
    <t>2025-08-25 06:39:56</t>
  </si>
  <si>
    <t>TX004458</t>
  </si>
  <si>
    <t>2025-01-19 17:54:22</t>
  </si>
  <si>
    <t>TX009004</t>
  </si>
  <si>
    <t>2025-03-28 21:48:57</t>
  </si>
  <si>
    <t>TX005587</t>
  </si>
  <si>
    <t>2025-06-13 15:42:10</t>
  </si>
  <si>
    <t>TX004379</t>
  </si>
  <si>
    <t>2025-02-08 08:12:47</t>
  </si>
  <si>
    <t>TX000730</t>
  </si>
  <si>
    <t>PL02149</t>
  </si>
  <si>
    <t>2025-08-20 13:39:27</t>
  </si>
  <si>
    <t>TX004358</t>
  </si>
  <si>
    <t>PL00643</t>
  </si>
  <si>
    <t>2025-06-04 11:22:09</t>
  </si>
  <si>
    <t>TX007846</t>
  </si>
  <si>
    <t>2025-02-12 13:33:41</t>
  </si>
  <si>
    <t>TX006717</t>
  </si>
  <si>
    <t>2025-12-27 09:00:35</t>
  </si>
  <si>
    <t>TX001937</t>
  </si>
  <si>
    <t>PL00633</t>
  </si>
  <si>
    <t>2025-06-19 10:03:20</t>
  </si>
  <si>
    <t>TX003794</t>
  </si>
  <si>
    <t>2025-12-23 15:12:48</t>
  </si>
  <si>
    <t>TX003737</t>
  </si>
  <si>
    <t>2025-05-18 07:37:20</t>
  </si>
  <si>
    <t>TX002262</t>
  </si>
  <si>
    <t>PL02057</t>
  </si>
  <si>
    <t>2025-07-17 07:19:40</t>
  </si>
  <si>
    <t>TX004006</t>
  </si>
  <si>
    <t>2025-08-11 04:26:19</t>
  </si>
  <si>
    <t>TX001111</t>
  </si>
  <si>
    <t>2025-04-07 05:10:19</t>
  </si>
  <si>
    <t>TX009081</t>
  </si>
  <si>
    <t>2025-10-19 10:56:24</t>
  </si>
  <si>
    <t>TX005481</t>
  </si>
  <si>
    <t>2025-07-05 03:52:47</t>
  </si>
  <si>
    <t>TX002999</t>
  </si>
  <si>
    <t>2025-05-11 05:13:08</t>
  </si>
  <si>
    <t>TX002395</t>
  </si>
  <si>
    <t>2025-06-09 03:09:40</t>
  </si>
  <si>
    <t>TX001186</t>
  </si>
  <si>
    <t>2025-03-13 11:44:02</t>
  </si>
  <si>
    <t>TX002008</t>
  </si>
  <si>
    <t>2025-04-21 02:12:50</t>
  </si>
  <si>
    <t>TX000194</t>
  </si>
  <si>
    <t>2025-01-30 03:26:03</t>
  </si>
  <si>
    <t>TX005612</t>
  </si>
  <si>
    <t>2025-10-18 06:38:50</t>
  </si>
  <si>
    <t>TX002902</t>
  </si>
  <si>
    <t>PL02876</t>
  </si>
  <si>
    <t>2025-01-19 07:51:25</t>
  </si>
  <si>
    <t>TX000579</t>
  </si>
  <si>
    <t>PL00777</t>
  </si>
  <si>
    <t>2025-09-30 08:51:07</t>
  </si>
  <si>
    <t>TX006220</t>
  </si>
  <si>
    <t>2025-08-04 02:52:05</t>
  </si>
  <si>
    <t>TX005526</t>
  </si>
  <si>
    <t>2025-10-31 08:23:39</t>
  </si>
  <si>
    <t>TX000772</t>
  </si>
  <si>
    <t>2025-08-21 05:09:53</t>
  </si>
  <si>
    <t>TX007938</t>
  </si>
  <si>
    <t>2025-01-28 16:43:52</t>
  </si>
  <si>
    <t>TX002396</t>
  </si>
  <si>
    <t>2025-09-07 19:32:18</t>
  </si>
  <si>
    <t>TX001479</t>
  </si>
  <si>
    <t>2025-03-29 02:43:14</t>
  </si>
  <si>
    <t>TX001847</t>
  </si>
  <si>
    <t>2025-03-01 10:24:21</t>
  </si>
  <si>
    <t>TX009161</t>
  </si>
  <si>
    <t>2025-04-05 16:16:24</t>
  </si>
  <si>
    <t>TX004275</t>
  </si>
  <si>
    <t>2025-12-17 06:04:34</t>
  </si>
  <si>
    <t>TX003741</t>
  </si>
  <si>
    <t>2025-08-01 09:08:55</t>
  </si>
  <si>
    <t>TX004601</t>
  </si>
  <si>
    <t>2025-11-13 15:34:55</t>
  </si>
  <si>
    <t>TX008188</t>
  </si>
  <si>
    <t>2025-09-24 23:01:54</t>
  </si>
  <si>
    <t>TX007926</t>
  </si>
  <si>
    <t>2025-01-10 00:42:14</t>
  </si>
  <si>
    <t>TX006677</t>
  </si>
  <si>
    <t>2025-07-23 16:48:33</t>
  </si>
  <si>
    <t>TX006376</t>
  </si>
  <si>
    <t>2025-05-07 03:33:12</t>
  </si>
  <si>
    <t>TX000406</t>
  </si>
  <si>
    <t>2025-10-31 13:50:18</t>
  </si>
  <si>
    <t>TX009593</t>
  </si>
  <si>
    <t>2025-09-12 20:45:29</t>
  </si>
  <si>
    <t>TX004916</t>
  </si>
  <si>
    <t>2025-01-20 06:33:35</t>
  </si>
  <si>
    <t>TX002074</t>
  </si>
  <si>
    <t>2025-11-16 16:42:56</t>
  </si>
  <si>
    <t>TX004755</t>
  </si>
  <si>
    <t>2025-05-21 09:42:50</t>
  </si>
  <si>
    <t>TX001897</t>
  </si>
  <si>
    <t>2025-01-12 15:14:54</t>
  </si>
  <si>
    <t>TX008603</t>
  </si>
  <si>
    <t>2025-05-03 11:53:08</t>
  </si>
  <si>
    <t>TX006703</t>
  </si>
  <si>
    <t>2025-05-14 07:53:47</t>
  </si>
  <si>
    <t>TX006318</t>
  </si>
  <si>
    <t>2025-04-11 21:03:30</t>
  </si>
  <si>
    <t>TX003660</t>
  </si>
  <si>
    <t>2025-09-09 16:53:07</t>
  </si>
  <si>
    <t>TX006582</t>
  </si>
  <si>
    <t>2025-07-21 01:23:19</t>
  </si>
  <si>
    <t>TX002380</t>
  </si>
  <si>
    <t>2025-12-31 03:37:59</t>
  </si>
  <si>
    <t>TX001448</t>
  </si>
  <si>
    <t>2025-09-27 14:56:43</t>
  </si>
  <si>
    <t>TX000343</t>
  </si>
  <si>
    <t>2025-08-17 02:37:28</t>
  </si>
  <si>
    <t>TX005128</t>
  </si>
  <si>
    <t>2025-12-30 07:25:02</t>
  </si>
  <si>
    <t>TX003137</t>
  </si>
  <si>
    <t>2025-07-07 21:25:35</t>
  </si>
  <si>
    <t>TX002528</t>
  </si>
  <si>
    <t>2025-09-05 10:53:14</t>
  </si>
  <si>
    <t>TX000728</t>
  </si>
  <si>
    <t>2025-02-01 08:23:21</t>
  </si>
  <si>
    <t>TX004578</t>
  </si>
  <si>
    <t>2025-05-20 22:08:29</t>
  </si>
  <si>
    <t>TX000977</t>
  </si>
  <si>
    <t>2025-02-02 22:00:37</t>
  </si>
  <si>
    <t>TX008439</t>
  </si>
  <si>
    <t>2025-07-24 00:08:06</t>
  </si>
  <si>
    <t>TX005444</t>
  </si>
  <si>
    <t>2025-05-29 08:21:23</t>
  </si>
  <si>
    <t>TX009480</t>
  </si>
  <si>
    <t>2025-04-24 07:29:04</t>
  </si>
  <si>
    <t>TX003517</t>
  </si>
  <si>
    <t>2025-08-27 05:38:45</t>
  </si>
  <si>
    <t>TX008076</t>
  </si>
  <si>
    <t>2025-02-22 05:38:25</t>
  </si>
  <si>
    <t>TX009842</t>
  </si>
  <si>
    <t>2025-01-28 12:06:11</t>
  </si>
  <si>
    <t>TX003941</t>
  </si>
  <si>
    <t>PL02638</t>
  </si>
  <si>
    <t>2025-08-11 10:06:04</t>
  </si>
  <si>
    <t>TX001300</t>
  </si>
  <si>
    <t>2025-06-11 15:38:22</t>
  </si>
  <si>
    <t>TX009819</t>
  </si>
  <si>
    <t>2025-09-28 15:20:38</t>
  </si>
  <si>
    <t>TX001349</t>
  </si>
  <si>
    <t>2025-02-07 06:33:40</t>
  </si>
  <si>
    <t>TX000661</t>
  </si>
  <si>
    <t>2025-11-16 06:53:10</t>
  </si>
  <si>
    <t>TX005887</t>
  </si>
  <si>
    <t>2025-02-03 02:50:40</t>
  </si>
  <si>
    <t>TX001493</t>
  </si>
  <si>
    <t>2025-05-06 17:42:45</t>
  </si>
  <si>
    <t>TX_ATK0</t>
  </si>
  <si>
    <t>2025-06-15 02:00:00</t>
  </si>
  <si>
    <t>TX004590</t>
  </si>
  <si>
    <t>2025-03-12 22:28:42</t>
  </si>
  <si>
    <t>TX008580</t>
  </si>
  <si>
    <t>2025-06-07 13:19:35</t>
  </si>
  <si>
    <t>TX005155</t>
  </si>
  <si>
    <t>2025-03-12 20:54:46</t>
  </si>
  <si>
    <t>TX002316</t>
  </si>
  <si>
    <t>2025-02-12 18:24:39</t>
  </si>
  <si>
    <t>TX009669</t>
  </si>
  <si>
    <t>2025-04-26 02:29:19</t>
  </si>
  <si>
    <t>TX009632</t>
  </si>
  <si>
    <t>2025-08-14 18:05:06</t>
  </si>
  <si>
    <t>TX007025</t>
  </si>
  <si>
    <t>2025-04-07 06:35:02</t>
  </si>
  <si>
    <t>TX001086</t>
  </si>
  <si>
    <t>2025-05-27 11:20:54</t>
  </si>
  <si>
    <t>TX002525</t>
  </si>
  <si>
    <t>2025-02-23 13:46:12</t>
  </si>
  <si>
    <t>TX008526</t>
  </si>
  <si>
    <t>2025-05-21 03:02:58</t>
  </si>
  <si>
    <t>TX005375</t>
  </si>
  <si>
    <t>2025-08-24 14:28:10</t>
  </si>
  <si>
    <t>TX003199</t>
  </si>
  <si>
    <t>PL00056</t>
  </si>
  <si>
    <t>2025-03-07 07:41:57</t>
  </si>
  <si>
    <t>TX005752</t>
  </si>
  <si>
    <t>2025-08-01 08:26:56</t>
  </si>
  <si>
    <t>TX004009</t>
  </si>
  <si>
    <t>2025-04-27 12:26:11</t>
  </si>
  <si>
    <t>TX005718</t>
  </si>
  <si>
    <t>PL02221</t>
  </si>
  <si>
    <t>2025-06-07 05:11:08</t>
  </si>
  <si>
    <t>TX006658</t>
  </si>
  <si>
    <t>PL02424</t>
  </si>
  <si>
    <t>2025-02-12 17:05:19</t>
  </si>
  <si>
    <t>TX008463</t>
  </si>
  <si>
    <t>2025-05-04 02:18:51</t>
  </si>
  <si>
    <t>TX008286</t>
  </si>
  <si>
    <t>2025-02-07 02:08:43</t>
  </si>
  <si>
    <t>TX000068</t>
  </si>
  <si>
    <t>2025-10-31 09:37:11</t>
  </si>
  <si>
    <t>TX008022</t>
  </si>
  <si>
    <t>2025-03-15 01:45:07</t>
  </si>
  <si>
    <t>TX000041</t>
  </si>
  <si>
    <t>2025-12-16 02:35:05</t>
  </si>
  <si>
    <t>TX002270</t>
  </si>
  <si>
    <t>2025-06-18 03:20:42</t>
  </si>
  <si>
    <t>TX002382</t>
  </si>
  <si>
    <t>2025-02-07 11:46:19</t>
  </si>
  <si>
    <t>TX007435</t>
  </si>
  <si>
    <t>2025-01-22 17:14:47</t>
  </si>
  <si>
    <t>TX008890</t>
  </si>
  <si>
    <t>2025-12-31 16:03:56</t>
  </si>
  <si>
    <t>TX004917</t>
  </si>
  <si>
    <t>2025-09-04 18:48:04</t>
  </si>
  <si>
    <t>TX005323</t>
  </si>
  <si>
    <t>2025-12-11 20:51:35</t>
  </si>
  <si>
    <t>TX005774</t>
  </si>
  <si>
    <t>2025-05-11 23:29:16</t>
  </si>
  <si>
    <t>TX006233</t>
  </si>
  <si>
    <t>2025-11-26 12:23:15</t>
  </si>
  <si>
    <t>TX006964</t>
  </si>
  <si>
    <t>2025-08-14 07:34:39</t>
  </si>
  <si>
    <t>TX003448</t>
  </si>
  <si>
    <t>2025-12-21 00:40:11</t>
  </si>
  <si>
    <t>TX006817</t>
  </si>
  <si>
    <t>2025-02-16 12:36:26</t>
  </si>
  <si>
    <t>TX002368</t>
  </si>
  <si>
    <t>2025-06-06 04:59:30</t>
  </si>
  <si>
    <t>TX009932</t>
  </si>
  <si>
    <t>2025-11-06 02:50:03</t>
  </si>
  <si>
    <t>TX008319</t>
  </si>
  <si>
    <t>2025-09-25 23:22:00</t>
  </si>
  <si>
    <t>TX002513</t>
  </si>
  <si>
    <t>2025-12-03 09:45:17</t>
  </si>
  <si>
    <t>TX009674</t>
  </si>
  <si>
    <t>PL02308</t>
  </si>
  <si>
    <t>2025-08-25 17:28:26</t>
  </si>
  <si>
    <t>TX002724</t>
  </si>
  <si>
    <t>2025-06-06 05:41:28</t>
  </si>
  <si>
    <t>TX005949</t>
  </si>
  <si>
    <t>2025-06-15 13:51:09</t>
  </si>
  <si>
    <t>TX009238</t>
  </si>
  <si>
    <t>2025-04-19 06:06:20</t>
  </si>
  <si>
    <t>TX008628</t>
  </si>
  <si>
    <t>2025-03-04 11:58:17</t>
  </si>
  <si>
    <t>TX001144</t>
  </si>
  <si>
    <t>2025-03-29 04:42:03</t>
  </si>
  <si>
    <t>TX009791</t>
  </si>
  <si>
    <t>2025-01-13 03:08:14</t>
  </si>
  <si>
    <t>TX007156</t>
  </si>
  <si>
    <t>2025-06-06 00:19:54</t>
  </si>
  <si>
    <t>TX007314</t>
  </si>
  <si>
    <t>2025-10-10 22:06:20</t>
  </si>
  <si>
    <t>TX008340</t>
  </si>
  <si>
    <t>2025-04-09 11:17:50</t>
  </si>
  <si>
    <t>TX009273</t>
  </si>
  <si>
    <t>2025-10-15 01:08:30</t>
  </si>
  <si>
    <t>TX004729</t>
  </si>
  <si>
    <t>2025-05-08 04:57:21</t>
  </si>
  <si>
    <t>TX005495</t>
  </si>
  <si>
    <t>2025-07-10 05:37:09</t>
  </si>
  <si>
    <t>TX005756</t>
  </si>
  <si>
    <t>2025-02-08 02:46:33</t>
  </si>
  <si>
    <t>TX007657</t>
  </si>
  <si>
    <t>2025-01-30 16:09:40</t>
  </si>
  <si>
    <t>TX003790</t>
  </si>
  <si>
    <t>2025-01-30 02:02:45</t>
  </si>
  <si>
    <t>TX002221</t>
  </si>
  <si>
    <t>2025-06-22 11:02:57</t>
  </si>
  <si>
    <t>TX005076</t>
  </si>
  <si>
    <t>PL01619</t>
  </si>
  <si>
    <t>2025-03-02 23:21:22</t>
  </si>
  <si>
    <t>TX002332</t>
  </si>
  <si>
    <t>2025-03-03 04:40:16</t>
  </si>
  <si>
    <t>TX005395</t>
  </si>
  <si>
    <t>2025-03-22 15:14:58</t>
  </si>
  <si>
    <t>TX007533</t>
  </si>
  <si>
    <t>2025-10-15 13:01:21</t>
  </si>
  <si>
    <t>TX008168</t>
  </si>
  <si>
    <t>2025-05-02 06:48:02</t>
  </si>
  <si>
    <t>TX007091</t>
  </si>
  <si>
    <t>2025-11-18 19:59:20</t>
  </si>
  <si>
    <t>TX009389</t>
  </si>
  <si>
    <t>2025-11-08 18:07:27</t>
  </si>
  <si>
    <t>TX004089</t>
  </si>
  <si>
    <t>2025-12-27 19:31:45</t>
  </si>
  <si>
    <t>TX001968</t>
  </si>
  <si>
    <t>2025-01-01 04:19:44</t>
  </si>
  <si>
    <t>TX009042</t>
  </si>
  <si>
    <t>2025-08-29 11:09:30</t>
  </si>
  <si>
    <t>TX008852</t>
  </si>
  <si>
    <t>2025-05-08 23:25:28</t>
  </si>
  <si>
    <t>TX006758</t>
  </si>
  <si>
    <t>2025-06-01 00:14:35</t>
  </si>
  <si>
    <t>TX009641</t>
  </si>
  <si>
    <t>PL02902</t>
  </si>
  <si>
    <t>2025-05-03 19:44:48</t>
  </si>
  <si>
    <t>TX004366</t>
  </si>
  <si>
    <t>2025-09-01 13:46:08</t>
  </si>
  <si>
    <t>TX007000</t>
  </si>
  <si>
    <t>2025-09-25 08:22:15</t>
  </si>
  <si>
    <t>TX000424</t>
  </si>
  <si>
    <t>2025-10-08 02:50:48</t>
  </si>
  <si>
    <t>TX000281</t>
  </si>
  <si>
    <t>2025-07-04 15:59:02</t>
  </si>
  <si>
    <t>TX001905</t>
  </si>
  <si>
    <t>2025-11-06 19:06:14</t>
  </si>
  <si>
    <t>TX000596</t>
  </si>
  <si>
    <t>2025-01-01 01:49:24</t>
  </si>
  <si>
    <t>TX008630</t>
  </si>
  <si>
    <t>2025-07-15 01:49:50</t>
  </si>
  <si>
    <t>TX003918</t>
  </si>
  <si>
    <t>2025-09-13 00:34:48</t>
  </si>
  <si>
    <t>TX006143</t>
  </si>
  <si>
    <t>2025-02-17 00:47:20</t>
  </si>
  <si>
    <t>TX005662</t>
  </si>
  <si>
    <t>2025-11-25 23:19:00</t>
  </si>
  <si>
    <t>TX005779</t>
  </si>
  <si>
    <t>2025-06-04 06:39:54</t>
  </si>
  <si>
    <t>TX003619</t>
  </si>
  <si>
    <t>2025-02-27 17:09:58</t>
  </si>
  <si>
    <t>TX006846</t>
  </si>
  <si>
    <t>2025-11-26 23:15:36</t>
  </si>
  <si>
    <t>TX000840</t>
  </si>
  <si>
    <t>2025-10-23 22:07:33</t>
  </si>
  <si>
    <t>TX004597</t>
  </si>
  <si>
    <t>2025-05-12 23:20:03</t>
  </si>
  <si>
    <t>TX007591</t>
  </si>
  <si>
    <t>2025-03-12 01:42:17</t>
  </si>
  <si>
    <t>TX000142</t>
  </si>
  <si>
    <t>2025-05-02 09:09:42</t>
  </si>
  <si>
    <t>TX002598</t>
  </si>
  <si>
    <t>2025-06-15 09:55:17</t>
  </si>
  <si>
    <t>TX006702</t>
  </si>
  <si>
    <t>2025-09-08 22:26:32</t>
  </si>
  <si>
    <t>TX007855</t>
  </si>
  <si>
    <t>2025-01-24 14:26:56</t>
  </si>
  <si>
    <t>TX001378</t>
  </si>
  <si>
    <t>2025-02-07 01:05:24</t>
  </si>
  <si>
    <t>TX003675</t>
  </si>
  <si>
    <t>2025-02-05 03:47:34</t>
  </si>
  <si>
    <t>TX008833</t>
  </si>
  <si>
    <t>2025-06-29 08:56:57</t>
  </si>
  <si>
    <t>TX009950</t>
  </si>
  <si>
    <t>PL02558</t>
  </si>
  <si>
    <t>2025-11-12 05:26:45</t>
  </si>
  <si>
    <t>TX006363</t>
  </si>
  <si>
    <t>2025-07-15 09:21:47</t>
  </si>
  <si>
    <t>TX004742</t>
  </si>
  <si>
    <t>2025-04-10 06:59:06</t>
  </si>
  <si>
    <t>TX003809</t>
  </si>
  <si>
    <t>2025-08-28 02:39:12</t>
  </si>
  <si>
    <t>TX001139</t>
  </si>
  <si>
    <t>2025-01-06 05:48:00</t>
  </si>
  <si>
    <t>TX002258</t>
  </si>
  <si>
    <t>2025-07-13 22:33:15</t>
  </si>
  <si>
    <t>TX007964</t>
  </si>
  <si>
    <t>2025-11-10 09:41:12</t>
  </si>
  <si>
    <t>TX001788</t>
  </si>
  <si>
    <t>2025-08-03 05:20:50</t>
  </si>
  <si>
    <t>TX003939</t>
  </si>
  <si>
    <t>2025-07-04 00:30:22</t>
  </si>
  <si>
    <t>TX008000</t>
  </si>
  <si>
    <t>2025-07-22 16:25:47</t>
  </si>
  <si>
    <t>TX004647</t>
  </si>
  <si>
    <t>2025-01-01 18:51:03</t>
  </si>
  <si>
    <t>TX000460</t>
  </si>
  <si>
    <t>2025-05-13 08:59:29</t>
  </si>
  <si>
    <t>TX006116</t>
  </si>
  <si>
    <t>2025-09-26 04:10:38</t>
  </si>
  <si>
    <t>TX009597</t>
  </si>
  <si>
    <t>2025-08-01 01:36:04</t>
  </si>
  <si>
    <t>TX000949</t>
  </si>
  <si>
    <t>PL00491</t>
  </si>
  <si>
    <t>2025-03-17 13:52:45</t>
  </si>
  <si>
    <t>TX003701</t>
  </si>
  <si>
    <t>2025-06-01 12:07:09</t>
  </si>
  <si>
    <t>TX001337</t>
  </si>
  <si>
    <t>2025-12-26 12:18:26</t>
  </si>
  <si>
    <t>TX006371</t>
  </si>
  <si>
    <t>2025-04-16 11:34:01</t>
  </si>
  <si>
    <t>TX004629</t>
  </si>
  <si>
    <t>2025-06-16 17:30:07</t>
  </si>
  <si>
    <t>TX006287</t>
  </si>
  <si>
    <t>2025-11-13 14:29:45</t>
  </si>
  <si>
    <t>TX005926</t>
  </si>
  <si>
    <t>2025-04-05 09:43:39</t>
  </si>
  <si>
    <t>TX005935</t>
  </si>
  <si>
    <t>2025-09-15 16:50:52</t>
  </si>
  <si>
    <t>TX006041</t>
  </si>
  <si>
    <t>2025-01-21 11:22:04</t>
  </si>
  <si>
    <t>TX000442</t>
  </si>
  <si>
    <t>2025-06-12 15:44:20</t>
  </si>
  <si>
    <t>TX006660</t>
  </si>
  <si>
    <t>2025-07-16 13:33:52</t>
  </si>
  <si>
    <t>TX001603</t>
  </si>
  <si>
    <t>PL02942</t>
  </si>
  <si>
    <t>2025-10-05 07:17:04</t>
  </si>
  <si>
    <t>TX002239</t>
  </si>
  <si>
    <t>2025-04-05 15:26:30</t>
  </si>
  <si>
    <t>TX000640</t>
  </si>
  <si>
    <t>2025-02-15 15:40:56</t>
  </si>
  <si>
    <t>TX009875</t>
  </si>
  <si>
    <t>2025-08-03 07:51:51</t>
  </si>
  <si>
    <t>TX003831</t>
  </si>
  <si>
    <t>2025-01-09 21:02:42</t>
  </si>
  <si>
    <t>TX009448</t>
  </si>
  <si>
    <t>2025-01-21 17:05:57</t>
  </si>
  <si>
    <t>TX006145</t>
  </si>
  <si>
    <t>2025-01-16 10:34:13</t>
  </si>
  <si>
    <t>TX008086</t>
  </si>
  <si>
    <t>PL00517</t>
  </si>
  <si>
    <t>2025-04-04 06:47:18</t>
  </si>
  <si>
    <t>TX009105</t>
  </si>
  <si>
    <t>2025-10-02 07:06:21</t>
  </si>
  <si>
    <t>TX006345</t>
  </si>
  <si>
    <t>2025-03-09 07:30:36</t>
  </si>
  <si>
    <t>TX002502</t>
  </si>
  <si>
    <t>2025-08-23 01:21:54</t>
  </si>
  <si>
    <t>TX001959</t>
  </si>
  <si>
    <t>2025-01-19 14:36:39</t>
  </si>
  <si>
    <t>TX001071</t>
  </si>
  <si>
    <t>2025-02-15 07:02:54</t>
  </si>
  <si>
    <t>TX000156</t>
  </si>
  <si>
    <t>PL02724</t>
  </si>
  <si>
    <t>2025-04-23 10:28:38</t>
  </si>
  <si>
    <t>TX002296</t>
  </si>
  <si>
    <t>2025-08-10 17:16:19</t>
  </si>
  <si>
    <t>TX007876</t>
  </si>
  <si>
    <t>PL02825</t>
  </si>
  <si>
    <t>2025-06-18 15:09:15</t>
  </si>
  <si>
    <t>TX004579</t>
  </si>
  <si>
    <t>2025-10-30 17:06:00</t>
  </si>
  <si>
    <t>TX001090</t>
  </si>
  <si>
    <t>2025-02-25 09:46:55</t>
  </si>
  <si>
    <t>TX006050</t>
  </si>
  <si>
    <t>2025-04-23 15:28:03</t>
  </si>
  <si>
    <t>TX006416</t>
  </si>
  <si>
    <t>2025-04-01 23:32:25</t>
  </si>
  <si>
    <t>TX002941</t>
  </si>
  <si>
    <t>2025-02-21 11:10:33</t>
  </si>
  <si>
    <t>TX000724</t>
  </si>
  <si>
    <t>2025-08-20 01:35:28</t>
  </si>
  <si>
    <t>TX004385</t>
  </si>
  <si>
    <t>2025-01-11 16:01:35</t>
  </si>
  <si>
    <t>TX000931</t>
  </si>
  <si>
    <t>2025-03-21 00:21:20</t>
  </si>
  <si>
    <t>TX002910</t>
  </si>
  <si>
    <t>2025-04-14 21:23:02</t>
  </si>
  <si>
    <t>TX009247</t>
  </si>
  <si>
    <t>2025-05-08 11:41:38</t>
  </si>
  <si>
    <t>TX006764</t>
  </si>
  <si>
    <t>2025-01-06 15:30:19</t>
  </si>
  <si>
    <t>TX008436</t>
  </si>
  <si>
    <t>2025-11-04 17:29:36</t>
  </si>
  <si>
    <t>TX006417</t>
  </si>
  <si>
    <t>2025-06-09 10:31:47</t>
  </si>
  <si>
    <t>TX000896</t>
  </si>
  <si>
    <t>2025-07-13 13:20:26</t>
  </si>
  <si>
    <t>TX003248</t>
  </si>
  <si>
    <t>2025-11-13 11:43:25</t>
  </si>
  <si>
    <t>TX002327</t>
  </si>
  <si>
    <t>2025-11-16 14:32:52</t>
  </si>
  <si>
    <t>TX007097</t>
  </si>
  <si>
    <t>2025-03-07 07:53:59</t>
  </si>
  <si>
    <t>TX008643</t>
  </si>
  <si>
    <t>2025-12-23 16:07:16</t>
  </si>
  <si>
    <t>TX007676</t>
  </si>
  <si>
    <t>2025-10-31 13:24:09</t>
  </si>
  <si>
    <t>TX009797</t>
  </si>
  <si>
    <t>2025-10-17 01:37:44</t>
  </si>
  <si>
    <t>TX005039</t>
  </si>
  <si>
    <t>2025-11-18 07:20:33</t>
  </si>
  <si>
    <t>TX006451</t>
  </si>
  <si>
    <t>2025-07-31 07:41:15</t>
  </si>
  <si>
    <t>TX004137</t>
  </si>
  <si>
    <t>2025-02-18 09:34:56</t>
  </si>
  <si>
    <t>TX009301</t>
  </si>
  <si>
    <t>PL01711</t>
  </si>
  <si>
    <t>2025-11-25 11:51:48</t>
  </si>
  <si>
    <t>TX001716</t>
  </si>
  <si>
    <t>2025-10-06 03:29:07</t>
  </si>
  <si>
    <t>TX001699</t>
  </si>
  <si>
    <t>2025-01-30 13:17:55</t>
  </si>
  <si>
    <t>TX009745</t>
  </si>
  <si>
    <t>2025-11-28 15:31:43</t>
  </si>
  <si>
    <t>TX009604</t>
  </si>
  <si>
    <t>2025-07-23 08:30:37</t>
  </si>
  <si>
    <t>TX_CBK0</t>
  </si>
  <si>
    <t>TX008272</t>
  </si>
  <si>
    <t>2025-01-25 02:42:21</t>
  </si>
  <si>
    <t>TX003832</t>
  </si>
  <si>
    <t>2025-09-22 10:46:38</t>
  </si>
  <si>
    <t>TX006300</t>
  </si>
  <si>
    <t>2025-09-02 09:24:31</t>
  </si>
  <si>
    <t>TX003349</t>
  </si>
  <si>
    <t>2025-02-19 17:51:30</t>
  </si>
  <si>
    <t>TX009573</t>
  </si>
  <si>
    <t>2025-11-25 05:40:36</t>
  </si>
  <si>
    <t>TX000986</t>
  </si>
  <si>
    <t>2025-07-14 02:28:32</t>
  </si>
  <si>
    <t>TX001822</t>
  </si>
  <si>
    <t>2025-07-12 09:04:04</t>
  </si>
  <si>
    <t>TX004572</t>
  </si>
  <si>
    <t>2025-11-06 08:09:20</t>
  </si>
  <si>
    <t>TX000588</t>
  </si>
  <si>
    <t>PL01151</t>
  </si>
  <si>
    <t>2025-08-24 07:53:49</t>
  </si>
  <si>
    <t>TX009812</t>
  </si>
  <si>
    <t>2025-02-06 01:08:54</t>
  </si>
  <si>
    <t>TX005078</t>
  </si>
  <si>
    <t>2025-07-19 04:24:22</t>
  </si>
  <si>
    <t>TX007881</t>
  </si>
  <si>
    <t>2025-08-17 08:29:43</t>
  </si>
  <si>
    <t>TX008371</t>
  </si>
  <si>
    <t>2025-12-12 11:03:39</t>
  </si>
  <si>
    <t>TX009577</t>
  </si>
  <si>
    <t>2025-01-30 15:18:43</t>
  </si>
  <si>
    <t>TX_ATK21</t>
  </si>
  <si>
    <t>2025-06-15 02:42:00</t>
  </si>
  <si>
    <t>TX005484</t>
  </si>
  <si>
    <t>2025-07-20 09:52:41</t>
  </si>
  <si>
    <t>TX008268</t>
  </si>
  <si>
    <t>PL02859</t>
  </si>
  <si>
    <t>2025-02-20 22:27:21</t>
  </si>
  <si>
    <t>TX009333</t>
  </si>
  <si>
    <t>2025-11-11 19:11:26</t>
  </si>
  <si>
    <t>TX005515</t>
  </si>
  <si>
    <t>PL00039</t>
  </si>
  <si>
    <t>2025-08-08 22:18:58</t>
  </si>
  <si>
    <t>TX007682</t>
  </si>
  <si>
    <t>2025-05-11 23:17:42</t>
  </si>
  <si>
    <t>TX008923</t>
  </si>
  <si>
    <t>2025-01-26 04:19:02</t>
  </si>
  <si>
    <t>TX005554</t>
  </si>
  <si>
    <t>2025-05-04 23:40:11</t>
  </si>
  <si>
    <t>TX003558</t>
  </si>
  <si>
    <t>2025-10-23 18:43:21</t>
  </si>
  <si>
    <t>TX001396</t>
  </si>
  <si>
    <t>2025-04-28 12:02:52</t>
  </si>
  <si>
    <t>TX000265</t>
  </si>
  <si>
    <t>2025-08-23 03:38:26</t>
  </si>
  <si>
    <t>TX003548</t>
  </si>
  <si>
    <t>PL02621</t>
  </si>
  <si>
    <t>2025-11-28 03:42:56</t>
  </si>
  <si>
    <t>TX006845</t>
  </si>
  <si>
    <t>2025-01-01 18:51:21</t>
  </si>
  <si>
    <t>TX007723</t>
  </si>
  <si>
    <t>2025-03-15 03:58:59</t>
  </si>
  <si>
    <t>TX006789</t>
  </si>
  <si>
    <t>2025-09-21 16:13:12</t>
  </si>
  <si>
    <t>TX003070</t>
  </si>
  <si>
    <t>2025-08-17 20:58:50</t>
  </si>
  <si>
    <t>TX005026</t>
  </si>
  <si>
    <t>2025-09-15 21:41:09</t>
  </si>
  <si>
    <t>TX008444</t>
  </si>
  <si>
    <t>2025-07-19 22:25:56</t>
  </si>
  <si>
    <t>TX003865</t>
  </si>
  <si>
    <t>2025-11-11 19:46:32</t>
  </si>
  <si>
    <t>TX009125</t>
  </si>
  <si>
    <t>2025-01-01 22:41:32</t>
  </si>
  <si>
    <t>TX002401</t>
  </si>
  <si>
    <t>2025-10-24 21:22:31</t>
  </si>
  <si>
    <t>TX006275</t>
  </si>
  <si>
    <t>2025-08-12 14:32:50</t>
  </si>
  <si>
    <t>TX008533</t>
  </si>
  <si>
    <t>2025-09-09 04:17:12</t>
  </si>
  <si>
    <t>TX003712</t>
  </si>
  <si>
    <t>2025-05-02 05:39:29</t>
  </si>
  <si>
    <t>TX000247</t>
  </si>
  <si>
    <t>2025-12-06 02:12:30</t>
  </si>
  <si>
    <t>TX001595</t>
  </si>
  <si>
    <t>2025-04-03 23:50:54</t>
  </si>
  <si>
    <t>TX009737</t>
  </si>
  <si>
    <t>2025-04-18 09:23:11</t>
  </si>
  <si>
    <t>TX001530</t>
  </si>
  <si>
    <t>2025-12-16 08:24:15</t>
  </si>
  <si>
    <t>TX008271</t>
  </si>
  <si>
    <t>2025-12-01 13:10:33</t>
  </si>
  <si>
    <t>TX000924</t>
  </si>
  <si>
    <t>2025-08-24 16:17:48</t>
  </si>
  <si>
    <t>TX007648</t>
  </si>
  <si>
    <t>2025-06-29 01:28:38</t>
  </si>
  <si>
    <t>TX007330</t>
  </si>
  <si>
    <t>2025-09-29 02:05:42</t>
  </si>
  <si>
    <t>TX004365</t>
  </si>
  <si>
    <t>2025-03-04 02:46:35</t>
  </si>
  <si>
    <t>TX000670</t>
  </si>
  <si>
    <t>2025-11-12 16:19:14</t>
  </si>
  <si>
    <t>TX003605</t>
  </si>
  <si>
    <t>2025-02-19 04:25:28</t>
  </si>
  <si>
    <t>TX005109</t>
  </si>
  <si>
    <t>2025-10-02 04:45:28</t>
  </si>
  <si>
    <t>TX001911</t>
  </si>
  <si>
    <t>2025-04-05 01:43:15</t>
  </si>
  <si>
    <t>TX007277</t>
  </si>
  <si>
    <t>2025-11-09 22:15:52</t>
  </si>
  <si>
    <t>TX008392</t>
  </si>
  <si>
    <t>2025-12-17 21:57:08</t>
  </si>
  <si>
    <t>TX005249</t>
  </si>
  <si>
    <t>2025-06-28 19:08:38</t>
  </si>
  <si>
    <t>TX007184</t>
  </si>
  <si>
    <t>2025-03-22 08:14:33</t>
  </si>
  <si>
    <t>TX003959</t>
  </si>
  <si>
    <t>2025-11-29 04:50:53</t>
  </si>
  <si>
    <t>TX006958</t>
  </si>
  <si>
    <t>2025-05-22 22:15:14</t>
  </si>
  <si>
    <t>TX006027</t>
  </si>
  <si>
    <t>2025-09-22 08:28:41</t>
  </si>
  <si>
    <t>TX005644</t>
  </si>
  <si>
    <t>2025-02-03 22:57:30</t>
  </si>
  <si>
    <t>TX002697</t>
  </si>
  <si>
    <t>2025-06-07 17:32:28</t>
  </si>
  <si>
    <t>TX002592</t>
  </si>
  <si>
    <t>PL00420</t>
  </si>
  <si>
    <t>2025-11-03 02:37:10</t>
  </si>
  <si>
    <t>TX005907</t>
  </si>
  <si>
    <t>2025-09-16 10:42:37</t>
  </si>
  <si>
    <t>TX001782</t>
  </si>
  <si>
    <t>PL01538</t>
  </si>
  <si>
    <t>2025-03-06 19:34:44</t>
  </si>
  <si>
    <t>TX006510</t>
  </si>
  <si>
    <t>2025-10-07 19:31:59</t>
  </si>
  <si>
    <t>TX003014</t>
  </si>
  <si>
    <t>PL01176</t>
  </si>
  <si>
    <t>2025-10-30 00:00:04</t>
  </si>
  <si>
    <t>TX007134</t>
  </si>
  <si>
    <t>2025-06-26 06:00:37</t>
  </si>
  <si>
    <t>TX002308</t>
  </si>
  <si>
    <t>2025-02-26 04:59:50</t>
  </si>
  <si>
    <t>TX007370</t>
  </si>
  <si>
    <t>2025-04-10 02:56:18</t>
  </si>
  <si>
    <t>TX003691</t>
  </si>
  <si>
    <t>2025-06-09 01:39:03</t>
  </si>
  <si>
    <t>TX000688</t>
  </si>
  <si>
    <t>PL00366</t>
  </si>
  <si>
    <t>2025-08-03 09:28:45</t>
  </si>
  <si>
    <t>TX006012</t>
  </si>
  <si>
    <t>2025-05-13 03:12:01</t>
  </si>
  <si>
    <t>TX007072</t>
  </si>
  <si>
    <t>2025-11-28 21:44:39</t>
  </si>
  <si>
    <t>TX000613</t>
  </si>
  <si>
    <t>2025-01-17 21:16:54</t>
  </si>
  <si>
    <t>TX007168</t>
  </si>
  <si>
    <t>2025-12-27 09:35:50</t>
  </si>
  <si>
    <t>TX007736</t>
  </si>
  <si>
    <t>2025-06-18 07:36:24</t>
  </si>
  <si>
    <t>TX003201</t>
  </si>
  <si>
    <t>2025-02-15 19:58:57</t>
  </si>
  <si>
    <t>TX002268</t>
  </si>
  <si>
    <t>PL01144</t>
  </si>
  <si>
    <t>2025-07-12 12:05:41</t>
  </si>
  <si>
    <t>TX009836</t>
  </si>
  <si>
    <t>2025-01-03 17:35:16</t>
  </si>
  <si>
    <t>TX006630</t>
  </si>
  <si>
    <t>2025-10-04 10:54:37</t>
  </si>
  <si>
    <t>TX004136</t>
  </si>
  <si>
    <t>2025-07-22 04:04:56</t>
  </si>
  <si>
    <t>TX001899</t>
  </si>
  <si>
    <t>2025-06-20 11:34:52</t>
  </si>
  <si>
    <t>TX009585</t>
  </si>
  <si>
    <t>2025-11-13 21:45:59</t>
  </si>
  <si>
    <t>TX008650</t>
  </si>
  <si>
    <t>2025-01-12 22:07:41</t>
  </si>
  <si>
    <t>TX000259</t>
  </si>
  <si>
    <t>2025-05-04 20:23:52</t>
  </si>
  <si>
    <t>TX002925</t>
  </si>
  <si>
    <t>2025-12-01 05:08:11</t>
  </si>
  <si>
    <t>TX009478</t>
  </si>
  <si>
    <t>2025-03-15 22:18:18</t>
  </si>
  <si>
    <t>TX004944</t>
  </si>
  <si>
    <t>2025-10-11 04:15:49</t>
  </si>
  <si>
    <t>TX002823</t>
  </si>
  <si>
    <t>2025-06-01 03:59:07</t>
  </si>
  <si>
    <t>TX006530</t>
  </si>
  <si>
    <t>2025-02-22 12:32:23</t>
  </si>
  <si>
    <t>TX003340</t>
  </si>
  <si>
    <t>2025-01-08 02:02:09</t>
  </si>
  <si>
    <t>TX003526</t>
  </si>
  <si>
    <t>2025-08-11 23:12:17</t>
  </si>
  <si>
    <t>TX004564</t>
  </si>
  <si>
    <t>2025-01-21 01:08:21</t>
  </si>
  <si>
    <t>TX009711</t>
  </si>
  <si>
    <t>2025-12-15 23:19:36</t>
  </si>
  <si>
    <t>TX009968</t>
  </si>
  <si>
    <t>2025-02-14 14:48:47</t>
  </si>
  <si>
    <t>TX005330</t>
  </si>
  <si>
    <t>2025-04-22 03:50:31</t>
  </si>
  <si>
    <t>TX005224</t>
  </si>
  <si>
    <t>2025-03-03 00:13:24</t>
  </si>
  <si>
    <t>TX002286</t>
  </si>
  <si>
    <t>2025-02-08 17:59:09</t>
  </si>
  <si>
    <t>TX006064</t>
  </si>
  <si>
    <t>2025-11-08 07:31:10</t>
  </si>
  <si>
    <t>TX004655</t>
  </si>
  <si>
    <t>2025-02-18 23:26:12</t>
  </si>
  <si>
    <t>TX005001</t>
  </si>
  <si>
    <t>2025-08-08 03:12:11</t>
  </si>
  <si>
    <t>TX006711</t>
  </si>
  <si>
    <t>2025-07-01 07:02:30</t>
  </si>
  <si>
    <t>TX009377</t>
  </si>
  <si>
    <t>2025-08-09 06:13:19</t>
  </si>
  <si>
    <t>TX000485</t>
  </si>
  <si>
    <t>2025-06-23 00:53:28</t>
  </si>
  <si>
    <t>TX002212</t>
  </si>
  <si>
    <t>2025-01-06 01:37:05</t>
  </si>
  <si>
    <t>TX005417</t>
  </si>
  <si>
    <t>2025-09-15 01:05:47</t>
  </si>
  <si>
    <t>TX008745</t>
  </si>
  <si>
    <t>2025-10-22 21:53:38</t>
  </si>
  <si>
    <t>TX002556</t>
  </si>
  <si>
    <t>PL01447</t>
  </si>
  <si>
    <t>2025-10-18 07:33:51</t>
  </si>
  <si>
    <t>TX000008</t>
  </si>
  <si>
    <t>2025-08-25 13:30:44</t>
  </si>
  <si>
    <t>TX003658</t>
  </si>
  <si>
    <t>2025-07-06 05:37:19</t>
  </si>
  <si>
    <t>TX006412</t>
  </si>
  <si>
    <t>2025-07-21 19:15:34</t>
  </si>
  <si>
    <t>TX009217</t>
  </si>
  <si>
    <t>2025-07-15 23:49:32</t>
  </si>
  <si>
    <t>TX004875</t>
  </si>
  <si>
    <t>2025-01-01 22:02:27</t>
  </si>
  <si>
    <t>TX004403</t>
  </si>
  <si>
    <t>2025-07-04 04:48:32</t>
  </si>
  <si>
    <t>TX009594</t>
  </si>
  <si>
    <t>2025-10-02 09:01:30</t>
  </si>
  <si>
    <t>TX005547</t>
  </si>
  <si>
    <t>PL01214</t>
  </si>
  <si>
    <t>2025-02-01 13:43:10</t>
  </si>
  <si>
    <t>TX005298</t>
  </si>
  <si>
    <t>2025-04-07 05:47:15</t>
  </si>
  <si>
    <t>TX002427</t>
  </si>
  <si>
    <t>2025-02-24 08:21:51</t>
  </si>
  <si>
    <t>TX006745</t>
  </si>
  <si>
    <t>PL01039</t>
  </si>
  <si>
    <t>2025-05-12 22:28:17</t>
  </si>
  <si>
    <t>TX001815</t>
  </si>
  <si>
    <t>PL01977</t>
  </si>
  <si>
    <t>2025-01-31 20:33:24</t>
  </si>
  <si>
    <t>TX006823</t>
  </si>
  <si>
    <t>2025-09-01 20:18:53</t>
  </si>
  <si>
    <t>TX009680</t>
  </si>
  <si>
    <t>2025-08-07 19:31:13</t>
  </si>
  <si>
    <t>TX002275</t>
  </si>
  <si>
    <t>2025-01-10 13:09:49</t>
  </si>
  <si>
    <t>TX001012</t>
  </si>
  <si>
    <t>2025-11-04 07:04:32</t>
  </si>
  <si>
    <t>TX001578</t>
  </si>
  <si>
    <t>2025-11-15 20:59:50</t>
  </si>
  <si>
    <t>TX007265</t>
  </si>
  <si>
    <t>2025-03-18 12:13:22</t>
  </si>
  <si>
    <t>TX001068</t>
  </si>
  <si>
    <t>2025-09-10 11:21:02</t>
  </si>
  <si>
    <t>TX001992</t>
  </si>
  <si>
    <t>2025-03-18 04:17:02</t>
  </si>
  <si>
    <t>TX003971</t>
  </si>
  <si>
    <t>2025-12-26 01:12:00</t>
  </si>
  <si>
    <t>TX009126</t>
  </si>
  <si>
    <t>2025-01-15 06:20:16</t>
  </si>
  <si>
    <t>TX005880</t>
  </si>
  <si>
    <t>2025-02-09 06:31:16</t>
  </si>
  <si>
    <t>TX009021</t>
  </si>
  <si>
    <t>2025-03-12 16:07:31</t>
  </si>
  <si>
    <t>TX004543</t>
  </si>
  <si>
    <t>2025-08-22 11:15:06</t>
  </si>
  <si>
    <t>TX009379</t>
  </si>
  <si>
    <t>2025-06-14 14:01:44</t>
  </si>
  <si>
    <t>TX007194</t>
  </si>
  <si>
    <t>2025-09-01 08:50:26</t>
  </si>
  <si>
    <t>TX003868</t>
  </si>
  <si>
    <t>2025-03-28 10:53:12</t>
  </si>
  <si>
    <t>TX009469</t>
  </si>
  <si>
    <t>2025-12-30 16:22:59</t>
  </si>
  <si>
    <t>TX006824</t>
  </si>
  <si>
    <t>PL02328</t>
  </si>
  <si>
    <t>2025-04-22 05:07:50</t>
  </si>
  <si>
    <t>TX003049</t>
  </si>
  <si>
    <t>2025-02-26 20:47:50</t>
  </si>
  <si>
    <t>TX000782</t>
  </si>
  <si>
    <t>2025-11-18 02:32:22</t>
  </si>
  <si>
    <t>TX006748</t>
  </si>
  <si>
    <t>2025-06-09 01:08:24</t>
  </si>
  <si>
    <t>TX002676</t>
  </si>
  <si>
    <t>2025-09-28 10:41:27</t>
  </si>
  <si>
    <t>TX001750</t>
  </si>
  <si>
    <t>2025-10-26 09:12:21</t>
  </si>
  <si>
    <t>TX006223</t>
  </si>
  <si>
    <t>2025-10-12 13:46:10</t>
  </si>
  <si>
    <t>TX008046</t>
  </si>
  <si>
    <t>2025-01-09 02:26:28</t>
  </si>
  <si>
    <t>TX002792</t>
  </si>
  <si>
    <t>2025-12-26 10:24:26</t>
  </si>
  <si>
    <t>TX006520</t>
  </si>
  <si>
    <t>2025-12-12 09:53:25</t>
  </si>
  <si>
    <t>TX005775</t>
  </si>
  <si>
    <t>2025-10-10 07:56:25</t>
  </si>
  <si>
    <t>TX006358</t>
  </si>
  <si>
    <t>2025-09-19 22:47:58</t>
  </si>
  <si>
    <t>TX004980</t>
  </si>
  <si>
    <t>2025-03-02 01:36:05</t>
  </si>
  <si>
    <t>TX007683</t>
  </si>
  <si>
    <t>2025-12-02 15:20:03</t>
  </si>
  <si>
    <t>TX001092</t>
  </si>
  <si>
    <t>2025-06-16 03:03:34</t>
  </si>
  <si>
    <t>TX006527</t>
  </si>
  <si>
    <t>2025-02-15 11:36:11</t>
  </si>
  <si>
    <t>TX008356</t>
  </si>
  <si>
    <t>2025-11-09 21:34:21</t>
  </si>
  <si>
    <t>TX004628</t>
  </si>
  <si>
    <t>2025-02-07 12:06:25</t>
  </si>
  <si>
    <t>TX002325</t>
  </si>
  <si>
    <t>PL01390</t>
  </si>
  <si>
    <t>2025-05-24 21:43:14</t>
  </si>
  <si>
    <t>TX006535</t>
  </si>
  <si>
    <t>2025-03-15 08:44:09</t>
  </si>
  <si>
    <t>TX009024</t>
  </si>
  <si>
    <t>2025-12-11 16:52:41</t>
  </si>
  <si>
    <t>TX005056</t>
  </si>
  <si>
    <t>2025-11-10 20:20:59</t>
  </si>
  <si>
    <t>TX002609</t>
  </si>
  <si>
    <t>2025-03-04 03:55:00</t>
  </si>
  <si>
    <t>TX009073</t>
  </si>
  <si>
    <t>2025-01-01 17:34:08</t>
  </si>
  <si>
    <t>TX002291</t>
  </si>
  <si>
    <t>2025-06-07 07:07:43</t>
  </si>
  <si>
    <t>TX001728</t>
  </si>
  <si>
    <t>2025-06-15 17:25:36</t>
  </si>
  <si>
    <t>TX000611</t>
  </si>
  <si>
    <t>2025-05-14 07:31:15</t>
  </si>
  <si>
    <t>TX004667</t>
  </si>
  <si>
    <t>2025-08-06 23:50:52</t>
  </si>
  <si>
    <t>TX008152</t>
  </si>
  <si>
    <t>2025-11-15 04:48:38</t>
  </si>
  <si>
    <t>TX005414</t>
  </si>
  <si>
    <t>2025-11-25 20:52:17</t>
  </si>
  <si>
    <t>TX000344</t>
  </si>
  <si>
    <t>2025-10-25 21:59:00</t>
  </si>
  <si>
    <t>TX004684</t>
  </si>
  <si>
    <t>2025-06-04 00:00:40</t>
  </si>
  <si>
    <t>TX008836</t>
  </si>
  <si>
    <t>2025-08-16 03:29:41</t>
  </si>
  <si>
    <t>TX003751</t>
  </si>
  <si>
    <t>2025-05-14 23:05:45</t>
  </si>
  <si>
    <t>TX008501</t>
  </si>
  <si>
    <t>2025-02-16 00:03:41</t>
  </si>
  <si>
    <t>TX009360</t>
  </si>
  <si>
    <t>2025-08-06 02:49:52</t>
  </si>
  <si>
    <t>TX006000</t>
  </si>
  <si>
    <t>2025-06-06 21:58:10</t>
  </si>
  <si>
    <t>TX003216</t>
  </si>
  <si>
    <t>2025-03-20 05:16:09</t>
  </si>
  <si>
    <t>TX000098</t>
  </si>
  <si>
    <t>2025-11-12 22:59:06</t>
  </si>
  <si>
    <t>TX007481</t>
  </si>
  <si>
    <t>2025-05-21 12:24:17</t>
  </si>
  <si>
    <t>TX007760</t>
  </si>
  <si>
    <t>2025-10-03 19:10:26</t>
  </si>
  <si>
    <t>TX005177</t>
  </si>
  <si>
    <t>2025-10-23 01:23:35</t>
  </si>
  <si>
    <t>TX007280</t>
  </si>
  <si>
    <t>2025-01-20 10:45:32</t>
  </si>
  <si>
    <t>TX006166</t>
  </si>
  <si>
    <t>2025-09-14 03:12:31</t>
  </si>
  <si>
    <t>TX001538</t>
  </si>
  <si>
    <t>2025-04-10 03:25:23</t>
  </si>
  <si>
    <t>TX003589</t>
  </si>
  <si>
    <t>2025-12-30 07:00:40</t>
  </si>
  <si>
    <t>TX007513</t>
  </si>
  <si>
    <t>2025-02-26 06:37:02</t>
  </si>
  <si>
    <t>TX006986</t>
  </si>
  <si>
    <t>2025-07-10 22:03:45</t>
  </si>
  <si>
    <t>TX003649</t>
  </si>
  <si>
    <t>2025-02-03 13:24:18</t>
  </si>
  <si>
    <t>TX002658</t>
  </si>
  <si>
    <t>2025-10-27 14:51:37</t>
  </si>
  <si>
    <t>TX009351</t>
  </si>
  <si>
    <t>2025-02-15 16:45:58</t>
  </si>
  <si>
    <t>TX001518</t>
  </si>
  <si>
    <t>2025-07-16 18:49:02</t>
  </si>
  <si>
    <t>TX005062</t>
  </si>
  <si>
    <t>PL02874</t>
  </si>
  <si>
    <t>2025-02-21 13:21:15</t>
  </si>
  <si>
    <t>TX009402</t>
  </si>
  <si>
    <t>2025-08-09 16:02:27</t>
  </si>
  <si>
    <t>TX004625</t>
  </si>
  <si>
    <t>2025-08-28 05:09:00</t>
  </si>
  <si>
    <t>TX004273</t>
  </si>
  <si>
    <t>2025-02-25 02:14:42</t>
  </si>
  <si>
    <t>TX003670</t>
  </si>
  <si>
    <t>2025-11-22 05:54:15</t>
  </si>
  <si>
    <t>TX006567</t>
  </si>
  <si>
    <t>2025-02-13 20:09:23</t>
  </si>
  <si>
    <t>TX005801</t>
  </si>
  <si>
    <t>2025-12-30 10:06:48</t>
  </si>
  <si>
    <t>TX002091</t>
  </si>
  <si>
    <t>2025-07-29 08:46:26</t>
  </si>
  <si>
    <t>TX007098</t>
  </si>
  <si>
    <t>2025-05-10 13:14:06</t>
  </si>
  <si>
    <t>TX006172</t>
  </si>
  <si>
    <t>2025-05-23 09:44:48</t>
  </si>
  <si>
    <t>TX000573</t>
  </si>
  <si>
    <t>2025-05-30 10:34:34</t>
  </si>
  <si>
    <t>TX009613</t>
  </si>
  <si>
    <t>2025-10-19 20:24:29</t>
  </si>
  <si>
    <t>TX004689</t>
  </si>
  <si>
    <t>2025-06-04 13:01:43</t>
  </si>
  <si>
    <t>TX009127</t>
  </si>
  <si>
    <t>2025-12-09 00:06:24</t>
  </si>
  <si>
    <t>TX003063</t>
  </si>
  <si>
    <t>2025-02-05 13:57:11</t>
  </si>
  <si>
    <t>TX007827</t>
  </si>
  <si>
    <t>PL00065</t>
  </si>
  <si>
    <t>2025-01-18 09:32:39</t>
  </si>
  <si>
    <t>TX006471</t>
  </si>
  <si>
    <t>2025-08-08 22:04:01</t>
  </si>
  <si>
    <t>TX007161</t>
  </si>
  <si>
    <t>2025-02-07 21:07:37</t>
  </si>
  <si>
    <t>TX006634</t>
  </si>
  <si>
    <t>2025-07-09 14:25:33</t>
  </si>
  <si>
    <t>TX008540</t>
  </si>
  <si>
    <t>2025-02-25 16:25:51</t>
  </si>
  <si>
    <t>TX008025</t>
  </si>
  <si>
    <t>2025-02-26 08:18:31</t>
  </si>
  <si>
    <t>TX007346</t>
  </si>
  <si>
    <t>2025-05-03 20:31:56</t>
  </si>
  <si>
    <t>TX006305</t>
  </si>
  <si>
    <t>2025-09-11 06:23:03</t>
  </si>
  <si>
    <t>TX007999</t>
  </si>
  <si>
    <t>2025-07-19 03:01:46</t>
  </si>
  <si>
    <t>TX009494</t>
  </si>
  <si>
    <t>2025-01-24 10:53:10</t>
  </si>
  <si>
    <t>TX009657</t>
  </si>
  <si>
    <t>2025-09-07 13:26:00</t>
  </si>
  <si>
    <t>TX004480</t>
  </si>
  <si>
    <t>2025-10-22 16:15:09</t>
  </si>
  <si>
    <t>TX004949</t>
  </si>
  <si>
    <t>2025-11-23 14:54:26</t>
  </si>
  <si>
    <t>TX005977</t>
  </si>
  <si>
    <t>2025-05-24 13:34:31</t>
  </si>
  <si>
    <t>TX000371</t>
  </si>
  <si>
    <t>PL02262</t>
  </si>
  <si>
    <t>2025-06-18 05:18:36</t>
  </si>
  <si>
    <t>TX001939</t>
  </si>
  <si>
    <t>2025-05-14 01:20:59</t>
  </si>
  <si>
    <t>TX002353</t>
  </si>
  <si>
    <t>2025-02-16 07:15:54</t>
  </si>
  <si>
    <t>TX007128</t>
  </si>
  <si>
    <t>2025-09-10 03:18:16</t>
  </si>
  <si>
    <t>TX001754</t>
  </si>
  <si>
    <t>2025-02-18 07:45:53</t>
  </si>
  <si>
    <t>TX003671</t>
  </si>
  <si>
    <t>2025-11-07 15:58:03</t>
  </si>
  <si>
    <t>TX007299</t>
  </si>
  <si>
    <t>2025-05-13 16:04:20</t>
  </si>
  <si>
    <t>TX003653</t>
  </si>
  <si>
    <t>2025-05-27 19:12:18</t>
  </si>
  <si>
    <t>TX005202</t>
  </si>
  <si>
    <t>2025-03-03 21:32:06</t>
  </si>
  <si>
    <t>TX008830</t>
  </si>
  <si>
    <t>2025-07-23 02:32:09</t>
  </si>
  <si>
    <t>TX002362</t>
  </si>
  <si>
    <t>2025-10-25 11:13:12</t>
  </si>
  <si>
    <t>TX004261</t>
  </si>
  <si>
    <t>2025-12-19 02:43:47</t>
  </si>
  <si>
    <t>TX005433</t>
  </si>
  <si>
    <t>2025-08-14 15:26:33</t>
  </si>
  <si>
    <t>TX006286</t>
  </si>
  <si>
    <t>2025-03-19 23:15:19</t>
  </si>
  <si>
    <t>TX004992</t>
  </si>
  <si>
    <t>2025-12-29 15:34:44</t>
  </si>
  <si>
    <t>TX008807</t>
  </si>
  <si>
    <t>2025-01-05 10:36:19</t>
  </si>
  <si>
    <t>TX009517</t>
  </si>
  <si>
    <t>2025-09-17 19:15:26</t>
  </si>
  <si>
    <t>TX003738</t>
  </si>
  <si>
    <t>2025-02-04 09:15:30</t>
  </si>
  <si>
    <t>TX007615</t>
  </si>
  <si>
    <t>2025-03-25 09:14:32</t>
  </si>
  <si>
    <t>TX009054</t>
  </si>
  <si>
    <t>2025-12-30 02:42:11</t>
  </si>
  <si>
    <t>TX008979</t>
  </si>
  <si>
    <t>2025-08-15 14:17:27</t>
  </si>
  <si>
    <t>TX008370</t>
  </si>
  <si>
    <t>2025-12-14 16:33:09</t>
  </si>
  <si>
    <t>TX005592</t>
  </si>
  <si>
    <t>2025-12-01 16:32:05</t>
  </si>
  <si>
    <t>TX001172</t>
  </si>
  <si>
    <t>2025-01-16 12:56:50</t>
  </si>
  <si>
    <t>TX007371</t>
  </si>
  <si>
    <t>2025-02-18 22:36:09</t>
  </si>
  <si>
    <t>TX008037</t>
  </si>
  <si>
    <t>2025-09-28 14:47:08</t>
  </si>
  <si>
    <t>TX008187</t>
  </si>
  <si>
    <t>2025-07-24 10:03:05</t>
  </si>
  <si>
    <t>TX001423</t>
  </si>
  <si>
    <t>2025-02-11 21:17:03</t>
  </si>
  <si>
    <t>TX006783</t>
  </si>
  <si>
    <t>PL01414</t>
  </si>
  <si>
    <t>2025-07-23 06:46:26</t>
  </si>
  <si>
    <t>TX009498</t>
  </si>
  <si>
    <t>2025-01-04 21:40:23</t>
  </si>
  <si>
    <t>TX006107</t>
  </si>
  <si>
    <t>2025-06-24 04:13:02</t>
  </si>
  <si>
    <t>TX009403</t>
  </si>
  <si>
    <t>2025-01-12 21:33:08</t>
  </si>
  <si>
    <t>TX008119</t>
  </si>
  <si>
    <t>2025-01-07 17:15:33</t>
  </si>
  <si>
    <t>TX006340</t>
  </si>
  <si>
    <t>2025-12-31 18:44:43</t>
  </si>
  <si>
    <t>TX009216</t>
  </si>
  <si>
    <t>2025-02-24 10:00:00</t>
  </si>
  <si>
    <t>TX000875</t>
  </si>
  <si>
    <t>2025-11-24 08:29:20</t>
  </si>
  <si>
    <t>TX002298</t>
  </si>
  <si>
    <t>2025-01-28 23:16:59</t>
  </si>
  <si>
    <t>TX002644</t>
  </si>
  <si>
    <t>2025-06-03 04:15:05</t>
  </si>
  <si>
    <t>TX007626</t>
  </si>
  <si>
    <t>2025-06-15 07:41:01</t>
  </si>
  <si>
    <t>TX001720</t>
  </si>
  <si>
    <t>2025-04-28 23:29:47</t>
  </si>
  <si>
    <t>TX005348</t>
  </si>
  <si>
    <t>2025-11-30 22:01:55</t>
  </si>
  <si>
    <t>TX005933</t>
  </si>
  <si>
    <t>2025-06-14 07:26:16</t>
  </si>
  <si>
    <t>TX000841</t>
  </si>
  <si>
    <t>2025-09-02 00:08:44</t>
  </si>
  <si>
    <t>TX009992</t>
  </si>
  <si>
    <t>2025-06-18 05:19:46</t>
  </si>
  <si>
    <t>TX000582</t>
  </si>
  <si>
    <t>2025-12-03 23:11:40</t>
  </si>
  <si>
    <t>TX000205</t>
  </si>
  <si>
    <t>2025-12-20 16:27:12</t>
  </si>
  <si>
    <t>TX001642</t>
  </si>
  <si>
    <t>2025-09-14 02:09:05</t>
  </si>
  <si>
    <t>TX002015</t>
  </si>
  <si>
    <t>2025-02-02 05:24:35</t>
  </si>
  <si>
    <t>TX003254</t>
  </si>
  <si>
    <t>PL02131</t>
  </si>
  <si>
    <t>2025-07-24 13:42:13</t>
  </si>
  <si>
    <t>TX008398</t>
  </si>
  <si>
    <t>2025-02-21 23:24:00</t>
  </si>
  <si>
    <t>TX000906</t>
  </si>
  <si>
    <t>2025-08-03 07:01:00</t>
  </si>
  <si>
    <t>TX000632</t>
  </si>
  <si>
    <t>2025-03-15 17:32:00</t>
  </si>
  <si>
    <t>TX008468</t>
  </si>
  <si>
    <t>2025-09-27 04:46:18</t>
  </si>
  <si>
    <t>TX007922</t>
  </si>
  <si>
    <t>2025-03-06 15:30:19</t>
  </si>
  <si>
    <t>TX001975</t>
  </si>
  <si>
    <t>2025-05-13 02:18:42</t>
  </si>
  <si>
    <t>TX000163</t>
  </si>
  <si>
    <t>2025-05-30 07:38:11</t>
  </si>
  <si>
    <t>TX004999</t>
  </si>
  <si>
    <t>2025-01-18 22:27:33</t>
  </si>
  <si>
    <t>TX001244</t>
  </si>
  <si>
    <t>2025-02-13 03:22:00</t>
  </si>
  <si>
    <t>TX009505</t>
  </si>
  <si>
    <t>2025-05-11 17:41:40</t>
  </si>
  <si>
    <t>TX007863</t>
  </si>
  <si>
    <t>2025-01-31 19:02:30</t>
  </si>
  <si>
    <t>TX004714</t>
  </si>
  <si>
    <t>2025-07-24 08:46:04</t>
  </si>
  <si>
    <t>TX000876</t>
  </si>
  <si>
    <t>2025-05-13 13:28:01</t>
  </si>
  <si>
    <t>TX001432</t>
  </si>
  <si>
    <t>PL02136</t>
  </si>
  <si>
    <t>2025-08-26 02:53:32</t>
  </si>
  <si>
    <t>TX008789</t>
  </si>
  <si>
    <t>2025-04-19 10:35:45</t>
  </si>
  <si>
    <t>TX006869</t>
  </si>
  <si>
    <t>PL01143</t>
  </si>
  <si>
    <t>2025-12-14 08:29:39</t>
  </si>
  <si>
    <t>TX004644</t>
  </si>
  <si>
    <t>2025-07-17 13:41:57</t>
  </si>
  <si>
    <t>TX005081</t>
  </si>
  <si>
    <t>2025-11-01 16:56:42</t>
  </si>
  <si>
    <t>TX005784</t>
  </si>
  <si>
    <t>2025-07-27 16:08:55</t>
  </si>
  <si>
    <t>TX009191</t>
  </si>
  <si>
    <t>2025-10-30 11:18:25</t>
  </si>
  <si>
    <t>TX007711</t>
  </si>
  <si>
    <t>2025-05-09 15:21:35</t>
  </si>
  <si>
    <t>TX007532</t>
  </si>
  <si>
    <t>2025-05-31 01:11:38</t>
  </si>
  <si>
    <t>TX008140</t>
  </si>
  <si>
    <t>2025-08-23 10:54:32</t>
  </si>
  <si>
    <t>TX007857</t>
  </si>
  <si>
    <t>2025-09-18 02:21:15</t>
  </si>
  <si>
    <t>TX009492</t>
  </si>
  <si>
    <t>2025-08-28 16:29:38</t>
  </si>
  <si>
    <t>TX002857</t>
  </si>
  <si>
    <t>2025-11-27 10:19:36</t>
  </si>
  <si>
    <t>TX001862</t>
  </si>
  <si>
    <t>2025-02-21 15:17:46</t>
  </si>
  <si>
    <t>TX002660</t>
  </si>
  <si>
    <t>2025-10-28 02:11:14</t>
  </si>
  <si>
    <t>TX003385</t>
  </si>
  <si>
    <t>PL00678</t>
  </si>
  <si>
    <t>2025-04-09 12:10:54</t>
  </si>
  <si>
    <t>TX009619</t>
  </si>
  <si>
    <t>2025-04-27 22:00:59</t>
  </si>
  <si>
    <t>TX009831</t>
  </si>
  <si>
    <t>2025-08-21 05:41:28</t>
  </si>
  <si>
    <t>TX008787</t>
  </si>
  <si>
    <t>2025-01-16 09:41:44</t>
  </si>
  <si>
    <t>TX008395</t>
  </si>
  <si>
    <t>2025-08-19 23:56:34</t>
  </si>
  <si>
    <t>TX007463</t>
  </si>
  <si>
    <t>2025-03-20 20:29:24</t>
  </si>
  <si>
    <t>TX006887</t>
  </si>
  <si>
    <t>PL01203</t>
  </si>
  <si>
    <t>2025-10-01 20:54:56</t>
  </si>
  <si>
    <t>TX004734</t>
  </si>
  <si>
    <t>2025-11-20 07:41:43</t>
  </si>
  <si>
    <t>TX003332</t>
  </si>
  <si>
    <t>2025-06-30 03:02:57</t>
  </si>
  <si>
    <t>TX009059</t>
  </si>
  <si>
    <t>2025-03-20 18:30:09</t>
  </si>
  <si>
    <t>TX008686</t>
  </si>
  <si>
    <t>2025-11-28 14:23:03</t>
  </si>
  <si>
    <t>TX006405</t>
  </si>
  <si>
    <t>2025-08-17 04:53:49</t>
  </si>
  <si>
    <t>TX009066</t>
  </si>
  <si>
    <t>PL02338</t>
  </si>
  <si>
    <t>2025-06-28 20:54:49</t>
  </si>
  <si>
    <t>TX009519</t>
  </si>
  <si>
    <t>2025-06-26 11:53:51</t>
  </si>
  <si>
    <t>TX007061</t>
  </si>
  <si>
    <t>2025-07-04 08:45:39</t>
  </si>
  <si>
    <t>TX002097</t>
  </si>
  <si>
    <t>2025-08-05 18:41:08</t>
  </si>
  <si>
    <t>TX002004</t>
  </si>
  <si>
    <t>2025-08-21 15:05:39</t>
  </si>
  <si>
    <t>TX008455</t>
  </si>
  <si>
    <t>2025-04-05 15:37:20</t>
  </si>
  <si>
    <t>TX008805</t>
  </si>
  <si>
    <t>2025-12-29 19:08:38</t>
  </si>
  <si>
    <t>TX004677</t>
  </si>
  <si>
    <t>2025-02-12 16:57:15</t>
  </si>
  <si>
    <t>TX005018</t>
  </si>
  <si>
    <t>2025-06-21 19:52:15</t>
  </si>
  <si>
    <t>TX007470</t>
  </si>
  <si>
    <t>2025-10-31 03:23:04</t>
  </si>
  <si>
    <t>TX000547</t>
  </si>
  <si>
    <t>2025-03-23 18:18:17</t>
  </si>
  <si>
    <t>TX001450</t>
  </si>
  <si>
    <t>2025-03-22 10:39:02</t>
  </si>
  <si>
    <t>TX003987</t>
  </si>
  <si>
    <t>2025-07-06 02:33:01</t>
  </si>
  <si>
    <t>TX006901</t>
  </si>
  <si>
    <t>2025-12-13 17:31:37</t>
  </si>
  <si>
    <t>TX002611</t>
  </si>
  <si>
    <t>2025-06-26 04:01:10</t>
  </si>
  <si>
    <t>TX001901</t>
  </si>
  <si>
    <t>2025-07-31 22:59:37</t>
  </si>
  <si>
    <t>TX003921</t>
  </si>
  <si>
    <t>2025-03-24 22:16:36</t>
  </si>
  <si>
    <t>TX002758</t>
  </si>
  <si>
    <t>2025-06-18 12:55:07</t>
  </si>
  <si>
    <t>TX006125</t>
  </si>
  <si>
    <t>2025-09-17 12:00:39</t>
  </si>
  <si>
    <t>TX006398</t>
  </si>
  <si>
    <t>2025-01-14 16:01:13</t>
  </si>
  <si>
    <t>TX001886</t>
  </si>
  <si>
    <t>2025-11-21 04:24:01</t>
  </si>
  <si>
    <t>TX009878</t>
  </si>
  <si>
    <t>2025-01-07 07:08:55</t>
  </si>
  <si>
    <t>TX005739</t>
  </si>
  <si>
    <t>2025-10-31 07:30:05</t>
  </si>
  <si>
    <t>TX009286</t>
  </si>
  <si>
    <t>2025-12-16 10:41:51</t>
  </si>
  <si>
    <t>TX005891</t>
  </si>
  <si>
    <t>2025-02-19 08:13:34</t>
  </si>
  <si>
    <t>TX002098</t>
  </si>
  <si>
    <t>2025-03-12 13:48:07</t>
  </si>
  <si>
    <t>TX009342</t>
  </si>
  <si>
    <t>2025-12-22 05:56:41</t>
  </si>
  <si>
    <t>TX005693</t>
  </si>
  <si>
    <t>2025-06-11 18:45:53</t>
  </si>
  <si>
    <t>TX000500</t>
  </si>
  <si>
    <t>2025-10-28 21:21:05</t>
  </si>
  <si>
    <t>TX005625</t>
  </si>
  <si>
    <t>2025-02-17 10:39:26</t>
  </si>
  <si>
    <t>TX000837</t>
  </si>
  <si>
    <t>2025-04-26 12:10:56</t>
  </si>
  <si>
    <t>TX003472</t>
  </si>
  <si>
    <t>2025-01-17 07:46:28</t>
  </si>
  <si>
    <t>TX004698</t>
  </si>
  <si>
    <t>2025-08-27 01:46:43</t>
  </si>
  <si>
    <t>TX006281</t>
  </si>
  <si>
    <t>2025-08-03 20:59:15</t>
  </si>
  <si>
    <t>TX008935</t>
  </si>
  <si>
    <t>PL02158</t>
  </si>
  <si>
    <t>2025-01-28 05:03:11</t>
  </si>
  <si>
    <t>TX002172</t>
  </si>
  <si>
    <t>2025-07-09 15:04:42</t>
  </si>
  <si>
    <t>TX009284</t>
  </si>
  <si>
    <t>2025-11-14 13:01:12</t>
  </si>
  <si>
    <t>TX005679</t>
  </si>
  <si>
    <t>PL01592</t>
  </si>
  <si>
    <t>2025-10-08 08:35:10</t>
  </si>
  <si>
    <t>TX009237</t>
  </si>
  <si>
    <t>2025-04-22 18:23:03</t>
  </si>
  <si>
    <t>TX000399</t>
  </si>
  <si>
    <t>2025-05-24 11:04:23</t>
  </si>
  <si>
    <t>TX002011</t>
  </si>
  <si>
    <t>2025-12-30 04:27:11</t>
  </si>
  <si>
    <t>TX005167</t>
  </si>
  <si>
    <t>2025-05-08 22:51:47</t>
  </si>
  <si>
    <t>TX005872</t>
  </si>
  <si>
    <t>2025-06-27 22:02:56</t>
  </si>
  <si>
    <t>TX009847</t>
  </si>
  <si>
    <t>2025-06-23 17:28:06</t>
  </si>
  <si>
    <t>TX001284</t>
  </si>
  <si>
    <t>2025-05-27 05:26:46</t>
  </si>
  <si>
    <t>TX008438</t>
  </si>
  <si>
    <t>2025-04-02 05:50:46</t>
  </si>
  <si>
    <t>TX002449</t>
  </si>
  <si>
    <t>2025-04-27 05:12:00</t>
  </si>
  <si>
    <t>TX004257</t>
  </si>
  <si>
    <t>2025-05-07 00:56:59</t>
  </si>
  <si>
    <t>TX001837</t>
  </si>
  <si>
    <t>2025-11-02 01:21:45</t>
  </si>
  <si>
    <t>TX009651</t>
  </si>
  <si>
    <t>2025-02-06 03:50:29</t>
  </si>
  <si>
    <t>TX001020</t>
  </si>
  <si>
    <t>2025-01-21 05:40:16</t>
  </si>
  <si>
    <t>TX005067</t>
  </si>
  <si>
    <t>2025-03-31 21:09:45</t>
  </si>
  <si>
    <t>TX001327</t>
  </si>
  <si>
    <t>2025-07-16 21:00:14</t>
  </si>
  <si>
    <t>TX007659</t>
  </si>
  <si>
    <t>2025-02-02 00:33:58</t>
  </si>
  <si>
    <t>TX000476</t>
  </si>
  <si>
    <t>2025-03-20 20:54:36</t>
  </si>
  <si>
    <t>TX002811</t>
  </si>
  <si>
    <t>2025-01-20 16:30:51</t>
  </si>
  <si>
    <t>TX008683</t>
  </si>
  <si>
    <t>2025-02-20 17:16:34</t>
  </si>
  <si>
    <t>TX001652</t>
  </si>
  <si>
    <t>2025-12-02 22:27:39</t>
  </si>
  <si>
    <t>TX009666</t>
  </si>
  <si>
    <t>2025-03-28 16:27:07</t>
  </si>
  <si>
    <t>TX001170</t>
  </si>
  <si>
    <t>2025-10-07 00:33:28</t>
  </si>
  <si>
    <t>TX002529</t>
  </si>
  <si>
    <t>2025-02-03 20:40:08</t>
  </si>
  <si>
    <t>TX001207</t>
  </si>
  <si>
    <t>2025-11-23 09:37:30</t>
  </si>
  <si>
    <t>TX006257</t>
  </si>
  <si>
    <t>2025-05-18 10:27:04</t>
  </si>
  <si>
    <t>TX008026</t>
  </si>
  <si>
    <t>2025-11-22 22:30:23</t>
  </si>
  <si>
    <t>TX005470</t>
  </si>
  <si>
    <t>2025-07-09 09:21:31</t>
  </si>
  <si>
    <t>TX009485</t>
  </si>
  <si>
    <t>2025-05-12 15:55:16</t>
  </si>
  <si>
    <t>TX000432</t>
  </si>
  <si>
    <t>2025-07-09 08:34:58</t>
  </si>
  <si>
    <t>TX008080</t>
  </si>
  <si>
    <t>2025-07-08 13:28:41</t>
  </si>
  <si>
    <t>TX000868</t>
  </si>
  <si>
    <t>2025-11-08 02:47:49</t>
  </si>
  <si>
    <t>TX002975</t>
  </si>
  <si>
    <t>2025-09-06 14:36:33</t>
  </si>
  <si>
    <t>TX005237</t>
  </si>
  <si>
    <t>2025-08-02 21:25:26</t>
  </si>
  <si>
    <t>TX005094</t>
  </si>
  <si>
    <t>PL02254</t>
  </si>
  <si>
    <t>2025-01-12 05:46:24</t>
  </si>
  <si>
    <t>TX005434</t>
  </si>
  <si>
    <t>2025-01-17 02:11:10</t>
  </si>
  <si>
    <t>TX000542</t>
  </si>
  <si>
    <t>2025-01-17 09:55:15</t>
  </si>
  <si>
    <t>TX005196</t>
  </si>
  <si>
    <t>2025-03-27 01:06:55</t>
  </si>
  <si>
    <t>TX001133</t>
  </si>
  <si>
    <t>2025-08-02 22:33:11</t>
  </si>
  <si>
    <t>TX009892</t>
  </si>
  <si>
    <t>PL01327</t>
  </si>
  <si>
    <t>2025-02-09 10:24:00</t>
  </si>
  <si>
    <t>TX004502</t>
  </si>
  <si>
    <t>2025-10-18 13:15:36</t>
  </si>
  <si>
    <t>TX006355</t>
  </si>
  <si>
    <t>2025-09-07 14:21:53</t>
  </si>
  <si>
    <t>TX009386</t>
  </si>
  <si>
    <t>2025-07-13 12:41:53</t>
  </si>
  <si>
    <t>TX003391</t>
  </si>
  <si>
    <t>PL00724</t>
  </si>
  <si>
    <t>2025-02-15 04:05:29</t>
  </si>
  <si>
    <t>TX003889</t>
  </si>
  <si>
    <t>2025-09-16 07:41:57</t>
  </si>
  <si>
    <t>TX002963</t>
  </si>
  <si>
    <t>2025-01-12 08:15:46</t>
  </si>
  <si>
    <t>TX004156</t>
  </si>
  <si>
    <t>2025-08-26 15:50:34</t>
  </si>
  <si>
    <t>TX003260</t>
  </si>
  <si>
    <t>2025-12-22 20:45:28</t>
  </si>
  <si>
    <t>TX006303</t>
  </si>
  <si>
    <t>2025-06-03 00:44:52</t>
  </si>
  <si>
    <t>TX006035</t>
  </si>
  <si>
    <t>2025-01-09 02:14:50</t>
  </si>
  <si>
    <t>TX008017</t>
  </si>
  <si>
    <t>2025-04-19 17:30:31</t>
  </si>
  <si>
    <t>TX009991</t>
  </si>
  <si>
    <t>2025-04-18 04:40:24</t>
  </si>
  <si>
    <t>TX002584</t>
  </si>
  <si>
    <t>2025-02-07 22:39:16</t>
  </si>
  <si>
    <t>TX002814</t>
  </si>
  <si>
    <t>2025-06-17 08:46:36</t>
  </si>
  <si>
    <t>TX003960</t>
  </si>
  <si>
    <t>2025-11-23 02:10:17</t>
  </si>
  <si>
    <t>TX002948</t>
  </si>
  <si>
    <t>2025-04-20 21:42:40</t>
  </si>
  <si>
    <t>TX006644</t>
  </si>
  <si>
    <t>2025-03-17 19:17:48</t>
  </si>
  <si>
    <t>TX005175</t>
  </si>
  <si>
    <t>2025-06-22 14:47:18</t>
  </si>
  <si>
    <t>TX006842</t>
  </si>
  <si>
    <t>2025-09-05 22:28:34</t>
  </si>
  <si>
    <t>TX008346</t>
  </si>
  <si>
    <t>2025-06-06 23:52:47</t>
  </si>
  <si>
    <t>TX003587</t>
  </si>
  <si>
    <t>2025-11-14 17:23:50</t>
  </si>
  <si>
    <t>TX009281</t>
  </si>
  <si>
    <t>2025-06-04 05:38:47</t>
  </si>
  <si>
    <t>TX008089</t>
  </si>
  <si>
    <t>2025-06-18 16:36:24</t>
  </si>
  <si>
    <t>TX002564</t>
  </si>
  <si>
    <t>2025-01-16 15:47:40</t>
  </si>
  <si>
    <t>TX002631</t>
  </si>
  <si>
    <t>2025-07-20 22:44:52</t>
  </si>
  <si>
    <t>TX003191</t>
  </si>
  <si>
    <t>2025-08-23 05:22:17</t>
  </si>
  <si>
    <t>TX007877</t>
  </si>
  <si>
    <t>2025-12-24 20:27:21</t>
  </si>
  <si>
    <t>TX007740</t>
  </si>
  <si>
    <t>2025-05-16 05:02:44</t>
  </si>
  <si>
    <t>TX005037</t>
  </si>
  <si>
    <t>2025-09-15 10:54:25</t>
  </si>
  <si>
    <t>TX001081</t>
  </si>
  <si>
    <t>2025-01-29 21:04:56</t>
  </si>
  <si>
    <t>TX004284</t>
  </si>
  <si>
    <t>2025-03-08 19:23:27</t>
  </si>
  <si>
    <t>TX009905</t>
  </si>
  <si>
    <t>2025-01-18 10:45:30</t>
  </si>
  <si>
    <t>TX007086</t>
  </si>
  <si>
    <t>2025-03-13 20:42:49</t>
  </si>
  <si>
    <t>TX002086</t>
  </si>
  <si>
    <t>2025-09-14 14:41:30</t>
  </si>
  <si>
    <t>TX006346</t>
  </si>
  <si>
    <t>2025-05-21 16:45:25</t>
  </si>
  <si>
    <t>TX002453</t>
  </si>
  <si>
    <t>2025-09-02 18:35:21</t>
  </si>
  <si>
    <t>TX004967</t>
  </si>
  <si>
    <t>2025-05-03 19:43:05</t>
  </si>
  <si>
    <t>TX002024</t>
  </si>
  <si>
    <t>2025-12-10 21:17:30</t>
  </si>
  <si>
    <t>TX008172</t>
  </si>
  <si>
    <t>2025-07-07 16:02:30</t>
  </si>
  <si>
    <t>TX009040</t>
  </si>
  <si>
    <t>2025-12-20 05:47:04</t>
  </si>
  <si>
    <t>TX008769</t>
  </si>
  <si>
    <t>2025-08-28 12:24:28</t>
  </si>
  <si>
    <t>TX007322</t>
  </si>
  <si>
    <t>2025-07-15 20:40:12</t>
  </si>
  <si>
    <t>TX000227</t>
  </si>
  <si>
    <t>2025-05-07 05:40:52</t>
  </si>
  <si>
    <t>TX001014</t>
  </si>
  <si>
    <t>2025-08-25 07:56:29</t>
  </si>
  <si>
    <t>TX006680</t>
  </si>
  <si>
    <t>2025-05-15 18:08:02</t>
  </si>
  <si>
    <t>TX001930</t>
  </si>
  <si>
    <t>2025-11-13 11:51:04</t>
  </si>
  <si>
    <t>TX001044</t>
  </si>
  <si>
    <t>2025-01-10 23:21:32</t>
  </si>
  <si>
    <t>TX005252</t>
  </si>
  <si>
    <t>2025-07-12 13:01:41</t>
  </si>
  <si>
    <t>TX001405</t>
  </si>
  <si>
    <t>2025-10-02 01:02:15</t>
  </si>
  <si>
    <t>TX002180</t>
  </si>
  <si>
    <t>2025-03-12 23:31:23</t>
  </si>
  <si>
    <t>TX000698</t>
  </si>
  <si>
    <t>2025-02-26 08:09:09</t>
  </si>
  <si>
    <t>TX001125</t>
  </si>
  <si>
    <t>2025-12-04 23:22:16</t>
  </si>
  <si>
    <t>TX007379</t>
  </si>
  <si>
    <t>PL01036</t>
  </si>
  <si>
    <t>2025-10-17 12:08:15</t>
  </si>
  <si>
    <t>TX003896</t>
  </si>
  <si>
    <t>2025-05-27 23:40:45</t>
  </si>
  <si>
    <t>TX008265</t>
  </si>
  <si>
    <t>2025-01-23 00:33:11</t>
  </si>
  <si>
    <t>TX005111</t>
  </si>
  <si>
    <t>2025-03-19 18:48:20</t>
  </si>
  <si>
    <t>TX001779</t>
  </si>
  <si>
    <t>2025-06-29 13:55:44</t>
  </si>
  <si>
    <t>TX007885</t>
  </si>
  <si>
    <t>2025-06-23 10:47:45</t>
  </si>
  <si>
    <t>TX002635</t>
  </si>
  <si>
    <t>2025-08-17 17:03:17</t>
  </si>
  <si>
    <t>TX007188</t>
  </si>
  <si>
    <t>2025-09-08 15:16:13</t>
  </si>
  <si>
    <t>TX007545</t>
  </si>
  <si>
    <t>2025-04-25 12:06:05</t>
  </si>
  <si>
    <t>TX007605</t>
  </si>
  <si>
    <t>2025-08-07 21:58:24</t>
  </si>
  <si>
    <t>TX003490</t>
  </si>
  <si>
    <t>2025-01-10 05:35:59</t>
  </si>
  <si>
    <t>TX009591</t>
  </si>
  <si>
    <t>2025-02-25 21:21:30</t>
  </si>
  <si>
    <t>TX001038</t>
  </si>
  <si>
    <t>2025-10-19 05:43:16</t>
  </si>
  <si>
    <t>TX006094</t>
  </si>
  <si>
    <t>2025-02-13 05:01:25</t>
  </si>
  <si>
    <t>TX002257</t>
  </si>
  <si>
    <t>2025-01-11 20:52:49</t>
  </si>
  <si>
    <t>TX008238</t>
  </si>
  <si>
    <t>2025-08-12 09:24:13</t>
  </si>
  <si>
    <t>TX002614</t>
  </si>
  <si>
    <t>2025-08-08 10:35:55</t>
  </si>
  <si>
    <t>TX000314</t>
  </si>
  <si>
    <t>2025-08-12 05:34:50</t>
  </si>
  <si>
    <t>TX002650</t>
  </si>
  <si>
    <t>2025-06-01 19:39:36</t>
  </si>
  <si>
    <t>TX002282</t>
  </si>
  <si>
    <t>2025-12-14 01:09:20</t>
  </si>
  <si>
    <t>TX006742</t>
  </si>
  <si>
    <t>2025-01-20 18:07:31</t>
  </si>
  <si>
    <t>TX002980</t>
  </si>
  <si>
    <t>2025-03-28 01:40:41</t>
  </si>
  <si>
    <t>TX002548</t>
  </si>
  <si>
    <t>PL00901</t>
  </si>
  <si>
    <t>2025-04-07 17:34:18</t>
  </si>
  <si>
    <t>TX005513</t>
  </si>
  <si>
    <t>2025-07-09 14:49:02</t>
  </si>
  <si>
    <t>TX005133</t>
  </si>
  <si>
    <t>2025-03-24 21:01:22</t>
  </si>
  <si>
    <t>TX002160</t>
  </si>
  <si>
    <t>2025-05-08 22:27:14</t>
  </si>
  <si>
    <t>TX007081</t>
  </si>
  <si>
    <t>2025-08-07 02:35:11</t>
  </si>
  <si>
    <t>TX003138</t>
  </si>
  <si>
    <t>2025-08-23 22:36:16</t>
  </si>
  <si>
    <t>TX009132</t>
  </si>
  <si>
    <t>2025-07-11 03:34:51</t>
  </si>
  <si>
    <t>TX005851</t>
  </si>
  <si>
    <t>2025-01-19 12:08:25</t>
  </si>
  <si>
    <t>TX009920</t>
  </si>
  <si>
    <t>2025-10-22 13:22:56</t>
  </si>
  <si>
    <t>TX006446</t>
  </si>
  <si>
    <t>2025-05-21 09:48:10</t>
  </si>
  <si>
    <t>TX003968</t>
  </si>
  <si>
    <t>2025-07-04 08:41:52</t>
  </si>
  <si>
    <t>TX001429</t>
  </si>
  <si>
    <t>2025-10-02 06:29:08</t>
  </si>
  <si>
    <t>TX008470</t>
  </si>
  <si>
    <t>2025-11-22 23:40:16</t>
  </si>
  <si>
    <t>TX002521</t>
  </si>
  <si>
    <t>2025-09-15 03:42:41</t>
  </si>
  <si>
    <t>TX008186</t>
  </si>
  <si>
    <t>2025-12-07 07:50:13</t>
  </si>
  <si>
    <t>TX004970</t>
  </si>
  <si>
    <t>2025-01-09 08:42:51</t>
  </si>
  <si>
    <t>TX001856</t>
  </si>
  <si>
    <t>2025-03-07 18:38:20</t>
  </si>
  <si>
    <t>TX008684</t>
  </si>
  <si>
    <t>2025-10-17 08:07:52</t>
  </si>
  <si>
    <t>TX005603</t>
  </si>
  <si>
    <t>2025-06-27 21:33:48</t>
  </si>
  <si>
    <t>TX007272</t>
  </si>
  <si>
    <t>2025-02-15 18:56:45</t>
  </si>
  <si>
    <t>TX009923</t>
  </si>
  <si>
    <t>2025-08-24 15:40:40</t>
  </si>
  <si>
    <t>TX000449</t>
  </si>
  <si>
    <t>2025-05-25 17:05:24</t>
  </si>
  <si>
    <t>TX009142</t>
  </si>
  <si>
    <t>2025-12-13 21:00:28</t>
  </si>
  <si>
    <t>TX001285</t>
  </si>
  <si>
    <t>2025-08-17 16:29:57</t>
  </si>
  <si>
    <t>TX005996</t>
  </si>
  <si>
    <t>PL01503</t>
  </si>
  <si>
    <t>2025-11-27 19:48:38</t>
  </si>
  <si>
    <t>TX007998</t>
  </si>
  <si>
    <t>2025-07-06 13:50:21</t>
  </si>
  <si>
    <t>TX007752</t>
  </si>
  <si>
    <t>2025-05-13 07:30:40</t>
  </si>
  <si>
    <t>TX003728</t>
  </si>
  <si>
    <t>2025-07-19 14:19:28</t>
  </si>
  <si>
    <t>TX007354</t>
  </si>
  <si>
    <t>2025-07-18 20:47:27</t>
  </si>
  <si>
    <t>TX000362</t>
  </si>
  <si>
    <t>2025-01-25 04:31:06</t>
  </si>
  <si>
    <t>TX006280</t>
  </si>
  <si>
    <t>2025-02-06 04:43:00</t>
  </si>
  <si>
    <t>TX005231</t>
  </si>
  <si>
    <t>2025-06-29 19:46:55</t>
  </si>
  <si>
    <t>TX008995</t>
  </si>
  <si>
    <t>2025-09-11 01:58:37</t>
  </si>
  <si>
    <t>TX007296</t>
  </si>
  <si>
    <t>2025-07-07 16:31:11</t>
  </si>
  <si>
    <t>TX008943</t>
  </si>
  <si>
    <t>2025-05-18 14:37:52</t>
  </si>
  <si>
    <t>TX007535</t>
  </si>
  <si>
    <t>2025-12-14 19:12:08</t>
  </si>
  <si>
    <t>TX006252</t>
  </si>
  <si>
    <t>PL02483</t>
  </si>
  <si>
    <t>2025-04-24 02:49:33</t>
  </si>
  <si>
    <t>TX005927</t>
  </si>
  <si>
    <t>2025-03-21 04:23:38</t>
  </si>
  <si>
    <t>TX005150</t>
  </si>
  <si>
    <t>2025-10-16 16:47:53</t>
  </si>
  <si>
    <t>TX002461</t>
  </si>
  <si>
    <t>2025-01-31 15:05:00</t>
  </si>
  <si>
    <t>TX000023</t>
  </si>
  <si>
    <t>2025-11-10 14:25:03</t>
  </si>
  <si>
    <t>TX002067</t>
  </si>
  <si>
    <t>2025-01-17 13:16:45</t>
  </si>
  <si>
    <t>TX001654</t>
  </si>
  <si>
    <t>2025-03-05 01:53:50</t>
  </si>
  <si>
    <t>TX000703</t>
  </si>
  <si>
    <t>2025-05-11 02:07:21</t>
  </si>
  <si>
    <t>TX008539</t>
  </si>
  <si>
    <t>2025-01-09 22:14:20</t>
  </si>
  <si>
    <t>TX002744</t>
  </si>
  <si>
    <t>2025-10-03 11:05:56</t>
  </si>
  <si>
    <t>TX001377</t>
  </si>
  <si>
    <t>2025-06-04 07:33:27</t>
  </si>
  <si>
    <t>TX001725</t>
  </si>
  <si>
    <t>2025-02-06 21:01:59</t>
  </si>
  <si>
    <t>TX002469</t>
  </si>
  <si>
    <t>2025-06-09 01:41:58</t>
  </si>
  <si>
    <t>TX003755</t>
  </si>
  <si>
    <t>2025-06-04 22:21:57</t>
  </si>
  <si>
    <t>TX002326</t>
  </si>
  <si>
    <t>2025-04-28 04:42:42</t>
  </si>
  <si>
    <t>TX000461</t>
  </si>
  <si>
    <t>2025-02-14 06:46:29</t>
  </si>
  <si>
    <t>TX005164</t>
  </si>
  <si>
    <t>PL02735</t>
  </si>
  <si>
    <t>2025-02-10 15:30:01</t>
  </si>
  <si>
    <t>TX004184</t>
  </si>
  <si>
    <t>2025-06-09 04:26:39</t>
  </si>
  <si>
    <t>TX005527</t>
  </si>
  <si>
    <t>2025-07-06 02:30:32</t>
  </si>
  <si>
    <t>TX004083</t>
  </si>
  <si>
    <t>2025-09-15 20:25:58</t>
  </si>
  <si>
    <t>TX001487</t>
  </si>
  <si>
    <t>2025-10-07 14:42:48</t>
  </si>
  <si>
    <t>TX003679</t>
  </si>
  <si>
    <t>2025-04-13 19:09:25</t>
  </si>
  <si>
    <t>TX007730</t>
  </si>
  <si>
    <t>2025-02-04 11:41:38</t>
  </si>
  <si>
    <t>TX000283</t>
  </si>
  <si>
    <t>2025-04-04 09:21:47</t>
  </si>
  <si>
    <t>TX006580</t>
  </si>
  <si>
    <t>2025-03-04 18:49:35</t>
  </si>
  <si>
    <t>TX004559</t>
  </si>
  <si>
    <t>2025-09-12 06:12:03</t>
  </si>
  <si>
    <t>TX004309</t>
  </si>
  <si>
    <t>2025-12-11 06:16:12</t>
  </si>
  <si>
    <t>TX006685</t>
  </si>
  <si>
    <t>2025-10-26 15:14:35</t>
  </si>
  <si>
    <t>TX004866</t>
  </si>
  <si>
    <t>2025-12-13 17:36:58</t>
  </si>
  <si>
    <t>TX003538</t>
  </si>
  <si>
    <t>2025-11-17 07:17:16</t>
  </si>
  <si>
    <t>TX003869</t>
  </si>
  <si>
    <t>2025-01-04 00:34:42</t>
  </si>
  <si>
    <t>TX007004</t>
  </si>
  <si>
    <t>2025-05-17 05:08:41</t>
  </si>
  <si>
    <t>TX002582</t>
  </si>
  <si>
    <t>2025-07-01 23:19:52</t>
  </si>
  <si>
    <t>TX001369</t>
  </si>
  <si>
    <t>2025-08-03 17:52:42</t>
  </si>
  <si>
    <t>TX009524</t>
  </si>
  <si>
    <t>2025-10-16 19:10:46</t>
  </si>
  <si>
    <t>TX008245</t>
  </si>
  <si>
    <t>2025-01-03 23:33:06</t>
  </si>
  <si>
    <t>TX000598</t>
  </si>
  <si>
    <t>2025-12-26 14:13:21</t>
  </si>
  <si>
    <t>TX004352</t>
  </si>
  <si>
    <t>2025-09-25 03:04:05</t>
  </si>
  <si>
    <t>TX006347</t>
  </si>
  <si>
    <t>2025-03-23 20:15:43</t>
  </si>
  <si>
    <t>TX009029</t>
  </si>
  <si>
    <t>2025-10-20 05:51:30</t>
  </si>
  <si>
    <t>TX006380</t>
  </si>
  <si>
    <t>2025-03-18 05:27:05</t>
  </si>
  <si>
    <t>TX004759</t>
  </si>
  <si>
    <t>2025-11-27 07:09:55</t>
  </si>
  <si>
    <t>TX000647</t>
  </si>
  <si>
    <t>2025-08-26 16:45:15</t>
  </si>
  <si>
    <t>TX006382</t>
  </si>
  <si>
    <t>2025-03-18 10:32:57</t>
  </si>
  <si>
    <t>TX007528</t>
  </si>
  <si>
    <t>2025-05-16 23:34:07</t>
  </si>
  <si>
    <t>TX009752</t>
  </si>
  <si>
    <t>2025-05-09 07:24:26</t>
  </si>
  <si>
    <t>TX006024</t>
  </si>
  <si>
    <t>2025-03-17 21:52:47</t>
  </si>
  <si>
    <t>TX009652</t>
  </si>
  <si>
    <t>2025-04-12 19:06:07</t>
  </si>
  <si>
    <t>TX008055</t>
  </si>
  <si>
    <t>2025-07-12 11:02:58</t>
  </si>
  <si>
    <t>TX007166</t>
  </si>
  <si>
    <t>2025-01-28 18:04:15</t>
  </si>
  <si>
    <t>TX003469</t>
  </si>
  <si>
    <t>2025-05-03 16:47:59</t>
  </si>
  <si>
    <t>TX007896</t>
  </si>
  <si>
    <t>2025-06-11 16:33:43</t>
  </si>
  <si>
    <t>TX007698</t>
  </si>
  <si>
    <t>2025-09-15 19:51:39</t>
  </si>
  <si>
    <t>TX002991</t>
  </si>
  <si>
    <t>2025-08-14 00:05:34</t>
  </si>
  <si>
    <t>TX009460</t>
  </si>
  <si>
    <t>2025-06-17 00:15:31</t>
  </si>
  <si>
    <t>TX004876</t>
  </si>
  <si>
    <t>2025-01-19 22:29:04</t>
  </si>
  <si>
    <t>TX002545</t>
  </si>
  <si>
    <t>2025-03-01 04:06:05</t>
  </si>
  <si>
    <t>TX008646</t>
  </si>
  <si>
    <t>2025-01-07 22:04:47</t>
  </si>
  <si>
    <t>TX007799</t>
  </si>
  <si>
    <t>2025-04-05 16:37:31</t>
  </si>
  <si>
    <t>TX005342</t>
  </si>
  <si>
    <t>PL02587</t>
  </si>
  <si>
    <t>2025-11-14 12:34:05</t>
  </si>
  <si>
    <t>TX001568</t>
  </si>
  <si>
    <t>2025-03-15 16:58:07</t>
  </si>
  <si>
    <t>TX_CBK24</t>
  </si>
  <si>
    <t>TX004067</t>
  </si>
  <si>
    <t>2025-09-30 04:30:56</t>
  </si>
  <si>
    <t>TX003989</t>
  </si>
  <si>
    <t>2025-05-07 11:01:02</t>
  </si>
  <si>
    <t>TX007032</t>
  </si>
  <si>
    <t>2025-06-23 04:48:01</t>
  </si>
  <si>
    <t>TX002161</t>
  </si>
  <si>
    <t>2025-12-15 07:35:26</t>
  </si>
  <si>
    <t>TX000686</t>
  </si>
  <si>
    <t>2025-09-09 19:25:32</t>
  </si>
  <si>
    <t>TX007603</t>
  </si>
  <si>
    <t>2025-10-17 05:31:00</t>
  </si>
  <si>
    <t>TX007883</t>
  </si>
  <si>
    <t>PL00211</t>
  </si>
  <si>
    <t>2025-02-01 11:34:04</t>
  </si>
  <si>
    <t>TX003244</t>
  </si>
  <si>
    <t>PL01938</t>
  </si>
  <si>
    <t>2025-08-10 17:52:34</t>
  </si>
  <si>
    <t>TX005845</t>
  </si>
  <si>
    <t>PL01693</t>
  </si>
  <si>
    <t>2025-10-12 07:11:21</t>
  </si>
  <si>
    <t>TX008230</t>
  </si>
  <si>
    <t>PL01102</t>
  </si>
  <si>
    <t>2025-03-10 01:12:47</t>
  </si>
  <si>
    <t>TX002462</t>
  </si>
  <si>
    <t>2025-11-07 02:21:54</t>
  </si>
  <si>
    <t>TX004084</t>
  </si>
  <si>
    <t>2025-07-02 03:09:11</t>
  </si>
  <si>
    <t>TX002838</t>
  </si>
  <si>
    <t>2025-07-03 02:56:38</t>
  </si>
  <si>
    <t>TX003698</t>
  </si>
  <si>
    <t>2025-05-15 15:38:06</t>
  </si>
  <si>
    <t>TX007129</t>
  </si>
  <si>
    <t>2025-07-06 01:56:31</t>
  </si>
  <si>
    <t>TX006268</t>
  </si>
  <si>
    <t>2025-01-11 10:47:14</t>
  </si>
  <si>
    <t>TX004942</t>
  </si>
  <si>
    <t>2025-12-23 14:24:42</t>
  </si>
  <si>
    <t>TX005947</t>
  </si>
  <si>
    <t>2025-01-22 06:40:54</t>
  </si>
  <si>
    <t>TX004584</t>
  </si>
  <si>
    <t>2025-09-30 05:46:54</t>
  </si>
  <si>
    <t>TX005785</t>
  </si>
  <si>
    <t>2025-09-11 21:35:25</t>
  </si>
  <si>
    <t>TX004041</t>
  </si>
  <si>
    <t>2025-05-31 05:17:39</t>
  </si>
  <si>
    <t>TX002231</t>
  </si>
  <si>
    <t>2025-12-23 04:37:26</t>
  </si>
  <si>
    <t>TX007570</t>
  </si>
  <si>
    <t>2025-07-26 09:16:24</t>
  </si>
  <si>
    <t>TX000936</t>
  </si>
  <si>
    <t>2025-11-08 11:42:32</t>
  </si>
  <si>
    <t>TX002321</t>
  </si>
  <si>
    <t>2025-10-22 19:02:58</t>
  </si>
  <si>
    <t>TX004879</t>
  </si>
  <si>
    <t>2025-05-28 05:50:33</t>
  </si>
  <si>
    <t>TX000522</t>
  </si>
  <si>
    <t>2025-06-08 16:51:48</t>
  </si>
  <si>
    <t>TX000523</t>
  </si>
  <si>
    <t>2025-09-25 02:27:02</t>
  </si>
  <si>
    <t>TX005346</t>
  </si>
  <si>
    <t>2025-12-26 21:10:28</t>
  </si>
  <si>
    <t>TX009931</t>
  </si>
  <si>
    <t>2025-11-18 10:02:54</t>
  </si>
  <si>
    <t>TX003360</t>
  </si>
  <si>
    <t>2025-12-26 01:17:04</t>
  </si>
  <si>
    <t>TX001312</t>
  </si>
  <si>
    <t>2025-01-14 22:18:39</t>
  </si>
  <si>
    <t>TX003984</t>
  </si>
  <si>
    <t>2025-11-14 22:33:22</t>
  </si>
  <si>
    <t>TX006495</t>
  </si>
  <si>
    <t>2025-10-18 18:42:03</t>
  </si>
  <si>
    <t>TX009615</t>
  </si>
  <si>
    <t>2025-12-03 01:02:40</t>
  </si>
  <si>
    <t>TX001717</t>
  </si>
  <si>
    <t>2025-04-04 22:03:00</t>
  </si>
  <si>
    <t>TX000781</t>
  </si>
  <si>
    <t>2025-07-19 13:34:58</t>
  </si>
  <si>
    <t>TX008850</t>
  </si>
  <si>
    <t>2025-11-11 01:22:06</t>
  </si>
  <si>
    <t>TX008279</t>
  </si>
  <si>
    <t>2025-05-12 07:48:13</t>
  </si>
  <si>
    <t>TX005608</t>
  </si>
  <si>
    <t>2025-10-23 01:11:14</t>
  </si>
  <si>
    <t>TX005979</t>
  </si>
  <si>
    <t>2025-03-24 01:02:03</t>
  </si>
  <si>
    <t>TX000652</t>
  </si>
  <si>
    <t>2025-11-03 21:09:21</t>
  </si>
  <si>
    <t>TX003748</t>
  </si>
  <si>
    <t>2025-09-26 06:33:07</t>
  </si>
  <si>
    <t>TX002197</t>
  </si>
  <si>
    <t>2025-10-11 04:30:39</t>
  </si>
  <si>
    <t>TX008588</t>
  </si>
  <si>
    <t>2025-10-12 06:56:52</t>
  </si>
  <si>
    <t>TX000370</t>
  </si>
  <si>
    <t>2025-02-05 17:18:10</t>
  </si>
  <si>
    <t>TX009939</t>
  </si>
  <si>
    <t>PL02555</t>
  </si>
  <si>
    <t>2025-07-04 00:21:25</t>
  </si>
  <si>
    <t>TX008482</t>
  </si>
  <si>
    <t>2025-01-09 02:18:02</t>
  </si>
  <si>
    <t>TX004215</t>
  </si>
  <si>
    <t>2025-07-27 08:40:00</t>
  </si>
  <si>
    <t>TX000378</t>
  </si>
  <si>
    <t>2025-11-25 17:59:57</t>
  </si>
  <si>
    <t>TX009501</t>
  </si>
  <si>
    <t>2025-09-29 23:39:32</t>
  </si>
  <si>
    <t>TX002217</t>
  </si>
  <si>
    <t>2025-12-16 01:49:58</t>
  </si>
  <si>
    <t>TX008733</t>
  </si>
  <si>
    <t>2025-02-19 07:14:23</t>
  </si>
  <si>
    <t>TX001614</t>
  </si>
  <si>
    <t>2025-08-09 21:36:46</t>
  </si>
  <si>
    <t>TX006980</t>
  </si>
  <si>
    <t>2025-10-13 00:46:02</t>
  </si>
  <si>
    <t>TX007550</t>
  </si>
  <si>
    <t>2025-04-11 08:43:19</t>
  </si>
  <si>
    <t>TX001828</t>
  </si>
  <si>
    <t>PL00286</t>
  </si>
  <si>
    <t>2025-09-17 14:14:23</t>
  </si>
  <si>
    <t>TX003633</t>
  </si>
  <si>
    <t>2025-07-21 18:32:37</t>
  </si>
  <si>
    <t>TX000963</t>
  </si>
  <si>
    <t>2025-11-27 21:17:47</t>
  </si>
  <si>
    <t>TX002994</t>
  </si>
  <si>
    <t>2025-03-18 01:05:50</t>
  </si>
  <si>
    <t>TX006607</t>
  </si>
  <si>
    <t>2025-07-04 23:40:50</t>
  </si>
  <si>
    <t>TX009727</t>
  </si>
  <si>
    <t>2025-01-06 06:28:20</t>
  </si>
  <si>
    <t>TX002377</t>
  </si>
  <si>
    <t>2025-12-04 23:00:13</t>
  </si>
  <si>
    <t>TX008280</t>
  </si>
  <si>
    <t>2025-07-03 04:54:58</t>
  </si>
  <si>
    <t>TX000360</t>
  </si>
  <si>
    <t>2025-02-25 07:01:01</t>
  </si>
  <si>
    <t>TX003840</t>
  </si>
  <si>
    <t>2025-02-28 02:31:54</t>
  </si>
  <si>
    <t>TX008237</t>
  </si>
  <si>
    <t>2025-07-01 06:36:11</t>
  </si>
  <si>
    <t>TX001247</t>
  </si>
  <si>
    <t>2025-12-19 13:08:44</t>
  </si>
  <si>
    <t>TX007505</t>
  </si>
  <si>
    <t>2025-12-05 17:54:54</t>
  </si>
  <si>
    <t>TX008397</t>
  </si>
  <si>
    <t>2025-12-19 01:39:40</t>
  </si>
  <si>
    <t>TX006512</t>
  </si>
  <si>
    <t>2025-11-06 09:41:54</t>
  </si>
  <si>
    <t>TX005088</t>
  </si>
  <si>
    <t>2025-09-30 08:02:01</t>
  </si>
  <si>
    <t>TX003695</t>
  </si>
  <si>
    <t>2025-09-04 21:31:25</t>
  </si>
  <si>
    <t>TX001574</t>
  </si>
  <si>
    <t>PL02077</t>
  </si>
  <si>
    <t>2025-08-14 14:20:22</t>
  </si>
  <si>
    <t>TX006282</t>
  </si>
  <si>
    <t>2025-06-15 06:30:03</t>
  </si>
  <si>
    <t>TX005440</t>
  </si>
  <si>
    <t>2025-01-05 10:35:37</t>
  </si>
  <si>
    <t>TX002568</t>
  </si>
  <si>
    <t>2025-08-03 04:13:20</t>
  </si>
  <si>
    <t>TX003424</t>
  </si>
  <si>
    <t>2025-05-25 15:36:27</t>
  </si>
  <si>
    <t>TX002038</t>
  </si>
  <si>
    <t>PL00062</t>
  </si>
  <si>
    <t>2025-11-12 11:22:41</t>
  </si>
  <si>
    <t>TX009296</t>
  </si>
  <si>
    <t>PL02549</t>
  </si>
  <si>
    <t>2025-10-08 22:30:49</t>
  </si>
  <si>
    <t>TX000773</t>
  </si>
  <si>
    <t>2025-10-21 15:29:37</t>
  </si>
  <si>
    <t>TX005381</t>
  </si>
  <si>
    <t>PL01863</t>
  </si>
  <si>
    <t>2025-04-29 17:41:32</t>
  </si>
  <si>
    <t>TX009623</t>
  </si>
  <si>
    <t>2025-09-05 18:36:38</t>
  </si>
  <si>
    <t>TX003563</t>
  </si>
  <si>
    <t>2025-01-07 03:22:22</t>
  </si>
  <si>
    <t>TX000563</t>
  </si>
  <si>
    <t>2025-06-10 02:01:04</t>
  </si>
  <si>
    <t>TX006684</t>
  </si>
  <si>
    <t>2025-10-12 15:20:37</t>
  </si>
  <si>
    <t>TX002547</t>
  </si>
  <si>
    <t>2025-10-25 15:30:17</t>
  </si>
  <si>
    <t>TX005511</t>
  </si>
  <si>
    <t>2025-05-16 07:40:35</t>
  </si>
  <si>
    <t>TX005331</t>
  </si>
  <si>
    <t>PL01676</t>
  </si>
  <si>
    <t>2025-03-21 00:25:47</t>
  </si>
  <si>
    <t>TX008772</t>
  </si>
  <si>
    <t>2025-07-17 08:04:03</t>
  </si>
  <si>
    <t>TX004532</t>
  </si>
  <si>
    <t>2025-06-02 10:05:10</t>
  </si>
  <si>
    <t>TX001675</t>
  </si>
  <si>
    <t>2025-07-08 05:42:36</t>
  </si>
  <si>
    <t>TX007396</t>
  </si>
  <si>
    <t>2025-06-01 01:20:57</t>
  </si>
  <si>
    <t>TX000366</t>
  </si>
  <si>
    <t>2025-02-27 14:28:40</t>
  </si>
  <si>
    <t>TX008117</t>
  </si>
  <si>
    <t>2025-05-01 19:40:13</t>
  </si>
  <si>
    <t>TX009995</t>
  </si>
  <si>
    <t>2025-05-02 16:31:01</t>
  </si>
  <si>
    <t>TX004328</t>
  </si>
  <si>
    <t>2025-09-25 10:44:17</t>
  </si>
  <si>
    <t>TX_CBK13</t>
  </si>
  <si>
    <t>TX000148</t>
  </si>
  <si>
    <t>2025-05-17 07:46:31</t>
  </si>
  <si>
    <t>TX001669</t>
  </si>
  <si>
    <t>2025-05-24 16:43:45</t>
  </si>
  <si>
    <t>TX003089</t>
  </si>
  <si>
    <t>2025-02-12 11:18:47</t>
  </si>
  <si>
    <t>TX008896</t>
  </si>
  <si>
    <t>2025-11-04 11:45:37</t>
  </si>
  <si>
    <t>TX007651</t>
  </si>
  <si>
    <t>2025-12-02 17:37:18</t>
  </si>
  <si>
    <t>TX000408</t>
  </si>
  <si>
    <t>2025-08-25 11:56:19</t>
  </si>
  <si>
    <t>TX009639</t>
  </si>
  <si>
    <t>2025-10-12 20:37:01</t>
  </si>
  <si>
    <t>TX007789</t>
  </si>
  <si>
    <t>PL02605</t>
  </si>
  <si>
    <t>2025-09-05 16:46:39</t>
  </si>
  <si>
    <t>TX003457</t>
  </si>
  <si>
    <t>2025-04-01 06:31:48</t>
  </si>
  <si>
    <t>TX006187</t>
  </si>
  <si>
    <t>2025-04-07 14:07:45</t>
  </si>
  <si>
    <t>TX004183</t>
  </si>
  <si>
    <t>2025-01-17 04:51:22</t>
  </si>
  <si>
    <t>TX003577</t>
  </si>
  <si>
    <t>2025-09-23 19:21:41</t>
  </si>
  <si>
    <t>TX003272</t>
  </si>
  <si>
    <t>2025-01-25 09:04:32</t>
  </si>
  <si>
    <t>TX004941</t>
  </si>
  <si>
    <t>2025-05-02 14:51:35</t>
  </si>
  <si>
    <t>TX001032</t>
  </si>
  <si>
    <t>2025-09-08 06:13:08</t>
  </si>
  <si>
    <t>TX008093</t>
  </si>
  <si>
    <t>2025-02-24 03:17:34</t>
  </si>
  <si>
    <t>TX006231</t>
  </si>
  <si>
    <t>2025-05-16 23:57:05</t>
  </si>
  <si>
    <t>TX006593</t>
  </si>
  <si>
    <t>2025-07-14 05:21:25</t>
  </si>
  <si>
    <t>TX008958</t>
  </si>
  <si>
    <t>PL00656</t>
  </si>
  <si>
    <t>2025-04-09 03:19:02</t>
  </si>
  <si>
    <t>TX009866</t>
  </si>
  <si>
    <t>TX006725</t>
  </si>
  <si>
    <t>2025-01-30 04:32:32</t>
  </si>
  <si>
    <t>TX008130</t>
  </si>
  <si>
    <t>2025-02-06 12:00:56</t>
  </si>
  <si>
    <t>TX009265</t>
  </si>
  <si>
    <t>2025-10-02 18:47:02</t>
  </si>
  <si>
    <t>TX000856</t>
  </si>
  <si>
    <t>2025-12-17 14:38:15</t>
  </si>
  <si>
    <t>TX003927</t>
  </si>
  <si>
    <t>2025-07-19 23:51:34</t>
  </si>
  <si>
    <t>TX008598</t>
  </si>
  <si>
    <t>2025-02-03 20:01:55</t>
  </si>
  <si>
    <t>TX000079</t>
  </si>
  <si>
    <t>2025-06-24 01:17:22</t>
  </si>
  <si>
    <t>TX007089</t>
  </si>
  <si>
    <t>2025-12-13 05:15:31</t>
  </si>
  <si>
    <t>TX002248</t>
  </si>
  <si>
    <t>2025-04-28 17:59:52</t>
  </si>
  <si>
    <t>TX008311</t>
  </si>
  <si>
    <t>2025-11-22 12:52:15</t>
  </si>
  <si>
    <t>TX004027</t>
  </si>
  <si>
    <t>2025-10-02 19:26:54</t>
  </si>
  <si>
    <t>TX_ATK3</t>
  </si>
  <si>
    <t>2025-06-15 02:06:00</t>
  </si>
  <si>
    <t>TX009626</t>
  </si>
  <si>
    <t>2025-05-11 09:40:31</t>
  </si>
  <si>
    <t>TX009499</t>
  </si>
  <si>
    <t>2025-01-09 03:46:22</t>
  </si>
  <si>
    <t>TX000715</t>
  </si>
  <si>
    <t>2025-05-30 07:05:24</t>
  </si>
  <si>
    <t>TX007452</t>
  </si>
  <si>
    <t>2025-09-16 20:01:36</t>
  </si>
  <si>
    <t>TX000789</t>
  </si>
  <si>
    <t>2025-01-13 17:39:00</t>
  </si>
  <si>
    <t>TX002280</t>
  </si>
  <si>
    <t>2025-08-12 13:06:23</t>
  </si>
  <si>
    <t>TX004096</t>
  </si>
  <si>
    <t>2025-02-16 20:31:03</t>
  </si>
  <si>
    <t>TX003898</t>
  </si>
  <si>
    <t>2025-03-11 15:18:13</t>
  </si>
  <si>
    <t>TX008044</t>
  </si>
  <si>
    <t>2025-07-25 10:18:59</t>
  </si>
  <si>
    <t>TX007178</t>
  </si>
  <si>
    <t>2025-02-28 02:42:20</t>
  </si>
  <si>
    <t>TX009129</t>
  </si>
  <si>
    <t>2025-07-14 13:39:53</t>
  </si>
  <si>
    <t>TX009507</t>
  </si>
  <si>
    <t>2025-08-02 08:55:47</t>
  </si>
  <si>
    <t>TX003632</t>
  </si>
  <si>
    <t>2025-07-09 13:58:05</t>
  </si>
  <si>
    <t>TX008675</t>
  </si>
  <si>
    <t>2025-11-10 11:50:06</t>
  </si>
  <si>
    <t>TX007298</t>
  </si>
  <si>
    <t>2025-10-11 06:30:06</t>
  </si>
  <si>
    <t>TX006273</t>
  </si>
  <si>
    <t>2025-04-13 15:10:02</t>
  </si>
  <si>
    <t>TX000425</t>
  </si>
  <si>
    <t>2025-08-15 10:10:29</t>
  </si>
  <si>
    <t>TX000393</t>
  </si>
  <si>
    <t>2025-08-01 10:50:26</t>
  </si>
  <si>
    <t>TX003192</t>
  </si>
  <si>
    <t>2025-06-16 11:17:53</t>
  </si>
  <si>
    <t>TX000017</t>
  </si>
  <si>
    <t>2025-12-23 16:58:47</t>
  </si>
  <si>
    <t>TX006336</t>
  </si>
  <si>
    <t>2025-10-23 18:12:49</t>
  </si>
  <si>
    <t>TX004201</t>
  </si>
  <si>
    <t>PL00925</t>
  </si>
  <si>
    <t>2025-04-30 14:22:26</t>
  </si>
  <si>
    <t>TX002673</t>
  </si>
  <si>
    <t>2025-08-01 19:40:15</t>
  </si>
  <si>
    <t>TX002445</t>
  </si>
  <si>
    <t>2025-03-08 07:00:26</t>
  </si>
  <si>
    <t>TX006698</t>
  </si>
  <si>
    <t>2025-01-06 11:28:30</t>
  </si>
  <si>
    <t>TX006165</t>
  </si>
  <si>
    <t>2025-06-16 04:15:48</t>
  </si>
  <si>
    <t>TX002602</t>
  </si>
  <si>
    <t>2025-09-21 13:05:14</t>
  </si>
  <si>
    <t>TX003494</t>
  </si>
  <si>
    <t>2025-01-07 21:32:11</t>
  </si>
  <si>
    <t>TX006045</t>
  </si>
  <si>
    <t>2025-10-18 10:41:23</t>
  </si>
  <si>
    <t>TX001460</t>
  </si>
  <si>
    <t>2025-03-02 23:02:45</t>
  </si>
  <si>
    <t>TX003805</t>
  </si>
  <si>
    <t>2025-11-18 23:51:07</t>
  </si>
  <si>
    <t>TX009900</t>
  </si>
  <si>
    <t>2025-09-16 00:55:07</t>
  </si>
  <si>
    <t>TX007395</t>
  </si>
  <si>
    <t>2025-12-07 07:52:02</t>
  </si>
  <si>
    <t>TX004840</t>
  </si>
  <si>
    <t>2025-07-15 11:15:44</t>
  </si>
  <si>
    <t>TX000594</t>
  </si>
  <si>
    <t>2025-05-07 01:59:44</t>
  </si>
  <si>
    <t>TX003836</t>
  </si>
  <si>
    <t>2025-11-29 15:18:37</t>
  </si>
  <si>
    <t>TX009366</t>
  </si>
  <si>
    <t>2025-10-13 21:03:55</t>
  </si>
  <si>
    <t>TX005684</t>
  </si>
  <si>
    <t>2025-07-20 13:03:53</t>
  </si>
  <si>
    <t>TX008799</t>
  </si>
  <si>
    <t>2025-12-03 00:04:30</t>
  </si>
  <si>
    <t>TX005828</t>
  </si>
  <si>
    <t>2025-08-18 05:26:30</t>
  </si>
  <si>
    <t>TX009803</t>
  </si>
  <si>
    <t>2025-11-26 18:57:51</t>
  </si>
  <si>
    <t>TX007962</t>
  </si>
  <si>
    <t>2025-01-19 15:28:14</t>
  </si>
  <si>
    <t>TX004725</t>
  </si>
  <si>
    <t>2025-01-01 14:35:09</t>
  </si>
  <si>
    <t>TX008810</t>
  </si>
  <si>
    <t>2025-10-10 03:46:33</t>
  </si>
  <si>
    <t>TX005888</t>
  </si>
  <si>
    <t>PL00608</t>
  </si>
  <si>
    <t>2025-05-06 03:31:22</t>
  </si>
  <si>
    <t>TX002356</t>
  </si>
  <si>
    <t>2025-08-21 07:25:10</t>
  </si>
  <si>
    <t>TX006037</t>
  </si>
  <si>
    <t>2025-10-19 10:14:41</t>
  </si>
  <si>
    <t>TX004799</t>
  </si>
  <si>
    <t>PL03000</t>
  </si>
  <si>
    <t>2025-11-18 12:59:49</t>
  </si>
  <si>
    <t>TX002443</t>
  </si>
  <si>
    <t>2025-07-29 19:59:06</t>
  </si>
  <si>
    <t>TX008696</t>
  </si>
  <si>
    <t>2025-05-07 08:04:34</t>
  </si>
  <si>
    <t>TX004593</t>
  </si>
  <si>
    <t>2025-11-26 11:22:53</t>
  </si>
  <si>
    <t>TX008823</t>
  </si>
  <si>
    <t>2025-02-13 20:49:25</t>
  </si>
  <si>
    <t>TX000465</t>
  </si>
  <si>
    <t>2025-07-15 19:27:43</t>
  </si>
  <si>
    <t>TX000164</t>
  </si>
  <si>
    <t>2025-05-05 20:50:47</t>
  </si>
  <si>
    <t>TX009314</t>
  </si>
  <si>
    <t>2025-04-13 05:36:17</t>
  </si>
  <si>
    <t>TX009488</t>
  </si>
  <si>
    <t>2025-07-20 19:26:20</t>
  </si>
  <si>
    <t>TX008453</t>
  </si>
  <si>
    <t>2025-10-22 06:03:56</t>
  </si>
  <si>
    <t>TX009832</t>
  </si>
  <si>
    <t>2025-03-07 17:26:10</t>
  </si>
  <si>
    <t>TX009533</t>
  </si>
  <si>
    <t>2025-04-10 21:55:03</t>
  </si>
  <si>
    <t>TX007381</t>
  </si>
  <si>
    <t>2025-07-04 07:54:40</t>
  </si>
  <si>
    <t>TX006637</t>
  </si>
  <si>
    <t>2025-12-29 16:14:44</t>
  </si>
  <si>
    <t>TX000242</t>
  </si>
  <si>
    <t>2025-06-05 16:02:11</t>
  </si>
  <si>
    <t>TX002010</t>
  </si>
  <si>
    <t>2025-02-20 09:35:56</t>
  </si>
  <si>
    <t>TX006357</t>
  </si>
  <si>
    <t>2025-10-17 09:21:00</t>
  </si>
  <si>
    <t>TX003085</t>
  </si>
  <si>
    <t>2025-08-02 17:08:21</t>
  </si>
  <si>
    <t>TX006209</t>
  </si>
  <si>
    <t>2025-02-24 20:15:52</t>
  </si>
  <si>
    <t>TX000901</t>
  </si>
  <si>
    <t>2025-06-05 23:39:26</t>
  </si>
  <si>
    <t>TX005543</t>
  </si>
  <si>
    <t>2025-12-03 08:20:31</t>
  </si>
  <si>
    <t>TX006008</t>
  </si>
  <si>
    <t>2025-04-27 22:03:06</t>
  </si>
  <si>
    <t>TX007994</t>
  </si>
  <si>
    <t>2025-12-17 16:36:41</t>
  </si>
  <si>
    <t>TX007639</t>
  </si>
  <si>
    <t>2025-11-03 01:24:30</t>
  </si>
  <si>
    <t>TX006794</t>
  </si>
  <si>
    <t>2025-01-01 17:57:17</t>
  </si>
  <si>
    <t>TX008853</t>
  </si>
  <si>
    <t>2025-07-10 00:15:27</t>
  </si>
  <si>
    <t>TX007759</t>
  </si>
  <si>
    <t>2025-11-16 20:18:11</t>
  </si>
  <si>
    <t>TX004838</t>
  </si>
  <si>
    <t>2025-12-31 14:45:14</t>
  </si>
  <si>
    <t>TX002294</t>
  </si>
  <si>
    <t>2025-03-30 23:30:29</t>
  </si>
  <si>
    <t>TX006549</t>
  </si>
  <si>
    <t>2025-10-31 01:47:45</t>
  </si>
  <si>
    <t>TX007899</t>
  </si>
  <si>
    <t>2025-12-01 16:26:37</t>
  </si>
  <si>
    <t>TX008078</t>
  </si>
  <si>
    <t>2025-10-08 12:09:32</t>
  </si>
  <si>
    <t>TX004482</t>
  </si>
  <si>
    <t>2025-01-17 15:47:27</t>
  </si>
  <si>
    <t>TX005303</t>
  </si>
  <si>
    <t>2025-11-11 07:25:20</t>
  </si>
  <si>
    <t>TX004606</t>
  </si>
  <si>
    <t>PL02804</t>
  </si>
  <si>
    <t>2025-10-22 04:33:06</t>
  </si>
  <si>
    <t>TX003717</t>
  </si>
  <si>
    <t>2025-03-22 11:30:54</t>
  </si>
  <si>
    <t>TX009124</t>
  </si>
  <si>
    <t>2025-06-21 16:58:44</t>
  </si>
  <si>
    <t>TX006141</t>
  </si>
  <si>
    <t>2025-06-20 00:26:05</t>
  </si>
  <si>
    <t>TX001765</t>
  </si>
  <si>
    <t>PL02666</t>
  </si>
  <si>
    <t>2025-07-30 04:57:06</t>
  </si>
  <si>
    <t>TX006599</t>
  </si>
  <si>
    <t>2025-09-24 00:33:20</t>
  </si>
  <si>
    <t>TX001550</t>
  </si>
  <si>
    <t>2025-02-17 22:50:13</t>
  </si>
  <si>
    <t>TX003030</t>
  </si>
  <si>
    <t>2025-01-24 18:54:06</t>
  </si>
  <si>
    <t>TX008704</t>
  </si>
  <si>
    <t>2025-05-17 16:26:56</t>
  </si>
  <si>
    <t>TX006299</t>
  </si>
  <si>
    <t>2025-03-30 12:11:04</t>
  </si>
  <si>
    <t>TX006663</t>
  </si>
  <si>
    <t>2025-04-28 07:01:39</t>
  </si>
  <si>
    <t>TX006627</t>
  </si>
  <si>
    <t>2025-06-10 22:49:36</t>
  </si>
  <si>
    <t>TX002045</t>
  </si>
  <si>
    <t>PL00340</t>
  </si>
  <si>
    <t>2025-04-28 14:12:48</t>
  </si>
  <si>
    <t>TX000768</t>
  </si>
  <si>
    <t>2025-03-18 00:12:08</t>
  </si>
  <si>
    <t>TX005694</t>
  </si>
  <si>
    <t>2025-07-04 02:40:32</t>
  </si>
  <si>
    <t>TX007871</t>
  </si>
  <si>
    <t>2025-05-17 02:23:59</t>
  </si>
  <si>
    <t>TX007796</t>
  </si>
  <si>
    <t>2025-08-11 16:34:43</t>
  </si>
  <si>
    <t>TX001509</t>
  </si>
  <si>
    <t>2025-11-25 16:04:53</t>
  </si>
  <si>
    <t>TX007231</t>
  </si>
  <si>
    <t>2025-05-27 02:52:34</t>
  </si>
  <si>
    <t>TX007858</t>
  </si>
  <si>
    <t>2025-05-02 02:55:12</t>
  </si>
  <si>
    <t>TX003303</t>
  </si>
  <si>
    <t>2025-04-19 04:11:54</t>
  </si>
  <si>
    <t>TX004518</t>
  </si>
  <si>
    <t>2025-02-12 03:29:14</t>
  </si>
  <si>
    <t>TX004220</t>
  </si>
  <si>
    <t>PL00361</t>
  </si>
  <si>
    <t>2025-02-04 04:29:54</t>
  </si>
  <si>
    <t>TX009131</t>
  </si>
  <si>
    <t>2025-01-24 02:32:00</t>
  </si>
  <si>
    <t>TX008090</t>
  </si>
  <si>
    <t>2025-09-08 02:29:02</t>
  </si>
  <si>
    <t>TX003293</t>
  </si>
  <si>
    <t>2025-12-17 12:22:59</t>
  </si>
  <si>
    <t>TX000820</t>
  </si>
  <si>
    <t>2025-04-08 13:57:27</t>
  </si>
  <si>
    <t>TX001404</t>
  </si>
  <si>
    <t>2025-03-09 11:39:46</t>
  </si>
  <si>
    <t>TX001383</t>
  </si>
  <si>
    <t>2025-02-19 10:21:31</t>
  </si>
  <si>
    <t>TX002149</t>
  </si>
  <si>
    <t>2025-07-06 21:29:23</t>
  </si>
  <si>
    <t>TX006929</t>
  </si>
  <si>
    <t>2025-05-11 23:52:18</t>
  </si>
  <si>
    <t>TX005672</t>
  </si>
  <si>
    <t>2025-08-29 23:17:49</t>
  </si>
  <si>
    <t>TX001639</t>
  </si>
  <si>
    <t>2025-09-04 07:23:04</t>
  </si>
  <si>
    <t>TX005892</t>
  </si>
  <si>
    <t>2025-02-11 22:47:37</t>
  </si>
  <si>
    <t>TX007428</t>
  </si>
  <si>
    <t>2025-08-01 06:59:37</t>
  </si>
  <si>
    <t>TX000609</t>
  </si>
  <si>
    <t>2025-08-28 07:35:45</t>
  </si>
  <si>
    <t>TX006908</t>
  </si>
  <si>
    <t>2025-03-21 14:08:46</t>
  </si>
  <si>
    <t>TX000400</t>
  </si>
  <si>
    <t>2025-02-03 06:51:00</t>
  </si>
  <si>
    <t>TX007248</t>
  </si>
  <si>
    <t>2025-02-03 02:19:45</t>
  </si>
  <si>
    <t>TX006407</t>
  </si>
  <si>
    <t>2025-10-01 23:19:30</t>
  </si>
  <si>
    <t>TX000883</t>
  </si>
  <si>
    <t>2025-06-11 10:28:24</t>
  </si>
  <si>
    <t>TX003566</t>
  </si>
  <si>
    <t>2025-10-08 04:43:03</t>
  </si>
  <si>
    <t>TX004286</t>
  </si>
  <si>
    <t>2025-04-23 10:02:25</t>
  </si>
  <si>
    <t>TX001180</t>
  </si>
  <si>
    <t>2025-09-07 12:23:21</t>
  </si>
  <si>
    <t>TX005449</t>
  </si>
  <si>
    <t>2025-06-04 17:57:51</t>
  </si>
  <si>
    <t>TX004245</t>
  </si>
  <si>
    <t>2025-03-26 02:38:07</t>
  </si>
  <si>
    <t>TX005219</t>
  </si>
  <si>
    <t>2025-12-29 01:20:07</t>
  </si>
  <si>
    <t>TX003977</t>
  </si>
  <si>
    <t>2025-04-15 16:46:34</t>
  </si>
  <si>
    <t>TX002131</t>
  </si>
  <si>
    <t>2025-10-06 22:50:21</t>
  </si>
  <si>
    <t>TX005079</t>
  </si>
  <si>
    <t>2025-07-11 07:29:22</t>
  </si>
  <si>
    <t>TX000457</t>
  </si>
  <si>
    <t>2025-08-02 18:59:26</t>
  </si>
  <si>
    <t>TX005583</t>
  </si>
  <si>
    <t>2025-12-14 07:12:43</t>
  </si>
  <si>
    <t>TX005176</t>
  </si>
  <si>
    <t>2025-04-14 22:43:48</t>
  </si>
  <si>
    <t>TX001951</t>
  </si>
  <si>
    <t>2025-10-21 23:51:54</t>
  </si>
  <si>
    <t>TX005373</t>
  </si>
  <si>
    <t>2025-03-03 10:12:36</t>
  </si>
  <si>
    <t>TX000690</t>
  </si>
  <si>
    <t>2025-02-13 22:46:06</t>
  </si>
  <si>
    <t>TX008904</t>
  </si>
  <si>
    <t>2025-03-04 15:39:28</t>
  </si>
  <si>
    <t>TX006526</t>
  </si>
  <si>
    <t>2025-06-20 03:28:51</t>
  </si>
  <si>
    <t>TX009876</t>
  </si>
  <si>
    <t>2025-10-21 19:27:47</t>
  </si>
  <si>
    <t>TX006489</t>
  </si>
  <si>
    <t>2025-01-27 03:24:38</t>
  </si>
  <si>
    <t>TX006922</t>
  </si>
  <si>
    <t>2025-10-17 20:37:44</t>
  </si>
  <si>
    <t>TX001954</t>
  </si>
  <si>
    <t>2025-12-25 15:17:03</t>
  </si>
  <si>
    <t>TX007635</t>
  </si>
  <si>
    <t>2025-01-27 06:59:38</t>
  </si>
  <si>
    <t>TX005637</t>
  </si>
  <si>
    <t>2025-01-15 13:45:50</t>
  </si>
  <si>
    <t>TX007155</t>
  </si>
  <si>
    <t>2025-07-10 08:13:20</t>
  </si>
  <si>
    <t>TX008472</t>
  </si>
  <si>
    <t>2025-10-19 00:32:31</t>
  </si>
  <si>
    <t>TX006611</t>
  </si>
  <si>
    <t>2025-04-07 01:13:36</t>
  </si>
  <si>
    <t>TX002711</t>
  </si>
  <si>
    <t>2025-06-04 15:04:29</t>
  </si>
  <si>
    <t>TX008618</t>
  </si>
  <si>
    <t>2025-03-12 15:36:13</t>
  </si>
  <si>
    <t>TX003202</t>
  </si>
  <si>
    <t>2025-04-21 16:27:33</t>
  </si>
  <si>
    <t>TX004350</t>
  </si>
  <si>
    <t>2025-12-24 17:43:11</t>
  </si>
  <si>
    <t>TX004139</t>
  </si>
  <si>
    <t>2025-12-13 14:03:14</t>
  </si>
  <si>
    <t>TX001885</t>
  </si>
  <si>
    <t>2025-06-28 23:28:51</t>
  </si>
  <si>
    <t>TX008690</t>
  </si>
  <si>
    <t>2025-10-12 06:37:35</t>
  </si>
  <si>
    <t>TX004486</t>
  </si>
  <si>
    <t>2025-07-22 08:42:42</t>
  </si>
  <si>
    <t>TX002495</t>
  </si>
  <si>
    <t>2025-02-25 08:31:22</t>
  </si>
  <si>
    <t>TX005948</t>
  </si>
  <si>
    <t>2025-12-10 13:16:37</t>
  </si>
  <si>
    <t>TX003037</t>
  </si>
  <si>
    <t>2025-06-10 17:06:42</t>
  </si>
  <si>
    <t>TX005778</t>
  </si>
  <si>
    <t>2025-01-03 21:02:58</t>
  </si>
  <si>
    <t>TX003604</t>
  </si>
  <si>
    <t>2025-04-20 00:54:12</t>
  </si>
  <si>
    <t>TX000846</t>
  </si>
  <si>
    <t>2025-02-15 13:47:10</t>
  </si>
  <si>
    <t>TX000543</t>
  </si>
  <si>
    <t>PL02315</t>
  </si>
  <si>
    <t>2025-04-19 20:16:27</t>
  </si>
  <si>
    <t>TX003725</t>
  </si>
  <si>
    <t>PL02417</t>
  </si>
  <si>
    <t>2025-01-28 12:37:42</t>
  </si>
  <si>
    <t>TX004188</t>
  </si>
  <si>
    <t>2025-05-21 11:15:40</t>
  </si>
  <si>
    <t>TX003680</t>
  </si>
  <si>
    <t>2025-04-26 03:38:34</t>
  </si>
  <si>
    <t>TX008951</t>
  </si>
  <si>
    <t>2025-02-08 15:00:21</t>
  </si>
  <si>
    <t>TX007968</t>
  </si>
  <si>
    <t>2025-07-07 22:43:25</t>
  </si>
  <si>
    <t>TX009033</t>
  </si>
  <si>
    <t>2025-03-18 09:08:25</t>
  </si>
  <si>
    <t>TX006076</t>
  </si>
  <si>
    <t>2025-02-17 08:08:26</t>
  </si>
  <si>
    <t>TX007341</t>
  </si>
  <si>
    <t>2025-03-22 23:14:26</t>
  </si>
  <si>
    <t>TX008273</t>
  </si>
  <si>
    <t>2025-04-27 04:12:44</t>
  </si>
  <si>
    <t>TX007247</t>
  </si>
  <si>
    <t>PL00693</t>
  </si>
  <si>
    <t>2025-01-05 22:12:41</t>
  </si>
  <si>
    <t>TX009060</t>
  </si>
  <si>
    <t>2025-09-10 13:50:48</t>
  </si>
  <si>
    <t>TX008338</t>
  </si>
  <si>
    <t>2025-02-02 00:12:12</t>
  </si>
  <si>
    <t>TX007138</t>
  </si>
  <si>
    <t>2025-05-31 16:05:29</t>
  </si>
  <si>
    <t>TX002965</t>
  </si>
  <si>
    <t>2025-08-04 19:13:17</t>
  </si>
  <si>
    <t>TX007560</t>
  </si>
  <si>
    <t>2025-08-22 02:55:50</t>
  </si>
  <si>
    <t>TX002530</t>
  </si>
  <si>
    <t>2025-09-24 15:44:58</t>
  </si>
  <si>
    <t>TX007285</t>
  </si>
  <si>
    <t>2025-01-11 15:48:36</t>
  </si>
  <si>
    <t>TX005773</t>
  </si>
  <si>
    <t>2025-03-05 23:05:13</t>
  </si>
  <si>
    <t>TX001049</t>
  </si>
  <si>
    <t>2025-04-28 00:46:11</t>
  </si>
  <si>
    <t>TX007046</t>
  </si>
  <si>
    <t>2025-07-21 11:52:08</t>
  </si>
  <si>
    <t>TX001961</t>
  </si>
  <si>
    <t>2025-09-01 11:51:19</t>
  </si>
  <si>
    <t>TX002531</t>
  </si>
  <si>
    <t>2025-04-22 09:46:21</t>
  </si>
  <si>
    <t>TX008605</t>
  </si>
  <si>
    <t>2025-06-04 23:42:11</t>
  </si>
  <si>
    <t>TX007604</t>
  </si>
  <si>
    <t>2025-05-07 13:54:56</t>
  </si>
  <si>
    <t>TX006525</t>
  </si>
  <si>
    <t>2025-11-23 20:44:11</t>
  </si>
  <si>
    <t>TX000238</t>
  </si>
  <si>
    <t>2025-03-14 08:33:00</t>
  </si>
  <si>
    <t>TX004918</t>
  </si>
  <si>
    <t>2025-07-19 03:38:18</t>
  </si>
  <si>
    <t>TX006480</t>
  </si>
  <si>
    <t>2025-12-13 02:17:03</t>
  </si>
  <si>
    <t>TX001134</t>
  </si>
  <si>
    <t>2025-10-11 10:20:23</t>
  </si>
  <si>
    <t>TX006977</t>
  </si>
  <si>
    <t>2025-04-12 13:53:38</t>
  </si>
  <si>
    <t>TX005902</t>
  </si>
  <si>
    <t>2025-12-14 05:03:33</t>
  </si>
  <si>
    <t>TX009110</t>
  </si>
  <si>
    <t>2025-05-09 12:24:08</t>
  </si>
  <si>
    <t>TX004260</t>
  </si>
  <si>
    <t>2025-01-16 06:51:46</t>
  </si>
  <si>
    <t>TX008892</t>
  </si>
  <si>
    <t>2025-10-30 03:14:04</t>
  </si>
  <si>
    <t>TX006966</t>
  </si>
  <si>
    <t>PL00225</t>
  </si>
  <si>
    <t>2025-03-16 12:21:50</t>
  </si>
  <si>
    <t>TX_CBK9</t>
  </si>
  <si>
    <t>TX000793</t>
  </si>
  <si>
    <t>2025-04-20 11:05:44</t>
  </si>
  <si>
    <t>TX001986</t>
  </si>
  <si>
    <t>2025-09-09 19:15:09</t>
  </si>
  <si>
    <t>TX005657</t>
  </si>
  <si>
    <t>2025-10-06 03:21:27</t>
  </si>
  <si>
    <t>TX008790</t>
  </si>
  <si>
    <t>2025-12-16 21:45:17</t>
  </si>
  <si>
    <t>TX007936</t>
  </si>
  <si>
    <t>2025-07-24 20:12:23</t>
  </si>
  <si>
    <t>TX006098</t>
  </si>
  <si>
    <t>2025-09-07 19:03:45</t>
  </si>
  <si>
    <t>TX005908</t>
  </si>
  <si>
    <t>2025-10-31 14:51:43</t>
  </si>
  <si>
    <t>TX007374</t>
  </si>
  <si>
    <t>2025-08-30 15:05:36</t>
  </si>
  <si>
    <t>TX007634</t>
  </si>
  <si>
    <t>2025-01-24 08:25:15</t>
  </si>
  <si>
    <t>TX002979</t>
  </si>
  <si>
    <t>2025-08-07 16:28:06</t>
  </si>
  <si>
    <t>TX008913</t>
  </si>
  <si>
    <t>2025-03-14 12:20:52</t>
  </si>
  <si>
    <t>TX009354</t>
  </si>
  <si>
    <t>2025-06-11 21:14:15</t>
  </si>
  <si>
    <t>TX006722</t>
  </si>
  <si>
    <t>PL01534</t>
  </si>
  <si>
    <t>2025-09-01 10:57:49</t>
  </si>
  <si>
    <t>TX007843</t>
  </si>
  <si>
    <t>2025-04-18 16:25:47</t>
  </si>
  <si>
    <t>TX008817</t>
  </si>
  <si>
    <t>2025-05-17 20:33:45</t>
  </si>
  <si>
    <t>TX003139</t>
  </si>
  <si>
    <t>2025-07-17 18:24:05</t>
  </si>
  <si>
    <t>TX009988</t>
  </si>
  <si>
    <t>2025-01-01 08:26:57</t>
  </si>
  <si>
    <t>TX001827</t>
  </si>
  <si>
    <t>2025-08-11 02:28:20</t>
  </si>
  <si>
    <t>TX005549</t>
  </si>
  <si>
    <t>2025-04-27 04:40:09</t>
  </si>
  <si>
    <t>TX000561</t>
  </si>
  <si>
    <t>2025-07-01 10:33:31</t>
  </si>
  <si>
    <t>TX008858</t>
  </si>
  <si>
    <t>2025-11-27 08:27:44</t>
  </si>
  <si>
    <t>TX005436</t>
  </si>
  <si>
    <t>2025-01-23 11:53:44</t>
  </si>
  <si>
    <t>TX004438</t>
  </si>
  <si>
    <t>2025-03-26 19:48:17</t>
  </si>
  <si>
    <t>TX001443</t>
  </si>
  <si>
    <t>2025-07-27 18:25:24</t>
  </si>
  <si>
    <t>TX004407</t>
  </si>
  <si>
    <t>2025-08-16 09:35:33</t>
  </si>
  <si>
    <t>TX009588</t>
  </si>
  <si>
    <t>2025-01-14 00:01:05</t>
  </si>
  <si>
    <t>TX001690</t>
  </si>
  <si>
    <t>2025-06-04 05:59:59</t>
  </si>
  <si>
    <t>TX009921</t>
  </si>
  <si>
    <t>2025-10-11 13:56:30</t>
  </si>
  <si>
    <t>TX009047</t>
  </si>
  <si>
    <t>2025-02-10 08:38:56</t>
  </si>
  <si>
    <t>TX005963</t>
  </si>
  <si>
    <t>2025-04-14 02:12:53</t>
  </si>
  <si>
    <t>TX002497</t>
  </si>
  <si>
    <t>2025-04-06 02:25:55</t>
  </si>
  <si>
    <t>TX008248</t>
  </si>
  <si>
    <t>2025-04-01 13:59:32</t>
  </si>
  <si>
    <t>TX000341</t>
  </si>
  <si>
    <t>2025-07-12 04:41:16</t>
  </si>
  <si>
    <t>TX002409</t>
  </si>
  <si>
    <t>2025-07-07 08:55:26</t>
  </si>
  <si>
    <t>TX008407</t>
  </si>
  <si>
    <t>2025-06-25 18:15:37</t>
  </si>
  <si>
    <t>TX005783</t>
  </si>
  <si>
    <t>2025-02-23 11:43:01</t>
  </si>
  <si>
    <t>TX004577</t>
  </si>
  <si>
    <t>2025-07-04 09:51:42</t>
  </si>
  <si>
    <t>TX003726</t>
  </si>
  <si>
    <t>2025-09-17 08:12:55</t>
  </si>
  <si>
    <t>TX002786</t>
  </si>
  <si>
    <t>2025-08-23 19:44:45</t>
  </si>
  <si>
    <t>TX001013</t>
  </si>
  <si>
    <t>2025-05-09 22:53:53</t>
  </si>
  <si>
    <t>TX005281</t>
  </si>
  <si>
    <t>2025-05-15 06:52:19</t>
  </si>
  <si>
    <t>TX004896</t>
  </si>
  <si>
    <t>2025-12-31 02:21:02</t>
  </si>
  <si>
    <t>TX007122</t>
  </si>
  <si>
    <t>2025-02-25 19:39:02</t>
  </si>
  <si>
    <t>TX006550</t>
  </si>
  <si>
    <t>2025-02-14 21:31:38</t>
  </si>
  <si>
    <t>TX004038</t>
  </si>
  <si>
    <t>2025-05-31 22:01:24</t>
  </si>
  <si>
    <t>TX000149</t>
  </si>
  <si>
    <t>PL02107</t>
  </si>
  <si>
    <t>2025-10-17 18:15:56</t>
  </si>
  <si>
    <t>TX000286</t>
  </si>
  <si>
    <t>2025-08-03 18:41:06</t>
  </si>
  <si>
    <t>TX009706</t>
  </si>
  <si>
    <t>2025-01-01 20:30:15</t>
  </si>
  <si>
    <t>TX008458</t>
  </si>
  <si>
    <t>2025-10-01 03:02:23</t>
  </si>
  <si>
    <t>TX006771</t>
  </si>
  <si>
    <t>2025-08-04 23:30:10</t>
  </si>
  <si>
    <t>TX004444</t>
  </si>
  <si>
    <t>2025-04-04 08:42:56</t>
  </si>
  <si>
    <t>TX007447</t>
  </si>
  <si>
    <t>2025-09-28 01:51:02</t>
  </si>
  <si>
    <t>TX000237</t>
  </si>
  <si>
    <t>2025-12-21 15:55:04</t>
  </si>
  <si>
    <t>TX009640</t>
  </si>
  <si>
    <t>2025-06-24 15:12:20</t>
  </si>
  <si>
    <t>TX007124</t>
  </si>
  <si>
    <t>2025-12-30 21:32:17</t>
  </si>
  <si>
    <t>TX008405</t>
  </si>
  <si>
    <t>2025-11-28 07:28:04</t>
  </si>
  <si>
    <t>TX003084</t>
  </si>
  <si>
    <t>2025-01-05 08:19:36</t>
  </si>
  <si>
    <t>TX000633</t>
  </si>
  <si>
    <t>PL02711</t>
  </si>
  <si>
    <t>2025-08-27 02:49:32</t>
  </si>
  <si>
    <t>TX006814</t>
  </si>
  <si>
    <t>2025-03-29 21:07:58</t>
  </si>
  <si>
    <t>TX002494</t>
  </si>
  <si>
    <t>2025-02-12 09:25:03</t>
  </si>
  <si>
    <t>TX002666</t>
  </si>
  <si>
    <t>2025-07-30 13:58:13</t>
  </si>
  <si>
    <t>TX008543</t>
  </si>
  <si>
    <t>2025-07-30 00:52:56</t>
  </si>
  <si>
    <t>TX009319</t>
  </si>
  <si>
    <t>2025-06-08 03:47:11</t>
  </si>
  <si>
    <t>TX008521</t>
  </si>
  <si>
    <t>2025-12-28 03:13:44</t>
  </si>
  <si>
    <t>TX004212</t>
  </si>
  <si>
    <t>2025-04-13 19:54:47</t>
  </si>
  <si>
    <t>TX003875</t>
  </si>
  <si>
    <t>2025-12-18 12:17:13</t>
  </si>
  <si>
    <t>TX002818</t>
  </si>
  <si>
    <t>2025-10-11 13:51:42</t>
  </si>
  <si>
    <t>TX008316</t>
  </si>
  <si>
    <t>2025-09-19 13:39:01</t>
  </si>
  <si>
    <t>TX009870</t>
  </si>
  <si>
    <t>2025-10-24 10:58:53</t>
  </si>
  <si>
    <t>TX007427</t>
  </si>
  <si>
    <t>PL00474</t>
  </si>
  <si>
    <t>2025-08-23 08:22:56</t>
  </si>
  <si>
    <t>TX008653</t>
  </si>
  <si>
    <t>2025-03-05 00:12:12</t>
  </si>
  <si>
    <t>TX008524</t>
  </si>
  <si>
    <t>2025-02-10 14:59:12</t>
  </si>
  <si>
    <t>TX001736</t>
  </si>
  <si>
    <t>2025-04-27 15:24:02</t>
  </si>
  <si>
    <t>TX007398</t>
  </si>
  <si>
    <t>2025-05-26 03:58:15</t>
  </si>
  <si>
    <t>TX004256</t>
  </si>
  <si>
    <t>2025-12-29 05:54:26</t>
  </si>
  <si>
    <t>TX009544</t>
  </si>
  <si>
    <t>2025-12-29 03:24:39</t>
  </si>
  <si>
    <t>TX002476</t>
  </si>
  <si>
    <t>2025-02-17 21:06:27</t>
  </si>
  <si>
    <t>TX_CBK14</t>
  </si>
  <si>
    <t>TX003714</t>
  </si>
  <si>
    <t>2025-09-10 03:20:46</t>
  </si>
  <si>
    <t>TX009031</t>
  </si>
  <si>
    <t>PL00891</t>
  </si>
  <si>
    <t>2025-04-25 09:46:46</t>
  </si>
  <si>
    <t>TX001805</t>
  </si>
  <si>
    <t>2025-07-08 22:41:40</t>
  </si>
  <si>
    <t>TX000708</t>
  </si>
  <si>
    <t>PL01354</t>
  </si>
  <si>
    <t>2025-04-25 09:34:42</t>
  </si>
  <si>
    <t>TX009244</t>
  </si>
  <si>
    <t>2025-06-15 09:32:55</t>
  </si>
  <si>
    <t>TX005190</t>
  </si>
  <si>
    <t>2025-01-01 00:39:05</t>
  </si>
  <si>
    <t>TX005473</t>
  </si>
  <si>
    <t>2025-10-13 11:43:29</t>
  </si>
  <si>
    <t>TX000073</t>
  </si>
  <si>
    <t>2025-09-14 21:49:32</t>
  </si>
  <si>
    <t>TX007844</t>
  </si>
  <si>
    <t>2025-07-31 14:02:23</t>
  </si>
  <si>
    <t>TX005102</t>
  </si>
  <si>
    <t>2025-11-02 07:43:45</t>
  </si>
  <si>
    <t>TX006765</t>
  </si>
  <si>
    <t>2025-05-02 00:41:17</t>
  </si>
  <si>
    <t>TX001126</t>
  </si>
  <si>
    <t>2025-03-22 08:40:37</t>
  </si>
  <si>
    <t>TX001242</t>
  </si>
  <si>
    <t>2025-06-21 09:35:33</t>
  </si>
  <si>
    <t>TX008301</t>
  </si>
  <si>
    <t>2025-03-14 08:27:12</t>
  </si>
  <si>
    <t>TX002350</t>
  </si>
  <si>
    <t>2025-07-16 10:17:50</t>
  </si>
  <si>
    <t>TX006603</t>
  </si>
  <si>
    <t>2025-09-03 02:39:13</t>
  </si>
  <si>
    <t>TX006781</t>
  </si>
  <si>
    <t>2025-02-15 16:45:19</t>
  </si>
  <si>
    <t>TX004359</t>
  </si>
  <si>
    <t>2025-05-27 23:12:29</t>
  </si>
  <si>
    <t>TX001344</t>
  </si>
  <si>
    <t>PL02889</t>
  </si>
  <si>
    <t>2025-08-19 12:19:03</t>
  </si>
  <si>
    <t>TX_CBK18</t>
  </si>
  <si>
    <t>TX008730</t>
  </si>
  <si>
    <t>2025-09-21 02:09:10</t>
  </si>
  <si>
    <t>TX009630</t>
  </si>
  <si>
    <t>2025-11-27 22:26:53</t>
  </si>
  <si>
    <t>TX006653</t>
  </si>
  <si>
    <t>2025-01-02 17:23:16</t>
  </si>
  <si>
    <t>TX001101</t>
  </si>
  <si>
    <t>2025-11-17 16:20:13</t>
  </si>
  <si>
    <t>TX007328</t>
  </si>
  <si>
    <t>2025-07-24 02:09:00</t>
  </si>
  <si>
    <t>TX007623</t>
  </si>
  <si>
    <t>2025-09-24 00:35:12</t>
  </si>
  <si>
    <t>TX000988</t>
  </si>
  <si>
    <t>2025-12-21 20:47:15</t>
  </si>
  <si>
    <t>TX002853</t>
  </si>
  <si>
    <t>2025-05-13 03:29:12</t>
  </si>
  <si>
    <t>TX000631</t>
  </si>
  <si>
    <t>2025-12-07 21:30:07</t>
  </si>
  <si>
    <t>TX001250</t>
  </si>
  <si>
    <t>PL00542</t>
  </si>
  <si>
    <t>2025-07-03 12:39:19</t>
  </si>
  <si>
    <t>TX003180</t>
  </si>
  <si>
    <t>2025-09-09 18:19:00</t>
  </si>
  <si>
    <t>TX000483</t>
  </si>
  <si>
    <t>2025-06-23 01:55:11</t>
  </si>
  <si>
    <t>TX003041</t>
  </si>
  <si>
    <t>2025-09-22 14:21:27</t>
  </si>
  <si>
    <t>TX005011</t>
  </si>
  <si>
    <t>PL00968</t>
  </si>
  <si>
    <t>2025-12-27 01:57:46</t>
  </si>
  <si>
    <t>TX008778</t>
  </si>
  <si>
    <t>2025-06-01 10:55:59</t>
  </si>
  <si>
    <t>TX007001</t>
  </si>
  <si>
    <t>2025-11-20 19:06:23</t>
  </si>
  <si>
    <t>TX003274</t>
  </si>
  <si>
    <t>2025-04-28 16:54:09</t>
  </si>
  <si>
    <t>TX007228</t>
  </si>
  <si>
    <t>2025-05-03 08:57:22</t>
  </si>
  <si>
    <t>TX003684</t>
  </si>
  <si>
    <t>2025-03-13 03:11:21</t>
  </si>
  <si>
    <t>TX006675</t>
  </si>
  <si>
    <t>2025-06-05 14:50:56</t>
  </si>
  <si>
    <t>TX006808</t>
  </si>
  <si>
    <t>2025-01-11 19:55:34</t>
  </si>
  <si>
    <t>TX009793</t>
  </si>
  <si>
    <t>2025-05-26 19:23:53</t>
  </si>
  <si>
    <t>TX001317</t>
  </si>
  <si>
    <t>2025-11-10 13:28:57</t>
  </si>
  <si>
    <t>TX003226</t>
  </si>
  <si>
    <t>2025-02-22 16:57:00</t>
  </si>
  <si>
    <t>TX001073</t>
  </si>
  <si>
    <t>2025-02-08 14:51:34</t>
  </si>
  <si>
    <t>TX004816</t>
  </si>
  <si>
    <t>2025-12-22 20:34:34</t>
  </si>
  <si>
    <t>TX008507</t>
  </si>
  <si>
    <t>2025-05-23 04:51:48</t>
  </si>
  <si>
    <t>TX005753</t>
  </si>
  <si>
    <t>2025-07-12 09:58:49</t>
  </si>
  <si>
    <t>TX009198</t>
  </si>
  <si>
    <t>2025-01-15 03:05:26</t>
  </si>
  <si>
    <t>TX004617</t>
  </si>
  <si>
    <t>2025-02-23 02:26:16</t>
  </si>
  <si>
    <t>TX003098</t>
  </si>
  <si>
    <t>2025-11-12 11:59:18</t>
  </si>
  <si>
    <t>TX006870</t>
  </si>
  <si>
    <t>2025-12-08 20:31:36</t>
  </si>
  <si>
    <t>TX001301</t>
  </si>
  <si>
    <t>2025-02-10 09:55:15</t>
  </si>
  <si>
    <t>TX007286</t>
  </si>
  <si>
    <t>2025-02-16 22:25:31</t>
  </si>
  <si>
    <t>TX006285</t>
  </si>
  <si>
    <t>2025-12-11 06:44:20</t>
  </si>
  <si>
    <t>TX005496</t>
  </si>
  <si>
    <t>2025-01-02 17:53:38</t>
  </si>
  <si>
    <t>TX005292</t>
  </si>
  <si>
    <t>2025-07-10 23:46:55</t>
  </si>
  <si>
    <t>TX001799</t>
  </si>
  <si>
    <t>2025-07-21 23:12:04</t>
  </si>
  <si>
    <t>TX005204</t>
  </si>
  <si>
    <t>2025-09-15 20:05:31</t>
  </si>
  <si>
    <t>TX008228</t>
  </si>
  <si>
    <t>2025-04-18 09:30:58</t>
  </si>
  <si>
    <t>TX005048</t>
  </si>
  <si>
    <t>2025-09-23 07:36:36</t>
  </si>
  <si>
    <t>TX006442</t>
  </si>
  <si>
    <t>2025-11-20 00:01:31</t>
  </si>
  <si>
    <t>TX008106</t>
  </si>
  <si>
    <t>2025-09-25 19:26:09</t>
  </si>
  <si>
    <t>TX002360</t>
  </si>
  <si>
    <t>2025-06-21 23:22:07</t>
  </si>
  <si>
    <t>TX009433</t>
  </si>
  <si>
    <t>2025-02-16 15:19:10</t>
  </si>
  <si>
    <t>TX003655</t>
  </si>
  <si>
    <t>2025-04-03 12:23:36</t>
  </si>
  <si>
    <t>TX007053</t>
  </si>
  <si>
    <t>2025-04-24 22:58:31</t>
  </si>
  <si>
    <t>TX001287</t>
  </si>
  <si>
    <t>2025-02-10 22:41:44</t>
  </si>
  <si>
    <t>TX009179</t>
  </si>
  <si>
    <t>2025-07-23 20:50:37</t>
  </si>
  <si>
    <t>TX004446</t>
  </si>
  <si>
    <t>2025-07-08 16:21:48</t>
  </si>
  <si>
    <t>TX002138</t>
  </si>
  <si>
    <t>2025-06-25 01:17:44</t>
  </si>
  <si>
    <t>TX006788</t>
  </si>
  <si>
    <t>2025-06-24 05:23:25</t>
  </si>
  <si>
    <t>TX009807</t>
  </si>
  <si>
    <t>2025-09-21 18:55:24</t>
  </si>
  <si>
    <t>TX008560</t>
  </si>
  <si>
    <t>2025-02-10 08:46:17</t>
  </si>
  <si>
    <t>TX009020</t>
  </si>
  <si>
    <t>2025-02-01 23:46:58</t>
  </si>
  <si>
    <t>TX006895</t>
  </si>
  <si>
    <t>2025-04-03 17:20:55</t>
  </si>
  <si>
    <t>TX008620</t>
  </si>
  <si>
    <t>2025-02-24 11:54:36</t>
  </si>
  <si>
    <t>TX007152</t>
  </si>
  <si>
    <t>2025-01-22 11:16:06</t>
  </si>
  <si>
    <t>TX000964</t>
  </si>
  <si>
    <t>2025-07-12 14:24:32</t>
  </si>
  <si>
    <t>TX006013</t>
  </si>
  <si>
    <t>2025-05-21 14:32:38</t>
  </si>
  <si>
    <t>TX004883</t>
  </si>
  <si>
    <t>2025-11-08 16:29:09</t>
  </si>
  <si>
    <t>TX000141</t>
  </si>
  <si>
    <t>PL00800</t>
  </si>
  <si>
    <t>2025-10-07 22:42:53</t>
  </si>
  <si>
    <t>TX009085</t>
  </si>
  <si>
    <t>2025-09-24 21:55:50</t>
  </si>
  <si>
    <t>TX006937</t>
  </si>
  <si>
    <t>2025-05-02 01:25:19</t>
  </si>
  <si>
    <t>TX006543</t>
  </si>
  <si>
    <t>2025-11-16 08:32:27</t>
  </si>
  <si>
    <t>TX005244</t>
  </si>
  <si>
    <t>2025-07-20 12:14:01</t>
  </si>
  <si>
    <t>TX004432</t>
  </si>
  <si>
    <t>2025-07-16 05:19:03</t>
  </si>
  <si>
    <t>TX000407</t>
  </si>
  <si>
    <t>2025-11-02 03:40:48</t>
  </si>
  <si>
    <t>TX008213</t>
  </si>
  <si>
    <t>2025-07-28 14:59:19</t>
  </si>
  <si>
    <t>TX008424</t>
  </si>
  <si>
    <t>2025-06-06 03:45:16</t>
  </si>
  <si>
    <t>TX008678</t>
  </si>
  <si>
    <t>2025-12-03 22:11:16</t>
  </si>
  <si>
    <t>TX008235</t>
  </si>
  <si>
    <t>2025-05-06 22:16:40</t>
  </si>
  <si>
    <t>TX004400</t>
  </si>
  <si>
    <t>2025-12-04 21:00:12</t>
  </si>
  <si>
    <t>TX005253</t>
  </si>
  <si>
    <t>2025-01-22 06:58:29</t>
  </si>
  <si>
    <t>TX000012</t>
  </si>
  <si>
    <t>2025-02-23 17:20:43</t>
  </si>
  <si>
    <t>TX004761</t>
  </si>
  <si>
    <t>2025-01-20 01:48:36</t>
  </si>
  <si>
    <t>TX001178</t>
  </si>
  <si>
    <t>2025-10-15 19:01:02</t>
  </si>
  <si>
    <t>TX002864</t>
  </si>
  <si>
    <t>2025-10-03 23:55:40</t>
  </si>
  <si>
    <t>TX006472</t>
  </si>
  <si>
    <t>2025-01-27 11:12:00</t>
  </si>
  <si>
    <t>TX006229</t>
  </si>
  <si>
    <t>2025-03-25 16:54:35</t>
  </si>
  <si>
    <t>TX002990</t>
  </si>
  <si>
    <t>2025-09-29 20:36:07</t>
  </si>
  <si>
    <t>TX007118</t>
  </si>
  <si>
    <t>2025-05-26 03:46:20</t>
  </si>
  <si>
    <t>TX007011</t>
  </si>
  <si>
    <t>2025-02-08 22:04:57</t>
  </si>
  <si>
    <t>TX008608</t>
  </si>
  <si>
    <t>2025-09-17 05:50:18</t>
  </si>
  <si>
    <t>TX001441</t>
  </si>
  <si>
    <t>2025-09-20 03:25:16</t>
  </si>
  <si>
    <t>TX009802</t>
  </si>
  <si>
    <t>2025-10-25 18:07:43</t>
  </si>
  <si>
    <t>TX002876</t>
  </si>
  <si>
    <t>2025-10-17 22:52:03</t>
  </si>
  <si>
    <t>TX009151</t>
  </si>
  <si>
    <t>2025-12-02 14:13:09</t>
  </si>
  <si>
    <t>TX008840</t>
  </si>
  <si>
    <t>PL00089</t>
  </si>
  <si>
    <t>2025-10-07 01:16:37</t>
  </si>
  <si>
    <t>TX007233</t>
  </si>
  <si>
    <t>2025-10-27 04:29:35</t>
  </si>
  <si>
    <t>TX003727</t>
  </si>
  <si>
    <t>2025-05-06 21:51:27</t>
  </si>
  <si>
    <t>TX002773</t>
  </si>
  <si>
    <t>2025-05-07 18:14:34</t>
  </si>
  <si>
    <t>TX000455</t>
  </si>
  <si>
    <t>2025-02-27 17:33:35</t>
  </si>
  <si>
    <t>TX008190</t>
  </si>
  <si>
    <t>2025-10-02 14:22:41</t>
  </si>
  <si>
    <t>TX001368</t>
  </si>
  <si>
    <t>2025-03-02 23:16:47</t>
  </si>
  <si>
    <t>TX003713</t>
  </si>
  <si>
    <t>2025-04-23 18:17:35</t>
  </si>
  <si>
    <t>TX009907</t>
  </si>
  <si>
    <t>PL00862</t>
  </si>
  <si>
    <t>2025-05-02 08:03:36</t>
  </si>
  <si>
    <t>TX001389</t>
  </si>
  <si>
    <t>2025-03-19 09:18:32</t>
  </si>
  <si>
    <t>TX001001</t>
  </si>
  <si>
    <t>2025-05-29 00:37:38</t>
  </si>
  <si>
    <t>TX007762</t>
  </si>
  <si>
    <t>2025-02-10 15:54:37</t>
  </si>
  <si>
    <t>TX003554</t>
  </si>
  <si>
    <t>PL02053</t>
  </si>
  <si>
    <t>2025-08-18 13:01:52</t>
  </si>
  <si>
    <t>TX004115</t>
  </si>
  <si>
    <t>PL01449</t>
  </si>
  <si>
    <t>2025-05-16 11:07:24</t>
  </si>
  <si>
    <t>TX001668</t>
  </si>
  <si>
    <t>2025-04-20 11:28:17</t>
  </si>
  <si>
    <t>TX003174</t>
  </si>
  <si>
    <t>2025-08-31 10:43:52</t>
  </si>
  <si>
    <t>TX009450</t>
  </si>
  <si>
    <t>2025-01-22 08:58:59</t>
  </si>
  <si>
    <t>TX000489</t>
  </si>
  <si>
    <t>2025-06-18 04:05:09</t>
  </si>
  <si>
    <t>TX003231</t>
  </si>
  <si>
    <t>2025-11-27 04:00:30</t>
  </si>
  <si>
    <t>TX003829</t>
  </si>
  <si>
    <t>2025-08-28 12:26:11</t>
  </si>
  <si>
    <t>TX008702</t>
  </si>
  <si>
    <t>2025-07-14 20:19:34</t>
  </si>
  <si>
    <t>TX005209</t>
  </si>
  <si>
    <t>2025-12-11 08:01:14</t>
  </si>
  <si>
    <t>TX007849</t>
  </si>
  <si>
    <t>2025-05-14 13:41:31</t>
  </si>
  <si>
    <t>TX005705</t>
  </si>
  <si>
    <t>2025-01-27 10:23:08</t>
  </si>
  <si>
    <t>TX009694</t>
  </si>
  <si>
    <t>2025-02-02 05:43:27</t>
  </si>
  <si>
    <t>TX008134</t>
  </si>
  <si>
    <t>2025-11-25 20:15:32</t>
  </si>
  <si>
    <t>TX000704</t>
  </si>
  <si>
    <t>2025-10-27 05:33:18</t>
  </si>
  <si>
    <t>TX005106</t>
  </si>
  <si>
    <t>2025-02-08 19:41:02</t>
  </si>
  <si>
    <t>TX008945</t>
  </si>
  <si>
    <t>2025-12-14 03:11:17</t>
  </si>
  <si>
    <t>TX003292</t>
  </si>
  <si>
    <t>2025-02-07 22:30:28</t>
  </si>
  <si>
    <t>TX008126</t>
  </si>
  <si>
    <t>2025-09-01 01:49:48</t>
  </si>
  <si>
    <t>TX009686</t>
  </si>
  <si>
    <t>2025-11-21 23:33:38</t>
  </si>
  <si>
    <t>TX009074</t>
  </si>
  <si>
    <t>2025-04-06 16:03:03</t>
  </si>
  <si>
    <t>TX004910</t>
  </si>
  <si>
    <t>2025-09-30 16:22:00</t>
  </si>
  <si>
    <t>TX004441</t>
  </si>
  <si>
    <t>2025-05-07 20:37:48</t>
  </si>
  <si>
    <t>TX000987</t>
  </si>
  <si>
    <t>2025-05-07 15:16:52</t>
  </si>
  <si>
    <t>TX009289</t>
  </si>
  <si>
    <t>2025-12-12 21:13:54</t>
  </si>
  <si>
    <t>TX009115</t>
  </si>
  <si>
    <t>2025-06-17 04:01:07</t>
  </si>
  <si>
    <t>TX007706</t>
  </si>
  <si>
    <t>PL01481</t>
  </si>
  <si>
    <t>2025-07-18 16:01:31</t>
  </si>
  <si>
    <t>TX006258</t>
  </si>
  <si>
    <t>2025-08-19 18:40:48</t>
  </si>
  <si>
    <t>TX006090</t>
  </si>
  <si>
    <t>2025-03-09 19:42:48</t>
  </si>
  <si>
    <t>TX005239</t>
  </si>
  <si>
    <t>2025-05-10 00:05:51</t>
  </si>
  <si>
    <t>TX001199</t>
  </si>
  <si>
    <t>2025-01-03 22:53:05</t>
  </si>
  <si>
    <t>TX009123</t>
  </si>
  <si>
    <t>2025-04-25 19:37:11</t>
  </si>
  <si>
    <t>TX007520</t>
  </si>
  <si>
    <t>2025-01-06 14:59:41</t>
  </si>
  <si>
    <t>TX006813</t>
  </si>
  <si>
    <t>2025-07-17 04:34:58</t>
  </si>
  <si>
    <t>TX008321</t>
  </si>
  <si>
    <t>2025-07-07 09:56:23</t>
  </si>
  <si>
    <t>TX007176</t>
  </si>
  <si>
    <t>PL01103</t>
  </si>
  <si>
    <t>2025-06-04 02:15:03</t>
  </si>
  <si>
    <t>TX004471</t>
  </si>
  <si>
    <t>2025-08-15 11:11:13</t>
  </si>
  <si>
    <t>TX000892</t>
  </si>
  <si>
    <t>2025-08-28 20:06:13</t>
  </si>
  <si>
    <t>TX001970</t>
  </si>
  <si>
    <t>2025-04-13 18:14:18</t>
  </si>
  <si>
    <t>TX005758</t>
  </si>
  <si>
    <t>2025-07-26 01:57:18</t>
  </si>
  <si>
    <t>TX006528</t>
  </si>
  <si>
    <t>2025-12-11 02:27:58</t>
  </si>
  <si>
    <t>TX006295</t>
  </si>
  <si>
    <t>2025-04-23 09:20:13</t>
  </si>
  <si>
    <t>TX007596</t>
  </si>
  <si>
    <t>2025-11-01 21:35:01</t>
  </si>
  <si>
    <t>TX003250</t>
  </si>
  <si>
    <t>2025-07-15 02:32:36</t>
  </si>
  <si>
    <t>TX006571</t>
  </si>
  <si>
    <t>2025-04-09 15:04:54</t>
  </si>
  <si>
    <t>TX006639</t>
  </si>
  <si>
    <t>PL02506</t>
  </si>
  <si>
    <t>2025-05-14 16:01:59</t>
  </si>
  <si>
    <t>TX007352</t>
  </si>
  <si>
    <t>2025-06-08 10:47:16</t>
  </si>
  <si>
    <t>TX009225</t>
  </si>
  <si>
    <t>2025-02-12 07:40:27</t>
  </si>
  <si>
    <t>TX007474</t>
  </si>
  <si>
    <t>2025-06-06 21:12:01</t>
  </si>
  <si>
    <t>TX009257</t>
  </si>
  <si>
    <t>2025-12-23 04:36:12</t>
  </si>
  <si>
    <t>TX008724</t>
  </si>
  <si>
    <t>2025-01-08 00:32:24</t>
  </si>
  <si>
    <t>TX001240</t>
  </si>
  <si>
    <t>2025-04-04 10:12:16</t>
  </si>
  <si>
    <t>TX002290</t>
  </si>
  <si>
    <t>2025-05-15 09:56:34</t>
  </si>
  <si>
    <t>TX002741</t>
  </si>
  <si>
    <t>2025-01-10 08:56:30</t>
  </si>
  <si>
    <t>TX004586</t>
  </si>
  <si>
    <t>2025-02-06 21:37:31</t>
  </si>
  <si>
    <t>TX001230</t>
  </si>
  <si>
    <t>2025-12-01 12:43:30</t>
  </si>
  <si>
    <t>TX006981</t>
  </si>
  <si>
    <t>2025-03-29 19:20:35</t>
  </si>
  <si>
    <t>TX005179</t>
  </si>
  <si>
    <t>2025-09-16 13:22:05</t>
  </si>
  <si>
    <t>TX004294</t>
  </si>
  <si>
    <t>2025-10-15 13:02:02</t>
  </si>
  <si>
    <t>TX001059</t>
  </si>
  <si>
    <t>2025-07-15 02:30:08</t>
  </si>
  <si>
    <t>TX006263</t>
  </si>
  <si>
    <t>2025-09-02 00:53:02</t>
  </si>
  <si>
    <t>TX000282</t>
  </si>
  <si>
    <t>2025-01-07 01:56:38</t>
  </si>
  <si>
    <t>TX000969</t>
  </si>
  <si>
    <t>2025-05-12 09:57:38</t>
  </si>
  <si>
    <t>TX003954</t>
  </si>
  <si>
    <t>2025-05-21 13:15:47</t>
  </si>
  <si>
    <t>TX001940</t>
  </si>
  <si>
    <t>2025-04-01 18:41:03</t>
  </si>
  <si>
    <t>TX008512</t>
  </si>
  <si>
    <t>PL02591</t>
  </si>
  <si>
    <t>2025-06-03 03:39:27</t>
  </si>
  <si>
    <t>TX001275</t>
  </si>
  <si>
    <t>2025-08-23 11:44:12</t>
  </si>
  <si>
    <t>TX000620</t>
  </si>
  <si>
    <t>2025-03-01 07:43:31</t>
  </si>
  <si>
    <t>TX008554</t>
  </si>
  <si>
    <t>2025-08-26 10:35:49</t>
  </si>
  <si>
    <t>TX001743</t>
  </si>
  <si>
    <t>2025-04-04 17:27:26</t>
  </si>
  <si>
    <t>TX001391</t>
  </si>
  <si>
    <t>2025-08-15 23:38:24</t>
  </si>
  <si>
    <t>TX002204</t>
  </si>
  <si>
    <t>2025-05-11 23:29:47</t>
  </si>
  <si>
    <t>TX003569</t>
  </si>
  <si>
    <t>2025-06-15 07:46:45</t>
  </si>
  <si>
    <t>TX006117</t>
  </si>
  <si>
    <t>2025-04-11 19:19:08</t>
  </si>
  <si>
    <t>TX_ATK24</t>
  </si>
  <si>
    <t>2025-06-15 02:48:00</t>
  </si>
  <si>
    <t>TX006053</t>
  </si>
  <si>
    <t>2025-05-15 20:59:27</t>
  </si>
  <si>
    <t>TX003179</t>
  </si>
  <si>
    <t>2025-08-25 10:26:59</t>
  </si>
  <si>
    <t>TX003193</t>
  </si>
  <si>
    <t>2025-12-22 05:18:33</t>
  </si>
  <si>
    <t>TX006100</t>
  </si>
  <si>
    <t>2025-10-08 21:07:23</t>
  </si>
  <si>
    <t>TX007030</t>
  </si>
  <si>
    <t>2025-10-02 04:41:13</t>
  </si>
  <si>
    <t>TX000576</t>
  </si>
  <si>
    <t>2025-05-07 00:41:05</t>
  </si>
  <si>
    <t>TX006657</t>
  </si>
  <si>
    <t>2025-08-15 13:29:56</t>
  </si>
  <si>
    <t>TX007116</t>
  </si>
  <si>
    <t>2025-05-25 21:54:13</t>
  </si>
  <si>
    <t>TX008854</t>
  </si>
  <si>
    <t>2025-05-20 19:01:27</t>
  </si>
  <si>
    <t>TX006277</t>
  </si>
  <si>
    <t>2025-08-06 09:52:39</t>
  </si>
  <si>
    <t>TX009037</t>
  </si>
  <si>
    <t>2025-08-16 00:24:51</t>
  </si>
  <si>
    <t>TX005898</t>
  </si>
  <si>
    <t>2025-12-06 01:22:45</t>
  </si>
  <si>
    <t>TX005725</t>
  </si>
  <si>
    <t>2025-11-05 02:33:59</t>
  </si>
  <si>
    <t>TX000270</t>
  </si>
  <si>
    <t>2025-12-30 00:34:42</t>
  </si>
  <si>
    <t>TX000630</t>
  </si>
  <si>
    <t>2025-07-28 05:22:03</t>
  </si>
  <si>
    <t>TX003082</t>
  </si>
  <si>
    <t>2025-06-17 22:39:12</t>
  </si>
  <si>
    <t>TX003467</t>
  </si>
  <si>
    <t>2025-03-09 10:47:34</t>
  </si>
  <si>
    <t>TX006431</t>
  </si>
  <si>
    <t>2025-02-04 16:14:13</t>
  </si>
  <si>
    <t>TX009364</t>
  </si>
  <si>
    <t>2025-11-24 14:21:06</t>
  </si>
  <si>
    <t>TX007063</t>
  </si>
  <si>
    <t>2025-03-06 05:40:18</t>
  </si>
  <si>
    <t>TX009782</t>
  </si>
  <si>
    <t>2025-08-11 22:49:45</t>
  </si>
  <si>
    <t>TX005544</t>
  </si>
  <si>
    <t>2025-08-11 16:51:55</t>
  </si>
  <si>
    <t>TX004357</t>
  </si>
  <si>
    <t>2025-07-01 13:38:50</t>
  </si>
  <si>
    <t>TX002114</t>
  </si>
  <si>
    <t>2025-05-02 18:33:02</t>
  </si>
  <si>
    <t>TX008220</t>
  </si>
  <si>
    <t>2025-11-13 19:04:38</t>
  </si>
  <si>
    <t>TX003217</t>
  </si>
  <si>
    <t>2025-03-24 10:28:02</t>
  </si>
  <si>
    <t>TX003815</t>
  </si>
  <si>
    <t>2025-10-12 10:50:34</t>
  </si>
  <si>
    <t>TX008322</t>
  </si>
  <si>
    <t>2025-04-03 06:07:20</t>
  </si>
  <si>
    <t>TX008640</t>
  </si>
  <si>
    <t>2025-11-14 06:27:44</t>
  </si>
  <si>
    <t>TX002279</t>
  </si>
  <si>
    <t>2025-05-27 19:59:35</t>
  </si>
  <si>
    <t>TX004600</t>
  </si>
  <si>
    <t>2025-01-19 11:16:43</t>
  </si>
  <si>
    <t>TX000014</t>
  </si>
  <si>
    <t>2025-09-22 18:00:04</t>
  </si>
  <si>
    <t>TX009278</t>
  </si>
  <si>
    <t>2025-02-24 01:41:12</t>
  </si>
  <si>
    <t>TX001526</t>
  </si>
  <si>
    <t>2025-04-29 20:43:51</t>
  </si>
  <si>
    <t>TX002366</t>
  </si>
  <si>
    <t>2025-02-21 23:18:15</t>
  </si>
  <si>
    <t>TX004649</t>
  </si>
  <si>
    <t>2025-11-25 20:01:29</t>
  </si>
  <si>
    <t>TX000375</t>
  </si>
  <si>
    <t>2025-05-14 14:37:49</t>
  </si>
  <si>
    <t>TX008571</t>
  </si>
  <si>
    <t>2025-10-17 15:43:35</t>
  </si>
  <si>
    <t>TX006478</t>
  </si>
  <si>
    <t>2025-05-05 10:33:16</t>
  </si>
  <si>
    <t>TX000526</t>
  </si>
  <si>
    <t>2025-11-29 01:10:03</t>
  </si>
  <si>
    <t>TX006896</t>
  </si>
  <si>
    <t>2025-04-13 07:15:28</t>
  </si>
  <si>
    <t>TX003592</t>
  </si>
  <si>
    <t>2025-10-29 11:34:47</t>
  </si>
  <si>
    <t>TX007905</t>
  </si>
  <si>
    <t>2025-12-30 16:41:29</t>
  </si>
  <si>
    <t>TX002959</t>
  </si>
  <si>
    <t>2025-02-05 20:00:48</t>
  </si>
  <si>
    <t>TX000530</t>
  </si>
  <si>
    <t>2025-09-06 15:56:51</t>
  </si>
  <si>
    <t>TX003715</t>
  </si>
  <si>
    <t>PL02391</t>
  </si>
  <si>
    <t>2025-06-13 15:02:27</t>
  </si>
  <si>
    <t>TX004733</t>
  </si>
  <si>
    <t>2025-08-20 14:11:52</t>
  </si>
  <si>
    <t>TX001395</t>
  </si>
  <si>
    <t>2025-05-06 13:43:38</t>
  </si>
  <si>
    <t>TX005632</t>
  </si>
  <si>
    <t>2025-02-08 05:02:08</t>
  </si>
  <si>
    <t>TX006564</t>
  </si>
  <si>
    <t>2025-01-05 03:35:37</t>
  </si>
  <si>
    <t>TX004704</t>
  </si>
  <si>
    <t>2025-10-17 05:00:36</t>
  </si>
  <si>
    <t>TX001713</t>
  </si>
  <si>
    <t>2025-12-29 22:13:13</t>
  </si>
  <si>
    <t>TX009810</t>
  </si>
  <si>
    <t>2025-12-28 00:06:31</t>
  </si>
  <si>
    <t>TX000956</t>
  </si>
  <si>
    <t>2025-11-02 19:47:49</t>
  </si>
  <si>
    <t>TX006676</t>
  </si>
  <si>
    <t>2025-10-05 04:13:08</t>
  </si>
  <si>
    <t>TX003454</t>
  </si>
  <si>
    <t>2025-11-12 03:01:37</t>
  </si>
  <si>
    <t>TX002072</t>
  </si>
  <si>
    <t>2025-08-20 12:36:59</t>
  </si>
  <si>
    <t>TX009795</t>
  </si>
  <si>
    <t>2025-03-21 00:18:20</t>
  </si>
  <si>
    <t>TX000159</t>
  </si>
  <si>
    <t>PL02344</t>
  </si>
  <si>
    <t>2025-04-02 18:11:07</t>
  </si>
  <si>
    <t>TX007006</t>
  </si>
  <si>
    <t>2025-05-01 23:25:46</t>
  </si>
  <si>
    <t>TX000353</t>
  </si>
  <si>
    <t>2025-08-03 17:04:23</t>
  </si>
  <si>
    <t>TX006079</t>
  </si>
  <si>
    <t>2025-08-05 22:55:40</t>
  </si>
  <si>
    <t>TX006237</t>
  </si>
  <si>
    <t>2025-01-26 03:56:33</t>
  </si>
  <si>
    <t>TX002921</t>
  </si>
  <si>
    <t>2025-04-17 08:39:01</t>
  </si>
  <si>
    <t>TX008504</t>
  </si>
  <si>
    <t>2025-03-02 23:00:33</t>
  </si>
  <si>
    <t>TX004645</t>
  </si>
  <si>
    <t>2025-12-20 12:13:30</t>
  </si>
  <si>
    <t>TX000662</t>
  </si>
  <si>
    <t>2025-02-14 23:40:10</t>
  </si>
  <si>
    <t>TX007058</t>
  </si>
  <si>
    <t>2025-02-07 13:07:14</t>
  </si>
  <si>
    <t>TX003666</t>
  </si>
  <si>
    <t>2025-05-29 23:12:16</t>
  </si>
  <si>
    <t>TX007980</t>
  </si>
  <si>
    <t>2025-12-03 10:43:12</t>
  </si>
  <si>
    <t>TX000307</t>
  </si>
  <si>
    <t>2025-09-09 15:31:02</t>
  </si>
  <si>
    <t>TX004791</t>
  </si>
  <si>
    <t>2025-08-26 17:41:17</t>
  </si>
  <si>
    <t>TX002357</t>
  </si>
  <si>
    <t>2025-05-31 14:39:18</t>
  </si>
  <si>
    <t>TX001928</t>
  </si>
  <si>
    <t>2025-01-30 14:43:10</t>
  </si>
  <si>
    <t>TX009384</t>
  </si>
  <si>
    <t>2025-02-06 19:10:35</t>
  </si>
  <si>
    <t>TX003428</t>
  </si>
  <si>
    <t>2025-08-28 18:49:10</t>
  </si>
  <si>
    <t>TX003639</t>
  </si>
  <si>
    <t>2025-11-01 03:55:18</t>
  </si>
  <si>
    <t>TX001267</t>
  </si>
  <si>
    <t>2025-02-07 07:10:44</t>
  </si>
  <si>
    <t>TX001561</t>
  </si>
  <si>
    <t>2025-09-17 20:10:08</t>
  </si>
  <si>
    <t>TX007180</t>
  </si>
  <si>
    <t>2025-12-20 08:36:50</t>
  </si>
  <si>
    <t>TX004110</t>
  </si>
  <si>
    <t>2025-11-29 20:16:24</t>
  </si>
  <si>
    <t>TX007868</t>
  </si>
  <si>
    <t>2025-06-21 00:39:43</t>
  </si>
  <si>
    <t>TX004905</t>
  </si>
  <si>
    <t>2025-01-04 17:00:19</t>
  </si>
  <si>
    <t>TX007295</t>
  </si>
  <si>
    <t>2025-06-04 17:38:26</t>
  </si>
  <si>
    <t>TX000515</t>
  </si>
  <si>
    <t>2025-07-03 01:53:30</t>
  </si>
  <si>
    <t>TX000895</t>
  </si>
  <si>
    <t>2025-03-06 20:59:03</t>
  </si>
  <si>
    <t>TX000022</t>
  </si>
  <si>
    <t>2025-04-19 03:35:46</t>
  </si>
  <si>
    <t>TX000900</t>
  </si>
  <si>
    <t>2025-01-12 13:24:38</t>
  </si>
  <si>
    <t>TX000208</t>
  </si>
  <si>
    <t>2025-03-01 21:11:41</t>
  </si>
  <si>
    <t>TX000459</t>
  </si>
  <si>
    <t>2025-11-17 18:01:39</t>
  </si>
  <si>
    <t>TX002431</t>
  </si>
  <si>
    <t>2025-02-16 05:55:45</t>
  </si>
  <si>
    <t>TX008443</t>
  </si>
  <si>
    <t>2025-10-11 22:59:37</t>
  </si>
  <si>
    <t>TX003390</t>
  </si>
  <si>
    <t>2025-11-04 06:56:20</t>
  </si>
  <si>
    <t>TX003912</t>
  </si>
  <si>
    <t>2025-04-25 17:35:06</t>
  </si>
  <si>
    <t>TX005384</t>
  </si>
  <si>
    <t>2025-07-21 16:48:23</t>
  </si>
  <si>
    <t>TX000553</t>
  </si>
  <si>
    <t>2025-09-19 10:36:43</t>
  </si>
  <si>
    <t>TX003145</t>
  </si>
  <si>
    <t>2025-12-08 22:50:02</t>
  </si>
  <si>
    <t>TX006918</t>
  </si>
  <si>
    <t>2025-07-15 21:12:02</t>
  </si>
  <si>
    <t>TX002057</t>
  </si>
  <si>
    <t>2025-03-16 01:58:43</t>
  </si>
  <si>
    <t>TX001926</t>
  </si>
  <si>
    <t>2025-04-05 21:50:27</t>
  </si>
  <si>
    <t>TX000635</t>
  </si>
  <si>
    <t>2025-01-10 16:11:51</t>
  </si>
  <si>
    <t>TX006083</t>
  </si>
  <si>
    <t>2025-09-05 04:44:19</t>
  </si>
  <si>
    <t>TX008509</t>
  </si>
  <si>
    <t>2025-09-09 16:17:55</t>
  </si>
  <si>
    <t>TX009323</t>
  </si>
  <si>
    <t>PL00214</t>
  </si>
  <si>
    <t>2025-03-23 05:24:39</t>
  </si>
  <si>
    <t>TX009733</t>
  </si>
  <si>
    <t>2025-02-10 15:18:32</t>
  </si>
  <si>
    <t>TX000106</t>
  </si>
  <si>
    <t>2025-12-03 00:48:47</t>
  </si>
  <si>
    <t>TX003042</t>
  </si>
  <si>
    <t>2025-01-02 16:04:59</t>
  </si>
  <si>
    <t>TX001710</t>
  </si>
  <si>
    <t>2025-09-08 16:09:42</t>
  </si>
  <si>
    <t>TX000090</t>
  </si>
  <si>
    <t>2025-07-02 11:54:06</t>
  </si>
  <si>
    <t>TX007015</t>
  </si>
  <si>
    <t>2025-10-06 20:48:41</t>
  </si>
  <si>
    <t>TX003175</t>
  </si>
  <si>
    <t>2025-08-01 03:44:51</t>
  </si>
  <si>
    <t>TX000918</t>
  </si>
  <si>
    <t>2025-08-11 13:17:52</t>
  </si>
  <si>
    <t>TX007834</t>
  </si>
  <si>
    <t>2025-09-11 04:22:18</t>
  </si>
  <si>
    <t>TX006733</t>
  </si>
  <si>
    <t>2025-01-30 14:25:02</t>
  </si>
  <si>
    <t>TX001950</t>
  </si>
  <si>
    <t>2025-07-21 22:41:35</t>
  </si>
  <si>
    <t>TX006369</t>
  </si>
  <si>
    <t>2025-06-28 22:35:01</t>
  </si>
  <si>
    <t>TX000002</t>
  </si>
  <si>
    <t>2025-02-03 18:19:43</t>
  </si>
  <si>
    <t>TX008033</t>
  </si>
  <si>
    <t>2025-11-29 01:04:34</t>
  </si>
  <si>
    <t>TX006048</t>
  </si>
  <si>
    <t>2025-10-09 04:44:25</t>
  </si>
  <si>
    <t>TX002721</t>
  </si>
  <si>
    <t>2025-04-26 06:51:22</t>
  </si>
  <si>
    <t>TX009867</t>
  </si>
  <si>
    <t>2025-06-12 16:28:54</t>
  </si>
  <si>
    <t>TX003118</t>
  </si>
  <si>
    <t>2025-01-12 08:05:37</t>
  </si>
  <si>
    <t>TX009520</t>
  </si>
  <si>
    <t>2025-08-22 18:24:05</t>
  </si>
  <si>
    <t>TX003763</t>
  </si>
  <si>
    <t>2025-03-25 09:48:46</t>
  </si>
  <si>
    <t>TX000214</t>
  </si>
  <si>
    <t>2025-11-12 22:09:47</t>
  </si>
  <si>
    <t>TX000779</t>
  </si>
  <si>
    <t>2025-01-07 19:31:55</t>
  </si>
  <si>
    <t>TX003497</t>
  </si>
  <si>
    <t>2025-02-19 11:24:18</t>
  </si>
  <si>
    <t>TX008869</t>
  </si>
  <si>
    <t>2025-12-06 14:52:53</t>
  </si>
  <si>
    <t>TX002044</t>
  </si>
  <si>
    <t>2025-09-07 16:22:15</t>
  </si>
  <si>
    <t>TX005421</t>
  </si>
  <si>
    <t>2025-07-03 08:58:30</t>
  </si>
  <si>
    <t>TX006155</t>
  </si>
  <si>
    <t>2025-01-29 17:47:58</t>
  </si>
  <si>
    <t>TX008358</t>
  </si>
  <si>
    <t>2025-02-08 06:07:08</t>
  </si>
  <si>
    <t>TX008758</t>
  </si>
  <si>
    <t>2025-10-25 09:33:42</t>
  </si>
  <si>
    <t>TX008466</t>
  </si>
  <si>
    <t>2025-09-22 10:21:16</t>
  </si>
  <si>
    <t>TX004168</t>
  </si>
  <si>
    <t>2025-04-29 18:23:08</t>
  </si>
  <si>
    <t>TX003789</t>
  </si>
  <si>
    <t>2025-06-30 15:15:48</t>
  </si>
  <si>
    <t>TX008587</t>
  </si>
  <si>
    <t>2025-02-03 01:45:09</t>
  </si>
  <si>
    <t>TX000584</t>
  </si>
  <si>
    <t>2025-10-29 08:59:55</t>
  </si>
  <si>
    <t>TX009966</t>
  </si>
  <si>
    <t>2025-12-27 16:14:52</t>
  </si>
  <si>
    <t>TX_CBK16</t>
  </si>
  <si>
    <t>TX000117</t>
  </si>
  <si>
    <t>2025-08-17 04:33:54</t>
  </si>
  <si>
    <t>TX006645</t>
  </si>
  <si>
    <t>PL02614</t>
  </si>
  <si>
    <t>2025-07-21 04:03:01</t>
  </si>
  <si>
    <t>TX009086</t>
  </si>
  <si>
    <t>2025-04-12 01:37:34</t>
  </si>
  <si>
    <t>TX_ATK5</t>
  </si>
  <si>
    <t>2025-06-15 02:10:00</t>
  </si>
  <si>
    <t>TX009012</t>
  </si>
  <si>
    <t>2025-08-31 20:52:37</t>
  </si>
  <si>
    <t>TX001764</t>
  </si>
  <si>
    <t>2025-02-08 23:29:04</t>
  </si>
  <si>
    <t>TX001876</t>
  </si>
  <si>
    <t>2025-08-31 13:52:23</t>
  </si>
  <si>
    <t>TX003225</t>
  </si>
  <si>
    <t>2025-10-31 12:28:45</t>
  </si>
  <si>
    <t>TX000527</t>
  </si>
  <si>
    <t>PL01378</t>
  </si>
  <si>
    <t>2025-06-05 13:29:53</t>
  </si>
  <si>
    <t>TX007726</t>
  </si>
  <si>
    <t>2025-09-05 14:22:14</t>
  </si>
  <si>
    <t>TX002947</t>
  </si>
  <si>
    <t>2025-05-11 22:19:38</t>
  </si>
  <si>
    <t>TX004474</t>
  </si>
  <si>
    <t>2025-04-27 13:39:21</t>
  </si>
  <si>
    <t>TX005656</t>
  </si>
  <si>
    <t>2025-10-14 12:53:33</t>
  </si>
  <si>
    <t>TX006060</t>
  </si>
  <si>
    <t>2025-06-20 12:31:16</t>
  </si>
  <si>
    <t>TX000960</t>
  </si>
  <si>
    <t>2025-10-29 04:08:36</t>
  </si>
  <si>
    <t>TX006343</t>
  </si>
  <si>
    <t>2025-07-12 09:52:01</t>
  </si>
  <si>
    <t>TX003634</t>
  </si>
  <si>
    <t>2025-01-07 17:55:07</t>
  </si>
  <si>
    <t>TX001051</t>
  </si>
  <si>
    <t>2025-03-04 05:30:03</t>
  </si>
  <si>
    <t>TX003381</t>
  </si>
  <si>
    <t>2025-10-27 14:47:32</t>
  </si>
  <si>
    <t>TX003677</t>
  </si>
  <si>
    <t>2025-11-18 01:53:40</t>
  </si>
  <si>
    <t>TX005777</t>
  </si>
  <si>
    <t>2025-05-02 20:39:36</t>
  </si>
  <si>
    <t>TX009098</t>
  </si>
  <si>
    <t>2025-08-27 04:48:39</t>
  </si>
  <si>
    <t>TX006574</t>
  </si>
  <si>
    <t>2025-08-15 09:26:48</t>
  </si>
  <si>
    <t>TX005180</t>
  </si>
  <si>
    <t>2025-03-02 14:32:11</t>
  </si>
  <si>
    <t>TX001608</t>
  </si>
  <si>
    <t>2025-09-01 07:44:56</t>
  </si>
  <si>
    <t>TX003611</t>
  </si>
  <si>
    <t>2025-10-16 20:52:48</t>
  </si>
  <si>
    <t>TX009813</t>
  </si>
  <si>
    <t>2025-03-26 06:50:35</t>
  </si>
  <si>
    <t>TX006636</t>
  </si>
  <si>
    <t>2025-10-09 13:51:54</t>
  </si>
  <si>
    <t>TX_CBK27</t>
  </si>
  <si>
    <t>TX000792</t>
  </si>
  <si>
    <t>2025-10-31 05:36:12</t>
  </si>
  <si>
    <t>TX003057</t>
  </si>
  <si>
    <t>2025-07-05 17:31:36</t>
  </si>
  <si>
    <t>TX001981</t>
  </si>
  <si>
    <t>PL00150</t>
  </si>
  <si>
    <t>2025-10-29 20:50:09</t>
  </si>
  <si>
    <t>TX003599</t>
  </si>
  <si>
    <t>2025-10-22 14:37:42</t>
  </si>
  <si>
    <t>TX000934</t>
  </si>
  <si>
    <t>2025-08-16 06:04:43</t>
  </si>
  <si>
    <t>TX007425</t>
  </si>
  <si>
    <t>2025-12-06 01:18:16</t>
  </si>
  <si>
    <t>TX005627</t>
  </si>
  <si>
    <t>PL01914</t>
  </si>
  <si>
    <t>2025-09-28 21:16:58</t>
  </si>
  <si>
    <t>TX001683</t>
  </si>
  <si>
    <t>2025-01-25 19:23:06</t>
  </si>
  <si>
    <t>TX004180</t>
  </si>
  <si>
    <t>2025-10-04 00:52:59</t>
  </si>
  <si>
    <t>TX006447</t>
  </si>
  <si>
    <t>2025-03-14 19:55:52</t>
  </si>
  <si>
    <t>TX004117</t>
  </si>
  <si>
    <t>2025-10-24 04:30:50</t>
  </si>
  <si>
    <t>TX000989</t>
  </si>
  <si>
    <t>2025-03-15 03:26:37</t>
  </si>
  <si>
    <t>TX002897</t>
  </si>
  <si>
    <t>2025-01-21 12:04:27</t>
  </si>
  <si>
    <t>TX003779</t>
  </si>
  <si>
    <t>2025-11-03 19:16:21</t>
  </si>
  <si>
    <t>TX005659</t>
  </si>
  <si>
    <t>2025-01-30 03:09:07</t>
  </si>
  <si>
    <t>TX003094</t>
  </si>
  <si>
    <t>2025-03-18 04:30:06</t>
  </si>
  <si>
    <t>TX003156</t>
  </si>
  <si>
    <t>2025-06-28 04:07:08</t>
  </si>
  <si>
    <t>TX001824</t>
  </si>
  <si>
    <t>2025-09-22 05:22:29</t>
  </si>
  <si>
    <t>TX009677</t>
  </si>
  <si>
    <t>2025-12-28 01:39:23</t>
  </si>
  <si>
    <t>TX001099</t>
  </si>
  <si>
    <t>2025-05-12 06:00:08</t>
  </si>
  <si>
    <t>TX002845</t>
  </si>
  <si>
    <t>2025-06-05 00:19:48</t>
  </si>
  <si>
    <t>TX003343</t>
  </si>
  <si>
    <t>2025-01-15 09:36:25</t>
  </si>
  <si>
    <t>TX000039</t>
  </si>
  <si>
    <t>2025-03-04 18:03:11</t>
  </si>
  <si>
    <t>TX006541</t>
  </si>
  <si>
    <t>2025-07-19 23:11:25</t>
  </si>
  <si>
    <t>TX009401</t>
  </si>
  <si>
    <t>2025-06-16 11:36:40</t>
  </si>
  <si>
    <t>TX003357</t>
  </si>
  <si>
    <t>2025-05-06 03:47:11</t>
  </si>
  <si>
    <t>TX007814</t>
  </si>
  <si>
    <t>2025-12-01 05:59:51</t>
  </si>
  <si>
    <t>TX008221</t>
  </si>
  <si>
    <t>2025-06-10 23:23:03</t>
  </si>
  <si>
    <t>TX009280</t>
  </si>
  <si>
    <t>2025-02-11 02:52:30</t>
  </si>
  <si>
    <t>TX002429</t>
  </si>
  <si>
    <t>2025-02-06 00:27:24</t>
  </si>
  <si>
    <t>TX005044</t>
  </si>
  <si>
    <t>2025-12-07 21:22:22</t>
  </si>
  <si>
    <t>TX005347</t>
  </si>
  <si>
    <t>2025-10-22 09:47:15</t>
  </si>
  <si>
    <t>TX004812</t>
  </si>
  <si>
    <t>2025-01-18 11:47:31</t>
  </si>
  <si>
    <t>TX008477</t>
  </si>
  <si>
    <t>2025-06-25 01:08:20</t>
  </si>
  <si>
    <t>TX000687</t>
  </si>
  <si>
    <t>2025-12-01 01:12:17</t>
  </si>
  <si>
    <t>TX004800</t>
  </si>
  <si>
    <t>2025-10-27 09:22:29</t>
  </si>
  <si>
    <t>TX007438</t>
  </si>
  <si>
    <t>2025-10-22 06:02:37</t>
  </si>
  <si>
    <t>TX002354</t>
  </si>
  <si>
    <t>2025-09-18 01:12:50</t>
  </si>
  <si>
    <t>TX006354</t>
  </si>
  <si>
    <t>2025-08-09 08:17:21</t>
  </si>
  <si>
    <t>TX004570</t>
  </si>
  <si>
    <t>2025-12-13 12:32:05</t>
  </si>
  <si>
    <t>TX008214</t>
  </si>
  <si>
    <t>2025-08-27 01:05:48</t>
  </si>
  <si>
    <t>TX002753</t>
  </si>
  <si>
    <t>PL01680</t>
  </si>
  <si>
    <t>2025-04-23 08:14:33</t>
  </si>
  <si>
    <t>TX008074</t>
  </si>
  <si>
    <t>PL00101</t>
  </si>
  <si>
    <t>2025-01-31 00:47:19</t>
  </si>
  <si>
    <t>TX001041</t>
  </si>
  <si>
    <t>2025-02-07 14:37:53</t>
  </si>
  <si>
    <t>TX007492</t>
  </si>
  <si>
    <t>2025-04-09 17:46:00</t>
  </si>
  <si>
    <t>TX001266</t>
  </si>
  <si>
    <t>2025-03-19 11:41:26</t>
  </si>
  <si>
    <t>TX009318</t>
  </si>
  <si>
    <t>2025-06-30 02:33:01</t>
  </si>
  <si>
    <t>TX007060</t>
  </si>
  <si>
    <t>2025-06-12 16:31:24</t>
  </si>
  <si>
    <t>TX000278</t>
  </si>
  <si>
    <t>2025-04-27 11:57:58</t>
  </si>
  <si>
    <t>TX005085</t>
  </si>
  <si>
    <t>2025-03-28 03:35:14</t>
  </si>
  <si>
    <t>TX002383</t>
  </si>
  <si>
    <t>2025-06-13 23:38:23</t>
  </si>
  <si>
    <t>TX000572</t>
  </si>
  <si>
    <t>2025-01-28 17:21:12</t>
  </si>
  <si>
    <t>TX001436</t>
  </si>
  <si>
    <t>2025-07-08 19:08:50</t>
  </si>
  <si>
    <t>TX005353</t>
  </si>
  <si>
    <t>2025-07-30 05:31:51</t>
  </si>
  <si>
    <t>TX005446</t>
  </si>
  <si>
    <t>2025-07-31 00:42:19</t>
  </si>
  <si>
    <t>TX001008</t>
  </si>
  <si>
    <t>2025-11-06 11:52:17</t>
  </si>
  <si>
    <t>TX004544</t>
  </si>
  <si>
    <t>2025-05-02 18:09:29</t>
  </si>
  <si>
    <t>TX009579</t>
  </si>
  <si>
    <t>PL01794</t>
  </si>
  <si>
    <t>2025-09-04 13:37:40</t>
  </si>
  <si>
    <t>TX002065</t>
  </si>
  <si>
    <t>2025-08-04 12:25:43</t>
  </si>
  <si>
    <t>TX001137</t>
  </si>
  <si>
    <t>2025-02-08 22:14:48</t>
  </si>
  <si>
    <t>TX005344</t>
  </si>
  <si>
    <t>2025-02-10 20:28:22</t>
  </si>
  <si>
    <t>TX000295</t>
  </si>
  <si>
    <t>2025-02-22 20:46:19</t>
  </si>
  <si>
    <t>TX002404</t>
  </si>
  <si>
    <t>2025-07-21 13:18:52</t>
  </si>
  <si>
    <t>TX003999</t>
  </si>
  <si>
    <t>2025-05-20 09:20:08</t>
  </si>
  <si>
    <t>TX003742</t>
  </si>
  <si>
    <t>2025-08-29 11:47:21</t>
  </si>
  <si>
    <t>TX_CBK7</t>
  </si>
  <si>
    <t>TX002720</t>
  </si>
  <si>
    <t>2025-02-21 10:00:47</t>
  </si>
  <si>
    <t>TX009252</t>
  </si>
  <si>
    <t>2025-12-07 20:31:17</t>
  </si>
  <si>
    <t>TX005151</t>
  </si>
  <si>
    <t>2025-04-22 09:22:10</t>
  </si>
  <si>
    <t>TX002809</t>
  </si>
  <si>
    <t>2025-07-20 03:04:25</t>
  </si>
  <si>
    <t>TX000557</t>
  </si>
  <si>
    <t>2025-02-18 13:27:23</t>
  </si>
  <si>
    <t>TX008978</t>
  </si>
  <si>
    <t>2025-09-18 00:15:23</t>
  </si>
  <si>
    <t>TX004796</t>
  </si>
  <si>
    <t>2025-03-18 00:57:24</t>
  </si>
  <si>
    <t>TX002470</t>
  </si>
  <si>
    <t>2025-01-01 11:23:37</t>
  </si>
  <si>
    <t>TX003739</t>
  </si>
  <si>
    <t>2025-08-04 00:44:51</t>
  </si>
  <si>
    <t>TX004287</t>
  </si>
  <si>
    <t>2025-01-28 14:25:53</t>
  </si>
  <si>
    <t>TX002605</t>
  </si>
  <si>
    <t>2025-11-28 04:46:46</t>
  </si>
  <si>
    <t>TX000363</t>
  </si>
  <si>
    <t>PL02137</t>
  </si>
  <si>
    <t>2025-05-04 12:30:46</t>
  </si>
  <si>
    <t>TX006925</t>
  </si>
  <si>
    <t>2025-10-29 22:59:10</t>
  </si>
  <si>
    <t>TX001705</t>
  </si>
  <si>
    <t>2025-11-11 17:02:45</t>
  </si>
  <si>
    <t>TX002140</t>
  </si>
  <si>
    <t>2025-10-05 08:58:58</t>
  </si>
  <si>
    <t>TX003240</t>
  </si>
  <si>
    <t>2025-08-17 03:16:26</t>
  </si>
  <si>
    <t>TX002384</t>
  </si>
  <si>
    <t>2025-10-18 11:49:32</t>
  </si>
  <si>
    <t>TX007315</t>
  </si>
  <si>
    <t>2025-10-09 03:56:21</t>
  </si>
  <si>
    <t>TX004312</t>
  </si>
  <si>
    <t>2025-12-16 03:37:52</t>
  </si>
  <si>
    <t>TX001313</t>
  </si>
  <si>
    <t>2025-04-15 23:21:55</t>
  </si>
  <si>
    <t>TX003931</t>
  </si>
  <si>
    <t>2025-11-30 20:18:59</t>
  </si>
  <si>
    <t>TX006184</t>
  </si>
  <si>
    <t>2025-03-30 22:12:59</t>
  </si>
  <si>
    <t>TX001592</t>
  </si>
  <si>
    <t>2025-12-30 05:33:46</t>
  </si>
  <si>
    <t>TX009440</t>
  </si>
  <si>
    <t>2025-03-26 10:44:30</t>
  </si>
  <si>
    <t>TX002163</t>
  </si>
  <si>
    <t>2025-07-30 08:34:47</t>
  </si>
  <si>
    <t>TX002397</t>
  </si>
  <si>
    <t>2025-09-30 10:24:33</t>
  </si>
  <si>
    <t>TX000318</t>
  </si>
  <si>
    <t>2025-04-23 02:36:08</t>
  </si>
  <si>
    <t>TX005234</t>
  </si>
  <si>
    <t>2025-10-25 20:44:55</t>
  </si>
  <si>
    <t>TX005069</t>
  </si>
  <si>
    <t>2025-12-01 20:18:49</t>
  </si>
  <si>
    <t>TX004037</t>
  </si>
  <si>
    <t>2025-09-01 08:23:03</t>
  </si>
  <si>
    <t>TX003021</t>
  </si>
  <si>
    <t>2025-01-27 03:52:27</t>
  </si>
  <si>
    <t>TX008229</t>
  </si>
  <si>
    <t>2025-03-23 03:00:36</t>
  </si>
  <si>
    <t>TX005296</t>
  </si>
  <si>
    <t>2025-10-07 22:50:00</t>
  </si>
  <si>
    <t>TX003973</t>
  </si>
  <si>
    <t>2025-08-19 22:24:09</t>
  </si>
  <si>
    <t>TX005371</t>
  </si>
  <si>
    <t>2025-07-20 23:42:50</t>
  </si>
  <si>
    <t>TX004134</t>
  </si>
  <si>
    <t>2025-06-10 01:52:14</t>
  </si>
  <si>
    <t>TX000975</t>
  </si>
  <si>
    <t>2025-07-03 23:44:45</t>
  </si>
  <si>
    <t>TX007292</t>
  </si>
  <si>
    <t>2025-07-25 16:51:11</t>
  </si>
  <si>
    <t>TX000955</t>
  </si>
  <si>
    <t>2025-08-06 04:39:46</t>
  </si>
  <si>
    <t>TX009699</t>
  </si>
  <si>
    <t>2025-01-28 10:45:28</t>
  </si>
  <si>
    <t>TX005017</t>
  </si>
  <si>
    <t>2025-10-12 23:31:43</t>
  </si>
  <si>
    <t>TX009785</t>
  </si>
  <si>
    <t>2025-05-25 02:27:30</t>
  </si>
  <si>
    <t>TX007491</t>
  </si>
  <si>
    <t>2025-01-29 11:12:28</t>
  </si>
  <si>
    <t>TX001641</t>
  </si>
  <si>
    <t>PL01765</t>
  </si>
  <si>
    <t>2025-09-10 04:53:39</t>
  </si>
  <si>
    <t>TX001291</t>
  </si>
  <si>
    <t>2025-09-02 07:46:58</t>
  </si>
  <si>
    <t>TX001381</t>
  </si>
  <si>
    <t>2025-10-21 05:27:48</t>
  </si>
  <si>
    <t>TX001934</t>
  </si>
  <si>
    <t>2025-12-31 14:40:18</t>
  </si>
  <si>
    <t>TX004676</t>
  </si>
  <si>
    <t>PL02304</t>
  </si>
  <si>
    <t>2025-09-16 15:48:53</t>
  </si>
  <si>
    <t>TX000893</t>
  </si>
  <si>
    <t>2025-04-14 21:11:56</t>
  </si>
  <si>
    <t>TX007288</t>
  </si>
  <si>
    <t>2025-01-01 21:03:31</t>
  </si>
  <si>
    <t>TX004877</t>
  </si>
  <si>
    <t>2025-03-14 01:50:55</t>
  </si>
  <si>
    <t>TX007907</t>
  </si>
  <si>
    <t>2025-11-01 07:32:15</t>
  </si>
  <si>
    <t>TX008195</t>
  </si>
  <si>
    <t>2025-02-25 01:38:26</t>
  </si>
  <si>
    <t>TX009432</t>
  </si>
  <si>
    <t>2025-11-07 17:48:22</t>
  </si>
  <si>
    <t>TX002467</t>
  </si>
  <si>
    <t>2025-02-01 22:13:22</t>
  </si>
  <si>
    <t>TX007658</t>
  </si>
  <si>
    <t>2025-08-16 02:16:21</t>
  </si>
  <si>
    <t>TX001914</t>
  </si>
  <si>
    <t>PL01423</t>
  </si>
  <si>
    <t>2025-03-02 20:17:20</t>
  </si>
  <si>
    <t>TX002737</t>
  </si>
  <si>
    <t>2025-10-11 02:01:28</t>
  </si>
  <si>
    <t>TX000727</t>
  </si>
  <si>
    <t>2025-01-16 19:20:28</t>
  </si>
  <si>
    <t>TX007215</t>
  </si>
  <si>
    <t>2025-10-24 13:35:14</t>
  </si>
  <si>
    <t>TX008246</t>
  </si>
  <si>
    <t>2025-10-26 23:55:01</t>
  </si>
  <si>
    <t>TX001797</t>
  </si>
  <si>
    <t>2025-11-12 05:29:49</t>
  </si>
  <si>
    <t>TX003846</t>
  </si>
  <si>
    <t>2025-05-19 19:14:45</t>
  </si>
  <si>
    <t>TX006403</t>
  </si>
  <si>
    <t>2025-04-10 07:35:46</t>
  </si>
  <si>
    <t>TX000937</t>
  </si>
  <si>
    <t>2025-05-13 16:13:14</t>
  </si>
  <si>
    <t>TX002266</t>
  </si>
  <si>
    <t>2025-11-14 03:03:31</t>
  </si>
  <si>
    <t>TX000825</t>
  </si>
  <si>
    <t>2025-06-07 14:56:41</t>
  </si>
  <si>
    <t>TX007275</t>
  </si>
  <si>
    <t>2025-08-14 20:44:40</t>
  </si>
  <si>
    <t>TX001390</t>
  </si>
  <si>
    <t>2025-05-17 02:27:24</t>
  </si>
  <si>
    <t>TX003565</t>
  </si>
  <si>
    <t>2025-01-29 03:22:42</t>
  </si>
  <si>
    <t>TX005430</t>
  </si>
  <si>
    <t>2025-09-06 16:18:36</t>
  </si>
  <si>
    <t>TX007828</t>
  </si>
  <si>
    <t>2025-01-03 13:28:33</t>
  </si>
  <si>
    <t>TX005691</t>
  </si>
  <si>
    <t>PL00031</t>
  </si>
  <si>
    <t>2025-04-09 08:02:01</t>
  </si>
  <si>
    <t>TX007879</t>
  </si>
  <si>
    <t>2025-03-17 09:06:20</t>
  </si>
  <si>
    <t>TX001869</t>
  </si>
  <si>
    <t>2025-03-04 07:34:46</t>
  </si>
  <si>
    <t>TX008203</t>
  </si>
  <si>
    <t>2025-03-21 11:25:14</t>
  </si>
  <si>
    <t>TX007487</t>
  </si>
  <si>
    <t>2025-01-02 15:23:14</t>
  </si>
  <si>
    <t>TX000807</t>
  </si>
  <si>
    <t>2025-11-28 05:21:52</t>
  </si>
  <si>
    <t>TX004806</t>
  </si>
  <si>
    <t>2025-05-18 09:34:35</t>
  </si>
  <si>
    <t>TX009656</t>
  </si>
  <si>
    <t>2025-05-21 11:55:56</t>
  </si>
  <si>
    <t>TX007512</t>
  </si>
  <si>
    <t>2025-09-25 08:35:58</t>
  </si>
  <si>
    <t>TX008057</t>
  </si>
  <si>
    <t>2025-12-26 19:36:49</t>
  </si>
  <si>
    <t>TX004495</t>
  </si>
  <si>
    <t>2025-04-02 06:55:26</t>
  </si>
  <si>
    <t>TX002633</t>
  </si>
  <si>
    <t>2025-09-30 00:18:45</t>
  </si>
  <si>
    <t>TX008952</t>
  </si>
  <si>
    <t>2025-12-30 22:35:18</t>
  </si>
  <si>
    <t>TX008624</t>
  </si>
  <si>
    <t>2025-05-20 07:01:08</t>
  </si>
  <si>
    <t>TX007833</t>
  </si>
  <si>
    <t>2025-06-22 07:44:34</t>
  </si>
  <si>
    <t>TX004389</t>
  </si>
  <si>
    <t>2025-02-02 16:54:03</t>
  </si>
  <si>
    <t>TX000146</t>
  </si>
  <si>
    <t>PL00514</t>
  </si>
  <si>
    <t>2025-05-16 23:17:56</t>
  </si>
  <si>
    <t>TX006468</t>
  </si>
  <si>
    <t>2025-09-14 15:30:59</t>
  </si>
  <si>
    <t>TX002034</t>
  </si>
  <si>
    <t>2025-03-26 23:58:45</t>
  </si>
  <si>
    <t>TX009180</t>
  </si>
  <si>
    <t>2025-08-31 17:53:56</t>
  </si>
  <si>
    <t>TX001166</t>
  </si>
  <si>
    <t>2025-08-10 09:55:45</t>
  </si>
  <si>
    <t>TX002051</t>
  </si>
  <si>
    <t>2025-03-16 17:42:48</t>
  </si>
  <si>
    <t>TX003761</t>
  </si>
  <si>
    <t>2025-07-23 17:36:58</t>
  </si>
  <si>
    <t>TX004436</t>
  </si>
  <si>
    <t>2025-07-15 16:09:26</t>
  </si>
  <si>
    <t>TX003431</t>
  </si>
  <si>
    <t>2025-12-22 03:37:24</t>
  </si>
  <si>
    <t>TX008191</t>
  </si>
  <si>
    <t>2025-07-06 02:33:22</t>
  </si>
  <si>
    <t>TX008804</t>
  </si>
  <si>
    <t>2025-07-28 19:18:25</t>
  </si>
  <si>
    <t>TX007070</t>
  </si>
  <si>
    <t>2025-03-18 01:30:05</t>
  </si>
  <si>
    <t>TX004362</t>
  </si>
  <si>
    <t>2025-04-17 01:13:18</t>
  </si>
  <si>
    <t>TX001772</t>
  </si>
  <si>
    <t>2025-02-04 22:36:16</t>
  </si>
  <si>
    <t>TX003512</t>
  </si>
  <si>
    <t>2025-06-22 19:05:16</t>
  </si>
  <si>
    <t>TX000272</t>
  </si>
  <si>
    <t>2025-06-28 23:14:15</t>
  </si>
  <si>
    <t>TX008437</t>
  </si>
  <si>
    <t>PL01775</t>
  </si>
  <si>
    <t>2025-07-08 08:19:57</t>
  </si>
  <si>
    <t>TX002033</t>
  </si>
  <si>
    <t>PL01018</t>
  </si>
  <si>
    <t>2025-03-20 21:50:07</t>
  </si>
  <si>
    <t>TX009719</t>
  </si>
  <si>
    <t>2025-07-26 10:35:19</t>
  </si>
  <si>
    <t>TX003811</t>
  </si>
  <si>
    <t>2025-08-16 13:43:19</t>
  </si>
  <si>
    <t>TX004347</t>
  </si>
  <si>
    <t>2025-08-06 07:31:17</t>
  </si>
  <si>
    <t>TX000546</t>
  </si>
  <si>
    <t>2025-03-14 16:23:13</t>
  </si>
  <si>
    <t>TX003242</t>
  </si>
  <si>
    <t>2025-06-13 14:20:18</t>
  </si>
  <si>
    <t>TX008503</t>
  </si>
  <si>
    <t>2025-12-27 05:58:28</t>
  </si>
  <si>
    <t>TX009973</t>
  </si>
  <si>
    <t>2025-05-16 21:59:17</t>
  </si>
  <si>
    <t>TX007565</t>
  </si>
  <si>
    <t>2025-11-05 17:03:02</t>
  </si>
  <si>
    <t>TX000921</t>
  </si>
  <si>
    <t>2025-09-02 17:02:36</t>
  </si>
  <si>
    <t>TX009171</t>
  </si>
  <si>
    <t>2025-07-13 13:08:22</t>
  </si>
  <si>
    <t>TX006641</t>
  </si>
  <si>
    <t>2025-10-10 06:54:27</t>
  </si>
  <si>
    <t>TX007695</t>
  </si>
  <si>
    <t>2025-03-13 20:48:44</t>
  </si>
  <si>
    <t>TX008231</t>
  </si>
  <si>
    <t>2025-11-29 15:56:39</t>
  </si>
  <si>
    <t>TX007127</t>
  </si>
  <si>
    <t>2025-06-17 10:26:08</t>
  </si>
  <si>
    <t>TX004279</t>
  </si>
  <si>
    <t>PL00860</t>
  </si>
  <si>
    <t>2025-12-13 07:35:34</t>
  </si>
  <si>
    <t>TX002984</t>
  </si>
  <si>
    <t>2025-07-30 07:50:11</t>
  </si>
  <si>
    <t>TX000131</t>
  </si>
  <si>
    <t>2025-07-31 10:47:22</t>
  </si>
  <si>
    <t>TX007981</t>
  </si>
  <si>
    <t>2025-11-30 13:38:08</t>
  </si>
  <si>
    <t>TX002668</t>
  </si>
  <si>
    <t>2025-12-09 15:20:03</t>
  </si>
  <si>
    <t>TX007139</t>
  </si>
  <si>
    <t>2025-12-11 15:05:22</t>
  </si>
  <si>
    <t>TX003224</t>
  </si>
  <si>
    <t>2025-08-12 11:53:47</t>
  </si>
  <si>
    <t>TX007694</t>
  </si>
  <si>
    <t>2025-07-03 12:09:23</t>
  </si>
  <si>
    <t>TX005393</t>
  </si>
  <si>
    <t>2025-11-13 07:26:01</t>
  </si>
  <si>
    <t>TX000615</t>
  </si>
  <si>
    <t>2025-03-31 18:38:51</t>
  </si>
  <si>
    <t>TX009957</t>
  </si>
  <si>
    <t>2025-12-13 08:33:50</t>
  </si>
  <si>
    <t>TX001467</t>
  </si>
  <si>
    <t>2025-01-03 16:09:25</t>
  </si>
  <si>
    <t>TX004498</t>
  </si>
  <si>
    <t>2025-06-10 11:33:51</t>
  </si>
  <si>
    <t>TX003043</t>
  </si>
  <si>
    <t>2025-03-11 10:15:09</t>
  </si>
  <si>
    <t>TX002420</t>
  </si>
  <si>
    <t>2025-06-20 17:09:10</t>
  </si>
  <si>
    <t>TX005086</t>
  </si>
  <si>
    <t>2025-05-16 21:43:05</t>
  </si>
  <si>
    <t>TX003295</t>
  </si>
  <si>
    <t>2025-03-07 10:25:33</t>
  </si>
  <si>
    <t>TX006738</t>
  </si>
  <si>
    <t>2025-02-20 08:24:21</t>
  </si>
  <si>
    <t>TX001501</t>
  </si>
  <si>
    <t>2025-09-06 09:46:16</t>
  </si>
  <si>
    <t>TX001522</t>
  </si>
  <si>
    <t>2025-12-07 04:22:10</t>
  </si>
  <si>
    <t>TX009170</t>
  </si>
  <si>
    <t>2025-03-03 19:15:06</t>
  </si>
  <si>
    <t>TX004233</t>
  </si>
  <si>
    <t>2025-11-24 06:45:05</t>
  </si>
  <si>
    <t>TX007687</t>
  </si>
  <si>
    <t>2025-11-26 09:30:39</t>
  </si>
  <si>
    <t>TX008821</t>
  </si>
  <si>
    <t>PL02371</t>
  </si>
  <si>
    <t>2025-05-11 19:06:50</t>
  </si>
  <si>
    <t>TX004431</t>
  </si>
  <si>
    <t>2025-04-25 16:55:29</t>
  </si>
  <si>
    <t>TX000391</t>
  </si>
  <si>
    <t>2025-11-18 21:02:27</t>
  </si>
  <si>
    <t>TX009913</t>
  </si>
  <si>
    <t>2025-08-23 11:41:38</t>
  </si>
  <si>
    <t>TX007125</t>
  </si>
  <si>
    <t>2025-10-16 02:42:34</t>
  </si>
  <si>
    <t>TX005914</t>
  </si>
  <si>
    <t>2025-11-03 13:18:36</t>
  </si>
  <si>
    <t>TX008593</t>
  </si>
  <si>
    <t>2025-06-29 02:59:50</t>
  </si>
  <si>
    <t>TX004807</t>
  </si>
  <si>
    <t>2025-12-21 03:56:39</t>
  </si>
  <si>
    <t>TX009007</t>
  </si>
  <si>
    <t>2025-12-21 06:49:41</t>
  </si>
  <si>
    <t>TX008239</t>
  </si>
  <si>
    <t>2025-07-18 03:40:50</t>
  </si>
  <si>
    <t>TX008045</t>
  </si>
  <si>
    <t>2025-03-04 15:22:03</t>
  </si>
  <si>
    <t>TX009837</t>
  </si>
  <si>
    <t>2025-12-30 23:01:43</t>
  </si>
  <si>
    <t>TX003994</t>
  </si>
  <si>
    <t>PL01526</t>
  </si>
  <si>
    <t>2025-04-06 01:56:09</t>
  </si>
  <si>
    <t>TX009606</t>
  </si>
  <si>
    <t>2025-11-07 01:56:56</t>
  </si>
  <si>
    <t>TX006610</t>
  </si>
  <si>
    <t>2025-12-20 21:49:48</t>
  </si>
  <si>
    <t>TX005320</t>
  </si>
  <si>
    <t>2025-10-12 15:55:23</t>
  </si>
  <si>
    <t>TX007120</t>
  </si>
  <si>
    <t>2025-12-25 13:46:53</t>
  </si>
  <si>
    <t>TX002422</t>
  </si>
  <si>
    <t>2025-01-03 08:55:04</t>
  </si>
  <si>
    <t>TX005605</t>
  </si>
  <si>
    <t>2025-05-18 21:38:49</t>
  </si>
  <si>
    <t>TX001751</t>
  </si>
  <si>
    <t>2025-08-03 17:25:52</t>
  </si>
  <si>
    <t>TX009068</t>
  </si>
  <si>
    <t>2025-04-01 03:57:08</t>
  </si>
  <si>
    <t>TX009773</t>
  </si>
  <si>
    <t>2025-02-10 17:04:39</t>
  </si>
  <si>
    <t>TX000339</t>
  </si>
  <si>
    <t>2025-05-03 03:23:11</t>
  </si>
  <si>
    <t>TX008408</t>
  </si>
  <si>
    <t>2025-06-13 22:56:59</t>
  </si>
  <si>
    <t>TX001342</t>
  </si>
  <si>
    <t>2025-10-08 11:12:05</t>
  </si>
  <si>
    <t>TX009599</t>
  </si>
  <si>
    <t>2025-01-09 03:16:55</t>
  </si>
  <si>
    <t>TX007983</t>
  </si>
  <si>
    <t>2025-03-03 23:26:58</t>
  </si>
  <si>
    <t>TX003641</t>
  </si>
  <si>
    <t>2025-10-18 17:26:09</t>
  </si>
  <si>
    <t>TX000330</t>
  </si>
  <si>
    <t>2025-11-03 03:31:21</t>
  </si>
  <si>
    <t>TX008880</t>
  </si>
  <si>
    <t>2025-03-28 06:33:09</t>
  </si>
  <si>
    <t>TX003005</t>
  </si>
  <si>
    <t>PL01817</t>
  </si>
  <si>
    <t>2025-11-08 06:01:51</t>
  </si>
  <si>
    <t>TX006961</t>
  </si>
  <si>
    <t>2025-11-03 23:33:08</t>
  </si>
  <si>
    <t>TX004091</t>
  </si>
  <si>
    <t>2025-06-15 18:05:13</t>
  </si>
  <si>
    <t>TX002323</t>
  </si>
  <si>
    <t>2025-02-10 05:43:39</t>
  </si>
  <si>
    <t>TX006668</t>
  </si>
  <si>
    <t>2025-02-26 14:43:53</t>
  </si>
  <si>
    <t>TX007010</t>
  </si>
  <si>
    <t>2025-12-12 05:37:12</t>
  </si>
  <si>
    <t>TX004198</t>
  </si>
  <si>
    <t>2025-02-18 23:10:42</t>
  </si>
  <si>
    <t>TX003550</t>
  </si>
  <si>
    <t>2025-11-29 11:13:40</t>
  </si>
  <si>
    <t>TX008364</t>
  </si>
  <si>
    <t>2025-09-14 21:07:55</t>
  </si>
  <si>
    <t>TX004204</t>
  </si>
  <si>
    <t>2025-03-04 11:10:24</t>
  </si>
  <si>
    <t>TX009363</t>
  </si>
  <si>
    <t>2025-01-20 15:09:07</t>
  </si>
  <si>
    <t>TX008989</t>
  </si>
  <si>
    <t>2025-11-17 12:27:24</t>
  </si>
  <si>
    <t>TX006186</t>
  </si>
  <si>
    <t>2025-11-10 05:31:09</t>
  </si>
  <si>
    <t>TX001640</t>
  </si>
  <si>
    <t>2025-06-12 05:36:23</t>
  </si>
  <si>
    <t>TX000061</t>
  </si>
  <si>
    <t>2025-06-11 02:50:56</t>
  </si>
  <si>
    <t>TX001241</t>
  </si>
  <si>
    <t>2025-12-26 23:35:33</t>
  </si>
  <si>
    <t>TX005761</t>
  </si>
  <si>
    <t>2025-03-25 05:55:15</t>
  </si>
  <si>
    <t>TX005137</t>
  </si>
  <si>
    <t>2025-10-06 11:22:42</t>
  </si>
  <si>
    <t>TX002344</t>
  </si>
  <si>
    <t>2025-10-26 21:01:42</t>
  </si>
  <si>
    <t>TX002121</t>
  </si>
  <si>
    <t>2025-05-03 05:39:37</t>
  </si>
  <si>
    <t>TX001525</t>
  </si>
  <si>
    <t>2025-02-28 18:58:06</t>
  </si>
  <si>
    <t>TX007618</t>
  </si>
  <si>
    <t>2025-08-07 22:46:49</t>
  </si>
  <si>
    <t>TX000154</t>
  </si>
  <si>
    <t>2025-03-10 05:35:39</t>
  </si>
  <si>
    <t>TX000482</t>
  </si>
  <si>
    <t>2025-05-21 02:52:46</t>
  </si>
  <si>
    <t>TX006123</t>
  </si>
  <si>
    <t>2025-11-08 03:46:47</t>
  </si>
  <si>
    <t>TX007675</t>
  </si>
  <si>
    <t>PL00449</t>
  </si>
  <si>
    <t>2025-12-14 07:43:58</t>
  </si>
  <si>
    <t>TX007102</t>
  </si>
  <si>
    <t>2025-11-13 09:58:40</t>
  </si>
  <si>
    <t>TX001763</t>
  </si>
  <si>
    <t>2025-12-23 08:53:23</t>
  </si>
  <si>
    <t>TX007716</t>
  </si>
  <si>
    <t>2025-03-10 06:36:24</t>
  </si>
  <si>
    <t>TX009134</t>
  </si>
  <si>
    <t>2025-02-06 08:07:29</t>
  </si>
  <si>
    <t>TX007480</t>
  </si>
  <si>
    <t>2025-01-04 05:32:30</t>
  </si>
  <si>
    <t>TX006213</t>
  </si>
  <si>
    <t>2025-01-30 12:36:18</t>
  </si>
  <si>
    <t>TX004854</t>
  </si>
  <si>
    <t>2025-04-12 00:13:16</t>
  </si>
  <si>
    <t>TX002712</t>
  </si>
  <si>
    <t>2025-05-27 09:28:42</t>
  </si>
  <si>
    <t>TX006767</t>
  </si>
  <si>
    <t>2025-06-28 20:11:56</t>
  </si>
  <si>
    <t>TX004151</t>
  </si>
  <si>
    <t>2025-10-29 18:46:58</t>
  </si>
  <si>
    <t>TX001334</t>
  </si>
  <si>
    <t>2025-07-22 01:52:58</t>
  </si>
  <si>
    <t>TX008379</t>
  </si>
  <si>
    <t>2025-01-25 06:37:14</t>
  </si>
  <si>
    <t>TX009442</t>
  </si>
  <si>
    <t>2025-09-26 10:30:52</t>
  </si>
  <si>
    <t>TX009762</t>
  </si>
  <si>
    <t>2025-11-28 20:56:57</t>
  </si>
  <si>
    <t>TX009174</t>
  </si>
  <si>
    <t>PL00869</t>
  </si>
  <si>
    <t>2025-04-14 14:10:06</t>
  </si>
  <si>
    <t>TX003851</t>
  </si>
  <si>
    <t>2025-01-12 15:34:06</t>
  </si>
  <si>
    <t>TX008341</t>
  </si>
  <si>
    <t>2025-01-01 22:46:06</t>
  </si>
  <si>
    <t>TX004125</t>
  </si>
  <si>
    <t>2025-10-28 12:15:03</t>
  </si>
  <si>
    <t>TX009016</t>
  </si>
  <si>
    <t>2025-09-25 05:11:17</t>
  </si>
  <si>
    <t>TX004789</t>
  </si>
  <si>
    <t>2025-09-24 11:04:58</t>
  </si>
  <si>
    <t>TX002867</t>
  </si>
  <si>
    <t>2025-11-25 18:30:07</t>
  </si>
  <si>
    <t>TX001387</t>
  </si>
  <si>
    <t>2025-07-03 08:23:04</t>
  </si>
  <si>
    <t>TX005942</t>
  </si>
  <si>
    <t>2025-10-28 12:15:46</t>
  </si>
  <si>
    <t>TX003068</t>
  </si>
  <si>
    <t>2025-10-11 08:40:25</t>
  </si>
  <si>
    <t>TX009111</t>
  </si>
  <si>
    <t>2025-09-02 10:31:24</t>
  </si>
  <si>
    <t>TX003630</t>
  </si>
  <si>
    <t>2025-08-14 11:53:07</t>
  </si>
  <si>
    <t>TX009510</t>
  </si>
  <si>
    <t>2025-09-02 08:43:50</t>
  </si>
  <si>
    <t>TX009002</t>
  </si>
  <si>
    <t>2025-06-23 02:38:18</t>
  </si>
  <si>
    <t>TX003029</t>
  </si>
  <si>
    <t>2025-03-26 04:08:11</t>
  </si>
  <si>
    <t>TX002970</t>
  </si>
  <si>
    <t>2025-03-14 10:58:53</t>
  </si>
  <si>
    <t>TX008647</t>
  </si>
  <si>
    <t>2025-07-09 19:05:35</t>
  </si>
  <si>
    <t>TX006137</t>
  </si>
  <si>
    <t>2025-02-03 20:18:18</t>
  </si>
  <si>
    <t>TX008802</t>
  </si>
  <si>
    <t>2025-03-18 21:23:15</t>
  </si>
  <si>
    <t>TX004264</t>
  </si>
  <si>
    <t>2025-04-16 03:24:54</t>
  </si>
  <si>
    <t>TX000646</t>
  </si>
  <si>
    <t>2025-04-24 17:23:55</t>
  </si>
  <si>
    <t>TX009708</t>
  </si>
  <si>
    <t>2025-12-21 04:46:37</t>
  </si>
  <si>
    <t>TX002075</t>
  </si>
  <si>
    <t>2025-01-08 08:54:43</t>
  </si>
  <si>
    <t>TX000342</t>
  </si>
  <si>
    <t>2025-05-31 05:35:37</t>
  </si>
  <si>
    <t>TX008042</t>
  </si>
  <si>
    <t>2025-03-19 07:49:55</t>
  </si>
  <si>
    <t>TX001623</t>
  </si>
  <si>
    <t>2025-10-15 09:21:06</t>
  </si>
  <si>
    <t>TX007142</t>
  </si>
  <si>
    <t>2025-01-04 12:20:54</t>
  </si>
  <si>
    <t>TX005797</t>
  </si>
  <si>
    <t>2025-04-01 05:11:09</t>
  </si>
  <si>
    <t>TX007185</t>
  </si>
  <si>
    <t>2025-06-09 02:18:09</t>
  </si>
  <si>
    <t>TX008233</t>
  </si>
  <si>
    <t>2025-10-03 23:11:59</t>
  </si>
  <si>
    <t>TX005476</t>
  </si>
  <si>
    <t>2025-06-22 00:22:08</t>
  </si>
  <si>
    <t>TX009305</t>
  </si>
  <si>
    <t>2025-07-16 04:24:20</t>
  </si>
  <si>
    <t>TX000075</t>
  </si>
  <si>
    <t>2025-10-28 20:10:53</t>
  </si>
  <si>
    <t>TX008634</t>
  </si>
  <si>
    <t>2025-01-23 12:09:14</t>
  </si>
  <si>
    <t>TX009282</t>
  </si>
  <si>
    <t>2025-05-20 19:58:48</t>
  </si>
  <si>
    <t>TX002052</t>
  </si>
  <si>
    <t>2025-10-29 14:53:27</t>
  </si>
  <si>
    <t>TX002542</t>
  </si>
  <si>
    <t>2025-07-03 19:31:19</t>
  </si>
  <si>
    <t>TX001302</t>
  </si>
  <si>
    <t>2025-01-09 07:51:56</t>
  </si>
  <si>
    <t>TX005878</t>
  </si>
  <si>
    <t>2025-01-11 23:21:37</t>
  </si>
  <si>
    <t>TX007369</t>
  </si>
  <si>
    <t>2025-10-25 22:42:29</t>
  </si>
  <si>
    <t>TX001305</t>
  </si>
  <si>
    <t>2025-04-03 11:54:26</t>
  </si>
  <si>
    <t>TX008429</t>
  </si>
  <si>
    <t>2025-12-14 18:09:19</t>
  </si>
  <si>
    <t>TX009781</t>
  </si>
  <si>
    <t>2025-06-22 04:54:39</t>
  </si>
  <si>
    <t>TX002600</t>
  </si>
  <si>
    <t>2025-02-10 05:17:56</t>
  </si>
  <si>
    <t>TX002574</t>
  </si>
  <si>
    <t>2025-05-03 20:59:41</t>
  </si>
  <si>
    <t>TX003187</t>
  </si>
  <si>
    <t>2025-01-28 02:01:20</t>
  </si>
  <si>
    <t>TX002769</t>
  </si>
  <si>
    <t>2025-12-02 10:11:59</t>
  </si>
  <si>
    <t>TX004832</t>
  </si>
  <si>
    <t>2025-04-10 18:57:39</t>
  </si>
  <si>
    <t>TX004224</t>
  </si>
  <si>
    <t>2025-06-18 16:48:38</t>
  </si>
  <si>
    <t>TX009704</t>
  </si>
  <si>
    <t>2025-08-07 18:50:37</t>
  </si>
  <si>
    <t>TX002107</t>
  </si>
  <si>
    <t>PL02184</t>
  </si>
  <si>
    <t>2025-10-19 10:56:51</t>
  </si>
  <si>
    <t>TX002680</t>
  </si>
  <si>
    <t>2025-08-13 10:14:09</t>
  </si>
  <si>
    <t>TX001388</t>
  </si>
  <si>
    <t>2025-01-04 19:32:24</t>
  </si>
  <si>
    <t>TX008984</t>
  </si>
  <si>
    <t>2025-02-26 23:10:49</t>
  </si>
  <si>
    <t>TX009714</t>
  </si>
  <si>
    <t>2025-09-04 19:11:37</t>
  </si>
  <si>
    <t>TX007084</t>
  </si>
  <si>
    <t>2025-12-30 05:47:27</t>
  </si>
  <si>
    <t>TX001280</t>
  </si>
  <si>
    <t>2025-02-16 15:39:36</t>
  </si>
  <si>
    <t>TX000805</t>
  </si>
  <si>
    <t>2025-10-26 02:17:26</t>
  </si>
  <si>
    <t>TX001556</t>
  </si>
  <si>
    <t>2025-09-06 15:42:22</t>
  </si>
  <si>
    <t>TX009621</t>
  </si>
  <si>
    <t>2025-03-01 14:58:19</t>
  </si>
  <si>
    <t>TX004567</t>
  </si>
  <si>
    <t>2025-06-06 06:54:19</t>
  </si>
  <si>
    <t>TX009724</t>
  </si>
  <si>
    <t>2025-01-11 02:35:22</t>
  </si>
  <si>
    <t>TX004842</t>
  </si>
  <si>
    <t>2025-12-30 14:55:47</t>
  </si>
  <si>
    <t>TX003595</t>
  </si>
  <si>
    <t>2025-06-17 16:21:17</t>
  </si>
  <si>
    <t>TX006036</t>
  </si>
  <si>
    <t>2025-02-23 10:40:17</t>
  </si>
  <si>
    <t>TX006853</t>
  </si>
  <si>
    <t>2025-07-26 13:26:42</t>
  </si>
  <si>
    <t>TX008706</t>
  </si>
  <si>
    <t>2025-08-01 15:13:02</t>
  </si>
  <si>
    <t>TX004178</t>
  </si>
  <si>
    <t>2025-01-19 09:06:07</t>
  </si>
  <si>
    <t>TX001309</t>
  </si>
  <si>
    <t>2025-05-23 12:04:09</t>
  </si>
  <si>
    <t>TX003453</t>
  </si>
  <si>
    <t>PL02108</t>
  </si>
  <si>
    <t>2025-03-10 08:46:31</t>
  </si>
  <si>
    <t>TX003696</t>
  </si>
  <si>
    <t>2025-11-07 14:40:59</t>
  </si>
  <si>
    <t>TX004243</t>
  </si>
  <si>
    <t>2025-02-16 11:37:34</t>
  </si>
  <si>
    <t>TX002199</t>
  </si>
  <si>
    <t>2025-02-08 21:09:31</t>
  </si>
  <si>
    <t>TX008967</t>
  </si>
  <si>
    <t>2025-06-19 02:17:40</t>
  </si>
  <si>
    <t>TX004426</t>
  </si>
  <si>
    <t>2025-11-07 07:01:47</t>
  </si>
  <si>
    <t>TX006151</t>
  </si>
  <si>
    <t>2025-05-04 15:15:46</t>
  </si>
  <si>
    <t>TX000944</t>
  </si>
  <si>
    <t>2025-03-17 06:04:10</t>
  </si>
  <si>
    <t>TX000823</t>
  </si>
  <si>
    <t>2025-06-29 14:41:18</t>
  </si>
  <si>
    <t>TX005006</t>
  </si>
  <si>
    <t>2025-10-22 08:04:57</t>
  </si>
  <si>
    <t>TX006613</t>
  </si>
  <si>
    <t>2025-10-05 16:07:53</t>
  </si>
  <si>
    <t>TX008357</t>
  </si>
  <si>
    <t>2025-11-15 11:16:48</t>
  </si>
  <si>
    <t>TX005620</t>
  </si>
  <si>
    <t>2025-06-28 00:47:16</t>
  </si>
  <si>
    <t>TX004548</t>
  </si>
  <si>
    <t>2025-01-09 06:58:12</t>
  </si>
  <si>
    <t>TX002539</t>
  </si>
  <si>
    <t>2025-10-21 22:28:04</t>
  </si>
  <si>
    <t>TX005208</t>
  </si>
  <si>
    <t>2025-01-26 05:00:23</t>
  </si>
  <si>
    <t>TX009569</t>
  </si>
  <si>
    <t>2025-04-01 02:26:11</t>
  </si>
  <si>
    <t>TX009062</t>
  </si>
  <si>
    <t>2025-10-15 16:59:52</t>
  </si>
  <si>
    <t>TX003055</t>
  </si>
  <si>
    <t>2025-09-22 22:06:21</t>
  </si>
  <si>
    <t>TX003676</t>
  </si>
  <si>
    <t>2025-12-15 09:16:36</t>
  </si>
  <si>
    <t>TX007777</t>
  </si>
  <si>
    <t>2025-12-28 12:29:13</t>
  </si>
  <si>
    <t>TX007219</t>
  </si>
  <si>
    <t>2025-02-04 14:58:02</t>
  </si>
  <si>
    <t>TX006723</t>
  </si>
  <si>
    <t>2025-11-22 14:47:06</t>
  </si>
  <si>
    <t>TX003301</t>
  </si>
  <si>
    <t>2025-03-01 21:49:47</t>
  </si>
  <si>
    <t>TX003311</t>
  </si>
  <si>
    <t>2025-08-12 13:02:52</t>
  </si>
  <si>
    <t>TX007222</t>
  </si>
  <si>
    <t>2025-08-23 17:54:25</t>
  </si>
  <si>
    <t>TX008520</t>
  </si>
  <si>
    <t>2025-08-17 15:21:15</t>
  </si>
  <si>
    <t>TX005955</t>
  </si>
  <si>
    <t>2025-05-18 10:31:46</t>
  </si>
  <si>
    <t>TX000833</t>
  </si>
  <si>
    <t>PL01744</t>
  </si>
  <si>
    <t>2025-05-03 21:54:00</t>
  </si>
  <si>
    <t>TX003463</t>
  </si>
  <si>
    <t>2025-01-31 13:30:07</t>
  </si>
  <si>
    <t>TX007644</t>
  </si>
  <si>
    <t>2025-03-10 15:55:42</t>
  </si>
  <si>
    <t>TX000055</t>
  </si>
  <si>
    <t>2025-03-17 12:16:03</t>
  </si>
  <si>
    <t>TX003452</t>
  </si>
  <si>
    <t>2025-07-15 10:31:09</t>
  </si>
  <si>
    <t>TX006306</t>
  </si>
  <si>
    <t>2025-04-17 23:35:59</t>
  </si>
  <si>
    <t>TX001482</t>
  </si>
  <si>
    <t>2025-07-23 02:14:09</t>
  </si>
  <si>
    <t>TX004874</t>
  </si>
  <si>
    <t>2025-02-14 21:11:10</t>
  </si>
  <si>
    <t>TX008039</t>
  </si>
  <si>
    <t>2025-05-28 15:22:34</t>
  </si>
  <si>
    <t>TX003336</t>
  </si>
  <si>
    <t>2025-07-01 14:16:57</t>
  </si>
  <si>
    <t>TX006017</t>
  </si>
  <si>
    <t>2025-08-20 08:53:32</t>
  </si>
  <si>
    <t>TX004927</t>
  </si>
  <si>
    <t>2025-03-29 20:34:11</t>
  </si>
  <si>
    <t>TX005798</t>
  </si>
  <si>
    <t>2025-04-30 09:11:54</t>
  </si>
  <si>
    <t>TX009886</t>
  </si>
  <si>
    <t>2025-09-21 16:15:38</t>
  </si>
  <si>
    <t>TX005084</t>
  </si>
  <si>
    <t>2025-03-21 01:33:20</t>
  </si>
  <si>
    <t>TX006646</t>
  </si>
  <si>
    <t>2025-08-02 10:07:56</t>
  </si>
  <si>
    <t>TX005491</t>
  </si>
  <si>
    <t>2025-06-14 15:11:55</t>
  </si>
  <si>
    <t>TX000769</t>
  </si>
  <si>
    <t>2025-05-04 09:43:02</t>
  </si>
  <si>
    <t>TX002066</t>
  </si>
  <si>
    <t>2025-08-04 02:11:39</t>
  </si>
  <si>
    <t>TX009555</t>
  </si>
  <si>
    <t>2025-02-23 21:55:47</t>
  </si>
  <si>
    <t>TX007312</t>
  </si>
  <si>
    <t>2025-10-25 15:39:57</t>
  </si>
  <si>
    <t>TX008478</t>
  </si>
  <si>
    <t>2025-01-29 17:47:51</t>
  </si>
  <si>
    <t>TX004525</t>
  </si>
  <si>
    <t>PL01564</t>
  </si>
  <si>
    <t>2025-08-07 05:28:51</t>
  </si>
  <si>
    <t>TX002718</t>
  </si>
  <si>
    <t>2025-11-04 17:47:28</t>
  </si>
  <si>
    <t>TX002080</t>
  </si>
  <si>
    <t>2025-07-25 12:23:19</t>
  </si>
  <si>
    <t>TX008915</t>
  </si>
  <si>
    <t>2025-10-16 20:28:08</t>
  </si>
  <si>
    <t>TX000952</t>
  </si>
  <si>
    <t>2025-05-13 08:30:16</t>
  </si>
  <si>
    <t>TX008059</t>
  </si>
  <si>
    <t>2025-11-02 22:01:15</t>
  </si>
  <si>
    <t>TX002483</t>
  </si>
  <si>
    <t>2025-10-02 16:17:27</t>
  </si>
  <si>
    <t>TX001760</t>
  </si>
  <si>
    <t>2025-08-10 14:32:12</t>
  </si>
  <si>
    <t>TX004423</t>
  </si>
  <si>
    <t>2025-07-27 19:14:19</t>
  </si>
  <si>
    <t>TX006705</t>
  </si>
  <si>
    <t>2025-02-19 17:09:06</t>
  </si>
  <si>
    <t>TX005183</t>
  </si>
  <si>
    <t>2025-02-05 19:46:55</t>
  </si>
  <si>
    <t>TX008534</t>
  </si>
  <si>
    <t>2025-07-16 03:43:46</t>
  </si>
  <si>
    <t>TX003702</t>
  </si>
  <si>
    <t>2025-06-24 09:03:12</t>
  </si>
  <si>
    <t>TX004244</t>
  </si>
  <si>
    <t>2025-12-14 04:59:56</t>
  </si>
  <si>
    <t>TX000689</t>
  </si>
  <si>
    <t>2025-10-04 13:31:57</t>
  </si>
  <si>
    <t>TX003433</t>
  </si>
  <si>
    <t>2025-11-04 11:19:53</t>
  </si>
  <si>
    <t>TX004945</t>
  </si>
  <si>
    <t>2025-03-27 02:55:21</t>
  </si>
  <si>
    <t>TX000967</t>
  </si>
  <si>
    <t>2025-03-19 07:57:34</t>
  </si>
  <si>
    <t>TX009539</t>
  </si>
  <si>
    <t>2025-05-07 15:10:18</t>
  </si>
  <si>
    <t>TX002714</t>
  </si>
  <si>
    <t>2025-06-30 04:42:44</t>
  </si>
  <si>
    <t>TX004758</t>
  </si>
  <si>
    <t>2025-05-17 05:13:29</t>
  </si>
  <si>
    <t>TX009600</t>
  </si>
  <si>
    <t>2025-01-20 03:46:17</t>
  </si>
  <si>
    <t>TX006321</t>
  </si>
  <si>
    <t>2025-09-19 10:36:41</t>
  </si>
  <si>
    <t>TX005976</t>
  </si>
  <si>
    <t>2025-05-06 23:55:16</t>
  </si>
  <si>
    <t>TX003573</t>
  </si>
  <si>
    <t>2025-09-23 05:34:23</t>
  </si>
  <si>
    <t>TX005300</t>
  </si>
  <si>
    <t>2025-04-08 10:24:39</t>
  </si>
  <si>
    <t>TX001991</t>
  </si>
  <si>
    <t>2025-12-22 11:23:04</t>
  </si>
  <si>
    <t>TX001206</t>
  </si>
  <si>
    <t>2025-06-26 04:50:55</t>
  </si>
  <si>
    <t>TX004972</t>
  </si>
  <si>
    <t>2025-09-01 01:17:01</t>
  </si>
  <si>
    <t>TX006784</t>
  </si>
  <si>
    <t>2025-02-02 22:44:59</t>
  </si>
  <si>
    <t>TX003601</t>
  </si>
  <si>
    <t>2025-12-08 01:21:58</t>
  </si>
  <si>
    <t>TX006491</t>
  </si>
  <si>
    <t>2025-10-11 16:04:04</t>
  </si>
  <si>
    <t>TX008610</t>
  </si>
  <si>
    <t>PL01875</t>
  </si>
  <si>
    <t>2025-09-20 19:58:54</t>
  </si>
  <si>
    <t>TX_CBK8</t>
  </si>
  <si>
    <t>TX008071</t>
  </si>
  <si>
    <t>2025-07-03 17:55:30</t>
  </si>
  <si>
    <t>TX008578</t>
  </si>
  <si>
    <t>2025-06-26 04:46:37</t>
  </si>
  <si>
    <t>TX007974</t>
  </si>
  <si>
    <t>2025-01-01 09:18:59</t>
  </si>
  <si>
    <t>TX001626</t>
  </si>
  <si>
    <t>2025-12-16 15:54:38</t>
  </si>
  <si>
    <t>TX000537</t>
  </si>
  <si>
    <t>2025-12-15 04:12:27</t>
  </si>
  <si>
    <t>TX008767</t>
  </si>
  <si>
    <t>PL01093</t>
  </si>
  <si>
    <t>2025-03-12 22:58:44</t>
  </si>
  <si>
    <t>TX007971</t>
  </si>
  <si>
    <t>2025-01-23 15:24:03</t>
  </si>
  <si>
    <t>TX004213</t>
  </si>
  <si>
    <t>PL00042</t>
  </si>
  <si>
    <t>2025-08-06 16:35:39</t>
  </si>
  <si>
    <t>TX006457</t>
  </si>
  <si>
    <t>2025-08-16 20:54:29</t>
  </si>
  <si>
    <t>TX003508</t>
  </si>
  <si>
    <t>2025-11-19 15:47:48</t>
  </si>
  <si>
    <t>TX008394</t>
  </si>
  <si>
    <t>2025-03-19 08:49:16</t>
  </si>
  <si>
    <t>TX007113</t>
  </si>
  <si>
    <t>2025-01-22 22:47:01</t>
  </si>
  <si>
    <t>TX002709</t>
  </si>
  <si>
    <t>2025-02-20 05:36:30</t>
  </si>
  <si>
    <t>TX005032</t>
  </si>
  <si>
    <t>2025-10-08 08:17:22</t>
  </si>
  <si>
    <t>TX006515</t>
  </si>
  <si>
    <t>2025-11-23 07:23:32</t>
  </si>
  <si>
    <t>TX004663</t>
  </si>
  <si>
    <t>2025-05-30 11:03:26</t>
  </si>
  <si>
    <t>TX004022</t>
  </si>
  <si>
    <t>2025-12-20 16:30:14</t>
  </si>
  <si>
    <t>TX001855</t>
  </si>
  <si>
    <t>2025-03-13 21:31:45</t>
  </si>
  <si>
    <t>TX009479</t>
  </si>
  <si>
    <t>2025-11-25 01:38:20</t>
  </si>
  <si>
    <t>TX002873</t>
  </si>
  <si>
    <t>2025-11-12 07:31:43</t>
  </si>
  <si>
    <t>TX003031</t>
  </si>
  <si>
    <t>2025-11-20 18:04:04</t>
  </si>
  <si>
    <t>TX001646</t>
  </si>
  <si>
    <t>2025-12-14 21:38:22</t>
  </si>
  <si>
    <t>TX003418</t>
  </si>
  <si>
    <t>2025-01-31 12:25:37</t>
  </si>
  <si>
    <t>TX003477</t>
  </si>
  <si>
    <t>2025-07-23 12:05:03</t>
  </si>
  <si>
    <t>TX009607</t>
  </si>
  <si>
    <t>PL02698</t>
  </si>
  <si>
    <t>2025-01-14 00:51:01</t>
  </si>
  <si>
    <t>TX001793</t>
  </si>
  <si>
    <t>2025-10-12 01:36:23</t>
  </si>
  <si>
    <t>TX003798</t>
  </si>
  <si>
    <t>2025-01-24 10:30:31</t>
  </si>
  <si>
    <t>TX003369</t>
  </si>
  <si>
    <t>2025-07-23 07:51:50</t>
  </si>
  <si>
    <t>TX007197</t>
  </si>
  <si>
    <t>2025-12-03 10:33:50</t>
  </si>
  <si>
    <t>TX009696</t>
  </si>
  <si>
    <t>2025-10-25 22:11:04</t>
  </si>
  <si>
    <t>TX005110</t>
  </si>
  <si>
    <t>2025-05-10 13:41:31</t>
  </si>
  <si>
    <t>TX006025</t>
  </si>
  <si>
    <t>2025-04-16 00:12:18</t>
  </si>
  <si>
    <t>TX008796</t>
  </si>
  <si>
    <t>2025-11-04 18:25:42</t>
  </si>
  <si>
    <t>TX009347</t>
  </si>
  <si>
    <t>2025-10-28 11:53:15</t>
  </si>
  <si>
    <t>TX000127</t>
  </si>
  <si>
    <t>2025-09-04 18:23:37</t>
  </si>
  <si>
    <t>TX005960</t>
  </si>
  <si>
    <t>2025-06-08 03:40:39</t>
  </si>
  <si>
    <t>TX003877</t>
  </si>
  <si>
    <t>PL00237</t>
  </si>
  <si>
    <t>2025-06-17 15:00:19</t>
  </si>
  <si>
    <t>TX004452</t>
  </si>
  <si>
    <t>2025-02-20 01:27:41</t>
  </si>
  <si>
    <t>TX007148</t>
  </si>
  <si>
    <t>2025-08-07 01:46:42</t>
  </si>
  <si>
    <t>TX003532</t>
  </si>
  <si>
    <t>2025-08-15 15:36:42</t>
  </si>
  <si>
    <t>TX000828</t>
  </si>
  <si>
    <t>2025-05-02 21:48:16</t>
  </si>
  <si>
    <t>TX007791</t>
  </si>
  <si>
    <t>PL01482</t>
  </si>
  <si>
    <t>2025-02-03 15:43:07</t>
  </si>
  <si>
    <t>TX000985</t>
  </si>
  <si>
    <t>2025-03-23 09:28:17</t>
  </si>
  <si>
    <t>TX007784</t>
  </si>
  <si>
    <t>2025-06-10 01:21:36</t>
  </si>
  <si>
    <t>TX002444</t>
  </si>
  <si>
    <t>2025-10-29 13:18:31</t>
  </si>
  <si>
    <t>TX008555</t>
  </si>
  <si>
    <t>2025-12-26 01:41:50</t>
  </si>
  <si>
    <t>TX000346</t>
  </si>
  <si>
    <t>2025-05-01 10:59:21</t>
  </si>
  <si>
    <t>TX000815</t>
  </si>
  <si>
    <t>2025-05-11 11:26:37</t>
  </si>
  <si>
    <t>TX006167</t>
  </si>
  <si>
    <t>2025-12-16 11:21:28</t>
  </si>
  <si>
    <t>TX005780</t>
  </si>
  <si>
    <t>PL01393</t>
  </si>
  <si>
    <t>2025-12-25 23:21:08</t>
  </si>
  <si>
    <t>TX002117</t>
  </si>
  <si>
    <t>2025-04-07 12:40:50</t>
  </si>
  <si>
    <t>TX000794</t>
  </si>
  <si>
    <t>2025-05-23 07:40:58</t>
  </si>
  <si>
    <t>TX006899</t>
  </si>
  <si>
    <t>2025-02-28 21:32:08</t>
  </si>
  <si>
    <t>TX002675</t>
  </si>
  <si>
    <t>2025-09-20 15:07:57</t>
  </si>
  <si>
    <t>TX000095</t>
  </si>
  <si>
    <t>2025-08-17 00:22:56</t>
  </si>
  <si>
    <t>TX004226</t>
  </si>
  <si>
    <t>2025-02-09 02:22:00</t>
  </si>
  <si>
    <t>TX003757</t>
  </si>
  <si>
    <t>2025-01-24 00:23:30</t>
  </si>
  <si>
    <t>TX002892</t>
  </si>
  <si>
    <t>2025-07-06 13:52:09</t>
  </si>
  <si>
    <t>TX002372</t>
  </si>
  <si>
    <t>2025-03-10 15:42:39</t>
  </si>
  <si>
    <t>TX009441</t>
  </si>
  <si>
    <t>2025-07-22 06:03:13</t>
  </si>
  <si>
    <t>TX003229</t>
  </si>
  <si>
    <t>2025-09-02 08:25:45</t>
  </si>
  <si>
    <t>TX007864</t>
  </si>
  <si>
    <t>2025-08-12 06:13:18</t>
  </si>
  <si>
    <t>TX006360</t>
  </si>
  <si>
    <t>2025-09-29 14:31:08</t>
  </si>
  <si>
    <t>TX009249</t>
  </si>
  <si>
    <t>2025-10-23 21:02:46</t>
  </si>
  <si>
    <t>TX007327</t>
  </si>
  <si>
    <t>2025-09-18 15:05:22</t>
  </si>
  <si>
    <t>TX006029</t>
  </si>
  <si>
    <t>2025-07-15 05:45:04</t>
  </si>
  <si>
    <t>TX001866</t>
  </si>
  <si>
    <t>2025-01-02 04:29:49</t>
  </si>
  <si>
    <t>TX004613</t>
  </si>
  <si>
    <t>2025-08-21 13:55:27</t>
  </si>
  <si>
    <t>TX002646</t>
  </si>
  <si>
    <t>PL00878</t>
  </si>
  <si>
    <t>2025-01-08 06:53:03</t>
  </si>
  <si>
    <t>TX002244</t>
  </si>
  <si>
    <t>2025-04-13 09:35:18</t>
  </si>
  <si>
    <t>TX005374</t>
  </si>
  <si>
    <t>2025-09-24 14:42:45</t>
  </si>
  <si>
    <t>TX002337</t>
  </si>
  <si>
    <t>2025-01-23 16:45:00</t>
  </si>
  <si>
    <t>TX000951</t>
  </si>
  <si>
    <t>2025-11-10 19:39:23</t>
  </si>
  <si>
    <t>TX001121</t>
  </si>
  <si>
    <t>2025-12-26 10:17:28</t>
  </si>
  <si>
    <t>TX002205</t>
  </si>
  <si>
    <t>2025-01-13 10:10:27</t>
  </si>
  <si>
    <t>TX000420</t>
  </si>
  <si>
    <t>2025-11-27 17:21:30</t>
  </si>
  <si>
    <t>TX000923</t>
  </si>
  <si>
    <t>2025-03-11 19:19:47</t>
  </si>
  <si>
    <t>TX008670</t>
  </si>
  <si>
    <t>2025-04-11 01:45:42</t>
  </si>
  <si>
    <t>TX005409</t>
  </si>
  <si>
    <t>2025-02-19 12:08:53</t>
  </si>
  <si>
    <t>TX005789</t>
  </si>
  <si>
    <t>2025-11-26 12:02:39</t>
  </si>
  <si>
    <t>TX005743</t>
  </si>
  <si>
    <t>2025-06-11 16:04:40</t>
  </si>
  <si>
    <t>TX007668</t>
  </si>
  <si>
    <t>2025-10-20 23:27:46</t>
  </si>
  <si>
    <t>TX005568</t>
  </si>
  <si>
    <t>2025-08-26 21:08:23</t>
  </si>
  <si>
    <t>TX008136</t>
  </si>
  <si>
    <t>2025-08-09 04:49:48</t>
  </si>
  <si>
    <t>TX001203</t>
  </si>
  <si>
    <t>2025-10-10 18:30:08</t>
  </si>
  <si>
    <t>TX005766</t>
  </si>
  <si>
    <t>2025-12-26 07:52:27</t>
  </si>
  <si>
    <t>TX008390</t>
  </si>
  <si>
    <t>2025-01-15 10:42:31</t>
  </si>
  <si>
    <t>TX001971</t>
  </si>
  <si>
    <t>2025-04-25 04:25:56</t>
  </si>
  <si>
    <t>TX004019</t>
  </si>
  <si>
    <t>2025-06-14 15:37:06</t>
  </si>
  <si>
    <t>TX003688</t>
  </si>
  <si>
    <t>2025-09-26 10:58:16</t>
  </si>
  <si>
    <t>TX001998</t>
  </si>
  <si>
    <t>2025-08-01 02:47:09</t>
  </si>
  <si>
    <t>TX004034</t>
  </si>
  <si>
    <t>2025-04-16 21:03:35</t>
  </si>
  <si>
    <t>TX001249</t>
  </si>
  <si>
    <t>2025-12-09 05:54:55</t>
  </si>
  <si>
    <t>TX002193</t>
  </si>
  <si>
    <t>2025-08-01 19:17:54</t>
  </si>
  <si>
    <t>TX002713</t>
  </si>
  <si>
    <t>2025-11-04 05:49:27</t>
  </si>
  <si>
    <t>TX002191</t>
  </si>
  <si>
    <t>2025-03-24 20:25:59</t>
  </si>
  <si>
    <t>TX004671</t>
  </si>
  <si>
    <t>2025-08-31 11:56:41</t>
  </si>
  <si>
    <t>TX005143</t>
  </si>
  <si>
    <t>2025-12-08 00:59:48</t>
  </si>
  <si>
    <t>TX005985</t>
  </si>
  <si>
    <t>2025-08-22 08:48:09</t>
  </si>
  <si>
    <t>TX006566</t>
  </si>
  <si>
    <t>2025-08-07 07:03:08</t>
  </si>
  <si>
    <t>TX007805</t>
  </si>
  <si>
    <t>2025-06-03 18:56:18</t>
  </si>
  <si>
    <t>TX006944</t>
  </si>
  <si>
    <t>2025-12-21 12:38:11</t>
  </si>
  <si>
    <t>TX002137</t>
  </si>
  <si>
    <t>2025-03-01 20:54:39</t>
  </si>
  <si>
    <t>TX001066</t>
  </si>
  <si>
    <t>2025-05-21 16:11:20</t>
  </si>
  <si>
    <t>TX000601</t>
  </si>
  <si>
    <t>2025-01-15 12:19:42</t>
  </si>
  <si>
    <t>TX004228</t>
  </si>
  <si>
    <t>2025-07-02 00:55:27</t>
  </si>
  <si>
    <t>TX007578</t>
  </si>
  <si>
    <t>2025-10-26 10:09:06</t>
  </si>
  <si>
    <t>TX000078</t>
  </si>
  <si>
    <t>2025-03-16 04:46:29</t>
  </si>
  <si>
    <t>TX007547</t>
  </si>
  <si>
    <t>2025-06-05 01:24:23</t>
  </si>
  <si>
    <t>TX002899</t>
  </si>
  <si>
    <t>2025-01-11 14:32:01</t>
  </si>
  <si>
    <t>TX004821</t>
  </si>
  <si>
    <t>2025-07-14 22:37:22</t>
  </si>
  <si>
    <t>TX009355</t>
  </si>
  <si>
    <t>2025-03-26 10:19:51</t>
  </si>
  <si>
    <t>TX006414</t>
  </si>
  <si>
    <t>2025-01-30 16:38:22</t>
  </si>
  <si>
    <t>TX009065</t>
  </si>
  <si>
    <t>2025-05-06 21:55:40</t>
  </si>
  <si>
    <t>TX008008</t>
  </si>
  <si>
    <t>2025-11-16 20:05:16</t>
  </si>
  <si>
    <t>TX005469</t>
  </si>
  <si>
    <t>2025-08-30 03:59:59</t>
  </si>
  <si>
    <t>TX005952</t>
  </si>
  <si>
    <t>2025-06-04 12:21:39</t>
  </si>
  <si>
    <t>TX003392</t>
  </si>
  <si>
    <t>2025-10-09 16:51:42</t>
  </si>
  <si>
    <t>TX005416</t>
  </si>
  <si>
    <t>2025-09-18 19:57:07</t>
  </si>
  <si>
    <t>TX002561</t>
  </si>
  <si>
    <t>2025-08-21 12:42:04</t>
  </si>
  <si>
    <t>TX008163</t>
  </si>
  <si>
    <t>2025-09-27 20:56:55</t>
  </si>
  <si>
    <t>TX002636</t>
  </si>
  <si>
    <t>2025-10-06 05:26:25</t>
  </si>
  <si>
    <t>TX005257</t>
  </si>
  <si>
    <t>2025-05-01 01:40:05</t>
  </si>
  <si>
    <t>TX003531</t>
  </si>
  <si>
    <t>2025-11-14 21:22:42</t>
  </si>
  <si>
    <t>TX008568</t>
  </si>
  <si>
    <t>2025-02-13 09:55:49</t>
  </si>
  <si>
    <t>TX001909</t>
  </si>
  <si>
    <t>2025-02-18 06:13:43</t>
  </si>
  <si>
    <t>TX000236</t>
  </si>
  <si>
    <t>2025-05-05 17:29:59</t>
  </si>
  <si>
    <t>TX001605</t>
  </si>
  <si>
    <t>2025-12-23 08:29:59</t>
  </si>
  <si>
    <t>TX007985</t>
  </si>
  <si>
    <t>2025-12-25 15:00:30</t>
  </si>
  <si>
    <t>TX003491</t>
  </si>
  <si>
    <t>2025-12-23 16:07:59</t>
  </si>
  <si>
    <t>TX001995</t>
  </si>
  <si>
    <t>2025-03-07 05:07:28</t>
  </si>
  <si>
    <t>TX002825</t>
  </si>
  <si>
    <t>2025-08-11 13:05:37</t>
  </si>
  <si>
    <t>TX009462</t>
  </si>
  <si>
    <t>2025-08-30 18:40:27</t>
  </si>
  <si>
    <t>TX001343</t>
  </si>
  <si>
    <t>2025-04-23 08:23:19</t>
  </si>
  <si>
    <t>TX008513</t>
  </si>
  <si>
    <t>2025-08-01 17:06:39</t>
  </si>
  <si>
    <t>TX001620</t>
  </si>
  <si>
    <t>2025-01-29 17:01:18</t>
  </si>
  <si>
    <t>TX005288</t>
  </si>
  <si>
    <t>2025-04-12 09:21:24</t>
  </si>
  <si>
    <t>TX002061</t>
  </si>
  <si>
    <t>2025-05-13 23:18:32</t>
  </si>
  <si>
    <t>TX_ATK9</t>
  </si>
  <si>
    <t>2025-06-15 02:18:00</t>
  </si>
  <si>
    <t>TX002220</t>
  </si>
  <si>
    <t>2025-08-04 20:17:58</t>
  </si>
  <si>
    <t>TX006039</t>
  </si>
  <si>
    <t>2025-12-03 05:39:19</t>
  </si>
  <si>
    <t>TX000261</t>
  </si>
  <si>
    <t>2025-08-04 20:54:13</t>
  </si>
  <si>
    <t>TX009418</t>
  </si>
  <si>
    <t>2025-01-15 23:44:36</t>
  </si>
  <si>
    <t>TX009094</t>
  </si>
  <si>
    <t>2025-06-24 01:35:08</t>
  </si>
  <si>
    <t>TX003745</t>
  </si>
  <si>
    <t>2025-02-11 19:45:57</t>
  </si>
  <si>
    <t>TX002027</t>
  </si>
  <si>
    <t>2025-12-02 01:17:54</t>
  </si>
  <si>
    <t>TX006989</t>
  </si>
  <si>
    <t>2025-08-24 04:31:00</t>
  </si>
  <si>
    <t>TX004235</t>
  </si>
  <si>
    <t>2025-12-28 20:46:26</t>
  </si>
  <si>
    <t>TX001918</t>
  </si>
  <si>
    <t>2025-11-20 00:30:11</t>
  </si>
  <si>
    <t>TX001829</t>
  </si>
  <si>
    <t>2025-04-03 19:27:17</t>
  </si>
  <si>
    <t>TX006234</t>
  </si>
  <si>
    <t>2025-01-05 08:48:48</t>
  </si>
  <si>
    <t>TX009385</t>
  </si>
  <si>
    <t>2025-09-06 09:11:40</t>
  </si>
  <si>
    <t>TX006284</t>
  </si>
  <si>
    <t>2025-06-16 14:57:01</t>
  </si>
  <si>
    <t>TX004209</t>
  </si>
  <si>
    <t>2025-05-03 09:53:58</t>
  </si>
  <si>
    <t>TX000225</t>
  </si>
  <si>
    <t>2025-01-13 06:15:30</t>
  </si>
  <si>
    <t>TX008916</t>
  </si>
  <si>
    <t>2025-10-22 12:13:03</t>
  </si>
  <si>
    <t>TX006470</t>
  </si>
  <si>
    <t>2025-08-22 12:37:00</t>
  </si>
  <si>
    <t>TX009467</t>
  </si>
  <si>
    <t>2025-07-06 13:34:04</t>
  </si>
  <si>
    <t>TX000847</t>
  </si>
  <si>
    <t>2025-03-16 00:00:01</t>
  </si>
  <si>
    <t>TX004290</t>
  </si>
  <si>
    <t>2025-11-14 01:36:02</t>
  </si>
  <si>
    <t>TX005561</t>
  </si>
  <si>
    <t>2025-07-04 09:54:02</t>
  </si>
  <si>
    <t>TX002552</t>
  </si>
  <si>
    <t>2025-02-16 00:09:47</t>
  </si>
  <si>
    <t>TX000118</t>
  </si>
  <si>
    <t>2025-11-28 09:39:46</t>
  </si>
  <si>
    <t>TX008838</t>
  </si>
  <si>
    <t>2025-11-06 22:44:47</t>
  </si>
  <si>
    <t>TX005967</t>
  </si>
  <si>
    <t>2025-09-23 01:26:52</t>
  </si>
  <si>
    <t>TX008196</t>
  </si>
  <si>
    <t>2025-09-06 20:58:18</t>
  </si>
  <si>
    <t>TX008660</t>
  </si>
  <si>
    <t>PL01218</t>
  </si>
  <si>
    <t>2025-07-06 10:25:03</t>
  </si>
  <si>
    <t>TX007490</t>
  </si>
  <si>
    <t>2025-04-30 21:15:54</t>
  </si>
  <si>
    <t>TX000006</t>
  </si>
  <si>
    <t>2025-08-13 05:18:43</t>
  </si>
  <si>
    <t>TX005343</t>
  </si>
  <si>
    <t>2025-02-02 21:00:58</t>
  </si>
  <si>
    <t>TX009112</t>
  </si>
  <si>
    <t>2025-12-06 03:42:06</t>
  </si>
  <si>
    <t>TX004325</t>
  </si>
  <si>
    <t>2025-11-19 12:52:54</t>
  </si>
  <si>
    <t>TX001064</t>
  </si>
  <si>
    <t>2025-10-20 03:37:54</t>
  </si>
  <si>
    <t>TX002591</t>
  </si>
  <si>
    <t>2025-06-02 18:36:27</t>
  </si>
  <si>
    <t>TX008435</t>
  </si>
  <si>
    <t>2025-05-02 12:40:37</t>
  </si>
  <si>
    <t>TX003736</t>
  </si>
  <si>
    <t>2025-08-12 15:32:22</t>
  </si>
  <si>
    <t>TX003518</t>
  </si>
  <si>
    <t>2025-06-02 16:44:39</t>
  </si>
  <si>
    <t>TX006987</t>
  </si>
  <si>
    <t>2025-07-24 00:34:45</t>
  </si>
  <si>
    <t>TX006768</t>
  </si>
  <si>
    <t>2025-01-21 13:28:22</t>
  </si>
  <si>
    <t>TX005623</t>
  </si>
  <si>
    <t>2025-05-15 04:52:54</t>
  </si>
  <si>
    <t>TX001606</t>
  </si>
  <si>
    <t>2025-10-03 19:17:12</t>
  </si>
  <si>
    <t>TX001734</t>
  </si>
  <si>
    <t>2025-02-16 23:54:11</t>
  </si>
  <si>
    <t>TX009394</t>
  </si>
  <si>
    <t>2025-02-16 21:42:06</t>
  </si>
  <si>
    <t>TX003813</t>
  </si>
  <si>
    <t>2025-03-26 03:51:08</t>
  </si>
  <si>
    <t>TX009679</t>
  </si>
  <si>
    <t>PL01916</t>
  </si>
  <si>
    <t>2025-07-04 23:00:27</t>
  </si>
  <si>
    <t>TX001762</t>
  </si>
  <si>
    <t>2025-11-11 09:33:21</t>
  </si>
  <si>
    <t>TX005402</t>
  </si>
  <si>
    <t>2025-02-21 15:57:22</t>
  </si>
  <si>
    <t>TX002740</t>
  </si>
  <si>
    <t>2025-01-08 03:16:02</t>
  </si>
  <si>
    <t>TX002473</t>
  </si>
  <si>
    <t>2025-06-06 04:08:28</t>
  </si>
  <si>
    <t>TX006739</t>
  </si>
  <si>
    <t>PL00899</t>
  </si>
  <si>
    <t>2025-05-17 13:06:56</t>
  </si>
  <si>
    <t>TX006892</t>
  </si>
  <si>
    <t>2025-12-11 18:23:45</t>
  </si>
  <si>
    <t>TX007944</t>
  </si>
  <si>
    <t>2025-02-07 04:40:46</t>
  </si>
  <si>
    <t>TX004207</t>
  </si>
  <si>
    <t>2025-04-16 08:01:15</t>
  </si>
  <si>
    <t>TX006372</t>
  </si>
  <si>
    <t>2025-05-19 13:27:05</t>
  </si>
  <si>
    <t>TX000233</t>
  </si>
  <si>
    <t>PL02199</t>
  </si>
  <si>
    <t>2025-04-16 07:08:24</t>
  </si>
  <si>
    <t>TX008259</t>
  </si>
  <si>
    <t>2025-06-13 01:04:49</t>
  </si>
  <si>
    <t>TX007562</t>
  </si>
  <si>
    <t>2025-12-29 11:38:23</t>
  </si>
  <si>
    <t>TX006169</t>
  </si>
  <si>
    <t>2025-11-03 11:54:15</t>
  </si>
  <si>
    <t>TX003597</t>
  </si>
  <si>
    <t>2025-01-18 13:15:11</t>
  </si>
  <si>
    <t>TX006289</t>
  </si>
  <si>
    <t>2025-01-30 13:42:15</t>
  </si>
  <si>
    <t>TX004633</t>
  </si>
  <si>
    <t>PL01104</t>
  </si>
  <si>
    <t>2025-05-30 12:47:15</t>
  </si>
  <si>
    <t>TX000126</t>
  </si>
  <si>
    <t>2025-02-12 01:51:31</t>
  </si>
  <si>
    <t>TX007642</t>
  </si>
  <si>
    <t>2025-05-30 11:37:12</t>
  </si>
  <si>
    <t>TX006230</t>
  </si>
  <si>
    <t>2025-01-22 11:44:02</t>
  </si>
  <si>
    <t>TX001297</t>
  </si>
  <si>
    <t>2025-05-02 06:16:53</t>
  </si>
  <si>
    <t>TX001977</t>
  </si>
  <si>
    <t>2025-03-30 21:34:47</t>
  </si>
  <si>
    <t>TX009535</t>
  </si>
  <si>
    <t>2025-03-31 01:22:28</t>
  </si>
  <si>
    <t>TX009490</t>
  </si>
  <si>
    <t>2025-04-06 11:32:39</t>
  </si>
  <si>
    <t>TX005751</t>
  </si>
  <si>
    <t>2025-05-20 08:22:08</t>
  </si>
  <si>
    <t>TX008153</t>
  </si>
  <si>
    <t>2025-07-24 09:55:50</t>
  </si>
  <si>
    <t>TX003087</t>
  </si>
  <si>
    <t>2025-06-18 11:37:37</t>
  </si>
  <si>
    <t>TX009329</t>
  </si>
  <si>
    <t>2025-01-27 22:40:02</t>
  </si>
  <si>
    <t>TX006883</t>
  </si>
  <si>
    <t>2025-12-25 22:58:35</t>
  </si>
  <si>
    <t>TX009358</t>
  </si>
  <si>
    <t>2025-02-16 18:47:01</t>
  </si>
  <si>
    <t>TX007674</t>
  </si>
  <si>
    <t>2025-07-07 17:33:47</t>
  </si>
  <si>
    <t>TX003346</t>
  </si>
  <si>
    <t>2025-06-04 12:24:10</t>
  </si>
  <si>
    <t>TX008173</t>
  </si>
  <si>
    <t>2025-12-29 09:29:20</t>
  </si>
  <si>
    <t>TX009899</t>
  </si>
  <si>
    <t>2025-11-16 02:16:13</t>
  </si>
  <si>
    <t>TX005871</t>
  </si>
  <si>
    <t>2025-12-01 03:13:01</t>
  </si>
  <si>
    <t>TX006507</t>
  </si>
  <si>
    <t>2025-06-15 19:51:01</t>
  </si>
  <si>
    <t>TX002798</t>
  </si>
  <si>
    <t>2025-08-16 23:55:54</t>
  </si>
  <si>
    <t>TX000919</t>
  </si>
  <si>
    <t>2025-10-23 19:21:38</t>
  </si>
  <si>
    <t>TX001647</t>
  </si>
  <si>
    <t>2025-03-01 19:26:28</t>
  </si>
  <si>
    <t>TX005123</t>
  </si>
  <si>
    <t>PL01407</t>
  </si>
  <si>
    <t>2025-06-05 21:43:49</t>
  </si>
  <si>
    <t>TX005127</t>
  </si>
  <si>
    <t>2025-02-11 07:31:49</t>
  </si>
  <si>
    <t>TX004622</t>
  </si>
  <si>
    <t>2025-05-15 06:23:56</t>
  </si>
  <si>
    <t>TX006810</t>
  </si>
  <si>
    <t>2025-07-20 01:10:30</t>
  </si>
  <si>
    <t>TX000365</t>
  </si>
  <si>
    <t>2025-04-13 22:03:10</t>
  </si>
  <si>
    <t>TX002126</t>
  </si>
  <si>
    <t>2025-10-23 22:41:44</t>
  </si>
  <si>
    <t>TX008151</t>
  </si>
  <si>
    <t>2025-01-25 09:01:55</t>
  </si>
  <si>
    <t>TX008718</t>
  </si>
  <si>
    <t>PL01168</t>
  </si>
  <si>
    <t>2025-03-12 00:26:46</t>
  </si>
  <si>
    <t>TX000056</t>
  </si>
  <si>
    <t>2025-10-30 07:24:14</t>
  </si>
  <si>
    <t>TX000639</t>
  </si>
  <si>
    <t>2025-03-11 11:09:32</t>
  </si>
  <si>
    <t>TX000303</t>
  </si>
  <si>
    <t>PL01369</t>
  </si>
  <si>
    <t>2025-02-11 03:28:29</t>
  </si>
  <si>
    <t>TX005812</t>
  </si>
  <si>
    <t>2025-05-14 09:50:26</t>
  </si>
  <si>
    <t>TX001277</t>
  </si>
  <si>
    <t>2025-06-17 21:49:42</t>
  </si>
  <si>
    <t>TX004433</t>
  </si>
  <si>
    <t>2025-02-22 23:28:46</t>
  </si>
  <si>
    <t>TX003645</t>
  </si>
  <si>
    <t>2025-07-10 17:06:01</t>
  </si>
  <si>
    <t>TX004144</t>
  </si>
  <si>
    <t>2025-10-28 02:37:33</t>
  </si>
  <si>
    <t>TX002879</t>
  </si>
  <si>
    <t>2025-02-06 10:09:41</t>
  </si>
  <si>
    <t>TX006494</t>
  </si>
  <si>
    <t>2025-09-20 18:54:25</t>
  </si>
  <si>
    <t>TX005241</t>
  </si>
  <si>
    <t>2025-09-24 21:20:18</t>
  </si>
  <si>
    <t>TX009461</t>
  </si>
  <si>
    <t>2025-09-24 23:55:43</t>
  </si>
  <si>
    <t>TX006938</t>
  </si>
  <si>
    <t>2025-11-09 03:14:02</t>
  </si>
  <si>
    <t>TX007241</t>
  </si>
  <si>
    <t>2025-06-30 10:06:47</t>
  </si>
  <si>
    <t>TX002594</t>
  </si>
  <si>
    <t>2025-06-09 19:24:03</t>
  </si>
  <si>
    <t>TX002394</t>
  </si>
  <si>
    <t>PL00333</t>
  </si>
  <si>
    <t>2025-07-22 23:25:12</t>
  </si>
  <si>
    <t>TX000524</t>
  </si>
  <si>
    <t>2025-06-14 11:52:47</t>
  </si>
  <si>
    <t>TX006377</t>
  </si>
  <si>
    <t>2025-07-18 15:39:40</t>
  </si>
  <si>
    <t>TX006982</t>
  </si>
  <si>
    <t>2025-11-21 12:42:33</t>
  </si>
  <si>
    <t>TX006678</t>
  </si>
  <si>
    <t>2025-07-28 01:51:53</t>
  </si>
  <si>
    <t>TX003901</t>
  </si>
  <si>
    <t>2025-03-19 08:50:50</t>
  </si>
  <si>
    <t>TX009689</t>
  </si>
  <si>
    <t>2025-08-02 15:16:51</t>
  </si>
  <si>
    <t>TX005586</t>
  </si>
  <si>
    <t>2025-05-27 07:15:50</t>
  </si>
  <si>
    <t>TX009413</t>
  </si>
  <si>
    <t>2025-12-14 13:25:34</t>
  </si>
  <si>
    <t>TX007957</t>
  </si>
  <si>
    <t>2025-06-16 00:50:51</t>
  </si>
  <si>
    <t>TX007571</t>
  </si>
  <si>
    <t>2025-06-23 06:07:12</t>
  </si>
  <si>
    <t>TX006778</t>
  </si>
  <si>
    <t>2025-05-11 12:55:19</t>
  </si>
  <si>
    <t>TX000672</t>
  </si>
  <si>
    <t>2025-07-09 07:53:31</t>
  </si>
  <si>
    <t>TX004189</t>
  </si>
  <si>
    <t>2025-05-03 19:11:55</t>
  </si>
  <si>
    <t>TX000667</t>
  </si>
  <si>
    <t>2025-07-29 22:32:37</t>
  </si>
  <si>
    <t>TX003267</t>
  </si>
  <si>
    <t>2025-02-05 14:42:16</t>
  </si>
  <si>
    <t>TX001888</t>
  </si>
  <si>
    <t>2025-06-11 04:34:22</t>
  </si>
  <si>
    <t>TX008473</t>
  </si>
  <si>
    <t>2025-08-28 09:10:18</t>
  </si>
  <si>
    <t>TX009092</t>
  </si>
  <si>
    <t>2025-08-16 06:29:38</t>
  </si>
  <si>
    <t>TX007688</t>
  </si>
  <si>
    <t>2025-05-25 09:14:20</t>
  </si>
  <si>
    <t>TX006032</t>
  </si>
  <si>
    <t>2025-09-10 23:57:54</t>
  </si>
  <si>
    <t>TX006091</t>
  </si>
  <si>
    <t>2025-08-21 07:47:44</t>
  </si>
  <si>
    <t>TX006239</t>
  </si>
  <si>
    <t>2025-06-02 03:23:12</t>
  </si>
  <si>
    <t>TX007351</t>
  </si>
  <si>
    <t>2025-11-11 16:33:31</t>
  </si>
  <si>
    <t>TX007831</t>
  </si>
  <si>
    <t>2025-06-09 16:37:32</t>
  </si>
  <si>
    <t>TX000761</t>
  </si>
  <si>
    <t>2025-08-29 06:03:05</t>
  </si>
  <si>
    <t>TX006255</t>
  </si>
  <si>
    <t>2025-08-03 13:37:48</t>
  </si>
  <si>
    <t>TX001907</t>
  </si>
  <si>
    <t>2025-04-04 08:35:45</t>
  </si>
  <si>
    <t>TX003819</t>
  </si>
  <si>
    <t>2025-09-28 17:55:40</t>
  </si>
  <si>
    <t>TX006270</t>
  </si>
  <si>
    <t>2025-04-02 02:12:04</t>
  </si>
  <si>
    <t>TX004301</t>
  </si>
  <si>
    <t>2025-06-10 00:45:12</t>
  </si>
  <si>
    <t>TX005570</t>
  </si>
  <si>
    <t>2025-06-07 16:42:59</t>
  </si>
  <si>
    <t>TX007942</t>
  </si>
  <si>
    <t>2025-05-03 04:59:22</t>
  </si>
  <si>
    <t>TX004165</t>
  </si>
  <si>
    <t>2025-02-13 12:15:33</t>
  </si>
  <si>
    <t>TX005972</t>
  </si>
  <si>
    <t>2025-09-04 15:39:52</t>
  </si>
  <si>
    <t>TX003580</t>
  </si>
  <si>
    <t>2025-09-18 01:44:07</t>
  </si>
  <si>
    <t>TX002833</t>
  </si>
  <si>
    <t>2025-11-22 16:43:31</t>
  </si>
  <si>
    <t>TX005450</t>
  </si>
  <si>
    <t>2025-11-20 16:23:14</t>
  </si>
  <si>
    <t>TX003473</t>
  </si>
  <si>
    <t>2025-11-26 22:39:05</t>
  </si>
  <si>
    <t>TX006328</t>
  </si>
  <si>
    <t>2025-03-17 23:59:30</t>
  </si>
  <si>
    <t>TX000138</t>
  </si>
  <si>
    <t>2025-01-24 14:56:01</t>
  </si>
  <si>
    <t>TX007044</t>
  </si>
  <si>
    <t>2025-03-23 16:35:50</t>
  </si>
  <si>
    <t>TX004893</t>
  </si>
  <si>
    <t>2025-09-12 05:49:05</t>
  </si>
  <si>
    <t>TX002181</t>
  </si>
  <si>
    <t>2025-12-25 22:07:51</t>
  </si>
  <si>
    <t>TX007731</t>
  </si>
  <si>
    <t>2025-09-25 01:39:12</t>
  </si>
  <si>
    <t>TX003178</t>
  </si>
  <si>
    <t>2025-11-20 10:17:13</t>
  </si>
  <si>
    <t>TX004855</t>
  </si>
  <si>
    <t>2025-11-25 13:35:20</t>
  </si>
  <si>
    <t>TX004638</t>
  </si>
  <si>
    <t>2025-06-19 00:25:29</t>
  </si>
  <si>
    <t>TX005116</t>
  </si>
  <si>
    <t>2025-08-27 15:10:26</t>
  </si>
  <si>
    <t>TX007649</t>
  </si>
  <si>
    <t>2025-08-02 15:14:17</t>
  </si>
  <si>
    <t>TX004262</t>
  </si>
  <si>
    <t>2025-11-30 08:04:01</t>
  </si>
  <si>
    <t>TX001332</t>
  </si>
  <si>
    <t>2025-05-29 00:00:47</t>
  </si>
  <si>
    <t>TX007003</t>
  </si>
  <si>
    <t>2025-10-05 15:46:51</t>
  </si>
  <si>
    <t>TX006942</t>
  </si>
  <si>
    <t>2025-03-10 16:03:18</t>
  </si>
  <si>
    <t>TX008018</t>
  </si>
  <si>
    <t>2025-02-23 08:20:08</t>
  </si>
  <si>
    <t>TX006242</t>
  </si>
  <si>
    <t>2025-11-24 03:28:04</t>
  </si>
  <si>
    <t>TX_CBK17</t>
  </si>
  <si>
    <t>TX006882</t>
  </si>
  <si>
    <t>2025-12-27 21:26:07</t>
  </si>
  <si>
    <t>TX004531</t>
  </si>
  <si>
    <t>2025-06-08 11:11:36</t>
  </si>
  <si>
    <t>TX004674</t>
  </si>
  <si>
    <t>2025-02-11 15:16:47</t>
  </si>
  <si>
    <t>TX006997</t>
  </si>
  <si>
    <t>2025-05-29 07:28:56</t>
  </si>
  <si>
    <t>TX001253</t>
  </si>
  <si>
    <t>2025-10-28 19:06:29</t>
  </si>
  <si>
    <t>TX003375</t>
  </si>
  <si>
    <t>2025-01-05 04:25:37</t>
  </si>
  <si>
    <t>TX002815</t>
  </si>
  <si>
    <t>2025-09-23 08:45:20</t>
  </si>
  <si>
    <t>TX004720</t>
  </si>
  <si>
    <t>2025-07-16 04:38:00</t>
  </si>
  <si>
    <t>TX006545</t>
  </si>
  <si>
    <t>2025-06-17 11:43:38</t>
  </si>
  <si>
    <t>TX004859</t>
  </si>
  <si>
    <t>2025-11-24 21:55:49</t>
  </si>
  <si>
    <t>TX007902</t>
  </si>
  <si>
    <t>2025-05-08 05:24:22</t>
  </si>
  <si>
    <t>TX008581</t>
  </si>
  <si>
    <t>2025-06-17 07:00:51</t>
  </si>
  <si>
    <t>TX008428</t>
  </si>
  <si>
    <t>2025-10-11 05:23:29</t>
  </si>
  <si>
    <t>TX001078</t>
  </si>
  <si>
    <t>2025-07-21 17:33:37</t>
  </si>
  <si>
    <t>TX004364</t>
  </si>
  <si>
    <t>2025-07-11 20:02:13</t>
  </si>
  <si>
    <t>TX000771</t>
  </si>
  <si>
    <t>2025-10-15 23:32:19</t>
  </si>
  <si>
    <t>TX008866</t>
  </si>
  <si>
    <t>2025-05-17 04:24:05</t>
  </si>
  <si>
    <t>TX000250</t>
  </si>
  <si>
    <t>2025-06-27 09:40:13</t>
  </si>
  <si>
    <t>TX007240</t>
  </si>
  <si>
    <t>2025-01-10 22:44:36</t>
  </si>
  <si>
    <t>TX003420</t>
  </si>
  <si>
    <t>2025-01-26 22:50:15</t>
  </si>
  <si>
    <t>TX004977</t>
  </si>
  <si>
    <t>2025-11-14 07:11:06</t>
  </si>
  <si>
    <t>TX004545</t>
  </si>
  <si>
    <t>2025-07-30 14:03:23</t>
  </si>
  <si>
    <t>TX005566</t>
  </si>
  <si>
    <t>2025-07-16 17:40:40</t>
  </si>
  <si>
    <t>TX007940</t>
  </si>
  <si>
    <t>2025-01-26 10:28:35</t>
  </si>
  <si>
    <t>TX000717</t>
  </si>
  <si>
    <t>2025-10-23 07:56:11</t>
  </si>
  <si>
    <t>TX009707</t>
  </si>
  <si>
    <t>2025-12-25 11:41:43</t>
  </si>
  <si>
    <t>TX002049</t>
  </si>
  <si>
    <t>2025-06-06 09:24:05</t>
  </si>
  <si>
    <t>TX005998</t>
  </si>
  <si>
    <t>2025-07-13 09:50:16</t>
  </si>
  <si>
    <t>TX006601</t>
  </si>
  <si>
    <t>2025-02-13 10:04:27</t>
  </si>
  <si>
    <t>TX007246</t>
  </si>
  <si>
    <t>PL02430</t>
  </si>
  <si>
    <t>2025-01-23 04:53:09</t>
  </si>
  <si>
    <t>TX004179</t>
  </si>
  <si>
    <t>2025-06-14 09:05:57</t>
  </si>
  <si>
    <t>TX004810</t>
  </si>
  <si>
    <t>2025-01-06 08:24:49</t>
  </si>
  <si>
    <t>TX009537</t>
  </si>
  <si>
    <t>2025-03-30 21:03:18</t>
  </si>
  <si>
    <t>TX007141</t>
  </si>
  <si>
    <t>2025-02-19 17:50:39</t>
  </si>
  <si>
    <t>TX007191</t>
  </si>
  <si>
    <t>2025-10-23 00:37:15</t>
  </si>
  <si>
    <t>TX001461</t>
  </si>
  <si>
    <t>2025-05-29 21:06:46</t>
  </si>
  <si>
    <t>TX005990</t>
  </si>
  <si>
    <t>2025-07-10 04:04:28</t>
  </si>
  <si>
    <t>TX002001</t>
  </si>
  <si>
    <t>2025-02-11 05:57:17</t>
  </si>
  <si>
    <t>TX008176</t>
  </si>
  <si>
    <t>2025-05-31 09:42:00</t>
  </si>
  <si>
    <t>TX000405</t>
  </si>
  <si>
    <t>2025-06-04 07:37:01</t>
  </si>
  <si>
    <t>TX000385</t>
  </si>
  <si>
    <t>2025-03-28 16:43:17</t>
  </si>
  <si>
    <t>TX009503</t>
  </si>
  <si>
    <t>2025-09-14 23:17:00</t>
  </si>
  <si>
    <t>TX009542</t>
  </si>
  <si>
    <t>2025-05-07 13:03:05</t>
  </si>
  <si>
    <t>TX001634</t>
  </si>
  <si>
    <t>2025-11-08 14:18:46</t>
  </si>
  <si>
    <t>TX009610</t>
  </si>
  <si>
    <t>2025-12-08 20:43:44</t>
  </si>
  <si>
    <t>TX004785</t>
  </si>
  <si>
    <t>2025-12-22 19:51:13</t>
  </si>
  <si>
    <t>TX009511</t>
  </si>
  <si>
    <t>2025-11-02 07:13:49</t>
  </si>
  <si>
    <t>TX006971</t>
  </si>
  <si>
    <t>2025-10-04 13:49:59</t>
  </si>
  <si>
    <t>TX003926</t>
  </si>
  <si>
    <t>2025-02-14 21:30:13</t>
  </si>
  <si>
    <t>TX004159</t>
  </si>
  <si>
    <t>2025-02-09 03:43:32</t>
  </si>
  <si>
    <t>TX007450</t>
  </si>
  <si>
    <t>2025-02-15 22:08:47</t>
  </si>
  <si>
    <t>TX008416</t>
  </si>
  <si>
    <t>2025-02-22 19:01:18</t>
  </si>
  <si>
    <t>TX002194</t>
  </si>
  <si>
    <t>2025-05-04 11:13:27</t>
  </si>
  <si>
    <t>TX001016</t>
  </si>
  <si>
    <t>2025-03-20 10:53:10</t>
  </si>
  <si>
    <t>TX005125</t>
  </si>
  <si>
    <t>2025-09-09 11:23:24</t>
  </si>
  <si>
    <t>TX007419</t>
  </si>
  <si>
    <t>2025-12-25 22:16:39</t>
  </si>
  <si>
    <t>TX007410</t>
  </si>
  <si>
    <t>2025-02-22 16:46:13</t>
  </si>
  <si>
    <t>TX008990</t>
  </si>
  <si>
    <t>2025-10-07 06:22:06</t>
  </si>
  <si>
    <t>TX002872</t>
  </si>
  <si>
    <t>2025-08-18 17:05:55</t>
  </si>
  <si>
    <t>TX000010</t>
  </si>
  <si>
    <t>2025-03-23 22:30:09</t>
  </si>
  <si>
    <t>TX001839</t>
  </si>
  <si>
    <t>2025-03-04 06:28:31</t>
  </si>
  <si>
    <t>TX004805</t>
  </si>
  <si>
    <t>2025-04-23 20:41:15</t>
  </si>
  <si>
    <t>TX000256</t>
  </si>
  <si>
    <t>2025-12-31 01:17:52</t>
  </si>
  <si>
    <t>TX007027</t>
  </si>
  <si>
    <t>2025-10-14 00:41:54</t>
  </si>
  <si>
    <t>TX005714</t>
  </si>
  <si>
    <t>2025-11-25 01:35:08</t>
  </si>
  <si>
    <t>TX003325</t>
  </si>
  <si>
    <t>2025-05-24 19:40:54</t>
  </si>
  <si>
    <t>TX007715</t>
  </si>
  <si>
    <t>2025-05-03 22:09:02</t>
  </si>
  <si>
    <t>TX001582</t>
  </si>
  <si>
    <t>2025-05-09 08:47:35</t>
  </si>
  <si>
    <t>TX000925</t>
  </si>
  <si>
    <t>PL02445</t>
  </si>
  <si>
    <t>2025-01-10 08:13:36</t>
  </si>
  <si>
    <t>TX002780</t>
  </si>
  <si>
    <t>PL01827</t>
  </si>
  <si>
    <t>2025-05-20 18:19:52</t>
  </si>
  <si>
    <t>TX007892</t>
  </si>
  <si>
    <t>2025-10-15 05:59:24</t>
  </si>
  <si>
    <t>TX006133</t>
  </si>
  <si>
    <t>PL02664</t>
  </si>
  <si>
    <t>2025-07-06 23:05:13</t>
  </si>
  <si>
    <t>TX005321</t>
  </si>
  <si>
    <t>2025-06-25 13:32:43</t>
  </si>
  <si>
    <t>TX007313</t>
  </si>
  <si>
    <t>2025-03-03 00:34:22</t>
  </si>
  <si>
    <t>TX007103</t>
  </si>
  <si>
    <t>2025-12-03 10:29:39</t>
  </si>
  <si>
    <t>TX006043</t>
  </si>
  <si>
    <t>2025-05-11 17:57:24</t>
  </si>
  <si>
    <t>TX003776</t>
  </si>
  <si>
    <t>2025-08-22 09:28:50</t>
  </si>
  <si>
    <t>TX004836</t>
  </si>
  <si>
    <t>2025-11-06 10:19:07</t>
  </si>
  <si>
    <t>TX004965</t>
  </si>
  <si>
    <t>2025-04-08 20:03:29</t>
  </si>
  <si>
    <t>TX000540</t>
  </si>
  <si>
    <t>2025-07-13 19:00:39</t>
  </si>
  <si>
    <t>TX007484</t>
  </si>
  <si>
    <t>2025-03-11 08:40:12</t>
  </si>
  <si>
    <t>TX002746</t>
  </si>
  <si>
    <t>2025-01-17 12:47:42</t>
  </si>
  <si>
    <t>TX003720</t>
  </si>
  <si>
    <t>2025-06-10 05:31:41</t>
  </si>
  <si>
    <t>TX006820</t>
  </si>
  <si>
    <t>2025-01-25 17:11:07</t>
  </si>
  <si>
    <t>TX009338</t>
  </si>
  <si>
    <t>2025-01-18 14:02:24</t>
  </si>
  <si>
    <t>TX004469</t>
  </si>
  <si>
    <t>2025-04-29 17:25:13</t>
  </si>
  <si>
    <t>TX000668</t>
  </si>
  <si>
    <t>2025-06-15 14:56:55</t>
  </si>
  <si>
    <t>TX007576</t>
  </si>
  <si>
    <t>2025-09-01 02:15:53</t>
  </si>
  <si>
    <t>TX008550</t>
  </si>
  <si>
    <t>2025-08-11 21:05:54</t>
  </si>
  <si>
    <t>TX005064</t>
  </si>
  <si>
    <t>2025-08-06 03:39:07</t>
  </si>
  <si>
    <t>TX001354</t>
  </si>
  <si>
    <t>2025-12-13 12:34:57</t>
  </si>
  <si>
    <t>TX007115</t>
  </si>
  <si>
    <t>2025-07-19 00:50:28</t>
  </si>
  <si>
    <t>TX009828</t>
  </si>
  <si>
    <t>2025-06-28 08:54:03</t>
  </si>
  <si>
    <t>TX008663</t>
  </si>
  <si>
    <t>2025-01-06 05:05:25</t>
  </si>
  <si>
    <t>TX002704</t>
  </si>
  <si>
    <t>2025-02-21 15:15:17</t>
  </si>
  <si>
    <t>TX003331</t>
  </si>
  <si>
    <t>2025-07-09 02:01:17</t>
  </si>
  <si>
    <t>TX008054</t>
  </si>
  <si>
    <t>2025-01-16 08:26:38</t>
  </si>
  <si>
    <t>TX003585</t>
  </si>
  <si>
    <t>2025-01-11 16:01:57</t>
  </si>
  <si>
    <t>TX009496</t>
  </si>
  <si>
    <t>2025-11-20 21:23:59</t>
  </si>
  <si>
    <t>TX005646</t>
  </si>
  <si>
    <t>PL02875</t>
  </si>
  <si>
    <t>2025-03-26 20:58:39</t>
  </si>
  <si>
    <t>TX003377</t>
  </si>
  <si>
    <t>2025-06-14 10:46:49</t>
  </si>
  <si>
    <t>TX001257</t>
  </si>
  <si>
    <t>2025-12-11 20:42:44</t>
  </si>
  <si>
    <t>TX006191</t>
  </si>
  <si>
    <t>2025-12-29 22:12:09</t>
  </si>
  <si>
    <t>TX009443</t>
  </si>
  <si>
    <t>2025-09-21 04:34:05</t>
  </si>
  <si>
    <t>TX005349</t>
  </si>
  <si>
    <t>2025-09-08 06:23:35</t>
  </si>
  <si>
    <t>TX004176</t>
  </si>
  <si>
    <t>2025-01-26 18:21:53</t>
  </si>
  <si>
    <t>TX004911</t>
  </si>
  <si>
    <t>2025-07-05 13:33:48</t>
  </si>
  <si>
    <t>TX001853</t>
  </si>
  <si>
    <t>PL02689</t>
  </si>
  <si>
    <t>2025-10-15 19:29:59</t>
  </si>
  <si>
    <t>TX006317</t>
  </si>
  <si>
    <t>2025-06-16 05:24:49</t>
  </si>
  <si>
    <t>TX009909</t>
  </si>
  <si>
    <t>2025-05-07 06:59:59</t>
  </si>
  <si>
    <t>TX002106</t>
  </si>
  <si>
    <t>2025-05-05 17:57:52</t>
  </si>
  <si>
    <t>TX000134</t>
  </si>
  <si>
    <t>2025-11-03 06:41:33</t>
  </si>
  <si>
    <t>TX005030</t>
  </si>
  <si>
    <t>2025-01-07 00:56:28</t>
  </si>
  <si>
    <t>TX000929</t>
  </si>
  <si>
    <t>2025-06-30 12:28:09</t>
  </si>
  <si>
    <t>TX000824</t>
  </si>
  <si>
    <t>2025-09-04 04:37:56</t>
  </si>
  <si>
    <t>TX007577</t>
  </si>
  <si>
    <t>2025-01-21 21:45:04</t>
  </si>
  <si>
    <t>TX001532</t>
  </si>
  <si>
    <t>2025-12-11 10:40:27</t>
  </si>
  <si>
    <t>TX001215</t>
  </si>
  <si>
    <t>2025-03-19 09:01:42</t>
  </si>
  <si>
    <t>TX000505</t>
  </si>
  <si>
    <t>2025-03-11 13:45:14</t>
  </si>
  <si>
    <t>TX006531</t>
  </si>
  <si>
    <t>2025-08-24 07:46:29</t>
  </si>
  <si>
    <t>TX003073</t>
  </si>
  <si>
    <t>2025-01-20 04:09:06</t>
  </si>
  <si>
    <t>TX009087</t>
  </si>
  <si>
    <t>2025-10-31 14:06:04</t>
  </si>
  <si>
    <t>TX008648</t>
  </si>
  <si>
    <t>2025-02-02 06:27:14</t>
  </si>
  <si>
    <t>TX006620</t>
  </si>
  <si>
    <t>2025-02-26 05:27:53</t>
  </si>
  <si>
    <t>TX009274</t>
  </si>
  <si>
    <t>2025-12-07 21:03:27</t>
  </si>
  <si>
    <t>TX003710</t>
  </si>
  <si>
    <t>2025-01-22 17:20:56</t>
  </si>
  <si>
    <t>TX009636</t>
  </si>
  <si>
    <t>2025-11-25 11:23:19</t>
  </si>
  <si>
    <t>TX004850</t>
  </si>
  <si>
    <t>2025-03-28 01:32:16</t>
  </si>
  <si>
    <t>TX004749</t>
  </si>
  <si>
    <t>2025-05-30 04:49:22</t>
  </si>
  <si>
    <t>TX004269</t>
  </si>
  <si>
    <t>2025-11-08 09:19:28</t>
  </si>
  <si>
    <t>TX009933</t>
  </si>
  <si>
    <t>2025-11-17 01:11:56</t>
  </si>
  <si>
    <t>TX008906</t>
  </si>
  <si>
    <t>2025-02-21 21:20:58</t>
  </si>
  <si>
    <t>TX004187</t>
  </si>
  <si>
    <t>2025-12-19 07:27:43</t>
  </si>
  <si>
    <t>TX005302</t>
  </si>
  <si>
    <t>2025-12-01 10:01:59</t>
  </si>
  <si>
    <t>TX002924</t>
  </si>
  <si>
    <t>2025-05-31 22:01:06</t>
  </si>
  <si>
    <t>TX006589</t>
  </si>
  <si>
    <t>2025-12-26 17:57:26</t>
  </si>
  <si>
    <t>TX001811</t>
  </si>
  <si>
    <t>2025-01-28 20:08:12</t>
  </si>
  <si>
    <t>TX003487</t>
  </si>
  <si>
    <t>2025-10-01 05:08:59</t>
  </si>
  <si>
    <t>TX007420</t>
  </si>
  <si>
    <t>2025-11-04 13:16:04</t>
  </si>
  <si>
    <t>TX003142</t>
  </si>
  <si>
    <t>2025-09-07 21:34:07</t>
  </si>
  <si>
    <t>TX009348</t>
  </si>
  <si>
    <t>2025-03-04 14:40:16</t>
  </si>
  <si>
    <t>TX001325</t>
  </si>
  <si>
    <t>2025-03-13 13:23:08</t>
  </si>
  <si>
    <t>TX004313</t>
  </si>
  <si>
    <t>2025-02-06 10:44:59</t>
  </si>
  <si>
    <t>TX007495</t>
  </si>
  <si>
    <t>2025-01-23 01:01:03</t>
  </si>
  <si>
    <t>TX008703</t>
  </si>
  <si>
    <t>2025-09-07 04:37:46</t>
  </si>
  <si>
    <t>TX008692</t>
  </si>
  <si>
    <t>2025-01-08 17:01:26</t>
  </si>
  <si>
    <t>TX009558</t>
  </si>
  <si>
    <t>2025-04-23 15:22:36</t>
  </si>
  <si>
    <t>TX005542</t>
  </si>
  <si>
    <t>2025-06-21 10:57:10</t>
  </si>
  <si>
    <t>TX006173</t>
  </si>
  <si>
    <t>2025-12-13 09:44:02</t>
  </si>
  <si>
    <t>TX001541</t>
  </si>
  <si>
    <t>2025-12-03 16:43:21</t>
  </si>
  <si>
    <t>TX009410</t>
  </si>
  <si>
    <t>PL00153</t>
  </si>
  <si>
    <t>2025-01-03 17:50:46</t>
  </si>
  <si>
    <t>TX002682</t>
  </si>
  <si>
    <t>2025-10-28 01:17:37</t>
  </si>
  <si>
    <t>TX009937</t>
  </si>
  <si>
    <t>2025-03-02 02:28:53</t>
  </si>
  <si>
    <t>TX006314</t>
  </si>
  <si>
    <t>2025-08-07 03:05:59</t>
  </si>
  <si>
    <t>TX001192</t>
  </si>
  <si>
    <t>2025-03-16 05:43:51</t>
  </si>
  <si>
    <t>TX005294</t>
  </si>
  <si>
    <t>2025-08-29 04:15:03</t>
  </si>
  <si>
    <t>TX001543</t>
  </si>
  <si>
    <t>2025-07-23 21:46:34</t>
  </si>
  <si>
    <t>TX007057</t>
  </si>
  <si>
    <t>2025-07-24 16:59:48</t>
  </si>
  <si>
    <t>TX002540</t>
  </si>
  <si>
    <t>PL02316</t>
  </si>
  <si>
    <t>2025-07-17 19:50:23</t>
  </si>
  <si>
    <t>TX000954</t>
  </si>
  <si>
    <t>2025-10-31 22:47:30</t>
  </si>
  <si>
    <t>TX007242</t>
  </si>
  <si>
    <t>2025-09-15 15:24:26</t>
  </si>
  <si>
    <t>TX006732</t>
  </si>
  <si>
    <t>2025-03-06 13:00:33</t>
  </si>
  <si>
    <t>TX004847</t>
  </si>
  <si>
    <t>2025-06-08 18:56:24</t>
  </si>
  <si>
    <t>TX006802</t>
  </si>
  <si>
    <t>2025-07-12 04:39:52</t>
  </si>
  <si>
    <t>TX008011</t>
  </si>
  <si>
    <t>2025-08-19 05:32:10</t>
  </si>
  <si>
    <t>TX004331</t>
  </si>
  <si>
    <t>2025-12-07 10:03:35</t>
  </si>
  <si>
    <t>TX008925</t>
  </si>
  <si>
    <t>2025-06-28 01:53:24</t>
  </si>
  <si>
    <t>TX005335</t>
  </si>
  <si>
    <t>2025-07-18 09:56:02</t>
  </si>
  <si>
    <t>TX007331</t>
  </si>
  <si>
    <t>PL00617</t>
  </si>
  <si>
    <t>2025-07-13 13:39:16</t>
  </si>
  <si>
    <t>TX009349</t>
  </si>
  <si>
    <t>2025-06-22 08:58:52</t>
  </si>
  <si>
    <t>TX004730</t>
  </si>
  <si>
    <t>PL00215</t>
  </si>
  <si>
    <t>2025-05-31 16:26:49</t>
  </si>
  <si>
    <t>TX006542</t>
  </si>
  <si>
    <t>2025-02-17 00:54:46</t>
  </si>
  <si>
    <t>TX005306</t>
  </si>
  <si>
    <t>2025-08-14 21:36:30</t>
  </si>
  <si>
    <t>TX005162</t>
  </si>
  <si>
    <t>2025-11-11 20:50:12</t>
  </si>
  <si>
    <t>TX007861</t>
  </si>
  <si>
    <t>2025-04-26 04:55:02</t>
  </si>
  <si>
    <t>TX002157</t>
  </si>
  <si>
    <t>2025-04-23 09:03:30</t>
  </si>
  <si>
    <t>TX001063</t>
  </si>
  <si>
    <t>2025-10-10 05:50:37</t>
  </si>
  <si>
    <t>TX001168</t>
  </si>
  <si>
    <t>2025-09-30 21:14:10</t>
  </si>
  <si>
    <t>TX003637</t>
  </si>
  <si>
    <t>PL01488</t>
  </si>
  <si>
    <t>2025-06-27 12:26:30</t>
  </si>
  <si>
    <t>TX007652</t>
  </si>
  <si>
    <t>2025-11-11 06:39:30</t>
  </si>
  <si>
    <t>TX005589</t>
  </si>
  <si>
    <t>2025-09-26 10:32:12</t>
  </si>
  <si>
    <t>TX007193</t>
  </si>
  <si>
    <t>2025-02-27 05:55:58</t>
  </si>
  <si>
    <t>TX004492</t>
  </si>
  <si>
    <t>2025-08-14 03:30:41</t>
  </si>
  <si>
    <t>TX007267</t>
  </si>
  <si>
    <t>2025-03-25 17:40:21</t>
  </si>
  <si>
    <t>TX004981</t>
  </si>
  <si>
    <t>2025-10-20 00:37:35</t>
  </si>
  <si>
    <t>TX008336</t>
  </si>
  <si>
    <t>2025-07-04 12:26:49</t>
  </si>
  <si>
    <t>TX_ATK6</t>
  </si>
  <si>
    <t>2025-06-15 02:12:00</t>
  </si>
  <si>
    <t>TX004947</t>
  </si>
  <si>
    <t>2025-03-24 18:50:10</t>
  </si>
  <si>
    <t>TX002783</t>
  </si>
  <si>
    <t>2025-07-03 20:23:12</t>
  </si>
  <si>
    <t>TX000718</t>
  </si>
  <si>
    <t>2025-09-28 06:05:34</t>
  </si>
  <si>
    <t>TX002503</t>
  </si>
  <si>
    <t>2025-11-18 05:42:05</t>
  </si>
  <si>
    <t>TX004361</t>
  </si>
  <si>
    <t>2025-02-02 09:12:07</t>
  </si>
  <si>
    <t>TX004172</t>
  </si>
  <si>
    <t>2025-01-10 05:13:57</t>
  </si>
  <si>
    <t>TX008083</t>
  </si>
  <si>
    <t>2025-05-04 23:18:08</t>
  </si>
  <si>
    <t>TX009815</t>
  </si>
  <si>
    <t>2025-09-16 01:16:48</t>
  </si>
  <si>
    <t>TX000396</t>
  </si>
  <si>
    <t>2025-08-02 11:13:37</t>
  </si>
  <si>
    <t>TX007187</t>
  </si>
  <si>
    <t>2025-07-28 12:55:19</t>
  </si>
  <si>
    <t>TX009877</t>
  </si>
  <si>
    <t>2025-10-14 01:23:05</t>
  </si>
  <si>
    <t>TX004493</t>
  </si>
  <si>
    <t>2025-08-11 00:11:49</t>
  </si>
  <si>
    <t>TX001366</t>
  </si>
  <si>
    <t>2025-08-27 04:24:26</t>
  </si>
  <si>
    <t>TX009581</t>
  </si>
  <si>
    <t>2025-06-21 07:23:39</t>
  </si>
  <si>
    <t>TX008788</t>
  </si>
  <si>
    <t>2025-01-09 20:15:32</t>
  </si>
  <si>
    <t>TX005918</t>
  </si>
  <si>
    <t>2025-02-25 17:52:00</t>
  </si>
  <si>
    <t>TX004969</t>
  </si>
  <si>
    <t>2025-01-24 06:06:22</t>
  </si>
  <si>
    <t>TX002915</t>
  </si>
  <si>
    <t>2025-02-28 12:56:52</t>
  </si>
  <si>
    <t>TX005645</t>
  </si>
  <si>
    <t>2025-06-01 21:07:56</t>
  </si>
  <si>
    <t>TX003767</t>
  </si>
  <si>
    <t>2025-02-20 14:11:56</t>
  </si>
  <si>
    <t>TX003441</t>
  </si>
  <si>
    <t>2025-06-12 16:53:56</t>
  </si>
  <si>
    <t>TX007358</t>
  </si>
  <si>
    <t>2025-07-13 08:00:44</t>
  </si>
  <si>
    <t>TX006807</t>
  </si>
  <si>
    <t>2025-02-01 08:03:25</t>
  </si>
  <si>
    <t>TX002144</t>
  </si>
  <si>
    <t>2025-04-19 07:06:32</t>
  </si>
  <si>
    <t>TX005105</t>
  </si>
  <si>
    <t>2025-12-16 13:16:09</t>
  </si>
  <si>
    <t>TX005074</t>
  </si>
  <si>
    <t>2025-03-04 02:30:07</t>
  </si>
  <si>
    <t>TX001572</t>
  </si>
  <si>
    <t>2025-11-20 14:26:02</t>
  </si>
  <si>
    <t>TX004080</t>
  </si>
  <si>
    <t>2025-03-15 11:30:49</t>
  </si>
  <si>
    <t>TX001123</t>
  </si>
  <si>
    <t>2025-12-20 17:43:46</t>
  </si>
  <si>
    <t>TX002787</t>
  </si>
  <si>
    <t>2025-12-01 18:35:14</t>
  </si>
  <si>
    <t>TX002968</t>
  </si>
  <si>
    <t>2025-04-08 07:35:03</t>
  </si>
  <si>
    <t>TX002505</t>
  </si>
  <si>
    <t>2025-07-29 21:45:22</t>
  </si>
  <si>
    <t>TX005989</t>
  </si>
  <si>
    <t>2025-04-14 06:49:41</t>
  </si>
  <si>
    <t>TX008868</t>
  </si>
  <si>
    <t>2025-09-11 12:02:43</t>
  </si>
  <si>
    <t>TX007165</t>
  </si>
  <si>
    <t>2025-06-25 20:24:03</t>
  </si>
  <si>
    <t>TX000729</t>
  </si>
  <si>
    <t>PL00245</t>
  </si>
  <si>
    <t>2025-09-26 21:14:50</t>
  </si>
  <si>
    <t>TX007588</t>
  </si>
  <si>
    <t>2025-07-28 11:15:59</t>
  </si>
  <si>
    <t>TX007544</t>
  </si>
  <si>
    <t>2025-05-21 00:58:50</t>
  </si>
  <si>
    <t>TX000413</t>
  </si>
  <si>
    <t>2025-06-06 15:49:19</t>
  </si>
  <si>
    <t>TX005746</t>
  </si>
  <si>
    <t>2025-04-02 05:49:49</t>
  </si>
  <si>
    <t>TX007669</t>
  </si>
  <si>
    <t>2025-10-07 18:48:35</t>
  </si>
  <si>
    <t>TX000826</t>
  </si>
  <si>
    <t>2025-06-19 09:03:12</t>
  </si>
  <si>
    <t>TX003268</t>
  </si>
  <si>
    <t>2025-12-03 09:05:25</t>
  </si>
  <si>
    <t>TX003975</t>
  </si>
  <si>
    <t>2025-06-02 03:16:58</t>
  </si>
  <si>
    <t>TX008809</t>
  </si>
  <si>
    <t>2025-11-25 23:41:03</t>
  </si>
  <si>
    <t>TX008307</t>
  </si>
  <si>
    <t>2025-11-18 03:11:40</t>
  </si>
  <si>
    <t>TX000418</t>
  </si>
  <si>
    <t>2025-01-08 18:54:05</t>
  </si>
  <si>
    <t>TX006749</t>
  </si>
  <si>
    <t>2025-09-10 12:15:14</t>
  </si>
  <si>
    <t>TX008968</t>
  </si>
  <si>
    <t>2025-03-26 22:49:25</t>
  </si>
  <si>
    <t>TX002083</t>
  </si>
  <si>
    <t>2025-10-14 05:02:21</t>
  </si>
  <si>
    <t>TX008946</t>
  </si>
  <si>
    <t>2025-08-10 18:38:54</t>
  </si>
  <si>
    <t>TX003374</t>
  </si>
  <si>
    <t>2025-10-14 09:00:01</t>
  </si>
  <si>
    <t>TX005727</t>
  </si>
  <si>
    <t>2025-11-13 15:37:00</t>
  </si>
  <si>
    <t>TX004108</t>
  </si>
  <si>
    <t>2025-10-31 07:12:42</t>
  </si>
  <si>
    <t>TX004381</t>
  </si>
  <si>
    <t>2025-12-25 11:03:03</t>
  </si>
  <si>
    <t>TX007724</t>
  </si>
  <si>
    <t>2025-12-12 03:35:05</t>
  </si>
  <si>
    <t>TX001067</t>
  </si>
  <si>
    <t>2025-09-21 20:53:19</t>
  </si>
  <si>
    <t>TX003914</t>
  </si>
  <si>
    <t>2025-03-14 12:03:26</t>
  </si>
  <si>
    <t>TX005537</t>
  </si>
  <si>
    <t>2025-05-25 10:09:02</t>
  </si>
  <si>
    <t>TX008003</t>
  </si>
  <si>
    <t>2025-06-02 17:50:47</t>
  </si>
  <si>
    <t>TX005388</t>
  </si>
  <si>
    <t>2025-12-18 09:38:01</t>
  </si>
  <si>
    <t>TX005733</t>
  </si>
  <si>
    <t>2025-01-12 18:57:27</t>
  </si>
  <si>
    <t>TX002739</t>
  </si>
  <si>
    <t>2025-01-05 09:23:50</t>
  </si>
  <si>
    <t>TX005053</t>
  </si>
  <si>
    <t>2025-04-11 13:32:27</t>
  </si>
  <si>
    <t>TX004001</t>
  </si>
  <si>
    <t>2025-02-26 10:39:49</t>
  </si>
  <si>
    <t>TX002428</t>
  </si>
  <si>
    <t>2025-06-24 05:30:13</t>
  </si>
  <si>
    <t>TX006834</t>
  </si>
  <si>
    <t>2025-11-17 12:59:20</t>
  </si>
  <si>
    <t>TX001688</t>
  </si>
  <si>
    <t>2025-01-08 11:28:35</t>
  </si>
  <si>
    <t>TX000852</t>
  </si>
  <si>
    <t>PL00472</t>
  </si>
  <si>
    <t>2025-08-24 11:49:10</t>
  </si>
  <si>
    <t>TX006304</t>
  </si>
  <si>
    <t>2025-07-21 09:30:52</t>
  </si>
  <si>
    <t>TX009088</t>
  </si>
  <si>
    <t>2025-08-09 07:56:52</t>
  </si>
  <si>
    <t>TX005879</t>
  </si>
  <si>
    <t>2025-08-18 11:47:10</t>
  </si>
  <si>
    <t>TX008528</t>
  </si>
  <si>
    <t>2025-10-25 00:03:58</t>
  </si>
  <si>
    <t>TX002840</t>
  </si>
  <si>
    <t>2025-05-06 10:12:45</t>
  </si>
  <si>
    <t>TX004612</t>
  </si>
  <si>
    <t>2025-09-25 02:48:55</t>
  </si>
  <si>
    <t>TX009541</t>
  </si>
  <si>
    <t>2025-11-23 10:58:22</t>
  </si>
  <si>
    <t>TX009208</t>
  </si>
  <si>
    <t>2025-03-08 07:09:09</t>
  </si>
  <si>
    <t>TX002490</t>
  </si>
  <si>
    <t>2025-10-30 13:08:31</t>
  </si>
  <si>
    <t>TX006906</t>
  </si>
  <si>
    <t>2025-06-29 00:31:07</t>
  </si>
  <si>
    <t>TX007391</t>
  </si>
  <si>
    <t>2025-01-18 19:57:20</t>
  </si>
  <si>
    <t>TX002850</t>
  </si>
  <si>
    <t>2025-12-17 08:22:09</t>
  </si>
  <si>
    <t>TX006666</t>
  </si>
  <si>
    <t>2025-10-20 13:15:06</t>
  </si>
  <si>
    <t>TX005882</t>
  </si>
  <si>
    <t>2025-12-14 03:02:58</t>
  </si>
  <si>
    <t>TX004453</t>
  </si>
  <si>
    <t>2025-05-13 07:38:07</t>
  </si>
  <si>
    <t>TX007422</t>
  </si>
  <si>
    <t>2025-10-13 08:02:11</t>
  </si>
  <si>
    <t>TX006485</t>
  </si>
  <si>
    <t>2025-09-22 15:19:44</t>
  </si>
  <si>
    <t>TX002480</t>
  </si>
  <si>
    <t>2025-05-16 13:54:34</t>
  </si>
  <si>
    <t>TX006618</t>
  </si>
  <si>
    <t>2025-08-10 15:41:14</t>
  </si>
  <si>
    <t>TX002142</t>
  </si>
  <si>
    <t>2025-07-15 08:41:05</t>
  </si>
  <si>
    <t>TX005189</t>
  </si>
  <si>
    <t>2025-03-27 08:00:46</t>
  </si>
  <si>
    <t>TX009759</t>
  </si>
  <si>
    <t>2025-05-16 00:45:34</t>
  </si>
  <si>
    <t>TX002745</t>
  </si>
  <si>
    <t>2025-12-29 03:54:29</t>
  </si>
  <si>
    <t>TX007254</t>
  </si>
  <si>
    <t>2025-04-20 19:19:59</t>
  </si>
  <si>
    <t>TX003507</t>
  </si>
  <si>
    <t>2025-01-03 11:39:45</t>
  </si>
  <si>
    <t>TX001680</t>
  </si>
  <si>
    <t>2025-02-19 22:02:21</t>
  </si>
  <si>
    <t>TX004250</t>
  </si>
  <si>
    <t>2025-07-31 07:28:44</t>
  </si>
  <si>
    <t>TX003148</t>
  </si>
  <si>
    <t>2025-11-19 09:08:05</t>
  </si>
  <si>
    <t>TX008131</t>
  </si>
  <si>
    <t>2025-07-16 22:00:45</t>
  </si>
  <si>
    <t>TX007005</t>
  </si>
  <si>
    <t>2025-09-03 18:52:50</t>
  </si>
  <si>
    <t>TX000581</t>
  </si>
  <si>
    <t>2025-04-25 10:56:20</t>
  </si>
  <si>
    <t>TX004071</t>
  </si>
  <si>
    <t>2025-07-15 21:34:29</t>
  </si>
  <si>
    <t>TX003344</t>
  </si>
  <si>
    <t>2025-08-28 03:26:09</t>
  </si>
  <si>
    <t>TX007405</t>
  </si>
  <si>
    <t>2025-08-24 11:43:24</t>
  </si>
  <si>
    <t>TX003673</t>
  </si>
  <si>
    <t>2025-06-22 12:19:31</t>
  </si>
  <si>
    <t>TX000560</t>
  </si>
  <si>
    <t>2025-06-22 02:33:16</t>
  </si>
  <si>
    <t>TX005238</t>
  </si>
  <si>
    <t>2025-11-08 02:20:44</t>
  </si>
  <si>
    <t>TX007806</t>
  </si>
  <si>
    <t>2025-11-05 02:21:19</t>
  </si>
  <si>
    <t>TX000513</t>
  </si>
  <si>
    <t>2025-01-16 05:17:07</t>
  </si>
  <si>
    <t>TX001082</t>
  </si>
  <si>
    <t>2025-09-20 17:40:34</t>
  </si>
  <si>
    <t>TX001665</t>
  </si>
  <si>
    <t>2025-07-09 06:21:28</t>
  </si>
  <si>
    <t>TX009205</t>
  </si>
  <si>
    <t>2025-11-01 10:49:30</t>
  </si>
  <si>
    <t>TX001932</t>
  </si>
  <si>
    <t>2025-06-08 03:49:32</t>
  </si>
  <si>
    <t>TX009721</t>
  </si>
  <si>
    <t>2025-06-24 01:49:48</t>
  </si>
  <si>
    <t>TX001151</t>
  </si>
  <si>
    <t>2025-07-13 01:19:45</t>
  </si>
  <si>
    <t>TX002839</t>
  </si>
  <si>
    <t>2025-12-06 00:12:51</t>
  </si>
  <si>
    <t>TX005950</t>
  </si>
  <si>
    <t>2025-07-01 08:22:50</t>
  </si>
  <si>
    <t>TX008309</t>
  </si>
  <si>
    <t>2025-09-25 13:18:00</t>
  </si>
  <si>
    <t>TX008933</t>
  </si>
  <si>
    <t>2025-10-22 08:22:41</t>
  </si>
  <si>
    <t>TX009843</t>
  </si>
  <si>
    <t>2025-02-05 22:15:37</t>
  </si>
  <si>
    <t>TX005178</t>
  </si>
  <si>
    <t>2025-12-29 00:38:42</t>
  </si>
  <si>
    <t>TX000831</t>
  </si>
  <si>
    <t>2025-10-14 07:32:27</t>
  </si>
  <si>
    <t>TX008312</t>
  </si>
  <si>
    <t>2025-10-02 08:33:07</t>
  </si>
  <si>
    <t>TX004753</t>
  </si>
  <si>
    <t>2025-07-24 09:28:42</t>
  </si>
  <si>
    <t>TX009776</t>
  </si>
  <si>
    <t>2025-08-11 08:06:10</t>
  </si>
  <si>
    <t>TX000636</t>
  </si>
  <si>
    <t>2025-09-26 15:16:25</t>
  </si>
  <si>
    <t>TX004466</t>
  </si>
  <si>
    <t>2025-03-15 05:48:26</t>
  </si>
  <si>
    <t>TX006800</t>
  </si>
  <si>
    <t>2025-01-02 20:25:35</t>
  </si>
  <si>
    <t>TX007988</t>
  </si>
  <si>
    <t>2025-05-23 02:52:33</t>
  </si>
  <si>
    <t>TX007080</t>
  </si>
  <si>
    <t>2025-06-24 15:38:01</t>
  </si>
  <si>
    <t>TX006967</t>
  </si>
  <si>
    <t>2025-08-03 16:33:14</t>
  </si>
  <si>
    <t>TX004143</t>
  </si>
  <si>
    <t>2025-03-03 17:17:51</t>
  </si>
  <si>
    <t>TX007028</t>
  </si>
  <si>
    <t>PL00946</t>
  </si>
  <si>
    <t>2025-01-09 06:56:15</t>
  </si>
  <si>
    <t>TX009184</t>
  </si>
  <si>
    <t>2025-09-24 14:39:43</t>
  </si>
  <si>
    <t>TX000877</t>
  </si>
  <si>
    <t>2025-01-07 22:58:55</t>
  </si>
  <si>
    <t>TX004870</t>
  </si>
  <si>
    <t>2025-07-16 10:57:23</t>
  </si>
  <si>
    <t>TX005316</t>
  </si>
  <si>
    <t>2025-06-16 03:00:43</t>
  </si>
  <si>
    <t>TX005223</t>
  </si>
  <si>
    <t>2025-09-19 01:21:41</t>
  </si>
  <si>
    <t>TX000005</t>
  </si>
  <si>
    <t>2025-10-11 09:35:35</t>
  </si>
  <si>
    <t>TX003052</t>
  </si>
  <si>
    <t>2025-09-03 00:23:04</t>
  </si>
  <si>
    <t>TX005692</t>
  </si>
  <si>
    <t>2025-08-28 03:51:11</t>
  </si>
  <si>
    <t>TX003125</t>
  </si>
  <si>
    <t>2025-10-07 06:53:14</t>
  </si>
  <si>
    <t>TX002492</t>
  </si>
  <si>
    <t>2025-01-24 06:36:40</t>
  </si>
  <si>
    <t>TX003855</t>
  </si>
  <si>
    <t>PL02877</t>
  </si>
  <si>
    <t>2025-09-06 11:10:57</t>
  </si>
  <si>
    <t>TX004778</t>
  </si>
  <si>
    <t>2025-07-02 04:05:43</t>
  </si>
  <si>
    <t>TX007510</t>
  </si>
  <si>
    <t>2025-01-20 04:48:13</t>
  </si>
  <si>
    <t>TX006458</t>
  </si>
  <si>
    <t>2025-06-26 20:47:16</t>
  </si>
  <si>
    <t>TX006294</t>
  </si>
  <si>
    <t>2025-02-18 06:46:04</t>
  </si>
  <si>
    <t>TX001149</t>
  </si>
  <si>
    <t>2025-05-06 11:04:33</t>
  </si>
  <si>
    <t>TX000575</t>
  </si>
  <si>
    <t>2025-04-09 09:02:45</t>
  </si>
  <si>
    <t>TX003770</t>
  </si>
  <si>
    <t>2025-01-29 05:32:07</t>
  </si>
  <si>
    <t>TX004147</t>
  </si>
  <si>
    <t>2025-09-29 10:45:38</t>
  </si>
  <si>
    <t>TX000854</t>
  </si>
  <si>
    <t>2025-03-07 23:16:13</t>
  </si>
  <si>
    <t>TX005920</t>
  </si>
  <si>
    <t>2025-01-22 06:54:14</t>
  </si>
  <si>
    <t>TX009359</t>
  </si>
  <si>
    <t>2025-01-10 09:32:46</t>
  </si>
  <si>
    <t>TX006615</t>
  </si>
  <si>
    <t>2025-06-04 10:04:12</t>
  </si>
  <si>
    <t>TX006003</t>
  </si>
  <si>
    <t>2025-02-10 17:29:07</t>
  </si>
  <si>
    <t>TX009164</t>
  </si>
  <si>
    <t>2025-05-12 22:35:19</t>
  </si>
  <si>
    <t>TX004496</t>
  </si>
  <si>
    <t>2025-03-21 03:32:56</t>
  </si>
  <si>
    <t>TX008174</t>
  </si>
  <si>
    <t>2025-09-30 17:48:32</t>
  </si>
  <si>
    <t>TX006656</t>
  </si>
  <si>
    <t>2025-02-02 17:23:28</t>
  </si>
  <si>
    <t>TX002369</t>
  </si>
  <si>
    <t>2025-09-15 21:40:37</t>
  </si>
  <si>
    <t>TX004781</t>
  </si>
  <si>
    <t>2025-01-27 01:57:02</t>
  </si>
  <si>
    <t>TX007993</t>
  </si>
  <si>
    <t>2025-09-08 22:59:04</t>
  </si>
  <si>
    <t>TX002951</t>
  </si>
  <si>
    <t>2025-10-30 06:15:11</t>
  </si>
  <si>
    <t>TX005626</t>
  </si>
  <si>
    <t>2025-08-28 08:40:32</t>
  </si>
  <si>
    <t>TX006972</t>
  </si>
  <si>
    <t>2025-11-27 09:24:33</t>
  </si>
  <si>
    <t>TX008717</t>
  </si>
  <si>
    <t>2025-04-21 12:59:18</t>
  </si>
  <si>
    <t>TX001842</t>
  </si>
  <si>
    <t>2025-05-31 09:40:12</t>
  </si>
  <si>
    <t>TX005987</t>
  </si>
  <si>
    <t>2025-10-13 15:05:18</t>
  </si>
  <si>
    <t>TX000538</t>
  </si>
  <si>
    <t>2025-11-07 18:02:41</t>
  </si>
  <si>
    <t>TX002807</t>
  </si>
  <si>
    <t>2025-01-20 05:08:55</t>
  </si>
  <si>
    <t>TX005802</t>
  </si>
  <si>
    <t>2025-10-09 03:15:28</t>
  </si>
  <si>
    <t>TX005597</t>
  </si>
  <si>
    <t>2025-06-23 12:17:22</t>
  </si>
  <si>
    <t>TX007207</t>
  </si>
  <si>
    <t>2025-10-21 18:52:44</t>
  </si>
  <si>
    <t>TX007344</t>
  </si>
  <si>
    <t>2025-09-13 03:06:40</t>
  </si>
  <si>
    <t>TX007561</t>
  </si>
  <si>
    <t>2025-12-21 16:11:26</t>
  </si>
  <si>
    <t>TX008097</t>
  </si>
  <si>
    <t>2025-11-05 07:03:33</t>
  </si>
  <si>
    <t>TX000785</t>
  </si>
  <si>
    <t>2025-02-15 06:28:14</t>
  </si>
  <si>
    <t>TX001410</t>
  </si>
  <si>
    <t>2025-05-17 04:37:08</t>
  </si>
  <si>
    <t>TX000155</t>
  </si>
  <si>
    <t>2025-06-19 09:51:40</t>
  </si>
  <si>
    <t>TX007807</t>
  </si>
  <si>
    <t>2025-03-01 15:18:54</t>
  </si>
  <si>
    <t>TX003010</t>
  </si>
  <si>
    <t>2025-07-18 13:44:52</t>
  </si>
  <si>
    <t>TX001687</t>
  </si>
  <si>
    <t>2025-03-27 01:14:10</t>
  </si>
  <si>
    <t>TX004015</t>
  </si>
  <si>
    <t>2025-08-31 08:42:35</t>
  </si>
  <si>
    <t>TX007456</t>
  </si>
  <si>
    <t>2025-01-10 10:22:03</t>
  </si>
  <si>
    <t>TX003864</t>
  </si>
  <si>
    <t>2025-03-16 23:06:12</t>
  </si>
  <si>
    <t>TX002734</t>
  </si>
  <si>
    <t>2025-01-28 16:29:37</t>
  </si>
  <si>
    <t>TX001896</t>
  </si>
  <si>
    <t>2025-06-13 22:27:57</t>
  </si>
  <si>
    <t>TX005443</t>
  </si>
  <si>
    <t>2025-02-27 14:53:01</t>
  </si>
  <si>
    <t>TX000570</t>
  </si>
  <si>
    <t>2025-10-10 09:07:44</t>
  </si>
  <si>
    <t>TX006710</t>
  </si>
  <si>
    <t>2025-08-07 12:51:29</t>
  </si>
  <si>
    <t>TX005855</t>
  </si>
  <si>
    <t>2025-04-20 02:18:10</t>
  </si>
  <si>
    <t>TX001817</t>
  </si>
  <si>
    <t>2025-10-11 06:19:06</t>
  </si>
  <si>
    <t>TX008320</t>
  </si>
  <si>
    <t>2025-07-18 23:38:33</t>
  </si>
  <si>
    <t>TX003395</t>
  </si>
  <si>
    <t>2025-05-21 14:37:08</t>
  </si>
  <si>
    <t>TX003328</t>
  </si>
  <si>
    <t>2025-10-30 23:21:24</t>
  </si>
  <si>
    <t>TX_CBK12</t>
  </si>
  <si>
    <t>TX006103</t>
  </si>
  <si>
    <t>2025-11-04 17:07:27</t>
  </si>
  <si>
    <t>TX002976</t>
  </si>
  <si>
    <t>2025-07-26 09:58:26</t>
  </si>
  <si>
    <t>TX000981</t>
  </si>
  <si>
    <t>2025-03-16 00:54:58</t>
  </si>
  <si>
    <t>TX000191</t>
  </si>
  <si>
    <t>2025-05-23 15:55:17</t>
  </si>
  <si>
    <t>TX009332</t>
  </si>
  <si>
    <t>2025-01-22 06:35:39</t>
  </si>
  <si>
    <t>TX005089</t>
  </si>
  <si>
    <t>2025-09-19 16:09:50</t>
  </si>
  <si>
    <t>TX000700</t>
  </si>
  <si>
    <t>2025-06-30 04:55:57</t>
  </si>
  <si>
    <t>TX009814</t>
  </si>
  <si>
    <t>2025-06-26 06:24:13</t>
  </si>
  <si>
    <t>TX000607</t>
  </si>
  <si>
    <t>2025-04-06 15:10:39</t>
  </si>
  <si>
    <t>TX000302</t>
  </si>
  <si>
    <t>2025-03-06 14:23:13</t>
  </si>
  <si>
    <t>TX003421</t>
  </si>
  <si>
    <t>2025-06-07 14:14:37</t>
  </si>
  <si>
    <t>TX009859</t>
  </si>
  <si>
    <t>2025-11-20 06:20:20</t>
  </si>
  <si>
    <t>TX001061</t>
  </si>
  <si>
    <t>2025-09-30 00:16:12</t>
  </si>
  <si>
    <t>TX003445</t>
  </si>
  <si>
    <t>2025-04-11 10:33:23</t>
  </si>
  <si>
    <t>TX001070</t>
  </si>
  <si>
    <t>2025-10-30 00:58:35</t>
  </si>
  <si>
    <t>TX002206</t>
  </si>
  <si>
    <t>2025-08-20 01:26:00</t>
  </si>
  <si>
    <t>TX009436</t>
  </si>
  <si>
    <t>2025-02-14 22:29:23</t>
  </si>
  <si>
    <t>TX007340</t>
  </si>
  <si>
    <t>2025-09-25 00:19:36</t>
  </si>
  <si>
    <t>TX008209</t>
  </si>
  <si>
    <t>2025-11-30 01:04:42</t>
  </si>
  <si>
    <t>TX007680</t>
  </si>
  <si>
    <t>2025-03-27 17:33:10</t>
  </si>
  <si>
    <t>TX004643</t>
  </si>
  <si>
    <t>2025-07-06 14:01:50</t>
  </si>
  <si>
    <t>TX007684</t>
  </si>
  <si>
    <t>2025-08-30 17:08:57</t>
  </si>
  <si>
    <t>TX009008</t>
  </si>
  <si>
    <t>2025-10-08 23:22:22</t>
  </si>
  <si>
    <t>TX007997</t>
  </si>
  <si>
    <t>2025-09-27 07:42:52</t>
  </si>
  <si>
    <t>TX005601</t>
  </si>
  <si>
    <t>2025-06-02 22:37:40</t>
  </si>
  <si>
    <t>TX009152</t>
  </si>
  <si>
    <t>2025-08-08 14:30:51</t>
  </si>
  <si>
    <t>TX007023</t>
  </si>
  <si>
    <t>2025-07-24 13:20:56</t>
  </si>
  <si>
    <t>TX004894</t>
  </si>
  <si>
    <t>2025-12-29 09:29:27</t>
  </si>
  <si>
    <t>TX000226</t>
  </si>
  <si>
    <t>2025-06-09 08:59:40</t>
  </si>
  <si>
    <t>TX003355</t>
  </si>
  <si>
    <t>2025-11-11 11:40:44</t>
  </si>
  <si>
    <t>TX005896</t>
  </si>
  <si>
    <t>2025-08-24 22:36:58</t>
  </si>
  <si>
    <t>TX008755</t>
  </si>
  <si>
    <t>2025-03-02 01:24:26</t>
  </si>
  <si>
    <t>TX003437</t>
  </si>
  <si>
    <t>2025-11-30 23:06:33</t>
  </si>
  <si>
    <t>TX001694</t>
  </si>
  <si>
    <t>2025-11-14 15:00:37</t>
  </si>
  <si>
    <t>TX006894</t>
  </si>
  <si>
    <t>2025-12-29 01:35:58</t>
  </si>
  <si>
    <t>TX001046</t>
  </si>
  <si>
    <t>2025-12-06 04:59:58</t>
  </si>
  <si>
    <t>TX003447</t>
  </si>
  <si>
    <t>2025-03-05 12:42:45</t>
  </si>
  <si>
    <t>TX008051</t>
  </si>
  <si>
    <t>2025-08-20 18:51:06</t>
  </si>
  <si>
    <t>TX009147</t>
  </si>
  <si>
    <t>2025-10-05 14:39:13</t>
  </si>
  <si>
    <t>TX_CBK11</t>
  </si>
  <si>
    <t>TX004736</t>
  </si>
  <si>
    <t>2025-03-01 16:01:24</t>
  </si>
  <si>
    <t>TX004497</t>
  </si>
  <si>
    <t>2025-11-22 00:03:09</t>
  </si>
  <si>
    <t>TX001219</t>
  </si>
  <si>
    <t>2025-06-24 12:44:35</t>
  </si>
  <si>
    <t>TX006016</t>
  </si>
  <si>
    <t>2025-08-21 16:56:25</t>
  </si>
  <si>
    <t>TX009720</t>
  </si>
  <si>
    <t>2025-05-28 03:07:53</t>
  </si>
  <si>
    <t>TX003988</t>
  </si>
  <si>
    <t>2025-11-04 12:40:35</t>
  </si>
  <si>
    <t>TX004912</t>
  </si>
  <si>
    <t>2025-11-06 12:45:07</t>
  </si>
  <si>
    <t>TX009493</t>
  </si>
  <si>
    <t>2025-01-20 20:14:29</t>
  </si>
  <si>
    <t>TX004494</t>
  </si>
  <si>
    <t>2025-05-31 22:46:15</t>
  </si>
  <si>
    <t>TX006945</t>
  </si>
  <si>
    <t>2025-05-19 06:30:47</t>
  </si>
  <si>
    <t>TX005700</t>
  </si>
  <si>
    <t>2025-11-06 18:29:58</t>
  </si>
  <si>
    <t>TX008353</t>
  </si>
  <si>
    <t>2025-10-30 15:10:36</t>
  </si>
  <si>
    <t>TX000957</t>
  </si>
  <si>
    <t>2025-06-26 08:18:07</t>
  </si>
  <si>
    <t>TX002870</t>
  </si>
  <si>
    <t>2025-12-13 02:57:43</t>
  </si>
  <si>
    <t>TX004434</t>
  </si>
  <si>
    <t>2025-12-23 06:22:49</t>
  </si>
  <si>
    <t>TX004974</t>
  </si>
  <si>
    <t>2025-05-28 11:17:18</t>
  </si>
  <si>
    <t>TX002962</t>
  </si>
  <si>
    <t>2025-09-06 09:05:58</t>
  </si>
  <si>
    <t>TX002201</t>
  </si>
  <si>
    <t>2025-10-06 11:43:58</t>
  </si>
  <si>
    <t>TX000099</t>
  </si>
  <si>
    <t>2025-11-17 08:52:43</t>
  </si>
  <si>
    <t>TX009904</t>
  </si>
  <si>
    <t>2025-08-24 00:40:41</t>
  </si>
  <si>
    <t>TX002558</t>
  </si>
  <si>
    <t>2025-09-09 15:55:47</t>
  </si>
  <si>
    <t>TX008446</t>
  </si>
  <si>
    <t>2025-08-23 00:56:22</t>
  </si>
  <si>
    <t>TX004200</t>
  </si>
  <si>
    <t>2025-05-07 17:19:58</t>
  </si>
  <si>
    <t>TX009638</t>
  </si>
  <si>
    <t>2025-12-02 21:18:05</t>
  </si>
  <si>
    <t>TX005540</t>
  </si>
  <si>
    <t>2025-03-11 04:36:44</t>
  </si>
  <si>
    <t>TX001649</t>
  </si>
  <si>
    <t>2025-01-22 19:30:32</t>
  </si>
  <si>
    <t>TX006198</t>
  </si>
  <si>
    <t>2025-02-01 10:06:33</t>
  </si>
  <si>
    <t>TX006296</t>
  </si>
  <si>
    <t>2025-01-26 21:26:06</t>
  </si>
  <si>
    <t>TX004500</t>
  </si>
  <si>
    <t>2025-12-08 17:00:23</t>
  </si>
  <si>
    <t>TX001155</t>
  </si>
  <si>
    <t>2025-01-22 16:42:20</t>
  </si>
  <si>
    <t>TX002256</t>
  </si>
  <si>
    <t>2025-03-20 13:38:12</t>
  </si>
  <si>
    <t>TX003171</t>
  </si>
  <si>
    <t>2025-03-08 03:40:24</t>
  </si>
  <si>
    <t>TX007401</t>
  </si>
  <si>
    <t>2025-07-30 18:22:31</t>
  </si>
  <si>
    <t>TX007159</t>
  </si>
  <si>
    <t>2025-02-27 10:14:26</t>
  </si>
  <si>
    <t>TX003109</t>
  </si>
  <si>
    <t>PL00535</t>
  </si>
  <si>
    <t>2025-01-13 07:13:15</t>
  </si>
  <si>
    <t>TX004549</t>
  </si>
  <si>
    <t>2025-10-02 01:04:42</t>
  </si>
  <si>
    <t>TX005424</t>
  </si>
  <si>
    <t>2025-08-24 17:38:47</t>
  </si>
  <si>
    <t>TX002050</t>
  </si>
  <si>
    <t>2025-09-14 23:39:20</t>
  </si>
  <si>
    <t>TX009209</t>
  </si>
  <si>
    <t>2025-09-13 19:05:42</t>
  </si>
  <si>
    <t>TX008816</t>
  </si>
  <si>
    <t>2025-04-05 00:05:52</t>
  </si>
  <si>
    <t>TX009852</t>
  </si>
  <si>
    <t>2025-05-02 22:54:12</t>
  </si>
  <si>
    <t>TX000263</t>
  </si>
  <si>
    <t>2025-06-10 06:25:58</t>
  </si>
  <si>
    <t>TX004062</t>
  </si>
  <si>
    <t>2025-02-23 22:08:15</t>
  </si>
  <si>
    <t>TX005535</t>
  </si>
  <si>
    <t>2025-04-12 10:30:04</t>
  </si>
  <si>
    <t>TX006617</t>
  </si>
  <si>
    <t>2025-08-01 15:36:15</t>
  </si>
  <si>
    <t>TX008121</t>
  </si>
  <si>
    <t>2025-12-24 13:59:09</t>
  </si>
  <si>
    <t>TX008156</t>
  </si>
  <si>
    <t>2025-04-20 13:10:05</t>
  </si>
  <si>
    <t>TX001803</t>
  </si>
  <si>
    <t>2025-02-01 12:10:44</t>
  </si>
  <si>
    <t>TX004737</t>
  </si>
  <si>
    <t>2025-05-07 13:50:19</t>
  </si>
  <si>
    <t>TX002386</t>
  </si>
  <si>
    <t>2025-12-26 04:44:16</t>
  </si>
  <si>
    <t>TX006695</t>
  </si>
  <si>
    <t>2025-06-14 04:34:57</t>
  </si>
  <si>
    <t>TX005760</t>
  </si>
  <si>
    <t>2025-11-18 17:37:26</t>
  </si>
  <si>
    <t>TX001960</t>
  </si>
  <si>
    <t>2025-01-29 09:55:36</t>
  </si>
  <si>
    <t>TX002977</t>
  </si>
  <si>
    <t>2025-01-02 20:26:08</t>
  </si>
  <si>
    <t>TX008681</t>
  </si>
  <si>
    <t>2025-06-10 04:49:12</t>
  </si>
  <si>
    <t>TX001844</t>
  </si>
  <si>
    <t>2025-02-22 01:42:45</t>
  </si>
  <si>
    <t>TX001735</t>
  </si>
  <si>
    <t>2025-01-26 22:47:49</t>
  </si>
  <si>
    <t>TX002912</t>
  </si>
  <si>
    <t>2025-09-29 01:32:39</t>
  </si>
  <si>
    <t>TX008339</t>
  </si>
  <si>
    <t>2025-04-20 22:51:33</t>
  </si>
  <si>
    <t>TX001987</t>
  </si>
  <si>
    <t>2025-05-15 16:13:04</t>
  </si>
  <si>
    <t>TX009562</t>
  </si>
  <si>
    <t>2025-01-18 03:09:06</t>
  </si>
  <si>
    <t>TX006547</t>
  </si>
  <si>
    <t>2025-04-13 04:11:53</t>
  </si>
  <si>
    <t>TX007099</t>
  </si>
  <si>
    <t>PL01189</t>
  </si>
  <si>
    <t>2025-11-04 21:12:29</t>
  </si>
  <si>
    <t>TX002812</t>
  </si>
  <si>
    <t>2025-02-08 10:20:27</t>
  </si>
  <si>
    <t>TX000660</t>
  </si>
  <si>
    <t>2025-11-07 07:27:19</t>
  </si>
  <si>
    <t>TX002512</t>
  </si>
  <si>
    <t>2025-10-05 10:50:19</t>
  </si>
  <si>
    <t>TX004283</t>
  </si>
  <si>
    <t>2025-02-12 06:20:30</t>
  </si>
  <si>
    <t>TX009340</t>
  </si>
  <si>
    <t>PL01793</t>
  </si>
  <si>
    <t>2025-12-28 08:33:44</t>
  </si>
  <si>
    <t>TX008801</t>
  </si>
  <si>
    <t>2025-07-30 22:04:19</t>
  </si>
  <si>
    <t>TX006288</t>
  </si>
  <si>
    <t>2025-11-19 12:15:14</t>
  </si>
  <si>
    <t>TX001931</t>
  </si>
  <si>
    <t>2025-05-11 04:12:32</t>
  </si>
  <si>
    <t>TX007126</t>
  </si>
  <si>
    <t>2025-07-24 02:47:30</t>
  </si>
  <si>
    <t>TX000198</t>
  </si>
  <si>
    <t>2025-02-15 17:36:43</t>
  </si>
  <si>
    <t>TX007778</t>
  </si>
  <si>
    <t>2025-09-01 18:25:49</t>
  </si>
  <si>
    <t>TX002932</t>
  </si>
  <si>
    <t>2025-08-22 05:01:23</t>
  </si>
  <si>
    <t>TX008005</t>
  </si>
  <si>
    <t>2025-01-29 00:40:32</t>
  </si>
  <si>
    <t>TX002328</t>
  </si>
  <si>
    <t>2025-05-10 10:45:11</t>
  </si>
  <si>
    <t>TX004390</t>
  </si>
  <si>
    <t>2025-08-02 00:22:15</t>
  </si>
  <si>
    <t>TX008959</t>
  </si>
  <si>
    <t>2025-08-23 18:29:19</t>
  </si>
  <si>
    <t>TX004219</t>
  </si>
  <si>
    <t>2025-01-12 18:02:31</t>
  </si>
  <si>
    <t>TX000203</t>
  </si>
  <si>
    <t>2025-10-06 10:18:19</t>
  </si>
  <si>
    <t>TX003511</t>
  </si>
  <si>
    <t>2025-09-04 00:32:13</t>
  </si>
  <si>
    <t>TX004932</t>
  </si>
  <si>
    <t>2025-06-07 06:55:35</t>
  </si>
  <si>
    <t>TX005536</t>
  </si>
  <si>
    <t>2025-04-14 02:41:19</t>
  </si>
  <si>
    <t>TX005792</t>
  </si>
  <si>
    <t>2025-05-16 00:26:10</t>
  </si>
  <si>
    <t>TX001708</t>
  </si>
  <si>
    <t>2025-06-08 01:31:49</t>
  </si>
  <si>
    <t>TX005173</t>
  </si>
  <si>
    <t>2025-10-28 20:48:03</t>
  </si>
  <si>
    <t>TX005250</t>
  </si>
  <si>
    <t>2025-07-18 14:01:21</t>
  </si>
  <si>
    <t>TX006529</t>
  </si>
  <si>
    <t>2025-11-10 14:01:42</t>
  </si>
  <si>
    <t>TX009903</t>
  </si>
  <si>
    <t>2025-03-25 10:09:03</t>
  </si>
  <si>
    <t>TX005856</t>
  </si>
  <si>
    <t>2025-04-13 20:42:58</t>
  </si>
  <si>
    <t>TX008165</t>
  </si>
  <si>
    <t>2025-11-26 09:19:01</t>
  </si>
  <si>
    <t>TX000855</t>
  </si>
  <si>
    <t>2025-02-15 09:02:48</t>
  </si>
  <si>
    <t>TX004738</t>
  </si>
  <si>
    <t>2025-10-22 20:54:48</t>
  </si>
  <si>
    <t>TX000699</t>
  </si>
  <si>
    <t>2025-10-09 22:48:07</t>
  </si>
  <si>
    <t>TX003697</t>
  </si>
  <si>
    <t>2025-08-05 13:12:53</t>
  </si>
  <si>
    <t>TX001637</t>
  </si>
  <si>
    <t>2025-12-28 13:00:36</t>
  </si>
  <si>
    <t>TX007281</t>
  </si>
  <si>
    <t>2025-08-29 05:23:19</t>
  </si>
  <si>
    <t>TX007555</t>
  </si>
  <si>
    <t>2025-12-02 07:20:17</t>
  </si>
  <si>
    <t>TX003582</t>
  </si>
  <si>
    <t>2025-10-03 12:41:08</t>
  </si>
  <si>
    <t>TX001292</t>
  </si>
  <si>
    <t>2025-08-09 16:53:36</t>
  </si>
  <si>
    <t>TX006586</t>
  </si>
  <si>
    <t>2025-02-17 02:29:38</t>
  </si>
  <si>
    <t>TX001854</t>
  </si>
  <si>
    <t>2025-06-07 16:05:19</t>
  </si>
  <si>
    <t>TX005233</t>
  </si>
  <si>
    <t>2025-01-25 16:00:51</t>
  </si>
  <si>
    <t>TX003764</t>
  </si>
  <si>
    <t>2025-08-01 17:54:16</t>
  </si>
  <si>
    <t>TX003305</t>
  </si>
  <si>
    <t>2025-09-23 12:21:02</t>
  </si>
  <si>
    <t>TX001496</t>
  </si>
  <si>
    <t>2025-06-02 20:04:45</t>
  </si>
  <si>
    <t>TX007995</t>
  </si>
  <si>
    <t>2025-07-02 07:11:49</t>
  </si>
  <si>
    <t>TX001999</t>
  </si>
  <si>
    <t>2025-03-14 11:15:17</t>
  </si>
  <si>
    <t>TX000664</t>
  </si>
  <si>
    <t>2025-05-05 14:49:18</t>
  </si>
  <si>
    <t>TX003749</t>
  </si>
  <si>
    <t>2025-11-12 19:01:05</t>
  </si>
  <si>
    <t>TX004414</t>
  </si>
  <si>
    <t>2025-12-29 17:39:13</t>
  </si>
  <si>
    <t>TX005531</t>
  </si>
  <si>
    <t>2025-10-29 19:37:09</t>
  </si>
  <si>
    <t>TX005576</t>
  </si>
  <si>
    <t>PL01673</t>
  </si>
  <si>
    <t>2025-10-23 20:14:59</t>
  </si>
  <si>
    <t>TX008902</t>
  </si>
  <si>
    <t>2025-11-30 14:01:43</t>
  </si>
  <si>
    <t>TX007527</t>
  </si>
  <si>
    <t>2025-05-24 11:43:16</t>
  </si>
  <si>
    <t>TX009475</t>
  </si>
  <si>
    <t>2025-10-03 06:04:38</t>
  </si>
  <si>
    <t>TX005865</t>
  </si>
  <si>
    <t>2025-03-14 20:31:45</t>
  </si>
  <si>
    <t>TX006777</t>
  </si>
  <si>
    <t>2025-02-23 19:43:09</t>
  </si>
  <si>
    <t>TX001307</t>
  </si>
  <si>
    <t>2025-04-24 13:29:02</t>
  </si>
  <si>
    <t>TX007393</t>
  </si>
  <si>
    <t>2025-03-12 18:45:36</t>
  </si>
  <si>
    <t>TX005593</t>
  </si>
  <si>
    <t>2025-05-01 23:23:07</t>
  </si>
  <si>
    <t>TX009722</t>
  </si>
  <si>
    <t>2025-11-20 20:38:54</t>
  </si>
  <si>
    <t>TX001664</t>
  </si>
  <si>
    <t>2025-04-28 21:01:52</t>
  </si>
  <si>
    <t>TX005451</t>
  </si>
  <si>
    <t>2025-04-20 15:44:06</t>
  </si>
  <si>
    <t>TX_ATK8</t>
  </si>
  <si>
    <t>2025-06-15 02:16:00</t>
  </si>
  <si>
    <t>TX003628</t>
  </si>
  <si>
    <t>2025-12-18 23:48:39</t>
  </si>
  <si>
    <t>TX002694</t>
  </si>
  <si>
    <t>2025-11-24 04:10:40</t>
  </si>
  <si>
    <t>TX009790</t>
  </si>
  <si>
    <t>PL01944</t>
  </si>
  <si>
    <t>2025-09-13 21:54:29</t>
  </si>
  <si>
    <t>TX005916</t>
  </si>
  <si>
    <t>2025-01-09 23:26:18</t>
  </si>
  <si>
    <t>TX003158</t>
  </si>
  <si>
    <t>2025-08-22 00:46:35</t>
  </si>
  <si>
    <t>TX006669</t>
  </si>
  <si>
    <t>2025-10-03 12:44:35</t>
  </si>
  <si>
    <t>TX001060</t>
  </si>
  <si>
    <t>2025-07-12 05:58:20</t>
  </si>
  <si>
    <t>TX004637</t>
  </si>
  <si>
    <t>2025-03-25 07:19:37</t>
  </si>
  <si>
    <t>TX003243</t>
  </si>
  <si>
    <t>2025-10-20 23:20:29</t>
  </si>
  <si>
    <t>TX001679</t>
  </si>
  <si>
    <t>2025-06-22 11:40:41</t>
  </si>
  <si>
    <t>TX006893</t>
  </si>
  <si>
    <t>2025-02-28 01:12:22</t>
  </si>
  <si>
    <t>TX006375</t>
  </si>
  <si>
    <t>2025-06-17 19:29:30</t>
  </si>
  <si>
    <t>TX007575</t>
  </si>
  <si>
    <t>2025-09-06 14:29:38</t>
  </si>
  <si>
    <t>TX001758</t>
  </si>
  <si>
    <t>2025-04-15 05:48:09</t>
  </si>
  <si>
    <t>TX006020</t>
  </si>
  <si>
    <t>2025-11-07 17:27:13</t>
  </si>
  <si>
    <t>TX005117</t>
  </si>
  <si>
    <t>2025-09-15 20:49:21</t>
  </si>
  <si>
    <t>TX008756</t>
  </si>
  <si>
    <t>2025-04-14 02:58:04</t>
  </si>
  <si>
    <t>TX007409</t>
  </si>
  <si>
    <t>2025-12-03 01:27:37</t>
  </si>
  <si>
    <t>TX002791</t>
  </si>
  <si>
    <t>2025-06-10 20:19:14</t>
  </si>
  <si>
    <t>TX000864</t>
  </si>
  <si>
    <t>2025-09-13 13:03:47</t>
  </si>
  <si>
    <t>TX007859</t>
  </si>
  <si>
    <t>2025-12-01 16:20:25</t>
  </si>
  <si>
    <t>TX001485</t>
  </si>
  <si>
    <t>2025-12-09 09:29:13</t>
  </si>
  <si>
    <t>TX007036</t>
  </si>
  <si>
    <t>2025-12-12 05:16:08</t>
  </si>
  <si>
    <t>TX007722</t>
  </si>
  <si>
    <t>2025-11-24 14:00:43</t>
  </si>
  <si>
    <t>TX005978</t>
  </si>
  <si>
    <t>2025-09-13 07:07:07</t>
  </si>
  <si>
    <t>TX005135</t>
  </si>
  <si>
    <t>2025-05-12 10:24:38</t>
  </si>
  <si>
    <t>TX000207</t>
  </si>
  <si>
    <t>2025-04-17 14:04:08</t>
  </si>
  <si>
    <t>TX004489</t>
  </si>
  <si>
    <t>2025-12-02 09:30:32</t>
  </si>
  <si>
    <t>TX006939</t>
  </si>
  <si>
    <t>2025-10-24 07:58:45</t>
  </si>
  <si>
    <t>TX009063</t>
  </si>
  <si>
    <t>PL00942</t>
  </si>
  <si>
    <t>2025-09-18 01:27:19</t>
  </si>
  <si>
    <t>TX006911</t>
  </si>
  <si>
    <t>2025-08-06 08:52:44</t>
  </si>
  <si>
    <t>TX000503</t>
  </si>
  <si>
    <t>2025-03-28 17:22:07</t>
  </si>
  <si>
    <t>TX007386</t>
  </si>
  <si>
    <t>2025-04-02 09:00:01</t>
  </si>
  <si>
    <t>TX001029</t>
  </si>
  <si>
    <t>2025-09-04 14:26:24</t>
  </si>
  <si>
    <t>TX003841</t>
  </si>
  <si>
    <t>2025-03-28 00:02:19</t>
  </si>
  <si>
    <t>TX008111</t>
  </si>
  <si>
    <t>2025-04-01 02:01:39</t>
  </si>
  <si>
    <t>TX005057</t>
  </si>
  <si>
    <t>2025-05-13 21:55:37</t>
  </si>
  <si>
    <t>TX009763</t>
  </si>
  <si>
    <t>2025-05-07 12:32:15</t>
  </si>
  <si>
    <t>TX008155</t>
  </si>
  <si>
    <t>2025-03-15 03:17:43</t>
  </si>
  <si>
    <t>TX002732</t>
  </si>
  <si>
    <t>2025-01-01 00:47:46</t>
  </si>
  <si>
    <t>TX008997</t>
  </si>
  <si>
    <t>2025-02-15 10:38:33</t>
  </si>
  <si>
    <t>TX002455</t>
  </si>
  <si>
    <t>2025-10-17 03:22:08</t>
  </si>
  <si>
    <t>TX007216</t>
  </si>
  <si>
    <t>2025-12-10 06:56:50</t>
  </si>
  <si>
    <t>TX003105</t>
  </si>
  <si>
    <t>2025-09-12 08:14:31</t>
  </si>
  <si>
    <t>TX008393</t>
  </si>
  <si>
    <t>PL02139</t>
  </si>
  <si>
    <t>TX006279</t>
  </si>
  <si>
    <t>PL00880</t>
  </si>
  <si>
    <t>2025-04-25 13:14:59</t>
  </si>
  <si>
    <t>TX003100</t>
  </si>
  <si>
    <t>2025-07-12 04:02:21</t>
  </si>
  <si>
    <t>TX006185</t>
  </si>
  <si>
    <t>2025-04-12 13:36:32</t>
  </si>
  <si>
    <t>TX003562</t>
  </si>
  <si>
    <t>2025-10-30 22:06:54</t>
  </si>
  <si>
    <t>TX005893</t>
  </si>
  <si>
    <t>2025-02-24 12:52:20</t>
  </si>
  <si>
    <t>TX000392</t>
  </si>
  <si>
    <t>2025-04-25 12:44:51</t>
  </si>
  <si>
    <t>TX006737</t>
  </si>
  <si>
    <t>2025-10-06 19:19:04</t>
  </si>
  <si>
    <t>TX005619</t>
  </si>
  <si>
    <t>2025-03-22 18:42:38</t>
  </si>
  <si>
    <t>TX005259</t>
  </si>
  <si>
    <t>2025-08-03 03:28:48</t>
  </si>
  <si>
    <t>TX009688</t>
  </si>
  <si>
    <t>2025-12-22 20:04:56</t>
  </si>
  <si>
    <t>TX002696</t>
  </si>
  <si>
    <t>2025-07-29 15:38:40</t>
  </si>
  <si>
    <t>TX002028</t>
  </si>
  <si>
    <t>2025-04-04 15:06:42</t>
  </si>
  <si>
    <t>TX005464</t>
  </si>
  <si>
    <t>2025-05-16 21:28:15</t>
  </si>
  <si>
    <t>TX002569</t>
  </si>
  <si>
    <t>2025-01-26 17:53:51</t>
  </si>
  <si>
    <t>TX008007</t>
  </si>
  <si>
    <t>2025-07-12 04:45:33</t>
  </si>
  <si>
    <t>TX000065</t>
  </si>
  <si>
    <t>2025-01-11 11:20:43</t>
  </si>
  <si>
    <t>TX002063</t>
  </si>
  <si>
    <t>2025-05-24 03:17:06</t>
  </si>
  <si>
    <t>TX005277</t>
  </si>
  <si>
    <t>2025-02-24 13:02:19</t>
  </si>
  <si>
    <t>TX007209</t>
  </si>
  <si>
    <t>2025-02-07 00:34:52</t>
  </si>
  <si>
    <t>TX008685</t>
  </si>
  <si>
    <t>PL00334</t>
  </si>
  <si>
    <t>2025-08-09 19:20:14</t>
  </si>
  <si>
    <t>TX008572</t>
  </si>
  <si>
    <t>2025-11-14 02:58:18</t>
  </si>
  <si>
    <t>TX006332</t>
  </si>
  <si>
    <t>2025-12-01 01:19:15</t>
  </si>
  <si>
    <t>TX004860</t>
  </si>
  <si>
    <t>2025-01-15 10:27:06</t>
  </si>
  <si>
    <t>TX004888</t>
  </si>
  <si>
    <t>2025-03-05 09:16:15</t>
  </si>
  <si>
    <t>TX009269</t>
  </si>
  <si>
    <t>2025-01-11 05:37:34</t>
  </si>
  <si>
    <t>TX000879</t>
  </si>
  <si>
    <t>2025-01-06 09:19:58</t>
  </si>
  <si>
    <t>TX008530</t>
  </si>
  <si>
    <t>2025-11-23 19:59:13</t>
  </si>
  <si>
    <t>TX007917</t>
  </si>
  <si>
    <t>2025-03-31 16:15:18</t>
  </si>
  <si>
    <t>TX006864</t>
  </si>
  <si>
    <t>2025-08-05 04:00:40</t>
  </si>
  <si>
    <t>TX007893</t>
  </si>
  <si>
    <t>2025-08-24 14:01:34</t>
  </si>
  <si>
    <t>TX006440</t>
  </si>
  <si>
    <t>2025-11-05 06:27:40</t>
  </si>
  <si>
    <t>TX007870</t>
  </si>
  <si>
    <t>2025-08-04 18:51:46</t>
  </si>
  <si>
    <t>TX001017</t>
  </si>
  <si>
    <t>2025-05-04 07:40:29</t>
  </si>
  <si>
    <t>TX009468</t>
  </si>
  <si>
    <t>2025-02-18 02:50:08</t>
  </si>
  <si>
    <t>TX007630</t>
  </si>
  <si>
    <t>2025-06-14 13:10:11</t>
  </si>
  <si>
    <t>TX000996</t>
  </si>
  <si>
    <t>2025-10-14 08:02:51</t>
  </si>
  <si>
    <t>TX004298</t>
  </si>
  <si>
    <t>2025-08-09 01:45:09</t>
  </si>
  <si>
    <t>TX000162</t>
  </si>
  <si>
    <t>2025-05-01 13:12:39</t>
  </si>
  <si>
    <t>TX005676</t>
  </si>
  <si>
    <t>2025-11-15 16:36:09</t>
  </si>
  <si>
    <t>TX006874</t>
  </si>
  <si>
    <t>2025-11-21 16:32:08</t>
  </si>
  <si>
    <t>TX009693</t>
  </si>
  <si>
    <t>2025-07-04 08:02:53</t>
  </si>
  <si>
    <t>TX007990</t>
  </si>
  <si>
    <t>2025-05-09 20:07:50</t>
  </si>
  <si>
    <t>TX003844</t>
  </si>
  <si>
    <t>2025-06-17 07:16:00</t>
  </si>
  <si>
    <t>TX001022</t>
  </si>
  <si>
    <t>2025-04-21 19:40:54</t>
  </si>
  <si>
    <t>TX003074</t>
  </si>
  <si>
    <t>2025-06-02 23:29:22</t>
  </si>
  <si>
    <t>TX007556</t>
  </si>
  <si>
    <t>2025-01-03 20:51:15</t>
  </si>
  <si>
    <t>TX003944</t>
  </si>
  <si>
    <t>PL02734</t>
  </si>
  <si>
    <t>2025-04-10 17:54:35</t>
  </si>
  <si>
    <t>TX001586</t>
  </si>
  <si>
    <t>2025-02-23 19:00:07</t>
  </si>
  <si>
    <t>TX003153</t>
  </si>
  <si>
    <t>2025-01-05 21:43:24</t>
  </si>
  <si>
    <t>TX008227</t>
  </si>
  <si>
    <t>2025-05-28 20:01:22</t>
  </si>
  <si>
    <t>TX000776</t>
  </si>
  <si>
    <t>2025-09-06 18:24:26</t>
  </si>
  <si>
    <t>TX009671</t>
  </si>
  <si>
    <t>2025-01-13 13:10:38</t>
  </si>
  <si>
    <t>TX007100</t>
  </si>
  <si>
    <t>2025-09-11 13:52:12</t>
  </si>
  <si>
    <t>TX005487</t>
  </si>
  <si>
    <t>2025-01-17 21:49:55</t>
  </si>
  <si>
    <t>TX006236</t>
  </si>
  <si>
    <t>2025-03-04 13:03:45</t>
  </si>
  <si>
    <t>TX009556</t>
  </si>
  <si>
    <t>2025-06-09 16:17:37</t>
  </si>
  <si>
    <t>TX007042</t>
  </si>
  <si>
    <t>2025-01-05 12:55:41</t>
  </si>
  <si>
    <t>TX002613</t>
  </si>
  <si>
    <t>2025-05-22 03:01:15</t>
  </si>
  <si>
    <t>TX007514</t>
  </si>
  <si>
    <t>2025-08-10 13:34:17</t>
  </si>
  <si>
    <t>TX008434</t>
  </si>
  <si>
    <t>2025-07-03 19:22:52</t>
  </si>
  <si>
    <t>TX008793</t>
  </si>
  <si>
    <t>2025-11-14 20:36:01</t>
  </si>
  <si>
    <t>TX005394</t>
  </si>
  <si>
    <t>2025-10-11 22:31:05</t>
  </si>
  <si>
    <t>TX008839</t>
  </si>
  <si>
    <t>2025-10-23 19:35:22</t>
  </si>
  <si>
    <t>TX003891</t>
  </si>
  <si>
    <t>2025-01-18 10:27:47</t>
  </si>
  <si>
    <t>TX003557</t>
  </si>
  <si>
    <t>2025-11-25 10:37:48</t>
  </si>
  <si>
    <t>TX001529</t>
  </si>
  <si>
    <t>2025-11-29 11:48:25</t>
  </si>
  <si>
    <t>TX001268</t>
  </si>
  <si>
    <t>2025-06-09 07:53:15</t>
  </si>
  <si>
    <t>TX007735</t>
  </si>
  <si>
    <t>2025-05-28 17:56:55</t>
  </si>
  <si>
    <t>TX001900</t>
  </si>
  <si>
    <t>2025-05-02 11:55:03</t>
  </si>
  <si>
    <t>TX004659</t>
  </si>
  <si>
    <t>2025-05-06 10:18:49</t>
  </si>
  <si>
    <t>TX003006</t>
  </si>
  <si>
    <t>2025-01-17 00:25:23</t>
  </si>
  <si>
    <t>TX002735</t>
  </si>
  <si>
    <t>2025-09-13 07:30:17</t>
  </si>
  <si>
    <t>TX000190</t>
  </si>
  <si>
    <t>2025-06-19 16:40:55</t>
  </si>
  <si>
    <t>TX009999</t>
  </si>
  <si>
    <t>2025-10-13 15:11:50</t>
  </si>
  <si>
    <t>TX009168</t>
  </si>
  <si>
    <t>2025-07-31 13:52:44</t>
  </si>
  <si>
    <t>TX002748</t>
  </si>
  <si>
    <t>2025-09-22 09:02:41</t>
  </si>
  <si>
    <t>TX002048</t>
  </si>
  <si>
    <t>2025-06-09 06:30:58</t>
  </si>
  <si>
    <t>TX007850</t>
  </si>
  <si>
    <t>2025-02-16 05:15:57</t>
  </si>
  <si>
    <t>TX002559</t>
  </si>
  <si>
    <t>2025-03-22 00:22:01</t>
  </si>
  <si>
    <t>TX009275</t>
  </si>
  <si>
    <t>2025-07-07 03:22:11</t>
  </si>
  <si>
    <t>TX008667</t>
  </si>
  <si>
    <t>2025-12-16 10:14:55</t>
  </si>
  <si>
    <t>TX006397</t>
  </si>
  <si>
    <t>PL02754</t>
  </si>
  <si>
    <t>2025-09-05 22:37:08</t>
  </si>
  <si>
    <t>TX003386</t>
  </si>
  <si>
    <t>2025-10-23 10:51:16</t>
  </si>
  <si>
    <t>TX004556</t>
  </si>
  <si>
    <t>2025-05-27 19:15:45</t>
  </si>
  <si>
    <t>TX001185</t>
  </si>
  <si>
    <t>2025-04-17 08:58:57</t>
  </si>
  <si>
    <t>TX006421</t>
  </si>
  <si>
    <t>2025-06-04 06:16:26</t>
  </si>
  <si>
    <t>TX005052</t>
  </si>
  <si>
    <t>2025-02-20 23:07:26</t>
  </si>
  <si>
    <t>TX005312</t>
  </si>
  <si>
    <t>2025-08-10 17:52:25</t>
  </si>
  <si>
    <t>TX002434</t>
  </si>
  <si>
    <t>2025-07-19 05:19:07</t>
  </si>
  <si>
    <t>TX006950</t>
  </si>
  <si>
    <t>2025-05-22 06:59:01</t>
  </si>
  <si>
    <t>TX000770</t>
  </si>
  <si>
    <t>2025-05-24 13:12:03</t>
  </si>
  <si>
    <t>TX001686</t>
  </si>
  <si>
    <t>2025-04-03 22:06:53</t>
  </si>
  <si>
    <t>TX008323</t>
  </si>
  <si>
    <t>2025-08-14 14:01:09</t>
  </si>
  <si>
    <t>TX005579</t>
  </si>
  <si>
    <t>2025-10-14 16:55:40</t>
  </si>
  <si>
    <t>TX004427</t>
  </si>
  <si>
    <t>2025-06-14 22:52:10</t>
  </si>
  <si>
    <t>TX000467</t>
  </si>
  <si>
    <t>2025-08-24 09:49:40</t>
  </si>
  <si>
    <t>TX006266</t>
  </si>
  <si>
    <t>2025-04-30 18:20:07</t>
  </si>
  <si>
    <t>TX005735</t>
  </si>
  <si>
    <t>2025-08-28 05:26:46</t>
  </si>
  <si>
    <t>TX005192</t>
  </si>
  <si>
    <t>2025-06-17 16:57:14</t>
  </si>
  <si>
    <t>TX005391</t>
  </si>
  <si>
    <t>2025-12-12 21:25:33</t>
  </si>
  <si>
    <t>TX000861</t>
  </si>
  <si>
    <t>2025-08-15 15:03:21</t>
  </si>
  <si>
    <t>TX007271</t>
  </si>
  <si>
    <t>2025-05-03 17:56:59</t>
  </si>
  <si>
    <t>iGaming Payment &amp; Fraud Analysis | Risk Dashboard | 2025</t>
  </si>
  <si>
    <t>Row Labels</t>
  </si>
  <si>
    <t>Count of transaction_id</t>
  </si>
  <si>
    <t>SR</t>
  </si>
  <si>
    <t>Сountry SR</t>
  </si>
  <si>
    <t>ApporaleRate</t>
  </si>
  <si>
    <t>Chargeback</t>
  </si>
  <si>
    <t>ALL</t>
  </si>
  <si>
    <t>Grand Total</t>
  </si>
  <si>
    <t>Average of response_time_sec</t>
  </si>
  <si>
    <t>(All)</t>
  </si>
  <si>
    <t>Sum of chargeback</t>
  </si>
  <si>
    <t>Column Labels</t>
  </si>
  <si>
    <t>Player ID</t>
  </si>
  <si>
    <t xml:space="preserve">Total Transactions </t>
  </si>
  <si>
    <t>Attack Transactions</t>
  </si>
  <si>
    <t>Successful</t>
  </si>
  <si>
    <t>Normal Transactions</t>
  </si>
  <si>
    <t>2 (prior history)</t>
  </si>
  <si>
    <t>Timeframe  of Attack</t>
  </si>
  <si>
    <t>02:00 — 02:48, June 15 2025</t>
  </si>
  <si>
    <t xml:space="preserve">Avg Amount   </t>
  </si>
  <si>
    <t>Avg Amount (Attack)</t>
  </si>
  <si>
    <t>Unique BINs</t>
  </si>
  <si>
    <t>Risk Score</t>
  </si>
  <si>
    <t>Verdict</t>
  </si>
  <si>
    <t>Card Testing Attack</t>
  </si>
  <si>
    <t>Action Taken</t>
  </si>
  <si>
    <t>Account Frozen + BINs Blacklisted</t>
  </si>
  <si>
    <t>iGAMING PAYMENT &amp; FRAUD ANALYSIS  |  RISK INTELLIGENCE DASHBOARD</t>
  </si>
  <si>
    <t xml:space="preserve">Dataset: 10,055 transactions  |  Providers: A/B/C/D  |  Countries: 10  |  Period: Jan–Dec 2025  </t>
  </si>
  <si>
    <t>KEY PERFORMANCE INDICATORS</t>
  </si>
  <si>
    <t>📊 Total Transactions</t>
  </si>
  <si>
    <t>✅ Success Rate</t>
  </si>
  <si>
    <t>🏦 Approval Rate</t>
  </si>
  <si>
    <t>💳 Chargeback Ratio</t>
  </si>
  <si>
    <t>🚨 Fraud Rate</t>
  </si>
  <si>
    <t>💰 Total Volume</t>
  </si>
  <si>
    <t>FRAUD SIGNAL BREAKDOWN</t>
  </si>
  <si>
    <t>🚩 Fraud Flags</t>
  </si>
  <si>
    <t>🌐 VPN Detected</t>
  </si>
  <si>
    <t>👥 Multi-Account</t>
  </si>
  <si>
    <t>🔑 Account Takeover</t>
  </si>
  <si>
    <t>🎁 Bonus Abuse</t>
  </si>
  <si>
    <t>💸 Chargebacks</t>
  </si>
  <si>
    <t>PROVIDER PERFORMANCE ANALYSIS</t>
  </si>
  <si>
    <t>COUNTRY RISK ANALYSIS</t>
  </si>
  <si>
    <t>Success Rate</t>
  </si>
  <si>
    <t>Approval Rate</t>
  </si>
  <si>
    <t>Chargeback Ratio</t>
  </si>
  <si>
    <t>Avg Response (s)</t>
  </si>
  <si>
    <t>Country</t>
  </si>
  <si>
    <t>Transactions</t>
  </si>
  <si>
    <t>Fraud Rate</t>
  </si>
  <si>
    <t>Total Volume (€)</t>
  </si>
  <si>
    <t>🏆 BEST: Provider_C — SR 73.4%</t>
  </si>
  <si>
    <t>⚠️ WORST: Provider_D — SR 45.8% (Provider Outage Detected)</t>
  </si>
  <si>
    <t>🏆 BEST: Austria — SR 71.4%</t>
  </si>
  <si>
    <t>⚠️ WORST: Brazil — SR 57.1%</t>
  </si>
  <si>
    <t>🔍 ANOMALIES DETECTED — REQUIRES IMMEDIATE INVESTIGATION</t>
  </si>
  <si>
    <t>🚨 CRITICAL</t>
  </si>
  <si>
    <t>Velocity Attack</t>
  </si>
  <si>
    <t>Player PL00001 made 25 deposits in 50 minutes (Germany/Provider_A). Card testing pattern detected. Risk Score: 80+. Recommend: immediate account freeze + BIN blacklist.</t>
  </si>
  <si>
    <t>Chargeback Spike — Brazil</t>
  </si>
  <si>
    <t>30 chargebacks from Brazil in June 2025 (vs avg 2-3/month). All via Provider_B, same BIN range 500000-559999. Possible coordinated Friendly Fraud attack. Recommend: geo-flag Brazil + Provider_B review.</t>
  </si>
  <si>
    <t>⚠️ HIGH</t>
  </si>
  <si>
    <t>Provider_D Outage</t>
  </si>
  <si>
    <t>Provider_D Success Rate: 45.8% vs benchmark 65%+. Avg response time: 13.9s (normal &lt;5s). Recommend: suspend Provider_D routing until SLA restored.</t>
  </si>
  <si>
    <t>Multi-Account Cluster</t>
  </si>
  <si>
    <t>617 accounts flagged for multi-accounting (6.1% of traffic). Concentrated in Germany and UK. Likely Bonus Abuse coordination. Recommend: device fingerprint audit + bonus policy review.</t>
  </si>
  <si>
    <t>EXECUTIVE SUMMARY</t>
  </si>
  <si>
    <t>📌 Overview</t>
  </si>
  <si>
    <t>Analysis of 10,055 iGaming transactions across 4 providers and 10 countries (Jan–Dec 2025). Total volume: €5,590,234. Overall Success Rate 64.9%, Approval Rate 75.6%. Dataset contains embedded fraud patterns for risk validation.</t>
  </si>
  <si>
    <t>🏆 Provider Performance</t>
  </si>
  <si>
    <t>Provider_C leads with highest Success Rate. Provider_D is critically underperforming (45.8% SR, avg 13.9s response time) — consistent with a technical outage. Immediate routing suspension recommended.</t>
  </si>
  <si>
    <t>🌍 Geographic Risk</t>
  </si>
  <si>
    <t>Best performing country: Austria (SR 71.4%). Brazil shows the highest chargeback concentration and fraud rate — likely coordinated Friendly Fraud. Recommend enhanced verification for Brazilian players.</t>
  </si>
  <si>
    <t>💳 Chargeback &amp; Fraud</t>
  </si>
  <si>
    <t>🔧 Recommendations</t>
  </si>
  <si>
    <t>1) Suspend Provider_D immediately — route traffic to Provider_C. 2) Freeze Player PL00001 + blacklist associated BINs. 3) Implement geo-restriction on Brazil deposits &gt;€500 pending investigation. 4) Audit multi-account cluster in Germany/UK — tighten wagering requirements.</t>
  </si>
  <si>
    <t>Overall Chargeback Ratio: 0.659%. 384 fraud flags detected (3.82% of traffic).  Velocity attack pattern identified on Player PL00001. VPN usage at 8.6% — above typical 5% threshold. Additionally, 1,077 transactions were tagged with failure_reason  column identifying provider-side timeouts and session abandonments for deeper root cause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</si>
</sst>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00%"/>
    <numFmt numFmtId="166" formatCode="\€#,##0"/>
    <numFmt numFmtId="167" formatCode="#,##0.00\ &quot;PLN&quot;"/>
    <numFmt numFmtId="168" formatCode="yyyy\-mm\-dd\ h:mm:ss"/>
  </numFmts>
  <fonts count="23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i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555555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4"/>
      <color rgb="FF1A1A2E"/>
      <name val="Arial"/>
      <family val="2"/>
    </font>
    <font>
      <b/>
      <sz val="10"/>
      <color rgb="FFE74C3C"/>
      <name val="Arial"/>
      <family val="2"/>
    </font>
    <font>
      <b/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3"/>
      <color rgb="FFFFFFFF"/>
      <name val="Arial"/>
      <family val="2"/>
    </font>
    <font>
      <i/>
      <sz val="9"/>
      <color rgb="FF777777"/>
      <name val="Arial"/>
      <family val="2"/>
    </font>
    <font>
      <sz val="10"/>
      <color rgb="FF14181F"/>
      <name val="Var(--font-mono)"/>
    </font>
    <font>
      <b/>
      <sz val="14"/>
      <color theme="0"/>
      <name val="Calibri"/>
      <family val="2"/>
    </font>
    <font>
      <b/>
      <sz val="10"/>
      <color theme="0"/>
      <name val="Arial"/>
      <family val="2"/>
    </font>
    <font>
      <b/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0F3460"/>
        <bgColor rgb="FF1A1A2E"/>
      </patternFill>
    </fill>
    <fill>
      <patternFill patternType="solid">
        <fgColor rgb="FF2E86AB"/>
        <bgColor rgb="FF008080"/>
      </patternFill>
    </fill>
    <fill>
      <patternFill patternType="solid">
        <fgColor rgb="FFF2F3F4"/>
        <bgColor rgb="FFEBF5FB"/>
      </patternFill>
    </fill>
    <fill>
      <patternFill patternType="solid">
        <fgColor rgb="FFFFFFFF"/>
        <bgColor rgb="FFF2F3F4"/>
      </patternFill>
    </fill>
    <fill>
      <patternFill patternType="solid">
        <fgColor rgb="FF27AE60"/>
        <bgColor rgb="FF2E86AB"/>
      </patternFill>
    </fill>
    <fill>
      <patternFill patternType="solid">
        <fgColor rgb="FFE74C3C"/>
        <bgColor rgb="FFFF8080"/>
      </patternFill>
    </fill>
    <fill>
      <patternFill patternType="solid">
        <fgColor rgb="FFEBF5FB"/>
        <bgColor rgb="FFF2F3F4"/>
      </patternFill>
    </fill>
    <fill>
      <patternFill patternType="solid">
        <fgColor rgb="FFF39C12"/>
        <bgColor rgb="FFFFCC00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2E86AB"/>
      </patternFill>
    </fill>
    <fill>
      <patternFill patternType="solid">
        <fgColor rgb="FF002060"/>
        <bgColor rgb="FFFFCC00"/>
      </patternFill>
    </fill>
    <fill>
      <patternFill patternType="solid">
        <fgColor rgb="FF002060"/>
        <bgColor rgb="FFFF808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9" fontId="16" fillId="0" borderId="0"/>
  </cellStyleXfs>
  <cellXfs count="6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3" fontId="13" fillId="9" borderId="1" xfId="0" applyNumberFormat="1" applyFont="1" applyFill="1" applyBorder="1" applyAlignment="1">
      <alignment horizontal="center" vertical="center"/>
    </xf>
    <xf numFmtId="164" fontId="2" fillId="7" borderId="1" xfId="0" applyNumberFormat="1" applyFont="1" applyFill="1" applyBorder="1" applyAlignment="1">
      <alignment horizontal="center" vertical="center"/>
    </xf>
    <xf numFmtId="165" fontId="2" fillId="7" borderId="1" xfId="0" applyNumberFormat="1" applyFont="1" applyFill="1" applyBorder="1" applyAlignment="1">
      <alignment horizontal="center" vertical="center"/>
    </xf>
    <xf numFmtId="2" fontId="2" fillId="10" borderId="1" xfId="0" applyNumberFormat="1" applyFont="1" applyFill="1" applyBorder="1" applyAlignment="1">
      <alignment horizontal="center" vertical="center"/>
    </xf>
    <xf numFmtId="166" fontId="13" fillId="9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3" fontId="13" fillId="6" borderId="1" xfId="0" applyNumberFormat="1" applyFont="1" applyFill="1" applyBorder="1" applyAlignment="1">
      <alignment horizontal="center" vertical="center"/>
    </xf>
    <xf numFmtId="164" fontId="2" fillId="10" borderId="1" xfId="0" applyNumberFormat="1" applyFont="1" applyFill="1" applyBorder="1" applyAlignment="1">
      <alignment horizontal="center" vertical="center"/>
    </xf>
    <xf numFmtId="166" fontId="13" fillId="6" borderId="1" xfId="0" applyNumberFormat="1" applyFont="1" applyFill="1" applyBorder="1" applyAlignment="1">
      <alignment horizontal="center" vertical="center"/>
    </xf>
    <xf numFmtId="165" fontId="2" fillId="8" borderId="1" xfId="0" applyNumberFormat="1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 vertical="center"/>
    </xf>
    <xf numFmtId="165" fontId="2" fillId="10" borderId="1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9" fontId="1" fillId="0" borderId="0" xfId="1" applyFont="1"/>
    <xf numFmtId="0" fontId="19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1" fillId="0" borderId="0" xfId="1" applyNumberFormat="1" applyFont="1"/>
    <xf numFmtId="10" fontId="0" fillId="0" borderId="0" xfId="0" applyNumberFormat="1"/>
    <xf numFmtId="10" fontId="2" fillId="7" borderId="1" xfId="0" applyNumberFormat="1" applyFont="1" applyFill="1" applyBorder="1" applyAlignment="1">
      <alignment horizontal="center" vertical="center"/>
    </xf>
    <xf numFmtId="164" fontId="21" fillId="12" borderId="1" xfId="0" applyNumberFormat="1" applyFont="1" applyFill="1" applyBorder="1" applyAlignment="1">
      <alignment horizontal="center" vertical="center"/>
    </xf>
    <xf numFmtId="164" fontId="21" fillId="13" borderId="1" xfId="0" applyNumberFormat="1" applyFont="1" applyFill="1" applyBorder="1" applyAlignment="1">
      <alignment horizontal="center" vertical="center"/>
    </xf>
    <xf numFmtId="164" fontId="21" fillId="14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22" fillId="0" borderId="0" xfId="0" applyFont="1"/>
    <xf numFmtId="168" fontId="0" fillId="0" borderId="0" xfId="0" applyNumberFormat="1"/>
    <xf numFmtId="0" fontId="20" fillId="11" borderId="0" xfId="0" applyFont="1" applyFill="1" applyAlignment="1">
      <alignment horizontal="center"/>
    </xf>
    <xf numFmtId="0" fontId="0" fillId="0" borderId="0" xfId="0"/>
    <xf numFmtId="10" fontId="10" fillId="9" borderId="2" xfId="0" applyNumberFormat="1" applyFont="1" applyFill="1" applyBorder="1" applyAlignment="1">
      <alignment horizontal="center" vertical="center"/>
    </xf>
    <xf numFmtId="0" fontId="0" fillId="0" borderId="3" xfId="0" applyBorder="1"/>
    <xf numFmtId="0" fontId="15" fillId="5" borderId="2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center" vertical="center"/>
    </xf>
    <xf numFmtId="10" fontId="8" fillId="8" borderId="2" xfId="0" applyNumberFormat="1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/>
    </xf>
    <xf numFmtId="10" fontId="8" fillId="7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67" fontId="7" fillId="6" borderId="2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0" fillId="0" borderId="0" xfId="0" applyNumberFormat="1"/>
    <xf numFmtId="0" fontId="1" fillId="6" borderId="2" xfId="0" applyFont="1" applyFill="1" applyBorder="1" applyAlignment="1">
      <alignment horizontal="left" vertical="center" wrapText="1"/>
    </xf>
    <xf numFmtId="0" fontId="16" fillId="9" borderId="3" xfId="0" applyFont="1" applyFill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45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4" formatCode="0.00%"/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fgColor theme="0"/>
          <bgColor rgb="FF00B050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86AB"/>
      <rgbColor rgb="FFCCCCCC"/>
      <rgbColor rgb="FF777777"/>
      <rgbColor rgb="FF9999FF"/>
      <rgbColor rgb="FF993366"/>
      <rgbColor rgb="FFF2F3F4"/>
      <rgbColor rgb="FFEB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39C12"/>
      <rgbColor rgb="FFE74C3C"/>
      <rgbColor rgb="FF555555"/>
      <rgbColor rgb="FF969696"/>
      <rgbColor rgb="FF0F3460"/>
      <rgbColor rgb="FF27AE60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lad Lizunov" refreshedDate="46180.631667476853" createdVersion="8" refreshedVersion="8" minRefreshableVersion="3" recordCount="27" xr:uid="{00000000-000A-0000-FFFF-FFFF03000000}">
  <cacheSource type="worksheet">
    <worksheetSource name="Table3"/>
  </cacheSource>
  <cacheFields count="18">
    <cacheField name="transaction_id" numFmtId="0">
      <sharedItems/>
    </cacheField>
    <cacheField name="player_id" numFmtId="0">
      <sharedItems/>
    </cacheField>
    <cacheField name="country" numFmtId="0">
      <sharedItems/>
    </cacheField>
    <cacheField name="provider" numFmtId="0">
      <sharedItems count="3">
        <s v="Provider_C"/>
        <s v="Provider_A"/>
        <s v="Provider_D"/>
      </sharedItems>
    </cacheField>
    <cacheField name="amount_eur" numFmtId="0">
      <sharedItems containsSemiMixedTypes="0" containsString="0" containsNumber="1" minValue="1.02" maxValue="586.59"/>
    </cacheField>
    <cacheField name="status" numFmtId="0">
      <sharedItems count="2">
        <s v="Abandoned"/>
        <s v="Success"/>
      </sharedItems>
    </cacheField>
    <cacheField name="approval_status" numFmtId="0">
      <sharedItems/>
    </cacheField>
    <cacheField name="response_time_sec" numFmtId="0">
      <sharedItems containsSemiMixedTypes="0" containsString="0" containsNumber="1" minValue="0.63" maxValue="16.010000000000002"/>
    </cacheField>
    <cacheField name="chargeback" numFmtId="0">
      <sharedItems containsSemiMixedTypes="0" containsString="0" containsNumber="1" containsInteger="1" minValue="0" maxValue="0"/>
    </cacheField>
    <cacheField name="device" numFmtId="0">
      <sharedItems/>
    </cacheField>
    <cacheField name="card_bin" numFmtId="0">
      <sharedItems containsSemiMixedTypes="0" containsString="0" containsNumber="1" containsInteger="1" minValue="400719" maxValue="550914" count="27">
        <n v="550914"/>
        <n v="422754"/>
        <n v="443079"/>
        <n v="413157"/>
        <n v="475780"/>
        <n v="421778"/>
        <n v="488014"/>
        <n v="427627"/>
        <n v="477620"/>
        <n v="459571"/>
        <n v="417222"/>
        <n v="417397"/>
        <n v="482270"/>
        <n v="442000"/>
        <n v="462737"/>
        <n v="427713"/>
        <n v="471122"/>
        <n v="427987"/>
        <n v="441743"/>
        <n v="450907"/>
        <n v="420266"/>
        <n v="404344"/>
        <n v="403418"/>
        <n v="484951"/>
        <n v="400719"/>
        <n v="455835"/>
        <n v="500860"/>
      </sharedItems>
    </cacheField>
    <cacheField name="risk_score" numFmtId="0">
      <sharedItems containsSemiMixedTypes="0" containsString="0" containsNumber="1" containsInteger="1" minValue="11" maxValue="85"/>
    </cacheField>
    <cacheField name="fraud_flag" numFmtId="0">
      <sharedItems containsSemiMixedTypes="0" containsString="0" containsNumber="1" containsInteger="1" minValue="0" maxValue="1"/>
    </cacheField>
    <cacheField name="vpn_detected" numFmtId="0">
      <sharedItems containsSemiMixedTypes="0" containsString="0" containsNumber="1" containsInteger="1" minValue="0" maxValue="1"/>
    </cacheField>
    <cacheField name="multi_account" numFmtId="0">
      <sharedItems containsSemiMixedTypes="0" containsString="0" containsNumber="1" containsInteger="1" minValue="0" maxValue="0"/>
    </cacheField>
    <cacheField name="bonus_abuse" numFmtId="0">
      <sharedItems containsSemiMixedTypes="0" containsString="0" containsNumber="1" containsInteger="1" minValue="0" maxValue="0"/>
    </cacheField>
    <cacheField name="account_takeover" numFmtId="0">
      <sharedItems containsSemiMixedTypes="0" containsString="0" containsNumber="1" containsInteger="1" minValue="0" maxValue="0"/>
    </cacheField>
    <cacheField name="timestam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lad Lizunov" refreshedDate="46180.631850231483" createdVersion="8" refreshedVersion="8" minRefreshableVersion="3" recordCount="10055" xr:uid="{00000000-000A-0000-FFFF-FFFF0C000000}">
  <cacheSource type="worksheet">
    <worksheetSource ref="A1:R10056" sheet="Raw Data"/>
  </cacheSource>
  <cacheFields count="18">
    <cacheField name="transaction_id" numFmtId="0">
      <sharedItems/>
    </cacheField>
    <cacheField name="player_id" numFmtId="0">
      <sharedItems count="2915">
        <s v="PL02937"/>
        <s v="PL02620"/>
        <s v="PL00373"/>
        <s v="PL00108"/>
        <s v="PL02891"/>
        <s v="PL01261"/>
        <s v="PL02792"/>
        <s v="PL00347"/>
        <s v="PL02109"/>
        <s v="PL01906"/>
        <s v="PL01071"/>
        <s v="PL02187"/>
        <s v="PL02542"/>
        <s v="PL02528"/>
        <s v="PL01050"/>
        <s v="PL02248"/>
        <s v="PL00395"/>
        <s v="PL00907"/>
        <s v="PL02532"/>
        <s v="PL01681"/>
        <s v="PL02039"/>
        <s v="PL02584"/>
        <s v="PL00962"/>
        <s v="PL01869"/>
        <s v="PL01557"/>
        <s v="PL00577"/>
        <s v="PL01152"/>
        <s v="PL02895"/>
        <s v="PL02303"/>
        <s v="PL01664"/>
        <s v="PL02671"/>
        <s v="PL00630"/>
        <s v="PL00835"/>
        <s v="PL01579"/>
        <s v="PL02760"/>
        <s v="PL01469"/>
        <s v="PL02498"/>
        <s v="PL02309"/>
        <s v="PL00048"/>
        <s v="PL00894"/>
        <s v="PL01478"/>
        <s v="PL01544"/>
        <s v="PL01003"/>
        <s v="PL02228"/>
        <s v="PL00454"/>
        <s v="PL01073"/>
        <s v="PL00662"/>
        <s v="PL01165"/>
        <s v="PL02274"/>
        <s v="PL01855"/>
        <s v="PL01061"/>
        <s v="PL00747"/>
        <s v="PL01808"/>
        <s v="PL00236"/>
        <s v="PL02686"/>
        <s v="PL00369"/>
        <s v="PL00476"/>
        <s v="PL00228"/>
        <s v="PL00183"/>
        <s v="PL02931"/>
        <s v="PL01654"/>
        <s v="PL02062"/>
        <s v="PL00867"/>
        <s v="PL02277"/>
        <s v="PL02618"/>
        <s v="PL00429"/>
        <s v="PL02044"/>
        <s v="PL00910"/>
        <s v="PL00296"/>
        <s v="PL02798"/>
        <s v="PL01492"/>
        <s v="PL00256"/>
        <s v="PL02501"/>
        <s v="PL01467"/>
        <s v="PL02439"/>
        <s v="PL01707"/>
        <s v="PL02400"/>
        <s v="PL01581"/>
        <s v="PL02744"/>
        <s v="PL01939"/>
        <s v="PL00642"/>
        <s v="PL02282"/>
        <s v="PL00128"/>
        <s v="PL00618"/>
        <s v="PL00418"/>
        <s v="PL01811"/>
        <s v="PL01380"/>
        <s v="PL02307"/>
        <s v="PL02436"/>
        <s v="PL02431"/>
        <s v="PL01723"/>
        <s v="PL00450"/>
        <s v="PL00778"/>
        <s v="PL01764"/>
        <s v="PL01553"/>
        <s v="PL01797"/>
        <s v="PL01898"/>
        <s v="PL00796"/>
        <s v="PL01117"/>
        <s v="PL02385"/>
        <s v="PL00799"/>
        <s v="PL01910"/>
        <s v="PL01894"/>
        <s v="PL01742"/>
        <s v="PL00202"/>
        <s v="PL01700"/>
        <s v="PL00533"/>
        <s v="PL02685"/>
        <s v="PL01227"/>
        <s v="PL00401"/>
        <s v="PL01231"/>
        <s v="PL02652"/>
        <s v="PL00561"/>
        <s v="PL01689"/>
        <s v="PL00281"/>
        <s v="PL00044"/>
        <s v="PL01237"/>
        <s v="PL02962"/>
        <s v="PL01865"/>
        <s v="PL00133"/>
        <s v="PL00661"/>
        <s v="PL00674"/>
        <s v="PL00140"/>
        <s v="PL02604"/>
        <s v="PL02270"/>
        <s v="PL00122"/>
        <s v="PL02993"/>
        <s v="PL00319"/>
        <s v="PL02952"/>
        <s v="PL01233"/>
        <s v="PL01405"/>
        <s v="PL00010"/>
        <s v="PL02086"/>
        <s v="PL00993"/>
        <s v="PL02949"/>
        <s v="PL01912"/>
        <s v="PL02516"/>
        <s v="PL02746"/>
        <s v="PL00746"/>
        <s v="PL02629"/>
        <s v="PL02170"/>
        <s v="PL00437"/>
        <s v="PL00262"/>
        <s v="PL02632"/>
        <s v="PL02195"/>
        <s v="PL00818"/>
        <s v="PL00815"/>
        <s v="PL00599"/>
        <s v="PL02356"/>
        <s v="PL02163"/>
        <s v="PL01782"/>
        <s v="PL02451"/>
        <s v="PL00444"/>
        <s v="PL01340"/>
        <s v="PL00247"/>
        <s v="PL00792"/>
        <s v="PL02968"/>
        <s v="PL01069"/>
        <s v="PL02786"/>
        <s v="PL02379"/>
        <s v="PL02579"/>
        <s v="PL02910"/>
        <s v="PL00407"/>
        <s v="PL02253"/>
        <s v="PL02509"/>
        <s v="PL00986"/>
        <s v="PL02144"/>
        <s v="PL02984"/>
        <s v="PL01076"/>
        <s v="PL01625"/>
        <s v="PL00964"/>
        <s v="PL02127"/>
        <s v="PL00337"/>
        <s v="PL00273"/>
        <s v="PL00332"/>
        <s v="PL01013"/>
        <s v="PL00622"/>
        <s v="PL00588"/>
        <s v="PL01120"/>
        <s v="PL01904"/>
        <s v="PL02571"/>
        <s v="PL02557"/>
        <s v="PL02343"/>
        <s v="PL01288"/>
        <s v="PL01101"/>
        <s v="PL01260"/>
        <s v="PL02234"/>
        <s v="PL01150"/>
        <s v="PL00909"/>
        <s v="PL01372"/>
        <s v="PL02061"/>
        <s v="PL02749"/>
        <s v="PL01694"/>
        <s v="PL01926"/>
        <s v="PL01604"/>
        <s v="PL02042"/>
        <s v="PL00727"/>
        <s v="PL00508"/>
        <s v="PL00304"/>
        <s v="PL00060"/>
        <s v="PL01487"/>
        <s v="PL01901"/>
        <s v="PL02224"/>
        <s v="PL01990"/>
        <s v="PL01241"/>
        <s v="PL01934"/>
        <s v="PL02418"/>
        <s v="PL02809"/>
        <s v="PL02133"/>
        <s v="PL02756"/>
        <s v="PL00469"/>
        <s v="PL00570"/>
        <s v="PL02863"/>
        <s v="PL02582"/>
        <s v="PL02806"/>
        <s v="PL02051"/>
        <s v="PL02350"/>
        <s v="PL02660"/>
        <s v="PL01319"/>
        <s v="PL01725"/>
        <s v="PL00259"/>
        <s v="PL00175"/>
        <s v="PL02965"/>
        <s v="PL00957"/>
        <s v="PL02034"/>
        <s v="PL01419"/>
        <s v="PL02305"/>
        <s v="PL01332"/>
        <s v="PL00492"/>
        <s v="PL02032"/>
        <s v="PL00435"/>
        <s v="PL02193"/>
        <s v="PL00917"/>
        <s v="PL00758"/>
        <s v="PL02699"/>
        <s v="PL00430"/>
        <s v="PL02473"/>
        <s v="PL00234"/>
        <s v="PL02475"/>
        <s v="PL01731"/>
        <s v="PL02200"/>
        <s v="PL01671"/>
        <s v="PL02276"/>
        <s v="PL02394"/>
        <s v="PL02970"/>
        <s v="PL02296"/>
        <s v="PL02311"/>
        <s v="PL02392"/>
        <s v="PL02624"/>
        <s v="PL00106"/>
        <s v="PL00603"/>
        <s v="PL00544"/>
        <s v="PL00015"/>
        <s v="PL02606"/>
        <s v="PL00955"/>
        <s v="PL00007"/>
        <s v="PL02728"/>
        <s v="PL00611"/>
        <s v="PL02547"/>
        <s v="PL02367"/>
        <s v="PL00970"/>
        <s v="PL01568"/>
        <s v="PL02105"/>
        <s v="PL01813"/>
        <s v="PL01975"/>
        <s v="PL02925"/>
        <s v="PL00906"/>
        <s v="PL02015"/>
        <s v="PL02703"/>
        <s v="PL00197"/>
        <s v="PL00282"/>
        <s v="PL01121"/>
        <s v="PL00408"/>
        <s v="PL02258"/>
        <s v="PL00911"/>
        <s v="PL02339"/>
        <s v="PL01470"/>
        <s v="PL00926"/>
        <s v="PL02026"/>
        <s v="PL00988"/>
        <s v="PL01739"/>
        <s v="PL02038"/>
        <s v="PL01893"/>
        <s v="PL02776"/>
        <s v="PL02257"/>
        <s v="PL00328"/>
        <s v="PL01142"/>
        <s v="PL02008"/>
        <s v="PL00723"/>
        <s v="PL00764"/>
        <s v="PL00628"/>
        <s v="PL00019"/>
        <s v="PL02357"/>
        <s v="PL02752"/>
        <s v="PL00571"/>
        <s v="PL01381"/>
        <s v="PL02273"/>
        <s v="PL02835"/>
        <s v="PL02341"/>
        <s v="PL02261"/>
        <s v="PL00059"/>
        <s v="PL00685"/>
        <s v="PL02232"/>
        <s v="PL02538"/>
        <s v="PL00853"/>
        <s v="PL01646"/>
        <s v="PL01206"/>
        <s v="PL01382"/>
        <s v="PL01456"/>
        <s v="PL01816"/>
        <s v="PL00735"/>
        <s v="PL02335"/>
        <s v="PL01876"/>
        <s v="PL01545"/>
        <s v="PL02346"/>
        <s v="PL01162"/>
        <s v="PL00046"/>
        <s v="PL00021"/>
        <s v="PL02961"/>
        <s v="PL00665"/>
        <s v="PL00077"/>
        <s v="PL00838"/>
        <s v="PL01618"/>
        <s v="PL00032"/>
        <s v="PL01457"/>
        <s v="PL02252"/>
        <s v="PL00751"/>
        <s v="PL01316"/>
        <s v="PL00936"/>
        <s v="PL01785"/>
        <s v="PL02397"/>
        <s v="PL01807"/>
        <s v="PL02116"/>
        <s v="PL01489"/>
        <s v="PL02815"/>
        <s v="PL02178"/>
        <s v="PL01717"/>
        <s v="PL01971"/>
        <s v="PL00781"/>
        <s v="PL01666"/>
        <s v="PL02562"/>
        <s v="PL02967"/>
        <s v="PL01969"/>
        <s v="PL00592"/>
        <s v="PL02043"/>
        <s v="PL02218"/>
        <s v="PL01650"/>
        <s v="PL00530"/>
        <s v="PL01567"/>
        <s v="PL02908"/>
        <s v="PL01790"/>
        <s v="PL02404"/>
        <s v="PL01399"/>
        <s v="PL00821"/>
        <s v="PL02692"/>
        <s v="PL02950"/>
        <s v="PL00610"/>
        <s v="PL01760"/>
        <s v="PL01941"/>
        <s v="PL02758"/>
        <s v="PL02084"/>
        <s v="PL00117"/>
        <s v="PL01695"/>
        <s v="PL01163"/>
        <s v="PL01588"/>
        <s v="PL02947"/>
        <s v="PL02365"/>
        <s v="PL02527"/>
        <s v="PL01528"/>
        <s v="PL00985"/>
        <s v="PL01490"/>
        <s v="PL01169"/>
        <s v="PL00231"/>
        <s v="PL00479"/>
        <s v="PL02613"/>
        <s v="PL02896"/>
        <s v="PL01433"/>
        <s v="PL00205"/>
        <s v="PL02690"/>
        <s v="PL00774"/>
        <s v="PL02872"/>
        <s v="PL00390"/>
        <s v="PL02220"/>
        <s v="PL00146"/>
        <s v="PL02117"/>
        <s v="PL00913"/>
        <s v="PL02054"/>
        <s v="PL00074"/>
        <s v="PL00731"/>
        <s v="PL02202"/>
        <s v="PL02829"/>
        <s v="PL02716"/>
        <s v="PL02623"/>
        <s v="PL01441"/>
        <s v="PL00635"/>
        <s v="PL01831"/>
        <s v="PL00014"/>
        <s v="PL02991"/>
        <s v="PL01303"/>
        <s v="PL02073"/>
        <s v="PL02125"/>
        <s v="PL02869"/>
        <s v="PL01339"/>
        <s v="PL01837"/>
        <s v="PL01338"/>
        <s v="PL02817"/>
        <s v="PL01615"/>
        <s v="PL00943"/>
        <s v="PL02811"/>
        <s v="PL00980"/>
        <s v="PL00093"/>
        <s v="PL02866"/>
        <s v="PL02124"/>
        <s v="PL01532"/>
        <s v="PL02179"/>
        <s v="PL00292"/>
        <s v="PL00375"/>
        <s v="PL02421"/>
        <s v="PL02462"/>
        <s v="PL02023"/>
        <s v="PL01511"/>
        <s v="PL01008"/>
        <s v="PL01522"/>
        <s v="PL02489"/>
        <s v="PL02177"/>
        <s v="PL01448"/>
        <s v="PL01668"/>
        <s v="PL02750"/>
        <s v="PL01452"/>
        <s v="PL02366"/>
        <s v="PL01009"/>
        <s v="PL01056"/>
        <s v="PL01535"/>
        <s v="PL01630"/>
        <s v="PL02017"/>
        <s v="PL01514"/>
        <s v="PL02810"/>
        <s v="PL00784"/>
        <s v="PL00413"/>
        <s v="PL00144"/>
        <s v="PL01098"/>
        <s v="PL00085"/>
        <s v="PL00655"/>
        <s v="PL01530"/>
        <s v="PL00720"/>
        <s v="PL00715"/>
        <s v="PL00884"/>
        <s v="PL02757"/>
        <s v="PL02634"/>
        <s v="PL01301"/>
        <s v="PL00121"/>
        <s v="PL02510"/>
        <s v="PL02946"/>
        <s v="PL01822"/>
        <s v="PL00257"/>
        <s v="PL00038"/>
        <s v="PL00922"/>
        <s v="PL02705"/>
        <s v="PL02114"/>
        <s v="PL01256"/>
        <s v="PL00872"/>
        <s v="PL02976"/>
        <s v="PL00503"/>
        <s v="PL01024"/>
        <s v="PL00001"/>
        <s v="PL00068"/>
        <s v="PL01204"/>
        <s v="PL00660"/>
        <s v="PL02287"/>
        <s v="PL01086"/>
        <s v="PL02805"/>
        <s v="PL01562"/>
        <s v="PL01408"/>
        <s v="PL02995"/>
        <s v="PL02472"/>
        <s v="PL01924"/>
        <s v="PL00879"/>
        <s v="PL02154"/>
        <s v="PL00448"/>
        <s v="PL00311"/>
        <s v="PL00387"/>
        <s v="PL00462"/>
        <s v="PL00844"/>
        <s v="PL00076"/>
        <s v="PL00290"/>
        <s v="PL01037"/>
        <s v="PL02576"/>
        <s v="PL00647"/>
        <s v="PL00365"/>
        <s v="PL00820"/>
        <s v="PL01548"/>
        <s v="PL02911"/>
        <s v="PL02755"/>
        <s v="PL01947"/>
        <s v="PL00238"/>
        <s v="PL00051"/>
        <s v="PL01558"/>
        <s v="PL01484"/>
        <s v="PL01959"/>
        <s v="PL01167"/>
        <s v="PL02909"/>
        <s v="PL00399"/>
        <s v="PL01721"/>
        <s v="PL00376"/>
        <s v="PL01819"/>
        <s v="PL00531"/>
        <s v="PL01025"/>
        <s v="PL02002"/>
        <s v="PL02507"/>
        <s v="PL00344"/>
        <s v="PL02748"/>
        <s v="PL02092"/>
        <s v="PL01888"/>
        <s v="PL00856"/>
        <s v="PL01242"/>
        <s v="PL00381"/>
        <s v="PL01983"/>
        <s v="PL00061"/>
        <s v="PL02415"/>
        <s v="PL01980"/>
        <s v="PL01729"/>
        <s v="PL00967"/>
        <s v="PL00849"/>
        <s v="PL02854"/>
        <s v="PL02833"/>
        <s v="PL00697"/>
        <s v="PL01105"/>
        <s v="PL02058"/>
        <s v="PL02165"/>
        <s v="PL02330"/>
        <s v="PL00252"/>
        <s v="PL00919"/>
        <s v="PL02464"/>
        <s v="PL00442"/>
        <s v="PL02268"/>
        <s v="PL00629"/>
        <s v="PL01464"/>
        <s v="PL00923"/>
        <s v="PL02401"/>
        <s v="PL00203"/>
        <s v="PL02779"/>
        <s v="PL00091"/>
        <s v="PL02650"/>
        <s v="PL00132"/>
        <s v="PL02060"/>
        <s v="PL00669"/>
        <s v="PL02894"/>
        <s v="PL00563"/>
        <s v="PL00931"/>
        <s v="PL00477"/>
        <s v="PL01100"/>
        <s v="PL02082"/>
        <s v="PL01249"/>
        <s v="PL00902"/>
        <s v="PL01063"/>
        <s v="PL02633"/>
        <s v="PL00178"/>
        <s v="PL01477"/>
        <s v="PL01437"/>
        <s v="PL02647"/>
        <s v="PL01766"/>
        <s v="PL01724"/>
        <s v="PL02801"/>
        <s v="PL00898"/>
        <s v="PL01078"/>
        <s v="PL02096"/>
        <s v="PL01326"/>
        <s v="PL00050"/>
        <s v="PL01611"/>
        <s v="PL01113"/>
        <s v="PL00330"/>
        <s v="PL02512"/>
        <s v="PL02496"/>
        <s v="PL01627"/>
        <s v="PL01475"/>
        <s v="PL01982"/>
        <s v="PL01044"/>
        <s v="PL02021"/>
        <s v="PL02085"/>
        <s v="PL01973"/>
        <s v="PL00973"/>
        <s v="PL01235"/>
        <s v="PL01835"/>
        <s v="PL02563"/>
        <s v="PL02539"/>
        <s v="PL02348"/>
        <s v="PL02886"/>
        <s v="PL02152"/>
        <s v="PL02522"/>
        <s v="PL01703"/>
        <s v="PL01970"/>
        <s v="PL02999"/>
        <s v="PL01585"/>
        <s v="PL00742"/>
        <s v="PL01297"/>
        <s v="PL01501"/>
        <s v="PL02331"/>
        <s v="PL02121"/>
        <s v="PL01079"/>
        <s v="PL00861"/>
        <s v="PL00714"/>
        <s v="PL02764"/>
        <s v="PL02129"/>
        <s v="PL00339"/>
        <s v="PL02581"/>
        <s v="PL00991"/>
        <s v="PL02370"/>
        <s v="PL02495"/>
        <s v="PL01350"/>
        <s v="PL02271"/>
        <s v="PL01058"/>
        <s v="PL00036"/>
        <s v="PL02449"/>
        <s v="PL01333"/>
        <s v="PL01219"/>
        <s v="PL01966"/>
        <s v="PL01658"/>
        <s v="PL01421"/>
        <s v="PL00239"/>
        <s v="PL02778"/>
        <s v="PL02157"/>
        <s v="PL02456"/>
        <s v="PL01400"/>
        <s v="PL02803"/>
        <s v="PL01805"/>
        <s v="PL02656"/>
        <s v="PL02813"/>
        <s v="PL00188"/>
        <s v="PL01954"/>
        <s v="PL01367"/>
        <s v="PL02790"/>
        <s v="PL01246"/>
        <s v="PL01094"/>
        <s v="PL00743"/>
        <s v="PL02958"/>
        <s v="PL01561"/>
        <s v="PL02969"/>
        <s v="PL01809"/>
        <s v="PL01747"/>
        <s v="PL01090"/>
        <s v="PL01516"/>
        <s v="PL02004"/>
        <s v="PL00573"/>
        <s v="PL01321"/>
        <s v="PL01586"/>
        <s v="PL00135"/>
        <s v="PL01023"/>
        <s v="PL02190"/>
        <s v="PL02161"/>
        <s v="PL02265"/>
        <s v="PL02337"/>
        <s v="PL00047"/>
        <s v="PL01472"/>
        <s v="PL00713"/>
        <s v="PL02007"/>
        <s v="PL02095"/>
        <s v="PL02211"/>
        <s v="PL01281"/>
        <s v="PL00798"/>
        <s v="PL01778"/>
        <s v="PL01351"/>
        <s v="PL01154"/>
        <s v="PL00260"/>
        <s v="PL01383"/>
        <s v="PL00547"/>
        <s v="PL02468"/>
        <s v="PL02936"/>
        <s v="PL01485"/>
        <s v="PL01661"/>
        <s v="PL01773"/>
        <s v="PL02721"/>
        <s v="PL00827"/>
        <s v="PL02980"/>
        <s v="PL00671"/>
        <s v="PL01406"/>
        <s v="PL00819"/>
        <s v="PL02988"/>
        <s v="PL01067"/>
        <s v="PL02318"/>
        <s v="PL01786"/>
        <s v="PL00119"/>
        <s v="PL01590"/>
        <s v="PL02583"/>
        <s v="PL02609"/>
        <s v="PL00434"/>
        <s v="PL02763"/>
        <s v="PL02390"/>
        <s v="PL02973"/>
        <s v="PL02541"/>
        <s v="PL00783"/>
        <s v="PL01402"/>
        <s v="PL00152"/>
        <s v="PL02477"/>
        <s v="PL02668"/>
        <s v="PL00816"/>
        <s v="PL02333"/>
        <s v="PL02066"/>
        <s v="PL02932"/>
        <s v="PL01310"/>
        <s v="PL02938"/>
        <s v="PL00295"/>
        <s v="PL00130"/>
        <s v="PL01774"/>
        <s v="PL01048"/>
        <s v="PL01979"/>
        <s v="PL01007"/>
        <s v="PL01708"/>
        <s v="PL02838"/>
        <s v="PL01810"/>
        <s v="PL02852"/>
        <s v="PL01186"/>
        <s v="PL02783"/>
        <s v="PL00966"/>
        <s v="PL01889"/>
        <s v="PL00631"/>
        <s v="PL02380"/>
        <s v="PL00836"/>
        <s v="PL02986"/>
        <s v="PL02676"/>
        <s v="PL00436"/>
        <s v="PL01107"/>
        <s v="PL00235"/>
        <s v="PL00841"/>
        <s v="PL02241"/>
        <s v="PL02386"/>
        <s v="PL00364"/>
        <s v="PL01656"/>
        <s v="PL01366"/>
        <s v="PL01868"/>
        <s v="PL02927"/>
        <s v="PL01161"/>
        <s v="PL01856"/>
        <s v="PL02242"/>
        <s v="PL00199"/>
        <s v="PL00218"/>
        <s v="PL01688"/>
        <s v="PL01857"/>
        <s v="PL02459"/>
        <s v="PL02747"/>
        <s v="PL00525"/>
        <s v="PL02033"/>
        <s v="PL02566"/>
        <s v="PL00721"/>
        <s v="PL00951"/>
        <s v="PL01577"/>
        <s v="PL00179"/>
        <s v="PL02560"/>
        <s v="PL01935"/>
        <s v="PL02556"/>
        <s v="PL01800"/>
        <s v="PL02617"/>
        <s v="PL01974"/>
        <s v="PL01702"/>
        <s v="PL02295"/>
        <s v="PL02373"/>
        <s v="PL02429"/>
        <s v="PL01099"/>
        <s v="PL00803"/>
        <s v="PL02570"/>
        <s v="PL00246"/>
        <s v="PL01401"/>
        <s v="PL01642"/>
        <s v="PL01706"/>
        <s v="PL01173"/>
        <s v="PL00786"/>
        <s v="PL00567"/>
        <s v="PL01479"/>
        <s v="PL02616"/>
        <s v="PL02954"/>
        <s v="PL01205"/>
        <s v="PL02948"/>
        <s v="PL00289"/>
        <s v="PL00532"/>
        <s v="PL00432"/>
        <s v="PL00765"/>
        <s v="PL00423"/>
        <s v="PL01396"/>
        <s v="PL01826"/>
        <s v="PL02519"/>
        <s v="PL02867"/>
        <s v="PL02691"/>
        <s v="PL02433"/>
        <s v="PL01572"/>
        <s v="PL00284"/>
        <s v="PL00308"/>
        <s v="PL01172"/>
        <s v="PL01818"/>
        <s v="PL01510"/>
        <s v="PL01598"/>
        <s v="PL02831"/>
        <s v="PL02122"/>
        <s v="PL02286"/>
        <s v="PL01455"/>
        <s v="PL02657"/>
        <s v="PL01299"/>
        <s v="PL00690"/>
        <s v="PL02521"/>
        <s v="PL02839"/>
        <s v="PL01060"/>
        <s v="PL02406"/>
        <s v="PL01539"/>
        <s v="PL02275"/>
        <s v="PL02118"/>
        <s v="PL00857"/>
        <s v="PL01761"/>
        <s v="PL00250"/>
        <s v="PL01639"/>
        <s v="PL00589"/>
        <s v="PL02255"/>
        <s v="PL02780"/>
        <s v="PL01314"/>
        <s v="PL01274"/>
        <s v="PL02663"/>
        <s v="PL01070"/>
        <s v="PL01415"/>
        <s v="PL00519"/>
        <s v="PL00886"/>
        <s v="PL00210"/>
        <s v="PL01148"/>
        <s v="PL02455"/>
        <s v="PL00711"/>
        <s v="PL02982"/>
        <s v="PL00545"/>
        <s v="PL01920"/>
        <s v="PL00801"/>
        <s v="PL01119"/>
        <s v="PL00416"/>
        <s v="PL00002"/>
        <s v="PL02345"/>
        <s v="PL01290"/>
        <s v="PL00027"/>
        <s v="PL00254"/>
        <s v="PL01946"/>
        <s v="PL02349"/>
        <s v="PL00370"/>
        <s v="PL01961"/>
        <s v="PL01236"/>
        <s v="PL01754"/>
        <s v="PL00729"/>
        <s v="PL02412"/>
        <s v="PL02688"/>
        <s v="PL02546"/>
        <s v="PL01046"/>
        <s v="PL00505"/>
        <s v="PL00063"/>
        <s v="PL00780"/>
        <s v="PL00087"/>
        <s v="PL02903"/>
        <s v="PL00814"/>
        <s v="PL00481"/>
        <s v="PL00945"/>
        <s v="PL01591"/>
        <s v="PL00644"/>
        <s v="PL01368"/>
        <s v="PL00467"/>
        <s v="PL02975"/>
        <s v="PL01614"/>
        <s v="PL01517"/>
        <s v="PL00141"/>
        <s v="PL01358"/>
        <s v="PL00037"/>
        <s v="PL02160"/>
        <s v="PL02907"/>
        <s v="PL00634"/>
        <s v="PL01735"/>
        <s v="PL02055"/>
        <s v="PL00422"/>
        <s v="PL00990"/>
        <s v="PL02715"/>
        <s v="PL00859"/>
        <s v="PL02465"/>
        <s v="PL02372"/>
        <s v="PL01034"/>
        <s v="PL02740"/>
        <s v="PL00738"/>
        <s v="PL01461"/>
        <s v="PL00932"/>
        <s v="PL01232"/>
        <s v="PL01356"/>
        <s v="PL01210"/>
        <s v="PL02898"/>
        <s v="PL01573"/>
        <s v="PL02842"/>
        <s v="PL02901"/>
        <s v="PL02006"/>
        <s v="PL00639"/>
        <s v="PL01502"/>
        <s v="PL01146"/>
        <s v="PL01417"/>
        <s v="PL00947"/>
        <s v="PL00981"/>
        <s v="PL00696"/>
        <s v="PL02419"/>
        <s v="PL00191"/>
        <s v="PL01960"/>
        <s v="PL00933"/>
        <s v="PL02378"/>
        <s v="PL01349"/>
        <s v="PL00209"/>
        <s v="PL00107"/>
        <s v="PL00794"/>
        <s v="PL02918"/>
        <s v="PL00457"/>
        <s v="PL02725"/>
        <s v="PL01647"/>
        <s v="PL01667"/>
        <s v="PL02005"/>
        <s v="PL02882"/>
        <s v="PL01229"/>
        <s v="PL01903"/>
        <s v="PL00506"/>
        <s v="PL00960"/>
        <s v="PL02864"/>
        <s v="PL02645"/>
        <s v="PL00694"/>
        <s v="PL01672"/>
        <s v="PL02892"/>
        <s v="PL00109"/>
        <s v="PL01221"/>
        <s v="PL00326"/>
        <s v="PL00516"/>
        <s v="PL02264"/>
        <s v="PL01257"/>
        <s v="PL01122"/>
        <s v="PL02577"/>
        <s v="PL01594"/>
        <s v="PL00940"/>
        <s v="PL02601"/>
        <s v="PL01606"/>
        <s v="PL00648"/>
        <s v="PL02772"/>
        <s v="PL02515"/>
        <s v="PL01225"/>
        <s v="PL01476"/>
        <s v="PL00526"/>
        <s v="PL00017"/>
        <s v="PL02076"/>
        <s v="PL00834"/>
        <s v="PL02167"/>
        <s v="PL00837"/>
        <s v="PL00761"/>
        <s v="PL02173"/>
        <s v="PL00771"/>
        <s v="PL02695"/>
        <s v="PL00613"/>
        <s v="PL01418"/>
        <s v="PL01850"/>
        <s v="PL00493"/>
        <s v="PL01506"/>
        <s v="PL00750"/>
        <s v="PL01891"/>
        <s v="PL02712"/>
        <s v="PL01413"/>
        <s v="PL02589"/>
        <s v="PL01669"/>
        <s v="PL02249"/>
        <s v="PL01109"/>
        <s v="PL00359"/>
        <s v="PL02457"/>
        <s v="PL02028"/>
        <s v="PL01181"/>
        <s v="PL00830"/>
        <s v="PL01498"/>
        <s v="PL00670"/>
        <s v="PL00707"/>
        <s v="PL01873"/>
        <s v="PL01335"/>
        <s v="PL01197"/>
        <s v="PL02800"/>
        <s v="PL01798"/>
        <s v="PL00198"/>
        <s v="PL02678"/>
        <s v="PL01005"/>
        <s v="PL02608"/>
        <s v="PL02250"/>
        <s v="PL01609"/>
        <s v="PL01593"/>
        <s v="PL01292"/>
        <s v="PL01583"/>
        <s v="PL00104"/>
        <s v="PL00213"/>
        <s v="PL02301"/>
        <s v="PL02849"/>
        <s v="PL02351"/>
        <s v="PL02742"/>
        <s v="PL01767"/>
        <s v="PL01308"/>
        <s v="PL02188"/>
        <s v="PL02239"/>
        <s v="PL02492"/>
        <s v="PL01267"/>
        <s v="PL02953"/>
        <s v="PL02081"/>
        <s v="PL01628"/>
        <s v="PL01648"/>
        <s v="PL02828"/>
        <s v="PL01643"/>
        <s v="PL00744"/>
        <s v="PL00937"/>
        <s v="PL00165"/>
        <s v="PL01324"/>
        <s v="PL01519"/>
        <s v="PL02926"/>
        <s v="PL02599"/>
        <s v="PL01178"/>
        <s v="PL02593"/>
        <s v="PL01864"/>
        <s v="PL00343"/>
        <s v="PL01111"/>
        <s v="PL02533"/>
        <s v="PL02123"/>
        <s v="PL01952"/>
        <s v="PL02682"/>
        <s v="PL01536"/>
        <s v="PL01054"/>
        <s v="PL01047"/>
        <s v="PL02868"/>
        <s v="PL00615"/>
        <s v="PL00439"/>
        <s v="PL02458"/>
        <s v="PL00459"/>
        <s v="PL02862"/>
        <s v="PL00569"/>
        <s v="PL02236"/>
        <s v="PL00241"/>
        <s v="PL00269"/>
        <s v="PL00710"/>
        <s v="PL02171"/>
        <s v="PL01156"/>
        <s v="PL01045"/>
        <s v="PL01556"/>
        <s v="PL01384"/>
        <s v="PL01166"/>
        <s v="PL00842"/>
        <s v="PL01925"/>
        <s v="PL02159"/>
        <s v="PL00600"/>
        <s v="PL02550"/>
        <s v="PL02490"/>
        <s v="PL00026"/>
        <s v="PL02675"/>
        <s v="PL01679"/>
        <s v="PL02567"/>
        <s v="PL00417"/>
        <s v="PL01986"/>
        <s v="PL02207"/>
        <s v="PL01344"/>
        <s v="PL02294"/>
        <s v="PL00207"/>
        <s v="PL01677"/>
        <s v="PL02180"/>
        <s v="PL01768"/>
        <s v="PL00890"/>
        <s v="PL00134"/>
        <s v="PL00263"/>
        <s v="PL01434"/>
        <s v="PL02713"/>
        <s v="PL02467"/>
        <s v="PL01575"/>
        <s v="PL00404"/>
        <s v="PL02128"/>
        <s v="PL01322"/>
        <s v="PL00855"/>
        <s v="PL01114"/>
        <s v="PL00759"/>
        <s v="PL00851"/>
        <s v="PL00954"/>
        <s v="PL02963"/>
        <s v="PL01149"/>
        <s v="PL01892"/>
        <s v="PL00192"/>
        <s v="PL01089"/>
        <s v="PL01878"/>
        <s v="PL00749"/>
        <s v="PL01015"/>
        <s v="PL02851"/>
        <s v="PL01157"/>
        <s v="PL02476"/>
        <s v="PL00118"/>
        <s v="PL02743"/>
        <s v="PL02939"/>
        <s v="PL02474"/>
        <s v="PL01887"/>
        <s v="PL02091"/>
        <s v="PL02185"/>
        <s v="PL02423"/>
        <s v="PL00145"/>
        <s v="PL02972"/>
        <s v="PL02369"/>
        <s v="PL01128"/>
        <s v="PL01496"/>
        <s v="PL02751"/>
        <s v="PL02989"/>
        <s v="PL01921"/>
        <s v="PL01684"/>
        <s v="PL02090"/>
        <s v="PL01409"/>
        <s v="PL00553"/>
        <s v="PL02334"/>
        <s v="PL02600"/>
        <s v="PL01815"/>
        <s v="PL00156"/>
        <s v="PL01709"/>
        <s v="PL01840"/>
        <s v="PL01623"/>
        <s v="PL01907"/>
        <s v="PL02143"/>
        <s v="PL02353"/>
        <s v="PL00265"/>
        <s v="PL02083"/>
        <s v="PL01209"/>
        <s v="PL02924"/>
        <s v="PL01602"/>
        <s v="PL01779"/>
        <s v="PL01245"/>
        <s v="PL01508"/>
        <s v="PL02840"/>
        <s v="PL02627"/>
        <s v="PL02359"/>
        <s v="PL00540"/>
        <s v="PL01404"/>
        <s v="PL01147"/>
        <s v="PL02354"/>
        <s v="PL02996"/>
        <s v="PL02215"/>
        <s v="PL00099"/>
        <s v="PL01224"/>
        <s v="PL02502"/>
        <s v="PL02166"/>
        <s v="PL01411"/>
        <s v="PL02881"/>
        <s v="PL01325"/>
        <s v="PL02651"/>
        <s v="PL02655"/>
        <s v="PL02552"/>
        <s v="PL01945"/>
        <s v="PL02710"/>
        <s v="PL00103"/>
        <s v="PL00667"/>
        <s v="PL01017"/>
        <s v="PL02263"/>
        <s v="PL00471"/>
        <s v="PL02573"/>
        <s v="PL02452"/>
        <s v="PL02745"/>
        <s v="PL02572"/>
        <s v="PL02534"/>
        <s v="PL01997"/>
        <s v="PL02697"/>
        <s v="PL00219"/>
        <s v="PL01465"/>
        <s v="PL00378"/>
        <s v="PL01264"/>
        <s v="PL01040"/>
        <s v="PL01066"/>
        <s v="PL00809"/>
        <s v="PL02416"/>
        <s v="PL01362"/>
        <s v="PL01253"/>
        <s v="PL01318"/>
        <s v="PL01552"/>
        <s v="PL01499"/>
        <s v="PL00445"/>
        <s v="PL00129"/>
        <s v="PL01828"/>
        <s v="PL01386"/>
        <s v="PL02443"/>
        <s v="PL02059"/>
        <s v="PL01127"/>
        <s v="PL01088"/>
        <s v="PL00189"/>
        <s v="PL01460"/>
        <s v="PL00529"/>
        <s v="PL00641"/>
        <s v="PL02934"/>
        <s v="PL02830"/>
        <s v="PL01957"/>
        <s v="PL01569"/>
        <s v="PL02426"/>
        <s v="PL01184"/>
        <s v="PL00896"/>
        <s v="PL00405"/>
        <s v="PL01622"/>
        <s v="PL02773"/>
        <s v="PL00287"/>
        <s v="PL00251"/>
        <s v="PL01030"/>
        <s v="PL01824"/>
        <s v="PL00640"/>
        <s v="PL00216"/>
        <s v="PL00626"/>
        <s v="PL02383"/>
        <s v="PL00775"/>
        <s v="PL00585"/>
        <s v="PL00072"/>
        <s v="PL00895"/>
        <s v="PL00451"/>
        <s v="PL02687"/>
        <s v="PL01124"/>
        <s v="PL00511"/>
        <s v="PL02027"/>
        <s v="PL02227"/>
        <s v="PL00850"/>
        <s v="PL01803"/>
        <s v="PL00679"/>
        <s v="PL01662"/>
        <s v="PL01751"/>
        <s v="PL01226"/>
        <s v="PL01554"/>
        <s v="PL02482"/>
        <s v="PL01363"/>
        <s v="PL00415"/>
        <s v="PL00555"/>
        <s v="PL02709"/>
        <s v="PL00453"/>
        <s v="PL01523"/>
        <s v="PL00490"/>
        <s v="PL00348"/>
        <s v="PL00527"/>
        <s v="PL02500"/>
        <s v="PL01718"/>
        <s v="PL01663"/>
        <s v="PL00963"/>
        <s v="PL02491"/>
        <s v="PL00875"/>
        <s v="PL02113"/>
        <s v="PL02485"/>
        <s v="PL02808"/>
        <s v="PL01638"/>
        <s v="PL01412"/>
        <s v="PL02279"/>
        <s v="PL00568"/>
        <s v="PL02824"/>
        <s v="PL02998"/>
        <s v="PL00556"/>
        <s v="PL02175"/>
        <s v="PL02088"/>
        <s v="PL02819"/>
        <s v="PL00683"/>
        <s v="PL02126"/>
        <s v="PL01004"/>
        <s v="PL02486"/>
        <s v="PL01697"/>
        <s v="PL02718"/>
        <s v="PL01781"/>
        <s v="PL02068"/>
        <s v="PL00976"/>
        <s v="PL01788"/>
        <s v="PL02016"/>
        <s v="PL00270"/>
        <s v="PL01084"/>
        <s v="PL02694"/>
        <s v="PL01188"/>
        <s v="PL01580"/>
        <s v="PL00646"/>
        <s v="PL02637"/>
        <s v="PL00353"/>
        <s v="PL00675"/>
        <s v="PL00168"/>
        <s v="PL00285"/>
        <s v="PL00084"/>
        <s v="PL00969"/>
        <s v="PL00513"/>
        <s v="PL02659"/>
        <s v="PL01753"/>
        <s v="PL02065"/>
        <s v="PL00029"/>
        <s v="PL00893"/>
        <s v="PL01964"/>
        <s v="PL02821"/>
        <s v="PL00149"/>
        <s v="PL02701"/>
        <s v="PL02631"/>
        <s v="PL00930"/>
        <s v="PL01145"/>
        <s v="PL00071"/>
        <s v="PL00978"/>
        <s v="PL00079"/>
        <s v="PL01462"/>
        <s v="PL02569"/>
        <s v="PL02266"/>
        <s v="PL02602"/>
        <s v="PL00605"/>
        <s v="PL00652"/>
        <s v="PL01858"/>
        <s v="PL00576"/>
        <s v="PL00313"/>
        <s v="PL00268"/>
        <s v="PL00528"/>
        <s v="PL00154"/>
        <s v="PL00823"/>
        <s v="PL01002"/>
        <s v="PL02435"/>
        <s v="PL02292"/>
        <s v="PL01999"/>
        <s v="PL00035"/>
        <s v="PL02267"/>
        <s v="PL02313"/>
        <s v="PL01899"/>
        <s v="PL00016"/>
        <s v="PL01806"/>
        <s v="PL02162"/>
        <s v="PL02802"/>
        <s v="PL01839"/>
        <s v="PL02438"/>
        <s v="PL00318"/>
        <s v="PL02025"/>
        <s v="PL02153"/>
        <s v="PL00664"/>
        <s v="PL02408"/>
        <s v="PL00887"/>
        <s v="PL00253"/>
        <s v="PL00230"/>
        <s v="PL01312"/>
        <s v="PL01286"/>
        <s v="PL01730"/>
        <s v="PL00586"/>
        <s v="PL02784"/>
        <s v="PL02428"/>
        <s v="PL01291"/>
        <s v="PL00111"/>
        <s v="PL00005"/>
        <s v="PL00541"/>
        <s v="PL02134"/>
        <s v="PL00058"/>
        <s v="PL01043"/>
        <s v="PL00719"/>
        <s v="PL01932"/>
        <s v="PL01304"/>
        <s v="PL01345"/>
        <s v="PL00681"/>
        <s v="PL00280"/>
        <s v="PL01337"/>
        <s v="PL00004"/>
        <s v="PL00363"/>
        <s v="PL02420"/>
        <s v="PL02568"/>
        <s v="PL00575"/>
        <s v="PL02677"/>
        <s v="PL00127"/>
        <s v="PL01772"/>
        <s v="PL02920"/>
        <s v="PL01633"/>
        <s v="PL01473"/>
        <s v="PL02453"/>
        <s v="PL00776"/>
        <s v="PL01715"/>
        <s v="PL01670"/>
        <s v="PL00487"/>
        <s v="PL02444"/>
        <s v="PL00874"/>
        <s v="PL01420"/>
        <s v="PL01243"/>
        <s v="PL00583"/>
        <s v="PL02208"/>
        <s v="PL01987"/>
        <s v="PL01486"/>
        <s v="PL02374"/>
        <s v="PL02649"/>
        <s v="PL02913"/>
        <s v="PL00889"/>
        <s v="PL00994"/>
        <s v="PL01254"/>
        <s v="PL02244"/>
        <s v="PL01474"/>
        <s v="PL01222"/>
        <s v="PL00224"/>
        <s v="PL00455"/>
        <s v="PL01527"/>
        <s v="PL02381"/>
        <s v="PL02628"/>
        <s v="PL00208"/>
        <s v="PL01215"/>
        <s v="PL01659"/>
        <s v="PL01597"/>
        <s v="PL01426"/>
        <s v="PL02469"/>
        <s v="PL01483"/>
        <s v="PL01795"/>
        <s v="PL02719"/>
        <s v="PL02514"/>
        <s v="PL00559"/>
        <s v="PL01311"/>
        <s v="PL01710"/>
        <s v="PL01843"/>
        <s v="PL02960"/>
        <s v="PL01352"/>
        <s v="PL00549"/>
        <s v="PL01542"/>
        <s v="PL02917"/>
        <s v="PL00316"/>
        <s v="PL02041"/>
        <s v="PL00380"/>
        <s v="PL00277"/>
        <s v="PL01657"/>
        <s v="PL01136"/>
        <s v="PL02615"/>
        <s v="PL02596"/>
        <s v="PL01216"/>
        <s v="PL01738"/>
        <s v="PL00468"/>
        <s v="PL01600"/>
        <s v="PL00349"/>
        <s v="PL01126"/>
        <s v="PL00702"/>
        <s v="PL02247"/>
        <s v="PL00788"/>
        <s v="PL01833"/>
        <s v="PL00385"/>
        <s v="PL01129"/>
        <s v="PL00502"/>
        <s v="PL01307"/>
        <s v="PL02052"/>
        <s v="PL01640"/>
        <s v="PL01014"/>
        <s v="PL00034"/>
        <s v="PL00789"/>
        <s v="PL00574"/>
        <s v="PL00125"/>
        <s v="PL01968"/>
        <s v="PL01282"/>
        <s v="PL00310"/>
        <s v="PL02553"/>
        <s v="PL01712"/>
        <s v="PL01783"/>
        <s v="PL00701"/>
        <s v="PL01804"/>
        <s v="PL01092"/>
        <s v="PL00959"/>
        <s v="PL01428"/>
        <s v="PL02410"/>
        <s v="PL01444"/>
        <s v="PL02222"/>
        <s v="PL01011"/>
        <s v="PL00170"/>
        <s v="PL02540"/>
        <s v="PL01305"/>
        <s v="PL02205"/>
        <s v="PL01985"/>
        <s v="PL01984"/>
        <s v="PL00700"/>
        <s v="PL01438"/>
        <s v="PL00440"/>
        <s v="PL01108"/>
        <s v="PL00773"/>
        <s v="PL00419"/>
        <s v="PL02327"/>
        <s v="PL01012"/>
        <s v="PL00229"/>
        <s v="PL02575"/>
        <s v="PL02194"/>
        <s v="PL00562"/>
        <s v="PL01896"/>
        <s v="PL00840"/>
        <s v="PL00488"/>
        <s v="PL01998"/>
        <s v="PL01445"/>
        <s v="PL00762"/>
        <s v="PL01057"/>
        <s v="PL02347"/>
        <s v="PL00863"/>
        <s v="PL02151"/>
        <s v="PL02298"/>
        <s v="PL01213"/>
        <s v="PL00335"/>
        <s v="PL00779"/>
        <s v="PL00755"/>
        <s v="PL00441"/>
        <s v="PL02702"/>
        <s v="PL00754"/>
        <s v="PL00651"/>
        <s v="PL01922"/>
        <s v="PL02074"/>
        <s v="PL00684"/>
        <s v="PL01000"/>
        <s v="PL00916"/>
        <s v="PL00718"/>
        <s v="PL01064"/>
        <s v="PL02704"/>
        <s v="PL02723"/>
        <s v="PL00264"/>
        <s v="PL00822"/>
        <s v="PL00847"/>
        <s v="PL01660"/>
        <s v="PL00949"/>
        <s v="PL00512"/>
        <s v="PL01871"/>
        <s v="PL00483"/>
        <s v="PL01520"/>
        <s v="PL01917"/>
        <s v="PL00421"/>
        <s v="PL00682"/>
        <s v="PL01392"/>
        <s v="PL02797"/>
        <s v="PL00327"/>
        <s v="PL00341"/>
        <s v="PL01748"/>
        <s v="PL01033"/>
        <s v="PL02196"/>
        <s v="PL02928"/>
        <s v="PL02422"/>
        <s v="PL00557"/>
        <s v="PL01265"/>
        <s v="PL02411"/>
        <s v="PL01698"/>
        <s v="PL02235"/>
        <s v="PL00688"/>
        <s v="PL01994"/>
        <s v="PL02001"/>
        <s v="PL01263"/>
        <s v="PL02197"/>
        <s v="PL00982"/>
        <s v="PL00579"/>
        <s v="PL00362"/>
        <s v="PL01799"/>
        <s v="PL02626"/>
        <s v="PL02900"/>
        <s v="PL02110"/>
        <s v="PL01877"/>
        <s v="PL02564"/>
        <s v="PL01132"/>
        <s v="PL00897"/>
        <s v="PL00358"/>
        <s v="PL00008"/>
        <s v="PL00243"/>
        <s v="PL02063"/>
        <s v="PL01551"/>
        <s v="PL00538"/>
        <s v="PL02281"/>
        <s v="PL01566"/>
        <s v="PL01192"/>
        <s v="PL02922"/>
        <s v="PL00255"/>
        <s v="PL01918"/>
        <s v="PL01955"/>
        <s v="PL02646"/>
        <s v="PL00950"/>
        <s v="PL00078"/>
        <s v="PL02172"/>
        <s v="PL01097"/>
        <s v="PL01180"/>
        <s v="PL02409"/>
        <s v="PL01279"/>
        <s v="PL01963"/>
        <s v="PL01851"/>
        <s v="PL02003"/>
        <s v="PL00398"/>
        <s v="PL01112"/>
        <s v="PL01138"/>
        <s v="PL02302"/>
        <s v="PL02319"/>
        <s v="PL01995"/>
        <s v="PL00979"/>
        <s v="PL01513"/>
        <s v="PL00965"/>
        <s v="PL00023"/>
        <s v="PL02858"/>
        <s v="PL01880"/>
        <s v="PL02816"/>
        <s v="PL01559"/>
        <s v="PL01068"/>
        <s v="PL00790"/>
        <s v="PL01758"/>
        <s v="PL00672"/>
        <s v="PL02414"/>
        <s v="PL01115"/>
        <s v="PL02112"/>
        <s v="PL01529"/>
        <s v="PL01334"/>
        <s v="PL01118"/>
        <s v="PL02050"/>
        <s v="PL00112"/>
        <s v="PL00288"/>
        <s v="PL02767"/>
        <s v="PL02132"/>
        <s v="PL01832"/>
        <s v="PL02994"/>
        <s v="PL02823"/>
        <s v="PL01950"/>
        <s v="PL01379"/>
        <s v="PL01787"/>
        <s v="PL01238"/>
        <s v="PL00220"/>
        <s v="PL01491"/>
        <s v="PL02049"/>
        <s v="PL01722"/>
        <s v="PL01276"/>
        <s v="PL02992"/>
        <s v="PL02929"/>
        <s v="PL00123"/>
        <s v="PL02300"/>
        <s v="PL02905"/>
        <s v="PL02106"/>
        <s v="PL00009"/>
        <s v="PL02269"/>
        <s v="PL00921"/>
        <s v="PL00846"/>
        <s v="PL02598"/>
        <s v="PL01451"/>
        <s v="PL02389"/>
        <s v="PL02807"/>
        <s v="PL02478"/>
        <s v="PL02494"/>
        <s v="PL02216"/>
        <s v="PL02832"/>
        <s v="PL00242"/>
        <s v="PL00928"/>
        <s v="PL00871"/>
        <s v="PL01596"/>
        <s v="PL00680"/>
        <s v="PL02956"/>
        <s v="PL00052"/>
        <s v="PL00813"/>
        <s v="PL01466"/>
        <s v="PL00302"/>
        <s v="PL01059"/>
        <s v="PL01595"/>
        <s v="PL01686"/>
        <s v="PL02673"/>
        <s v="PL00614"/>
        <s v="PL01410"/>
        <s v="PL00977"/>
        <s v="PL01295"/>
        <s v="PL02955"/>
        <s v="PL02667"/>
        <s v="PL01756"/>
        <s v="PL00030"/>
        <s v="PL02111"/>
        <s v="PL01555"/>
        <s v="PL00113"/>
        <s v="PL00267"/>
        <s v="PL01578"/>
        <s v="PL02935"/>
        <s v="PL00523"/>
        <s v="PL02396"/>
        <s v="PL01277"/>
        <s v="PL01177"/>
        <s v="PL02138"/>
        <s v="PL02100"/>
        <s v="PL01006"/>
        <s v="PL00551"/>
        <s v="PL00222"/>
        <s v="PL01336"/>
        <s v="PL00377"/>
        <s v="PL01727"/>
        <s v="PL02174"/>
        <s v="PL01020"/>
        <s v="PL01361"/>
        <s v="PL01830"/>
        <s v="PL02971"/>
        <s v="PL02959"/>
        <s v="PL02551"/>
        <s v="PL01155"/>
        <s v="PL01537"/>
        <s v="PL02855"/>
        <s v="PL01287"/>
        <s v="PL02732"/>
        <s v="PL00804"/>
        <s v="PL01543"/>
        <s v="PL00167"/>
        <s v="PL01704"/>
        <s v="PL02020"/>
        <s v="PL01651"/>
        <s v="PL02240"/>
        <s v="PL01431"/>
        <s v="PL00271"/>
        <s v="PL01230"/>
        <s v="PL01665"/>
        <s v="PL02148"/>
        <s v="PL02035"/>
        <s v="PL00041"/>
        <s v="PL00956"/>
        <s v="PL01714"/>
        <s v="PL02785"/>
        <s v="PL02727"/>
        <s v="PL00687"/>
        <s v="PL00858"/>
        <s v="PL01323"/>
        <s v="PL02670"/>
        <s v="PL00294"/>
        <s v="PL00095"/>
        <s v="PL01547"/>
        <s v="PL02293"/>
        <s v="PL01908"/>
        <s v="PL01049"/>
        <s v="PL00808"/>
        <s v="PL01341"/>
        <s v="PL02102"/>
        <s v="PL01750"/>
        <s v="PL02706"/>
        <s v="PL02888"/>
        <s v="PL00447"/>
        <s v="PL00739"/>
        <s v="PL01300"/>
        <s v="PL00918"/>
        <s v="PL01201"/>
        <s v="PL02029"/>
        <s v="PL00791"/>
        <s v="PL00712"/>
        <s v="PL02450"/>
        <s v="PL00090"/>
        <s v="PL00495"/>
        <s v="PL02883"/>
        <s v="PL02873"/>
        <s v="PL00480"/>
        <s v="PL02103"/>
        <s v="PL02219"/>
        <s v="PL00757"/>
        <s v="PL01504"/>
        <s v="PL02504"/>
        <s v="PL00006"/>
        <s v="PL02395"/>
        <s v="PL00637"/>
        <s v="PL02225"/>
        <s v="PL00466"/>
        <s v="PL02826"/>
        <s v="PL01275"/>
        <s v="PL01897"/>
        <s v="PL02524"/>
        <s v="PL02145"/>
        <s v="PL01902"/>
        <s v="PL02915"/>
        <s v="PL00914"/>
        <s v="PL00345"/>
        <s v="PL00018"/>
        <s v="PL01359"/>
        <s v="PL02141"/>
        <s v="PL01035"/>
        <s v="PL02696"/>
        <s v="PL02912"/>
        <s v="PL01278"/>
        <s v="PL01191"/>
        <s v="PL00147"/>
        <s v="PL02923"/>
        <s v="PL00554"/>
        <s v="PL01001"/>
        <s v="PL01239"/>
        <s v="PL01948"/>
        <s v="PL02010"/>
        <s v="PL00177"/>
        <s v="PL02981"/>
        <s v="PL01196"/>
        <s v="PL01849"/>
        <s v="PL02376"/>
        <s v="PL01342"/>
        <s v="PL02226"/>
        <s v="PL02256"/>
        <s v="PL02781"/>
        <s v="PL02191"/>
        <s v="PL02707"/>
        <s v="PL02788"/>
        <s v="PL01884"/>
        <s v="PL00073"/>
        <s v="PL00206"/>
        <s v="PL00500"/>
        <s v="PL00703"/>
        <s v="PL00465"/>
        <s v="PL01134"/>
        <s v="PL02585"/>
        <s v="PL02130"/>
        <s v="PL02639"/>
        <s v="PL00190"/>
        <s v="PL02683"/>
        <s v="PL02586"/>
        <s v="PL02069"/>
        <s v="PL02899"/>
        <s v="PL00174"/>
        <s v="PL00741"/>
        <s v="PL00649"/>
        <s v="PL02791"/>
        <s v="PL00470"/>
        <s v="PL02011"/>
        <s v="PL02841"/>
        <s v="PL00952"/>
        <s v="PL00795"/>
        <s v="PL00115"/>
        <s v="PL00475"/>
        <s v="PL01159"/>
        <s v="PL00389"/>
        <s v="PL02957"/>
        <s v="PL00196"/>
        <s v="PL00291"/>
        <s v="PL00824"/>
        <s v="PL00325"/>
        <s v="PL02168"/>
        <s v="PL00868"/>
        <s v="PL01719"/>
        <s v="PL02738"/>
        <s v="PL01042"/>
        <s v="PL01953"/>
        <s v="PL00881"/>
        <s v="PL00193"/>
        <s v="PL01374"/>
        <s v="PL00201"/>
        <s v="PL02661"/>
        <s v="PL00659"/>
        <s v="PL01699"/>
        <s v="PL00249"/>
        <s v="PL01655"/>
        <s v="PL00904"/>
        <s v="PL00632"/>
        <s v="PL02517"/>
        <s v="PL02774"/>
        <s v="PL01429"/>
        <s v="PL02520"/>
        <s v="PL01031"/>
        <s v="PL02140"/>
        <s v="PL02413"/>
        <s v="PL02000"/>
        <s v="PL02966"/>
        <s v="PL01091"/>
        <s v="PL01041"/>
        <s v="PL01398"/>
        <s v="PL00770"/>
        <s v="PL02535"/>
        <s v="PL02182"/>
        <s v="PL01296"/>
        <s v="PL02812"/>
        <s v="PL02097"/>
        <s v="PL01841"/>
        <s v="PL02597"/>
        <s v="PL02662"/>
        <s v="PL00221"/>
        <s v="PL01515"/>
        <s v="PL02736"/>
        <s v="PL00331"/>
        <s v="PL02681"/>
        <s v="PL00624"/>
        <s v="PL01540"/>
        <s v="PL01992"/>
        <s v="PL01674"/>
        <s v="PL02446"/>
        <s v="PL00402"/>
        <s v="PL00342"/>
        <s v="PL02251"/>
        <s v="PL02079"/>
        <s v="PL00708"/>
        <s v="PL01130"/>
        <s v="PL00293"/>
        <s v="PL01601"/>
        <s v="PL02037"/>
        <s v="PL02518"/>
        <s v="PL01364"/>
        <s v="PL02739"/>
        <s v="PL00155"/>
        <s v="PL00379"/>
        <s v="PL01691"/>
        <s v="PL00261"/>
        <s v="PL00040"/>
        <s v="PL00043"/>
        <s v="PL02388"/>
        <s v="PL00689"/>
        <s v="PL00114"/>
        <s v="PL02183"/>
        <s v="PL00645"/>
        <s v="PL01507"/>
        <s v="PL02070"/>
        <s v="PL01313"/>
        <s v="PL00433"/>
        <s v="PL01589"/>
        <s v="PL02259"/>
        <s v="PL01780"/>
        <s v="PL01821"/>
        <s v="PL00460"/>
        <s v="PL01228"/>
        <s v="PL01895"/>
        <s v="PL01771"/>
        <s v="PL00410"/>
        <s v="PL00473"/>
        <s v="PL00054"/>
        <s v="PL02448"/>
        <s v="PL00204"/>
        <s v="PL01052"/>
        <s v="PL01430"/>
        <s v="PL01223"/>
        <s v="PL01170"/>
        <s v="PL02377"/>
        <s v="PL00022"/>
        <s v="PL01549"/>
        <s v="PL01131"/>
        <s v="PL00695"/>
        <s v="PL02402"/>
        <s v="PL00812"/>
        <s v="PL01563"/>
        <s v="PL00975"/>
        <s v="PL01845"/>
        <s v="PL02317"/>
        <s v="PL00900"/>
        <s v="PL02036"/>
        <s v="PL02364"/>
        <s v="PL01446"/>
        <s v="PL02283"/>
        <s v="PL00625"/>
        <s v="PL01252"/>
        <s v="PL00484"/>
        <s v="PL01745"/>
        <s v="PL02897"/>
        <s v="PL02761"/>
        <s v="PL00124"/>
        <s v="PL00566"/>
        <s v="PL01137"/>
        <s v="PL02089"/>
        <s v="PL01616"/>
        <s v="PL02799"/>
        <s v="PL01026"/>
        <s v="PL02229"/>
        <s v="PL00055"/>
        <s v="PL01293"/>
        <s v="PL02384"/>
        <s v="PL02437"/>
        <s v="PL01972"/>
        <s v="PL01607"/>
        <s v="PL00958"/>
        <s v="PL00767"/>
        <s v="PL00657"/>
        <s v="PL00787"/>
        <s v="PL01641"/>
        <s v="PL00300"/>
        <s v="PL00728"/>
        <s v="PL01777"/>
        <s v="PL01791"/>
        <s v="PL02214"/>
        <s v="PL01645"/>
        <s v="PL00654"/>
        <s v="PL02944"/>
        <s v="PL01116"/>
        <s v="PL01844"/>
        <s v="PL00726"/>
        <s v="PL02306"/>
        <s v="PL02843"/>
        <s v="PL00998"/>
        <s v="PL00357"/>
        <s v="PL00458"/>
        <s v="PL00195"/>
        <s v="PL01427"/>
        <s v="PL02603"/>
        <s v="PL00546"/>
        <s v="PL01613"/>
        <s v="PL00558"/>
        <s v="PL00425"/>
        <s v="PL02548"/>
        <s v="PL00806"/>
        <s v="PL02511"/>
        <s v="PL01051"/>
        <s v="PL00572"/>
        <s v="PL01521"/>
        <s v="PL02048"/>
        <s v="PL02640"/>
        <s v="PL00602"/>
        <s v="PL00944"/>
        <s v="PL01347"/>
        <s v="PL02503"/>
        <s v="PL01692"/>
        <s v="PL01442"/>
        <s v="PL02619"/>
        <s v="PL00305"/>
        <s v="PL00832"/>
        <s v="PL00560"/>
        <s v="PL01741"/>
        <s v="PL02488"/>
        <s v="PL00882"/>
        <s v="PL02093"/>
        <s v="PL01629"/>
        <s v="PL01834"/>
        <s v="PL01726"/>
        <s v="PL00244"/>
        <s v="PL01244"/>
        <s v="PL00354"/>
        <s v="PL01095"/>
        <s v="PL00501"/>
        <s v="PL00374"/>
        <s v="PL01882"/>
        <s v="PL00013"/>
        <s v="PL00382"/>
        <s v="PL00677"/>
        <s v="PL00131"/>
        <s v="PL00011"/>
        <s v="PL01740"/>
        <s v="PL00802"/>
        <s v="PL02393"/>
        <s v="PL02916"/>
        <s v="PL02405"/>
        <s v="PL02047"/>
        <s v="PL01993"/>
        <s v="PL02636"/>
        <s v="PL00157"/>
        <s v="PL00298"/>
        <s v="PL01605"/>
        <s v="PL02943"/>
        <s v="PL02880"/>
        <s v="PL01728"/>
        <s v="PL00865"/>
        <s v="PL00520"/>
        <s v="PL02320"/>
        <s v="PL00740"/>
        <s v="PL00086"/>
        <s v="PL02578"/>
        <s v="PL01836"/>
        <s v="PL00371"/>
        <s v="PL00414"/>
        <s v="PL01991"/>
        <s v="PL01074"/>
        <s v="PL00151"/>
        <s v="PL02238"/>
        <s v="PL00607"/>
        <s v="PL01195"/>
        <s v="PL01493"/>
        <s v="PL00989"/>
        <s v="PL02753"/>
        <s v="PL01859"/>
        <s v="PL01182"/>
        <s v="PL02362"/>
        <s v="PL01389"/>
        <s v="PL01259"/>
        <s v="PL02484"/>
        <s v="PL02493"/>
        <s v="PL02610"/>
        <s v="PL01328"/>
        <s v="PL00452"/>
        <s v="PL02630"/>
        <s v="PL01080"/>
        <s v="PL01190"/>
        <s v="PL00350"/>
        <s v="PL02622"/>
        <s v="PL02497"/>
        <s v="PL02434"/>
        <s v="PL02181"/>
        <s v="PL02607"/>
        <s v="PL02164"/>
        <s v="PL00941"/>
        <s v="PL00322"/>
        <s v="PL00223"/>
        <s v="PL00596"/>
        <s v="PL01713"/>
        <s v="PL02945"/>
        <s v="PL01701"/>
        <s v="PL02526"/>
        <s v="PL02072"/>
        <s v="PL01576"/>
        <s v="PL01373"/>
        <s v="PL02635"/>
        <s v="PL00136"/>
        <s v="PL01453"/>
        <s v="PL01749"/>
        <s v="PL02669"/>
        <s v="PL01690"/>
        <s v="PL00329"/>
        <s v="PL00184"/>
        <s v="PL00478"/>
        <s v="PL00386"/>
        <s v="PL02544"/>
        <s v="PL00003"/>
        <s v="PL01200"/>
        <s v="PL01330"/>
        <s v="PL00877"/>
        <s v="PL01989"/>
        <s v="PL01620"/>
        <s v="PL00272"/>
        <s v="PL00266"/>
        <s v="PL00033"/>
        <s v="PL01571"/>
        <s v="PL00620"/>
        <s v="PL01541"/>
        <s v="PL01183"/>
        <s v="PL02525"/>
        <s v="PL00024"/>
        <s v="PL00983"/>
        <s v="PL00987"/>
        <s v="PL02700"/>
        <s v="PL02940"/>
        <s v="PL00169"/>
        <s v="PL01194"/>
        <s v="PL00854"/>
        <s v="PL00045"/>
        <s v="PL01587"/>
        <s v="PL00187"/>
        <s v="PL01082"/>
        <s v="PL01988"/>
        <s v="PL00346"/>
        <s v="PL01055"/>
        <s v="PL00805"/>
        <s v="PL01603"/>
        <s v="PL00518"/>
        <s v="PL00323"/>
        <s v="PL00176"/>
        <s v="PL00737"/>
        <s v="PL01967"/>
        <s v="PL02201"/>
        <s v="PL02314"/>
        <s v="PL00275"/>
        <s v="PL00992"/>
        <s v="PL01870"/>
        <s v="PL02964"/>
        <s v="PL00173"/>
        <s v="PL02684"/>
        <s v="PL01391"/>
        <s v="PL00088"/>
        <s v="PL00258"/>
        <s v="PL01160"/>
        <s v="PL02887"/>
        <s v="PL01217"/>
        <s v="PL02146"/>
        <s v="PL02644"/>
        <s v="PL00725"/>
        <s v="PL00406"/>
        <s v="PL02231"/>
        <s v="PL02594"/>
        <s v="PL02990"/>
        <s v="PL01269"/>
        <s v="PL02768"/>
        <s v="PL02612"/>
        <s v="PL00456"/>
        <s v="PL00463"/>
        <s v="PL01038"/>
        <s v="PL02820"/>
        <s v="PL01784"/>
        <s v="PL01909"/>
        <s v="PL00163"/>
        <s v="PL01956"/>
        <s v="PL01377"/>
        <s v="PL00839"/>
        <s v="PL02024"/>
        <s v="PL00161"/>
        <s v="PL02104"/>
        <s v="PL00411"/>
        <s v="PL01085"/>
        <s v="PL02321"/>
        <s v="PL02230"/>
        <s v="PL00116"/>
        <s v="PL00025"/>
        <s v="PL00212"/>
        <s v="PL02730"/>
        <s v="PL02879"/>
        <s v="PL00317"/>
        <s v="PL00438"/>
        <s v="PL00666"/>
        <s v="PL01436"/>
        <s v="PL01416"/>
        <s v="PL00159"/>
        <s v="PL00782"/>
        <s v="PL00593"/>
        <s v="PL01890"/>
        <s v="PL01612"/>
        <s v="PL02643"/>
        <s v="PL01825"/>
        <s v="PL00658"/>
        <s v="PL00226"/>
        <s v="PL01733"/>
        <s v="PL00772"/>
        <s v="PL01584"/>
        <s v="PL00524"/>
        <s v="PL01801"/>
        <s v="PL01317"/>
        <s v="PL02836"/>
        <s v="PL01179"/>
        <s v="PL00828"/>
        <s v="PL01838"/>
        <s v="PL01755"/>
        <s v="PL00733"/>
        <s v="PL01847"/>
        <s v="PL00138"/>
        <s v="PL01268"/>
        <s v="PL00876"/>
        <s v="PL00753"/>
        <s v="PL01812"/>
        <s v="PL00367"/>
        <s v="PL01550"/>
        <s v="PL01565"/>
        <s v="PL02653"/>
        <s v="PL02871"/>
        <s v="PL00587"/>
        <s v="PL00619"/>
        <s v="PL00578"/>
        <s v="PL02210"/>
        <s v="PL01348"/>
        <s v="PL02479"/>
        <s v="PL00233"/>
        <s v="PL00709"/>
        <s v="PL00717"/>
        <s v="PL00012"/>
        <s v="PL00938"/>
        <s v="PL00392"/>
        <s v="PL01355"/>
        <s v="PL01294"/>
        <s v="PL01397"/>
        <s v="PL01637"/>
        <s v="PL01759"/>
        <s v="PL00464"/>
        <s v="PL00811"/>
        <s v="PL01273"/>
        <s v="PL02101"/>
        <s v="PL01531"/>
        <s v="PL01343"/>
        <s v="PL02260"/>
        <s v="PL01862"/>
        <s v="PL02009"/>
        <s v="PL01247"/>
        <s v="PL00194"/>
        <s v="PL02720"/>
        <s v="PL02904"/>
        <s v="PL02368"/>
        <s v="PL00810"/>
        <s v="PL00612"/>
        <s v="PL00621"/>
        <s v="PL00142"/>
        <s v="PL01881"/>
        <s v="PL00053"/>
        <s v="PL00756"/>
        <s v="PL00351"/>
        <s v="PL01732"/>
        <s v="PL01075"/>
        <s v="PL00929"/>
        <s v="PL00604"/>
        <s v="PL01981"/>
        <s v="PL01860"/>
        <s v="PL00338"/>
        <s v="PL00162"/>
        <s v="PL02848"/>
        <s v="PL02729"/>
        <s v="PL00396"/>
        <s v="PL00391"/>
        <s v="PL00699"/>
        <s v="PL02592"/>
        <s v="PL00550"/>
        <s v="PL01331"/>
        <s v="PL00793"/>
        <s v="PL02717"/>
        <s v="PL01687"/>
        <s v="PL01996"/>
        <s v="PL01823"/>
        <s v="PL02733"/>
        <s v="PL00137"/>
        <s v="PL02325"/>
        <s v="PL01852"/>
        <s v="PL02769"/>
        <s v="PL00171"/>
        <s v="PL01353"/>
        <s v="PL01262"/>
        <s v="PL01776"/>
        <s v="PL00752"/>
        <s v="PL02463"/>
        <s v="PL00984"/>
        <s v="PL00274"/>
        <s v="PL01220"/>
        <s v="PL02064"/>
        <s v="PL02156"/>
        <s v="PL01211"/>
        <s v="PL01653"/>
        <s v="PL00736"/>
        <s v="PL00217"/>
        <s v="PL02022"/>
        <s v="PL01077"/>
        <s v="PL00446"/>
        <s v="PL00461"/>
        <s v="PL00797"/>
        <s v="PL01284"/>
        <s v="PL02919"/>
        <s v="PL02246"/>
        <s v="PL02014"/>
        <s v="PL02766"/>
        <s v="PL01905"/>
        <s v="PL01463"/>
        <s v="PL00825"/>
        <s v="PL01867"/>
        <s v="PL02018"/>
        <s v="PL02237"/>
        <s v="PL02192"/>
        <s v="PL01360"/>
        <s v="PL00920"/>
        <s v="PL00497"/>
        <s v="PL00092"/>
        <s v="PL02045"/>
        <s v="PL02441"/>
        <s v="PL02530"/>
        <s v="PL01387"/>
        <s v="PL00961"/>
        <s v="PL01403"/>
        <s v="PL00866"/>
        <s v="PL01933"/>
        <s v="PL00766"/>
        <s v="PL01936"/>
        <s v="PL01879"/>
        <s v="PL00307"/>
        <s v="PL01072"/>
        <s v="PL02543"/>
        <s v="PL02759"/>
        <s v="PL01459"/>
        <s v="PL00160"/>
        <s v="PL02536"/>
        <s v="PL02355"/>
        <s v="PL00372"/>
        <s v="PL00028"/>
        <s v="PL00182"/>
        <s v="PL01440"/>
        <s v="PL01885"/>
        <s v="PL01631"/>
        <s v="PL02834"/>
        <s v="PL01199"/>
        <s v="PL01949"/>
        <s v="PL01951"/>
        <s v="PL00278"/>
        <s v="PL02625"/>
        <s v="PL01329"/>
        <s v="PL02741"/>
        <s v="PL02884"/>
        <s v="PL00807"/>
        <s v="PL00927"/>
        <s v="PL01915"/>
        <s v="PL00315"/>
        <s v="PL02203"/>
        <s v="PL02679"/>
        <s v="PL00279"/>
        <s v="PL01675"/>
        <s v="PL01425"/>
        <s v="PL01958"/>
        <s v="PL02358"/>
        <s v="PL01632"/>
        <s v="PL01272"/>
        <s v="PL00403"/>
        <s v="PL01883"/>
        <s v="PL00548"/>
        <s v="PL02375"/>
        <s v="PL00785"/>
        <s v="PL01505"/>
        <s v="PL00522"/>
        <s v="PL02454"/>
        <s v="PL00126"/>
        <s v="PL00888"/>
        <s v="PL00636"/>
        <s v="PL00760"/>
        <s v="PL02574"/>
        <s v="PL00536"/>
        <s v="PL00817"/>
        <s v="PL00489"/>
        <s v="PL00616"/>
        <s v="PL00509"/>
        <s v="PL01624"/>
        <s v="PL01848"/>
        <s v="PL01053"/>
        <s v="PL00397"/>
        <s v="PL01439"/>
        <s v="PL02770"/>
        <s v="PL02285"/>
        <s v="PL01208"/>
        <s v="PL02787"/>
        <s v="PL01874"/>
        <s v="PL02890"/>
        <s v="PL00066"/>
        <s v="PL00748"/>
        <s v="PL00102"/>
        <s v="PL01153"/>
        <s v="PL02611"/>
        <s v="PL01081"/>
        <s v="PL02974"/>
        <s v="PL01315"/>
        <s v="PL01705"/>
        <s v="PL00185"/>
        <s v="PL01422"/>
        <s v="PL01021"/>
        <s v="PL00186"/>
        <s v="PL01280"/>
        <s v="PL00883"/>
        <s v="PL01125"/>
        <s v="PL00424"/>
        <s v="PL01375"/>
        <s v="PL01250"/>
        <s v="PL02737"/>
        <s v="PL01212"/>
        <s v="PL02930"/>
        <s v="PL01919"/>
        <s v="PL00864"/>
        <s v="PL02075"/>
        <s v="PL01636"/>
        <s v="PL01872"/>
        <s v="PL02189"/>
        <s v="PL01829"/>
        <s v="PL01621"/>
        <s v="PL00722"/>
        <s v="PL00400"/>
        <s v="PL02407"/>
        <s v="PL01388"/>
        <s v="PL02213"/>
        <s v="PL00870"/>
        <s v="PL01814"/>
        <s v="PL00769"/>
        <s v="PL01164"/>
        <s v="PL02471"/>
        <s v="PL00833"/>
        <s v="PL00485"/>
        <s v="PL01187"/>
        <s v="PL02046"/>
        <s v="PL00594"/>
        <s v="PL01251"/>
        <s v="PL00232"/>
        <s v="PL02893"/>
        <s v="PL02442"/>
        <s v="PL01634"/>
        <s v="PL01678"/>
        <s v="PL02885"/>
        <s v="PL02648"/>
        <s v="PL01866"/>
        <s v="PL02013"/>
        <s v="PL00388"/>
        <s v="PL00069"/>
        <s v="PL02987"/>
        <s v="PL02245"/>
        <s v="PL00706"/>
        <s v="PL00412"/>
        <s v="PL00609"/>
        <s v="PL02765"/>
        <s v="PL01106"/>
        <s v="PL00974"/>
        <s v="PL00067"/>
        <s v="PL00276"/>
        <s v="PL02312"/>
        <s v="PL01752"/>
        <s v="PL00314"/>
        <s v="PL02099"/>
        <s v="PL00663"/>
        <s v="PL02217"/>
        <s v="PL01911"/>
        <s v="PL00510"/>
        <s v="PL00606"/>
        <s v="PL01574"/>
        <s v="PL02693"/>
        <s v="PL02297"/>
        <s v="PL00852"/>
        <s v="PL02857"/>
        <s v="PL01141"/>
        <s v="PL01796"/>
        <s v="PL01608"/>
        <s v="PL01978"/>
        <s v="PL00164"/>
        <s v="PL02814"/>
        <s v="PL02481"/>
        <s v="PL01234"/>
        <s v="PL01158"/>
        <s v="PL00180"/>
        <s v="PL02775"/>
        <s v="PL01424"/>
        <s v="PL00383"/>
        <s v="PL02537"/>
        <s v="PL00939"/>
        <s v="PL00582"/>
        <s v="PL00763"/>
        <s v="PL01110"/>
        <s v="PL01202"/>
        <s v="PL01480"/>
        <s v="PL00730"/>
        <s v="PL01133"/>
        <s v="PL02795"/>
        <s v="PL01927"/>
        <s v="PL02523"/>
        <s v="PL02324"/>
        <s v="PL01770"/>
        <s v="PL01763"/>
        <s v="PL01123"/>
        <s v="PL01395"/>
        <s v="PL01937"/>
        <s v="PL02470"/>
        <s v="PL00248"/>
        <s v="PL02499"/>
        <s v="PL02290"/>
        <s v="PL01306"/>
        <s v="PL02071"/>
        <s v="PL00912"/>
        <s v="PL01083"/>
        <s v="PL02186"/>
        <s v="PL00552"/>
        <s v="PL01255"/>
        <s v="PL02019"/>
        <s v="PL02322"/>
        <s v="PL02554"/>
        <s v="PL00581"/>
        <s v="PL00120"/>
        <s v="PL00336"/>
        <s v="PL01943"/>
        <s v="PL02150"/>
        <s v="PL00494"/>
        <s v="PL01617"/>
        <s v="PL01302"/>
        <s v="PL02726"/>
        <s v="PL02782"/>
        <s v="PL01846"/>
        <s v="PL00368"/>
        <s v="PL00081"/>
        <s v="PL02361"/>
        <s v="PL02332"/>
        <s v="PL00598"/>
        <s v="PL02142"/>
        <s v="PL02978"/>
        <s v="PL01248"/>
        <s v="PL00227"/>
        <s v="PL00716"/>
        <s v="PL01357"/>
        <s v="PL02284"/>
        <s v="PL00597"/>
        <s v="PL00394"/>
        <s v="PL01533"/>
        <s v="PL00020"/>
        <s v="PL01468"/>
        <s v="PL01435"/>
        <s v="PL00905"/>
        <s v="PL02425"/>
        <s v="PL01940"/>
        <s v="PL01757"/>
        <s v="PL00064"/>
        <s v="PL01525"/>
        <s v="PL02590"/>
        <s v="PL02460"/>
        <s v="PL00148"/>
        <s v="PL02233"/>
        <s v="PL02870"/>
        <s v="PL02565"/>
        <s v="PL02731"/>
        <s v="PL01913"/>
        <s v="PL01683"/>
        <s v="PL02559"/>
        <s v="PL02672"/>
        <s v="PL01270"/>
        <s v="PL02865"/>
        <s v="PL02198"/>
        <s v="PL00482"/>
        <s v="PL01096"/>
        <s v="PL02399"/>
        <s v="PL01240"/>
        <s v="PL02856"/>
        <s v="PL01032"/>
        <s v="PL01495"/>
        <s v="PL00409"/>
        <s v="PL02941"/>
        <s v="PL01930"/>
        <s v="PL00997"/>
        <s v="PL02291"/>
        <s v="PL00309"/>
        <s v="PL00360"/>
        <s v="PL02078"/>
        <s v="PL02480"/>
        <s v="PL02789"/>
        <s v="PL01518"/>
        <s v="PL02588"/>
        <s v="PL00934"/>
        <s v="PL00200"/>
        <s v="PL00829"/>
        <s v="PL00139"/>
        <s v="PL00826"/>
        <s v="PL02985"/>
        <s v="PL01010"/>
        <s v="PL00301"/>
        <s v="PL02674"/>
        <s v="PL02387"/>
        <s v="PL00768"/>
        <s v="PL00564"/>
        <s v="PL00172"/>
        <s v="PL02115"/>
        <s v="PL00845"/>
        <s v="PL02120"/>
        <s v="PL00515"/>
        <s v="PL01494"/>
        <s v="PL00240"/>
        <s v="PL02850"/>
        <s v="PL02280"/>
        <s v="PL00504"/>
        <s v="PL01524"/>
        <s v="PL01029"/>
        <s v="PL02323"/>
        <s v="PL00428"/>
        <s v="PL02505"/>
        <s v="PL00521"/>
        <s v="PL00843"/>
        <s v="PL01087"/>
        <s v="PL02119"/>
        <s v="PL00443"/>
        <s v="PL01853"/>
        <s v="PL00537"/>
        <s v="PL01652"/>
        <s v="PL02155"/>
        <s v="PL02642"/>
        <s v="PL02722"/>
        <s v="PL02844"/>
        <s v="PL02094"/>
        <s v="PL00083"/>
        <s v="PL02762"/>
        <s v="PL02310"/>
        <s v="PL01929"/>
        <s v="PL01471"/>
        <s v="PL00580"/>
        <s v="PL01271"/>
        <s v="PL00996"/>
        <s v="PL02342"/>
        <s v="PL02658"/>
        <s v="PL02561"/>
        <s v="PL00692"/>
        <s v="PL02440"/>
        <s v="PL02977"/>
        <s v="PL02487"/>
        <s v="PL00873"/>
        <s v="PL02580"/>
        <s v="PL00320"/>
        <s v="PL01976"/>
        <s v="PL01743"/>
        <s v="PL00590"/>
        <s v="PL00539"/>
        <s v="PL00892"/>
        <s v="PL01027"/>
        <s v="PL01928"/>
        <s v="PL00953"/>
        <s v="PL00831"/>
        <s v="PL02654"/>
        <s v="PL00704"/>
        <s v="PL01175"/>
        <s v="PL02837"/>
        <s v="PL02461"/>
        <s v="PL01198"/>
        <s v="PL01696"/>
        <s v="PL00534"/>
        <s v="PL01509"/>
        <s v="PL00082"/>
        <s v="PL00306"/>
        <s v="PL01942"/>
        <s v="PL01135"/>
        <s v="PL01450"/>
        <s v="PL00999"/>
        <s v="PL01923"/>
        <s v="PL01560"/>
        <s v="PL00565"/>
        <s v="PL02336"/>
        <s v="PL00297"/>
        <s v="PL02845"/>
        <s v="PL02822"/>
        <s v="PL02067"/>
        <s v="PL00686"/>
        <s v="PL00384"/>
        <s v="PL00057"/>
        <s v="PL02326"/>
        <s v="PL02847"/>
        <s v="PL01193"/>
        <s v="PL00691"/>
        <s v="PL00427"/>
        <s v="PL02771"/>
        <s v="PL01394"/>
        <s v="PL02398"/>
        <s v="PL00049"/>
        <s v="PL02531"/>
        <s v="PL02432"/>
        <s v="PL01962"/>
        <s v="PL02508"/>
        <s v="PL01626"/>
        <s v="PL00705"/>
        <s v="PL00591"/>
        <s v="PL01610"/>
        <s v="PL02363"/>
        <s v="PL00971"/>
        <s v="PL01965"/>
        <s v="PL00105"/>
        <s v="PL00848"/>
        <s v="PL01285"/>
        <s v="PL00098"/>
        <s v="PL02983"/>
        <s v="PL02212"/>
        <s v="PL02147"/>
        <s v="PL02403"/>
        <s v="PL02080"/>
        <s v="PL00623"/>
        <s v="PL02997"/>
        <s v="PL00431"/>
        <s v="PL01171"/>
        <s v="PL00393"/>
        <s v="PL00143"/>
        <s v="PL02278"/>
        <s v="PL00673"/>
        <s v="PL01019"/>
        <s v="PL01432"/>
        <s v="PL00745"/>
        <s v="PL00356"/>
        <s v="PL00668"/>
        <s v="PL01500"/>
        <s v="PL00080"/>
        <s v="PL01842"/>
        <s v="PL01022"/>
        <s v="PL01443"/>
        <s v="PL01266"/>
        <s v="PL01582"/>
        <s v="PL02933"/>
        <s v="PL02708"/>
        <s v="PL02796"/>
        <s v="PL00948"/>
        <s v="PL00676"/>
        <s v="PL00595"/>
        <s v="PL00496"/>
        <s v="PL02031"/>
        <s v="PL00355"/>
        <s v="PL00110"/>
        <s v="PL02529"/>
        <s v="PL01140"/>
        <s v="PL02827"/>
        <s v="PL00299"/>
        <s v="PL00584"/>
        <s v="PL02853"/>
        <s v="PL02665"/>
        <s v="PL01734"/>
        <s v="PL01385"/>
        <s v="PL00543"/>
        <s v="PL01789"/>
        <s v="PL01635"/>
        <s v="PL00096"/>
        <s v="PL02209"/>
        <s v="PL00601"/>
        <s v="PL01185"/>
        <s v="PL02223"/>
        <s v="PL01546"/>
        <s v="PL01028"/>
        <s v="PL01746"/>
        <s v="PL02087"/>
        <s v="PL01139"/>
        <s v="PL02012"/>
        <s v="PL00283"/>
        <s v="PL00638"/>
        <s v="PL00070"/>
        <s v="PL01454"/>
        <s v="PL01365"/>
        <s v="PL02545"/>
        <s v="PL02906"/>
        <s v="PL00653"/>
        <s v="PL01458"/>
        <s v="PL01736"/>
        <s v="PL00094"/>
        <s v="PL00321"/>
        <s v="PL02206"/>
        <s v="PL02243"/>
        <s v="PL02921"/>
        <s v="PL01497"/>
        <s v="PL01737"/>
        <s v="PL00734"/>
        <s v="PL01376"/>
        <s v="PL01931"/>
        <s v="PL02135"/>
        <s v="PL01289"/>
        <s v="PL00166"/>
        <s v="PL02289"/>
        <s v="PL02878"/>
        <s v="PL01644"/>
        <s v="PL02030"/>
        <s v="PL01599"/>
        <s v="PL00885"/>
        <s v="PL00312"/>
        <s v="PL02149"/>
        <s v="PL00643"/>
        <s v="PL00633"/>
        <s v="PL02057"/>
        <s v="PL02876"/>
        <s v="PL00777"/>
        <s v="PL02638"/>
        <s v="PL00056"/>
        <s v="PL02221"/>
        <s v="PL02424"/>
        <s v="PL02308"/>
        <s v="PL01619"/>
        <s v="PL02902"/>
        <s v="PL02558"/>
        <s v="PL00491"/>
        <s v="PL02942"/>
        <s v="PL00517"/>
        <s v="PL02724"/>
        <s v="PL02825"/>
        <s v="PL01711"/>
        <s v="PL01151"/>
        <s v="PL02859"/>
        <s v="PL00039"/>
        <s v="PL02621"/>
        <s v="PL00420"/>
        <s v="PL01538"/>
        <s v="PL01176"/>
        <s v="PL00366"/>
        <s v="PL01144"/>
        <s v="PL01447"/>
        <s v="PL01214"/>
        <s v="PL01039"/>
        <s v="PL01977"/>
        <s v="PL02328"/>
        <s v="PL01390"/>
        <s v="PL02874"/>
        <s v="PL00065"/>
        <s v="PL02262"/>
        <s v="PL01414"/>
        <s v="PL02131"/>
        <s v="PL02136"/>
        <s v="PL01143"/>
        <s v="PL00678"/>
        <s v="PL01203"/>
        <s v="PL02338"/>
        <s v="PL02158"/>
        <s v="PL01592"/>
        <s v="PL02254"/>
        <s v="PL01327"/>
        <s v="PL00724"/>
        <s v="PL01036"/>
        <s v="PL00901"/>
        <s v="PL01503"/>
        <s v="PL02483"/>
        <s v="PL02735"/>
        <s v="PL02587"/>
        <s v="PL00211"/>
        <s v="PL01938"/>
        <s v="PL01693"/>
        <s v="PL01102"/>
        <s v="PL02555"/>
        <s v="PL00286"/>
        <s v="PL02077"/>
        <s v="PL00062"/>
        <s v="PL02549"/>
        <s v="PL01863"/>
        <s v="PL01676"/>
        <s v="PL02605"/>
        <s v="PL00656"/>
        <s v="PL00925"/>
        <s v="PL00608"/>
        <s v="PL03000"/>
        <s v="PL02804"/>
        <s v="PL02666"/>
        <s v="PL00340"/>
        <s v="PL00361"/>
        <s v="PL02315"/>
        <s v="PL02417"/>
        <s v="PL00693"/>
        <s v="PL00225"/>
        <s v="PL01534"/>
        <s v="PL02107"/>
        <s v="PL02711"/>
        <s v="PL00474"/>
        <s v="PL00891"/>
        <s v="PL01354"/>
        <s v="PL02889"/>
        <s v="PL00542"/>
        <s v="PL00968"/>
        <s v="PL00800"/>
        <s v="PL00089"/>
        <s v="PL00862"/>
        <s v="PL02053"/>
        <s v="PL01449"/>
        <s v="PL01481"/>
        <s v="PL01103"/>
        <s v="PL02506"/>
        <s v="PL02591"/>
        <s v="PL02391"/>
        <s v="PL02344"/>
        <s v="PL00214"/>
        <s v="PL02614"/>
        <s v="PL01378"/>
        <s v="PL00150"/>
        <s v="PL01914"/>
        <s v="PL01680"/>
        <s v="PL00101"/>
        <s v="PL01794"/>
        <s v="PL02137"/>
        <s v="PL01765"/>
        <s v="PL02304"/>
        <s v="PL01423"/>
        <s v="PL00031"/>
        <s v="PL00514"/>
        <s v="PL01775"/>
        <s v="PL01018"/>
        <s v="PL00860"/>
        <s v="PL02371"/>
        <s v="PL01526"/>
        <s v="PL01817"/>
        <s v="PL00449"/>
        <s v="PL00869"/>
        <s v="PL02184"/>
        <s v="PL02108"/>
        <s v="PL01744"/>
        <s v="PL01564"/>
        <s v="PL01875"/>
        <s v="PL01093"/>
        <s v="PL00042"/>
        <s v="PL02698"/>
        <s v="PL00237"/>
        <s v="PL01482"/>
        <s v="PL01393"/>
        <s v="PL00878"/>
        <s v="PL01218"/>
        <s v="PL01916"/>
        <s v="PL00899"/>
        <s v="PL02199"/>
        <s v="PL01104"/>
        <s v="PL01407"/>
        <s v="PL01168"/>
        <s v="PL01369"/>
        <s v="PL00333"/>
        <s v="PL02430"/>
        <s v="PL02445"/>
        <s v="PL01827"/>
        <s v="PL02664"/>
        <s v="PL02875"/>
        <s v="PL02689"/>
        <s v="PL00153"/>
        <s v="PL02316"/>
        <s v="PL00617"/>
        <s v="PL00215"/>
        <s v="PL01488"/>
        <s v="PL00245"/>
        <s v="PL00472"/>
        <s v="PL00946"/>
        <s v="PL02877"/>
        <s v="PL00535"/>
        <s v="PL01189"/>
        <s v="PL01793"/>
        <s v="PL01673"/>
        <s v="PL01944"/>
        <s v="PL00942"/>
        <s v="PL02139"/>
        <s v="PL00880"/>
        <s v="PL00334"/>
        <s v="PL02734"/>
        <s v="PL02754"/>
      </sharedItems>
    </cacheField>
    <cacheField name="country" numFmtId="0">
      <sharedItems count="10">
        <s v="Poland"/>
        <s v="UK"/>
        <s v="Brazil"/>
        <s v="Germany"/>
        <s v="Canada"/>
        <s v="Portugal"/>
        <s v="Netherlands"/>
        <s v="Austria"/>
        <s v="Spain"/>
        <s v="Sweden"/>
      </sharedItems>
    </cacheField>
    <cacheField name="provider" numFmtId="0">
      <sharedItems count="4">
        <s v="Provider_C"/>
        <s v="Provider_A"/>
        <s v="Provider_D"/>
        <s v="Provider_B"/>
      </sharedItems>
    </cacheField>
    <cacheField name="amount_eur" numFmtId="0">
      <sharedItems containsSemiMixedTypes="0" containsString="0" containsNumber="1" minValue="1.02" maxValue="5000"/>
    </cacheField>
    <cacheField name="status" numFmtId="0">
      <sharedItems/>
    </cacheField>
    <cacheField name="approval_status" numFmtId="0">
      <sharedItems/>
    </cacheField>
    <cacheField name="response_time_sec" numFmtId="0">
      <sharedItems containsSemiMixedTypes="0" containsString="0" containsNumber="1" minValue="0.5" maxValue="20"/>
    </cacheField>
    <cacheField name="chargeback" numFmtId="0">
      <sharedItems containsSemiMixedTypes="0" containsString="0" containsNumber="1" containsInteger="1" minValue="0" maxValue="1" count="2">
        <n v="0"/>
        <n v="1"/>
      </sharedItems>
    </cacheField>
    <cacheField name="device" numFmtId="0">
      <sharedItems/>
    </cacheField>
    <cacheField name="card_bin" numFmtId="0">
      <sharedItems containsSemiMixedTypes="0" containsString="0" containsNumber="1" containsInteger="1" minValue="400015" maxValue="559993"/>
    </cacheField>
    <cacheField name="risk_score" numFmtId="0">
      <sharedItems containsSemiMixedTypes="0" containsString="0" containsNumber="1" containsInteger="1" minValue="10" maxValue="100"/>
    </cacheField>
    <cacheField name="fraud_flag" numFmtId="0">
      <sharedItems containsSemiMixedTypes="0" containsString="0" containsNumber="1" containsInteger="1" minValue="0" maxValue="1"/>
    </cacheField>
    <cacheField name="vpn_detected" numFmtId="0">
      <sharedItems containsSemiMixedTypes="0" containsString="0" containsNumber="1" containsInteger="1" minValue="0" maxValue="1"/>
    </cacheField>
    <cacheField name="multi_account" numFmtId="0">
      <sharedItems containsSemiMixedTypes="0" containsString="0" containsNumber="1" containsInteger="1" minValue="0" maxValue="1"/>
    </cacheField>
    <cacheField name="bonus_abuse" numFmtId="0">
      <sharedItems containsSemiMixedTypes="0" containsString="0" containsNumber="1" containsInteger="1" minValue="0" maxValue="1"/>
    </cacheField>
    <cacheField name="account_takeover" numFmtId="0">
      <sharedItems containsSemiMixedTypes="0" containsString="0" containsNumber="1" containsInteger="1" minValue="0" maxValue="1"/>
    </cacheField>
    <cacheField name="timestamp" numFmtId="0">
      <sharedItems containsDate="1" containsMixedTypes="1" minDate="2025-06-02T00:06:14" maxDate="2025-06-28T11:37: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s v="TX000377"/>
    <s v="PL00001"/>
    <s v="Poland"/>
    <x v="0"/>
    <n v="156.72"/>
    <x v="0"/>
    <s v="Declined"/>
    <n v="8.26"/>
    <n v="0"/>
    <s v="Desktop"/>
    <x v="0"/>
    <n v="11"/>
    <n v="0"/>
    <n v="0"/>
    <n v="0"/>
    <n v="0"/>
    <n v="0"/>
    <s v="2025-02-08 21:19:10"/>
  </r>
  <r>
    <s v="TX_ATK0"/>
    <s v="PL00001"/>
    <s v="Germany"/>
    <x v="1"/>
    <n v="4.83"/>
    <x v="1"/>
    <s v="Approved"/>
    <n v="1.42"/>
    <n v="0"/>
    <s v="Desktop"/>
    <x v="1"/>
    <n v="85"/>
    <n v="1"/>
    <n v="0"/>
    <n v="0"/>
    <n v="0"/>
    <n v="0"/>
    <s v="2025-06-15 02:00:00"/>
  </r>
  <r>
    <s v="TX_ATK1"/>
    <s v="PL00001"/>
    <s v="Germany"/>
    <x v="1"/>
    <n v="1.38"/>
    <x v="1"/>
    <s v="Approved"/>
    <n v="1.78"/>
    <n v="0"/>
    <s v="Desktop"/>
    <x v="2"/>
    <n v="85"/>
    <n v="1"/>
    <n v="0"/>
    <n v="0"/>
    <n v="0"/>
    <n v="0"/>
    <s v="2025-06-15 02:02:00"/>
  </r>
  <r>
    <s v="TX_ATK2"/>
    <s v="PL00001"/>
    <s v="Germany"/>
    <x v="1"/>
    <n v="2.65"/>
    <x v="1"/>
    <s v="Approved"/>
    <n v="1.48"/>
    <n v="0"/>
    <s v="Desktop"/>
    <x v="3"/>
    <n v="85"/>
    <n v="1"/>
    <n v="0"/>
    <n v="0"/>
    <n v="0"/>
    <n v="0"/>
    <s v="2025-06-15 02:04:00"/>
  </r>
  <r>
    <s v="TX_ATK3"/>
    <s v="PL00001"/>
    <s v="Germany"/>
    <x v="1"/>
    <n v="3.39"/>
    <x v="1"/>
    <s v="Approved"/>
    <n v="1.45"/>
    <n v="0"/>
    <s v="Desktop"/>
    <x v="4"/>
    <n v="85"/>
    <n v="1"/>
    <n v="0"/>
    <n v="0"/>
    <n v="0"/>
    <n v="0"/>
    <s v="2025-06-15 02:06:00"/>
  </r>
  <r>
    <s v="TX_ATK4"/>
    <s v="PL00001"/>
    <s v="Germany"/>
    <x v="1"/>
    <n v="2.92"/>
    <x v="1"/>
    <s v="Approved"/>
    <n v="1.02"/>
    <n v="0"/>
    <s v="Desktop"/>
    <x v="5"/>
    <n v="85"/>
    <n v="1"/>
    <n v="0"/>
    <n v="0"/>
    <n v="0"/>
    <n v="0"/>
    <s v="2025-06-15 02:08:00"/>
  </r>
  <r>
    <s v="TX_ATK5"/>
    <s v="PL00001"/>
    <s v="Germany"/>
    <x v="1"/>
    <n v="2.4500000000000002"/>
    <x v="1"/>
    <s v="Approved"/>
    <n v="0.88"/>
    <n v="0"/>
    <s v="Desktop"/>
    <x v="6"/>
    <n v="85"/>
    <n v="1"/>
    <n v="0"/>
    <n v="0"/>
    <n v="0"/>
    <n v="0"/>
    <s v="2025-06-15 02:10:00"/>
  </r>
  <r>
    <s v="TX_ATK6"/>
    <s v="PL00001"/>
    <s v="Germany"/>
    <x v="1"/>
    <n v="1.24"/>
    <x v="1"/>
    <s v="Approved"/>
    <n v="1.3"/>
    <n v="0"/>
    <s v="Desktop"/>
    <x v="7"/>
    <n v="85"/>
    <n v="1"/>
    <n v="0"/>
    <n v="0"/>
    <n v="0"/>
    <n v="0"/>
    <s v="2025-06-15 02:12:00"/>
  </r>
  <r>
    <s v="TX_ATK7"/>
    <s v="PL00001"/>
    <s v="Germany"/>
    <x v="1"/>
    <n v="2.46"/>
    <x v="1"/>
    <s v="Approved"/>
    <n v="1.86"/>
    <n v="0"/>
    <s v="Desktop"/>
    <x v="8"/>
    <n v="85"/>
    <n v="1"/>
    <n v="0"/>
    <n v="0"/>
    <n v="0"/>
    <n v="0"/>
    <s v="2025-06-15 02:14:00"/>
  </r>
  <r>
    <s v="TX_ATK8"/>
    <s v="PL00001"/>
    <s v="Germany"/>
    <x v="1"/>
    <n v="4.2"/>
    <x v="1"/>
    <s v="Approved"/>
    <n v="0.93"/>
    <n v="0"/>
    <s v="Desktop"/>
    <x v="9"/>
    <n v="85"/>
    <n v="1"/>
    <n v="0"/>
    <n v="0"/>
    <n v="0"/>
    <n v="0"/>
    <s v="2025-06-15 02:16:00"/>
  </r>
  <r>
    <s v="TX_ATK9"/>
    <s v="PL00001"/>
    <s v="Germany"/>
    <x v="1"/>
    <n v="1.51"/>
    <x v="1"/>
    <s v="Approved"/>
    <n v="1.06"/>
    <n v="0"/>
    <s v="Desktop"/>
    <x v="10"/>
    <n v="85"/>
    <n v="1"/>
    <n v="0"/>
    <n v="0"/>
    <n v="0"/>
    <n v="0"/>
    <s v="2025-06-15 02:18:00"/>
  </r>
  <r>
    <s v="TX_ATK10"/>
    <s v="PL00001"/>
    <s v="Germany"/>
    <x v="1"/>
    <n v="3.79"/>
    <x v="1"/>
    <s v="Approved"/>
    <n v="0.68"/>
    <n v="0"/>
    <s v="Desktop"/>
    <x v="11"/>
    <n v="85"/>
    <n v="1"/>
    <n v="0"/>
    <n v="0"/>
    <n v="0"/>
    <n v="0"/>
    <s v="2025-06-15 02:20:00"/>
  </r>
  <r>
    <s v="TX_ATK11"/>
    <s v="PL00001"/>
    <s v="Germany"/>
    <x v="1"/>
    <n v="1.08"/>
    <x v="1"/>
    <s v="Approved"/>
    <n v="1.98"/>
    <n v="0"/>
    <s v="Desktop"/>
    <x v="12"/>
    <n v="85"/>
    <n v="1"/>
    <n v="0"/>
    <n v="0"/>
    <n v="0"/>
    <n v="0"/>
    <s v="2025-06-15 02:22:00"/>
  </r>
  <r>
    <s v="TX_ATK12"/>
    <s v="PL00001"/>
    <s v="Germany"/>
    <x v="1"/>
    <n v="4.1500000000000004"/>
    <x v="1"/>
    <s v="Approved"/>
    <n v="1.55"/>
    <n v="0"/>
    <s v="Desktop"/>
    <x v="13"/>
    <n v="85"/>
    <n v="1"/>
    <n v="0"/>
    <n v="0"/>
    <n v="0"/>
    <n v="0"/>
    <s v="2025-06-15 02:24:00"/>
  </r>
  <r>
    <s v="TX_ATK13"/>
    <s v="PL00001"/>
    <s v="Germany"/>
    <x v="1"/>
    <n v="1.02"/>
    <x v="1"/>
    <s v="Approved"/>
    <n v="1.35"/>
    <n v="0"/>
    <s v="Desktop"/>
    <x v="14"/>
    <n v="85"/>
    <n v="1"/>
    <n v="0"/>
    <n v="0"/>
    <n v="0"/>
    <n v="0"/>
    <s v="2025-06-15 02:26:00"/>
  </r>
  <r>
    <s v="TX_ATK14"/>
    <s v="PL00001"/>
    <s v="Germany"/>
    <x v="1"/>
    <n v="1.1499999999999999"/>
    <x v="1"/>
    <s v="Approved"/>
    <n v="1.42"/>
    <n v="0"/>
    <s v="Desktop"/>
    <x v="15"/>
    <n v="85"/>
    <n v="1"/>
    <n v="0"/>
    <n v="0"/>
    <n v="0"/>
    <n v="0"/>
    <s v="2025-06-15 02:28:00"/>
  </r>
  <r>
    <s v="TX_ATK15"/>
    <s v="PL00001"/>
    <s v="Germany"/>
    <x v="1"/>
    <n v="1.02"/>
    <x v="1"/>
    <s v="Approved"/>
    <n v="1.44"/>
    <n v="0"/>
    <s v="Desktop"/>
    <x v="16"/>
    <n v="85"/>
    <n v="1"/>
    <n v="0"/>
    <n v="0"/>
    <n v="0"/>
    <n v="0"/>
    <s v="2025-06-15 02:30:00"/>
  </r>
  <r>
    <s v="TX_ATK16"/>
    <s v="PL00001"/>
    <s v="Germany"/>
    <x v="1"/>
    <n v="2.21"/>
    <x v="1"/>
    <s v="Approved"/>
    <n v="0.63"/>
    <n v="0"/>
    <s v="Desktop"/>
    <x v="17"/>
    <n v="85"/>
    <n v="1"/>
    <n v="0"/>
    <n v="0"/>
    <n v="0"/>
    <n v="0"/>
    <s v="2025-06-15 02:32:00"/>
  </r>
  <r>
    <s v="TX_ATK17"/>
    <s v="PL00001"/>
    <s v="Germany"/>
    <x v="1"/>
    <n v="4.54"/>
    <x v="1"/>
    <s v="Approved"/>
    <n v="0.89"/>
    <n v="0"/>
    <s v="Desktop"/>
    <x v="18"/>
    <n v="85"/>
    <n v="1"/>
    <n v="0"/>
    <n v="0"/>
    <n v="0"/>
    <n v="0"/>
    <s v="2025-06-15 02:34:00"/>
  </r>
  <r>
    <s v="TX_ATK18"/>
    <s v="PL00001"/>
    <s v="Germany"/>
    <x v="1"/>
    <n v="1.43"/>
    <x v="1"/>
    <s v="Approved"/>
    <n v="0.85"/>
    <n v="0"/>
    <s v="Desktop"/>
    <x v="19"/>
    <n v="85"/>
    <n v="1"/>
    <n v="0"/>
    <n v="0"/>
    <n v="0"/>
    <n v="0"/>
    <s v="2025-06-15 02:36:00"/>
  </r>
  <r>
    <s v="TX_ATK19"/>
    <s v="PL00001"/>
    <s v="Germany"/>
    <x v="1"/>
    <n v="4.2"/>
    <x v="1"/>
    <s v="Approved"/>
    <n v="1.71"/>
    <n v="0"/>
    <s v="Desktop"/>
    <x v="20"/>
    <n v="85"/>
    <n v="1"/>
    <n v="0"/>
    <n v="0"/>
    <n v="0"/>
    <n v="0"/>
    <s v="2025-06-15 02:38:00"/>
  </r>
  <r>
    <s v="TX_ATK20"/>
    <s v="PL00001"/>
    <s v="Germany"/>
    <x v="1"/>
    <n v="3.89"/>
    <x v="1"/>
    <s v="Approved"/>
    <n v="0.96"/>
    <n v="0"/>
    <s v="Desktop"/>
    <x v="21"/>
    <n v="85"/>
    <n v="1"/>
    <n v="0"/>
    <n v="0"/>
    <n v="0"/>
    <n v="0"/>
    <s v="2025-06-15 02:40:00"/>
  </r>
  <r>
    <s v="TX_ATK21"/>
    <s v="PL00001"/>
    <s v="Germany"/>
    <x v="1"/>
    <n v="1.81"/>
    <x v="1"/>
    <s v="Approved"/>
    <n v="1.89"/>
    <n v="0"/>
    <s v="Desktop"/>
    <x v="22"/>
    <n v="85"/>
    <n v="1"/>
    <n v="0"/>
    <n v="0"/>
    <n v="0"/>
    <n v="0"/>
    <s v="2025-06-15 02:42:00"/>
  </r>
  <r>
    <s v="TX_ATK22"/>
    <s v="PL00001"/>
    <s v="Germany"/>
    <x v="1"/>
    <n v="1.49"/>
    <x v="1"/>
    <s v="Approved"/>
    <n v="0.78"/>
    <n v="0"/>
    <s v="Desktop"/>
    <x v="23"/>
    <n v="85"/>
    <n v="1"/>
    <n v="0"/>
    <n v="0"/>
    <n v="0"/>
    <n v="0"/>
    <s v="2025-06-15 02:44:00"/>
  </r>
  <r>
    <s v="TX_ATK23"/>
    <s v="PL00001"/>
    <s v="Germany"/>
    <x v="1"/>
    <n v="4.38"/>
    <x v="1"/>
    <s v="Approved"/>
    <n v="0.77"/>
    <n v="0"/>
    <s v="Desktop"/>
    <x v="24"/>
    <n v="85"/>
    <n v="1"/>
    <n v="0"/>
    <n v="0"/>
    <n v="0"/>
    <n v="0"/>
    <s v="2025-06-15 02:46:00"/>
  </r>
  <r>
    <s v="TX_ATK24"/>
    <s v="PL00001"/>
    <s v="Germany"/>
    <x v="1"/>
    <n v="3.39"/>
    <x v="1"/>
    <s v="Approved"/>
    <n v="0.65"/>
    <n v="0"/>
    <s v="Desktop"/>
    <x v="25"/>
    <n v="85"/>
    <n v="1"/>
    <n v="0"/>
    <n v="0"/>
    <n v="0"/>
    <n v="0"/>
    <s v="2025-06-15 02:48:00"/>
  </r>
  <r>
    <s v="TX008136"/>
    <s v="PL00001"/>
    <s v="Austria"/>
    <x v="2"/>
    <n v="586.59"/>
    <x v="1"/>
    <s v="Approved"/>
    <n v="16.010000000000002"/>
    <n v="0"/>
    <s v="Android"/>
    <x v="26"/>
    <n v="45"/>
    <n v="0"/>
    <n v="1"/>
    <n v="0"/>
    <n v="0"/>
    <n v="0"/>
    <s v="2025-08-09 04:49:4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55">
  <r>
    <s v="TX008257"/>
    <x v="0"/>
    <x v="0"/>
    <x v="0"/>
    <n v="222.73"/>
    <s v="Success"/>
    <s v="Approved"/>
    <n v="1.76"/>
    <x v="0"/>
    <s v="Android"/>
    <n v="476285"/>
    <n v="13"/>
    <n v="0"/>
    <n v="0"/>
    <n v="0"/>
    <n v="0"/>
    <n v="0"/>
    <s v="2025-02-15 21:54:45"/>
  </r>
  <r>
    <s v="TX005248"/>
    <x v="1"/>
    <x v="1"/>
    <x v="1"/>
    <n v="1803.37"/>
    <s v="Success"/>
    <s v="Approved"/>
    <n v="0.61"/>
    <x v="0"/>
    <s v="iPhone"/>
    <n v="400950"/>
    <n v="12"/>
    <n v="0"/>
    <n v="0"/>
    <n v="0"/>
    <n v="0"/>
    <n v="0"/>
    <s v="2025-12-12 11:31:03"/>
  </r>
  <r>
    <s v="TX001150"/>
    <x v="2"/>
    <x v="2"/>
    <x v="1"/>
    <n v="84.28"/>
    <s v="Success"/>
    <s v="Approved"/>
    <n v="7.83"/>
    <x v="0"/>
    <s v="Android"/>
    <n v="544005"/>
    <n v="17"/>
    <n v="0"/>
    <n v="0"/>
    <n v="0"/>
    <n v="0"/>
    <n v="0"/>
    <s v="2025-08-22 16:39:08"/>
  </r>
  <r>
    <s v="TX008621"/>
    <x v="3"/>
    <x v="1"/>
    <x v="1"/>
    <n v="417.4"/>
    <s v="Failed"/>
    <s v="Declined"/>
    <n v="2.0099999999999998"/>
    <x v="0"/>
    <s v="iPhone"/>
    <n v="511811"/>
    <n v="74"/>
    <n v="1"/>
    <n v="1"/>
    <n v="1"/>
    <n v="0"/>
    <n v="0"/>
    <s v="2025-09-02 20:55:09"/>
  </r>
  <r>
    <s v="TX000108"/>
    <x v="4"/>
    <x v="3"/>
    <x v="0"/>
    <n v="244.5"/>
    <s v="Success"/>
    <s v="Approved"/>
    <n v="10.19"/>
    <x v="0"/>
    <s v="iPhone"/>
    <n v="554712"/>
    <n v="11"/>
    <n v="0"/>
    <n v="0"/>
    <n v="0"/>
    <n v="0"/>
    <n v="0"/>
    <s v="2025-05-30 22:30:53"/>
  </r>
  <r>
    <s v="TX008324"/>
    <x v="5"/>
    <x v="3"/>
    <x v="0"/>
    <n v="748.62"/>
    <s v="Failed"/>
    <s v="Approved"/>
    <n v="4.07"/>
    <x v="0"/>
    <s v="Desktop"/>
    <n v="528044"/>
    <n v="21"/>
    <n v="0"/>
    <n v="0"/>
    <n v="0"/>
    <n v="0"/>
    <n v="0"/>
    <s v="2025-10-15 00:08:38"/>
  </r>
  <r>
    <s v="TX007291"/>
    <x v="6"/>
    <x v="4"/>
    <x v="2"/>
    <n v="1195.3399999999999"/>
    <s v="Abandoned"/>
    <s v="Approved"/>
    <n v="16.45"/>
    <x v="0"/>
    <s v="Android"/>
    <n v="477242"/>
    <n v="18"/>
    <n v="0"/>
    <n v="0"/>
    <n v="0"/>
    <n v="0"/>
    <n v="0"/>
    <s v="2025-01-10 12:17:59"/>
  </r>
  <r>
    <s v="TX008591"/>
    <x v="7"/>
    <x v="5"/>
    <x v="0"/>
    <n v="352.66"/>
    <s v="Success"/>
    <s v="Approved"/>
    <n v="8.18"/>
    <x v="0"/>
    <s v="Desktop"/>
    <n v="540528"/>
    <n v="15"/>
    <n v="0"/>
    <n v="0"/>
    <n v="0"/>
    <n v="0"/>
    <n v="0"/>
    <s v="2025-07-08 11:42:26"/>
  </r>
  <r>
    <s v="TX002983"/>
    <x v="8"/>
    <x v="1"/>
    <x v="1"/>
    <n v="790.55"/>
    <s v="Success"/>
    <s v="Approved"/>
    <n v="4.62"/>
    <x v="0"/>
    <s v="iPhone"/>
    <n v="521637"/>
    <n v="19"/>
    <n v="0"/>
    <n v="0"/>
    <n v="0"/>
    <n v="0"/>
    <n v="0"/>
    <s v="2025-07-08 12:00:13"/>
  </r>
  <r>
    <s v="TX001218"/>
    <x v="9"/>
    <x v="3"/>
    <x v="0"/>
    <n v="163.95"/>
    <s v="Success"/>
    <s v="Approved"/>
    <n v="8.74"/>
    <x v="0"/>
    <s v="iPhone"/>
    <n v="416847"/>
    <n v="21"/>
    <n v="0"/>
    <n v="0"/>
    <n v="0"/>
    <n v="0"/>
    <n v="0"/>
    <s v="2025-11-13 20:39:59"/>
  </r>
  <r>
    <s v="TX000319"/>
    <x v="10"/>
    <x v="3"/>
    <x v="3"/>
    <n v="1052.49"/>
    <s v="Success"/>
    <s v="Approved"/>
    <n v="7.26"/>
    <x v="0"/>
    <s v="Desktop"/>
    <n v="511451"/>
    <n v="24"/>
    <n v="0"/>
    <n v="0"/>
    <n v="0"/>
    <n v="0"/>
    <n v="0"/>
    <s v="2025-10-29 00:34:37"/>
  </r>
  <r>
    <s v="TX007801"/>
    <x v="11"/>
    <x v="4"/>
    <x v="2"/>
    <n v="198.4"/>
    <s v="Success"/>
    <s v="Approved"/>
    <n v="11.41"/>
    <x v="0"/>
    <s v="iPhone"/>
    <n v="419645"/>
    <n v="20"/>
    <n v="0"/>
    <n v="0"/>
    <n v="0"/>
    <n v="0"/>
    <n v="0"/>
    <s v="2025-12-19 04:11:36"/>
  </r>
  <r>
    <s v="TX003282"/>
    <x v="12"/>
    <x v="2"/>
    <x v="1"/>
    <n v="165.84"/>
    <s v="Success"/>
    <s v="Approved"/>
    <n v="1.47"/>
    <x v="0"/>
    <s v="Desktop"/>
    <n v="434778"/>
    <n v="21"/>
    <n v="0"/>
    <n v="0"/>
    <n v="0"/>
    <n v="0"/>
    <n v="0"/>
    <s v="2025-03-31 11:25:58"/>
  </r>
  <r>
    <s v="TX009751"/>
    <x v="13"/>
    <x v="4"/>
    <x v="2"/>
    <n v="387.8"/>
    <s v="Success"/>
    <s v="Approved"/>
    <n v="8.3000000000000007"/>
    <x v="0"/>
    <s v="Android"/>
    <n v="405687"/>
    <n v="13"/>
    <n v="0"/>
    <n v="0"/>
    <n v="0"/>
    <n v="0"/>
    <n v="0"/>
    <s v="2025-10-13 05:52:14"/>
  </r>
  <r>
    <s v="TX004002"/>
    <x v="14"/>
    <x v="3"/>
    <x v="2"/>
    <n v="769.65"/>
    <s v="Failed"/>
    <s v="Declined"/>
    <n v="11.01"/>
    <x v="0"/>
    <s v="Desktop"/>
    <n v="420779"/>
    <n v="23"/>
    <n v="0"/>
    <n v="0"/>
    <n v="0"/>
    <n v="0"/>
    <n v="0"/>
    <s v="2025-07-15 21:45:07"/>
  </r>
  <r>
    <s v="TX007468"/>
    <x v="15"/>
    <x v="1"/>
    <x v="3"/>
    <n v="2145.0700000000002"/>
    <s v="Success"/>
    <s v="Approved"/>
    <n v="8.5"/>
    <x v="0"/>
    <s v="iPhone"/>
    <n v="422103"/>
    <n v="14"/>
    <n v="0"/>
    <n v="0"/>
    <n v="0"/>
    <n v="0"/>
    <n v="0"/>
    <s v="2025-04-19 01:37:54"/>
  </r>
  <r>
    <s v="TX004380"/>
    <x v="16"/>
    <x v="0"/>
    <x v="2"/>
    <n v="536.4"/>
    <s v="Success"/>
    <s v="Approved"/>
    <n v="17.27"/>
    <x v="0"/>
    <s v="iPhone"/>
    <n v="513510"/>
    <n v="13"/>
    <n v="0"/>
    <n v="0"/>
    <n v="0"/>
    <n v="0"/>
    <n v="0"/>
    <s v="2025-07-11 21:24:54"/>
  </r>
  <r>
    <s v="TX001419"/>
    <x v="17"/>
    <x v="3"/>
    <x v="0"/>
    <n v="69.52"/>
    <s v="Abandoned"/>
    <s v="Approved"/>
    <n v="11.79"/>
    <x v="0"/>
    <s v="iPhone"/>
    <n v="510469"/>
    <n v="41"/>
    <n v="0"/>
    <n v="0"/>
    <n v="0"/>
    <n v="1"/>
    <n v="0"/>
    <s v="2025-08-07 22:42:42"/>
  </r>
  <r>
    <s v="TX001513"/>
    <x v="18"/>
    <x v="6"/>
    <x v="0"/>
    <n v="589.75"/>
    <s v="Failed"/>
    <s v="Declined"/>
    <n v="7.53"/>
    <x v="0"/>
    <s v="iPhone"/>
    <n v="551219"/>
    <n v="21"/>
    <n v="0"/>
    <n v="0"/>
    <n v="0"/>
    <n v="0"/>
    <n v="0"/>
    <s v="2025-08-15 22:47:00"/>
  </r>
  <r>
    <s v="TX006171"/>
    <x v="19"/>
    <x v="0"/>
    <x v="2"/>
    <n v="366.16"/>
    <s v="Success"/>
    <s v="Approved"/>
    <n v="17.63"/>
    <x v="0"/>
    <s v="Android"/>
    <n v="500255"/>
    <n v="24"/>
    <n v="0"/>
    <n v="0"/>
    <n v="0"/>
    <n v="0"/>
    <n v="0"/>
    <s v="2025-01-10 21:46:56"/>
  </r>
  <r>
    <s v="TX004424"/>
    <x v="20"/>
    <x v="0"/>
    <x v="3"/>
    <n v="566.75"/>
    <s v="Success"/>
    <s v="Approved"/>
    <n v="0.91"/>
    <x v="0"/>
    <s v="iPhone"/>
    <n v="406942"/>
    <n v="22"/>
    <n v="0"/>
    <n v="0"/>
    <n v="0"/>
    <n v="0"/>
    <n v="0"/>
    <s v="2025-12-24 15:33:39"/>
  </r>
  <r>
    <s v="TX004129"/>
    <x v="21"/>
    <x v="1"/>
    <x v="1"/>
    <n v="381.3"/>
    <s v="Success"/>
    <s v="Approved"/>
    <n v="8.41"/>
    <x v="0"/>
    <s v="Desktop"/>
    <n v="524110"/>
    <n v="13"/>
    <n v="0"/>
    <n v="0"/>
    <n v="0"/>
    <n v="0"/>
    <n v="0"/>
    <s v="2025-09-28 13:10:40"/>
  </r>
  <r>
    <s v="TX003543"/>
    <x v="22"/>
    <x v="1"/>
    <x v="0"/>
    <n v="224.72"/>
    <s v="Success"/>
    <s v="Approved"/>
    <n v="6.84"/>
    <x v="0"/>
    <s v="iPhone"/>
    <n v="414049"/>
    <n v="15"/>
    <n v="0"/>
    <n v="0"/>
    <n v="0"/>
    <n v="0"/>
    <n v="0"/>
    <s v="2025-08-23 16:49:36"/>
  </r>
  <r>
    <s v="TX001497"/>
    <x v="23"/>
    <x v="7"/>
    <x v="2"/>
    <n v="1046.44"/>
    <s v="Success"/>
    <s v="Approved"/>
    <n v="10.47"/>
    <x v="0"/>
    <s v="Android"/>
    <n v="497904"/>
    <n v="48"/>
    <n v="0"/>
    <n v="0"/>
    <n v="1"/>
    <n v="0"/>
    <n v="0"/>
    <s v="2025-06-27 10:31:14"/>
  </r>
  <r>
    <s v="TX001878"/>
    <x v="24"/>
    <x v="5"/>
    <x v="3"/>
    <n v="984.85"/>
    <s v="Abandoned"/>
    <s v="Approved"/>
    <n v="1.1100000000000001"/>
    <x v="0"/>
    <s v="Android"/>
    <n v="456238"/>
    <n v="24"/>
    <n v="0"/>
    <n v="0"/>
    <n v="0"/>
    <n v="0"/>
    <n v="0"/>
    <s v="2025-03-21 14:21:34"/>
  </r>
  <r>
    <s v="TX007739"/>
    <x v="25"/>
    <x v="3"/>
    <x v="2"/>
    <n v="135.49"/>
    <s v="Success"/>
    <s v="Approved"/>
    <n v="13.31"/>
    <x v="0"/>
    <s v="Android"/>
    <n v="405697"/>
    <n v="10"/>
    <n v="0"/>
    <n v="0"/>
    <n v="0"/>
    <n v="0"/>
    <n v="0"/>
    <s v="2025-06-30 04:01:08"/>
  </r>
  <r>
    <s v="TX001057"/>
    <x v="26"/>
    <x v="8"/>
    <x v="0"/>
    <n v="1562.31"/>
    <s v="Abandoned"/>
    <s v="Declined"/>
    <n v="7.71"/>
    <x v="0"/>
    <s v="iPhone"/>
    <n v="477810"/>
    <n v="59"/>
    <n v="1"/>
    <n v="0"/>
    <n v="0"/>
    <n v="0"/>
    <n v="1"/>
    <s v="2025-07-21 20:26:02"/>
  </r>
  <r>
    <s v="TX002690"/>
    <x v="27"/>
    <x v="4"/>
    <x v="3"/>
    <n v="225.44"/>
    <s v="Success"/>
    <s v="Approved"/>
    <n v="6.64"/>
    <x v="0"/>
    <s v="Android"/>
    <n v="452353"/>
    <n v="12"/>
    <n v="0"/>
    <n v="0"/>
    <n v="0"/>
    <n v="0"/>
    <n v="0"/>
    <s v="2025-12-09 17:21:00"/>
  </r>
  <r>
    <s v="TX009080"/>
    <x v="28"/>
    <x v="9"/>
    <x v="3"/>
    <n v="249.56"/>
    <s v="Failed"/>
    <s v="Declined"/>
    <n v="11.24"/>
    <x v="0"/>
    <s v="Android"/>
    <n v="442160"/>
    <n v="14"/>
    <n v="0"/>
    <n v="0"/>
    <n v="0"/>
    <n v="0"/>
    <n v="0"/>
    <s v="2025-05-29 18:19:11"/>
  </r>
  <r>
    <s v="TX001834"/>
    <x v="29"/>
    <x v="1"/>
    <x v="1"/>
    <n v="272.25"/>
    <s v="Success"/>
    <s v="Approved"/>
    <n v="2.4700000000000002"/>
    <x v="0"/>
    <s v="Desktop"/>
    <n v="440781"/>
    <n v="12"/>
    <n v="0"/>
    <n v="0"/>
    <n v="0"/>
    <n v="0"/>
    <n v="0"/>
    <s v="2025-03-21 06:17:15"/>
  </r>
  <r>
    <s v="TX006095"/>
    <x v="30"/>
    <x v="3"/>
    <x v="2"/>
    <n v="320.14"/>
    <s v="Failed"/>
    <s v="Declined"/>
    <n v="19.16"/>
    <x v="0"/>
    <s v="Desktop"/>
    <n v="511738"/>
    <n v="15"/>
    <n v="0"/>
    <n v="0"/>
    <n v="0"/>
    <n v="0"/>
    <n v="0"/>
    <s v="2025-07-22 09:13:58"/>
  </r>
  <r>
    <s v="TX005791"/>
    <x v="31"/>
    <x v="2"/>
    <x v="2"/>
    <n v="223.6"/>
    <s v="Success"/>
    <s v="Approved"/>
    <n v="8.09"/>
    <x v="0"/>
    <s v="Android"/>
    <n v="455493"/>
    <n v="19"/>
    <n v="0"/>
    <n v="0"/>
    <n v="0"/>
    <n v="0"/>
    <n v="0"/>
    <s v="2025-12-30 17:09:01"/>
  </r>
  <r>
    <s v="TX007609"/>
    <x v="32"/>
    <x v="3"/>
    <x v="0"/>
    <n v="66.27"/>
    <s v="Success"/>
    <s v="Approved"/>
    <n v="7.94"/>
    <x v="0"/>
    <s v="Desktop"/>
    <n v="405243"/>
    <n v="18"/>
    <n v="0"/>
    <n v="0"/>
    <n v="0"/>
    <n v="0"/>
    <n v="0"/>
    <s v="2025-05-02 19:45:38"/>
  </r>
  <r>
    <s v="TX007200"/>
    <x v="33"/>
    <x v="7"/>
    <x v="3"/>
    <n v="438.83"/>
    <s v="Success"/>
    <s v="Approved"/>
    <n v="2.82"/>
    <x v="0"/>
    <s v="iPad"/>
    <n v="552019"/>
    <n v="10"/>
    <n v="0"/>
    <n v="0"/>
    <n v="0"/>
    <n v="0"/>
    <n v="0"/>
    <s v="2025-01-20 20:06:14"/>
  </r>
  <r>
    <s v="TX008181"/>
    <x v="34"/>
    <x v="9"/>
    <x v="0"/>
    <n v="288.83999999999997"/>
    <s v="Success"/>
    <s v="Approved"/>
    <n v="7.13"/>
    <x v="0"/>
    <s v="Desktop"/>
    <n v="492882"/>
    <n v="14"/>
    <n v="0"/>
    <n v="0"/>
    <n v="0"/>
    <n v="0"/>
    <n v="0"/>
    <s v="2025-12-20 17:09:05"/>
  </r>
  <r>
    <s v="TX002056"/>
    <x v="35"/>
    <x v="0"/>
    <x v="0"/>
    <n v="875.11"/>
    <s v="Failed"/>
    <s v="Approved"/>
    <n v="8.17"/>
    <x v="0"/>
    <s v="Desktop"/>
    <n v="472210"/>
    <n v="17"/>
    <n v="0"/>
    <n v="0"/>
    <n v="0"/>
    <n v="0"/>
    <n v="0"/>
    <s v="2025-02-19 18:56:29"/>
  </r>
  <r>
    <s v="TX003606"/>
    <x v="36"/>
    <x v="2"/>
    <x v="1"/>
    <n v="344.01"/>
    <s v="Failed"/>
    <s v="Approved"/>
    <n v="3.52"/>
    <x v="0"/>
    <s v="Desktop"/>
    <n v="495812"/>
    <n v="21"/>
    <n v="0"/>
    <n v="0"/>
    <n v="0"/>
    <n v="0"/>
    <n v="0"/>
    <s v="2025-03-24 00:56:01"/>
  </r>
  <r>
    <s v="TX002877"/>
    <x v="37"/>
    <x v="5"/>
    <x v="0"/>
    <n v="231.81"/>
    <s v="Success"/>
    <s v="Approved"/>
    <n v="8.07"/>
    <x v="0"/>
    <s v="iPhone"/>
    <n v="454724"/>
    <n v="11"/>
    <n v="0"/>
    <n v="0"/>
    <n v="0"/>
    <n v="0"/>
    <n v="0"/>
    <s v="2025-02-21 21:36:37"/>
  </r>
  <r>
    <s v="TX009233"/>
    <x v="38"/>
    <x v="3"/>
    <x v="1"/>
    <n v="1177.06"/>
    <s v="Success"/>
    <s v="Approved"/>
    <n v="11.59"/>
    <x v="0"/>
    <s v="Desktop"/>
    <n v="542702"/>
    <n v="21"/>
    <n v="0"/>
    <n v="0"/>
    <n v="0"/>
    <n v="0"/>
    <n v="0"/>
    <s v="2025-10-06 17:05:04"/>
  </r>
  <r>
    <s v="TX005816"/>
    <x v="39"/>
    <x v="3"/>
    <x v="1"/>
    <n v="1328.38"/>
    <s v="Success"/>
    <s v="Approved"/>
    <n v="9.85"/>
    <x v="0"/>
    <s v="iPhone"/>
    <n v="427421"/>
    <n v="40"/>
    <n v="0"/>
    <n v="1"/>
    <n v="0"/>
    <n v="0"/>
    <n v="0"/>
    <s v="2025-04-11 07:50:10"/>
  </r>
  <r>
    <s v="TX008538"/>
    <x v="40"/>
    <x v="1"/>
    <x v="0"/>
    <n v="1443.54"/>
    <s v="Abandoned"/>
    <s v="Declined"/>
    <n v="9.49"/>
    <x v="0"/>
    <s v="Desktop"/>
    <n v="400568"/>
    <n v="35"/>
    <n v="0"/>
    <n v="1"/>
    <n v="0"/>
    <n v="0"/>
    <n v="0"/>
    <s v="2025-11-12 20:11:39"/>
  </r>
  <r>
    <s v="TX002863"/>
    <x v="41"/>
    <x v="3"/>
    <x v="1"/>
    <n v="134.53"/>
    <s v="Failed"/>
    <s v="Declined"/>
    <n v="3.71"/>
    <x v="0"/>
    <s v="iPad"/>
    <n v="454624"/>
    <n v="22"/>
    <n v="0"/>
    <n v="0"/>
    <n v="0"/>
    <n v="0"/>
    <n v="0"/>
    <s v="2025-08-22 13:38:25"/>
  </r>
  <r>
    <s v="TX008027"/>
    <x v="42"/>
    <x v="4"/>
    <x v="1"/>
    <n v="1895.57"/>
    <s v="Success"/>
    <s v="Approved"/>
    <n v="5.92"/>
    <x v="0"/>
    <s v="Desktop"/>
    <n v="497497"/>
    <n v="21"/>
    <n v="0"/>
    <n v="0"/>
    <n v="0"/>
    <n v="0"/>
    <n v="0"/>
    <s v="2025-09-11 07:11:06"/>
  </r>
  <r>
    <s v="TX001670"/>
    <x v="43"/>
    <x v="0"/>
    <x v="0"/>
    <n v="1465.69"/>
    <s v="Failed"/>
    <s v="Declined"/>
    <n v="5.7"/>
    <x v="0"/>
    <s v="Android"/>
    <n v="550018"/>
    <n v="14"/>
    <n v="0"/>
    <n v="0"/>
    <n v="0"/>
    <n v="0"/>
    <n v="0"/>
    <s v="2025-11-02 13:33:53"/>
  </r>
  <r>
    <s v="TX004061"/>
    <x v="44"/>
    <x v="2"/>
    <x v="0"/>
    <n v="384.44"/>
    <s v="Success"/>
    <s v="Approved"/>
    <n v="5.81"/>
    <x v="0"/>
    <s v="Android"/>
    <n v="519774"/>
    <n v="45"/>
    <n v="0"/>
    <n v="1"/>
    <n v="0"/>
    <n v="0"/>
    <n v="0"/>
    <s v="2025-07-18 03:20:21"/>
  </r>
  <r>
    <s v="TX004619"/>
    <x v="45"/>
    <x v="4"/>
    <x v="2"/>
    <n v="373.6"/>
    <s v="Success"/>
    <s v="Approved"/>
    <n v="15.1"/>
    <x v="0"/>
    <s v="iPhone"/>
    <n v="463990"/>
    <n v="12"/>
    <n v="0"/>
    <n v="0"/>
    <n v="0"/>
    <n v="0"/>
    <n v="0"/>
    <s v="2025-07-02 11:36:08"/>
  </r>
  <r>
    <s v="TX003380"/>
    <x v="46"/>
    <x v="8"/>
    <x v="3"/>
    <n v="137.33000000000001"/>
    <s v="Success"/>
    <s v="Approved"/>
    <n v="5.1100000000000003"/>
    <x v="0"/>
    <s v="iPhone"/>
    <n v="457061"/>
    <n v="18"/>
    <n v="0"/>
    <n v="0"/>
    <n v="0"/>
    <n v="0"/>
    <n v="0"/>
    <s v="2025-12-10 20:25:41"/>
  </r>
  <r>
    <s v="TX007511"/>
    <x v="47"/>
    <x v="3"/>
    <x v="1"/>
    <n v="671.2"/>
    <s v="Success"/>
    <s v="Approved"/>
    <n v="8.1199999999999992"/>
    <x v="0"/>
    <s v="Desktop"/>
    <n v="439131"/>
    <n v="19"/>
    <n v="0"/>
    <n v="0"/>
    <n v="0"/>
    <n v="0"/>
    <n v="0"/>
    <s v="2025-02-13 14:20:30"/>
  </r>
  <r>
    <s v="TX004415"/>
    <x v="48"/>
    <x v="3"/>
    <x v="2"/>
    <n v="552.08000000000004"/>
    <s v="Success"/>
    <s v="Approved"/>
    <n v="18.3"/>
    <x v="0"/>
    <s v="Android"/>
    <n v="478710"/>
    <n v="19"/>
    <n v="0"/>
    <n v="0"/>
    <n v="0"/>
    <n v="0"/>
    <n v="0"/>
    <s v="2025-05-10 02:39:25"/>
  </r>
  <r>
    <s v="TX001113"/>
    <x v="49"/>
    <x v="2"/>
    <x v="0"/>
    <n v="129.46"/>
    <s v="Failed"/>
    <s v="Declined"/>
    <n v="3.1"/>
    <x v="0"/>
    <s v="iPad"/>
    <n v="452335"/>
    <n v="16"/>
    <n v="0"/>
    <n v="0"/>
    <n v="0"/>
    <n v="0"/>
    <n v="0"/>
    <s v="2025-09-02 05:50:47"/>
  </r>
  <r>
    <s v="TX003709"/>
    <x v="50"/>
    <x v="9"/>
    <x v="1"/>
    <n v="723.34"/>
    <s v="Success"/>
    <s v="Approved"/>
    <n v="1.37"/>
    <x v="0"/>
    <s v="iPad"/>
    <n v="409581"/>
    <n v="24"/>
    <n v="0"/>
    <n v="0"/>
    <n v="0"/>
    <n v="0"/>
    <n v="0"/>
    <s v="2025-03-09 08:59:25"/>
  </r>
  <r>
    <s v="TX004831"/>
    <x v="51"/>
    <x v="2"/>
    <x v="3"/>
    <n v="573.86"/>
    <s v="Failed"/>
    <s v="Approved"/>
    <n v="2.93"/>
    <x v="0"/>
    <s v="Desktop"/>
    <n v="496760"/>
    <n v="23"/>
    <n v="0"/>
    <n v="0"/>
    <n v="0"/>
    <n v="0"/>
    <n v="0"/>
    <s v="2025-09-22 22:26:42"/>
  </r>
  <r>
    <s v="TX006815"/>
    <x v="52"/>
    <x v="5"/>
    <x v="2"/>
    <n v="655.47"/>
    <s v="Success"/>
    <s v="Approved"/>
    <n v="14.12"/>
    <x v="0"/>
    <s v="iPhone"/>
    <n v="555751"/>
    <n v="11"/>
    <n v="0"/>
    <n v="0"/>
    <n v="0"/>
    <n v="0"/>
    <n v="0"/>
    <s v="2025-10-08 22:16:08"/>
  </r>
  <r>
    <s v="TX008506"/>
    <x v="53"/>
    <x v="3"/>
    <x v="2"/>
    <n v="359.54"/>
    <s v="Success"/>
    <s v="Approved"/>
    <n v="14.4"/>
    <x v="0"/>
    <s v="Desktop"/>
    <n v="438072"/>
    <n v="44"/>
    <n v="0"/>
    <n v="0"/>
    <n v="0"/>
    <n v="1"/>
    <n v="0"/>
    <s v="2025-03-11 23:46:43"/>
  </r>
  <r>
    <s v="TX006387"/>
    <x v="54"/>
    <x v="8"/>
    <x v="0"/>
    <n v="392.93"/>
    <s v="Abandoned"/>
    <s v="Declined"/>
    <n v="9.07"/>
    <x v="0"/>
    <s v="iPhone"/>
    <n v="400305"/>
    <n v="14"/>
    <n v="0"/>
    <n v="0"/>
    <n v="0"/>
    <n v="0"/>
    <n v="0"/>
    <s v="2025-09-26 07:50:06"/>
  </r>
  <r>
    <s v="TX007039"/>
    <x v="55"/>
    <x v="0"/>
    <x v="1"/>
    <n v="424.02"/>
    <s v="Abandoned"/>
    <s v="Declined"/>
    <n v="1.69"/>
    <x v="0"/>
    <s v="Android"/>
    <n v="452094"/>
    <n v="24"/>
    <n v="0"/>
    <n v="0"/>
    <n v="0"/>
    <n v="0"/>
    <n v="0"/>
    <s v="2025-12-31 22:15:57"/>
  </r>
  <r>
    <s v="TX001473"/>
    <x v="56"/>
    <x v="6"/>
    <x v="3"/>
    <n v="257.3"/>
    <s v="Failed"/>
    <s v="Declined"/>
    <n v="4.12"/>
    <x v="0"/>
    <s v="Desktop"/>
    <n v="476341"/>
    <n v="17"/>
    <n v="0"/>
    <n v="0"/>
    <n v="0"/>
    <n v="0"/>
    <n v="0"/>
    <s v="2025-04-17 21:58:20"/>
  </r>
  <r>
    <s v="TX009673"/>
    <x v="57"/>
    <x v="0"/>
    <x v="0"/>
    <n v="323.7"/>
    <s v="Success"/>
    <s v="Approved"/>
    <n v="11.18"/>
    <x v="0"/>
    <s v="iPhone"/>
    <n v="524902"/>
    <n v="10"/>
    <n v="0"/>
    <n v="0"/>
    <n v="0"/>
    <n v="0"/>
    <n v="0"/>
    <s v="2025-01-03 07:28:58"/>
  </r>
  <r>
    <s v="TX006714"/>
    <x v="58"/>
    <x v="0"/>
    <x v="2"/>
    <n v="167.08"/>
    <s v="Success"/>
    <s v="Approved"/>
    <n v="17.79"/>
    <x v="0"/>
    <s v="iPhone"/>
    <n v="427221"/>
    <n v="21"/>
    <n v="0"/>
    <n v="0"/>
    <n v="0"/>
    <n v="0"/>
    <n v="0"/>
    <s v="2025-11-12 12:45:12"/>
  </r>
  <r>
    <s v="TX000081"/>
    <x v="59"/>
    <x v="5"/>
    <x v="0"/>
    <n v="1036.45"/>
    <s v="Success"/>
    <s v="Approved"/>
    <n v="11.85"/>
    <x v="0"/>
    <s v="Android"/>
    <n v="526929"/>
    <n v="15"/>
    <n v="0"/>
    <n v="0"/>
    <n v="0"/>
    <n v="0"/>
    <n v="0"/>
    <s v="2025-03-31 12:46:13"/>
  </r>
  <r>
    <s v="TX007489"/>
    <x v="60"/>
    <x v="3"/>
    <x v="1"/>
    <n v="352.94"/>
    <s v="Success"/>
    <s v="Approved"/>
    <n v="11.15"/>
    <x v="0"/>
    <s v="Android"/>
    <n v="412473"/>
    <n v="25"/>
    <n v="0"/>
    <n v="0"/>
    <n v="0"/>
    <n v="0"/>
    <n v="0"/>
    <s v="2025-11-09 03:45:17"/>
  </r>
  <r>
    <s v="TX002817"/>
    <x v="61"/>
    <x v="2"/>
    <x v="1"/>
    <n v="783.62"/>
    <s v="Failed"/>
    <s v="Declined"/>
    <n v="5.08"/>
    <x v="0"/>
    <s v="iPad"/>
    <n v="410982"/>
    <n v="52"/>
    <n v="1"/>
    <n v="0"/>
    <n v="0"/>
    <n v="0"/>
    <n v="1"/>
    <s v="2025-03-20 06:57:48"/>
  </r>
  <r>
    <s v="TX001727"/>
    <x v="62"/>
    <x v="4"/>
    <x v="1"/>
    <n v="146.5"/>
    <s v="Success"/>
    <s v="Approved"/>
    <n v="3.42"/>
    <x v="0"/>
    <s v="Desktop"/>
    <n v="486878"/>
    <n v="11"/>
    <n v="0"/>
    <n v="0"/>
    <n v="0"/>
    <n v="0"/>
    <n v="0"/>
    <s v="2025-09-29 03:51:00"/>
  </r>
  <r>
    <s v="TX003488"/>
    <x v="63"/>
    <x v="0"/>
    <x v="0"/>
    <n v="212.99"/>
    <s v="Success"/>
    <s v="Approved"/>
    <n v="5.03"/>
    <x v="0"/>
    <s v="Desktop"/>
    <n v="440291"/>
    <n v="19"/>
    <n v="0"/>
    <n v="0"/>
    <n v="0"/>
    <n v="0"/>
    <n v="0"/>
    <s v="2025-07-06 19:32:14"/>
  </r>
  <r>
    <s v="TX001942"/>
    <x v="64"/>
    <x v="8"/>
    <x v="0"/>
    <n v="1659.36"/>
    <s v="Success"/>
    <s v="Approved"/>
    <n v="9.74"/>
    <x v="0"/>
    <s v="iPad"/>
    <n v="556722"/>
    <n v="40"/>
    <n v="0"/>
    <n v="1"/>
    <n v="0"/>
    <n v="0"/>
    <n v="0"/>
    <s v="2025-12-30 02:28:25"/>
  </r>
  <r>
    <s v="TX000533"/>
    <x v="65"/>
    <x v="2"/>
    <x v="1"/>
    <n v="196.83"/>
    <s v="Success"/>
    <s v="Approved"/>
    <n v="0.98"/>
    <x v="0"/>
    <s v="Android"/>
    <n v="472484"/>
    <n v="21"/>
    <n v="0"/>
    <n v="0"/>
    <n v="0"/>
    <n v="0"/>
    <n v="0"/>
    <s v="2025-12-23 23:21:16"/>
  </r>
  <r>
    <s v="TX009806"/>
    <x v="66"/>
    <x v="9"/>
    <x v="1"/>
    <n v="1752.4"/>
    <s v="Success"/>
    <s v="Approved"/>
    <n v="10.94"/>
    <x v="0"/>
    <s v="Android"/>
    <n v="428306"/>
    <n v="12"/>
    <n v="0"/>
    <n v="0"/>
    <n v="0"/>
    <n v="0"/>
    <n v="0"/>
    <s v="2025-10-02 04:08:56"/>
  </r>
  <r>
    <s v="TX007937"/>
    <x v="67"/>
    <x v="0"/>
    <x v="1"/>
    <n v="1561.7"/>
    <s v="Failed"/>
    <s v="Declined"/>
    <n v="1.59"/>
    <x v="0"/>
    <s v="iPhone"/>
    <n v="521080"/>
    <n v="23"/>
    <n v="0"/>
    <n v="0"/>
    <n v="0"/>
    <n v="0"/>
    <n v="0"/>
    <s v="2025-07-02 21:04:59"/>
  </r>
  <r>
    <s v="TX007384"/>
    <x v="68"/>
    <x v="7"/>
    <x v="1"/>
    <n v="912.49"/>
    <s v="Success"/>
    <s v="Approved"/>
    <n v="8.43"/>
    <x v="0"/>
    <s v="iPhone"/>
    <n v="470845"/>
    <n v="20"/>
    <n v="0"/>
    <n v="0"/>
    <n v="0"/>
    <n v="0"/>
    <n v="0"/>
    <s v="2025-05-04 19:17:50"/>
  </r>
  <r>
    <s v="TX000036"/>
    <x v="69"/>
    <x v="2"/>
    <x v="2"/>
    <n v="453.36"/>
    <s v="Success"/>
    <s v="Approved"/>
    <n v="13.21"/>
    <x v="0"/>
    <s v="Android"/>
    <n v="558552"/>
    <n v="14"/>
    <n v="0"/>
    <n v="0"/>
    <n v="0"/>
    <n v="0"/>
    <n v="0"/>
    <s v="2025-12-31 15:27:42"/>
  </r>
  <r>
    <s v="TX_CBK19"/>
    <x v="70"/>
    <x v="2"/>
    <x v="3"/>
    <n v="716.97"/>
    <s v="Success"/>
    <s v="Approved"/>
    <n v="4.83"/>
    <x v="1"/>
    <s v="Android"/>
    <n v="516663"/>
    <n v="80"/>
    <n v="1"/>
    <n v="1"/>
    <n v="0"/>
    <n v="0"/>
    <n v="0"/>
    <d v="2025-06-21T03:02:48"/>
  </r>
  <r>
    <s v="TX001356"/>
    <x v="71"/>
    <x v="5"/>
    <x v="2"/>
    <n v="380.94"/>
    <s v="Failed"/>
    <s v="Approved"/>
    <n v="13.65"/>
    <x v="0"/>
    <s v="iPhone"/>
    <n v="452054"/>
    <n v="15"/>
    <n v="0"/>
    <n v="0"/>
    <n v="0"/>
    <n v="0"/>
    <n v="0"/>
    <s v="2025-12-05 16:41:57"/>
  </r>
  <r>
    <s v="TX000577"/>
    <x v="72"/>
    <x v="0"/>
    <x v="0"/>
    <n v="442.81"/>
    <s v="Success"/>
    <s v="Approved"/>
    <n v="5.58"/>
    <x v="0"/>
    <s v="iPhone"/>
    <n v="531050"/>
    <n v="12"/>
    <n v="0"/>
    <n v="0"/>
    <n v="0"/>
    <n v="0"/>
    <n v="0"/>
    <s v="2025-08-14 16:01:49"/>
  </r>
  <r>
    <s v="TX008251"/>
    <x v="73"/>
    <x v="5"/>
    <x v="1"/>
    <n v="950.26"/>
    <s v="Success"/>
    <s v="Approved"/>
    <n v="5.04"/>
    <x v="0"/>
    <s v="Android"/>
    <n v="420969"/>
    <n v="17"/>
    <n v="0"/>
    <n v="0"/>
    <n v="0"/>
    <n v="0"/>
    <n v="0"/>
    <s v="2025-07-17 00:17:22"/>
  </r>
  <r>
    <s v="TX002169"/>
    <x v="74"/>
    <x v="5"/>
    <x v="3"/>
    <n v="188.3"/>
    <s v="Success"/>
    <s v="Approved"/>
    <n v="3.56"/>
    <x v="0"/>
    <s v="iPhone"/>
    <n v="401532"/>
    <n v="12"/>
    <n v="0"/>
    <n v="0"/>
    <n v="0"/>
    <n v="0"/>
    <n v="0"/>
    <s v="2025-08-13 04:56:23"/>
  </r>
  <r>
    <s v="TX007551"/>
    <x v="75"/>
    <x v="8"/>
    <x v="3"/>
    <n v="183.93"/>
    <s v="Failed"/>
    <s v="Declined"/>
    <n v="7.94"/>
    <x v="0"/>
    <s v="Android"/>
    <n v="559344"/>
    <n v="40"/>
    <n v="0"/>
    <n v="1"/>
    <n v="0"/>
    <n v="0"/>
    <n v="0"/>
    <s v="2025-11-25 14:44:34"/>
  </r>
  <r>
    <s v="TX002514"/>
    <x v="76"/>
    <x v="6"/>
    <x v="3"/>
    <n v="350.76"/>
    <s v="Success"/>
    <s v="Approved"/>
    <n v="7.69"/>
    <x v="0"/>
    <s v="iPhone"/>
    <n v="555646"/>
    <n v="22"/>
    <n v="0"/>
    <n v="0"/>
    <n v="0"/>
    <n v="0"/>
    <n v="0"/>
    <s v="2025-01-08 01:23:28"/>
  </r>
  <r>
    <s v="TX008359"/>
    <x v="77"/>
    <x v="5"/>
    <x v="1"/>
    <n v="2302.83"/>
    <s v="Abandoned"/>
    <s v="Approved"/>
    <n v="1.2"/>
    <x v="0"/>
    <s v="iPad"/>
    <n v="541416"/>
    <n v="40"/>
    <n v="0"/>
    <n v="1"/>
    <n v="0"/>
    <n v="0"/>
    <n v="0"/>
    <s v="2025-08-27 16:13:02"/>
  </r>
  <r>
    <s v="TX000305"/>
    <x v="78"/>
    <x v="8"/>
    <x v="1"/>
    <n v="459.5"/>
    <s v="Success"/>
    <s v="Approved"/>
    <n v="10.59"/>
    <x v="0"/>
    <s v="iPhone"/>
    <n v="491304"/>
    <n v="16"/>
    <n v="0"/>
    <n v="0"/>
    <n v="0"/>
    <n v="0"/>
    <n v="0"/>
    <s v="2025-02-15 01:50:40"/>
  </r>
  <r>
    <s v="TX006626"/>
    <x v="79"/>
    <x v="8"/>
    <x v="0"/>
    <n v="757.95"/>
    <s v="Success"/>
    <s v="Approved"/>
    <n v="10.8"/>
    <x v="0"/>
    <s v="Desktop"/>
    <n v="430392"/>
    <n v="15"/>
    <n v="0"/>
    <n v="0"/>
    <n v="0"/>
    <n v="0"/>
    <n v="0"/>
    <s v="2025-10-22 10:29:57"/>
  </r>
  <r>
    <s v="TX004157"/>
    <x v="80"/>
    <x v="4"/>
    <x v="3"/>
    <n v="294.64999999999998"/>
    <s v="Success"/>
    <s v="Approved"/>
    <n v="11.17"/>
    <x v="0"/>
    <s v="Android"/>
    <n v="467424"/>
    <n v="21"/>
    <n v="0"/>
    <n v="0"/>
    <n v="0"/>
    <n v="0"/>
    <n v="0"/>
    <s v="2025-02-18 15:22:30"/>
  </r>
  <r>
    <s v="TX004788"/>
    <x v="81"/>
    <x v="9"/>
    <x v="3"/>
    <n v="281.31"/>
    <s v="Failed"/>
    <s v="Declined"/>
    <n v="6.03"/>
    <x v="0"/>
    <s v="iPhone"/>
    <n v="414483"/>
    <n v="20"/>
    <n v="0"/>
    <n v="0"/>
    <n v="0"/>
    <n v="0"/>
    <n v="0"/>
    <s v="2025-01-11 13:45:29"/>
  </r>
  <r>
    <s v="TX004830"/>
    <x v="69"/>
    <x v="3"/>
    <x v="1"/>
    <n v="175.37"/>
    <s v="Success"/>
    <s v="Approved"/>
    <n v="5.61"/>
    <x v="0"/>
    <s v="iPad"/>
    <n v="490440"/>
    <n v="48"/>
    <n v="0"/>
    <n v="1"/>
    <n v="0"/>
    <n v="0"/>
    <n v="0"/>
    <s v="2025-05-10 07:29:27"/>
  </r>
  <r>
    <s v="TX003128"/>
    <x v="82"/>
    <x v="9"/>
    <x v="3"/>
    <n v="391.53"/>
    <s v="Success"/>
    <s v="Approved"/>
    <n v="6.44"/>
    <x v="0"/>
    <s v="iPad"/>
    <n v="408516"/>
    <n v="11"/>
    <n v="0"/>
    <n v="0"/>
    <n v="0"/>
    <n v="0"/>
    <n v="0"/>
    <s v="2025-12-25 10:29:27"/>
  </r>
  <r>
    <s v="TX008800"/>
    <x v="83"/>
    <x v="1"/>
    <x v="3"/>
    <n v="348.71"/>
    <s v="Success"/>
    <s v="Approved"/>
    <n v="11.8"/>
    <x v="0"/>
    <s v="Desktop"/>
    <n v="520626"/>
    <n v="13"/>
    <n v="0"/>
    <n v="0"/>
    <n v="0"/>
    <n v="0"/>
    <n v="0"/>
    <s v="2025-09-06 14:14:53"/>
  </r>
  <r>
    <s v="TX006688"/>
    <x v="84"/>
    <x v="8"/>
    <x v="0"/>
    <n v="327.19"/>
    <s v="Success"/>
    <s v="Approved"/>
    <n v="11.65"/>
    <x v="0"/>
    <s v="iPad"/>
    <n v="515310"/>
    <n v="13"/>
    <n v="0"/>
    <n v="0"/>
    <n v="0"/>
    <n v="0"/>
    <n v="0"/>
    <s v="2025-10-06 23:35:13"/>
  </r>
  <r>
    <s v="TX009840"/>
    <x v="85"/>
    <x v="8"/>
    <x v="2"/>
    <n v="464.01"/>
    <s v="Success"/>
    <s v="Approved"/>
    <n v="9.2799999999999994"/>
    <x v="0"/>
    <s v="iPhone"/>
    <n v="435689"/>
    <n v="25"/>
    <n v="0"/>
    <n v="0"/>
    <n v="0"/>
    <n v="0"/>
    <n v="0"/>
    <s v="2025-12-17 12:44:27"/>
  </r>
  <r>
    <s v="TX000669"/>
    <x v="86"/>
    <x v="8"/>
    <x v="3"/>
    <n v="1145.1300000000001"/>
    <s v="Success"/>
    <s v="Approved"/>
    <n v="3.42"/>
    <x v="0"/>
    <s v="Desktop"/>
    <n v="424357"/>
    <n v="24"/>
    <n v="0"/>
    <n v="0"/>
    <n v="0"/>
    <n v="0"/>
    <n v="0"/>
    <s v="2025-05-10 01:33:34"/>
  </r>
  <r>
    <s v="TX007622"/>
    <x v="87"/>
    <x v="3"/>
    <x v="1"/>
    <n v="128.4"/>
    <s v="Abandoned"/>
    <s v="Approved"/>
    <n v="2.06"/>
    <x v="0"/>
    <s v="Android"/>
    <n v="481062"/>
    <n v="54"/>
    <n v="1"/>
    <n v="0"/>
    <n v="0"/>
    <n v="0"/>
    <n v="1"/>
    <s v="2025-10-30 12:17:09"/>
  </r>
  <r>
    <s v="TX005482"/>
    <x v="88"/>
    <x v="9"/>
    <x v="1"/>
    <n v="225.77"/>
    <s v="Failed"/>
    <s v="Declined"/>
    <n v="0.76"/>
    <x v="0"/>
    <s v="Android"/>
    <n v="466141"/>
    <n v="48"/>
    <n v="1"/>
    <n v="0"/>
    <n v="0"/>
    <n v="0"/>
    <n v="1"/>
    <s v="2025-12-21 00:07:55"/>
  </r>
  <r>
    <s v="TX007540"/>
    <x v="89"/>
    <x v="0"/>
    <x v="1"/>
    <n v="602.80999999999995"/>
    <s v="Success"/>
    <s v="Approved"/>
    <n v="1.38"/>
    <x v="0"/>
    <s v="iPhone"/>
    <n v="438002"/>
    <n v="22"/>
    <n v="0"/>
    <n v="0"/>
    <n v="0"/>
    <n v="0"/>
    <n v="0"/>
    <s v="2025-05-02 06:35:22"/>
  </r>
  <r>
    <s v="TX004303"/>
    <x v="90"/>
    <x v="1"/>
    <x v="2"/>
    <n v="214.13"/>
    <s v="Failed"/>
    <s v="Approved"/>
    <n v="19.809999999999999"/>
    <x v="0"/>
    <s v="iPhone"/>
    <n v="542241"/>
    <n v="17"/>
    <n v="0"/>
    <n v="0"/>
    <n v="0"/>
    <n v="0"/>
    <n v="0"/>
    <s v="2025-05-16 13:49:28"/>
  </r>
  <r>
    <s v="TX007569"/>
    <x v="91"/>
    <x v="1"/>
    <x v="3"/>
    <n v="335.89"/>
    <s v="Success"/>
    <s v="Approved"/>
    <n v="6.81"/>
    <x v="0"/>
    <s v="iPhone"/>
    <n v="417498"/>
    <n v="10"/>
    <n v="0"/>
    <n v="0"/>
    <n v="0"/>
    <n v="0"/>
    <n v="0"/>
    <s v="2025-11-18 11:43:47"/>
  </r>
  <r>
    <s v="TX001852"/>
    <x v="92"/>
    <x v="3"/>
    <x v="3"/>
    <n v="633.80999999999995"/>
    <s v="Success"/>
    <s v="Approved"/>
    <n v="4.68"/>
    <x v="0"/>
    <s v="Desktop"/>
    <n v="470529"/>
    <n v="12"/>
    <n v="0"/>
    <n v="0"/>
    <n v="0"/>
    <n v="0"/>
    <n v="0"/>
    <s v="2025-12-14 17:02:29"/>
  </r>
  <r>
    <s v="TX002620"/>
    <x v="93"/>
    <x v="3"/>
    <x v="1"/>
    <n v="1931.38"/>
    <s v="Abandoned"/>
    <s v="Approved"/>
    <n v="0.84"/>
    <x v="0"/>
    <s v="Android"/>
    <n v="547935"/>
    <n v="10"/>
    <n v="0"/>
    <n v="0"/>
    <n v="0"/>
    <n v="0"/>
    <n v="0"/>
    <s v="2025-04-25 09:20:31"/>
  </r>
  <r>
    <s v="TX009215"/>
    <x v="94"/>
    <x v="0"/>
    <x v="3"/>
    <n v="215.61"/>
    <s v="Success"/>
    <s v="Approved"/>
    <n v="6.12"/>
    <x v="0"/>
    <s v="Android"/>
    <n v="535899"/>
    <n v="44"/>
    <n v="0"/>
    <n v="0"/>
    <n v="1"/>
    <n v="0"/>
    <n v="0"/>
    <s v="2025-01-02 09:58:20"/>
  </r>
  <r>
    <s v="TX009549"/>
    <x v="95"/>
    <x v="0"/>
    <x v="3"/>
    <n v="301.75"/>
    <s v="Success"/>
    <s v="Approved"/>
    <n v="1.62"/>
    <x v="0"/>
    <s v="iPhone"/>
    <n v="441442"/>
    <n v="25"/>
    <n v="0"/>
    <n v="0"/>
    <n v="0"/>
    <n v="0"/>
    <n v="0"/>
    <s v="2025-10-02 15:32:16"/>
  </r>
  <r>
    <s v="TX008715"/>
    <x v="96"/>
    <x v="0"/>
    <x v="0"/>
    <n v="375"/>
    <s v="Success"/>
    <s v="Approved"/>
    <n v="8.5299999999999994"/>
    <x v="0"/>
    <s v="Desktop"/>
    <n v="533258"/>
    <n v="21"/>
    <n v="0"/>
    <n v="0"/>
    <n v="0"/>
    <n v="0"/>
    <n v="0"/>
    <s v="2025-04-26 01:29:57"/>
  </r>
  <r>
    <s v="TX007471"/>
    <x v="97"/>
    <x v="2"/>
    <x v="1"/>
    <n v="1285.01"/>
    <s v="Success"/>
    <s v="Approved"/>
    <n v="3.91"/>
    <x v="0"/>
    <s v="Android"/>
    <n v="547197"/>
    <n v="25"/>
    <n v="0"/>
    <n v="0"/>
    <n v="0"/>
    <n v="0"/>
    <n v="0"/>
    <s v="2025-12-30 23:35:27"/>
  </r>
  <r>
    <s v="TX008332"/>
    <x v="98"/>
    <x v="8"/>
    <x v="3"/>
    <n v="190.45"/>
    <s v="Abandoned"/>
    <s v="Approved"/>
    <n v="5.37"/>
    <x v="0"/>
    <s v="Desktop"/>
    <n v="520321"/>
    <n v="10"/>
    <n v="0"/>
    <n v="0"/>
    <n v="0"/>
    <n v="0"/>
    <n v="0"/>
    <s v="2025-11-30 12:57:11"/>
  </r>
  <r>
    <s v="TX006356"/>
    <x v="99"/>
    <x v="8"/>
    <x v="2"/>
    <n v="398.99"/>
    <s v="Success"/>
    <s v="Approved"/>
    <n v="8.9"/>
    <x v="0"/>
    <s v="Android"/>
    <n v="479163"/>
    <n v="13"/>
    <n v="0"/>
    <n v="0"/>
    <n v="0"/>
    <n v="0"/>
    <n v="0"/>
    <s v="2025-09-11 17:00:56"/>
  </r>
  <r>
    <s v="TX005263"/>
    <x v="100"/>
    <x v="0"/>
    <x v="3"/>
    <n v="105.18"/>
    <s v="Failed"/>
    <s v="Declined"/>
    <n v="9.23"/>
    <x v="0"/>
    <s v="iPad"/>
    <n v="419595"/>
    <n v="62"/>
    <n v="0"/>
    <n v="0"/>
    <n v="1"/>
    <n v="1"/>
    <n v="0"/>
    <s v="2025-09-15 06:59:19"/>
  </r>
  <r>
    <s v="TX008293"/>
    <x v="101"/>
    <x v="0"/>
    <x v="3"/>
    <n v="581.4"/>
    <s v="Success"/>
    <s v="Approved"/>
    <n v="1.95"/>
    <x v="0"/>
    <s v="Desktop"/>
    <n v="518517"/>
    <n v="42"/>
    <n v="0"/>
    <n v="0"/>
    <n v="0"/>
    <n v="1"/>
    <n v="0"/>
    <s v="2025-05-22 12:55:31"/>
  </r>
  <r>
    <s v="TX004465"/>
    <x v="102"/>
    <x v="3"/>
    <x v="3"/>
    <n v="870.85"/>
    <s v="Success"/>
    <s v="Approved"/>
    <n v="8.6199999999999992"/>
    <x v="0"/>
    <s v="Desktop"/>
    <n v="465402"/>
    <n v="14"/>
    <n v="0"/>
    <n v="0"/>
    <n v="0"/>
    <n v="0"/>
    <n v="0"/>
    <s v="2025-08-11 23:54:58"/>
  </r>
  <r>
    <s v="TX001255"/>
    <x v="103"/>
    <x v="0"/>
    <x v="1"/>
    <n v="213.87"/>
    <s v="Success"/>
    <s v="Approved"/>
    <n v="7.86"/>
    <x v="0"/>
    <s v="Android"/>
    <n v="471807"/>
    <n v="22"/>
    <n v="0"/>
    <n v="0"/>
    <n v="0"/>
    <n v="0"/>
    <n v="0"/>
    <s v="2025-10-15 18:44:11"/>
  </r>
  <r>
    <s v="TX006709"/>
    <x v="104"/>
    <x v="3"/>
    <x v="1"/>
    <n v="707.84"/>
    <s v="Success"/>
    <s v="Approved"/>
    <n v="3.76"/>
    <x v="0"/>
    <s v="Android"/>
    <n v="475415"/>
    <n v="17"/>
    <n v="0"/>
    <n v="0"/>
    <n v="0"/>
    <n v="0"/>
    <n v="0"/>
    <s v="2025-12-09 10:55:42"/>
  </r>
  <r>
    <s v="TX009117"/>
    <x v="105"/>
    <x v="1"/>
    <x v="1"/>
    <n v="66.02"/>
    <s v="Success"/>
    <s v="Approved"/>
    <n v="2.5499999999999998"/>
    <x v="0"/>
    <s v="Desktop"/>
    <n v="521607"/>
    <n v="18"/>
    <n v="0"/>
    <n v="0"/>
    <n v="0"/>
    <n v="0"/>
    <n v="0"/>
    <s v="2025-09-12 16:04:12"/>
  </r>
  <r>
    <s v="TX004984"/>
    <x v="106"/>
    <x v="5"/>
    <x v="0"/>
    <n v="566.89"/>
    <s v="Success"/>
    <s v="Approved"/>
    <n v="1.65"/>
    <x v="0"/>
    <s v="iPhone"/>
    <n v="557650"/>
    <n v="12"/>
    <n v="0"/>
    <n v="0"/>
    <n v="0"/>
    <n v="0"/>
    <n v="0"/>
    <s v="2025-11-10 07:16:52"/>
  </r>
  <r>
    <s v="TX003740"/>
    <x v="107"/>
    <x v="5"/>
    <x v="2"/>
    <n v="185.44"/>
    <s v="Failed"/>
    <s v="Declined"/>
    <n v="14.18"/>
    <x v="0"/>
    <s v="Desktop"/>
    <n v="512071"/>
    <n v="23"/>
    <n v="0"/>
    <n v="0"/>
    <n v="0"/>
    <n v="0"/>
    <n v="0"/>
    <s v="2025-04-12 17:53:15"/>
  </r>
  <r>
    <s v="TX003434"/>
    <x v="108"/>
    <x v="2"/>
    <x v="2"/>
    <n v="357.64"/>
    <s v="Success"/>
    <s v="Approved"/>
    <n v="17.739999999999998"/>
    <x v="0"/>
    <s v="Android"/>
    <n v="550760"/>
    <n v="12"/>
    <n v="0"/>
    <n v="0"/>
    <n v="0"/>
    <n v="0"/>
    <n v="0"/>
    <s v="2025-05-30 16:55:23"/>
  </r>
  <r>
    <s v="TX002109"/>
    <x v="109"/>
    <x v="2"/>
    <x v="1"/>
    <n v="488.4"/>
    <s v="Success"/>
    <s v="Approved"/>
    <n v="6.12"/>
    <x v="0"/>
    <s v="Desktop"/>
    <n v="400747"/>
    <n v="11"/>
    <n v="0"/>
    <n v="0"/>
    <n v="0"/>
    <n v="0"/>
    <n v="0"/>
    <s v="2025-10-27 23:17:18"/>
  </r>
  <r>
    <s v="TX001248"/>
    <x v="110"/>
    <x v="5"/>
    <x v="1"/>
    <n v="912.36"/>
    <s v="Abandoned"/>
    <s v="Approved"/>
    <n v="11.7"/>
    <x v="0"/>
    <s v="iPhone"/>
    <n v="469162"/>
    <n v="60"/>
    <n v="1"/>
    <n v="0"/>
    <n v="0"/>
    <n v="0"/>
    <n v="1"/>
    <s v="2025-03-06 17:14:53"/>
  </r>
  <r>
    <s v="TX007353"/>
    <x v="111"/>
    <x v="6"/>
    <x v="3"/>
    <n v="843.47"/>
    <s v="Abandoned"/>
    <s v="Declined"/>
    <n v="6.74"/>
    <x v="0"/>
    <s v="iPhone"/>
    <n v="419745"/>
    <n v="41"/>
    <n v="0"/>
    <n v="0"/>
    <n v="1"/>
    <n v="0"/>
    <n v="0"/>
    <s v="2025-09-21 00:05:02"/>
  </r>
  <r>
    <s v="TX006030"/>
    <x v="112"/>
    <x v="1"/>
    <x v="3"/>
    <n v="369.58"/>
    <s v="Success"/>
    <s v="Approved"/>
    <n v="11.32"/>
    <x v="0"/>
    <s v="iPhone"/>
    <n v="479505"/>
    <n v="12"/>
    <n v="0"/>
    <n v="0"/>
    <n v="0"/>
    <n v="0"/>
    <n v="0"/>
    <s v="2025-05-23 01:32:36"/>
  </r>
  <r>
    <s v="TX004697"/>
    <x v="113"/>
    <x v="2"/>
    <x v="1"/>
    <n v="526.14"/>
    <s v="Success"/>
    <s v="Approved"/>
    <n v="11.26"/>
    <x v="0"/>
    <s v="Desktop"/>
    <n v="453965"/>
    <n v="18"/>
    <n v="0"/>
    <n v="0"/>
    <n v="0"/>
    <n v="0"/>
    <n v="0"/>
    <s v="2025-07-29 06:39:20"/>
  </r>
  <r>
    <s v="TX007811"/>
    <x v="114"/>
    <x v="4"/>
    <x v="2"/>
    <n v="964.54"/>
    <s v="Abandoned"/>
    <s v="Declined"/>
    <n v="17.489999999999998"/>
    <x v="0"/>
    <s v="iPhone"/>
    <n v="414588"/>
    <n v="11"/>
    <n v="0"/>
    <n v="0"/>
    <n v="0"/>
    <n v="0"/>
    <n v="0"/>
    <s v="2025-11-07 01:14:18"/>
  </r>
  <r>
    <s v="TX007444"/>
    <x v="115"/>
    <x v="8"/>
    <x v="3"/>
    <n v="410.38"/>
    <s v="Success"/>
    <s v="Approved"/>
    <n v="8.7200000000000006"/>
    <x v="0"/>
    <s v="iPhone"/>
    <n v="403553"/>
    <n v="37"/>
    <n v="0"/>
    <n v="0"/>
    <n v="0"/>
    <n v="1"/>
    <n v="0"/>
    <s v="2025-10-31 15:12:20"/>
  </r>
  <r>
    <s v="TX005821"/>
    <x v="116"/>
    <x v="2"/>
    <x v="0"/>
    <n v="350.32"/>
    <s v="Failed"/>
    <s v="Declined"/>
    <n v="11.33"/>
    <x v="0"/>
    <s v="iPhone"/>
    <n v="550195"/>
    <n v="17"/>
    <n v="0"/>
    <n v="0"/>
    <n v="0"/>
    <n v="0"/>
    <n v="0"/>
    <s v="2025-06-25 07:30:05"/>
  </r>
  <r>
    <s v="TX003980"/>
    <x v="117"/>
    <x v="3"/>
    <x v="0"/>
    <n v="289.36"/>
    <s v="Success"/>
    <s v="Approved"/>
    <n v="4.13"/>
    <x v="0"/>
    <s v="iPhone"/>
    <n v="521037"/>
    <n v="14"/>
    <n v="0"/>
    <n v="0"/>
    <n v="0"/>
    <n v="0"/>
    <n v="0"/>
    <s v="2025-12-09 22:35:13"/>
  </r>
  <r>
    <s v="TX007373"/>
    <x v="118"/>
    <x v="9"/>
    <x v="1"/>
    <n v="474.2"/>
    <s v="Success"/>
    <s v="Approved"/>
    <n v="3.67"/>
    <x v="0"/>
    <s v="iPhone"/>
    <n v="497212"/>
    <n v="13"/>
    <n v="0"/>
    <n v="0"/>
    <n v="0"/>
    <n v="0"/>
    <n v="0"/>
    <s v="2025-02-11 21:24:55"/>
  </r>
  <r>
    <s v="TX000953"/>
    <x v="119"/>
    <x v="1"/>
    <x v="2"/>
    <n v="234.3"/>
    <s v="Success"/>
    <s v="Approved"/>
    <n v="15.52"/>
    <x v="0"/>
    <s v="Desktop"/>
    <n v="417046"/>
    <n v="22"/>
    <n v="0"/>
    <n v="0"/>
    <n v="0"/>
    <n v="0"/>
    <n v="0"/>
    <s v="2025-08-31 20:40:22"/>
  </r>
  <r>
    <s v="TX005825"/>
    <x v="120"/>
    <x v="5"/>
    <x v="0"/>
    <n v="225.87"/>
    <s v="Success"/>
    <s v="Approved"/>
    <n v="1.66"/>
    <x v="0"/>
    <s v="Android"/>
    <n v="549350"/>
    <n v="15"/>
    <n v="0"/>
    <n v="0"/>
    <n v="0"/>
    <n v="0"/>
    <n v="0"/>
    <s v="2025-01-29 00:51:37"/>
  </r>
  <r>
    <s v="TX000484"/>
    <x v="121"/>
    <x v="0"/>
    <x v="1"/>
    <n v="512.79999999999995"/>
    <s v="Success"/>
    <s v="Approved"/>
    <n v="9.9"/>
    <x v="0"/>
    <s v="Desktop"/>
    <n v="533361"/>
    <n v="41"/>
    <n v="0"/>
    <n v="0"/>
    <n v="0"/>
    <n v="1"/>
    <n v="0"/>
    <s v="2025-05-30 20:37:27"/>
  </r>
  <r>
    <s v="TX004575"/>
    <x v="122"/>
    <x v="4"/>
    <x v="2"/>
    <n v="503.66"/>
    <s v="Success"/>
    <s v="Approved"/>
    <n v="12.57"/>
    <x v="0"/>
    <s v="Android"/>
    <n v="400943"/>
    <n v="17"/>
    <n v="0"/>
    <n v="0"/>
    <n v="0"/>
    <n v="0"/>
    <n v="0"/>
    <s v="2025-01-26 00:28:37"/>
  </r>
  <r>
    <s v="TX008122"/>
    <x v="123"/>
    <x v="1"/>
    <x v="1"/>
    <n v="759.18"/>
    <s v="Failed"/>
    <s v="Approved"/>
    <n v="4.8600000000000003"/>
    <x v="0"/>
    <s v="Android"/>
    <n v="426573"/>
    <n v="45"/>
    <n v="1"/>
    <n v="0"/>
    <n v="0"/>
    <n v="0"/>
    <n v="1"/>
    <s v="2025-06-25 05:07:19"/>
  </r>
  <r>
    <s v="TX003769"/>
    <x v="124"/>
    <x v="1"/>
    <x v="0"/>
    <n v="299.77999999999997"/>
    <s v="Success"/>
    <s v="Approved"/>
    <n v="10.91"/>
    <x v="0"/>
    <s v="Desktop"/>
    <n v="417941"/>
    <n v="41"/>
    <n v="0"/>
    <n v="1"/>
    <n v="0"/>
    <n v="0"/>
    <n v="0"/>
    <s v="2025-11-07 09:34:43"/>
  </r>
  <r>
    <s v="TX005642"/>
    <x v="125"/>
    <x v="5"/>
    <x v="2"/>
    <n v="222.51"/>
    <s v="Failed"/>
    <s v="Declined"/>
    <n v="11.39"/>
    <x v="0"/>
    <s v="Desktop"/>
    <n v="499970"/>
    <n v="20"/>
    <n v="0"/>
    <n v="0"/>
    <n v="0"/>
    <n v="0"/>
    <n v="0"/>
    <s v="2025-09-07 16:33:38"/>
  </r>
  <r>
    <s v="TX005959"/>
    <x v="126"/>
    <x v="8"/>
    <x v="1"/>
    <n v="364.23"/>
    <s v="Abandoned"/>
    <s v="Approved"/>
    <n v="2.5299999999999998"/>
    <x v="0"/>
    <s v="iPhone"/>
    <n v="504183"/>
    <n v="11"/>
    <n v="0"/>
    <n v="0"/>
    <n v="0"/>
    <n v="0"/>
    <n v="0"/>
    <s v="2025-06-14 22:58:04"/>
  </r>
  <r>
    <s v="TX002957"/>
    <x v="127"/>
    <x v="9"/>
    <x v="1"/>
    <n v="330.4"/>
    <s v="Success"/>
    <s v="Approved"/>
    <n v="9.33"/>
    <x v="0"/>
    <s v="Android"/>
    <n v="472802"/>
    <n v="19"/>
    <n v="0"/>
    <n v="0"/>
    <n v="0"/>
    <n v="0"/>
    <n v="0"/>
    <s v="2025-02-24 08:57:35"/>
  </r>
  <r>
    <s v="TX003034"/>
    <x v="128"/>
    <x v="3"/>
    <x v="1"/>
    <n v="1950.71"/>
    <s v="Success"/>
    <s v="Approved"/>
    <n v="8.9"/>
    <x v="0"/>
    <s v="iPhone"/>
    <n v="426956"/>
    <n v="16"/>
    <n v="0"/>
    <n v="0"/>
    <n v="0"/>
    <n v="0"/>
    <n v="0"/>
    <s v="2025-01-15 10:44:44"/>
  </r>
  <r>
    <s v="TX001146"/>
    <x v="129"/>
    <x v="2"/>
    <x v="2"/>
    <n v="695.29"/>
    <s v="Failed"/>
    <s v="Declined"/>
    <n v="13.81"/>
    <x v="0"/>
    <s v="Android"/>
    <n v="420019"/>
    <n v="21"/>
    <n v="0"/>
    <n v="0"/>
    <n v="0"/>
    <n v="0"/>
    <n v="0"/>
    <s v="2025-08-31 15:10:08"/>
  </r>
  <r>
    <s v="TX000648"/>
    <x v="130"/>
    <x v="0"/>
    <x v="3"/>
    <n v="217.02"/>
    <s v="Success"/>
    <s v="Approved"/>
    <n v="6.59"/>
    <x v="0"/>
    <s v="Android"/>
    <n v="492760"/>
    <n v="18"/>
    <n v="0"/>
    <n v="0"/>
    <n v="0"/>
    <n v="0"/>
    <n v="0"/>
    <s v="2025-12-29 16:30:04"/>
  </r>
  <r>
    <s v="TX000252"/>
    <x v="131"/>
    <x v="3"/>
    <x v="3"/>
    <n v="556.1"/>
    <s v="Success"/>
    <s v="Approved"/>
    <n v="9.35"/>
    <x v="0"/>
    <s v="iPad"/>
    <n v="500264"/>
    <n v="23"/>
    <n v="0"/>
    <n v="0"/>
    <n v="0"/>
    <n v="0"/>
    <n v="0"/>
    <s v="2025-01-13 07:47:25"/>
  </r>
  <r>
    <s v="TX000312"/>
    <x v="132"/>
    <x v="3"/>
    <x v="1"/>
    <n v="98.63"/>
    <s v="Failed"/>
    <s v="Declined"/>
    <n v="5.13"/>
    <x v="0"/>
    <s v="Android"/>
    <n v="435113"/>
    <n v="19"/>
    <n v="0"/>
    <n v="0"/>
    <n v="0"/>
    <n v="0"/>
    <n v="0"/>
    <s v="2025-02-14 08:43:12"/>
  </r>
  <r>
    <s v="TX000040"/>
    <x v="133"/>
    <x v="3"/>
    <x v="3"/>
    <n v="380.6"/>
    <s v="Success"/>
    <s v="Approved"/>
    <n v="3.59"/>
    <x v="0"/>
    <s v="iPhone"/>
    <n v="410458"/>
    <n v="36"/>
    <n v="0"/>
    <n v="1"/>
    <n v="0"/>
    <n v="0"/>
    <n v="0"/>
    <s v="2025-07-31 21:16:12"/>
  </r>
  <r>
    <s v="TX004803"/>
    <x v="134"/>
    <x v="3"/>
    <x v="0"/>
    <n v="1189.23"/>
    <s v="Success"/>
    <s v="Approved"/>
    <n v="9.1999999999999993"/>
    <x v="0"/>
    <s v="Android"/>
    <n v="504619"/>
    <n v="23"/>
    <n v="0"/>
    <n v="0"/>
    <n v="0"/>
    <n v="0"/>
    <n v="0"/>
    <s v="2025-06-14 10:13:55"/>
  </r>
  <r>
    <s v="TX004979"/>
    <x v="135"/>
    <x v="1"/>
    <x v="0"/>
    <n v="740.63"/>
    <s v="Failed"/>
    <s v="Approved"/>
    <n v="4.29"/>
    <x v="0"/>
    <s v="Android"/>
    <n v="552053"/>
    <n v="18"/>
    <n v="0"/>
    <n v="0"/>
    <n v="0"/>
    <n v="0"/>
    <n v="0"/>
    <s v="2025-08-12 02:05:56"/>
  </r>
  <r>
    <s v="TX003411"/>
    <x v="136"/>
    <x v="2"/>
    <x v="3"/>
    <n v="164.63"/>
    <s v="Failed"/>
    <s v="Declined"/>
    <n v="5.64"/>
    <x v="0"/>
    <s v="Desktop"/>
    <n v="517081"/>
    <n v="23"/>
    <n v="0"/>
    <n v="0"/>
    <n v="0"/>
    <n v="0"/>
    <n v="0"/>
    <s v="2025-02-21 06:26:34"/>
  </r>
  <r>
    <s v="TX001618"/>
    <x v="137"/>
    <x v="9"/>
    <x v="1"/>
    <n v="324.99"/>
    <s v="Failed"/>
    <s v="Declined"/>
    <n v="0.84"/>
    <x v="0"/>
    <s v="iPhone"/>
    <n v="401547"/>
    <n v="14"/>
    <n v="0"/>
    <n v="0"/>
    <n v="0"/>
    <n v="0"/>
    <n v="0"/>
    <s v="2025-01-07 18:45:21"/>
  </r>
  <r>
    <s v="TX002255"/>
    <x v="138"/>
    <x v="1"/>
    <x v="1"/>
    <n v="221.95"/>
    <s v="Success"/>
    <s v="Approved"/>
    <n v="8.52"/>
    <x v="0"/>
    <s v="iPhone"/>
    <n v="468351"/>
    <n v="17"/>
    <n v="0"/>
    <n v="0"/>
    <n v="0"/>
    <n v="0"/>
    <n v="0"/>
    <s v="2025-06-29 00:12:26"/>
  </r>
  <r>
    <s v="TX004076"/>
    <x v="139"/>
    <x v="4"/>
    <x v="3"/>
    <n v="667.36"/>
    <s v="Success"/>
    <s v="Approved"/>
    <n v="2.77"/>
    <x v="0"/>
    <s v="Desktop"/>
    <n v="541315"/>
    <n v="12"/>
    <n v="0"/>
    <n v="0"/>
    <n v="0"/>
    <n v="0"/>
    <n v="0"/>
    <s v="2025-12-02 00:05:34"/>
  </r>
  <r>
    <s v="TX007199"/>
    <x v="140"/>
    <x v="8"/>
    <x v="1"/>
    <n v="517.37"/>
    <s v="Success"/>
    <s v="Approved"/>
    <n v="0.79"/>
    <x v="0"/>
    <s v="Android"/>
    <n v="450854"/>
    <n v="55"/>
    <n v="0"/>
    <n v="0"/>
    <n v="1"/>
    <n v="0"/>
    <n v="0"/>
    <s v="2025-07-24 10:10:42"/>
  </r>
  <r>
    <s v="TX003950"/>
    <x v="141"/>
    <x v="5"/>
    <x v="1"/>
    <n v="327.10000000000002"/>
    <s v="Success"/>
    <s v="Approved"/>
    <n v="1.72"/>
    <x v="0"/>
    <s v="iPhone"/>
    <n v="550023"/>
    <n v="10"/>
    <n v="0"/>
    <n v="0"/>
    <n v="0"/>
    <n v="0"/>
    <n v="0"/>
    <s v="2025-08-10 15:11:11"/>
  </r>
  <r>
    <s v="TX003140"/>
    <x v="142"/>
    <x v="0"/>
    <x v="0"/>
    <n v="415.7"/>
    <s v="Success"/>
    <s v="Approved"/>
    <n v="11.83"/>
    <x v="0"/>
    <s v="iPad"/>
    <n v="520719"/>
    <n v="20"/>
    <n v="0"/>
    <n v="0"/>
    <n v="0"/>
    <n v="0"/>
    <n v="0"/>
    <s v="2025-03-02 20:50:16"/>
  </r>
  <r>
    <s v="TX004903"/>
    <x v="143"/>
    <x v="1"/>
    <x v="0"/>
    <n v="1968.81"/>
    <s v="Success"/>
    <s v="Approved"/>
    <n v="1.08"/>
    <x v="0"/>
    <s v="iPhone"/>
    <n v="529825"/>
    <n v="14"/>
    <n v="0"/>
    <n v="0"/>
    <n v="0"/>
    <n v="0"/>
    <n v="0"/>
    <s v="2025-08-27 05:07:51"/>
  </r>
  <r>
    <s v="TX009057"/>
    <x v="144"/>
    <x v="1"/>
    <x v="1"/>
    <n v="405.57"/>
    <s v="Abandoned"/>
    <s v="Approved"/>
    <n v="9.94"/>
    <x v="0"/>
    <s v="Desktop"/>
    <n v="556358"/>
    <n v="19"/>
    <n v="0"/>
    <n v="0"/>
    <n v="0"/>
    <n v="0"/>
    <n v="0"/>
    <s v="2025-06-23 08:48:25"/>
  </r>
  <r>
    <s v="TX004124"/>
    <x v="145"/>
    <x v="2"/>
    <x v="2"/>
    <n v="351.19"/>
    <s v="Success"/>
    <s v="Approved"/>
    <n v="17.72"/>
    <x v="0"/>
    <s v="iPad"/>
    <n v="551542"/>
    <n v="12"/>
    <n v="0"/>
    <n v="0"/>
    <n v="0"/>
    <n v="0"/>
    <n v="0"/>
    <s v="2025-10-07 21:48:19"/>
  </r>
  <r>
    <s v="TX003161"/>
    <x v="146"/>
    <x v="1"/>
    <x v="1"/>
    <n v="800.58"/>
    <s v="Abandoned"/>
    <s v="Approved"/>
    <n v="8.42"/>
    <x v="0"/>
    <s v="Desktop"/>
    <n v="436645"/>
    <n v="19"/>
    <n v="0"/>
    <n v="0"/>
    <n v="0"/>
    <n v="0"/>
    <n v="0"/>
    <s v="2025-03-22 13:47:26"/>
  </r>
  <r>
    <s v="TX000994"/>
    <x v="147"/>
    <x v="3"/>
    <x v="0"/>
    <n v="662.35"/>
    <s v="Success"/>
    <s v="Approved"/>
    <n v="2.81"/>
    <x v="0"/>
    <s v="Desktop"/>
    <n v="504657"/>
    <n v="14"/>
    <n v="0"/>
    <n v="0"/>
    <n v="0"/>
    <n v="0"/>
    <n v="0"/>
    <s v="2025-08-17 03:49:18"/>
  </r>
  <r>
    <s v="TX004300"/>
    <x v="148"/>
    <x v="5"/>
    <x v="1"/>
    <n v="1398.73"/>
    <s v="Success"/>
    <s v="Approved"/>
    <n v="8.59"/>
    <x v="0"/>
    <s v="Desktop"/>
    <n v="450556"/>
    <n v="20"/>
    <n v="0"/>
    <n v="0"/>
    <n v="0"/>
    <n v="0"/>
    <n v="0"/>
    <s v="2025-05-25 06:55:00"/>
  </r>
  <r>
    <s v="TX004412"/>
    <x v="149"/>
    <x v="9"/>
    <x v="1"/>
    <n v="179.6"/>
    <s v="Success"/>
    <s v="Approved"/>
    <n v="9.27"/>
    <x v="0"/>
    <s v="Android"/>
    <n v="520421"/>
    <n v="16"/>
    <n v="0"/>
    <n v="0"/>
    <n v="0"/>
    <n v="0"/>
    <n v="0"/>
    <s v="2025-03-24 05:56:13"/>
  </r>
  <r>
    <s v="TX002151"/>
    <x v="150"/>
    <x v="8"/>
    <x v="3"/>
    <n v="335.68"/>
    <s v="Success"/>
    <s v="Approved"/>
    <n v="5.93"/>
    <x v="0"/>
    <s v="Desktop"/>
    <n v="461725"/>
    <n v="24"/>
    <n v="0"/>
    <n v="0"/>
    <n v="0"/>
    <n v="0"/>
    <n v="0"/>
    <s v="2025-04-15 00:04:24"/>
  </r>
  <r>
    <s v="TX008759"/>
    <x v="68"/>
    <x v="5"/>
    <x v="2"/>
    <n v="1258.52"/>
    <s v="Success"/>
    <s v="Approved"/>
    <n v="8.2799999999999994"/>
    <x v="0"/>
    <s v="Desktop"/>
    <n v="556286"/>
    <n v="30"/>
    <n v="0"/>
    <n v="0"/>
    <n v="0"/>
    <n v="1"/>
    <n v="0"/>
    <s v="2025-07-27 11:59:22"/>
  </r>
  <r>
    <s v="TX009243"/>
    <x v="151"/>
    <x v="4"/>
    <x v="2"/>
    <n v="762.83"/>
    <s v="Success"/>
    <s v="Approved"/>
    <n v="18.36"/>
    <x v="0"/>
    <s v="iPhone"/>
    <n v="442461"/>
    <n v="40"/>
    <n v="0"/>
    <n v="1"/>
    <n v="0"/>
    <n v="0"/>
    <n v="0"/>
    <s v="2025-05-25 20:58:30"/>
  </r>
  <r>
    <s v="TX008158"/>
    <x v="152"/>
    <x v="1"/>
    <x v="2"/>
    <n v="157.71"/>
    <s v="Failed"/>
    <s v="Declined"/>
    <n v="8.01"/>
    <x v="0"/>
    <s v="iPhone"/>
    <n v="548713"/>
    <n v="48"/>
    <n v="0"/>
    <n v="0"/>
    <n v="1"/>
    <n v="0"/>
    <n v="0"/>
    <s v="2025-12-07 13:09:51"/>
  </r>
  <r>
    <s v="TX005015"/>
    <x v="153"/>
    <x v="4"/>
    <x v="1"/>
    <n v="420.77"/>
    <s v="Success"/>
    <s v="Approved"/>
    <n v="10.06"/>
    <x v="0"/>
    <s v="iPhone"/>
    <n v="480014"/>
    <n v="14"/>
    <n v="0"/>
    <n v="0"/>
    <n v="0"/>
    <n v="0"/>
    <n v="0"/>
    <s v="2025-11-23 18:44:25"/>
  </r>
  <r>
    <s v="TX000347"/>
    <x v="154"/>
    <x v="3"/>
    <x v="0"/>
    <n v="265.27999999999997"/>
    <s v="Success"/>
    <s v="Approved"/>
    <n v="11.69"/>
    <x v="0"/>
    <s v="iPhone"/>
    <n v="442947"/>
    <n v="14"/>
    <n v="0"/>
    <n v="0"/>
    <n v="0"/>
    <n v="0"/>
    <n v="0"/>
    <s v="2025-01-22 08:54:14"/>
  </r>
  <r>
    <s v="TX001569"/>
    <x v="155"/>
    <x v="1"/>
    <x v="3"/>
    <n v="1283.77"/>
    <s v="Success"/>
    <s v="Approved"/>
    <n v="4.9400000000000004"/>
    <x v="0"/>
    <s v="iPhone"/>
    <n v="489171"/>
    <n v="18"/>
    <n v="0"/>
    <n v="0"/>
    <n v="0"/>
    <n v="0"/>
    <n v="0"/>
    <s v="2025-03-19 03:16:08"/>
  </r>
  <r>
    <s v="TX003024"/>
    <x v="156"/>
    <x v="3"/>
    <x v="0"/>
    <n v="354.62"/>
    <s v="Abandoned"/>
    <s v="Declined"/>
    <n v="8.16"/>
    <x v="0"/>
    <s v="iPad"/>
    <n v="466373"/>
    <n v="10"/>
    <n v="0"/>
    <n v="0"/>
    <n v="0"/>
    <n v="0"/>
    <n v="0"/>
    <s v="2025-06-07 11:16:11"/>
  </r>
  <r>
    <s v="TX003001"/>
    <x v="157"/>
    <x v="8"/>
    <x v="0"/>
    <n v="659.89"/>
    <s v="Success"/>
    <s v="Approved"/>
    <n v="5.52"/>
    <x v="0"/>
    <s v="iPhone"/>
    <n v="464183"/>
    <n v="11"/>
    <n v="0"/>
    <n v="0"/>
    <n v="0"/>
    <n v="0"/>
    <n v="0"/>
    <s v="2025-02-02 12:57:40"/>
  </r>
  <r>
    <s v="TX004210"/>
    <x v="158"/>
    <x v="8"/>
    <x v="3"/>
    <n v="621.27"/>
    <s v="Success"/>
    <s v="Approved"/>
    <n v="9.69"/>
    <x v="0"/>
    <s v="iPhone"/>
    <n v="426859"/>
    <n v="42"/>
    <n v="0"/>
    <n v="0"/>
    <n v="0"/>
    <n v="1"/>
    <n v="0"/>
    <s v="2025-02-14 02:17:38"/>
  </r>
  <r>
    <s v="TX001316"/>
    <x v="159"/>
    <x v="1"/>
    <x v="2"/>
    <n v="133.18"/>
    <s v="Failed"/>
    <s v="Declined"/>
    <n v="9.36"/>
    <x v="0"/>
    <s v="Android"/>
    <n v="414973"/>
    <n v="23"/>
    <n v="0"/>
    <n v="0"/>
    <n v="0"/>
    <n v="0"/>
    <n v="0"/>
    <s v="2025-03-26 02:20:15"/>
  </r>
  <r>
    <s v="TX004029"/>
    <x v="160"/>
    <x v="2"/>
    <x v="0"/>
    <n v="161.85"/>
    <s v="Abandoned"/>
    <s v="Declined"/>
    <n v="4.05"/>
    <x v="0"/>
    <s v="Desktop"/>
    <n v="465133"/>
    <n v="23"/>
    <n v="0"/>
    <n v="0"/>
    <n v="0"/>
    <n v="0"/>
    <n v="0"/>
    <s v="2025-07-25 03:18:18"/>
  </r>
  <r>
    <s v="TX004857"/>
    <x v="161"/>
    <x v="2"/>
    <x v="1"/>
    <n v="957.95"/>
    <s v="Failed"/>
    <s v="Approved"/>
    <n v="0.55000000000000004"/>
    <x v="0"/>
    <s v="iPhone"/>
    <n v="464150"/>
    <n v="23"/>
    <n v="0"/>
    <n v="0"/>
    <n v="0"/>
    <n v="0"/>
    <n v="0"/>
    <s v="2025-02-10 16:29:04"/>
  </r>
  <r>
    <s v="TX008014"/>
    <x v="162"/>
    <x v="4"/>
    <x v="0"/>
    <n v="769.57"/>
    <s v="Success"/>
    <s v="Approved"/>
    <n v="9.8000000000000007"/>
    <x v="0"/>
    <s v="Android"/>
    <n v="480007"/>
    <n v="21"/>
    <n v="0"/>
    <n v="0"/>
    <n v="0"/>
    <n v="0"/>
    <n v="0"/>
    <s v="2025-09-13 17:51:53"/>
  </r>
  <r>
    <s v="TX007775"/>
    <x v="163"/>
    <x v="0"/>
    <x v="0"/>
    <n v="465.12"/>
    <s v="Failed"/>
    <s v="Declined"/>
    <n v="4.29"/>
    <x v="0"/>
    <s v="iPhone"/>
    <n v="525269"/>
    <n v="25"/>
    <n v="0"/>
    <n v="0"/>
    <n v="0"/>
    <n v="0"/>
    <n v="0"/>
    <s v="2025-03-28 18:06:44"/>
  </r>
  <r>
    <s v="TX004099"/>
    <x v="164"/>
    <x v="4"/>
    <x v="1"/>
    <n v="204.16"/>
    <s v="Success"/>
    <s v="Approved"/>
    <n v="5.32"/>
    <x v="0"/>
    <s v="Desktop"/>
    <n v="551500"/>
    <n v="43"/>
    <n v="0"/>
    <n v="1"/>
    <n v="0"/>
    <n v="0"/>
    <n v="0"/>
    <s v="2025-10-28 05:04:49"/>
  </r>
  <r>
    <s v="TX000624"/>
    <x v="165"/>
    <x v="0"/>
    <x v="1"/>
    <n v="128.38"/>
    <s v="Success"/>
    <s v="Approved"/>
    <n v="11.67"/>
    <x v="0"/>
    <s v="Desktop"/>
    <n v="460532"/>
    <n v="18"/>
    <n v="0"/>
    <n v="0"/>
    <n v="0"/>
    <n v="0"/>
    <n v="0"/>
    <s v="2025-03-01 00:20:32"/>
  </r>
  <r>
    <s v="TX009844"/>
    <x v="166"/>
    <x v="0"/>
    <x v="2"/>
    <n v="1045.92"/>
    <s v="Success"/>
    <s v="Approved"/>
    <n v="12.97"/>
    <x v="0"/>
    <s v="Desktop"/>
    <n v="429052"/>
    <n v="11"/>
    <n v="0"/>
    <n v="0"/>
    <n v="0"/>
    <n v="0"/>
    <n v="0"/>
    <s v="2025-07-07 02:27:17"/>
  </r>
  <r>
    <s v="TX006422"/>
    <x v="167"/>
    <x v="8"/>
    <x v="0"/>
    <n v="447.74"/>
    <s v="Success"/>
    <s v="Approved"/>
    <n v="4.92"/>
    <x v="0"/>
    <s v="iPhone"/>
    <n v="437449"/>
    <n v="22"/>
    <n v="0"/>
    <n v="0"/>
    <n v="0"/>
    <n v="0"/>
    <n v="0"/>
    <s v="2025-09-27 05:33:25"/>
  </r>
  <r>
    <s v="TX005551"/>
    <x v="168"/>
    <x v="2"/>
    <x v="3"/>
    <n v="887.42"/>
    <s v="Success"/>
    <s v="Approved"/>
    <n v="11.39"/>
    <x v="0"/>
    <s v="Desktop"/>
    <n v="536371"/>
    <n v="46"/>
    <n v="0"/>
    <n v="0"/>
    <n v="1"/>
    <n v="0"/>
    <n v="0"/>
    <s v="2025-07-20 08:04:24"/>
  </r>
  <r>
    <s v="TX005814"/>
    <x v="169"/>
    <x v="8"/>
    <x v="1"/>
    <n v="1157.6099999999999"/>
    <s v="Success"/>
    <s v="Approved"/>
    <n v="4.2699999999999996"/>
    <x v="0"/>
    <s v="iPhone"/>
    <n v="492128"/>
    <n v="25"/>
    <n v="0"/>
    <n v="0"/>
    <n v="0"/>
    <n v="0"/>
    <n v="0"/>
    <s v="2025-01-28 15:58:09"/>
  </r>
  <r>
    <s v="TX008557"/>
    <x v="170"/>
    <x v="0"/>
    <x v="2"/>
    <n v="373.41"/>
    <s v="Success"/>
    <s v="Approved"/>
    <n v="9"/>
    <x v="0"/>
    <s v="iPhone"/>
    <n v="450437"/>
    <n v="12"/>
    <n v="0"/>
    <n v="0"/>
    <n v="0"/>
    <n v="0"/>
    <n v="0"/>
    <s v="2025-04-25 09:23:37"/>
  </r>
  <r>
    <s v="TX009214"/>
    <x v="171"/>
    <x v="3"/>
    <x v="2"/>
    <n v="1373.08"/>
    <s v="Failed"/>
    <s v="Approved"/>
    <n v="17.27"/>
    <x v="0"/>
    <s v="Android"/>
    <n v="472035"/>
    <n v="45"/>
    <n v="0"/>
    <n v="1"/>
    <n v="0"/>
    <n v="0"/>
    <n v="0"/>
    <s v="2025-03-02 07:41:54"/>
  </r>
  <r>
    <s v="TX008607"/>
    <x v="25"/>
    <x v="0"/>
    <x v="1"/>
    <n v="490.99"/>
    <s v="Abandoned"/>
    <s v="Declined"/>
    <n v="8.74"/>
    <x v="0"/>
    <s v="Android"/>
    <n v="501503"/>
    <n v="18"/>
    <n v="0"/>
    <n v="0"/>
    <n v="0"/>
    <n v="0"/>
    <n v="0"/>
    <s v="2025-01-16 03:24:20"/>
  </r>
  <r>
    <s v="TX006876"/>
    <x v="172"/>
    <x v="0"/>
    <x v="1"/>
    <n v="180.17"/>
    <s v="Success"/>
    <s v="Approved"/>
    <n v="10.51"/>
    <x v="0"/>
    <s v="Desktop"/>
    <n v="485169"/>
    <n v="22"/>
    <n v="0"/>
    <n v="0"/>
    <n v="0"/>
    <n v="0"/>
    <n v="0"/>
    <s v="2025-09-21 15:09:41"/>
  </r>
  <r>
    <s v="TX002110"/>
    <x v="173"/>
    <x v="3"/>
    <x v="3"/>
    <n v="1207.02"/>
    <s v="Success"/>
    <s v="Approved"/>
    <n v="11.47"/>
    <x v="0"/>
    <s v="iPhone"/>
    <n v="535521"/>
    <n v="24"/>
    <n v="0"/>
    <n v="0"/>
    <n v="0"/>
    <n v="0"/>
    <n v="0"/>
    <s v="2025-12-03 10:29:22"/>
  </r>
  <r>
    <s v="TX007160"/>
    <x v="174"/>
    <x v="1"/>
    <x v="0"/>
    <n v="600.15"/>
    <s v="Success"/>
    <s v="Approved"/>
    <n v="8.8800000000000008"/>
    <x v="0"/>
    <s v="iPad"/>
    <n v="482089"/>
    <n v="15"/>
    <n v="0"/>
    <n v="0"/>
    <n v="0"/>
    <n v="0"/>
    <n v="0"/>
    <s v="2025-01-31 23:03:09"/>
  </r>
  <r>
    <s v="TX008487"/>
    <x v="175"/>
    <x v="3"/>
    <x v="1"/>
    <n v="529"/>
    <s v="Success"/>
    <s v="Approved"/>
    <n v="1.97"/>
    <x v="0"/>
    <s v="Android"/>
    <n v="495497"/>
    <n v="16"/>
    <n v="0"/>
    <n v="0"/>
    <n v="0"/>
    <n v="0"/>
    <n v="0"/>
    <s v="2025-07-28 02:55:15"/>
  </r>
  <r>
    <s v="TX000519"/>
    <x v="176"/>
    <x v="0"/>
    <x v="3"/>
    <n v="945.68"/>
    <s v="Success"/>
    <s v="Approved"/>
    <n v="6.29"/>
    <x v="0"/>
    <s v="iPad"/>
    <n v="497092"/>
    <n v="23"/>
    <n v="0"/>
    <n v="0"/>
    <n v="0"/>
    <n v="0"/>
    <n v="0"/>
    <s v="2025-12-17 07:06:26"/>
  </r>
  <r>
    <s v="TX001447"/>
    <x v="84"/>
    <x v="3"/>
    <x v="2"/>
    <n v="427.85"/>
    <s v="Failed"/>
    <s v="Declined"/>
    <n v="19.309999999999999"/>
    <x v="0"/>
    <s v="iPhone"/>
    <n v="463898"/>
    <n v="19"/>
    <n v="0"/>
    <n v="0"/>
    <n v="0"/>
    <n v="0"/>
    <n v="0"/>
    <s v="2025-11-22 00:02:17"/>
  </r>
  <r>
    <s v="TX006180"/>
    <x v="177"/>
    <x v="0"/>
    <x v="1"/>
    <n v="1819.07"/>
    <s v="Success"/>
    <s v="Approved"/>
    <n v="2.09"/>
    <x v="0"/>
    <s v="iPhone"/>
    <n v="557710"/>
    <n v="12"/>
    <n v="0"/>
    <n v="0"/>
    <n v="0"/>
    <n v="0"/>
    <n v="0"/>
    <s v="2025-06-30 16:22:38"/>
  </r>
  <r>
    <s v="TX008067"/>
    <x v="178"/>
    <x v="9"/>
    <x v="3"/>
    <n v="97.59"/>
    <s v="Success"/>
    <s v="Approved"/>
    <n v="9.4499999999999993"/>
    <x v="0"/>
    <s v="iPhone"/>
    <n v="426930"/>
    <n v="13"/>
    <n v="0"/>
    <n v="0"/>
    <n v="0"/>
    <n v="0"/>
    <n v="0"/>
    <s v="2025-09-16 05:17:13"/>
  </r>
  <r>
    <s v="TX005912"/>
    <x v="179"/>
    <x v="3"/>
    <x v="0"/>
    <n v="252.04"/>
    <s v="Failed"/>
    <s v="Declined"/>
    <n v="10.96"/>
    <x v="0"/>
    <s v="iPhone"/>
    <n v="452706"/>
    <n v="24"/>
    <n v="0"/>
    <n v="0"/>
    <n v="0"/>
    <n v="0"/>
    <n v="0"/>
    <s v="2025-10-30 03:39:34"/>
  </r>
  <r>
    <s v="TX008803"/>
    <x v="180"/>
    <x v="5"/>
    <x v="1"/>
    <n v="366.05"/>
    <s v="Success"/>
    <s v="Approved"/>
    <n v="5.77"/>
    <x v="0"/>
    <s v="Android"/>
    <n v="468201"/>
    <n v="19"/>
    <n v="0"/>
    <n v="0"/>
    <n v="0"/>
    <n v="0"/>
    <n v="0"/>
    <s v="2025-10-03 17:59:19"/>
  </r>
  <r>
    <s v="TX004056"/>
    <x v="181"/>
    <x v="3"/>
    <x v="1"/>
    <n v="264.67"/>
    <s v="Success"/>
    <s v="Approved"/>
    <n v="8.91"/>
    <x v="0"/>
    <s v="iPhone"/>
    <n v="420135"/>
    <n v="17"/>
    <n v="0"/>
    <n v="0"/>
    <n v="0"/>
    <n v="0"/>
    <n v="0"/>
    <s v="2025-09-01 16:49:40"/>
  </r>
  <r>
    <s v="TX007840"/>
    <x v="133"/>
    <x v="8"/>
    <x v="0"/>
    <n v="343.05"/>
    <s v="Failed"/>
    <s v="Declined"/>
    <n v="5.83"/>
    <x v="0"/>
    <s v="iPhone"/>
    <n v="529213"/>
    <n v="20"/>
    <n v="0"/>
    <n v="0"/>
    <n v="0"/>
    <n v="0"/>
    <n v="0"/>
    <s v="2025-11-24 17:31:30"/>
  </r>
  <r>
    <s v="TX000417"/>
    <x v="182"/>
    <x v="0"/>
    <x v="1"/>
    <n v="1012.56"/>
    <s v="Success"/>
    <s v="Approved"/>
    <n v="6.81"/>
    <x v="0"/>
    <s v="iPhone"/>
    <n v="534553"/>
    <n v="18"/>
    <n v="0"/>
    <n v="0"/>
    <n v="0"/>
    <n v="0"/>
    <n v="0"/>
    <s v="2025-10-30 20:32:37"/>
  </r>
  <r>
    <s v="TX008569"/>
    <x v="183"/>
    <x v="8"/>
    <x v="1"/>
    <n v="417.7"/>
    <s v="Success"/>
    <s v="Approved"/>
    <n v="3.83"/>
    <x v="0"/>
    <s v="iPhone"/>
    <n v="523842"/>
    <n v="23"/>
    <n v="0"/>
    <n v="0"/>
    <n v="0"/>
    <n v="0"/>
    <n v="0"/>
    <s v="2025-10-19 10:04:25"/>
  </r>
  <r>
    <s v="TX008410"/>
    <x v="184"/>
    <x v="6"/>
    <x v="0"/>
    <n v="309.32"/>
    <s v="Success"/>
    <s v="Approved"/>
    <n v="10.5"/>
    <x v="0"/>
    <s v="Android"/>
    <n v="430533"/>
    <n v="19"/>
    <n v="0"/>
    <n v="0"/>
    <n v="0"/>
    <n v="0"/>
    <n v="0"/>
    <s v="2025-01-05 19:58:10"/>
  </r>
  <r>
    <s v="TX001659"/>
    <x v="168"/>
    <x v="0"/>
    <x v="3"/>
    <n v="293.08"/>
    <s v="Success"/>
    <s v="Approved"/>
    <n v="3.12"/>
    <x v="0"/>
    <s v="Desktop"/>
    <n v="492509"/>
    <n v="15"/>
    <n v="0"/>
    <n v="0"/>
    <n v="0"/>
    <n v="0"/>
    <n v="0"/>
    <s v="2025-04-27 14:30:23"/>
  </r>
  <r>
    <s v="TX005184"/>
    <x v="185"/>
    <x v="8"/>
    <x v="1"/>
    <n v="506.3"/>
    <s v="Success"/>
    <s v="Approved"/>
    <n v="9.4600000000000009"/>
    <x v="0"/>
    <s v="iPhone"/>
    <n v="503496"/>
    <n v="21"/>
    <n v="0"/>
    <n v="0"/>
    <n v="0"/>
    <n v="0"/>
    <n v="0"/>
    <s v="2025-06-02 07:40:29"/>
  </r>
  <r>
    <s v="TX003523"/>
    <x v="186"/>
    <x v="2"/>
    <x v="0"/>
    <n v="427.35"/>
    <s v="Success"/>
    <s v="Approved"/>
    <n v="7.23"/>
    <x v="0"/>
    <s v="Desktop"/>
    <n v="535466"/>
    <n v="18"/>
    <n v="0"/>
    <n v="0"/>
    <n v="0"/>
    <n v="0"/>
    <n v="0"/>
    <s v="2025-12-07 12:29:54"/>
  </r>
  <r>
    <s v="TX007163"/>
    <x v="187"/>
    <x v="8"/>
    <x v="2"/>
    <n v="905.38"/>
    <s v="Success"/>
    <s v="Approved"/>
    <n v="9.89"/>
    <x v="0"/>
    <s v="Desktop"/>
    <n v="451507"/>
    <n v="38"/>
    <n v="0"/>
    <n v="1"/>
    <n v="0"/>
    <n v="0"/>
    <n v="0"/>
    <s v="2025-03-01 06:24:57"/>
  </r>
  <r>
    <s v="TX007034"/>
    <x v="188"/>
    <x v="2"/>
    <x v="0"/>
    <n v="302.55"/>
    <s v="Success"/>
    <s v="Approved"/>
    <n v="5.47"/>
    <x v="0"/>
    <s v="iPad"/>
    <n v="406306"/>
    <n v="39"/>
    <n v="0"/>
    <n v="1"/>
    <n v="0"/>
    <n v="0"/>
    <n v="0"/>
    <s v="2025-08-20 20:58:21"/>
  </r>
  <r>
    <s v="TX005027"/>
    <x v="189"/>
    <x v="1"/>
    <x v="3"/>
    <n v="280.33999999999997"/>
    <s v="Success"/>
    <s v="Approved"/>
    <n v="4.74"/>
    <x v="0"/>
    <s v="iPad"/>
    <n v="455856"/>
    <n v="24"/>
    <n v="0"/>
    <n v="0"/>
    <n v="0"/>
    <n v="0"/>
    <n v="0"/>
    <s v="2025-11-08 10:20:23"/>
  </r>
  <r>
    <s v="TX007661"/>
    <x v="190"/>
    <x v="2"/>
    <x v="3"/>
    <n v="756.64"/>
    <s v="Success"/>
    <s v="Approved"/>
    <n v="0.81"/>
    <x v="0"/>
    <s v="iPhone"/>
    <n v="542171"/>
    <n v="23"/>
    <n v="0"/>
    <n v="0"/>
    <n v="0"/>
    <n v="0"/>
    <n v="0"/>
    <s v="2025-04-02 17:44:17"/>
  </r>
  <r>
    <s v="TX007388"/>
    <x v="191"/>
    <x v="2"/>
    <x v="2"/>
    <n v="357.44"/>
    <s v="Success"/>
    <s v="Approved"/>
    <n v="14.95"/>
    <x v="0"/>
    <s v="iPhone"/>
    <n v="493186"/>
    <n v="11"/>
    <n v="0"/>
    <n v="0"/>
    <n v="0"/>
    <n v="0"/>
    <n v="0"/>
    <s v="2025-08-13 20:35:41"/>
  </r>
  <r>
    <s v="TX007781"/>
    <x v="192"/>
    <x v="8"/>
    <x v="0"/>
    <n v="588.13"/>
    <s v="Success"/>
    <s v="Approved"/>
    <n v="9.85"/>
    <x v="0"/>
    <s v="iPhone"/>
    <n v="458644"/>
    <n v="14"/>
    <n v="0"/>
    <n v="0"/>
    <n v="0"/>
    <n v="0"/>
    <n v="0"/>
    <s v="2025-02-20 14:15:29"/>
  </r>
  <r>
    <s v="TX005420"/>
    <x v="193"/>
    <x v="5"/>
    <x v="2"/>
    <n v="357.45"/>
    <s v="Abandoned"/>
    <s v="Declined"/>
    <n v="14.7"/>
    <x v="0"/>
    <s v="iPad"/>
    <n v="412538"/>
    <n v="13"/>
    <n v="0"/>
    <n v="0"/>
    <n v="0"/>
    <n v="0"/>
    <n v="0"/>
    <s v="2025-01-24 18:15:07"/>
  </r>
  <r>
    <s v="TX009883"/>
    <x v="194"/>
    <x v="3"/>
    <x v="2"/>
    <n v="172"/>
    <s v="Abandoned"/>
    <s v="Approved"/>
    <n v="18.809999999999999"/>
    <x v="0"/>
    <s v="Desktop"/>
    <n v="516356"/>
    <n v="22"/>
    <n v="0"/>
    <n v="0"/>
    <n v="0"/>
    <n v="0"/>
    <n v="0"/>
    <s v="2025-09-16 16:08:14"/>
  </r>
  <r>
    <s v="TX007585"/>
    <x v="195"/>
    <x v="3"/>
    <x v="1"/>
    <n v="173.28"/>
    <s v="Success"/>
    <s v="Approved"/>
    <n v="9.7799999999999994"/>
    <x v="0"/>
    <s v="Android"/>
    <n v="476101"/>
    <n v="21"/>
    <n v="0"/>
    <n v="0"/>
    <n v="0"/>
    <n v="0"/>
    <n v="0"/>
    <s v="2025-06-26 12:23:41"/>
  </r>
  <r>
    <s v="TX007538"/>
    <x v="196"/>
    <x v="1"/>
    <x v="2"/>
    <n v="3587.92"/>
    <s v="Failed"/>
    <s v="Declined"/>
    <n v="18.8"/>
    <x v="0"/>
    <s v="Android"/>
    <n v="440700"/>
    <n v="15"/>
    <n v="0"/>
    <n v="0"/>
    <n v="0"/>
    <n v="0"/>
    <n v="0"/>
    <s v="2025-05-30 08:43:29"/>
  </r>
  <r>
    <s v="TX004388"/>
    <x v="197"/>
    <x v="8"/>
    <x v="1"/>
    <n v="310.85000000000002"/>
    <s v="Success"/>
    <s v="Approved"/>
    <n v="8.8000000000000007"/>
    <x v="0"/>
    <s v="iPhone"/>
    <n v="402039"/>
    <n v="20"/>
    <n v="0"/>
    <n v="0"/>
    <n v="0"/>
    <n v="0"/>
    <n v="0"/>
    <s v="2025-04-16 20:49:54"/>
  </r>
  <r>
    <s v="TX007472"/>
    <x v="198"/>
    <x v="8"/>
    <x v="3"/>
    <n v="206.12"/>
    <s v="Abandoned"/>
    <s v="Declined"/>
    <n v="11.77"/>
    <x v="0"/>
    <s v="iPhone"/>
    <n v="474355"/>
    <n v="49"/>
    <n v="0"/>
    <n v="0"/>
    <n v="1"/>
    <n v="0"/>
    <n v="0"/>
    <s v="2025-12-07 02:48:11"/>
  </r>
  <r>
    <s v="TX003316"/>
    <x v="199"/>
    <x v="9"/>
    <x v="1"/>
    <n v="710.27"/>
    <s v="Success"/>
    <s v="Approved"/>
    <n v="10.1"/>
    <x v="0"/>
    <s v="Android"/>
    <n v="514666"/>
    <n v="11"/>
    <n v="0"/>
    <n v="0"/>
    <n v="0"/>
    <n v="0"/>
    <n v="0"/>
    <s v="2025-06-11 21:07:35"/>
  </r>
  <r>
    <s v="TX000304"/>
    <x v="200"/>
    <x v="2"/>
    <x v="2"/>
    <n v="239.59"/>
    <s v="Abandoned"/>
    <s v="Approved"/>
    <n v="15.08"/>
    <x v="0"/>
    <s v="Desktop"/>
    <n v="422506"/>
    <n v="10"/>
    <n v="0"/>
    <n v="0"/>
    <n v="0"/>
    <n v="0"/>
    <n v="0"/>
    <s v="2025-06-29 20:03:42"/>
  </r>
  <r>
    <s v="TX006476"/>
    <x v="201"/>
    <x v="8"/>
    <x v="1"/>
    <n v="885.45"/>
    <s v="Abandoned"/>
    <s v="Declined"/>
    <n v="11.29"/>
    <x v="0"/>
    <s v="iPhone"/>
    <n v="449121"/>
    <n v="14"/>
    <n v="0"/>
    <n v="0"/>
    <n v="0"/>
    <n v="0"/>
    <n v="0"/>
    <s v="2025-12-19 11:00:51"/>
  </r>
  <r>
    <s v="TX001922"/>
    <x v="88"/>
    <x v="5"/>
    <x v="0"/>
    <n v="180.15"/>
    <s v="Success"/>
    <s v="Approved"/>
    <n v="10.48"/>
    <x v="0"/>
    <s v="iPad"/>
    <n v="421984"/>
    <n v="31"/>
    <n v="0"/>
    <n v="0"/>
    <n v="0"/>
    <n v="1"/>
    <n v="0"/>
    <s v="2025-06-07 06:49:20"/>
  </r>
  <r>
    <s v="TX006106"/>
    <x v="202"/>
    <x v="2"/>
    <x v="3"/>
    <n v="540.73"/>
    <s v="Success"/>
    <s v="Approved"/>
    <n v="1.84"/>
    <x v="0"/>
    <s v="Android"/>
    <n v="557323"/>
    <n v="42"/>
    <n v="0"/>
    <n v="0"/>
    <n v="0"/>
    <n v="1"/>
    <n v="0"/>
    <s v="2025-12-06 22:25:42"/>
  </r>
  <r>
    <s v="TX000107"/>
    <x v="203"/>
    <x v="8"/>
    <x v="1"/>
    <n v="279.64"/>
    <s v="Abandoned"/>
    <s v="Declined"/>
    <n v="2.35"/>
    <x v="0"/>
    <s v="iPhone"/>
    <n v="499937"/>
    <n v="20"/>
    <n v="0"/>
    <n v="0"/>
    <n v="0"/>
    <n v="0"/>
    <n v="0"/>
    <s v="2025-09-28 21:09:23"/>
  </r>
  <r>
    <s v="TX005152"/>
    <x v="204"/>
    <x v="1"/>
    <x v="0"/>
    <n v="122.49"/>
    <s v="Success"/>
    <s v="Approved"/>
    <n v="0.75"/>
    <x v="0"/>
    <s v="Android"/>
    <n v="476666"/>
    <n v="20"/>
    <n v="0"/>
    <n v="0"/>
    <n v="0"/>
    <n v="0"/>
    <n v="0"/>
    <s v="2025-06-10 22:31:29"/>
  </r>
  <r>
    <s v="TX008427"/>
    <x v="47"/>
    <x v="4"/>
    <x v="1"/>
    <n v="544.15"/>
    <s v="Success"/>
    <s v="Approved"/>
    <n v="9.42"/>
    <x v="0"/>
    <s v="Android"/>
    <n v="520746"/>
    <n v="58"/>
    <n v="0"/>
    <n v="1"/>
    <n v="0"/>
    <n v="1"/>
    <n v="0"/>
    <s v="2025-03-10 04:37:47"/>
  </r>
  <r>
    <s v="TX004190"/>
    <x v="205"/>
    <x v="3"/>
    <x v="3"/>
    <n v="592.89"/>
    <s v="Success"/>
    <s v="Approved"/>
    <n v="10.09"/>
    <x v="0"/>
    <s v="Desktop"/>
    <n v="490797"/>
    <n v="18"/>
    <n v="0"/>
    <n v="0"/>
    <n v="0"/>
    <n v="0"/>
    <n v="0"/>
    <s v="2025-10-14 22:52:30"/>
  </r>
  <r>
    <s v="TX008484"/>
    <x v="206"/>
    <x v="0"/>
    <x v="3"/>
    <n v="287.42"/>
    <s v="Success"/>
    <s v="Approved"/>
    <n v="3.79"/>
    <x v="0"/>
    <s v="Android"/>
    <n v="406587"/>
    <n v="49"/>
    <n v="0"/>
    <n v="0"/>
    <n v="1"/>
    <n v="0"/>
    <n v="0"/>
    <s v="2025-03-30 04:12:11"/>
  </r>
  <r>
    <s v="TX003583"/>
    <x v="207"/>
    <x v="1"/>
    <x v="3"/>
    <n v="119.34"/>
    <s v="Success"/>
    <s v="Approved"/>
    <n v="5.57"/>
    <x v="0"/>
    <s v="iPad"/>
    <n v="404944"/>
    <n v="18"/>
    <n v="0"/>
    <n v="0"/>
    <n v="0"/>
    <n v="0"/>
    <n v="0"/>
    <s v="2025-01-04 14:12:49"/>
  </r>
  <r>
    <s v="TX003468"/>
    <x v="208"/>
    <x v="2"/>
    <x v="1"/>
    <n v="733.48"/>
    <s v="Failed"/>
    <s v="Declined"/>
    <n v="8.5500000000000007"/>
    <x v="0"/>
    <s v="iPhone"/>
    <n v="462245"/>
    <n v="21"/>
    <n v="0"/>
    <n v="0"/>
    <n v="0"/>
    <n v="0"/>
    <n v="0"/>
    <s v="2025-02-16 17:30:23"/>
  </r>
  <r>
    <s v="TX001112"/>
    <x v="209"/>
    <x v="1"/>
    <x v="2"/>
    <n v="70.64"/>
    <s v="Success"/>
    <s v="Approved"/>
    <n v="8.23"/>
    <x v="0"/>
    <s v="iPad"/>
    <n v="554978"/>
    <n v="15"/>
    <n v="0"/>
    <n v="0"/>
    <n v="0"/>
    <n v="0"/>
    <n v="0"/>
    <s v="2025-09-16 18:38:59"/>
  </r>
  <r>
    <s v="TX008157"/>
    <x v="210"/>
    <x v="1"/>
    <x v="2"/>
    <n v="198.44"/>
    <s v="Failed"/>
    <s v="Declined"/>
    <n v="13.26"/>
    <x v="0"/>
    <s v="Android"/>
    <n v="416180"/>
    <n v="14"/>
    <n v="0"/>
    <n v="0"/>
    <n v="0"/>
    <n v="0"/>
    <n v="0"/>
    <s v="2025-11-22 14:21:36"/>
  </r>
  <r>
    <s v="TX003146"/>
    <x v="211"/>
    <x v="3"/>
    <x v="2"/>
    <n v="594.96"/>
    <s v="Failed"/>
    <s v="Approved"/>
    <n v="14.15"/>
    <x v="0"/>
    <s v="iPad"/>
    <n v="418037"/>
    <n v="49"/>
    <n v="0"/>
    <n v="1"/>
    <n v="0"/>
    <n v="0"/>
    <n v="0"/>
    <s v="2025-04-16 17:05:37"/>
  </r>
  <r>
    <s v="TX005297"/>
    <x v="212"/>
    <x v="2"/>
    <x v="3"/>
    <n v="1288.73"/>
    <s v="Failed"/>
    <s v="Declined"/>
    <n v="5.01"/>
    <x v="0"/>
    <s v="Android"/>
    <n v="480138"/>
    <n v="37"/>
    <n v="0"/>
    <n v="1"/>
    <n v="0"/>
    <n v="0"/>
    <n v="0"/>
    <s v="2025-12-16 02:55:26"/>
  </r>
  <r>
    <s v="TX000097"/>
    <x v="213"/>
    <x v="3"/>
    <x v="1"/>
    <n v="259.07"/>
    <s v="Success"/>
    <s v="Approved"/>
    <n v="6.29"/>
    <x v="0"/>
    <s v="Android"/>
    <n v="504976"/>
    <n v="25"/>
    <n v="0"/>
    <n v="0"/>
    <n v="0"/>
    <n v="0"/>
    <n v="0"/>
    <s v="2025-05-10 10:39:33"/>
  </r>
  <r>
    <s v="TX003510"/>
    <x v="214"/>
    <x v="4"/>
    <x v="0"/>
    <n v="319.64"/>
    <s v="Success"/>
    <s v="Approved"/>
    <n v="2.04"/>
    <x v="0"/>
    <s v="iPhone"/>
    <n v="547420"/>
    <n v="13"/>
    <n v="0"/>
    <n v="0"/>
    <n v="0"/>
    <n v="0"/>
    <n v="0"/>
    <s v="2025-03-27 14:41:28"/>
  </r>
  <r>
    <s v="TX000451"/>
    <x v="215"/>
    <x v="3"/>
    <x v="3"/>
    <n v="286.18"/>
    <s v="Abandoned"/>
    <s v="Declined"/>
    <n v="11.55"/>
    <x v="0"/>
    <s v="iPhone"/>
    <n v="434250"/>
    <n v="22"/>
    <n v="0"/>
    <n v="0"/>
    <n v="0"/>
    <n v="0"/>
    <n v="0"/>
    <s v="2025-06-11 13:39:33"/>
  </r>
  <r>
    <s v="TX009224"/>
    <x v="216"/>
    <x v="0"/>
    <x v="0"/>
    <n v="153.83000000000001"/>
    <s v="Abandoned"/>
    <s v="Approved"/>
    <n v="5.47"/>
    <x v="0"/>
    <s v="Desktop"/>
    <n v="460564"/>
    <n v="41"/>
    <n v="0"/>
    <n v="0"/>
    <n v="1"/>
    <n v="0"/>
    <n v="0"/>
    <s v="2025-05-27 04:03:39"/>
  </r>
  <r>
    <s v="TX002148"/>
    <x v="217"/>
    <x v="8"/>
    <x v="0"/>
    <n v="117.72"/>
    <s v="Success"/>
    <s v="Approved"/>
    <n v="2.19"/>
    <x v="0"/>
    <s v="iPad"/>
    <n v="482444"/>
    <n v="11"/>
    <n v="0"/>
    <n v="0"/>
    <n v="0"/>
    <n v="0"/>
    <n v="0"/>
    <s v="2025-08-16 16:57:10"/>
  </r>
  <r>
    <s v="TX000120"/>
    <x v="218"/>
    <x v="5"/>
    <x v="2"/>
    <n v="861"/>
    <s v="Failed"/>
    <s v="Declined"/>
    <n v="13.26"/>
    <x v="0"/>
    <s v="Android"/>
    <n v="410334"/>
    <n v="14"/>
    <n v="0"/>
    <n v="0"/>
    <n v="0"/>
    <n v="0"/>
    <n v="0"/>
    <s v="2025-08-24 18:15:21"/>
  </r>
  <r>
    <s v="TX003786"/>
    <x v="219"/>
    <x v="1"/>
    <x v="1"/>
    <n v="445.02"/>
    <s v="Success"/>
    <s v="Approved"/>
    <n v="9.6199999999999992"/>
    <x v="0"/>
    <s v="iPhone"/>
    <n v="461403"/>
    <n v="20"/>
    <n v="0"/>
    <n v="0"/>
    <n v="0"/>
    <n v="0"/>
    <n v="0"/>
    <s v="2025-03-21 11:52:59"/>
  </r>
  <r>
    <s v="TX002499"/>
    <x v="220"/>
    <x v="3"/>
    <x v="3"/>
    <n v="199.32"/>
    <s v="Success"/>
    <s v="Approved"/>
    <n v="1.35"/>
    <x v="0"/>
    <s v="Desktop"/>
    <n v="479977"/>
    <n v="10"/>
    <n v="0"/>
    <n v="0"/>
    <n v="0"/>
    <n v="0"/>
    <n v="0"/>
    <s v="2025-04-15 19:26:46"/>
  </r>
  <r>
    <s v="TX004138"/>
    <x v="221"/>
    <x v="0"/>
    <x v="2"/>
    <n v="167.32"/>
    <s v="Failed"/>
    <s v="Declined"/>
    <n v="9.91"/>
    <x v="0"/>
    <s v="iPhone"/>
    <n v="406668"/>
    <n v="14"/>
    <n v="0"/>
    <n v="0"/>
    <n v="0"/>
    <n v="0"/>
    <n v="0"/>
    <s v="2025-09-27 11:08:18"/>
  </r>
  <r>
    <s v="TX000322"/>
    <x v="222"/>
    <x v="0"/>
    <x v="3"/>
    <n v="142.49"/>
    <s v="Abandoned"/>
    <s v="Declined"/>
    <n v="1.43"/>
    <x v="0"/>
    <s v="iPhone"/>
    <n v="415560"/>
    <n v="14"/>
    <n v="0"/>
    <n v="0"/>
    <n v="0"/>
    <n v="0"/>
    <n v="0"/>
    <s v="2025-09-25 15:11:26"/>
  </r>
  <r>
    <s v="TX000034"/>
    <x v="223"/>
    <x v="1"/>
    <x v="0"/>
    <n v="152.4"/>
    <s v="Abandoned"/>
    <s v="Declined"/>
    <n v="4.24"/>
    <x v="0"/>
    <s v="iPhone"/>
    <n v="441352"/>
    <n v="37"/>
    <n v="0"/>
    <n v="1"/>
    <n v="0"/>
    <n v="0"/>
    <n v="0"/>
    <s v="2025-02-08 19:53:34"/>
  </r>
  <r>
    <s v="TX002518"/>
    <x v="224"/>
    <x v="4"/>
    <x v="1"/>
    <n v="310.49"/>
    <s v="Failed"/>
    <s v="Declined"/>
    <n v="4.21"/>
    <x v="0"/>
    <s v="Desktop"/>
    <n v="543553"/>
    <n v="12"/>
    <n v="0"/>
    <n v="0"/>
    <n v="0"/>
    <n v="0"/>
    <n v="0"/>
    <s v="2025-01-04 11:00:48"/>
  </r>
  <r>
    <s v="TX008177"/>
    <x v="225"/>
    <x v="9"/>
    <x v="0"/>
    <n v="1454.13"/>
    <s v="Success"/>
    <s v="Approved"/>
    <n v="7.65"/>
    <x v="0"/>
    <s v="Android"/>
    <n v="557181"/>
    <n v="43"/>
    <n v="0"/>
    <n v="0"/>
    <n v="0"/>
    <n v="1"/>
    <n v="0"/>
    <s v="2025-11-07 13:16:42"/>
  </r>
  <r>
    <s v="TX005596"/>
    <x v="226"/>
    <x v="2"/>
    <x v="1"/>
    <n v="962.24"/>
    <s v="Success"/>
    <s v="Approved"/>
    <n v="9.17"/>
    <x v="0"/>
    <s v="Android"/>
    <n v="536914"/>
    <n v="17"/>
    <n v="0"/>
    <n v="0"/>
    <n v="0"/>
    <n v="0"/>
    <n v="0"/>
    <s v="2025-12-25 12:19:59"/>
  </r>
  <r>
    <s v="TX005641"/>
    <x v="227"/>
    <x v="3"/>
    <x v="0"/>
    <n v="260.88"/>
    <s v="Success"/>
    <s v="Approved"/>
    <n v="10.83"/>
    <x v="0"/>
    <s v="iPhone"/>
    <n v="501548"/>
    <n v="23"/>
    <n v="0"/>
    <n v="0"/>
    <n v="0"/>
    <n v="0"/>
    <n v="0"/>
    <s v="2025-05-19 01:10:26"/>
  </r>
  <r>
    <s v="TX008589"/>
    <x v="228"/>
    <x v="5"/>
    <x v="0"/>
    <n v="84.83"/>
    <s v="Failed"/>
    <s v="Declined"/>
    <n v="8.41"/>
    <x v="0"/>
    <s v="Android"/>
    <n v="508911"/>
    <n v="12"/>
    <n v="0"/>
    <n v="0"/>
    <n v="0"/>
    <n v="0"/>
    <n v="0"/>
    <s v="2025-10-26 23:55:02"/>
  </r>
  <r>
    <s v="TX002031"/>
    <x v="229"/>
    <x v="3"/>
    <x v="3"/>
    <n v="461.99"/>
    <s v="Success"/>
    <s v="Approved"/>
    <n v="5.5"/>
    <x v="0"/>
    <s v="Desktop"/>
    <n v="544351"/>
    <n v="19"/>
    <n v="0"/>
    <n v="0"/>
    <n v="0"/>
    <n v="0"/>
    <n v="0"/>
    <s v="2025-10-12 14:14:19"/>
  </r>
  <r>
    <s v="TX007837"/>
    <x v="230"/>
    <x v="9"/>
    <x v="1"/>
    <n v="197.06"/>
    <s v="Abandoned"/>
    <s v="Approved"/>
    <n v="10.44"/>
    <x v="0"/>
    <s v="iPad"/>
    <n v="473294"/>
    <n v="18"/>
    <n v="0"/>
    <n v="0"/>
    <n v="0"/>
    <n v="0"/>
    <n v="0"/>
    <s v="2025-05-15 14:14:07"/>
  </r>
  <r>
    <s v="TX004399"/>
    <x v="231"/>
    <x v="2"/>
    <x v="3"/>
    <n v="815.83"/>
    <s v="Success"/>
    <s v="Approved"/>
    <n v="5.41"/>
    <x v="0"/>
    <s v="iPhone"/>
    <n v="526660"/>
    <n v="19"/>
    <n v="0"/>
    <n v="0"/>
    <n v="0"/>
    <n v="0"/>
    <n v="0"/>
    <s v="2025-02-07 10:49:24"/>
  </r>
  <r>
    <s v="TX003567"/>
    <x v="232"/>
    <x v="3"/>
    <x v="3"/>
    <n v="230.73"/>
    <s v="Success"/>
    <s v="Approved"/>
    <n v="0.86"/>
    <x v="0"/>
    <s v="iPhone"/>
    <n v="422370"/>
    <n v="24"/>
    <n v="0"/>
    <n v="0"/>
    <n v="0"/>
    <n v="0"/>
    <n v="0"/>
    <s v="2025-10-24 13:38:55"/>
  </r>
  <r>
    <s v="TX002292"/>
    <x v="233"/>
    <x v="6"/>
    <x v="0"/>
    <n v="118.92"/>
    <s v="Success"/>
    <s v="Approved"/>
    <n v="11.78"/>
    <x v="0"/>
    <s v="Desktop"/>
    <n v="430078"/>
    <n v="17"/>
    <n v="0"/>
    <n v="0"/>
    <n v="0"/>
    <n v="0"/>
    <n v="0"/>
    <s v="2025-12-16 14:38:29"/>
  </r>
  <r>
    <s v="TX007637"/>
    <x v="234"/>
    <x v="4"/>
    <x v="1"/>
    <n v="120.36"/>
    <s v="Failed"/>
    <s v="Declined"/>
    <n v="2.8"/>
    <x v="0"/>
    <s v="iPhone"/>
    <n v="497516"/>
    <n v="67"/>
    <n v="0"/>
    <n v="0"/>
    <n v="1"/>
    <n v="1"/>
    <n v="0"/>
    <s v="2025-12-09 06:38:37"/>
  </r>
  <r>
    <s v="TX005508"/>
    <x v="131"/>
    <x v="2"/>
    <x v="0"/>
    <n v="886.99"/>
    <s v="Success"/>
    <s v="Approved"/>
    <n v="9.75"/>
    <x v="0"/>
    <s v="Android"/>
    <n v="502352"/>
    <n v="15"/>
    <n v="0"/>
    <n v="0"/>
    <n v="0"/>
    <n v="0"/>
    <n v="0"/>
    <s v="2025-06-08 19:13:11"/>
  </r>
  <r>
    <s v="TX009102"/>
    <x v="235"/>
    <x v="8"/>
    <x v="0"/>
    <n v="252.73"/>
    <s v="Success"/>
    <s v="Approved"/>
    <n v="10.96"/>
    <x v="0"/>
    <s v="iPhone"/>
    <n v="474141"/>
    <n v="16"/>
    <n v="0"/>
    <n v="0"/>
    <n v="0"/>
    <n v="0"/>
    <n v="0"/>
    <s v="2025-03-09 04:57:04"/>
  </r>
  <r>
    <s v="TX009079"/>
    <x v="197"/>
    <x v="3"/>
    <x v="2"/>
    <n v="448.66"/>
    <s v="Success"/>
    <s v="Approved"/>
    <n v="12.87"/>
    <x v="0"/>
    <s v="iPhone"/>
    <n v="407712"/>
    <n v="18"/>
    <n v="0"/>
    <n v="0"/>
    <n v="0"/>
    <n v="0"/>
    <n v="0"/>
    <s v="2025-04-14 11:50:39"/>
  </r>
  <r>
    <s v="TX000260"/>
    <x v="236"/>
    <x v="8"/>
    <x v="3"/>
    <n v="179.14"/>
    <s v="Success"/>
    <s v="Approved"/>
    <n v="8.1999999999999993"/>
    <x v="0"/>
    <s v="Desktop"/>
    <n v="511988"/>
    <n v="15"/>
    <n v="0"/>
    <n v="0"/>
    <n v="0"/>
    <n v="0"/>
    <n v="0"/>
    <s v="2025-04-27 16:52:18"/>
  </r>
  <r>
    <s v="TX004141"/>
    <x v="237"/>
    <x v="3"/>
    <x v="1"/>
    <n v="3231.67"/>
    <s v="Success"/>
    <s v="Approved"/>
    <n v="8.61"/>
    <x v="0"/>
    <s v="Android"/>
    <n v="503039"/>
    <n v="22"/>
    <n v="0"/>
    <n v="0"/>
    <n v="0"/>
    <n v="0"/>
    <n v="0"/>
    <s v="2025-10-10 10:36:39"/>
  </r>
  <r>
    <s v="TX003729"/>
    <x v="238"/>
    <x v="8"/>
    <x v="3"/>
    <n v="834.05"/>
    <s v="Failed"/>
    <s v="Declined"/>
    <n v="2.33"/>
    <x v="0"/>
    <s v="iPhone"/>
    <n v="538829"/>
    <n v="11"/>
    <n v="0"/>
    <n v="0"/>
    <n v="0"/>
    <n v="0"/>
    <n v="0"/>
    <s v="2025-09-25 20:16:20"/>
  </r>
  <r>
    <s v="TX007580"/>
    <x v="239"/>
    <x v="2"/>
    <x v="1"/>
    <n v="200.14"/>
    <s v="Success"/>
    <s v="Approved"/>
    <n v="9.85"/>
    <x v="0"/>
    <s v="Desktop"/>
    <n v="500510"/>
    <n v="16"/>
    <n v="0"/>
    <n v="0"/>
    <n v="0"/>
    <n v="0"/>
    <n v="0"/>
    <s v="2025-01-12 07:43:44"/>
  </r>
  <r>
    <s v="TX000032"/>
    <x v="240"/>
    <x v="0"/>
    <x v="2"/>
    <n v="140.28"/>
    <s v="Success"/>
    <s v="Approved"/>
    <n v="17.420000000000002"/>
    <x v="0"/>
    <s v="Desktop"/>
    <n v="434308"/>
    <n v="17"/>
    <n v="0"/>
    <n v="0"/>
    <n v="0"/>
    <n v="0"/>
    <n v="0"/>
    <s v="2025-08-08 12:17:48"/>
  </r>
  <r>
    <s v="TX007733"/>
    <x v="241"/>
    <x v="1"/>
    <x v="3"/>
    <n v="1284.01"/>
    <s v="Success"/>
    <s v="Approved"/>
    <n v="2.94"/>
    <x v="0"/>
    <s v="iPhone"/>
    <n v="476644"/>
    <n v="11"/>
    <n v="0"/>
    <n v="0"/>
    <n v="0"/>
    <n v="0"/>
    <n v="0"/>
    <s v="2025-11-08 09:49:21"/>
  </r>
  <r>
    <s v="TX003150"/>
    <x v="242"/>
    <x v="5"/>
    <x v="0"/>
    <n v="429.2"/>
    <s v="Success"/>
    <s v="Approved"/>
    <n v="6.19"/>
    <x v="0"/>
    <s v="Desktop"/>
    <n v="420131"/>
    <n v="36"/>
    <n v="0"/>
    <n v="0"/>
    <n v="0"/>
    <n v="1"/>
    <n v="0"/>
    <s v="2025-03-07 15:44:37"/>
  </r>
  <r>
    <s v="TX000030"/>
    <x v="243"/>
    <x v="7"/>
    <x v="3"/>
    <n v="629.48"/>
    <s v="Success"/>
    <s v="Approved"/>
    <n v="11.96"/>
    <x v="0"/>
    <s v="iPhone"/>
    <n v="417815"/>
    <n v="15"/>
    <n v="0"/>
    <n v="0"/>
    <n v="0"/>
    <n v="0"/>
    <n v="0"/>
    <s v="2025-07-15 06:54:18"/>
  </r>
  <r>
    <s v="TX009453"/>
    <x v="244"/>
    <x v="4"/>
    <x v="2"/>
    <n v="342.91"/>
    <s v="Success"/>
    <s v="Approved"/>
    <n v="13.1"/>
    <x v="0"/>
    <s v="Desktop"/>
    <n v="428539"/>
    <n v="19"/>
    <n v="0"/>
    <n v="0"/>
    <n v="0"/>
    <n v="0"/>
    <n v="0"/>
    <s v="2025-09-03 10:36:32"/>
  </r>
  <r>
    <s v="TX006736"/>
    <x v="245"/>
    <x v="7"/>
    <x v="3"/>
    <n v="548.16999999999996"/>
    <s v="Success"/>
    <s v="Approved"/>
    <n v="5.47"/>
    <x v="0"/>
    <s v="Android"/>
    <n v="499466"/>
    <n v="12"/>
    <n v="0"/>
    <n v="0"/>
    <n v="0"/>
    <n v="0"/>
    <n v="0"/>
    <s v="2025-02-01 05:09:29"/>
  </r>
  <r>
    <s v="TX004163"/>
    <x v="246"/>
    <x v="3"/>
    <x v="2"/>
    <n v="201.38"/>
    <s v="Failed"/>
    <s v="Declined"/>
    <n v="11.04"/>
    <x v="0"/>
    <s v="Desktop"/>
    <n v="522191"/>
    <n v="25"/>
    <n v="0"/>
    <n v="0"/>
    <n v="0"/>
    <n v="0"/>
    <n v="0"/>
    <s v="2025-12-09 21:15:01"/>
  </r>
  <r>
    <s v="TX007426"/>
    <x v="247"/>
    <x v="3"/>
    <x v="0"/>
    <n v="569.1"/>
    <s v="Success"/>
    <s v="Approved"/>
    <n v="3.71"/>
    <x v="0"/>
    <s v="iPhone"/>
    <n v="412049"/>
    <n v="16"/>
    <n v="0"/>
    <n v="0"/>
    <n v="0"/>
    <n v="0"/>
    <n v="0"/>
    <s v="2025-09-08 14:54:05"/>
  </r>
  <r>
    <s v="TX008137"/>
    <x v="248"/>
    <x v="2"/>
    <x v="2"/>
    <n v="376.51"/>
    <s v="Failed"/>
    <s v="Approved"/>
    <n v="11.96"/>
    <x v="0"/>
    <s v="iPhone"/>
    <n v="527153"/>
    <n v="17"/>
    <n v="0"/>
    <n v="0"/>
    <n v="0"/>
    <n v="0"/>
    <n v="0"/>
    <s v="2025-07-12 19:52:02"/>
  </r>
  <r>
    <s v="TX004993"/>
    <x v="249"/>
    <x v="3"/>
    <x v="3"/>
    <n v="352.05"/>
    <s v="Success"/>
    <s v="Approved"/>
    <n v="4.57"/>
    <x v="0"/>
    <s v="Desktop"/>
    <n v="548188"/>
    <n v="20"/>
    <n v="0"/>
    <n v="0"/>
    <n v="0"/>
    <n v="0"/>
    <n v="0"/>
    <s v="2025-03-23 18:12:15"/>
  </r>
  <r>
    <s v="TX002923"/>
    <x v="250"/>
    <x v="2"/>
    <x v="1"/>
    <n v="47.28"/>
    <s v="Abandoned"/>
    <s v="Declined"/>
    <n v="3.85"/>
    <x v="0"/>
    <s v="iPhone"/>
    <n v="443108"/>
    <n v="18"/>
    <n v="0"/>
    <n v="0"/>
    <n v="0"/>
    <n v="0"/>
    <n v="0"/>
    <s v="2025-08-18 23:16:06"/>
  </r>
  <r>
    <s v="TX002146"/>
    <x v="251"/>
    <x v="2"/>
    <x v="2"/>
    <n v="88.17"/>
    <s v="Success"/>
    <s v="Approved"/>
    <n v="19.36"/>
    <x v="0"/>
    <s v="iPhone"/>
    <n v="556173"/>
    <n v="20"/>
    <n v="0"/>
    <n v="0"/>
    <n v="0"/>
    <n v="0"/>
    <n v="0"/>
    <s v="2025-01-07 01:07:08"/>
  </r>
  <r>
    <s v="TX004978"/>
    <x v="252"/>
    <x v="4"/>
    <x v="0"/>
    <n v="525.29999999999995"/>
    <s v="Success"/>
    <s v="Approved"/>
    <n v="9.65"/>
    <x v="0"/>
    <s v="iPad"/>
    <n v="401301"/>
    <n v="19"/>
    <n v="0"/>
    <n v="0"/>
    <n v="0"/>
    <n v="0"/>
    <n v="0"/>
    <s v="2025-12-22 12:35:54"/>
  </r>
  <r>
    <s v="TX005475"/>
    <x v="253"/>
    <x v="7"/>
    <x v="2"/>
    <n v="684.15"/>
    <s v="Failed"/>
    <s v="Declined"/>
    <n v="10.38"/>
    <x v="0"/>
    <s v="Desktop"/>
    <n v="530750"/>
    <n v="11"/>
    <n v="0"/>
    <n v="0"/>
    <n v="0"/>
    <n v="0"/>
    <n v="0"/>
    <s v="2025-04-17 10:54:17"/>
  </r>
  <r>
    <s v="TX003449"/>
    <x v="254"/>
    <x v="5"/>
    <x v="0"/>
    <n v="252.13"/>
    <s v="Success"/>
    <s v="Approved"/>
    <n v="6.37"/>
    <x v="0"/>
    <s v="iPhone"/>
    <n v="461938"/>
    <n v="19"/>
    <n v="0"/>
    <n v="0"/>
    <n v="0"/>
    <n v="0"/>
    <n v="0"/>
    <s v="2025-01-08 17:17:11"/>
  </r>
  <r>
    <s v="TX000389"/>
    <x v="255"/>
    <x v="3"/>
    <x v="2"/>
    <n v="1150.8399999999999"/>
    <s v="Success"/>
    <s v="Approved"/>
    <n v="8.86"/>
    <x v="0"/>
    <s v="iPhone"/>
    <n v="514876"/>
    <n v="10"/>
    <n v="0"/>
    <n v="0"/>
    <n v="0"/>
    <n v="0"/>
    <n v="0"/>
    <s v="2025-03-23 10:23:57"/>
  </r>
  <r>
    <s v="TX001348"/>
    <x v="256"/>
    <x v="8"/>
    <x v="1"/>
    <n v="582.91"/>
    <s v="Failed"/>
    <s v="Declined"/>
    <n v="6.01"/>
    <x v="0"/>
    <s v="iPhone"/>
    <n v="436963"/>
    <n v="13"/>
    <n v="0"/>
    <n v="0"/>
    <n v="0"/>
    <n v="0"/>
    <n v="0"/>
    <s v="2025-03-28 20:24:50"/>
  </r>
  <r>
    <s v="TX004238"/>
    <x v="257"/>
    <x v="9"/>
    <x v="1"/>
    <n v="531.27"/>
    <s v="Failed"/>
    <s v="Declined"/>
    <n v="7.79"/>
    <x v="0"/>
    <s v="iPhone"/>
    <n v="539433"/>
    <n v="94"/>
    <n v="1"/>
    <n v="1"/>
    <n v="0"/>
    <n v="1"/>
    <n v="1"/>
    <s v="2025-07-15 23:35:41"/>
  </r>
  <r>
    <s v="TX005823"/>
    <x v="258"/>
    <x v="3"/>
    <x v="3"/>
    <n v="371.9"/>
    <s v="Success"/>
    <s v="Approved"/>
    <n v="4.92"/>
    <x v="0"/>
    <s v="iPad"/>
    <n v="488029"/>
    <n v="43"/>
    <n v="0"/>
    <n v="0"/>
    <n v="1"/>
    <n v="0"/>
    <n v="0"/>
    <s v="2025-06-14 01:45:08"/>
  </r>
  <r>
    <s v="TX007442"/>
    <x v="259"/>
    <x v="3"/>
    <x v="3"/>
    <n v="745"/>
    <s v="Success"/>
    <s v="Approved"/>
    <n v="3.17"/>
    <x v="0"/>
    <s v="Android"/>
    <n v="425902"/>
    <n v="19"/>
    <n v="0"/>
    <n v="0"/>
    <n v="0"/>
    <n v="0"/>
    <n v="0"/>
    <s v="2025-12-08 17:38:50"/>
  </r>
  <r>
    <s v="TX004004"/>
    <x v="260"/>
    <x v="4"/>
    <x v="1"/>
    <n v="106.07"/>
    <s v="Success"/>
    <s v="Approved"/>
    <n v="5.57"/>
    <x v="0"/>
    <s v="iPad"/>
    <n v="477115"/>
    <n v="20"/>
    <n v="0"/>
    <n v="0"/>
    <n v="0"/>
    <n v="0"/>
    <n v="0"/>
    <s v="2025-11-25 03:39:15"/>
  </r>
  <r>
    <s v="TX003353"/>
    <x v="261"/>
    <x v="3"/>
    <x v="2"/>
    <n v="1421.8"/>
    <s v="Failed"/>
    <s v="Declined"/>
    <n v="11.05"/>
    <x v="0"/>
    <s v="iPhone"/>
    <n v="440204"/>
    <n v="48"/>
    <n v="0"/>
    <n v="1"/>
    <n v="0"/>
    <n v="0"/>
    <n v="0"/>
    <s v="2025-09-15 22:43:42"/>
  </r>
  <r>
    <s v="TX001189"/>
    <x v="262"/>
    <x v="2"/>
    <x v="3"/>
    <n v="1343"/>
    <s v="Failed"/>
    <s v="Declined"/>
    <n v="3.54"/>
    <x v="0"/>
    <s v="iPhone"/>
    <n v="468892"/>
    <n v="13"/>
    <n v="0"/>
    <n v="0"/>
    <n v="0"/>
    <n v="0"/>
    <n v="0"/>
    <s v="2025-01-06 12:13:49"/>
  </r>
  <r>
    <s v="TX006283"/>
    <x v="263"/>
    <x v="3"/>
    <x v="1"/>
    <n v="190.66"/>
    <s v="Abandoned"/>
    <s v="Approved"/>
    <n v="7.35"/>
    <x v="0"/>
    <s v="iPad"/>
    <n v="499928"/>
    <n v="13"/>
    <n v="0"/>
    <n v="0"/>
    <n v="0"/>
    <n v="0"/>
    <n v="0"/>
    <s v="2025-04-18 00:08:39"/>
  </r>
  <r>
    <s v="TX008871"/>
    <x v="264"/>
    <x v="5"/>
    <x v="3"/>
    <n v="337.21"/>
    <s v="Abandoned"/>
    <s v="Approved"/>
    <n v="1.04"/>
    <x v="0"/>
    <s v="Android"/>
    <n v="431349"/>
    <n v="11"/>
    <n v="0"/>
    <n v="0"/>
    <n v="0"/>
    <n v="0"/>
    <n v="0"/>
    <s v="2025-11-20 06:03:48"/>
  </r>
  <r>
    <s v="TX006811"/>
    <x v="265"/>
    <x v="8"/>
    <x v="1"/>
    <n v="171.56"/>
    <s v="Abandoned"/>
    <s v="Declined"/>
    <n v="8.19"/>
    <x v="0"/>
    <s v="Android"/>
    <n v="464624"/>
    <n v="35"/>
    <n v="0"/>
    <n v="1"/>
    <n v="0"/>
    <n v="0"/>
    <n v="0"/>
    <s v="2025-10-13 03:24:49"/>
  </r>
  <r>
    <s v="TX002651"/>
    <x v="266"/>
    <x v="8"/>
    <x v="0"/>
    <n v="1725.99"/>
    <s v="Success"/>
    <s v="Approved"/>
    <n v="1.1499999999999999"/>
    <x v="0"/>
    <s v="Android"/>
    <n v="453893"/>
    <n v="17"/>
    <n v="0"/>
    <n v="0"/>
    <n v="0"/>
    <n v="0"/>
    <n v="0"/>
    <s v="2025-03-19 15:03:54"/>
  </r>
  <r>
    <s v="TX009195"/>
    <x v="267"/>
    <x v="3"/>
    <x v="0"/>
    <n v="562.37"/>
    <s v="Abandoned"/>
    <s v="Declined"/>
    <n v="10.75"/>
    <x v="0"/>
    <s v="iPhone"/>
    <n v="421194"/>
    <n v="11"/>
    <n v="0"/>
    <n v="0"/>
    <n v="0"/>
    <n v="0"/>
    <n v="0"/>
    <s v="2025-02-13 13:13:42"/>
  </r>
  <r>
    <s v="TX007252"/>
    <x v="268"/>
    <x v="3"/>
    <x v="1"/>
    <n v="1829.8"/>
    <s v="Abandoned"/>
    <s v="Approved"/>
    <n v="10.28"/>
    <x v="0"/>
    <s v="Desktop"/>
    <n v="463255"/>
    <n v="12"/>
    <n v="0"/>
    <n v="0"/>
    <n v="0"/>
    <n v="0"/>
    <n v="0"/>
    <s v="2025-04-11 06:12:32"/>
  </r>
  <r>
    <s v="TX004116"/>
    <x v="269"/>
    <x v="1"/>
    <x v="1"/>
    <n v="301.68"/>
    <s v="Success"/>
    <s v="Approved"/>
    <n v="7.67"/>
    <x v="0"/>
    <s v="Android"/>
    <n v="440795"/>
    <n v="13"/>
    <n v="0"/>
    <n v="0"/>
    <n v="0"/>
    <n v="0"/>
    <n v="0"/>
    <s v="2025-07-31 22:16:09"/>
  </r>
  <r>
    <s v="TX005478"/>
    <x v="270"/>
    <x v="3"/>
    <x v="0"/>
    <n v="1578.85"/>
    <s v="Success"/>
    <s v="Approved"/>
    <n v="3.79"/>
    <x v="0"/>
    <s v="iPhone"/>
    <n v="536968"/>
    <n v="17"/>
    <n v="0"/>
    <n v="0"/>
    <n v="0"/>
    <n v="0"/>
    <n v="0"/>
    <s v="2025-04-22 02:10:30"/>
  </r>
  <r>
    <s v="TX009240"/>
    <x v="271"/>
    <x v="8"/>
    <x v="0"/>
    <n v="435.93"/>
    <s v="Success"/>
    <s v="Approved"/>
    <n v="8.17"/>
    <x v="0"/>
    <s v="iPhone"/>
    <n v="413688"/>
    <n v="19"/>
    <n v="0"/>
    <n v="0"/>
    <n v="0"/>
    <n v="0"/>
    <n v="0"/>
    <s v="2025-10-16 17:23:53"/>
  </r>
  <r>
    <s v="TX001454"/>
    <x v="193"/>
    <x v="8"/>
    <x v="0"/>
    <n v="493.94"/>
    <s v="Success"/>
    <s v="Approved"/>
    <n v="1.51"/>
    <x v="0"/>
    <s v="Android"/>
    <n v="522520"/>
    <n v="20"/>
    <n v="0"/>
    <n v="0"/>
    <n v="0"/>
    <n v="0"/>
    <n v="0"/>
    <s v="2025-05-15 02:25:18"/>
  </r>
  <r>
    <s v="TX003318"/>
    <x v="272"/>
    <x v="1"/>
    <x v="1"/>
    <n v="278.66000000000003"/>
    <s v="Success"/>
    <s v="Approved"/>
    <n v="6.48"/>
    <x v="0"/>
    <s v="iPhone"/>
    <n v="416506"/>
    <n v="19"/>
    <n v="0"/>
    <n v="0"/>
    <n v="0"/>
    <n v="0"/>
    <n v="0"/>
    <s v="2025-09-02 07:52:59"/>
  </r>
  <r>
    <s v="TX002689"/>
    <x v="273"/>
    <x v="3"/>
    <x v="2"/>
    <n v="423.96"/>
    <s v="Success"/>
    <s v="Approved"/>
    <n v="12.88"/>
    <x v="0"/>
    <s v="iPhone"/>
    <n v="466216"/>
    <n v="11"/>
    <n v="0"/>
    <n v="0"/>
    <n v="0"/>
    <n v="0"/>
    <n v="0"/>
    <s v="2025-09-21 05:33:41"/>
  </r>
  <r>
    <s v="TX001495"/>
    <x v="274"/>
    <x v="5"/>
    <x v="3"/>
    <n v="87.02"/>
    <s v="Success"/>
    <s v="Approved"/>
    <n v="1.81"/>
    <x v="0"/>
    <s v="iPhone"/>
    <n v="547662"/>
    <n v="24"/>
    <n v="0"/>
    <n v="0"/>
    <n v="0"/>
    <n v="0"/>
    <n v="0"/>
    <s v="2025-05-25 00:01:25"/>
  </r>
  <r>
    <s v="TX000674"/>
    <x v="275"/>
    <x v="9"/>
    <x v="3"/>
    <n v="449.19"/>
    <s v="Success"/>
    <s v="Approved"/>
    <n v="4.92"/>
    <x v="0"/>
    <s v="Desktop"/>
    <n v="526451"/>
    <n v="17"/>
    <n v="0"/>
    <n v="0"/>
    <n v="0"/>
    <n v="0"/>
    <n v="0"/>
    <s v="2025-11-04 17:59:30"/>
  </r>
  <r>
    <s v="TX006555"/>
    <x v="276"/>
    <x v="8"/>
    <x v="1"/>
    <n v="355.59"/>
    <s v="Success"/>
    <s v="Approved"/>
    <n v="5.27"/>
    <x v="0"/>
    <s v="Desktop"/>
    <n v="458555"/>
    <n v="13"/>
    <n v="0"/>
    <n v="0"/>
    <n v="0"/>
    <n v="0"/>
    <n v="0"/>
    <s v="2025-07-13 12:16:15"/>
  </r>
  <r>
    <s v="TX007415"/>
    <x v="277"/>
    <x v="8"/>
    <x v="2"/>
    <n v="306.77"/>
    <s v="Failed"/>
    <s v="Approved"/>
    <n v="13.39"/>
    <x v="0"/>
    <s v="Android"/>
    <n v="497486"/>
    <n v="21"/>
    <n v="0"/>
    <n v="0"/>
    <n v="0"/>
    <n v="0"/>
    <n v="0"/>
    <s v="2025-09-12 21:52:32"/>
  </r>
  <r>
    <s v="TX008199"/>
    <x v="278"/>
    <x v="5"/>
    <x v="0"/>
    <n v="570.29"/>
    <s v="Success"/>
    <s v="Approved"/>
    <n v="7.73"/>
    <x v="0"/>
    <s v="Android"/>
    <n v="453478"/>
    <n v="21"/>
    <n v="0"/>
    <n v="0"/>
    <n v="0"/>
    <n v="0"/>
    <n v="0"/>
    <s v="2025-01-06 12:05:01"/>
  </r>
  <r>
    <s v="TX008206"/>
    <x v="279"/>
    <x v="0"/>
    <x v="3"/>
    <n v="2126.7399999999998"/>
    <s v="Success"/>
    <s v="Approved"/>
    <n v="7.48"/>
    <x v="0"/>
    <s v="iPhone"/>
    <n v="496936"/>
    <n v="13"/>
    <n v="0"/>
    <n v="0"/>
    <n v="0"/>
    <n v="0"/>
    <n v="0"/>
    <s v="2025-04-22 10:10:28"/>
  </r>
  <r>
    <s v="TX007016"/>
    <x v="9"/>
    <x v="5"/>
    <x v="3"/>
    <n v="798.82"/>
    <s v="Abandoned"/>
    <s v="Approved"/>
    <n v="2.58"/>
    <x v="0"/>
    <s v="Desktop"/>
    <n v="502727"/>
    <n v="16"/>
    <n v="0"/>
    <n v="0"/>
    <n v="0"/>
    <n v="0"/>
    <n v="0"/>
    <s v="2025-02-01 06:07:04"/>
  </r>
  <r>
    <s v="TX009667"/>
    <x v="280"/>
    <x v="5"/>
    <x v="3"/>
    <n v="512.69000000000005"/>
    <s v="Success"/>
    <s v="Approved"/>
    <n v="10.57"/>
    <x v="0"/>
    <s v="Desktop"/>
    <n v="483542"/>
    <n v="19"/>
    <n v="0"/>
    <n v="0"/>
    <n v="0"/>
    <n v="0"/>
    <n v="0"/>
    <s v="2025-05-29 09:50:32"/>
  </r>
  <r>
    <s v="TX000294"/>
    <x v="281"/>
    <x v="5"/>
    <x v="1"/>
    <n v="97.23"/>
    <s v="Abandoned"/>
    <s v="Declined"/>
    <n v="1.44"/>
    <x v="0"/>
    <s v="iPhone"/>
    <n v="555816"/>
    <n v="23"/>
    <n v="0"/>
    <n v="0"/>
    <n v="0"/>
    <n v="0"/>
    <n v="0"/>
    <s v="2025-05-10 00:29:19"/>
  </r>
  <r>
    <s v="TX009227"/>
    <x v="282"/>
    <x v="1"/>
    <x v="0"/>
    <n v="279.88"/>
    <s v="Success"/>
    <s v="Approved"/>
    <n v="2.61"/>
    <x v="0"/>
    <s v="Desktop"/>
    <n v="467631"/>
    <n v="12"/>
    <n v="0"/>
    <n v="0"/>
    <n v="0"/>
    <n v="0"/>
    <n v="0"/>
    <s v="2025-09-11 21:53:42"/>
  </r>
  <r>
    <s v="TX008253"/>
    <x v="283"/>
    <x v="7"/>
    <x v="3"/>
    <n v="480.8"/>
    <s v="Success"/>
    <s v="Approved"/>
    <n v="7.23"/>
    <x v="0"/>
    <s v="Desktop"/>
    <n v="415986"/>
    <n v="10"/>
    <n v="0"/>
    <n v="0"/>
    <n v="0"/>
    <n v="0"/>
    <n v="0"/>
    <s v="2025-06-17 13:40:34"/>
  </r>
  <r>
    <s v="TX003545"/>
    <x v="284"/>
    <x v="0"/>
    <x v="0"/>
    <n v="80.459999999999994"/>
    <s v="Abandoned"/>
    <s v="Declined"/>
    <n v="10.75"/>
    <x v="0"/>
    <s v="Desktop"/>
    <n v="534812"/>
    <n v="43"/>
    <n v="0"/>
    <n v="1"/>
    <n v="0"/>
    <n v="0"/>
    <n v="0"/>
    <s v="2025-06-14 17:12:01"/>
  </r>
  <r>
    <s v="TX000591"/>
    <x v="285"/>
    <x v="1"/>
    <x v="1"/>
    <n v="67.319999999999993"/>
    <s v="Success"/>
    <s v="Approved"/>
    <n v="9.25"/>
    <x v="0"/>
    <s v="iPad"/>
    <n v="546313"/>
    <n v="15"/>
    <n v="0"/>
    <n v="0"/>
    <n v="0"/>
    <n v="0"/>
    <n v="0"/>
    <s v="2025-07-26 11:26:24"/>
  </r>
  <r>
    <s v="TX009662"/>
    <x v="286"/>
    <x v="1"/>
    <x v="0"/>
    <n v="173.78"/>
    <s v="Abandoned"/>
    <s v="Declined"/>
    <n v="9.7100000000000009"/>
    <x v="0"/>
    <s v="iPhone"/>
    <n v="533617"/>
    <n v="13"/>
    <n v="0"/>
    <n v="0"/>
    <n v="0"/>
    <n v="0"/>
    <n v="0"/>
    <s v="2025-01-16 02:31:35"/>
  </r>
  <r>
    <s v="TX000705"/>
    <x v="287"/>
    <x v="2"/>
    <x v="0"/>
    <n v="585.95000000000005"/>
    <s v="Success"/>
    <s v="Approved"/>
    <n v="5.26"/>
    <x v="0"/>
    <s v="Android"/>
    <n v="408923"/>
    <n v="19"/>
    <n v="0"/>
    <n v="0"/>
    <n v="0"/>
    <n v="0"/>
    <n v="0"/>
    <s v="2025-01-05 15:29:18"/>
  </r>
  <r>
    <s v="TX000734"/>
    <x v="288"/>
    <x v="8"/>
    <x v="1"/>
    <n v="467.71"/>
    <s v="Failed"/>
    <s v="Approved"/>
    <n v="4.2699999999999996"/>
    <x v="0"/>
    <s v="iPhone"/>
    <n v="407619"/>
    <n v="11"/>
    <n v="0"/>
    <n v="0"/>
    <n v="0"/>
    <n v="0"/>
    <n v="0"/>
    <s v="2025-05-10 19:51:06"/>
  </r>
  <r>
    <s v="TX009107"/>
    <x v="289"/>
    <x v="4"/>
    <x v="2"/>
    <n v="572.73"/>
    <s v="Success"/>
    <s v="Approved"/>
    <n v="11.68"/>
    <x v="0"/>
    <s v="Desktop"/>
    <n v="494956"/>
    <n v="18"/>
    <n v="0"/>
    <n v="0"/>
    <n v="0"/>
    <n v="0"/>
    <n v="0"/>
    <s v="2025-01-23 12:06:17"/>
  </r>
  <r>
    <s v="TX002378"/>
    <x v="290"/>
    <x v="0"/>
    <x v="3"/>
    <n v="66.16"/>
    <s v="Success"/>
    <s v="Approved"/>
    <n v="5.7"/>
    <x v="0"/>
    <s v="Desktop"/>
    <n v="404484"/>
    <n v="12"/>
    <n v="0"/>
    <n v="0"/>
    <n v="0"/>
    <n v="0"/>
    <n v="0"/>
    <s v="2025-02-13 09:59:12"/>
  </r>
  <r>
    <s v="TX002111"/>
    <x v="291"/>
    <x v="3"/>
    <x v="3"/>
    <n v="369.28"/>
    <s v="Success"/>
    <s v="Approved"/>
    <n v="5.39"/>
    <x v="0"/>
    <s v="Android"/>
    <n v="469475"/>
    <n v="22"/>
    <n v="0"/>
    <n v="0"/>
    <n v="0"/>
    <n v="0"/>
    <n v="0"/>
    <s v="2025-11-26 05:59:02"/>
  </r>
  <r>
    <s v="TX002120"/>
    <x v="292"/>
    <x v="8"/>
    <x v="3"/>
    <n v="822.49"/>
    <s v="Success"/>
    <s v="Approved"/>
    <n v="7.44"/>
    <x v="0"/>
    <s v="iPhone"/>
    <n v="481459"/>
    <n v="18"/>
    <n v="0"/>
    <n v="0"/>
    <n v="0"/>
    <n v="0"/>
    <n v="0"/>
    <s v="2025-08-27 05:12:48"/>
  </r>
  <r>
    <s v="TX003949"/>
    <x v="293"/>
    <x v="8"/>
    <x v="0"/>
    <n v="120.97"/>
    <s v="Success"/>
    <s v="Approved"/>
    <n v="2.36"/>
    <x v="0"/>
    <s v="iPad"/>
    <n v="558016"/>
    <n v="10"/>
    <n v="0"/>
    <n v="0"/>
    <n v="0"/>
    <n v="0"/>
    <n v="0"/>
    <s v="2025-10-29 21:18:34"/>
  </r>
  <r>
    <s v="TX006968"/>
    <x v="294"/>
    <x v="3"/>
    <x v="1"/>
    <n v="481.02"/>
    <s v="Success"/>
    <s v="Approved"/>
    <n v="8.8699999999999992"/>
    <x v="0"/>
    <s v="Android"/>
    <n v="526737"/>
    <n v="14"/>
    <n v="0"/>
    <n v="0"/>
    <n v="0"/>
    <n v="0"/>
    <n v="0"/>
    <s v="2025-09-16 19:38:45"/>
  </r>
  <r>
    <s v="TX003687"/>
    <x v="295"/>
    <x v="6"/>
    <x v="0"/>
    <n v="388.37"/>
    <s v="Success"/>
    <s v="Approved"/>
    <n v="7.6"/>
    <x v="0"/>
    <s v="iPhone"/>
    <n v="400854"/>
    <n v="16"/>
    <n v="0"/>
    <n v="0"/>
    <n v="0"/>
    <n v="0"/>
    <n v="0"/>
    <s v="2025-04-02 11:57:09"/>
  </r>
  <r>
    <s v="TX005289"/>
    <x v="296"/>
    <x v="8"/>
    <x v="0"/>
    <n v="518.02"/>
    <s v="Success"/>
    <s v="Approved"/>
    <n v="10.5"/>
    <x v="0"/>
    <s v="iPhone"/>
    <n v="495159"/>
    <n v="35"/>
    <n v="0"/>
    <n v="1"/>
    <n v="0"/>
    <n v="0"/>
    <n v="0"/>
    <s v="2025-06-12 11:14:04"/>
  </r>
  <r>
    <s v="TX002459"/>
    <x v="297"/>
    <x v="7"/>
    <x v="1"/>
    <n v="573.6"/>
    <s v="Success"/>
    <s v="Approved"/>
    <n v="10.91"/>
    <x v="0"/>
    <s v="iPhone"/>
    <n v="489981"/>
    <n v="16"/>
    <n v="0"/>
    <n v="0"/>
    <n v="0"/>
    <n v="0"/>
    <n v="0"/>
    <s v="2025-04-21 01:32:43"/>
  </r>
  <r>
    <s v="TX001340"/>
    <x v="298"/>
    <x v="2"/>
    <x v="2"/>
    <n v="193"/>
    <s v="Failed"/>
    <s v="Declined"/>
    <n v="19.739999999999998"/>
    <x v="0"/>
    <s v="Desktop"/>
    <n v="505465"/>
    <n v="22"/>
    <n v="0"/>
    <n v="0"/>
    <n v="0"/>
    <n v="0"/>
    <n v="0"/>
    <s v="2025-11-20 20:07:30"/>
  </r>
  <r>
    <s v="TX003111"/>
    <x v="299"/>
    <x v="3"/>
    <x v="1"/>
    <n v="745.56"/>
    <s v="Success"/>
    <s v="Approved"/>
    <n v="4.34"/>
    <x v="0"/>
    <s v="iPad"/>
    <n v="517135"/>
    <n v="11"/>
    <n v="0"/>
    <n v="0"/>
    <n v="0"/>
    <n v="0"/>
    <n v="0"/>
    <s v="2025-04-19 21:10:57"/>
  </r>
  <r>
    <s v="TX003915"/>
    <x v="300"/>
    <x v="1"/>
    <x v="1"/>
    <n v="1595.99"/>
    <s v="Success"/>
    <s v="Approved"/>
    <n v="6.04"/>
    <x v="0"/>
    <s v="Android"/>
    <n v="531217"/>
    <n v="55"/>
    <n v="0"/>
    <n v="0"/>
    <n v="1"/>
    <n v="0"/>
    <n v="0"/>
    <s v="2025-12-22 09:10:46"/>
  </r>
  <r>
    <s v="TX003008"/>
    <x v="301"/>
    <x v="1"/>
    <x v="3"/>
    <n v="671.87"/>
    <s v="Success"/>
    <s v="Approved"/>
    <n v="11.1"/>
    <x v="0"/>
    <s v="iPhone"/>
    <n v="495795"/>
    <n v="17"/>
    <n v="0"/>
    <n v="0"/>
    <n v="0"/>
    <n v="0"/>
    <n v="0"/>
    <s v="2025-07-09 11:06:28"/>
  </r>
  <r>
    <s v="TX004809"/>
    <x v="302"/>
    <x v="9"/>
    <x v="2"/>
    <n v="74.78"/>
    <s v="Abandoned"/>
    <s v="Approved"/>
    <n v="14.46"/>
    <x v="0"/>
    <s v="Android"/>
    <n v="499346"/>
    <n v="19"/>
    <n v="0"/>
    <n v="0"/>
    <n v="0"/>
    <n v="0"/>
    <n v="0"/>
    <s v="2025-02-03 06:17:21"/>
  </r>
  <r>
    <s v="TX006460"/>
    <x v="303"/>
    <x v="4"/>
    <x v="1"/>
    <n v="1489.2"/>
    <s v="Abandoned"/>
    <s v="Declined"/>
    <n v="9.1199999999999992"/>
    <x v="0"/>
    <s v="iPhone"/>
    <n v="523814"/>
    <n v="15"/>
    <n v="0"/>
    <n v="0"/>
    <n v="0"/>
    <n v="0"/>
    <n v="0"/>
    <s v="2025-09-18 19:54:22"/>
  </r>
  <r>
    <s v="TX006557"/>
    <x v="304"/>
    <x v="0"/>
    <x v="1"/>
    <n v="453.86"/>
    <s v="Success"/>
    <s v="Approved"/>
    <n v="4.8600000000000003"/>
    <x v="0"/>
    <s v="Desktop"/>
    <n v="496172"/>
    <n v="12"/>
    <n v="0"/>
    <n v="0"/>
    <n v="0"/>
    <n v="0"/>
    <n v="0"/>
    <s v="2025-07-28 03:49:23"/>
  </r>
  <r>
    <s v="TX001319"/>
    <x v="305"/>
    <x v="0"/>
    <x v="1"/>
    <n v="236.37"/>
    <s v="Success"/>
    <s v="Approved"/>
    <n v="6.59"/>
    <x v="0"/>
    <s v="Desktop"/>
    <n v="503442"/>
    <n v="19"/>
    <n v="0"/>
    <n v="0"/>
    <n v="0"/>
    <n v="0"/>
    <n v="0"/>
    <s v="2025-04-20 00:18:53"/>
  </r>
  <r>
    <s v="TX006670"/>
    <x v="306"/>
    <x v="0"/>
    <x v="3"/>
    <n v="216.54"/>
    <s v="Success"/>
    <s v="Approved"/>
    <n v="5.88"/>
    <x v="0"/>
    <s v="Android"/>
    <n v="518109"/>
    <n v="17"/>
    <n v="0"/>
    <n v="0"/>
    <n v="0"/>
    <n v="0"/>
    <n v="0"/>
    <s v="2025-04-01 09:38:01"/>
  </r>
  <r>
    <s v="TX001685"/>
    <x v="307"/>
    <x v="1"/>
    <x v="1"/>
    <n v="387.24"/>
    <s v="Abandoned"/>
    <s v="Declined"/>
    <n v="10.53"/>
    <x v="0"/>
    <s v="Android"/>
    <n v="459610"/>
    <n v="13"/>
    <n v="0"/>
    <n v="0"/>
    <n v="0"/>
    <n v="0"/>
    <n v="0"/>
    <s v="2025-09-27 18:00:59"/>
  </r>
  <r>
    <s v="TX003482"/>
    <x v="308"/>
    <x v="3"/>
    <x v="1"/>
    <n v="700.27"/>
    <s v="Success"/>
    <s v="Approved"/>
    <n v="4.07"/>
    <x v="0"/>
    <s v="iPad"/>
    <n v="417924"/>
    <n v="23"/>
    <n v="0"/>
    <n v="0"/>
    <n v="0"/>
    <n v="0"/>
    <n v="0"/>
    <s v="2025-04-13 07:23:47"/>
  </r>
  <r>
    <s v="TX006996"/>
    <x v="309"/>
    <x v="3"/>
    <x v="0"/>
    <n v="1676.95"/>
    <s v="Success"/>
    <s v="Approved"/>
    <n v="0.66"/>
    <x v="0"/>
    <s v="iPhone"/>
    <n v="481856"/>
    <n v="19"/>
    <n v="0"/>
    <n v="0"/>
    <n v="0"/>
    <n v="0"/>
    <n v="0"/>
    <s v="2025-04-17 02:02:53"/>
  </r>
  <r>
    <s v="TX001459"/>
    <x v="310"/>
    <x v="8"/>
    <x v="0"/>
    <n v="684.66"/>
    <s v="Success"/>
    <s v="Approved"/>
    <n v="6.61"/>
    <x v="0"/>
    <s v="iPad"/>
    <n v="517822"/>
    <n v="24"/>
    <n v="0"/>
    <n v="0"/>
    <n v="0"/>
    <n v="0"/>
    <n v="0"/>
    <s v="2025-07-15 01:49:07"/>
  </r>
  <r>
    <s v="TX005509"/>
    <x v="311"/>
    <x v="0"/>
    <x v="0"/>
    <n v="179.03"/>
    <s v="Success"/>
    <s v="Approved"/>
    <n v="8.1199999999999992"/>
    <x v="0"/>
    <s v="Desktop"/>
    <n v="492051"/>
    <n v="18"/>
    <n v="0"/>
    <n v="0"/>
    <n v="0"/>
    <n v="0"/>
    <n v="0"/>
    <s v="2025-03-19 18:18:29"/>
  </r>
  <r>
    <s v="TX000093"/>
    <x v="312"/>
    <x v="0"/>
    <x v="2"/>
    <n v="990.43"/>
    <s v="Abandoned"/>
    <s v="Declined"/>
    <n v="8.91"/>
    <x v="0"/>
    <s v="Android"/>
    <n v="421087"/>
    <n v="18"/>
    <n v="0"/>
    <n v="0"/>
    <n v="0"/>
    <n v="0"/>
    <n v="0"/>
    <s v="2025-12-24 18:08:12"/>
  </r>
  <r>
    <s v="TX009487"/>
    <x v="313"/>
    <x v="2"/>
    <x v="1"/>
    <n v="143.02000000000001"/>
    <s v="Success"/>
    <s v="Approved"/>
    <n v="10.86"/>
    <x v="0"/>
    <s v="Desktop"/>
    <n v="553360"/>
    <n v="37"/>
    <n v="0"/>
    <n v="1"/>
    <n v="0"/>
    <n v="0"/>
    <n v="0"/>
    <s v="2025-03-21 01:41:20"/>
  </r>
  <r>
    <s v="TX005969"/>
    <x v="33"/>
    <x v="1"/>
    <x v="0"/>
    <n v="337.2"/>
    <s v="Success"/>
    <s v="Approved"/>
    <n v="9.92"/>
    <x v="0"/>
    <s v="iPhone"/>
    <n v="416585"/>
    <n v="24"/>
    <n v="0"/>
    <n v="0"/>
    <n v="0"/>
    <n v="0"/>
    <n v="0"/>
    <s v="2025-08-10 21:17:35"/>
  </r>
  <r>
    <s v="TX002795"/>
    <x v="314"/>
    <x v="3"/>
    <x v="2"/>
    <n v="683.4"/>
    <s v="Failed"/>
    <s v="Approved"/>
    <n v="14.35"/>
    <x v="0"/>
    <s v="Android"/>
    <n v="410488"/>
    <n v="23"/>
    <n v="0"/>
    <n v="0"/>
    <n v="0"/>
    <n v="0"/>
    <n v="0"/>
    <s v="2025-03-06 20:35:40"/>
  </r>
  <r>
    <s v="TX008023"/>
    <x v="47"/>
    <x v="4"/>
    <x v="3"/>
    <n v="579.03"/>
    <s v="Success"/>
    <s v="Approved"/>
    <n v="8.7799999999999994"/>
    <x v="0"/>
    <s v="iPhone"/>
    <n v="489201"/>
    <n v="17"/>
    <n v="0"/>
    <n v="0"/>
    <n v="0"/>
    <n v="0"/>
    <n v="0"/>
    <s v="2025-05-25 10:30:11"/>
  </r>
  <r>
    <s v="TX009263"/>
    <x v="315"/>
    <x v="5"/>
    <x v="1"/>
    <n v="322.13"/>
    <s v="Success"/>
    <s v="Approved"/>
    <n v="7.3"/>
    <x v="0"/>
    <s v="iPhone"/>
    <n v="427996"/>
    <n v="24"/>
    <n v="0"/>
    <n v="0"/>
    <n v="0"/>
    <n v="0"/>
    <n v="0"/>
    <s v="2025-01-30 18:13:57"/>
  </r>
  <r>
    <s v="TX004813"/>
    <x v="316"/>
    <x v="0"/>
    <x v="1"/>
    <n v="2179.17"/>
    <s v="Failed"/>
    <s v="Declined"/>
    <n v="7.75"/>
    <x v="0"/>
    <s v="iPhone"/>
    <n v="559116"/>
    <n v="41"/>
    <n v="0"/>
    <n v="0"/>
    <n v="1"/>
    <n v="0"/>
    <n v="0"/>
    <s v="2025-02-20 12:50:05"/>
  </r>
  <r>
    <s v="TX003654"/>
    <x v="317"/>
    <x v="7"/>
    <x v="3"/>
    <n v="126.42"/>
    <s v="Success"/>
    <s v="Approved"/>
    <n v="9.4600000000000009"/>
    <x v="0"/>
    <s v="Android"/>
    <n v="494624"/>
    <n v="18"/>
    <n v="0"/>
    <n v="0"/>
    <n v="0"/>
    <n v="0"/>
    <n v="0"/>
    <s v="2025-07-23 09:12:26"/>
  </r>
  <r>
    <s v="TX009817"/>
    <x v="318"/>
    <x v="1"/>
    <x v="0"/>
    <n v="127.54"/>
    <s v="Success"/>
    <s v="Approved"/>
    <n v="10.57"/>
    <x v="0"/>
    <s v="Android"/>
    <n v="407919"/>
    <n v="11"/>
    <n v="0"/>
    <n v="0"/>
    <n v="0"/>
    <n v="0"/>
    <n v="0"/>
    <s v="2025-08-16 05:46:27"/>
  </r>
  <r>
    <s v="TX003880"/>
    <x v="319"/>
    <x v="0"/>
    <x v="1"/>
    <n v="221.74"/>
    <s v="Abandoned"/>
    <s v="Declined"/>
    <n v="2.76"/>
    <x v="0"/>
    <s v="Android"/>
    <n v="501424"/>
    <n v="13"/>
    <n v="0"/>
    <n v="0"/>
    <n v="0"/>
    <n v="0"/>
    <n v="0"/>
    <s v="2025-03-27 21:22:36"/>
  </r>
  <r>
    <s v="TX005628"/>
    <x v="320"/>
    <x v="4"/>
    <x v="1"/>
    <n v="262.85000000000002"/>
    <s v="Success"/>
    <s v="Approved"/>
    <n v="3.47"/>
    <x v="0"/>
    <s v="Android"/>
    <n v="480263"/>
    <n v="36"/>
    <n v="0"/>
    <n v="1"/>
    <n v="0"/>
    <n v="0"/>
    <n v="0"/>
    <s v="2025-12-15 05:44:47"/>
  </r>
  <r>
    <s v="TX006404"/>
    <x v="321"/>
    <x v="0"/>
    <x v="2"/>
    <n v="195.35"/>
    <s v="Failed"/>
    <s v="Declined"/>
    <n v="14.05"/>
    <x v="0"/>
    <s v="iPhone"/>
    <n v="432338"/>
    <n v="19"/>
    <n v="0"/>
    <n v="0"/>
    <n v="0"/>
    <n v="0"/>
    <n v="0"/>
    <s v="2025-03-02 06:47:59"/>
  </r>
  <r>
    <s v="TX003818"/>
    <x v="322"/>
    <x v="3"/>
    <x v="3"/>
    <n v="182.31"/>
    <s v="Success"/>
    <s v="Approved"/>
    <n v="9.4700000000000006"/>
    <x v="0"/>
    <s v="iPad"/>
    <n v="493048"/>
    <n v="14"/>
    <n v="0"/>
    <n v="0"/>
    <n v="0"/>
    <n v="0"/>
    <n v="0"/>
    <s v="2025-03-17 09:21:11"/>
  </r>
  <r>
    <s v="TX001617"/>
    <x v="323"/>
    <x v="0"/>
    <x v="2"/>
    <n v="674.22"/>
    <s v="Success"/>
    <s v="Approved"/>
    <n v="15.28"/>
    <x v="0"/>
    <s v="iPhone"/>
    <n v="540056"/>
    <n v="12"/>
    <n v="0"/>
    <n v="0"/>
    <n v="0"/>
    <n v="0"/>
    <n v="0"/>
    <s v="2025-08-05 06:14:50"/>
  </r>
  <r>
    <s v="TX008556"/>
    <x v="324"/>
    <x v="2"/>
    <x v="1"/>
    <n v="722.47"/>
    <s v="Success"/>
    <s v="Approved"/>
    <n v="1.71"/>
    <x v="0"/>
    <s v="Desktop"/>
    <n v="402740"/>
    <n v="12"/>
    <n v="0"/>
    <n v="0"/>
    <n v="0"/>
    <n v="0"/>
    <n v="0"/>
    <s v="2025-04-28 05:49:34"/>
  </r>
  <r>
    <s v="TX009890"/>
    <x v="27"/>
    <x v="0"/>
    <x v="1"/>
    <n v="237.98"/>
    <s v="Success"/>
    <s v="Approved"/>
    <n v="0.75"/>
    <x v="0"/>
    <s v="Android"/>
    <n v="438613"/>
    <n v="14"/>
    <n v="0"/>
    <n v="0"/>
    <n v="0"/>
    <n v="0"/>
    <n v="0"/>
    <s v="2025-03-25 03:11:58"/>
  </r>
  <r>
    <s v="TX003308"/>
    <x v="325"/>
    <x v="1"/>
    <x v="0"/>
    <n v="832.98"/>
    <s v="Abandoned"/>
    <s v="Declined"/>
    <n v="9.4600000000000009"/>
    <x v="0"/>
    <s v="iPad"/>
    <n v="429253"/>
    <n v="21"/>
    <n v="0"/>
    <n v="0"/>
    <n v="0"/>
    <n v="0"/>
    <n v="0"/>
    <s v="2025-03-29 00:00:55"/>
  </r>
  <r>
    <s v="TX004039"/>
    <x v="326"/>
    <x v="1"/>
    <x v="3"/>
    <n v="561.25"/>
    <s v="Success"/>
    <s v="Approved"/>
    <n v="10.29"/>
    <x v="0"/>
    <s v="Android"/>
    <n v="546849"/>
    <n v="14"/>
    <n v="0"/>
    <n v="0"/>
    <n v="0"/>
    <n v="0"/>
    <n v="0"/>
    <s v="2025-03-12 16:56:17"/>
  </r>
  <r>
    <s v="TX005602"/>
    <x v="327"/>
    <x v="3"/>
    <x v="0"/>
    <n v="65.75"/>
    <s v="Success"/>
    <s v="Approved"/>
    <n v="8.34"/>
    <x v="0"/>
    <s v="Android"/>
    <n v="436542"/>
    <n v="22"/>
    <n v="0"/>
    <n v="0"/>
    <n v="0"/>
    <n v="0"/>
    <n v="0"/>
    <s v="2025-04-07 22:33:26"/>
  </r>
  <r>
    <s v="TX009156"/>
    <x v="328"/>
    <x v="2"/>
    <x v="1"/>
    <n v="407.03"/>
    <s v="Success"/>
    <s v="Approved"/>
    <n v="10"/>
    <x v="0"/>
    <s v="iPad"/>
    <n v="517652"/>
    <n v="22"/>
    <n v="0"/>
    <n v="0"/>
    <n v="0"/>
    <n v="0"/>
    <n v="0"/>
    <s v="2025-09-09 09:20:56"/>
  </r>
  <r>
    <s v="TX009500"/>
    <x v="329"/>
    <x v="2"/>
    <x v="3"/>
    <n v="388.15"/>
    <s v="Failed"/>
    <s v="Declined"/>
    <n v="7.3"/>
    <x v="0"/>
    <s v="Desktop"/>
    <n v="429459"/>
    <n v="19"/>
    <n v="0"/>
    <n v="0"/>
    <n v="0"/>
    <n v="0"/>
    <n v="0"/>
    <s v="2025-10-30 17:40:36"/>
  </r>
  <r>
    <s v="TX006188"/>
    <x v="330"/>
    <x v="1"/>
    <x v="2"/>
    <n v="229.76"/>
    <s v="Abandoned"/>
    <s v="Declined"/>
    <n v="8.4"/>
    <x v="0"/>
    <s v="iPhone"/>
    <n v="516449"/>
    <n v="16"/>
    <n v="0"/>
    <n v="0"/>
    <n v="0"/>
    <n v="0"/>
    <n v="0"/>
    <s v="2025-03-05 22:03:37"/>
  </r>
  <r>
    <s v="TX008310"/>
    <x v="331"/>
    <x v="4"/>
    <x v="0"/>
    <n v="908.16"/>
    <s v="Success"/>
    <s v="Approved"/>
    <n v="3.05"/>
    <x v="0"/>
    <s v="iPad"/>
    <n v="429790"/>
    <n v="17"/>
    <n v="0"/>
    <n v="0"/>
    <n v="0"/>
    <n v="0"/>
    <n v="0"/>
    <s v="2025-07-02 16:19:54"/>
  </r>
  <r>
    <s v="TX009665"/>
    <x v="332"/>
    <x v="2"/>
    <x v="3"/>
    <n v="123.32"/>
    <s v="Success"/>
    <s v="Approved"/>
    <n v="11.99"/>
    <x v="0"/>
    <s v="Desktop"/>
    <n v="512809"/>
    <n v="16"/>
    <n v="0"/>
    <n v="0"/>
    <n v="0"/>
    <n v="0"/>
    <n v="0"/>
    <s v="2025-06-09 10:34:13"/>
  </r>
  <r>
    <s v="TX002516"/>
    <x v="333"/>
    <x v="4"/>
    <x v="3"/>
    <n v="415.37"/>
    <s v="Success"/>
    <s v="Approved"/>
    <n v="5.12"/>
    <x v="0"/>
    <s v="iPhone"/>
    <n v="439916"/>
    <n v="52"/>
    <n v="0"/>
    <n v="0"/>
    <n v="1"/>
    <n v="0"/>
    <n v="0"/>
    <s v="2025-06-07 18:00:01"/>
  </r>
  <r>
    <s v="TX007894"/>
    <x v="6"/>
    <x v="0"/>
    <x v="3"/>
    <n v="175.43"/>
    <s v="Success"/>
    <s v="Approved"/>
    <n v="3.86"/>
    <x v="0"/>
    <s v="Android"/>
    <n v="549267"/>
    <n v="18"/>
    <n v="0"/>
    <n v="0"/>
    <n v="0"/>
    <n v="0"/>
    <n v="0"/>
    <s v="2025-11-26 17:01:55"/>
  </r>
  <r>
    <s v="TX006411"/>
    <x v="334"/>
    <x v="0"/>
    <x v="1"/>
    <n v="439.79"/>
    <s v="Success"/>
    <s v="Approved"/>
    <n v="1.31"/>
    <x v="0"/>
    <s v="Android"/>
    <n v="415261"/>
    <n v="15"/>
    <n v="0"/>
    <n v="0"/>
    <n v="0"/>
    <n v="0"/>
    <n v="0"/>
    <s v="2025-02-03 13:57:16"/>
  </r>
  <r>
    <s v="TX003054"/>
    <x v="335"/>
    <x v="2"/>
    <x v="1"/>
    <n v="453.95"/>
    <s v="Failed"/>
    <s v="Declined"/>
    <n v="7.53"/>
    <x v="0"/>
    <s v="Android"/>
    <n v="499578"/>
    <n v="44"/>
    <n v="0"/>
    <n v="1"/>
    <n v="0"/>
    <n v="0"/>
    <n v="0"/>
    <s v="2025-01-07 05:51:20"/>
  </r>
  <r>
    <s v="TX007643"/>
    <x v="336"/>
    <x v="9"/>
    <x v="0"/>
    <n v="900.94"/>
    <s v="Success"/>
    <s v="Approved"/>
    <n v="7.86"/>
    <x v="0"/>
    <s v="Desktop"/>
    <n v="419609"/>
    <n v="16"/>
    <n v="0"/>
    <n v="0"/>
    <n v="0"/>
    <n v="0"/>
    <n v="0"/>
    <s v="2025-05-22 00:12:22"/>
  </r>
  <r>
    <s v="TX002751"/>
    <x v="337"/>
    <x v="2"/>
    <x v="2"/>
    <n v="607.66"/>
    <s v="Failed"/>
    <s v="Approved"/>
    <n v="15.77"/>
    <x v="0"/>
    <s v="Android"/>
    <n v="414864"/>
    <n v="21"/>
    <n v="0"/>
    <n v="0"/>
    <n v="0"/>
    <n v="0"/>
    <n v="0"/>
    <s v="2025-08-22 06:10:52"/>
  </r>
  <r>
    <s v="TX009705"/>
    <x v="338"/>
    <x v="9"/>
    <x v="0"/>
    <n v="230.28"/>
    <s v="Success"/>
    <s v="Approved"/>
    <n v="8.81"/>
    <x v="0"/>
    <s v="iPhone"/>
    <n v="559127"/>
    <n v="23"/>
    <n v="0"/>
    <n v="0"/>
    <n v="0"/>
    <n v="0"/>
    <n v="0"/>
    <s v="2025-01-24 10:10:54"/>
  </r>
  <r>
    <s v="TX000511"/>
    <x v="181"/>
    <x v="2"/>
    <x v="3"/>
    <n v="771.45"/>
    <s v="Abandoned"/>
    <s v="Declined"/>
    <n v="8.16"/>
    <x v="0"/>
    <s v="iPhone"/>
    <n v="455234"/>
    <n v="13"/>
    <n v="0"/>
    <n v="0"/>
    <n v="0"/>
    <n v="0"/>
    <n v="0"/>
    <s v="2025-10-06 13:44:44"/>
  </r>
  <r>
    <s v="TX009454"/>
    <x v="339"/>
    <x v="9"/>
    <x v="2"/>
    <n v="565.55999999999995"/>
    <s v="Failed"/>
    <s v="Declined"/>
    <n v="10.01"/>
    <x v="0"/>
    <s v="Desktop"/>
    <n v="546364"/>
    <n v="23"/>
    <n v="0"/>
    <n v="0"/>
    <n v="0"/>
    <n v="0"/>
    <n v="0"/>
    <s v="2025-04-21 18:07:02"/>
  </r>
  <r>
    <s v="TX001079"/>
    <x v="315"/>
    <x v="1"/>
    <x v="2"/>
    <n v="322.57"/>
    <s v="Success"/>
    <s v="Approved"/>
    <n v="13.15"/>
    <x v="0"/>
    <s v="Android"/>
    <n v="437137"/>
    <n v="17"/>
    <n v="0"/>
    <n v="0"/>
    <n v="0"/>
    <n v="0"/>
    <n v="0"/>
    <s v="2025-08-24 09:56:01"/>
  </r>
  <r>
    <s v="TX007768"/>
    <x v="340"/>
    <x v="2"/>
    <x v="0"/>
    <n v="188.75"/>
    <s v="Abandoned"/>
    <s v="Approved"/>
    <n v="6.73"/>
    <x v="0"/>
    <s v="Android"/>
    <n v="426597"/>
    <n v="25"/>
    <n v="0"/>
    <n v="0"/>
    <n v="0"/>
    <n v="0"/>
    <n v="0"/>
    <s v="2025-10-08 08:36:01"/>
  </r>
  <r>
    <s v="TX000089"/>
    <x v="341"/>
    <x v="5"/>
    <x v="0"/>
    <n v="285.17"/>
    <s v="Success"/>
    <s v="Approved"/>
    <n v="0.67"/>
    <x v="0"/>
    <s v="Desktop"/>
    <n v="555664"/>
    <n v="10"/>
    <n v="0"/>
    <n v="0"/>
    <n v="0"/>
    <n v="0"/>
    <n v="0"/>
    <s v="2025-04-13 18:40:50"/>
  </r>
  <r>
    <s v="TX000374"/>
    <x v="342"/>
    <x v="1"/>
    <x v="3"/>
    <n v="221.02"/>
    <s v="Success"/>
    <s v="Approved"/>
    <n v="3.69"/>
    <x v="0"/>
    <s v="iPhone"/>
    <n v="527055"/>
    <n v="21"/>
    <n v="0"/>
    <n v="0"/>
    <n v="0"/>
    <n v="0"/>
    <n v="0"/>
    <s v="2025-04-07 18:13:31"/>
  </r>
  <r>
    <s v="TX007753"/>
    <x v="343"/>
    <x v="3"/>
    <x v="2"/>
    <n v="88.76"/>
    <s v="Success"/>
    <s v="Approved"/>
    <n v="17.88"/>
    <x v="0"/>
    <s v="Android"/>
    <n v="477766"/>
    <n v="11"/>
    <n v="0"/>
    <n v="0"/>
    <n v="0"/>
    <n v="0"/>
    <n v="0"/>
    <s v="2025-10-18 01:30:47"/>
  </r>
  <r>
    <s v="TX002474"/>
    <x v="36"/>
    <x v="3"/>
    <x v="3"/>
    <n v="465.16"/>
    <s v="Failed"/>
    <s v="Declined"/>
    <n v="5.63"/>
    <x v="0"/>
    <s v="Android"/>
    <n v="491908"/>
    <n v="18"/>
    <n v="0"/>
    <n v="0"/>
    <n v="0"/>
    <n v="0"/>
    <n v="0"/>
    <s v="2025-07-16 09:03:30"/>
  </r>
  <r>
    <s v="TX002390"/>
    <x v="73"/>
    <x v="7"/>
    <x v="3"/>
    <n v="751.69"/>
    <s v="Success"/>
    <s v="Approved"/>
    <n v="2.29"/>
    <x v="0"/>
    <s v="iPad"/>
    <n v="532603"/>
    <n v="12"/>
    <n v="0"/>
    <n v="0"/>
    <n v="0"/>
    <n v="0"/>
    <n v="0"/>
    <s v="2025-02-10 16:23:09"/>
  </r>
  <r>
    <s v="TX004924"/>
    <x v="285"/>
    <x v="2"/>
    <x v="2"/>
    <n v="39.880000000000003"/>
    <s v="Success"/>
    <s v="Approved"/>
    <n v="18.34"/>
    <x v="0"/>
    <s v="iPad"/>
    <n v="466225"/>
    <n v="14"/>
    <n v="0"/>
    <n v="0"/>
    <n v="0"/>
    <n v="0"/>
    <n v="0"/>
    <s v="2025-12-02 02:58:37"/>
  </r>
  <r>
    <s v="TX008924"/>
    <x v="344"/>
    <x v="3"/>
    <x v="0"/>
    <n v="859.7"/>
    <s v="Success"/>
    <s v="Approved"/>
    <n v="3.81"/>
    <x v="0"/>
    <s v="Desktop"/>
    <n v="431573"/>
    <n v="18"/>
    <n v="0"/>
    <n v="0"/>
    <n v="0"/>
    <n v="0"/>
    <n v="0"/>
    <s v="2025-06-01 23:46:52"/>
  </r>
  <r>
    <s v="TX004576"/>
    <x v="345"/>
    <x v="8"/>
    <x v="3"/>
    <n v="368.19"/>
    <s v="Success"/>
    <s v="Approved"/>
    <n v="7.6"/>
    <x v="0"/>
    <s v="Android"/>
    <n v="513008"/>
    <n v="15"/>
    <n v="0"/>
    <n v="0"/>
    <n v="0"/>
    <n v="0"/>
    <n v="0"/>
    <s v="2025-01-20 20:54:04"/>
  </r>
  <r>
    <s v="TX004195"/>
    <x v="346"/>
    <x v="8"/>
    <x v="2"/>
    <n v="110.92"/>
    <s v="Success"/>
    <s v="Approved"/>
    <n v="8.32"/>
    <x v="0"/>
    <s v="Android"/>
    <n v="516285"/>
    <n v="22"/>
    <n v="0"/>
    <n v="0"/>
    <n v="0"/>
    <n v="0"/>
    <n v="0"/>
    <s v="2025-07-12 00:58:49"/>
  </r>
  <r>
    <s v="TX007797"/>
    <x v="347"/>
    <x v="3"/>
    <x v="3"/>
    <n v="200.36"/>
    <s v="Failed"/>
    <s v="Declined"/>
    <n v="4.1500000000000004"/>
    <x v="0"/>
    <s v="iPhone"/>
    <n v="552744"/>
    <n v="70"/>
    <n v="0"/>
    <n v="1"/>
    <n v="0"/>
    <n v="1"/>
    <n v="0"/>
    <s v="2025-11-02 09:58:29"/>
  </r>
  <r>
    <s v="TX008891"/>
    <x v="348"/>
    <x v="2"/>
    <x v="1"/>
    <n v="185.56"/>
    <s v="Failed"/>
    <s v="Declined"/>
    <n v="7.45"/>
    <x v="0"/>
    <s v="iPhone"/>
    <n v="523100"/>
    <n v="21"/>
    <n v="0"/>
    <n v="0"/>
    <n v="0"/>
    <n v="0"/>
    <n v="0"/>
    <s v="2025-02-13 20:50:25"/>
  </r>
  <r>
    <s v="TX007112"/>
    <x v="349"/>
    <x v="4"/>
    <x v="3"/>
    <n v="626.09"/>
    <s v="Success"/>
    <s v="Approved"/>
    <n v="6.76"/>
    <x v="0"/>
    <s v="Desktop"/>
    <n v="546352"/>
    <n v="24"/>
    <n v="0"/>
    <n v="0"/>
    <n v="0"/>
    <n v="0"/>
    <n v="0"/>
    <s v="2025-02-16 11:20:35"/>
  </r>
  <r>
    <s v="TX009787"/>
    <x v="350"/>
    <x v="3"/>
    <x v="0"/>
    <n v="387.74"/>
    <s v="Success"/>
    <s v="Approved"/>
    <n v="0.95"/>
    <x v="0"/>
    <s v="Android"/>
    <n v="529243"/>
    <n v="23"/>
    <n v="0"/>
    <n v="0"/>
    <n v="0"/>
    <n v="0"/>
    <n v="0"/>
    <s v="2025-08-10 13:32:47"/>
  </r>
  <r>
    <s v="TX005704"/>
    <x v="227"/>
    <x v="0"/>
    <x v="3"/>
    <n v="206.56"/>
    <s v="Success"/>
    <s v="Approved"/>
    <n v="4.6500000000000004"/>
    <x v="0"/>
    <s v="iPhone"/>
    <n v="402928"/>
    <n v="16"/>
    <n v="0"/>
    <n v="0"/>
    <n v="0"/>
    <n v="0"/>
    <n v="0"/>
    <s v="2025-05-09 19:36:25"/>
  </r>
  <r>
    <s v="TX001072"/>
    <x v="351"/>
    <x v="9"/>
    <x v="3"/>
    <n v="2100.16"/>
    <s v="Success"/>
    <s v="Approved"/>
    <n v="9.2899999999999991"/>
    <x v="0"/>
    <s v="Desktop"/>
    <n v="432829"/>
    <n v="23"/>
    <n v="0"/>
    <n v="0"/>
    <n v="0"/>
    <n v="0"/>
    <n v="0"/>
    <s v="2025-04-17 07:18:00"/>
  </r>
  <r>
    <s v="TX009411"/>
    <x v="352"/>
    <x v="0"/>
    <x v="0"/>
    <n v="583.5"/>
    <s v="Success"/>
    <s v="Approved"/>
    <n v="8.2100000000000009"/>
    <x v="0"/>
    <s v="Desktop"/>
    <n v="430164"/>
    <n v="13"/>
    <n v="0"/>
    <n v="0"/>
    <n v="0"/>
    <n v="0"/>
    <n v="0"/>
    <s v="2025-05-01 22:13:53"/>
  </r>
  <r>
    <s v="TX003147"/>
    <x v="353"/>
    <x v="6"/>
    <x v="0"/>
    <n v="104.44"/>
    <s v="Success"/>
    <s v="Approved"/>
    <n v="5.83"/>
    <x v="0"/>
    <s v="Desktop"/>
    <n v="463854"/>
    <n v="13"/>
    <n v="0"/>
    <n v="0"/>
    <n v="0"/>
    <n v="0"/>
    <n v="0"/>
    <s v="2025-07-28 08:15:28"/>
  </r>
  <r>
    <s v="TX006453"/>
    <x v="354"/>
    <x v="5"/>
    <x v="1"/>
    <n v="477.3"/>
    <s v="Success"/>
    <s v="Approved"/>
    <n v="2.86"/>
    <x v="0"/>
    <s v="iPhone"/>
    <n v="528042"/>
    <n v="21"/>
    <n v="0"/>
    <n v="0"/>
    <n v="0"/>
    <n v="0"/>
    <n v="0"/>
    <s v="2025-01-17 11:01:11"/>
  </r>
  <r>
    <s v="TX004373"/>
    <x v="355"/>
    <x v="1"/>
    <x v="3"/>
    <n v="755.58"/>
    <s v="Failed"/>
    <s v="Approved"/>
    <n v="0.96"/>
    <x v="0"/>
    <s v="Desktop"/>
    <n v="544821"/>
    <n v="24"/>
    <n v="0"/>
    <n v="0"/>
    <n v="0"/>
    <n v="0"/>
    <n v="0"/>
    <s v="2025-05-02 09:47:37"/>
  </r>
  <r>
    <s v="TX009229"/>
    <x v="356"/>
    <x v="2"/>
    <x v="3"/>
    <n v="217.09"/>
    <s v="Abandoned"/>
    <s v="Approved"/>
    <n v="5.0999999999999996"/>
    <x v="0"/>
    <s v="Desktop"/>
    <n v="538195"/>
    <n v="19"/>
    <n v="0"/>
    <n v="0"/>
    <n v="0"/>
    <n v="0"/>
    <n v="0"/>
    <s v="2025-01-19 19:18:42"/>
  </r>
  <r>
    <s v="TX003022"/>
    <x v="357"/>
    <x v="8"/>
    <x v="3"/>
    <n v="804.25"/>
    <s v="Success"/>
    <s v="Approved"/>
    <n v="8.58"/>
    <x v="0"/>
    <s v="Android"/>
    <n v="455709"/>
    <n v="16"/>
    <n v="0"/>
    <n v="0"/>
    <n v="0"/>
    <n v="0"/>
    <n v="0"/>
    <s v="2025-04-24 11:17:44"/>
  </r>
  <r>
    <s v="TX002958"/>
    <x v="358"/>
    <x v="3"/>
    <x v="2"/>
    <n v="695.59"/>
    <s v="Success"/>
    <s v="Approved"/>
    <n v="12.23"/>
    <x v="0"/>
    <s v="Android"/>
    <n v="471544"/>
    <n v="19"/>
    <n v="0"/>
    <n v="0"/>
    <n v="0"/>
    <n v="0"/>
    <n v="0"/>
    <s v="2025-07-02 22:26:02"/>
  </r>
  <r>
    <s v="TX007975"/>
    <x v="359"/>
    <x v="0"/>
    <x v="3"/>
    <n v="273.08999999999997"/>
    <s v="Success"/>
    <s v="Approved"/>
    <n v="2.4300000000000002"/>
    <x v="0"/>
    <s v="Desktop"/>
    <n v="400875"/>
    <n v="19"/>
    <n v="0"/>
    <n v="0"/>
    <n v="0"/>
    <n v="0"/>
    <n v="0"/>
    <s v="2025-07-01 15:10:30"/>
  </r>
  <r>
    <s v="TX005093"/>
    <x v="360"/>
    <x v="6"/>
    <x v="1"/>
    <n v="906.05"/>
    <s v="Failed"/>
    <s v="Approved"/>
    <n v="5.0599999999999996"/>
    <x v="0"/>
    <s v="iPad"/>
    <n v="531980"/>
    <n v="53"/>
    <n v="0"/>
    <n v="0"/>
    <n v="1"/>
    <n v="0"/>
    <n v="0"/>
    <s v="2025-09-11 08:02:12"/>
  </r>
  <r>
    <s v="TX008494"/>
    <x v="361"/>
    <x v="0"/>
    <x v="2"/>
    <n v="258.26"/>
    <s v="Success"/>
    <s v="Approved"/>
    <n v="12.36"/>
    <x v="0"/>
    <s v="Desktop"/>
    <n v="501989"/>
    <n v="18"/>
    <n v="0"/>
    <n v="0"/>
    <n v="0"/>
    <n v="0"/>
    <n v="0"/>
    <s v="2025-02-24 11:34:18"/>
  </r>
  <r>
    <s v="TX004690"/>
    <x v="331"/>
    <x v="3"/>
    <x v="3"/>
    <n v="137.91"/>
    <s v="Failed"/>
    <s v="Declined"/>
    <n v="4.3"/>
    <x v="0"/>
    <s v="Desktop"/>
    <n v="544856"/>
    <n v="18"/>
    <n v="0"/>
    <n v="0"/>
    <n v="0"/>
    <n v="0"/>
    <n v="0"/>
    <s v="2025-10-26 14:19:31"/>
  </r>
  <r>
    <s v="TX006261"/>
    <x v="362"/>
    <x v="8"/>
    <x v="3"/>
    <n v="428.3"/>
    <s v="Success"/>
    <s v="Approved"/>
    <n v="3.5"/>
    <x v="0"/>
    <s v="iPhone"/>
    <n v="425529"/>
    <n v="21"/>
    <n v="0"/>
    <n v="0"/>
    <n v="0"/>
    <n v="0"/>
    <n v="0"/>
    <s v="2025-08-15 23:07:05"/>
  </r>
  <r>
    <s v="TX006776"/>
    <x v="363"/>
    <x v="5"/>
    <x v="1"/>
    <n v="177.99"/>
    <s v="Abandoned"/>
    <s v="Declined"/>
    <n v="1.53"/>
    <x v="0"/>
    <s v="Android"/>
    <n v="479161"/>
    <n v="15"/>
    <n v="0"/>
    <n v="0"/>
    <n v="0"/>
    <n v="0"/>
    <n v="0"/>
    <s v="2025-02-08 20:37:17"/>
  </r>
  <r>
    <s v="TX007289"/>
    <x v="364"/>
    <x v="9"/>
    <x v="1"/>
    <n v="306.22000000000003"/>
    <s v="Failed"/>
    <s v="Declined"/>
    <n v="2.06"/>
    <x v="0"/>
    <s v="Desktop"/>
    <n v="410099"/>
    <n v="14"/>
    <n v="0"/>
    <n v="0"/>
    <n v="0"/>
    <n v="0"/>
    <n v="0"/>
    <s v="2025-11-19 23:59:48"/>
  </r>
  <r>
    <s v="TX000109"/>
    <x v="365"/>
    <x v="2"/>
    <x v="3"/>
    <n v="333.23"/>
    <s v="Success"/>
    <s v="Approved"/>
    <n v="11.65"/>
    <x v="0"/>
    <s v="iPad"/>
    <n v="437789"/>
    <n v="24"/>
    <n v="0"/>
    <n v="0"/>
    <n v="0"/>
    <n v="0"/>
    <n v="0"/>
    <s v="2025-05-09 22:24:53"/>
  </r>
  <r>
    <s v="TX007320"/>
    <x v="366"/>
    <x v="0"/>
    <x v="0"/>
    <n v="319.39"/>
    <s v="Success"/>
    <s v="Approved"/>
    <n v="5.16"/>
    <x v="0"/>
    <s v="Android"/>
    <n v="520930"/>
    <n v="15"/>
    <n v="0"/>
    <n v="0"/>
    <n v="0"/>
    <n v="0"/>
    <n v="0"/>
    <s v="2025-01-31 22:36:33"/>
  </r>
  <r>
    <s v="TX001938"/>
    <x v="367"/>
    <x v="0"/>
    <x v="3"/>
    <n v="873.87"/>
    <s v="Abandoned"/>
    <s v="Declined"/>
    <n v="10.88"/>
    <x v="0"/>
    <s v="iPad"/>
    <n v="450874"/>
    <n v="30"/>
    <n v="0"/>
    <n v="0"/>
    <n v="0"/>
    <n v="1"/>
    <n v="0"/>
    <s v="2025-11-19 21:07:50"/>
  </r>
  <r>
    <s v="TX008403"/>
    <x v="368"/>
    <x v="9"/>
    <x v="1"/>
    <n v="351.65"/>
    <s v="Success"/>
    <s v="Approved"/>
    <n v="2.21"/>
    <x v="0"/>
    <s v="iPhone"/>
    <n v="506466"/>
    <n v="17"/>
    <n v="0"/>
    <n v="0"/>
    <n v="0"/>
    <n v="0"/>
    <n v="0"/>
    <s v="2025-01-26 15:11:47"/>
  </r>
  <r>
    <s v="TX009846"/>
    <x v="369"/>
    <x v="3"/>
    <x v="1"/>
    <n v="414.08"/>
    <s v="Success"/>
    <s v="Approved"/>
    <n v="10.25"/>
    <x v="0"/>
    <s v="iPhone"/>
    <n v="421389"/>
    <n v="17"/>
    <n v="0"/>
    <n v="0"/>
    <n v="0"/>
    <n v="0"/>
    <n v="0"/>
    <s v="2025-08-29 05:15:33"/>
  </r>
  <r>
    <s v="TX001781"/>
    <x v="370"/>
    <x v="8"/>
    <x v="3"/>
    <n v="483.58"/>
    <s v="Abandoned"/>
    <s v="Declined"/>
    <n v="5.85"/>
    <x v="0"/>
    <s v="iPhone"/>
    <n v="506870"/>
    <n v="22"/>
    <n v="0"/>
    <n v="0"/>
    <n v="0"/>
    <n v="0"/>
    <n v="0"/>
    <s v="2025-12-12 04:08:54"/>
  </r>
  <r>
    <s v="TX003015"/>
    <x v="371"/>
    <x v="3"/>
    <x v="2"/>
    <n v="1160.92"/>
    <s v="Abandoned"/>
    <s v="Declined"/>
    <n v="17.34"/>
    <x v="0"/>
    <s v="Desktop"/>
    <n v="401639"/>
    <n v="49"/>
    <n v="0"/>
    <n v="1"/>
    <n v="0"/>
    <n v="0"/>
    <n v="0"/>
    <s v="2025-12-16 22:14:55"/>
  </r>
  <r>
    <s v="TX008283"/>
    <x v="372"/>
    <x v="8"/>
    <x v="3"/>
    <n v="164.67"/>
    <s v="Success"/>
    <s v="Approved"/>
    <n v="6.34"/>
    <x v="0"/>
    <s v="Desktop"/>
    <n v="493444"/>
    <n v="24"/>
    <n v="0"/>
    <n v="0"/>
    <n v="0"/>
    <n v="0"/>
    <n v="0"/>
    <s v="2025-02-09 07:15:02"/>
  </r>
  <r>
    <s v="TX007779"/>
    <x v="373"/>
    <x v="0"/>
    <x v="1"/>
    <n v="275.58"/>
    <s v="Abandoned"/>
    <s v="Declined"/>
    <n v="2.48"/>
    <x v="0"/>
    <s v="Desktop"/>
    <n v="480184"/>
    <n v="21"/>
    <n v="0"/>
    <n v="0"/>
    <n v="0"/>
    <n v="0"/>
    <n v="0"/>
    <s v="2025-11-03 04:41:25"/>
  </r>
  <r>
    <s v="TX004186"/>
    <x v="374"/>
    <x v="0"/>
    <x v="3"/>
    <n v="1214.3900000000001"/>
    <s v="Success"/>
    <s v="Approved"/>
    <n v="5.27"/>
    <x v="0"/>
    <s v="iPhone"/>
    <n v="450516"/>
    <n v="20"/>
    <n v="0"/>
    <n v="0"/>
    <n v="0"/>
    <n v="0"/>
    <n v="0"/>
    <s v="2025-04-07 07:17:42"/>
  </r>
  <r>
    <s v="TX002754"/>
    <x v="375"/>
    <x v="5"/>
    <x v="1"/>
    <n v="410.48"/>
    <s v="Success"/>
    <s v="Approved"/>
    <n v="3.74"/>
    <x v="0"/>
    <s v="iPad"/>
    <n v="485646"/>
    <n v="23"/>
    <n v="0"/>
    <n v="0"/>
    <n v="0"/>
    <n v="0"/>
    <n v="0"/>
    <s v="2025-12-07 08:37:58"/>
  </r>
  <r>
    <s v="TX001759"/>
    <x v="376"/>
    <x v="8"/>
    <x v="0"/>
    <n v="42.75"/>
    <s v="Success"/>
    <s v="Approved"/>
    <n v="4.83"/>
    <x v="0"/>
    <s v="iPhone"/>
    <n v="558246"/>
    <n v="17"/>
    <n v="0"/>
    <n v="0"/>
    <n v="0"/>
    <n v="0"/>
    <n v="0"/>
    <s v="2025-02-13 06:37:18"/>
  </r>
  <r>
    <s v="TX002484"/>
    <x v="377"/>
    <x v="0"/>
    <x v="2"/>
    <n v="383.18"/>
    <s v="Success"/>
    <s v="Approved"/>
    <n v="19.98"/>
    <x v="0"/>
    <s v="Android"/>
    <n v="437864"/>
    <n v="19"/>
    <n v="0"/>
    <n v="0"/>
    <n v="0"/>
    <n v="0"/>
    <n v="0"/>
    <s v="2025-10-31 05:25:33"/>
  </r>
  <r>
    <s v="TX002341"/>
    <x v="378"/>
    <x v="0"/>
    <x v="0"/>
    <n v="265.22000000000003"/>
    <s v="Abandoned"/>
    <s v="Declined"/>
    <n v="3.25"/>
    <x v="0"/>
    <s v="iPhone"/>
    <n v="402806"/>
    <n v="23"/>
    <n v="0"/>
    <n v="0"/>
    <n v="0"/>
    <n v="0"/>
    <n v="0"/>
    <s v="2025-04-09 12:05:08"/>
  </r>
  <r>
    <s v="TX004705"/>
    <x v="379"/>
    <x v="9"/>
    <x v="2"/>
    <n v="306.58999999999997"/>
    <s v="Success"/>
    <s v="Approved"/>
    <n v="11.24"/>
    <x v="0"/>
    <s v="Android"/>
    <n v="422264"/>
    <n v="40"/>
    <n v="0"/>
    <n v="1"/>
    <n v="0"/>
    <n v="0"/>
    <n v="0"/>
    <s v="2025-04-25 16:09:59"/>
  </r>
  <r>
    <s v="TX009093"/>
    <x v="380"/>
    <x v="6"/>
    <x v="0"/>
    <n v="309.95"/>
    <s v="Success"/>
    <s v="Approved"/>
    <n v="5.28"/>
    <x v="0"/>
    <s v="Desktop"/>
    <n v="407900"/>
    <n v="33"/>
    <n v="0"/>
    <n v="0"/>
    <n v="0"/>
    <n v="1"/>
    <n v="0"/>
    <s v="2025-12-04 14:59:16"/>
  </r>
  <r>
    <s v="TX008101"/>
    <x v="33"/>
    <x v="3"/>
    <x v="3"/>
    <n v="812.69"/>
    <s v="Success"/>
    <s v="Approved"/>
    <n v="6"/>
    <x v="0"/>
    <s v="iPhone"/>
    <n v="515251"/>
    <n v="13"/>
    <n v="0"/>
    <n v="0"/>
    <n v="0"/>
    <n v="0"/>
    <n v="0"/>
    <s v="2025-09-11 22:05:05"/>
  </r>
  <r>
    <s v="TX005936"/>
    <x v="381"/>
    <x v="2"/>
    <x v="1"/>
    <n v="314.98"/>
    <s v="Success"/>
    <s v="Approved"/>
    <n v="6.93"/>
    <x v="0"/>
    <s v="iPhone"/>
    <n v="495739"/>
    <n v="10"/>
    <n v="0"/>
    <n v="0"/>
    <n v="0"/>
    <n v="0"/>
    <n v="0"/>
    <s v="2025-09-04 02:17:01"/>
  </r>
  <r>
    <s v="TX004206"/>
    <x v="382"/>
    <x v="3"/>
    <x v="1"/>
    <n v="683.89"/>
    <s v="Success"/>
    <s v="Approved"/>
    <n v="11.92"/>
    <x v="0"/>
    <s v="iPhone"/>
    <n v="464416"/>
    <n v="25"/>
    <n v="0"/>
    <n v="0"/>
    <n v="0"/>
    <n v="0"/>
    <n v="0"/>
    <s v="2025-02-07 15:08:55"/>
  </r>
  <r>
    <s v="TX003051"/>
    <x v="383"/>
    <x v="4"/>
    <x v="3"/>
    <n v="160.18"/>
    <s v="Failed"/>
    <s v="Declined"/>
    <n v="8.4499999999999993"/>
    <x v="0"/>
    <s v="iPhone"/>
    <n v="552715"/>
    <n v="23"/>
    <n v="0"/>
    <n v="0"/>
    <n v="0"/>
    <n v="0"/>
    <n v="0"/>
    <s v="2025-07-02 09:27:54"/>
  </r>
  <r>
    <s v="TX009996"/>
    <x v="384"/>
    <x v="1"/>
    <x v="2"/>
    <n v="5000"/>
    <s v="Failed"/>
    <s v="Approved"/>
    <n v="15.84"/>
    <x v="0"/>
    <s v="iPhone"/>
    <n v="524234"/>
    <n v="10"/>
    <n v="0"/>
    <n v="0"/>
    <n v="0"/>
    <n v="0"/>
    <n v="0"/>
    <s v="2025-07-22 18:47:21"/>
  </r>
  <r>
    <s v="TX009176"/>
    <x v="18"/>
    <x v="1"/>
    <x v="0"/>
    <n v="817.99"/>
    <s v="Success"/>
    <s v="Approved"/>
    <n v="1.63"/>
    <x v="0"/>
    <s v="iPhone"/>
    <n v="537176"/>
    <n v="23"/>
    <n v="0"/>
    <n v="0"/>
    <n v="0"/>
    <n v="0"/>
    <n v="0"/>
    <s v="2025-06-18 09:53:04"/>
  </r>
  <r>
    <s v="TX005036"/>
    <x v="51"/>
    <x v="9"/>
    <x v="1"/>
    <n v="224.91"/>
    <s v="Abandoned"/>
    <s v="Declined"/>
    <n v="6.27"/>
    <x v="0"/>
    <s v="Desktop"/>
    <n v="469062"/>
    <n v="18"/>
    <n v="0"/>
    <n v="0"/>
    <n v="0"/>
    <n v="0"/>
    <n v="0"/>
    <s v="2025-07-03 09:10:38"/>
  </r>
  <r>
    <s v="TX003530"/>
    <x v="385"/>
    <x v="6"/>
    <x v="0"/>
    <n v="515.36"/>
    <s v="Success"/>
    <s v="Approved"/>
    <n v="5.44"/>
    <x v="0"/>
    <s v="Android"/>
    <n v="406950"/>
    <n v="13"/>
    <n v="0"/>
    <n v="0"/>
    <n v="0"/>
    <n v="0"/>
    <n v="0"/>
    <s v="2025-09-30 08:51:59"/>
  </r>
  <r>
    <s v="TX004075"/>
    <x v="386"/>
    <x v="4"/>
    <x v="1"/>
    <n v="426.21"/>
    <s v="Success"/>
    <s v="Approved"/>
    <n v="5.73"/>
    <x v="0"/>
    <s v="Android"/>
    <n v="458713"/>
    <n v="40"/>
    <n v="0"/>
    <n v="1"/>
    <n v="0"/>
    <n v="0"/>
    <n v="0"/>
    <s v="2025-06-21 04:53:26"/>
  </r>
  <r>
    <s v="TX004610"/>
    <x v="215"/>
    <x v="2"/>
    <x v="1"/>
    <n v="1025.6300000000001"/>
    <s v="Success"/>
    <s v="Approved"/>
    <n v="7.1"/>
    <x v="0"/>
    <s v="Android"/>
    <n v="523644"/>
    <n v="13"/>
    <n v="0"/>
    <n v="0"/>
    <n v="0"/>
    <n v="0"/>
    <n v="0"/>
    <s v="2025-07-07 16:42:21"/>
  </r>
  <r>
    <s v="TX005747"/>
    <x v="387"/>
    <x v="5"/>
    <x v="1"/>
    <n v="442.43"/>
    <s v="Failed"/>
    <s v="Declined"/>
    <n v="1.7"/>
    <x v="0"/>
    <s v="iPhone"/>
    <n v="510243"/>
    <n v="45"/>
    <n v="1"/>
    <n v="0"/>
    <n v="0"/>
    <n v="0"/>
    <n v="1"/>
    <s v="2025-08-11 21:33:28"/>
  </r>
  <r>
    <s v="TX004885"/>
    <x v="388"/>
    <x v="2"/>
    <x v="1"/>
    <n v="218.93"/>
    <s v="Failed"/>
    <s v="Declined"/>
    <n v="5.0199999999999996"/>
    <x v="0"/>
    <s v="iPhone"/>
    <n v="516851"/>
    <n v="15"/>
    <n v="0"/>
    <n v="0"/>
    <n v="0"/>
    <n v="0"/>
    <n v="0"/>
    <s v="2025-01-22 02:19:19"/>
  </r>
  <r>
    <s v="TX008145"/>
    <x v="389"/>
    <x v="3"/>
    <x v="3"/>
    <n v="158.63"/>
    <s v="Success"/>
    <s v="Approved"/>
    <n v="6.04"/>
    <x v="0"/>
    <s v="iPhone"/>
    <n v="522041"/>
    <n v="37"/>
    <n v="0"/>
    <n v="0"/>
    <n v="0"/>
    <n v="1"/>
    <n v="0"/>
    <s v="2025-12-13 06:01:32"/>
  </r>
  <r>
    <s v="TX005455"/>
    <x v="390"/>
    <x v="1"/>
    <x v="2"/>
    <n v="270.20999999999998"/>
    <s v="Success"/>
    <s v="Approved"/>
    <n v="11.92"/>
    <x v="0"/>
    <s v="Android"/>
    <n v="491477"/>
    <n v="16"/>
    <n v="0"/>
    <n v="0"/>
    <n v="0"/>
    <n v="0"/>
    <n v="0"/>
    <s v="2025-05-13 14:59:57"/>
  </r>
  <r>
    <s v="TX001156"/>
    <x v="391"/>
    <x v="5"/>
    <x v="2"/>
    <n v="2108.87"/>
    <s v="Success"/>
    <s v="Approved"/>
    <n v="14.21"/>
    <x v="0"/>
    <s v="Android"/>
    <n v="495746"/>
    <n v="15"/>
    <n v="0"/>
    <n v="0"/>
    <n v="0"/>
    <n v="0"/>
    <n v="0"/>
    <s v="2025-09-30 09:32:17"/>
  </r>
  <r>
    <s v="TX006503"/>
    <x v="392"/>
    <x v="0"/>
    <x v="0"/>
    <n v="949.09"/>
    <s v="Success"/>
    <s v="Approved"/>
    <n v="10.91"/>
    <x v="0"/>
    <s v="iPad"/>
    <n v="558970"/>
    <n v="15"/>
    <n v="0"/>
    <n v="0"/>
    <n v="0"/>
    <n v="0"/>
    <n v="0"/>
    <s v="2025-09-23 19:26:03"/>
  </r>
  <r>
    <s v="TX006619"/>
    <x v="393"/>
    <x v="4"/>
    <x v="2"/>
    <n v="189.66"/>
    <s v="Success"/>
    <s v="Approved"/>
    <n v="18.82"/>
    <x v="0"/>
    <s v="Android"/>
    <n v="453596"/>
    <n v="22"/>
    <n v="0"/>
    <n v="0"/>
    <n v="0"/>
    <n v="0"/>
    <n v="0"/>
    <s v="2025-12-31 08:54:02"/>
  </r>
  <r>
    <s v="TX003721"/>
    <x v="394"/>
    <x v="0"/>
    <x v="3"/>
    <n v="336.5"/>
    <s v="Success"/>
    <s v="Approved"/>
    <n v="10.35"/>
    <x v="0"/>
    <s v="Android"/>
    <n v="498545"/>
    <n v="25"/>
    <n v="0"/>
    <n v="0"/>
    <n v="0"/>
    <n v="0"/>
    <n v="0"/>
    <s v="2025-08-12 15:58:09"/>
  </r>
  <r>
    <s v="TX001311"/>
    <x v="395"/>
    <x v="8"/>
    <x v="1"/>
    <n v="399.15"/>
    <s v="Success"/>
    <s v="Approved"/>
    <n v="4.33"/>
    <x v="0"/>
    <s v="iPad"/>
    <n v="437214"/>
    <n v="16"/>
    <n v="0"/>
    <n v="0"/>
    <n v="0"/>
    <n v="0"/>
    <n v="0"/>
    <s v="2025-12-21 04:54:53"/>
  </r>
  <r>
    <s v="TX008291"/>
    <x v="396"/>
    <x v="2"/>
    <x v="3"/>
    <n v="243.98"/>
    <s v="Abandoned"/>
    <s v="Approved"/>
    <n v="6.95"/>
    <x v="0"/>
    <s v="Desktop"/>
    <n v="448425"/>
    <n v="21"/>
    <n v="0"/>
    <n v="0"/>
    <n v="0"/>
    <n v="0"/>
    <n v="0"/>
    <s v="2025-07-23 02:48:22"/>
  </r>
  <r>
    <s v="TX001148"/>
    <x v="397"/>
    <x v="8"/>
    <x v="0"/>
    <n v="1082.8699999999999"/>
    <s v="Failed"/>
    <s v="Approved"/>
    <n v="7.41"/>
    <x v="0"/>
    <s v="iPhone"/>
    <n v="423710"/>
    <n v="23"/>
    <n v="0"/>
    <n v="0"/>
    <n v="0"/>
    <n v="0"/>
    <n v="0"/>
    <s v="2025-10-08 03:24:30"/>
  </r>
  <r>
    <s v="TX007847"/>
    <x v="398"/>
    <x v="3"/>
    <x v="1"/>
    <n v="420.02"/>
    <s v="Success"/>
    <s v="Approved"/>
    <n v="4.3600000000000003"/>
    <x v="0"/>
    <s v="Desktop"/>
    <n v="449837"/>
    <n v="15"/>
    <n v="0"/>
    <n v="0"/>
    <n v="0"/>
    <n v="0"/>
    <n v="0"/>
    <s v="2025-01-08 21:22:40"/>
  </r>
  <r>
    <s v="TX007587"/>
    <x v="399"/>
    <x v="0"/>
    <x v="2"/>
    <n v="1055.74"/>
    <s v="Failed"/>
    <s v="Approved"/>
    <n v="14.14"/>
    <x v="0"/>
    <s v="Android"/>
    <n v="462879"/>
    <n v="20"/>
    <n v="0"/>
    <n v="0"/>
    <n v="0"/>
    <n v="0"/>
    <n v="0"/>
    <s v="2025-08-08 22:31:38"/>
  </r>
  <r>
    <s v="TX002686"/>
    <x v="400"/>
    <x v="1"/>
    <x v="3"/>
    <n v="292.75"/>
    <s v="Success"/>
    <s v="Approved"/>
    <n v="4.21"/>
    <x v="0"/>
    <s v="iPad"/>
    <n v="464319"/>
    <n v="18"/>
    <n v="0"/>
    <n v="0"/>
    <n v="0"/>
    <n v="0"/>
    <n v="0"/>
    <s v="2025-04-11 09:03:17"/>
  </r>
  <r>
    <s v="TX003520"/>
    <x v="401"/>
    <x v="3"/>
    <x v="1"/>
    <n v="167.33"/>
    <s v="Success"/>
    <s v="Approved"/>
    <n v="7.93"/>
    <x v="0"/>
    <s v="iPad"/>
    <n v="539936"/>
    <n v="11"/>
    <n v="0"/>
    <n v="0"/>
    <n v="0"/>
    <n v="0"/>
    <n v="0"/>
    <s v="2025-01-18 15:50:30"/>
  </r>
  <r>
    <s v="TX001594"/>
    <x v="13"/>
    <x v="5"/>
    <x v="2"/>
    <n v="797.53"/>
    <s v="Success"/>
    <s v="Approved"/>
    <n v="12.07"/>
    <x v="0"/>
    <s v="iPhone"/>
    <n v="437062"/>
    <n v="20"/>
    <n v="0"/>
    <n v="0"/>
    <n v="0"/>
    <n v="0"/>
    <n v="0"/>
    <s v="2025-11-20 00:39:34"/>
  </r>
  <r>
    <s v="TX003861"/>
    <x v="402"/>
    <x v="6"/>
    <x v="0"/>
    <n v="305.91000000000003"/>
    <s v="Success"/>
    <s v="Approved"/>
    <n v="7.93"/>
    <x v="0"/>
    <s v="Desktop"/>
    <n v="479350"/>
    <n v="11"/>
    <n v="0"/>
    <n v="0"/>
    <n v="0"/>
    <n v="0"/>
    <n v="0"/>
    <s v="2025-11-03 06:45:48"/>
  </r>
  <r>
    <s v="TX003934"/>
    <x v="403"/>
    <x v="0"/>
    <x v="0"/>
    <n v="261.45999999999998"/>
    <s v="Failed"/>
    <s v="Declined"/>
    <n v="6.41"/>
    <x v="0"/>
    <s v="Desktop"/>
    <n v="553676"/>
    <n v="54"/>
    <n v="1"/>
    <n v="0"/>
    <n v="0"/>
    <n v="0"/>
    <n v="1"/>
    <s v="2025-10-03 01:58:24"/>
  </r>
  <r>
    <s v="TX003860"/>
    <x v="404"/>
    <x v="4"/>
    <x v="2"/>
    <n v="383.51"/>
    <s v="Failed"/>
    <s v="Declined"/>
    <n v="13.44"/>
    <x v="0"/>
    <s v="iPhone"/>
    <n v="544506"/>
    <n v="52"/>
    <n v="0"/>
    <n v="0"/>
    <n v="1"/>
    <n v="0"/>
    <n v="0"/>
    <s v="2025-02-14 23:15:46"/>
  </r>
  <r>
    <s v="TX005324"/>
    <x v="405"/>
    <x v="3"/>
    <x v="0"/>
    <n v="398.23"/>
    <s v="Failed"/>
    <s v="Declined"/>
    <n v="9.36"/>
    <x v="0"/>
    <s v="iPad"/>
    <n v="409895"/>
    <n v="18"/>
    <n v="0"/>
    <n v="0"/>
    <n v="0"/>
    <n v="0"/>
    <n v="0"/>
    <s v="2025-06-07 03:09:13"/>
  </r>
  <r>
    <s v="TX008308"/>
    <x v="406"/>
    <x v="8"/>
    <x v="3"/>
    <n v="403.99"/>
    <s v="Success"/>
    <s v="Approved"/>
    <n v="2.16"/>
    <x v="0"/>
    <s v="Android"/>
    <n v="550943"/>
    <n v="16"/>
    <n v="0"/>
    <n v="0"/>
    <n v="0"/>
    <n v="0"/>
    <n v="0"/>
    <s v="2025-05-05 20:56:08"/>
  </r>
  <r>
    <s v="TX008564"/>
    <x v="143"/>
    <x v="8"/>
    <x v="0"/>
    <n v="339.18"/>
    <s v="Abandoned"/>
    <s v="Declined"/>
    <n v="2.59"/>
    <x v="0"/>
    <s v="iPad"/>
    <n v="442542"/>
    <n v="19"/>
    <n v="0"/>
    <n v="0"/>
    <n v="0"/>
    <n v="0"/>
    <n v="0"/>
    <s v="2025-01-30 06:37:58"/>
  </r>
  <r>
    <s v="TX005590"/>
    <x v="407"/>
    <x v="8"/>
    <x v="1"/>
    <n v="274.62"/>
    <s v="Success"/>
    <s v="Approved"/>
    <n v="9.9600000000000009"/>
    <x v="0"/>
    <s v="iPad"/>
    <n v="485309"/>
    <n v="12"/>
    <n v="0"/>
    <n v="0"/>
    <n v="0"/>
    <n v="0"/>
    <n v="0"/>
    <s v="2025-03-14 06:19:40"/>
  </r>
  <r>
    <s v="TX000361"/>
    <x v="408"/>
    <x v="8"/>
    <x v="3"/>
    <n v="124.29"/>
    <s v="Success"/>
    <s v="Approved"/>
    <n v="1.88"/>
    <x v="0"/>
    <s v="Android"/>
    <n v="548850"/>
    <n v="22"/>
    <n v="0"/>
    <n v="0"/>
    <n v="0"/>
    <n v="0"/>
    <n v="0"/>
    <s v="2025-06-28 01:08:18"/>
  </r>
  <r>
    <s v="TX007056"/>
    <x v="409"/>
    <x v="3"/>
    <x v="2"/>
    <n v="108.46"/>
    <s v="Success"/>
    <s v="Approved"/>
    <n v="8.89"/>
    <x v="0"/>
    <s v="Android"/>
    <n v="407617"/>
    <n v="12"/>
    <n v="0"/>
    <n v="0"/>
    <n v="0"/>
    <n v="0"/>
    <n v="0"/>
    <s v="2025-09-02 01:03:50"/>
  </r>
  <r>
    <s v="TX005502"/>
    <x v="410"/>
    <x v="5"/>
    <x v="3"/>
    <n v="114.8"/>
    <s v="Failed"/>
    <s v="Declined"/>
    <n v="11.58"/>
    <x v="0"/>
    <s v="Desktop"/>
    <n v="440311"/>
    <n v="85"/>
    <n v="1"/>
    <n v="0"/>
    <n v="1"/>
    <n v="0"/>
    <n v="1"/>
    <s v="2025-10-26 10:03:20"/>
  </r>
  <r>
    <s v="TX000796"/>
    <x v="411"/>
    <x v="6"/>
    <x v="1"/>
    <n v="948.44"/>
    <s v="Success"/>
    <s v="Approved"/>
    <n v="6.79"/>
    <x v="0"/>
    <s v="Desktop"/>
    <n v="557388"/>
    <n v="22"/>
    <n v="0"/>
    <n v="0"/>
    <n v="0"/>
    <n v="0"/>
    <n v="0"/>
    <s v="2025-10-01 16:34:05"/>
  </r>
  <r>
    <s v="TX007411"/>
    <x v="412"/>
    <x v="4"/>
    <x v="3"/>
    <n v="173.34"/>
    <s v="Abandoned"/>
    <s v="Declined"/>
    <n v="1.52"/>
    <x v="0"/>
    <s v="iPhone"/>
    <n v="522283"/>
    <n v="12"/>
    <n v="0"/>
    <n v="0"/>
    <n v="0"/>
    <n v="0"/>
    <n v="0"/>
    <s v="2025-05-18 19:25:46"/>
  </r>
  <r>
    <s v="TX000102"/>
    <x v="413"/>
    <x v="3"/>
    <x v="3"/>
    <n v="588.05999999999995"/>
    <s v="Success"/>
    <s v="Approved"/>
    <n v="3.29"/>
    <x v="0"/>
    <s v="Android"/>
    <n v="440362"/>
    <n v="13"/>
    <n v="0"/>
    <n v="0"/>
    <n v="0"/>
    <n v="0"/>
    <n v="0"/>
    <s v="2025-06-08 10:44:55"/>
  </r>
  <r>
    <s v="TX006144"/>
    <x v="128"/>
    <x v="6"/>
    <x v="0"/>
    <n v="1777.62"/>
    <s v="Success"/>
    <s v="Approved"/>
    <n v="10.4"/>
    <x v="0"/>
    <s v="Desktop"/>
    <n v="451603"/>
    <n v="17"/>
    <n v="0"/>
    <n v="0"/>
    <n v="0"/>
    <n v="0"/>
    <n v="0"/>
    <s v="2025-06-05 21:05:19"/>
  </r>
  <r>
    <s v="TX001394"/>
    <x v="414"/>
    <x v="9"/>
    <x v="1"/>
    <n v="230.77"/>
    <s v="Success"/>
    <s v="Approved"/>
    <n v="5.91"/>
    <x v="0"/>
    <s v="Android"/>
    <n v="400064"/>
    <n v="14"/>
    <n v="0"/>
    <n v="0"/>
    <n v="0"/>
    <n v="0"/>
    <n v="0"/>
    <s v="2025-11-01 05:29:24"/>
  </r>
  <r>
    <s v="TX002771"/>
    <x v="415"/>
    <x v="5"/>
    <x v="3"/>
    <n v="157.75"/>
    <s v="Success"/>
    <s v="Approved"/>
    <n v="5.65"/>
    <x v="0"/>
    <s v="Android"/>
    <n v="490927"/>
    <n v="20"/>
    <n v="0"/>
    <n v="0"/>
    <n v="0"/>
    <n v="0"/>
    <n v="0"/>
    <s v="2025-09-21 20:22:50"/>
  </r>
  <r>
    <s v="TX000488"/>
    <x v="416"/>
    <x v="2"/>
    <x v="2"/>
    <n v="404.32"/>
    <s v="Success"/>
    <s v="Approved"/>
    <n v="16.09"/>
    <x v="0"/>
    <s v="iPad"/>
    <n v="506023"/>
    <n v="23"/>
    <n v="0"/>
    <n v="0"/>
    <n v="0"/>
    <n v="0"/>
    <n v="0"/>
    <s v="2025-11-05 10:37:06"/>
  </r>
  <r>
    <s v="TX006368"/>
    <x v="417"/>
    <x v="1"/>
    <x v="1"/>
    <n v="672.56"/>
    <s v="Abandoned"/>
    <s v="Declined"/>
    <n v="10.050000000000001"/>
    <x v="0"/>
    <s v="iPad"/>
    <n v="544268"/>
    <n v="49"/>
    <n v="0"/>
    <n v="1"/>
    <n v="0"/>
    <n v="0"/>
    <n v="0"/>
    <s v="2025-07-04 01:36:15"/>
  </r>
  <r>
    <s v="TX002803"/>
    <x v="418"/>
    <x v="0"/>
    <x v="1"/>
    <n v="329.63"/>
    <s v="Success"/>
    <s v="Approved"/>
    <n v="3.87"/>
    <x v="0"/>
    <s v="iPad"/>
    <n v="514540"/>
    <n v="35"/>
    <n v="0"/>
    <n v="0"/>
    <n v="0"/>
    <n v="1"/>
    <n v="0"/>
    <s v="2025-08-07 09:48:25"/>
  </r>
  <r>
    <s v="TX001200"/>
    <x v="419"/>
    <x v="3"/>
    <x v="3"/>
    <n v="496.66"/>
    <s v="Failed"/>
    <s v="Declined"/>
    <n v="8.36"/>
    <x v="0"/>
    <s v="iPhone"/>
    <n v="536043"/>
    <n v="49"/>
    <n v="1"/>
    <n v="0"/>
    <n v="0"/>
    <n v="0"/>
    <n v="1"/>
    <s v="2025-09-19 11:37:06"/>
  </r>
  <r>
    <s v="TX003185"/>
    <x v="420"/>
    <x v="6"/>
    <x v="0"/>
    <n v="1226.3499999999999"/>
    <s v="Success"/>
    <s v="Approved"/>
    <n v="11.98"/>
    <x v="0"/>
    <s v="iPhone"/>
    <n v="472994"/>
    <n v="13"/>
    <n v="0"/>
    <n v="0"/>
    <n v="0"/>
    <n v="0"/>
    <n v="0"/>
    <s v="2025-12-18 00:04:35"/>
  </r>
  <r>
    <s v="TX006104"/>
    <x v="421"/>
    <x v="3"/>
    <x v="1"/>
    <n v="335.72"/>
    <s v="Success"/>
    <s v="Approved"/>
    <n v="7.88"/>
    <x v="0"/>
    <s v="Desktop"/>
    <n v="440308"/>
    <n v="13"/>
    <n v="0"/>
    <n v="0"/>
    <n v="0"/>
    <n v="0"/>
    <n v="0"/>
    <s v="2025-12-07 10:57:14"/>
  </r>
  <r>
    <s v="TX006216"/>
    <x v="422"/>
    <x v="9"/>
    <x v="3"/>
    <n v="295.60000000000002"/>
    <s v="Success"/>
    <s v="Approved"/>
    <n v="7.55"/>
    <x v="0"/>
    <s v="Android"/>
    <n v="418420"/>
    <n v="11"/>
    <n v="0"/>
    <n v="0"/>
    <n v="0"/>
    <n v="0"/>
    <n v="0"/>
    <s v="2025-01-01 22:45:03"/>
  </r>
  <r>
    <s v="TX002710"/>
    <x v="423"/>
    <x v="8"/>
    <x v="2"/>
    <n v="397.13"/>
    <s v="Success"/>
    <s v="Approved"/>
    <n v="12.83"/>
    <x v="0"/>
    <s v="Desktop"/>
    <n v="509301"/>
    <n v="14"/>
    <n v="0"/>
    <n v="0"/>
    <n v="0"/>
    <n v="0"/>
    <n v="0"/>
    <s v="2025-04-10 15:25:37"/>
  </r>
  <r>
    <s v="TX003502"/>
    <x v="424"/>
    <x v="4"/>
    <x v="0"/>
    <n v="515.54"/>
    <s v="Success"/>
    <s v="Approved"/>
    <n v="4.49"/>
    <x v="0"/>
    <s v="iPad"/>
    <n v="440709"/>
    <n v="19"/>
    <n v="0"/>
    <n v="0"/>
    <n v="0"/>
    <n v="0"/>
    <n v="0"/>
    <s v="2025-02-24 13:52:54"/>
  </r>
  <r>
    <s v="TX005408"/>
    <x v="425"/>
    <x v="3"/>
    <x v="0"/>
    <n v="282.99"/>
    <s v="Success"/>
    <s v="Approved"/>
    <n v="2.06"/>
    <x v="0"/>
    <s v="iPhone"/>
    <n v="416658"/>
    <n v="21"/>
    <n v="0"/>
    <n v="0"/>
    <n v="0"/>
    <n v="0"/>
    <n v="0"/>
    <s v="2025-05-24 03:37:06"/>
  </r>
  <r>
    <s v="TX002593"/>
    <x v="426"/>
    <x v="1"/>
    <x v="3"/>
    <n v="510.06"/>
    <s v="Abandoned"/>
    <s v="Declined"/>
    <n v="10.87"/>
    <x v="0"/>
    <s v="iPhone"/>
    <n v="484323"/>
    <n v="18"/>
    <n v="0"/>
    <n v="0"/>
    <n v="0"/>
    <n v="0"/>
    <n v="0"/>
    <s v="2025-10-16 05:50:23"/>
  </r>
  <r>
    <s v="TX001122"/>
    <x v="427"/>
    <x v="9"/>
    <x v="1"/>
    <n v="247.06"/>
    <s v="Failed"/>
    <s v="Declined"/>
    <n v="11.16"/>
    <x v="0"/>
    <s v="iPhone"/>
    <n v="430783"/>
    <n v="21"/>
    <n v="0"/>
    <n v="0"/>
    <n v="0"/>
    <n v="0"/>
    <n v="0"/>
    <s v="2025-01-18 00:20:56"/>
  </r>
  <r>
    <s v="TX008373"/>
    <x v="428"/>
    <x v="2"/>
    <x v="3"/>
    <n v="206.95"/>
    <s v="Abandoned"/>
    <s v="Declined"/>
    <n v="3.65"/>
    <x v="0"/>
    <s v="iPad"/>
    <n v="432152"/>
    <n v="24"/>
    <n v="0"/>
    <n v="0"/>
    <n v="0"/>
    <n v="0"/>
    <n v="0"/>
    <s v="2025-09-19 20:35:55"/>
  </r>
  <r>
    <s v="TX007204"/>
    <x v="429"/>
    <x v="2"/>
    <x v="1"/>
    <n v="229.75"/>
    <s v="Success"/>
    <s v="Approved"/>
    <n v="10.14"/>
    <x v="0"/>
    <s v="iPhone"/>
    <n v="420703"/>
    <n v="10"/>
    <n v="0"/>
    <n v="0"/>
    <n v="0"/>
    <n v="0"/>
    <n v="0"/>
    <s v="2025-10-22 01:00:23"/>
  </r>
  <r>
    <s v="TX005226"/>
    <x v="430"/>
    <x v="2"/>
    <x v="2"/>
    <n v="243.5"/>
    <s v="Failed"/>
    <s v="Declined"/>
    <n v="19.48"/>
    <x v="0"/>
    <s v="iPhone"/>
    <n v="485431"/>
    <n v="25"/>
    <n v="0"/>
    <n v="0"/>
    <n v="0"/>
    <n v="0"/>
    <n v="0"/>
    <s v="2025-04-08 12:33:52"/>
  </r>
  <r>
    <s v="TX002200"/>
    <x v="431"/>
    <x v="5"/>
    <x v="0"/>
    <n v="689.73"/>
    <s v="Success"/>
    <s v="Approved"/>
    <n v="5.74"/>
    <x v="0"/>
    <s v="Desktop"/>
    <n v="506462"/>
    <n v="15"/>
    <n v="0"/>
    <n v="0"/>
    <n v="0"/>
    <n v="0"/>
    <n v="0"/>
    <s v="2025-10-01 11:14:35"/>
  </r>
  <r>
    <s v="TX000569"/>
    <x v="432"/>
    <x v="3"/>
    <x v="1"/>
    <n v="806.78"/>
    <s v="Success"/>
    <s v="Approved"/>
    <n v="7.62"/>
    <x v="0"/>
    <s v="iPhone"/>
    <n v="514928"/>
    <n v="43"/>
    <n v="0"/>
    <n v="1"/>
    <n v="0"/>
    <n v="0"/>
    <n v="0"/>
    <s v="2025-03-01 02:08:03"/>
  </r>
  <r>
    <s v="TX009948"/>
    <x v="433"/>
    <x v="5"/>
    <x v="2"/>
    <n v="673.78"/>
    <s v="Failed"/>
    <s v="Declined"/>
    <n v="19.98"/>
    <x v="0"/>
    <s v="iPhone"/>
    <n v="506415"/>
    <n v="17"/>
    <n v="0"/>
    <n v="0"/>
    <n v="0"/>
    <n v="0"/>
    <n v="0"/>
    <s v="2025-08-02 23:36:15"/>
  </r>
  <r>
    <s v="TX006364"/>
    <x v="95"/>
    <x v="3"/>
    <x v="1"/>
    <n v="238.02"/>
    <s v="Abandoned"/>
    <s v="Declined"/>
    <n v="2.2799999999999998"/>
    <x v="0"/>
    <s v="Desktop"/>
    <n v="558713"/>
    <n v="15"/>
    <n v="0"/>
    <n v="0"/>
    <n v="0"/>
    <n v="0"/>
    <n v="0"/>
    <s v="2025-11-01 05:17:58"/>
  </r>
  <r>
    <s v="TX004897"/>
    <x v="434"/>
    <x v="2"/>
    <x v="1"/>
    <n v="943.73"/>
    <s v="Success"/>
    <s v="Approved"/>
    <n v="10.75"/>
    <x v="0"/>
    <s v="Android"/>
    <n v="434047"/>
    <n v="20"/>
    <n v="0"/>
    <n v="0"/>
    <n v="0"/>
    <n v="0"/>
    <n v="0"/>
    <s v="2025-01-25 17:16:24"/>
  </r>
  <r>
    <s v="TX005334"/>
    <x v="335"/>
    <x v="1"/>
    <x v="3"/>
    <n v="619.07000000000005"/>
    <s v="Success"/>
    <s v="Approved"/>
    <n v="2.1800000000000002"/>
    <x v="0"/>
    <s v="iPad"/>
    <n v="440511"/>
    <n v="24"/>
    <n v="0"/>
    <n v="0"/>
    <n v="0"/>
    <n v="0"/>
    <n v="0"/>
    <s v="2025-04-05 21:31:00"/>
  </r>
  <r>
    <s v="TX008215"/>
    <x v="62"/>
    <x v="4"/>
    <x v="3"/>
    <n v="365.1"/>
    <s v="Abandoned"/>
    <s v="Declined"/>
    <n v="10.6"/>
    <x v="0"/>
    <s v="Desktop"/>
    <n v="527317"/>
    <n v="15"/>
    <n v="0"/>
    <n v="0"/>
    <n v="0"/>
    <n v="0"/>
    <n v="0"/>
    <s v="2025-07-29 01:19:39"/>
  </r>
  <r>
    <s v="TX003313"/>
    <x v="435"/>
    <x v="3"/>
    <x v="1"/>
    <n v="183.39"/>
    <s v="Success"/>
    <s v="Approved"/>
    <n v="5.54"/>
    <x v="0"/>
    <s v="Desktop"/>
    <n v="453472"/>
    <n v="31"/>
    <n v="0"/>
    <n v="0"/>
    <n v="0"/>
    <n v="1"/>
    <n v="0"/>
    <s v="2025-10-25 14:21:40"/>
  </r>
  <r>
    <s v="TX005141"/>
    <x v="436"/>
    <x v="3"/>
    <x v="1"/>
    <n v="156.97"/>
    <s v="Success"/>
    <s v="Approved"/>
    <n v="11.62"/>
    <x v="0"/>
    <s v="iPhone"/>
    <n v="438136"/>
    <n v="19"/>
    <n v="0"/>
    <n v="0"/>
    <n v="0"/>
    <n v="0"/>
    <n v="0"/>
    <s v="2025-08-23 05:15:24"/>
  </r>
  <r>
    <s v="TX006481"/>
    <x v="437"/>
    <x v="1"/>
    <x v="3"/>
    <n v="127.28"/>
    <s v="Success"/>
    <s v="Approved"/>
    <n v="3.06"/>
    <x v="0"/>
    <s v="Desktop"/>
    <n v="547207"/>
    <n v="19"/>
    <n v="0"/>
    <n v="0"/>
    <n v="0"/>
    <n v="0"/>
    <n v="0"/>
    <s v="2025-05-07 06:57:25"/>
  </r>
  <r>
    <s v="TX007920"/>
    <x v="438"/>
    <x v="1"/>
    <x v="1"/>
    <n v="150.87"/>
    <s v="Success"/>
    <s v="Approved"/>
    <n v="7.25"/>
    <x v="0"/>
    <s v="iPad"/>
    <n v="428045"/>
    <n v="32"/>
    <n v="0"/>
    <n v="0"/>
    <n v="0"/>
    <n v="1"/>
    <n v="0"/>
    <s v="2025-02-27 16:08:22"/>
  </r>
  <r>
    <s v="TX007598"/>
    <x v="185"/>
    <x v="3"/>
    <x v="2"/>
    <n v="1060.3499999999999"/>
    <s v="Success"/>
    <s v="Approved"/>
    <n v="17.13"/>
    <x v="0"/>
    <s v="iPad"/>
    <n v="523186"/>
    <n v="14"/>
    <n v="0"/>
    <n v="0"/>
    <n v="0"/>
    <n v="0"/>
    <n v="0"/>
    <s v="2025-04-10 03:15:23"/>
  </r>
  <r>
    <s v="TX002532"/>
    <x v="439"/>
    <x v="6"/>
    <x v="3"/>
    <n v="195.11"/>
    <s v="Success"/>
    <s v="Approved"/>
    <n v="10.96"/>
    <x v="0"/>
    <s v="Android"/>
    <n v="520135"/>
    <n v="17"/>
    <n v="0"/>
    <n v="0"/>
    <n v="0"/>
    <n v="0"/>
    <n v="0"/>
    <s v="2025-01-22 12:11:31"/>
  </r>
  <r>
    <s v="TX007297"/>
    <x v="257"/>
    <x v="8"/>
    <x v="1"/>
    <n v="996.19"/>
    <s v="Failed"/>
    <s v="Declined"/>
    <n v="7.54"/>
    <x v="0"/>
    <s v="iPhone"/>
    <n v="419842"/>
    <n v="36"/>
    <n v="0"/>
    <n v="1"/>
    <n v="0"/>
    <n v="0"/>
    <n v="0"/>
    <s v="2025-10-02 08:07:56"/>
  </r>
  <r>
    <s v="TX001181"/>
    <x v="440"/>
    <x v="0"/>
    <x v="1"/>
    <n v="237.94"/>
    <s v="Success"/>
    <s v="Approved"/>
    <n v="9.9"/>
    <x v="0"/>
    <s v="iPad"/>
    <n v="524838"/>
    <n v="16"/>
    <n v="0"/>
    <n v="0"/>
    <n v="0"/>
    <n v="0"/>
    <n v="0"/>
    <s v="2025-03-19 11:12:16"/>
  </r>
  <r>
    <s v="TX003317"/>
    <x v="441"/>
    <x v="4"/>
    <x v="3"/>
    <n v="194.44"/>
    <s v="Success"/>
    <s v="Approved"/>
    <n v="8.65"/>
    <x v="0"/>
    <s v="iPad"/>
    <n v="412603"/>
    <n v="14"/>
    <n v="0"/>
    <n v="0"/>
    <n v="0"/>
    <n v="0"/>
    <n v="0"/>
    <s v="2025-07-08 04:23:12"/>
  </r>
  <r>
    <s v="TX000622"/>
    <x v="442"/>
    <x v="4"/>
    <x v="3"/>
    <n v="627.28"/>
    <s v="Success"/>
    <s v="Approved"/>
    <n v="3.99"/>
    <x v="0"/>
    <s v="Android"/>
    <n v="438147"/>
    <n v="13"/>
    <n v="0"/>
    <n v="0"/>
    <n v="0"/>
    <n v="0"/>
    <n v="0"/>
    <s v="2025-09-12 20:31:23"/>
  </r>
  <r>
    <s v="TX009590"/>
    <x v="443"/>
    <x v="6"/>
    <x v="1"/>
    <n v="1605.59"/>
    <s v="Success"/>
    <s v="Approved"/>
    <n v="4.38"/>
    <x v="0"/>
    <s v="Desktop"/>
    <n v="422409"/>
    <n v="19"/>
    <n v="0"/>
    <n v="0"/>
    <n v="0"/>
    <n v="0"/>
    <n v="0"/>
    <s v="2025-04-19 15:30:59"/>
  </r>
  <r>
    <s v="TX008049"/>
    <x v="444"/>
    <x v="9"/>
    <x v="3"/>
    <n v="1510.42"/>
    <s v="Failed"/>
    <s v="Declined"/>
    <n v="2.27"/>
    <x v="0"/>
    <s v="iPhone"/>
    <n v="511864"/>
    <n v="44"/>
    <n v="0"/>
    <n v="0"/>
    <n v="0"/>
    <n v="1"/>
    <n v="0"/>
    <s v="2025-12-31 08:54:45"/>
  </r>
  <r>
    <s v="TX005982"/>
    <x v="445"/>
    <x v="9"/>
    <x v="3"/>
    <n v="398.23"/>
    <s v="Success"/>
    <s v="Approved"/>
    <n v="8.8699999999999992"/>
    <x v="0"/>
    <s v="iPhone"/>
    <n v="405095"/>
    <n v="50"/>
    <n v="0"/>
    <n v="1"/>
    <n v="0"/>
    <n v="0"/>
    <n v="0"/>
    <s v="2025-08-21 06:03:13"/>
  </r>
  <r>
    <s v="TX000440"/>
    <x v="357"/>
    <x v="1"/>
    <x v="0"/>
    <n v="647.72"/>
    <s v="Success"/>
    <s v="Approved"/>
    <n v="4.5"/>
    <x v="0"/>
    <s v="Android"/>
    <n v="453869"/>
    <n v="25"/>
    <n v="0"/>
    <n v="0"/>
    <n v="0"/>
    <n v="0"/>
    <n v="0"/>
    <s v="2025-01-19 17:34:59"/>
  </r>
  <r>
    <s v="TX003017"/>
    <x v="446"/>
    <x v="3"/>
    <x v="3"/>
    <n v="338.17"/>
    <s v="Success"/>
    <s v="Approved"/>
    <n v="2.31"/>
    <x v="0"/>
    <s v="Android"/>
    <n v="518694"/>
    <n v="64"/>
    <n v="0"/>
    <n v="0"/>
    <n v="1"/>
    <n v="1"/>
    <n v="0"/>
    <s v="2025-04-24 03:10:31"/>
  </r>
  <r>
    <s v="TX003300"/>
    <x v="447"/>
    <x v="0"/>
    <x v="0"/>
    <n v="412.79"/>
    <s v="Abandoned"/>
    <s v="Approved"/>
    <n v="1.71"/>
    <x v="0"/>
    <s v="Android"/>
    <n v="457234"/>
    <n v="10"/>
    <n v="0"/>
    <n v="0"/>
    <n v="0"/>
    <n v="0"/>
    <n v="0"/>
    <s v="2025-09-15 16:43:53"/>
  </r>
  <r>
    <s v="TX009780"/>
    <x v="448"/>
    <x v="4"/>
    <x v="3"/>
    <n v="372.85"/>
    <s v="Success"/>
    <s v="Approved"/>
    <n v="8.36"/>
    <x v="0"/>
    <s v="iPad"/>
    <n v="478036"/>
    <n v="38"/>
    <n v="0"/>
    <n v="0"/>
    <n v="0"/>
    <n v="1"/>
    <n v="0"/>
    <s v="2025-03-09 11:15:18"/>
  </r>
  <r>
    <s v="TX004804"/>
    <x v="449"/>
    <x v="8"/>
    <x v="0"/>
    <n v="941.18"/>
    <s v="Success"/>
    <s v="Approved"/>
    <n v="3.17"/>
    <x v="0"/>
    <s v="iPad"/>
    <n v="485758"/>
    <n v="17"/>
    <n v="0"/>
    <n v="0"/>
    <n v="0"/>
    <n v="0"/>
    <n v="0"/>
    <s v="2025-07-04 09:29:16"/>
  </r>
  <r>
    <s v="TX004834"/>
    <x v="450"/>
    <x v="1"/>
    <x v="0"/>
    <n v="414.72"/>
    <s v="Abandoned"/>
    <s v="Declined"/>
    <n v="4.22"/>
    <x v="0"/>
    <s v="Android"/>
    <n v="400637"/>
    <n v="15"/>
    <n v="0"/>
    <n v="0"/>
    <n v="0"/>
    <n v="0"/>
    <n v="0"/>
    <s v="2025-04-06 17:49:51"/>
  </r>
  <r>
    <s v="TX007323"/>
    <x v="451"/>
    <x v="3"/>
    <x v="0"/>
    <n v="1936.86"/>
    <s v="Success"/>
    <s v="Approved"/>
    <n v="3.14"/>
    <x v="0"/>
    <s v="iPhone"/>
    <n v="496535"/>
    <n v="24"/>
    <n v="0"/>
    <n v="0"/>
    <n v="0"/>
    <n v="0"/>
    <n v="0"/>
    <s v="2025-04-20 09:49:41"/>
  </r>
  <r>
    <s v="TX004688"/>
    <x v="452"/>
    <x v="8"/>
    <x v="2"/>
    <n v="691.33"/>
    <s v="Success"/>
    <s v="Approved"/>
    <n v="17.579999999999998"/>
    <x v="0"/>
    <s v="iPhone"/>
    <n v="426326"/>
    <n v="22"/>
    <n v="0"/>
    <n v="0"/>
    <n v="0"/>
    <n v="0"/>
    <n v="0"/>
    <s v="2025-08-12 04:35:14"/>
  </r>
  <r>
    <s v="TX005157"/>
    <x v="453"/>
    <x v="3"/>
    <x v="1"/>
    <n v="936.48"/>
    <s v="Success"/>
    <s v="Approved"/>
    <n v="9.2799999999999994"/>
    <x v="0"/>
    <s v="Android"/>
    <n v="434116"/>
    <n v="10"/>
    <n v="0"/>
    <n v="0"/>
    <n v="0"/>
    <n v="0"/>
    <n v="0"/>
    <s v="2025-05-24 15:55:13"/>
  </r>
  <r>
    <s v="TX001184"/>
    <x v="454"/>
    <x v="7"/>
    <x v="0"/>
    <n v="257.56"/>
    <s v="Success"/>
    <s v="Approved"/>
    <n v="1.7"/>
    <x v="0"/>
    <s v="iPhone"/>
    <n v="418155"/>
    <n v="40"/>
    <n v="0"/>
    <n v="1"/>
    <n v="0"/>
    <n v="0"/>
    <n v="0"/>
    <s v="2025-12-04 02:32:18"/>
  </r>
  <r>
    <s v="TX009917"/>
    <x v="183"/>
    <x v="4"/>
    <x v="1"/>
    <n v="595.37"/>
    <s v="Success"/>
    <s v="Approved"/>
    <n v="10.17"/>
    <x v="0"/>
    <s v="Desktop"/>
    <n v="488198"/>
    <n v="19"/>
    <n v="0"/>
    <n v="0"/>
    <n v="0"/>
    <n v="0"/>
    <n v="0"/>
    <s v="2025-12-11 15:00:00"/>
  </r>
  <r>
    <s v="TX003754"/>
    <x v="455"/>
    <x v="3"/>
    <x v="0"/>
    <n v="363.82"/>
    <s v="Abandoned"/>
    <s v="Approved"/>
    <n v="3.89"/>
    <x v="0"/>
    <s v="Desktop"/>
    <n v="511286"/>
    <n v="22"/>
    <n v="0"/>
    <n v="0"/>
    <n v="0"/>
    <n v="0"/>
    <n v="0"/>
    <s v="2025-11-25 21:32:35"/>
  </r>
  <r>
    <s v="TX007782"/>
    <x v="456"/>
    <x v="9"/>
    <x v="1"/>
    <n v="228.14"/>
    <s v="Failed"/>
    <s v="Approved"/>
    <n v="11.27"/>
    <x v="0"/>
    <s v="Android"/>
    <n v="411607"/>
    <n v="17"/>
    <n v="0"/>
    <n v="0"/>
    <n v="0"/>
    <n v="0"/>
    <n v="0"/>
    <s v="2025-06-09 06:25:38"/>
  </r>
  <r>
    <s v="TX005472"/>
    <x v="457"/>
    <x v="2"/>
    <x v="0"/>
    <n v="587.14"/>
    <s v="Success"/>
    <s v="Approved"/>
    <n v="4.8099999999999996"/>
    <x v="0"/>
    <s v="Desktop"/>
    <n v="543534"/>
    <n v="10"/>
    <n v="0"/>
    <n v="0"/>
    <n v="0"/>
    <n v="0"/>
    <n v="0"/>
    <s v="2025-12-25 20:56:56"/>
  </r>
  <r>
    <s v="TX007462"/>
    <x v="458"/>
    <x v="4"/>
    <x v="3"/>
    <n v="909.7"/>
    <s v="Abandoned"/>
    <s v="Declined"/>
    <n v="0.89"/>
    <x v="0"/>
    <s v="Desktop"/>
    <n v="493572"/>
    <n v="21"/>
    <n v="0"/>
    <n v="0"/>
    <n v="0"/>
    <n v="0"/>
    <n v="0"/>
    <s v="2025-10-14 09:50:22"/>
  </r>
  <r>
    <s v="TX_CBK1"/>
    <x v="459"/>
    <x v="2"/>
    <x v="3"/>
    <n v="205.56"/>
    <s v="Success"/>
    <s v="Approved"/>
    <n v="3.75"/>
    <x v="1"/>
    <s v="Android"/>
    <n v="515479"/>
    <n v="80"/>
    <n v="1"/>
    <n v="1"/>
    <n v="0"/>
    <n v="0"/>
    <n v="0"/>
    <d v="2025-06-09T07:15:09"/>
  </r>
  <r>
    <s v="TX006988"/>
    <x v="460"/>
    <x v="0"/>
    <x v="1"/>
    <n v="306.47000000000003"/>
    <s v="Success"/>
    <s v="Approved"/>
    <n v="1.37"/>
    <x v="0"/>
    <s v="Android"/>
    <n v="477418"/>
    <n v="47"/>
    <n v="0"/>
    <n v="1"/>
    <n v="0"/>
    <n v="0"/>
    <n v="0"/>
    <s v="2025-11-11 18:03:14"/>
  </r>
  <r>
    <s v="TX001651"/>
    <x v="461"/>
    <x v="6"/>
    <x v="1"/>
    <n v="956.97"/>
    <s v="Success"/>
    <s v="Approved"/>
    <n v="0.67"/>
    <x v="0"/>
    <s v="iPad"/>
    <n v="555139"/>
    <n v="15"/>
    <n v="0"/>
    <n v="0"/>
    <n v="0"/>
    <n v="0"/>
    <n v="0"/>
    <s v="2025-03-16 19:31:18"/>
  </r>
  <r>
    <s v="TX000015"/>
    <x v="462"/>
    <x v="5"/>
    <x v="3"/>
    <n v="293.27"/>
    <s v="Success"/>
    <s v="Approved"/>
    <n v="1.74"/>
    <x v="0"/>
    <s v="Android"/>
    <n v="427894"/>
    <n v="15"/>
    <n v="0"/>
    <n v="0"/>
    <n v="0"/>
    <n v="0"/>
    <n v="0"/>
    <s v="2025-01-02 06:14:54"/>
  </r>
  <r>
    <s v="TX004668"/>
    <x v="463"/>
    <x v="0"/>
    <x v="1"/>
    <n v="212.76"/>
    <s v="Success"/>
    <s v="Approved"/>
    <n v="4.5999999999999996"/>
    <x v="0"/>
    <s v="Android"/>
    <n v="495218"/>
    <n v="24"/>
    <n v="0"/>
    <n v="0"/>
    <n v="0"/>
    <n v="0"/>
    <n v="0"/>
    <s v="2025-05-10 23:52:27"/>
  </r>
  <r>
    <s v="TX_ATK1"/>
    <x v="464"/>
    <x v="3"/>
    <x v="1"/>
    <n v="1.38"/>
    <s v="Success"/>
    <s v="Approved"/>
    <n v="1.78"/>
    <x v="0"/>
    <s v="Desktop"/>
    <n v="443079"/>
    <n v="85"/>
    <n v="1"/>
    <n v="0"/>
    <n v="0"/>
    <n v="0"/>
    <n v="0"/>
    <s v="2025-06-15 02:02:00"/>
  </r>
  <r>
    <s v="TX005047"/>
    <x v="465"/>
    <x v="8"/>
    <x v="3"/>
    <n v="215.09"/>
    <s v="Success"/>
    <s v="Approved"/>
    <n v="4.58"/>
    <x v="0"/>
    <s v="iPhone"/>
    <n v="427465"/>
    <n v="24"/>
    <n v="0"/>
    <n v="0"/>
    <n v="0"/>
    <n v="0"/>
    <n v="0"/>
    <s v="2025-07-03 11:09:35"/>
  </r>
  <r>
    <s v="TX004935"/>
    <x v="466"/>
    <x v="1"/>
    <x v="3"/>
    <n v="662.91"/>
    <s v="Failed"/>
    <s v="Approved"/>
    <n v="2.2799999999999998"/>
    <x v="0"/>
    <s v="iPhone"/>
    <n v="444421"/>
    <n v="24"/>
    <n v="0"/>
    <n v="0"/>
    <n v="0"/>
    <n v="0"/>
    <n v="0"/>
    <s v="2025-04-07 12:40:15"/>
  </r>
  <r>
    <s v="TX004863"/>
    <x v="467"/>
    <x v="4"/>
    <x v="0"/>
    <n v="507.21"/>
    <s v="Success"/>
    <s v="Approved"/>
    <n v="6.46"/>
    <x v="0"/>
    <s v="iPad"/>
    <n v="440646"/>
    <n v="10"/>
    <n v="0"/>
    <n v="0"/>
    <n v="0"/>
    <n v="0"/>
    <n v="0"/>
    <s v="2025-02-02 03:21:06"/>
  </r>
  <r>
    <s v="TX002486"/>
    <x v="468"/>
    <x v="2"/>
    <x v="3"/>
    <n v="1054.05"/>
    <s v="Failed"/>
    <s v="Declined"/>
    <n v="3.73"/>
    <x v="0"/>
    <s v="iPhone"/>
    <n v="437788"/>
    <n v="12"/>
    <n v="0"/>
    <n v="0"/>
    <n v="0"/>
    <n v="0"/>
    <n v="0"/>
    <s v="2025-04-10 07:50:58"/>
  </r>
  <r>
    <s v="TX002408"/>
    <x v="469"/>
    <x v="1"/>
    <x v="3"/>
    <n v="1137.68"/>
    <s v="Failed"/>
    <s v="Declined"/>
    <n v="11.61"/>
    <x v="0"/>
    <s v="Desktop"/>
    <n v="486476"/>
    <n v="46"/>
    <n v="0"/>
    <n v="0"/>
    <n v="1"/>
    <n v="0"/>
    <n v="0"/>
    <s v="2025-02-10 12:50:32"/>
  </r>
  <r>
    <s v="TX007493"/>
    <x v="470"/>
    <x v="4"/>
    <x v="3"/>
    <n v="557.69000000000005"/>
    <s v="Success"/>
    <s v="Approved"/>
    <n v="11.22"/>
    <x v="0"/>
    <s v="iPad"/>
    <n v="458113"/>
    <n v="16"/>
    <n v="0"/>
    <n v="0"/>
    <n v="0"/>
    <n v="0"/>
    <n v="0"/>
    <s v="2025-11-15 23:21:05"/>
  </r>
  <r>
    <s v="TX001703"/>
    <x v="471"/>
    <x v="0"/>
    <x v="3"/>
    <n v="644.47"/>
    <s v="Success"/>
    <s v="Approved"/>
    <n v="11.69"/>
    <x v="0"/>
    <s v="Desktop"/>
    <n v="473616"/>
    <n v="11"/>
    <n v="0"/>
    <n v="0"/>
    <n v="0"/>
    <n v="0"/>
    <n v="0"/>
    <s v="2025-06-17 23:04:33"/>
  </r>
  <r>
    <s v="TX005442"/>
    <x v="472"/>
    <x v="3"/>
    <x v="1"/>
    <n v="101.55"/>
    <s v="Success"/>
    <s v="Approved"/>
    <n v="5.12"/>
    <x v="0"/>
    <s v="iPhone"/>
    <n v="477795"/>
    <n v="22"/>
    <n v="0"/>
    <n v="0"/>
    <n v="0"/>
    <n v="0"/>
    <n v="0"/>
    <s v="2025-12-07 07:31:09"/>
  </r>
  <r>
    <s v="TX001027"/>
    <x v="55"/>
    <x v="1"/>
    <x v="0"/>
    <n v="125.7"/>
    <s v="Abandoned"/>
    <s v="Declined"/>
    <n v="5.35"/>
    <x v="0"/>
    <s v="Desktop"/>
    <n v="432631"/>
    <n v="23"/>
    <n v="0"/>
    <n v="0"/>
    <n v="0"/>
    <n v="0"/>
    <n v="0"/>
    <s v="2025-10-16 05:44:57"/>
  </r>
  <r>
    <s v="TX000501"/>
    <x v="473"/>
    <x v="9"/>
    <x v="1"/>
    <n v="932.49"/>
    <s v="Abandoned"/>
    <s v="Declined"/>
    <n v="5.19"/>
    <x v="0"/>
    <s v="Android"/>
    <n v="552539"/>
    <n v="10"/>
    <n v="0"/>
    <n v="0"/>
    <n v="0"/>
    <n v="0"/>
    <n v="0"/>
    <s v="2025-03-18 06:52:41"/>
  </r>
  <r>
    <s v="TX001784"/>
    <x v="474"/>
    <x v="5"/>
    <x v="3"/>
    <n v="206.62"/>
    <s v="Success"/>
    <s v="Approved"/>
    <n v="10.9"/>
    <x v="0"/>
    <s v="iPhone"/>
    <n v="437307"/>
    <n v="19"/>
    <n v="0"/>
    <n v="0"/>
    <n v="0"/>
    <n v="0"/>
    <n v="0"/>
    <s v="2025-06-24 17:44:55"/>
  </r>
  <r>
    <s v="TX006290"/>
    <x v="475"/>
    <x v="4"/>
    <x v="3"/>
    <n v="335.07"/>
    <s v="Success"/>
    <s v="Approved"/>
    <n v="8.49"/>
    <x v="0"/>
    <s v="iPhone"/>
    <n v="482336"/>
    <n v="16"/>
    <n v="0"/>
    <n v="0"/>
    <n v="0"/>
    <n v="0"/>
    <n v="0"/>
    <s v="2025-05-13 11:30:59"/>
  </r>
  <r>
    <s v="TX000334"/>
    <x v="179"/>
    <x v="0"/>
    <x v="0"/>
    <n v="198.9"/>
    <s v="Failed"/>
    <s v="Declined"/>
    <n v="9.5500000000000007"/>
    <x v="0"/>
    <s v="iPhone"/>
    <n v="510707"/>
    <n v="55"/>
    <n v="1"/>
    <n v="0"/>
    <n v="0"/>
    <n v="0"/>
    <n v="1"/>
    <s v="2025-02-21 12:51:06"/>
  </r>
  <r>
    <s v="TX002336"/>
    <x v="476"/>
    <x v="2"/>
    <x v="0"/>
    <n v="977.88"/>
    <s v="Success"/>
    <s v="Approved"/>
    <n v="10.77"/>
    <x v="0"/>
    <s v="Android"/>
    <n v="483502"/>
    <n v="19"/>
    <n v="0"/>
    <n v="0"/>
    <n v="0"/>
    <n v="0"/>
    <n v="0"/>
    <s v="2025-06-20 03:53:34"/>
  </r>
  <r>
    <s v="TX001225"/>
    <x v="477"/>
    <x v="2"/>
    <x v="0"/>
    <n v="1195.08"/>
    <s v="Success"/>
    <s v="Approved"/>
    <n v="6.8"/>
    <x v="0"/>
    <s v="Android"/>
    <n v="550931"/>
    <n v="19"/>
    <n v="0"/>
    <n v="0"/>
    <n v="0"/>
    <n v="0"/>
    <n v="0"/>
    <s v="2025-06-25 20:15:47"/>
  </r>
  <r>
    <s v="TX008278"/>
    <x v="478"/>
    <x v="2"/>
    <x v="2"/>
    <n v="471.14"/>
    <s v="Success"/>
    <s v="Approved"/>
    <n v="16.190000000000001"/>
    <x v="0"/>
    <s v="Android"/>
    <n v="531116"/>
    <n v="21"/>
    <n v="0"/>
    <n v="0"/>
    <n v="0"/>
    <n v="0"/>
    <n v="0"/>
    <s v="2025-02-22 04:17:14"/>
  </r>
  <r>
    <s v="TX000264"/>
    <x v="479"/>
    <x v="2"/>
    <x v="1"/>
    <n v="545.86"/>
    <s v="Success"/>
    <s v="Approved"/>
    <n v="9.1999999999999993"/>
    <x v="0"/>
    <s v="Android"/>
    <n v="558589"/>
    <n v="11"/>
    <n v="0"/>
    <n v="0"/>
    <n v="0"/>
    <n v="0"/>
    <n v="0"/>
    <s v="2025-12-25 03:46:13"/>
  </r>
  <r>
    <s v="TX008669"/>
    <x v="480"/>
    <x v="8"/>
    <x v="1"/>
    <n v="1058.27"/>
    <s v="Failed"/>
    <s v="Approved"/>
    <n v="1.28"/>
    <x v="0"/>
    <s v="Android"/>
    <n v="451598"/>
    <n v="18"/>
    <n v="0"/>
    <n v="0"/>
    <n v="0"/>
    <n v="0"/>
    <n v="0"/>
    <s v="2025-08-17 21:38:34"/>
  </r>
  <r>
    <s v="TX002885"/>
    <x v="481"/>
    <x v="3"/>
    <x v="2"/>
    <n v="476.41"/>
    <s v="Failed"/>
    <s v="Declined"/>
    <n v="19.940000000000001"/>
    <x v="0"/>
    <s v="Desktop"/>
    <n v="471063"/>
    <n v="41"/>
    <n v="0"/>
    <n v="1"/>
    <n v="0"/>
    <n v="0"/>
    <n v="0"/>
    <s v="2025-05-06 14:05:10"/>
  </r>
  <r>
    <s v="TX004464"/>
    <x v="482"/>
    <x v="3"/>
    <x v="1"/>
    <n v="1192.05"/>
    <s v="Success"/>
    <s v="Approved"/>
    <n v="9.39"/>
    <x v="0"/>
    <s v="iPhone"/>
    <n v="453560"/>
    <n v="14"/>
    <n v="0"/>
    <n v="0"/>
    <n v="0"/>
    <n v="0"/>
    <n v="0"/>
    <s v="2025-03-20 11:10:16"/>
  </r>
  <r>
    <s v="TX005827"/>
    <x v="54"/>
    <x v="0"/>
    <x v="0"/>
    <n v="980.88"/>
    <s v="Success"/>
    <s v="Approved"/>
    <n v="11.43"/>
    <x v="0"/>
    <s v="Android"/>
    <n v="523935"/>
    <n v="13"/>
    <n v="0"/>
    <n v="0"/>
    <n v="0"/>
    <n v="0"/>
    <n v="0"/>
    <s v="2025-02-07 12:17:45"/>
  </r>
  <r>
    <s v="TX005729"/>
    <x v="483"/>
    <x v="3"/>
    <x v="3"/>
    <n v="255.54"/>
    <s v="Success"/>
    <s v="Approved"/>
    <n v="10.82"/>
    <x v="0"/>
    <s v="iPhone"/>
    <n v="451426"/>
    <n v="14"/>
    <n v="0"/>
    <n v="0"/>
    <n v="0"/>
    <n v="0"/>
    <n v="0"/>
    <s v="2025-02-07 00:11:32"/>
  </r>
  <r>
    <s v="TX006052"/>
    <x v="484"/>
    <x v="3"/>
    <x v="1"/>
    <n v="422.51"/>
    <s v="Success"/>
    <s v="Approved"/>
    <n v="0.99"/>
    <x v="0"/>
    <s v="Android"/>
    <n v="424481"/>
    <n v="15"/>
    <n v="0"/>
    <n v="0"/>
    <n v="0"/>
    <n v="0"/>
    <n v="0"/>
    <s v="2025-02-07 05:33:07"/>
  </r>
  <r>
    <s v="TX003694"/>
    <x v="485"/>
    <x v="7"/>
    <x v="0"/>
    <n v="273.62"/>
    <s v="Success"/>
    <s v="Approved"/>
    <n v="6.29"/>
    <x v="0"/>
    <s v="iPhone"/>
    <n v="508489"/>
    <n v="25"/>
    <n v="0"/>
    <n v="0"/>
    <n v="0"/>
    <n v="0"/>
    <n v="0"/>
    <s v="2025-09-20 05:12:05"/>
  </r>
  <r>
    <s v="TX003724"/>
    <x v="486"/>
    <x v="1"/>
    <x v="0"/>
    <n v="91"/>
    <s v="Success"/>
    <s v="Approved"/>
    <n v="2.82"/>
    <x v="0"/>
    <s v="iPhone"/>
    <n v="520797"/>
    <n v="45"/>
    <n v="0"/>
    <n v="0"/>
    <n v="1"/>
    <n v="0"/>
    <n v="0"/>
    <s v="2025-05-07 15:15:41"/>
  </r>
  <r>
    <s v="TX003173"/>
    <x v="487"/>
    <x v="1"/>
    <x v="0"/>
    <n v="123.09"/>
    <s v="Failed"/>
    <s v="Declined"/>
    <n v="2.54"/>
    <x v="0"/>
    <s v="iPhone"/>
    <n v="517649"/>
    <n v="25"/>
    <n v="0"/>
    <n v="0"/>
    <n v="0"/>
    <n v="0"/>
    <n v="0"/>
    <s v="2025-07-24 05:00:00"/>
  </r>
  <r>
    <s v="TX004930"/>
    <x v="488"/>
    <x v="8"/>
    <x v="2"/>
    <n v="688.55"/>
    <s v="Success"/>
    <s v="Approved"/>
    <n v="17.71"/>
    <x v="0"/>
    <s v="iPad"/>
    <n v="454388"/>
    <n v="12"/>
    <n v="0"/>
    <n v="0"/>
    <n v="0"/>
    <n v="0"/>
    <n v="0"/>
    <s v="2025-02-19 13:52:27"/>
  </r>
  <r>
    <s v="TX000368"/>
    <x v="489"/>
    <x v="0"/>
    <x v="0"/>
    <n v="369.46"/>
    <s v="Success"/>
    <s v="Approved"/>
    <n v="7.3"/>
    <x v="0"/>
    <s v="Android"/>
    <n v="422030"/>
    <n v="47"/>
    <n v="0"/>
    <n v="1"/>
    <n v="0"/>
    <n v="0"/>
    <n v="0"/>
    <s v="2025-02-17 04:01:35"/>
  </r>
  <r>
    <s v="TX007059"/>
    <x v="490"/>
    <x v="1"/>
    <x v="3"/>
    <n v="135.97"/>
    <s v="Failed"/>
    <s v="Declined"/>
    <n v="4.04"/>
    <x v="0"/>
    <s v="iPhone"/>
    <n v="471906"/>
    <n v="43"/>
    <n v="0"/>
    <n v="0"/>
    <n v="0"/>
    <n v="1"/>
    <n v="0"/>
    <s v="2025-12-13 12:23:01"/>
  </r>
  <r>
    <s v="TX006496"/>
    <x v="491"/>
    <x v="1"/>
    <x v="3"/>
    <n v="1349.3"/>
    <s v="Success"/>
    <s v="Approved"/>
    <n v="10.89"/>
    <x v="0"/>
    <s v="iPhone"/>
    <n v="508732"/>
    <n v="46"/>
    <n v="0"/>
    <n v="1"/>
    <n v="0"/>
    <n v="0"/>
    <n v="0"/>
    <s v="2025-11-10 16:58:21"/>
  </r>
  <r>
    <s v="TX004095"/>
    <x v="492"/>
    <x v="8"/>
    <x v="2"/>
    <n v="127.18"/>
    <s v="Failed"/>
    <s v="Approved"/>
    <n v="16.32"/>
    <x v="0"/>
    <s v="Desktop"/>
    <n v="541909"/>
    <n v="23"/>
    <n v="0"/>
    <n v="0"/>
    <n v="0"/>
    <n v="0"/>
    <n v="0"/>
    <s v="2025-07-12 14:57:12"/>
  </r>
  <r>
    <s v="TX002013"/>
    <x v="493"/>
    <x v="2"/>
    <x v="2"/>
    <n v="749.74"/>
    <s v="Failed"/>
    <s v="Declined"/>
    <n v="12.21"/>
    <x v="0"/>
    <s v="iPhone"/>
    <n v="495344"/>
    <n v="20"/>
    <n v="0"/>
    <n v="0"/>
    <n v="0"/>
    <n v="0"/>
    <n v="0"/>
    <s v="2025-07-18 03:29:11"/>
  </r>
  <r>
    <s v="TX002359"/>
    <x v="494"/>
    <x v="0"/>
    <x v="3"/>
    <n v="137.96"/>
    <s v="Success"/>
    <s v="Approved"/>
    <n v="7.55"/>
    <x v="0"/>
    <s v="Desktop"/>
    <n v="479178"/>
    <n v="51"/>
    <n v="1"/>
    <n v="0"/>
    <n v="0"/>
    <n v="0"/>
    <n v="1"/>
    <s v="2025-11-27 02:32:59"/>
  </r>
  <r>
    <s v="TX004123"/>
    <x v="198"/>
    <x v="0"/>
    <x v="3"/>
    <n v="540.95000000000005"/>
    <s v="Success"/>
    <s v="Approved"/>
    <n v="5.7"/>
    <x v="0"/>
    <s v="Desktop"/>
    <n v="412999"/>
    <n v="18"/>
    <n v="0"/>
    <n v="0"/>
    <n v="0"/>
    <n v="0"/>
    <n v="0"/>
    <s v="2025-05-29 18:03:02"/>
  </r>
  <r>
    <s v="TX005317"/>
    <x v="495"/>
    <x v="1"/>
    <x v="2"/>
    <n v="267.49"/>
    <s v="Success"/>
    <s v="Approved"/>
    <n v="14.66"/>
    <x v="0"/>
    <s v="Android"/>
    <n v="526234"/>
    <n v="16"/>
    <n v="0"/>
    <n v="0"/>
    <n v="0"/>
    <n v="0"/>
    <n v="0"/>
    <s v="2025-03-26 14:33:13"/>
  </r>
  <r>
    <s v="TX002824"/>
    <x v="496"/>
    <x v="1"/>
    <x v="3"/>
    <n v="1018.99"/>
    <s v="Success"/>
    <s v="Approved"/>
    <n v="10.35"/>
    <x v="0"/>
    <s v="Android"/>
    <n v="458398"/>
    <n v="20"/>
    <n v="0"/>
    <n v="0"/>
    <n v="0"/>
    <n v="0"/>
    <n v="0"/>
    <s v="2025-10-19 23:12:35"/>
  </r>
  <r>
    <s v="TX007418"/>
    <x v="89"/>
    <x v="1"/>
    <x v="2"/>
    <n v="1016.79"/>
    <s v="Failed"/>
    <s v="Declined"/>
    <n v="10.07"/>
    <x v="0"/>
    <s v="Desktop"/>
    <n v="408121"/>
    <n v="10"/>
    <n v="0"/>
    <n v="0"/>
    <n v="0"/>
    <n v="0"/>
    <n v="0"/>
    <s v="2025-03-16 08:49:50"/>
  </r>
  <r>
    <s v="TX005004"/>
    <x v="497"/>
    <x v="4"/>
    <x v="1"/>
    <n v="631.45000000000005"/>
    <s v="Abandoned"/>
    <s v="Declined"/>
    <n v="11.88"/>
    <x v="0"/>
    <s v="Android"/>
    <n v="437072"/>
    <n v="44"/>
    <n v="0"/>
    <n v="1"/>
    <n v="0"/>
    <n v="0"/>
    <n v="0"/>
    <s v="2025-09-18 03:50:01"/>
  </r>
  <r>
    <s v="TX003083"/>
    <x v="498"/>
    <x v="3"/>
    <x v="3"/>
    <n v="261.72000000000003"/>
    <s v="Success"/>
    <s v="Approved"/>
    <n v="11.73"/>
    <x v="0"/>
    <s v="Android"/>
    <n v="534972"/>
    <n v="23"/>
    <n v="0"/>
    <n v="0"/>
    <n v="0"/>
    <n v="0"/>
    <n v="0"/>
    <s v="2025-06-28 14:29:15"/>
  </r>
  <r>
    <s v="TX000077"/>
    <x v="499"/>
    <x v="0"/>
    <x v="0"/>
    <n v="369.17"/>
    <s v="Success"/>
    <s v="Approved"/>
    <n v="7.63"/>
    <x v="0"/>
    <s v="Android"/>
    <n v="535430"/>
    <n v="18"/>
    <n v="0"/>
    <n v="0"/>
    <n v="0"/>
    <n v="0"/>
    <n v="0"/>
    <s v="2025-05-18 19:12:30"/>
  </r>
  <r>
    <s v="TX005860"/>
    <x v="500"/>
    <x v="7"/>
    <x v="3"/>
    <n v="547.39"/>
    <s v="Success"/>
    <s v="Approved"/>
    <n v="5.14"/>
    <x v="0"/>
    <s v="iPad"/>
    <n v="532688"/>
    <n v="10"/>
    <n v="0"/>
    <n v="0"/>
    <n v="0"/>
    <n v="0"/>
    <n v="0"/>
    <s v="2025-08-26 13:37:36"/>
  </r>
  <r>
    <s v="TX001767"/>
    <x v="501"/>
    <x v="0"/>
    <x v="1"/>
    <n v="428.59"/>
    <s v="Success"/>
    <s v="Approved"/>
    <n v="10.73"/>
    <x v="0"/>
    <s v="Android"/>
    <n v="460527"/>
    <n v="17"/>
    <n v="0"/>
    <n v="0"/>
    <n v="0"/>
    <n v="0"/>
    <n v="0"/>
    <s v="2025-03-07 09:25:50"/>
  </r>
  <r>
    <s v="TX004861"/>
    <x v="502"/>
    <x v="8"/>
    <x v="3"/>
    <n v="852.59"/>
    <s v="Success"/>
    <s v="Approved"/>
    <n v="6.36"/>
    <x v="0"/>
    <s v="Desktop"/>
    <n v="442980"/>
    <n v="22"/>
    <n v="0"/>
    <n v="0"/>
    <n v="0"/>
    <n v="0"/>
    <n v="0"/>
    <s v="2025-12-29 06:07:35"/>
  </r>
  <r>
    <s v="TX001088"/>
    <x v="503"/>
    <x v="5"/>
    <x v="3"/>
    <n v="1292.3399999999999"/>
    <s v="Abandoned"/>
    <s v="Declined"/>
    <n v="5.78"/>
    <x v="0"/>
    <s v="iPhone"/>
    <n v="539377"/>
    <n v="21"/>
    <n v="0"/>
    <n v="0"/>
    <n v="0"/>
    <n v="0"/>
    <n v="0"/>
    <s v="2025-02-08 11:21:48"/>
  </r>
  <r>
    <s v="TX005553"/>
    <x v="504"/>
    <x v="4"/>
    <x v="3"/>
    <n v="959.95"/>
    <s v="Failed"/>
    <s v="Approved"/>
    <n v="1.3"/>
    <x v="0"/>
    <s v="Desktop"/>
    <n v="491102"/>
    <n v="11"/>
    <n v="0"/>
    <n v="0"/>
    <n v="0"/>
    <n v="0"/>
    <n v="0"/>
    <s v="2025-08-15 09:57:48"/>
  </r>
  <r>
    <s v="TX005028"/>
    <x v="505"/>
    <x v="1"/>
    <x v="1"/>
    <n v="703.35"/>
    <s v="Success"/>
    <s v="Approved"/>
    <n v="2.8"/>
    <x v="0"/>
    <s v="Android"/>
    <n v="475870"/>
    <n v="10"/>
    <n v="0"/>
    <n v="0"/>
    <n v="0"/>
    <n v="0"/>
    <n v="0"/>
    <s v="2025-04-02 16:07:47"/>
  </r>
  <r>
    <s v="TX007007"/>
    <x v="506"/>
    <x v="3"/>
    <x v="2"/>
    <n v="122.56"/>
    <s v="Failed"/>
    <s v="Approved"/>
    <n v="17.3"/>
    <x v="0"/>
    <s v="Desktop"/>
    <n v="430217"/>
    <n v="16"/>
    <n v="0"/>
    <n v="0"/>
    <n v="0"/>
    <n v="0"/>
    <n v="0"/>
    <s v="2025-09-21 23:15:11"/>
  </r>
  <r>
    <s v="TX008847"/>
    <x v="507"/>
    <x v="0"/>
    <x v="1"/>
    <n v="198.59"/>
    <s v="Success"/>
    <s v="Approved"/>
    <n v="1.95"/>
    <x v="0"/>
    <s v="Android"/>
    <n v="487201"/>
    <n v="51"/>
    <n v="0"/>
    <n v="0"/>
    <n v="1"/>
    <n v="0"/>
    <n v="0"/>
    <s v="2025-09-20 00:42:14"/>
  </r>
  <r>
    <s v="TX006217"/>
    <x v="508"/>
    <x v="0"/>
    <x v="2"/>
    <n v="2203.69"/>
    <s v="Success"/>
    <s v="Approved"/>
    <n v="14.49"/>
    <x v="0"/>
    <s v="iPhone"/>
    <n v="520540"/>
    <n v="48"/>
    <n v="0"/>
    <n v="1"/>
    <n v="0"/>
    <n v="0"/>
    <n v="0"/>
    <s v="2025-01-24 15:16:27"/>
  </r>
  <r>
    <s v="TX003207"/>
    <x v="509"/>
    <x v="1"/>
    <x v="3"/>
    <n v="129.12"/>
    <s v="Success"/>
    <s v="Approved"/>
    <n v="2.38"/>
    <x v="0"/>
    <s v="iPad"/>
    <n v="404257"/>
    <n v="16"/>
    <n v="0"/>
    <n v="0"/>
    <n v="0"/>
    <n v="0"/>
    <n v="0"/>
    <s v="2025-03-31 23:43:11"/>
  </r>
  <r>
    <s v="TX000004"/>
    <x v="510"/>
    <x v="0"/>
    <x v="3"/>
    <n v="286.51"/>
    <s v="Success"/>
    <s v="Approved"/>
    <n v="2.8"/>
    <x v="0"/>
    <s v="Desktop"/>
    <n v="411390"/>
    <n v="21"/>
    <n v="0"/>
    <n v="0"/>
    <n v="0"/>
    <n v="0"/>
    <n v="0"/>
    <s v="2025-03-25 14:52:10"/>
  </r>
  <r>
    <s v="TX001514"/>
    <x v="511"/>
    <x v="0"/>
    <x v="0"/>
    <n v="710.57"/>
    <s v="Abandoned"/>
    <s v="Declined"/>
    <n v="11.64"/>
    <x v="0"/>
    <s v="Desktop"/>
    <n v="418157"/>
    <n v="11"/>
    <n v="0"/>
    <n v="0"/>
    <n v="0"/>
    <n v="0"/>
    <n v="0"/>
    <s v="2025-03-01 06:22:46"/>
  </r>
  <r>
    <s v="TX000656"/>
    <x v="512"/>
    <x v="4"/>
    <x v="1"/>
    <n v="188.15"/>
    <s v="Success"/>
    <s v="Approved"/>
    <n v="8.42"/>
    <x v="0"/>
    <s v="iPad"/>
    <n v="498367"/>
    <n v="10"/>
    <n v="0"/>
    <n v="0"/>
    <n v="0"/>
    <n v="0"/>
    <n v="0"/>
    <s v="2025-11-07 12:12:33"/>
  </r>
  <r>
    <s v="TX000291"/>
    <x v="513"/>
    <x v="9"/>
    <x v="1"/>
    <n v="248.77"/>
    <s v="Success"/>
    <s v="Approved"/>
    <n v="0.94"/>
    <x v="0"/>
    <s v="iPad"/>
    <n v="478939"/>
    <n v="15"/>
    <n v="0"/>
    <n v="0"/>
    <n v="0"/>
    <n v="0"/>
    <n v="0"/>
    <s v="2025-12-18 13:08:45"/>
  </r>
  <r>
    <s v="TX008202"/>
    <x v="514"/>
    <x v="4"/>
    <x v="2"/>
    <n v="597.03"/>
    <s v="Failed"/>
    <s v="Declined"/>
    <n v="14.31"/>
    <x v="0"/>
    <s v="Desktop"/>
    <n v="535443"/>
    <n v="19"/>
    <n v="0"/>
    <n v="0"/>
    <n v="0"/>
    <n v="0"/>
    <n v="0"/>
    <s v="2025-07-07 02:06:56"/>
  </r>
  <r>
    <s v="TX007293"/>
    <x v="364"/>
    <x v="8"/>
    <x v="3"/>
    <n v="430.06"/>
    <s v="Success"/>
    <s v="Approved"/>
    <n v="9.48"/>
    <x v="0"/>
    <s v="Android"/>
    <n v="474742"/>
    <n v="41"/>
    <n v="0"/>
    <n v="1"/>
    <n v="0"/>
    <n v="0"/>
    <n v="0"/>
    <s v="2025-04-28 06:44:17"/>
  </r>
  <r>
    <s v="TX001902"/>
    <x v="515"/>
    <x v="4"/>
    <x v="0"/>
    <n v="532.30999999999995"/>
    <s v="Success"/>
    <s v="Approved"/>
    <n v="10.11"/>
    <x v="0"/>
    <s v="Desktop"/>
    <n v="532944"/>
    <n v="22"/>
    <n v="0"/>
    <n v="0"/>
    <n v="0"/>
    <n v="0"/>
    <n v="0"/>
    <s v="2025-03-10 05:52:31"/>
  </r>
  <r>
    <s v="TX009302"/>
    <x v="516"/>
    <x v="6"/>
    <x v="2"/>
    <n v="994.18"/>
    <s v="Failed"/>
    <s v="Approved"/>
    <n v="17.87"/>
    <x v="0"/>
    <s v="Android"/>
    <n v="528995"/>
    <n v="49"/>
    <n v="1"/>
    <n v="0"/>
    <n v="0"/>
    <n v="0"/>
    <n v="1"/>
    <s v="2025-08-01 02:36:28"/>
  </r>
  <r>
    <s v="TX004852"/>
    <x v="517"/>
    <x v="7"/>
    <x v="0"/>
    <n v="667.16"/>
    <s v="Failed"/>
    <s v="Approved"/>
    <n v="7.03"/>
    <x v="0"/>
    <s v="Android"/>
    <n v="492697"/>
    <n v="21"/>
    <n v="0"/>
    <n v="0"/>
    <n v="0"/>
    <n v="0"/>
    <n v="0"/>
    <s v="2025-07-14 11:10:15"/>
  </r>
  <r>
    <s v="TX005501"/>
    <x v="518"/>
    <x v="0"/>
    <x v="0"/>
    <n v="366.71"/>
    <s v="Failed"/>
    <s v="Approved"/>
    <n v="7.95"/>
    <x v="0"/>
    <s v="Desktop"/>
    <n v="537804"/>
    <n v="85"/>
    <n v="1"/>
    <n v="1"/>
    <n v="1"/>
    <n v="1"/>
    <n v="0"/>
    <s v="2025-06-10 19:16:04"/>
  </r>
  <r>
    <s v="TX008773"/>
    <x v="219"/>
    <x v="4"/>
    <x v="3"/>
    <n v="888.91"/>
    <s v="Success"/>
    <s v="Approved"/>
    <n v="4.05"/>
    <x v="0"/>
    <s v="Android"/>
    <n v="457063"/>
    <n v="21"/>
    <n v="0"/>
    <n v="0"/>
    <n v="0"/>
    <n v="0"/>
    <n v="0"/>
    <s v="2025-06-17 14:12:39"/>
  </r>
  <r>
    <s v="TX008266"/>
    <x v="519"/>
    <x v="1"/>
    <x v="2"/>
    <n v="420.33"/>
    <s v="Failed"/>
    <s v="Approved"/>
    <n v="17.59"/>
    <x v="0"/>
    <s v="iPhone"/>
    <n v="479333"/>
    <n v="15"/>
    <n v="0"/>
    <n v="0"/>
    <n v="0"/>
    <n v="0"/>
    <n v="0"/>
    <s v="2025-05-22 08:20:50"/>
  </r>
  <r>
    <s v="TX005147"/>
    <x v="520"/>
    <x v="2"/>
    <x v="1"/>
    <n v="274.08"/>
    <s v="Success"/>
    <s v="Approved"/>
    <n v="5.36"/>
    <x v="0"/>
    <s v="iPhone"/>
    <n v="491397"/>
    <n v="23"/>
    <n v="0"/>
    <n v="0"/>
    <n v="0"/>
    <n v="0"/>
    <n v="0"/>
    <s v="2025-01-26 15:25:31"/>
  </r>
  <r>
    <s v="TX000136"/>
    <x v="521"/>
    <x v="6"/>
    <x v="3"/>
    <n v="226.67"/>
    <s v="Success"/>
    <s v="Approved"/>
    <n v="10.4"/>
    <x v="0"/>
    <s v="Android"/>
    <n v="494906"/>
    <n v="12"/>
    <n v="0"/>
    <n v="0"/>
    <n v="0"/>
    <n v="0"/>
    <n v="0"/>
    <s v="2025-03-09 16:05:32"/>
  </r>
  <r>
    <s v="TX003283"/>
    <x v="425"/>
    <x v="1"/>
    <x v="1"/>
    <n v="885.11"/>
    <s v="Failed"/>
    <s v="Declined"/>
    <n v="11.36"/>
    <x v="0"/>
    <s v="iPhone"/>
    <n v="470079"/>
    <n v="41"/>
    <n v="0"/>
    <n v="0"/>
    <n v="1"/>
    <n v="0"/>
    <n v="0"/>
    <s v="2025-08-03 02:11:31"/>
  </r>
  <r>
    <s v="TX000583"/>
    <x v="522"/>
    <x v="4"/>
    <x v="3"/>
    <n v="970.78"/>
    <s v="Failed"/>
    <s v="Declined"/>
    <n v="5.13"/>
    <x v="0"/>
    <s v="Desktop"/>
    <n v="495440"/>
    <n v="45"/>
    <n v="0"/>
    <n v="0"/>
    <n v="1"/>
    <n v="0"/>
    <n v="0"/>
    <s v="2025-07-30 08:08:00"/>
  </r>
  <r>
    <s v="TX005980"/>
    <x v="523"/>
    <x v="3"/>
    <x v="0"/>
    <n v="1121.83"/>
    <s v="Success"/>
    <s v="Approved"/>
    <n v="9.17"/>
    <x v="0"/>
    <s v="Desktop"/>
    <n v="416145"/>
    <n v="15"/>
    <n v="0"/>
    <n v="0"/>
    <n v="0"/>
    <n v="0"/>
    <n v="0"/>
    <s v="2025-05-02 14:56:06"/>
  </r>
  <r>
    <s v="TX000625"/>
    <x v="524"/>
    <x v="9"/>
    <x v="2"/>
    <n v="428.69"/>
    <s v="Success"/>
    <s v="Approved"/>
    <n v="8.5299999999999994"/>
    <x v="0"/>
    <s v="iPhone"/>
    <n v="558521"/>
    <n v="25"/>
    <n v="0"/>
    <n v="0"/>
    <n v="0"/>
    <n v="0"/>
    <n v="0"/>
    <s v="2025-08-20 14:29:04"/>
  </r>
  <r>
    <s v="TX001607"/>
    <x v="525"/>
    <x v="2"/>
    <x v="0"/>
    <n v="439.2"/>
    <s v="Success"/>
    <s v="Approved"/>
    <n v="10.42"/>
    <x v="0"/>
    <s v="iPad"/>
    <n v="402734"/>
    <n v="25"/>
    <n v="0"/>
    <n v="0"/>
    <n v="0"/>
    <n v="0"/>
    <n v="0"/>
    <s v="2025-06-11 12:21:04"/>
  </r>
  <r>
    <s v="TX005275"/>
    <x v="526"/>
    <x v="8"/>
    <x v="2"/>
    <n v="232.73"/>
    <s v="Failed"/>
    <s v="Declined"/>
    <n v="15.35"/>
    <x v="0"/>
    <s v="Desktop"/>
    <n v="476140"/>
    <n v="21"/>
    <n v="0"/>
    <n v="0"/>
    <n v="0"/>
    <n v="0"/>
    <n v="0"/>
    <s v="2025-01-03 02:41:48"/>
  </r>
  <r>
    <s v="TX004780"/>
    <x v="527"/>
    <x v="1"/>
    <x v="3"/>
    <n v="306.70999999999998"/>
    <s v="Success"/>
    <s v="Approved"/>
    <n v="5.71"/>
    <x v="0"/>
    <s v="iPhone"/>
    <n v="548707"/>
    <n v="11"/>
    <n v="0"/>
    <n v="0"/>
    <n v="0"/>
    <n v="0"/>
    <n v="0"/>
    <s v="2025-10-15 04:04:07"/>
  </r>
  <r>
    <s v="TX006578"/>
    <x v="528"/>
    <x v="0"/>
    <x v="1"/>
    <n v="366.81"/>
    <s v="Abandoned"/>
    <s v="Approved"/>
    <n v="11.55"/>
    <x v="0"/>
    <s v="iPhone"/>
    <n v="543537"/>
    <n v="15"/>
    <n v="0"/>
    <n v="0"/>
    <n v="0"/>
    <n v="0"/>
    <n v="0"/>
    <s v="2025-01-11 23:29:55"/>
  </r>
  <r>
    <s v="TX006992"/>
    <x v="529"/>
    <x v="9"/>
    <x v="3"/>
    <n v="779.23"/>
    <s v="Success"/>
    <s v="Approved"/>
    <n v="11.71"/>
    <x v="0"/>
    <s v="iPhone"/>
    <n v="468341"/>
    <n v="16"/>
    <n v="0"/>
    <n v="0"/>
    <n v="0"/>
    <n v="0"/>
    <n v="0"/>
    <s v="2025-08-20 21:56:08"/>
  </r>
  <r>
    <s v="TX008747"/>
    <x v="204"/>
    <x v="0"/>
    <x v="1"/>
    <n v="103.39"/>
    <s v="Abandoned"/>
    <s v="Approved"/>
    <n v="8.5"/>
    <x v="0"/>
    <s v="Android"/>
    <n v="452870"/>
    <n v="12"/>
    <n v="0"/>
    <n v="0"/>
    <n v="0"/>
    <n v="0"/>
    <n v="0"/>
    <s v="2025-09-02 09:42:55"/>
  </r>
  <r>
    <s v="TX007704"/>
    <x v="530"/>
    <x v="4"/>
    <x v="1"/>
    <n v="280.76"/>
    <s v="Success"/>
    <s v="Approved"/>
    <n v="10.029999999999999"/>
    <x v="0"/>
    <s v="iPhone"/>
    <n v="548638"/>
    <n v="11"/>
    <n v="0"/>
    <n v="0"/>
    <n v="0"/>
    <n v="0"/>
    <n v="0"/>
    <s v="2025-12-04 02:14:58"/>
  </r>
  <r>
    <s v="TX004818"/>
    <x v="531"/>
    <x v="2"/>
    <x v="3"/>
    <n v="3963.78"/>
    <s v="Failed"/>
    <s v="Declined"/>
    <n v="5.56"/>
    <x v="0"/>
    <s v="Android"/>
    <n v="543857"/>
    <n v="16"/>
    <n v="0"/>
    <n v="0"/>
    <n v="0"/>
    <n v="0"/>
    <n v="0"/>
    <s v="2025-09-18 15:58:36"/>
  </r>
  <r>
    <s v="TX000795"/>
    <x v="63"/>
    <x v="4"/>
    <x v="3"/>
    <n v="262.39999999999998"/>
    <s v="Success"/>
    <s v="Approved"/>
    <n v="1.78"/>
    <x v="0"/>
    <s v="iPhone"/>
    <n v="494699"/>
    <n v="14"/>
    <n v="0"/>
    <n v="0"/>
    <n v="0"/>
    <n v="0"/>
    <n v="0"/>
    <s v="2025-03-30 08:57:32"/>
  </r>
  <r>
    <s v="TX001898"/>
    <x v="532"/>
    <x v="4"/>
    <x v="0"/>
    <n v="295.66000000000003"/>
    <s v="Success"/>
    <s v="Approved"/>
    <n v="3"/>
    <x v="0"/>
    <s v="Android"/>
    <n v="425758"/>
    <n v="16"/>
    <n v="0"/>
    <n v="0"/>
    <n v="0"/>
    <n v="0"/>
    <n v="0"/>
    <s v="2025-05-06 05:53:10"/>
  </r>
  <r>
    <s v="TX002466"/>
    <x v="533"/>
    <x v="3"/>
    <x v="1"/>
    <n v="358.95"/>
    <s v="Failed"/>
    <s v="Approved"/>
    <n v="3.26"/>
    <x v="0"/>
    <s v="iPhone"/>
    <n v="536639"/>
    <n v="20"/>
    <n v="0"/>
    <n v="0"/>
    <n v="0"/>
    <n v="0"/>
    <n v="0"/>
    <s v="2025-07-31 12:59:35"/>
  </r>
  <r>
    <s v="TX004012"/>
    <x v="97"/>
    <x v="4"/>
    <x v="3"/>
    <n v="1031.54"/>
    <s v="Failed"/>
    <s v="Declined"/>
    <n v="11.11"/>
    <x v="0"/>
    <s v="Desktop"/>
    <n v="427662"/>
    <n v="18"/>
    <n v="0"/>
    <n v="0"/>
    <n v="0"/>
    <n v="0"/>
    <n v="0"/>
    <s v="2025-04-21 09:00:54"/>
  </r>
  <r>
    <s v="TX004305"/>
    <x v="534"/>
    <x v="5"/>
    <x v="3"/>
    <n v="783.88"/>
    <s v="Success"/>
    <s v="Approved"/>
    <n v="10.050000000000001"/>
    <x v="0"/>
    <s v="Desktop"/>
    <n v="552870"/>
    <n v="13"/>
    <n v="0"/>
    <n v="0"/>
    <n v="0"/>
    <n v="0"/>
    <n v="0"/>
    <s v="2025-12-25 14:55:56"/>
  </r>
  <r>
    <s v="TX000331"/>
    <x v="535"/>
    <x v="1"/>
    <x v="1"/>
    <n v="910.51"/>
    <s v="Failed"/>
    <s v="Declined"/>
    <n v="1.82"/>
    <x v="0"/>
    <s v="Desktop"/>
    <n v="471832"/>
    <n v="14"/>
    <n v="0"/>
    <n v="0"/>
    <n v="0"/>
    <n v="0"/>
    <n v="0"/>
    <s v="2025-06-21 09:04:59"/>
  </r>
  <r>
    <s v="TX007407"/>
    <x v="536"/>
    <x v="9"/>
    <x v="3"/>
    <n v="312.64"/>
    <s v="Failed"/>
    <s v="Declined"/>
    <n v="3.23"/>
    <x v="0"/>
    <s v="Desktop"/>
    <n v="403326"/>
    <n v="15"/>
    <n v="0"/>
    <n v="0"/>
    <n v="0"/>
    <n v="0"/>
    <n v="0"/>
    <s v="2025-12-07 02:07:43"/>
  </r>
  <r>
    <s v="TX005269"/>
    <x v="537"/>
    <x v="1"/>
    <x v="3"/>
    <n v="968.35"/>
    <s v="Success"/>
    <s v="Approved"/>
    <n v="1.91"/>
    <x v="0"/>
    <s v="Android"/>
    <n v="553745"/>
    <n v="36"/>
    <n v="0"/>
    <n v="0"/>
    <n v="0"/>
    <n v="1"/>
    <n v="0"/>
    <s v="2025-02-09 00:40:45"/>
  </r>
  <r>
    <s v="TX004823"/>
    <x v="538"/>
    <x v="1"/>
    <x v="1"/>
    <n v="198.94"/>
    <s v="Success"/>
    <s v="Approved"/>
    <n v="0.78"/>
    <x v="0"/>
    <s v="Android"/>
    <n v="507178"/>
    <n v="20"/>
    <n v="0"/>
    <n v="0"/>
    <n v="0"/>
    <n v="0"/>
    <n v="0"/>
    <s v="2025-09-21 20:07:43"/>
  </r>
  <r>
    <s v="TX003456"/>
    <x v="539"/>
    <x v="0"/>
    <x v="0"/>
    <n v="886.11"/>
    <s v="Failed"/>
    <s v="Approved"/>
    <n v="10.79"/>
    <x v="0"/>
    <s v="iPhone"/>
    <n v="526196"/>
    <n v="13"/>
    <n v="0"/>
    <n v="0"/>
    <n v="0"/>
    <n v="0"/>
    <n v="0"/>
    <s v="2025-07-19 09:05:13"/>
  </r>
  <r>
    <s v="TX005768"/>
    <x v="540"/>
    <x v="3"/>
    <x v="2"/>
    <n v="1395.67"/>
    <s v="Success"/>
    <s v="Approved"/>
    <n v="11.27"/>
    <x v="0"/>
    <s v="Android"/>
    <n v="415350"/>
    <n v="24"/>
    <n v="0"/>
    <n v="0"/>
    <n v="0"/>
    <n v="0"/>
    <n v="0"/>
    <s v="2025-09-15 13:07:24"/>
  </r>
  <r>
    <s v="TX004066"/>
    <x v="465"/>
    <x v="2"/>
    <x v="3"/>
    <n v="572.21"/>
    <s v="Abandoned"/>
    <s v="Approved"/>
    <n v="9.8800000000000008"/>
    <x v="0"/>
    <s v="iPhone"/>
    <n v="552767"/>
    <n v="56"/>
    <n v="1"/>
    <n v="0"/>
    <n v="0"/>
    <n v="0"/>
    <n v="1"/>
    <s v="2025-08-12 01:19:34"/>
  </r>
  <r>
    <s v="TX003299"/>
    <x v="368"/>
    <x v="3"/>
    <x v="0"/>
    <n v="281.11"/>
    <s v="Success"/>
    <s v="Approved"/>
    <n v="6.03"/>
    <x v="0"/>
    <s v="Desktop"/>
    <n v="540193"/>
    <n v="15"/>
    <n v="0"/>
    <n v="0"/>
    <n v="0"/>
    <n v="0"/>
    <n v="0"/>
    <s v="2025-11-21 04:05:25"/>
  </r>
  <r>
    <s v="TX007282"/>
    <x v="541"/>
    <x v="2"/>
    <x v="1"/>
    <n v="282.02999999999997"/>
    <s v="Success"/>
    <s v="Approved"/>
    <n v="3.15"/>
    <x v="0"/>
    <s v="iPad"/>
    <n v="430236"/>
    <n v="24"/>
    <n v="0"/>
    <n v="0"/>
    <n v="0"/>
    <n v="0"/>
    <n v="0"/>
    <s v="2025-12-26 22:52:32"/>
  </r>
  <r>
    <s v="TX006753"/>
    <x v="542"/>
    <x v="8"/>
    <x v="1"/>
    <n v="386.56"/>
    <s v="Success"/>
    <s v="Approved"/>
    <n v="5.26"/>
    <x v="0"/>
    <s v="iPhone"/>
    <n v="505868"/>
    <n v="49"/>
    <n v="0"/>
    <n v="1"/>
    <n v="0"/>
    <n v="0"/>
    <n v="0"/>
    <s v="2025-12-07 13:58:12"/>
  </r>
  <r>
    <s v="TX008734"/>
    <x v="543"/>
    <x v="3"/>
    <x v="1"/>
    <n v="258.27"/>
    <s v="Success"/>
    <s v="Approved"/>
    <n v="4.4400000000000004"/>
    <x v="0"/>
    <s v="Desktop"/>
    <n v="474284"/>
    <n v="16"/>
    <n v="0"/>
    <n v="0"/>
    <n v="0"/>
    <n v="0"/>
    <n v="0"/>
    <s v="2025-10-20 00:22:15"/>
  </r>
  <r>
    <s v="TX001544"/>
    <x v="5"/>
    <x v="0"/>
    <x v="3"/>
    <n v="874.5"/>
    <s v="Success"/>
    <s v="Approved"/>
    <n v="10.67"/>
    <x v="0"/>
    <s v="Desktop"/>
    <n v="559820"/>
    <n v="14"/>
    <n v="0"/>
    <n v="0"/>
    <n v="0"/>
    <n v="0"/>
    <n v="0"/>
    <s v="2025-09-22 05:45:31"/>
  </r>
  <r>
    <s v="TX000714"/>
    <x v="544"/>
    <x v="7"/>
    <x v="0"/>
    <n v="778.04"/>
    <s v="Success"/>
    <s v="Approved"/>
    <n v="8.33"/>
    <x v="0"/>
    <s v="Desktop"/>
    <n v="400867"/>
    <n v="12"/>
    <n v="0"/>
    <n v="0"/>
    <n v="0"/>
    <n v="0"/>
    <n v="0"/>
    <s v="2025-10-02 19:21:45"/>
  </r>
  <r>
    <s v="TX007824"/>
    <x v="545"/>
    <x v="5"/>
    <x v="0"/>
    <n v="224.67"/>
    <s v="Success"/>
    <s v="Approved"/>
    <n v="2.75"/>
    <x v="0"/>
    <s v="iPhone"/>
    <n v="469638"/>
    <n v="24"/>
    <n v="0"/>
    <n v="0"/>
    <n v="0"/>
    <n v="0"/>
    <n v="0"/>
    <s v="2025-09-15 17:55:05"/>
  </r>
  <r>
    <s v="TX007257"/>
    <x v="546"/>
    <x v="4"/>
    <x v="3"/>
    <n v="219.63"/>
    <s v="Success"/>
    <s v="Approved"/>
    <n v="7.56"/>
    <x v="0"/>
    <s v="Desktop"/>
    <n v="419959"/>
    <n v="23"/>
    <n v="0"/>
    <n v="0"/>
    <n v="0"/>
    <n v="0"/>
    <n v="0"/>
    <s v="2025-04-30 08:54:37"/>
  </r>
  <r>
    <s v="TX006061"/>
    <x v="547"/>
    <x v="1"/>
    <x v="1"/>
    <n v="489.1"/>
    <s v="Success"/>
    <s v="Approved"/>
    <n v="9.2899999999999991"/>
    <x v="0"/>
    <s v="Desktop"/>
    <n v="547504"/>
    <n v="25"/>
    <n v="0"/>
    <n v="0"/>
    <n v="0"/>
    <n v="0"/>
    <n v="0"/>
    <s v="2025-12-17 16:30:08"/>
  </r>
  <r>
    <s v="TX001499"/>
    <x v="521"/>
    <x v="3"/>
    <x v="2"/>
    <n v="161.63"/>
    <s v="Failed"/>
    <s v="Declined"/>
    <n v="19.12"/>
    <x v="0"/>
    <s v="Android"/>
    <n v="502252"/>
    <n v="25"/>
    <n v="0"/>
    <n v="0"/>
    <n v="0"/>
    <n v="0"/>
    <n v="0"/>
    <s v="2025-11-29 14:15:31"/>
  </r>
  <r>
    <s v="TX009578"/>
    <x v="331"/>
    <x v="0"/>
    <x v="0"/>
    <n v="97.88"/>
    <s v="Success"/>
    <s v="Approved"/>
    <n v="8.61"/>
    <x v="0"/>
    <s v="iPad"/>
    <n v="421178"/>
    <n v="14"/>
    <n v="0"/>
    <n v="0"/>
    <n v="0"/>
    <n v="0"/>
    <n v="0"/>
    <s v="2025-08-27 01:11:52"/>
  </r>
  <r>
    <s v="TX008120"/>
    <x v="548"/>
    <x v="3"/>
    <x v="3"/>
    <n v="722.55"/>
    <s v="Success"/>
    <s v="Approved"/>
    <n v="9.92"/>
    <x v="0"/>
    <s v="Desktop"/>
    <n v="536800"/>
    <n v="16"/>
    <n v="0"/>
    <n v="0"/>
    <n v="0"/>
    <n v="0"/>
    <n v="0"/>
    <s v="2025-12-18 07:04:06"/>
  </r>
  <r>
    <s v="TX003106"/>
    <x v="549"/>
    <x v="4"/>
    <x v="0"/>
    <n v="434.16"/>
    <s v="Success"/>
    <s v="Approved"/>
    <n v="4.99"/>
    <x v="0"/>
    <s v="Desktop"/>
    <n v="537501"/>
    <n v="24"/>
    <n v="0"/>
    <n v="0"/>
    <n v="0"/>
    <n v="0"/>
    <n v="0"/>
    <s v="2025-11-19 06:57:09"/>
  </r>
  <r>
    <s v="TX008527"/>
    <x v="550"/>
    <x v="3"/>
    <x v="2"/>
    <n v="1018.97"/>
    <s v="Success"/>
    <s v="Approved"/>
    <n v="9.99"/>
    <x v="0"/>
    <s v="iPhone"/>
    <n v="413682"/>
    <n v="11"/>
    <n v="0"/>
    <n v="0"/>
    <n v="0"/>
    <n v="0"/>
    <n v="0"/>
    <s v="2025-08-26 21:13:36"/>
  </r>
  <r>
    <s v="TX008886"/>
    <x v="551"/>
    <x v="2"/>
    <x v="1"/>
    <n v="560.54999999999995"/>
    <s v="Success"/>
    <s v="Approved"/>
    <n v="4.63"/>
    <x v="0"/>
    <s v="Android"/>
    <n v="404311"/>
    <n v="25"/>
    <n v="0"/>
    <n v="0"/>
    <n v="0"/>
    <n v="0"/>
    <n v="0"/>
    <s v="2025-04-28 13:40:55"/>
  </r>
  <r>
    <s v="TX004263"/>
    <x v="170"/>
    <x v="1"/>
    <x v="3"/>
    <n v="494.79"/>
    <s v="Success"/>
    <s v="Approved"/>
    <n v="11.21"/>
    <x v="0"/>
    <s v="Android"/>
    <n v="517052"/>
    <n v="21"/>
    <n v="0"/>
    <n v="0"/>
    <n v="0"/>
    <n v="0"/>
    <n v="0"/>
    <s v="2025-08-04 21:28:57"/>
  </r>
  <r>
    <s v="TX006897"/>
    <x v="552"/>
    <x v="0"/>
    <x v="2"/>
    <n v="277.5"/>
    <s v="Success"/>
    <s v="Approved"/>
    <n v="19.690000000000001"/>
    <x v="0"/>
    <s v="iPhone"/>
    <n v="484376"/>
    <n v="22"/>
    <n v="0"/>
    <n v="0"/>
    <n v="0"/>
    <n v="0"/>
    <n v="0"/>
    <s v="2025-11-08 03:20:35"/>
  </r>
  <r>
    <s v="TX004402"/>
    <x v="553"/>
    <x v="2"/>
    <x v="3"/>
    <n v="116.95"/>
    <s v="Failed"/>
    <s v="Declined"/>
    <n v="1.43"/>
    <x v="0"/>
    <s v="Desktop"/>
    <n v="545654"/>
    <n v="15"/>
    <n v="0"/>
    <n v="0"/>
    <n v="0"/>
    <n v="0"/>
    <n v="0"/>
    <s v="2025-10-10 22:22:34"/>
  </r>
  <r>
    <s v="TX005169"/>
    <x v="554"/>
    <x v="1"/>
    <x v="0"/>
    <n v="1365.22"/>
    <s v="Success"/>
    <s v="Approved"/>
    <n v="2.65"/>
    <x v="0"/>
    <s v="Desktop"/>
    <n v="401310"/>
    <n v="24"/>
    <n v="0"/>
    <n v="0"/>
    <n v="0"/>
    <n v="0"/>
    <n v="0"/>
    <s v="2025-05-19 13:23:37"/>
  </r>
  <r>
    <s v="TX008723"/>
    <x v="555"/>
    <x v="0"/>
    <x v="0"/>
    <n v="459.27"/>
    <s v="Success"/>
    <s v="Approved"/>
    <n v="6.52"/>
    <x v="0"/>
    <s v="iPhone"/>
    <n v="516300"/>
    <n v="13"/>
    <n v="0"/>
    <n v="0"/>
    <n v="0"/>
    <n v="0"/>
    <n v="0"/>
    <s v="2025-10-27 01:16:22"/>
  </r>
  <r>
    <s v="TX009789"/>
    <x v="556"/>
    <x v="2"/>
    <x v="1"/>
    <n v="246.8"/>
    <s v="Abandoned"/>
    <s v="Approved"/>
    <n v="4.2300000000000004"/>
    <x v="0"/>
    <s v="Desktop"/>
    <n v="440542"/>
    <n v="10"/>
    <n v="0"/>
    <n v="0"/>
    <n v="0"/>
    <n v="0"/>
    <n v="0"/>
    <s v="2025-06-19 13:56:30"/>
  </r>
  <r>
    <s v="TX009423"/>
    <x v="557"/>
    <x v="8"/>
    <x v="3"/>
    <n v="102.8"/>
    <s v="Success"/>
    <s v="Approved"/>
    <n v="10.9"/>
    <x v="0"/>
    <s v="Desktop"/>
    <n v="423443"/>
    <n v="23"/>
    <n v="0"/>
    <n v="0"/>
    <n v="0"/>
    <n v="0"/>
    <n v="0"/>
    <s v="2025-06-03 07:54:30"/>
  </r>
  <r>
    <s v="TX001892"/>
    <x v="558"/>
    <x v="9"/>
    <x v="0"/>
    <n v="228.2"/>
    <s v="Success"/>
    <s v="Approved"/>
    <n v="1.75"/>
    <x v="0"/>
    <s v="Desktop"/>
    <n v="447131"/>
    <n v="14"/>
    <n v="0"/>
    <n v="0"/>
    <n v="0"/>
    <n v="0"/>
    <n v="0"/>
    <s v="2025-11-29 21:27:27"/>
  </r>
  <r>
    <s v="TX005246"/>
    <x v="559"/>
    <x v="2"/>
    <x v="2"/>
    <n v="111.91"/>
    <s v="Success"/>
    <s v="Approved"/>
    <n v="13.52"/>
    <x v="0"/>
    <s v="iPhone"/>
    <n v="456166"/>
    <n v="19"/>
    <n v="0"/>
    <n v="0"/>
    <n v="0"/>
    <n v="0"/>
    <n v="0"/>
    <s v="2025-12-21 12:59:23"/>
  </r>
  <r>
    <s v="TX002317"/>
    <x v="516"/>
    <x v="4"/>
    <x v="2"/>
    <n v="1093.07"/>
    <s v="Failed"/>
    <s v="Declined"/>
    <n v="12.64"/>
    <x v="0"/>
    <s v="Desktop"/>
    <n v="473844"/>
    <n v="20"/>
    <n v="0"/>
    <n v="0"/>
    <n v="0"/>
    <n v="0"/>
    <n v="0"/>
    <s v="2025-11-28 09:34:08"/>
  </r>
  <r>
    <s v="TX007175"/>
    <x v="560"/>
    <x v="5"/>
    <x v="2"/>
    <n v="261.60000000000002"/>
    <s v="Failed"/>
    <s v="Declined"/>
    <n v="8.52"/>
    <x v="0"/>
    <s v="iPhone"/>
    <n v="474098"/>
    <n v="37"/>
    <n v="0"/>
    <n v="1"/>
    <n v="0"/>
    <n v="0"/>
    <n v="0"/>
    <s v="2025-07-23 10:54:29"/>
  </r>
  <r>
    <s v="TX009754"/>
    <x v="507"/>
    <x v="0"/>
    <x v="0"/>
    <n v="1152.43"/>
    <s v="Abandoned"/>
    <s v="Approved"/>
    <n v="3.89"/>
    <x v="0"/>
    <s v="iPad"/>
    <n v="407464"/>
    <n v="12"/>
    <n v="0"/>
    <n v="0"/>
    <n v="0"/>
    <n v="0"/>
    <n v="0"/>
    <s v="2025-08-25 13:43:20"/>
  </r>
  <r>
    <s v="TX008084"/>
    <x v="311"/>
    <x v="2"/>
    <x v="0"/>
    <n v="1069.8699999999999"/>
    <s v="Abandoned"/>
    <s v="Declined"/>
    <n v="7.57"/>
    <x v="0"/>
    <s v="iPhone"/>
    <n v="401634"/>
    <n v="25"/>
    <n v="0"/>
    <n v="0"/>
    <n v="0"/>
    <n v="0"/>
    <n v="0"/>
    <s v="2025-11-02 05:53:45"/>
  </r>
  <r>
    <s v="TX009392"/>
    <x v="561"/>
    <x v="0"/>
    <x v="3"/>
    <n v="778.65"/>
    <s v="Failed"/>
    <s v="Declined"/>
    <n v="3.81"/>
    <x v="0"/>
    <s v="Desktop"/>
    <n v="502955"/>
    <n v="20"/>
    <n v="0"/>
    <n v="0"/>
    <n v="0"/>
    <n v="0"/>
    <n v="0"/>
    <s v="2025-04-26 22:36:05"/>
  </r>
  <r>
    <s v="TX009308"/>
    <x v="562"/>
    <x v="5"/>
    <x v="0"/>
    <n v="492.92"/>
    <s v="Success"/>
    <s v="Approved"/>
    <n v="2.14"/>
    <x v="0"/>
    <s v="iPad"/>
    <n v="506551"/>
    <n v="15"/>
    <n v="0"/>
    <n v="0"/>
    <n v="0"/>
    <n v="0"/>
    <n v="0"/>
    <s v="2025-05-16 06:54:17"/>
  </r>
  <r>
    <s v="TX000959"/>
    <x v="563"/>
    <x v="4"/>
    <x v="2"/>
    <n v="318.67"/>
    <s v="Success"/>
    <s v="Approved"/>
    <n v="18.260000000000002"/>
    <x v="0"/>
    <s v="iPad"/>
    <n v="541857"/>
    <n v="46"/>
    <n v="0"/>
    <n v="1"/>
    <n v="0"/>
    <n v="0"/>
    <n v="0"/>
    <s v="2025-11-06 12:49:00"/>
  </r>
  <r>
    <s v="TX001108"/>
    <x v="564"/>
    <x v="9"/>
    <x v="0"/>
    <n v="382.11"/>
    <s v="Success"/>
    <s v="Approved"/>
    <n v="9.6999999999999993"/>
    <x v="0"/>
    <s v="Desktop"/>
    <n v="428279"/>
    <n v="22"/>
    <n v="0"/>
    <n v="0"/>
    <n v="0"/>
    <n v="0"/>
    <n v="0"/>
    <s v="2025-10-19 16:39:55"/>
  </r>
  <r>
    <s v="TX009072"/>
    <x v="565"/>
    <x v="8"/>
    <x v="0"/>
    <n v="1442.42"/>
    <s v="Failed"/>
    <s v="Declined"/>
    <n v="6"/>
    <x v="0"/>
    <s v="iPad"/>
    <n v="427797"/>
    <n v="72"/>
    <n v="1"/>
    <n v="1"/>
    <n v="1"/>
    <n v="0"/>
    <n v="0"/>
    <s v="2025-01-06 12:20:44"/>
  </r>
  <r>
    <s v="TX007873"/>
    <x v="566"/>
    <x v="2"/>
    <x v="2"/>
    <n v="794.4"/>
    <s v="Abandoned"/>
    <s v="Approved"/>
    <n v="19.7"/>
    <x v="0"/>
    <s v="Android"/>
    <n v="531978"/>
    <n v="16"/>
    <n v="0"/>
    <n v="0"/>
    <n v="0"/>
    <n v="0"/>
    <n v="0"/>
    <s v="2025-11-03 04:33:12"/>
  </r>
  <r>
    <s v="TX007149"/>
    <x v="179"/>
    <x v="3"/>
    <x v="1"/>
    <n v="934.95"/>
    <s v="Success"/>
    <s v="Approved"/>
    <n v="11.8"/>
    <x v="0"/>
    <s v="iPhone"/>
    <n v="551496"/>
    <n v="18"/>
    <n v="0"/>
    <n v="0"/>
    <n v="0"/>
    <n v="0"/>
    <n v="0"/>
    <s v="2025-07-31 11:00:58"/>
  </r>
  <r>
    <s v="TX004599"/>
    <x v="567"/>
    <x v="8"/>
    <x v="0"/>
    <n v="592.74"/>
    <s v="Success"/>
    <s v="Approved"/>
    <n v="3.76"/>
    <x v="0"/>
    <s v="Android"/>
    <n v="447447"/>
    <n v="12"/>
    <n v="0"/>
    <n v="0"/>
    <n v="0"/>
    <n v="0"/>
    <n v="0"/>
    <s v="2025-03-11 00:57:56"/>
  </r>
  <r>
    <s v="TX003509"/>
    <x v="568"/>
    <x v="9"/>
    <x v="1"/>
    <n v="827.69"/>
    <s v="Success"/>
    <s v="Approved"/>
    <n v="8.8800000000000008"/>
    <x v="0"/>
    <s v="Desktop"/>
    <n v="411866"/>
    <n v="16"/>
    <n v="0"/>
    <n v="0"/>
    <n v="0"/>
    <n v="0"/>
    <n v="0"/>
    <s v="2025-02-25 12:59:32"/>
  </r>
  <r>
    <s v="TX005844"/>
    <x v="424"/>
    <x v="7"/>
    <x v="1"/>
    <n v="299.61"/>
    <s v="Failed"/>
    <s v="Declined"/>
    <n v="6.7"/>
    <x v="0"/>
    <s v="iPhone"/>
    <n v="503001"/>
    <n v="11"/>
    <n v="0"/>
    <n v="0"/>
    <n v="0"/>
    <n v="0"/>
    <n v="0"/>
    <s v="2025-04-25 05:16:04"/>
  </r>
  <r>
    <s v="TX006245"/>
    <x v="569"/>
    <x v="0"/>
    <x v="3"/>
    <n v="304.83999999999997"/>
    <s v="Failed"/>
    <s v="Declined"/>
    <n v="2.14"/>
    <x v="0"/>
    <s v="Desktop"/>
    <n v="490804"/>
    <n v="37"/>
    <n v="0"/>
    <n v="1"/>
    <n v="0"/>
    <n v="0"/>
    <n v="0"/>
    <s v="2025-01-22 05:30:03"/>
  </r>
  <r>
    <s v="TX000145"/>
    <x v="570"/>
    <x v="3"/>
    <x v="1"/>
    <n v="523.69000000000005"/>
    <s v="Success"/>
    <s v="Approved"/>
    <n v="5.35"/>
    <x v="0"/>
    <s v="iPhone"/>
    <n v="428368"/>
    <n v="25"/>
    <n v="0"/>
    <n v="0"/>
    <n v="0"/>
    <n v="0"/>
    <n v="0"/>
    <s v="2025-08-22 04:13:39"/>
  </r>
  <r>
    <s v="TX001091"/>
    <x v="571"/>
    <x v="1"/>
    <x v="0"/>
    <n v="324.43"/>
    <s v="Success"/>
    <s v="Approved"/>
    <n v="7.35"/>
    <x v="0"/>
    <s v="iPhone"/>
    <n v="472305"/>
    <n v="24"/>
    <n v="0"/>
    <n v="0"/>
    <n v="0"/>
    <n v="0"/>
    <n v="0"/>
    <s v="2025-09-21 09:25:26"/>
  </r>
  <r>
    <s v="TX000766"/>
    <x v="572"/>
    <x v="0"/>
    <x v="1"/>
    <n v="277.42"/>
    <s v="Success"/>
    <s v="Approved"/>
    <n v="5.31"/>
    <x v="0"/>
    <s v="iPhone"/>
    <n v="505284"/>
    <n v="13"/>
    <n v="0"/>
    <n v="0"/>
    <n v="0"/>
    <n v="0"/>
    <n v="0"/>
    <s v="2025-05-12 12:46:03"/>
  </r>
  <r>
    <s v="TX003772"/>
    <x v="573"/>
    <x v="3"/>
    <x v="0"/>
    <n v="161.16999999999999"/>
    <s v="Success"/>
    <s v="Approved"/>
    <n v="5.0999999999999996"/>
    <x v="0"/>
    <s v="Android"/>
    <n v="466974"/>
    <n v="17"/>
    <n v="0"/>
    <n v="0"/>
    <n v="0"/>
    <n v="0"/>
    <n v="0"/>
    <s v="2025-05-28 05:19:02"/>
  </r>
  <r>
    <s v="TX001576"/>
    <x v="574"/>
    <x v="4"/>
    <x v="3"/>
    <n v="330.8"/>
    <s v="Abandoned"/>
    <s v="Declined"/>
    <n v="3.52"/>
    <x v="0"/>
    <s v="iPhone"/>
    <n v="425328"/>
    <n v="17"/>
    <n v="0"/>
    <n v="0"/>
    <n v="0"/>
    <n v="0"/>
    <n v="0"/>
    <s v="2025-01-30 22:04:08"/>
  </r>
  <r>
    <s v="TX009670"/>
    <x v="575"/>
    <x v="8"/>
    <x v="2"/>
    <n v="372.6"/>
    <s v="Abandoned"/>
    <s v="Declined"/>
    <n v="12.51"/>
    <x v="0"/>
    <s v="Android"/>
    <n v="535681"/>
    <n v="19"/>
    <n v="0"/>
    <n v="0"/>
    <n v="0"/>
    <n v="0"/>
    <n v="0"/>
    <s v="2025-07-27 23:12:53"/>
  </r>
  <r>
    <s v="TX004867"/>
    <x v="576"/>
    <x v="2"/>
    <x v="1"/>
    <n v="1213.2"/>
    <s v="Success"/>
    <s v="Approved"/>
    <n v="2.5299999999999998"/>
    <x v="0"/>
    <s v="Desktop"/>
    <n v="550705"/>
    <n v="16"/>
    <n v="0"/>
    <n v="0"/>
    <n v="0"/>
    <n v="0"/>
    <n v="0"/>
    <s v="2025-06-29 08:43:07"/>
  </r>
  <r>
    <s v="TX005858"/>
    <x v="577"/>
    <x v="2"/>
    <x v="2"/>
    <n v="348.16"/>
    <s v="Failed"/>
    <s v="Declined"/>
    <n v="16.920000000000002"/>
    <x v="0"/>
    <s v="Android"/>
    <n v="533892"/>
    <n v="17"/>
    <n v="0"/>
    <n v="0"/>
    <n v="0"/>
    <n v="0"/>
    <n v="0"/>
    <s v="2025-07-13 16:38:57"/>
  </r>
  <r>
    <s v="TX000857"/>
    <x v="578"/>
    <x v="4"/>
    <x v="3"/>
    <n v="294.61"/>
    <s v="Success"/>
    <s v="Approved"/>
    <n v="9.4700000000000006"/>
    <x v="0"/>
    <s v="iPhone"/>
    <n v="438960"/>
    <n v="24"/>
    <n v="0"/>
    <n v="0"/>
    <n v="0"/>
    <n v="0"/>
    <n v="0"/>
    <s v="2025-05-03 13:04:23"/>
  </r>
  <r>
    <s v="TX009242"/>
    <x v="579"/>
    <x v="4"/>
    <x v="3"/>
    <n v="3238.84"/>
    <s v="Failed"/>
    <s v="Declined"/>
    <n v="1.39"/>
    <x v="0"/>
    <s v="Desktop"/>
    <n v="461108"/>
    <n v="16"/>
    <n v="0"/>
    <n v="0"/>
    <n v="0"/>
    <n v="0"/>
    <n v="0"/>
    <s v="2025-09-02 21:56:21"/>
  </r>
  <r>
    <s v="TX007954"/>
    <x v="580"/>
    <x v="3"/>
    <x v="3"/>
    <n v="1786.64"/>
    <s v="Success"/>
    <s v="Approved"/>
    <n v="7.61"/>
    <x v="0"/>
    <s v="Desktop"/>
    <n v="435830"/>
    <n v="38"/>
    <n v="0"/>
    <n v="1"/>
    <n v="0"/>
    <n v="0"/>
    <n v="0"/>
    <s v="2025-08-14 20:00:35"/>
  </r>
  <r>
    <s v="TX006891"/>
    <x v="581"/>
    <x v="1"/>
    <x v="1"/>
    <n v="363.94"/>
    <s v="Success"/>
    <s v="Approved"/>
    <n v="1.08"/>
    <x v="0"/>
    <s v="Desktop"/>
    <n v="505107"/>
    <n v="22"/>
    <n v="0"/>
    <n v="0"/>
    <n v="0"/>
    <n v="0"/>
    <n v="0"/>
    <s v="2025-01-20 21:50:18"/>
  </r>
  <r>
    <s v="TX008148"/>
    <x v="582"/>
    <x v="8"/>
    <x v="0"/>
    <n v="285.18"/>
    <s v="Success"/>
    <s v="Approved"/>
    <n v="3.32"/>
    <x v="0"/>
    <s v="iPhone"/>
    <n v="493157"/>
    <n v="19"/>
    <n v="0"/>
    <n v="0"/>
    <n v="0"/>
    <n v="0"/>
    <n v="0"/>
    <s v="2025-03-29 21:42:29"/>
  </r>
  <r>
    <s v="TX002587"/>
    <x v="583"/>
    <x v="8"/>
    <x v="2"/>
    <n v="723.86"/>
    <s v="Success"/>
    <s v="Approved"/>
    <n v="17.850000000000001"/>
    <x v="0"/>
    <s v="Desktop"/>
    <n v="498893"/>
    <n v="40"/>
    <n v="0"/>
    <n v="0"/>
    <n v="1"/>
    <n v="0"/>
    <n v="0"/>
    <s v="2025-11-20 20:33:44"/>
  </r>
  <r>
    <s v="TX007979"/>
    <x v="584"/>
    <x v="6"/>
    <x v="2"/>
    <n v="258.52999999999997"/>
    <s v="Failed"/>
    <s v="Declined"/>
    <n v="12.84"/>
    <x v="0"/>
    <s v="Android"/>
    <n v="447277"/>
    <n v="39"/>
    <n v="0"/>
    <n v="1"/>
    <n v="0"/>
    <n v="0"/>
    <n v="0"/>
    <s v="2025-03-18 15:07:18"/>
  </r>
  <r>
    <s v="TX006349"/>
    <x v="585"/>
    <x v="1"/>
    <x v="1"/>
    <n v="1175.5999999999999"/>
    <s v="Abandoned"/>
    <s v="Declined"/>
    <n v="8.14"/>
    <x v="0"/>
    <s v="iPhone"/>
    <n v="479874"/>
    <n v="21"/>
    <n v="0"/>
    <n v="0"/>
    <n v="0"/>
    <n v="0"/>
    <n v="0"/>
    <s v="2025-05-30 14:24:33"/>
  </r>
  <r>
    <s v="TX002883"/>
    <x v="586"/>
    <x v="8"/>
    <x v="3"/>
    <n v="361"/>
    <s v="Success"/>
    <s v="Approved"/>
    <n v="1.54"/>
    <x v="0"/>
    <s v="Android"/>
    <n v="514995"/>
    <n v="15"/>
    <n v="0"/>
    <n v="0"/>
    <n v="0"/>
    <n v="0"/>
    <n v="0"/>
    <s v="2025-12-14 01:12:56"/>
  </r>
  <r>
    <s v="TX002665"/>
    <x v="587"/>
    <x v="9"/>
    <x v="0"/>
    <n v="1699.11"/>
    <s v="Success"/>
    <s v="Approved"/>
    <n v="9.74"/>
    <x v="0"/>
    <s v="Desktop"/>
    <n v="421588"/>
    <n v="22"/>
    <n v="0"/>
    <n v="0"/>
    <n v="0"/>
    <n v="0"/>
    <n v="0"/>
    <s v="2025-07-16 04:42:04"/>
  </r>
  <r>
    <s v="TX002956"/>
    <x v="91"/>
    <x v="3"/>
    <x v="0"/>
    <n v="247.91"/>
    <s v="Success"/>
    <s v="Approved"/>
    <n v="5.88"/>
    <x v="0"/>
    <s v="iPhone"/>
    <n v="442293"/>
    <n v="13"/>
    <n v="0"/>
    <n v="0"/>
    <n v="0"/>
    <n v="0"/>
    <n v="0"/>
    <s v="2025-07-08 16:33:25"/>
  </r>
  <r>
    <s v="TX008977"/>
    <x v="588"/>
    <x v="4"/>
    <x v="2"/>
    <n v="869.38"/>
    <s v="Success"/>
    <s v="Approved"/>
    <n v="19.39"/>
    <x v="0"/>
    <s v="iPhone"/>
    <n v="435217"/>
    <n v="22"/>
    <n v="0"/>
    <n v="0"/>
    <n v="0"/>
    <n v="0"/>
    <n v="0"/>
    <s v="2025-03-29 01:47:55"/>
  </r>
  <r>
    <s v="TX009064"/>
    <x v="589"/>
    <x v="8"/>
    <x v="1"/>
    <n v="305.77"/>
    <s v="Success"/>
    <s v="Approved"/>
    <n v="6.4"/>
    <x v="0"/>
    <s v="iPad"/>
    <n v="542397"/>
    <n v="23"/>
    <n v="0"/>
    <n v="0"/>
    <n v="0"/>
    <n v="0"/>
    <n v="0"/>
    <s v="2025-04-17 06:01:32"/>
  </r>
  <r>
    <s v="TX005318"/>
    <x v="590"/>
    <x v="8"/>
    <x v="1"/>
    <n v="723.92"/>
    <s v="Success"/>
    <s v="Approved"/>
    <n v="4.08"/>
    <x v="0"/>
    <s v="Desktop"/>
    <n v="475222"/>
    <n v="12"/>
    <n v="0"/>
    <n v="0"/>
    <n v="0"/>
    <n v="0"/>
    <n v="0"/>
    <s v="2025-10-05 23:14:44"/>
  </r>
  <r>
    <s v="TX005517"/>
    <x v="295"/>
    <x v="1"/>
    <x v="0"/>
    <n v="1003.68"/>
    <s v="Success"/>
    <s v="Approved"/>
    <n v="1.49"/>
    <x v="0"/>
    <s v="iPhone"/>
    <n v="411252"/>
    <n v="18"/>
    <n v="0"/>
    <n v="0"/>
    <n v="0"/>
    <n v="0"/>
    <n v="0"/>
    <s v="2025-07-19 08:31:04"/>
  </r>
  <r>
    <s v="TX005456"/>
    <x v="591"/>
    <x v="2"/>
    <x v="1"/>
    <n v="293.77"/>
    <s v="Success"/>
    <s v="Approved"/>
    <n v="7.15"/>
    <x v="0"/>
    <s v="iPhone"/>
    <n v="407651"/>
    <n v="17"/>
    <n v="0"/>
    <n v="0"/>
    <n v="0"/>
    <n v="0"/>
    <n v="0"/>
    <s v="2025-07-16 21:11:02"/>
  </r>
  <r>
    <s v="TX009612"/>
    <x v="592"/>
    <x v="6"/>
    <x v="1"/>
    <n v="369.55"/>
    <s v="Success"/>
    <s v="Approved"/>
    <n v="11.66"/>
    <x v="0"/>
    <s v="Android"/>
    <n v="524921"/>
    <n v="10"/>
    <n v="0"/>
    <n v="0"/>
    <n v="0"/>
    <n v="0"/>
    <n v="0"/>
    <s v="2025-09-07 06:04:31"/>
  </r>
  <r>
    <s v="TX000684"/>
    <x v="593"/>
    <x v="8"/>
    <x v="1"/>
    <n v="397.19"/>
    <s v="Success"/>
    <s v="Approved"/>
    <n v="6.76"/>
    <x v="0"/>
    <s v="iPad"/>
    <n v="449342"/>
    <n v="15"/>
    <n v="0"/>
    <n v="0"/>
    <n v="0"/>
    <n v="0"/>
    <n v="0"/>
    <s v="2025-08-31 19:25:10"/>
  </r>
  <r>
    <s v="TX001331"/>
    <x v="594"/>
    <x v="8"/>
    <x v="1"/>
    <n v="1092.8699999999999"/>
    <s v="Success"/>
    <s v="Approved"/>
    <n v="7.2"/>
    <x v="0"/>
    <s v="iPhone"/>
    <n v="439341"/>
    <n v="11"/>
    <n v="0"/>
    <n v="0"/>
    <n v="0"/>
    <n v="0"/>
    <n v="0"/>
    <s v="2025-11-01 06:26:35"/>
  </r>
  <r>
    <s v="TX002610"/>
    <x v="595"/>
    <x v="3"/>
    <x v="3"/>
    <n v="91.61"/>
    <s v="Success"/>
    <s v="Approved"/>
    <n v="3.4"/>
    <x v="0"/>
    <s v="iPhone"/>
    <n v="444995"/>
    <n v="22"/>
    <n v="0"/>
    <n v="0"/>
    <n v="0"/>
    <n v="0"/>
    <n v="0"/>
    <s v="2025-11-14 07:57:46"/>
  </r>
  <r>
    <s v="TX004194"/>
    <x v="596"/>
    <x v="9"/>
    <x v="1"/>
    <n v="108.1"/>
    <s v="Success"/>
    <s v="Approved"/>
    <n v="6.04"/>
    <x v="0"/>
    <s v="Desktop"/>
    <n v="481357"/>
    <n v="78"/>
    <n v="1"/>
    <n v="1"/>
    <n v="0"/>
    <n v="0"/>
    <n v="1"/>
    <s v="2025-10-15 11:47:25"/>
  </r>
  <r>
    <s v="TX007670"/>
    <x v="597"/>
    <x v="2"/>
    <x v="3"/>
    <n v="510.02"/>
    <s v="Failed"/>
    <s v="Approved"/>
    <n v="4.08"/>
    <x v="0"/>
    <s v="Android"/>
    <n v="468308"/>
    <n v="15"/>
    <n v="0"/>
    <n v="0"/>
    <n v="0"/>
    <n v="0"/>
    <n v="0"/>
    <s v="2025-04-04 20:32:38"/>
  </r>
  <r>
    <s v="TX007689"/>
    <x v="598"/>
    <x v="5"/>
    <x v="1"/>
    <n v="1403.35"/>
    <s v="Success"/>
    <s v="Approved"/>
    <n v="1.94"/>
    <x v="0"/>
    <s v="iPad"/>
    <n v="514926"/>
    <n v="12"/>
    <n v="0"/>
    <n v="0"/>
    <n v="0"/>
    <n v="0"/>
    <n v="0"/>
    <s v="2025-03-09 04:18:13"/>
  </r>
  <r>
    <s v="TX000001"/>
    <x v="599"/>
    <x v="1"/>
    <x v="0"/>
    <n v="193.74"/>
    <s v="Success"/>
    <s v="Approved"/>
    <n v="5.78"/>
    <x v="0"/>
    <s v="Android"/>
    <n v="542964"/>
    <n v="13"/>
    <n v="0"/>
    <n v="0"/>
    <n v="0"/>
    <n v="0"/>
    <n v="0"/>
    <s v="2025-09-06 07:53:23"/>
  </r>
  <r>
    <s v="TX006693"/>
    <x v="600"/>
    <x v="2"/>
    <x v="1"/>
    <n v="215.29"/>
    <s v="Failed"/>
    <s v="Declined"/>
    <n v="4.58"/>
    <x v="0"/>
    <s v="iPad"/>
    <n v="469372"/>
    <n v="12"/>
    <n v="0"/>
    <n v="0"/>
    <n v="0"/>
    <n v="0"/>
    <n v="0"/>
    <s v="2025-01-25 18:20:46"/>
  </r>
  <r>
    <s v="TX000544"/>
    <x v="601"/>
    <x v="5"/>
    <x v="0"/>
    <n v="232.78"/>
    <s v="Success"/>
    <s v="Approved"/>
    <n v="7.22"/>
    <x v="0"/>
    <s v="Android"/>
    <n v="520604"/>
    <n v="13"/>
    <n v="0"/>
    <n v="0"/>
    <n v="0"/>
    <n v="0"/>
    <n v="0"/>
    <s v="2025-01-13 15:30:21"/>
  </r>
  <r>
    <s v="TX000350"/>
    <x v="453"/>
    <x v="3"/>
    <x v="0"/>
    <n v="256.32"/>
    <s v="Success"/>
    <s v="Approved"/>
    <n v="1.66"/>
    <x v="0"/>
    <s v="Desktop"/>
    <n v="548605"/>
    <n v="11"/>
    <n v="0"/>
    <n v="0"/>
    <n v="0"/>
    <n v="0"/>
    <n v="0"/>
    <s v="2025-10-04 15:20:01"/>
  </r>
  <r>
    <s v="TX009820"/>
    <x v="602"/>
    <x v="3"/>
    <x v="3"/>
    <n v="342.47"/>
    <s v="Success"/>
    <s v="Approved"/>
    <n v="9.14"/>
    <x v="0"/>
    <s v="Android"/>
    <n v="472648"/>
    <n v="15"/>
    <n v="0"/>
    <n v="0"/>
    <n v="0"/>
    <n v="0"/>
    <n v="0"/>
    <s v="2025-11-26 07:06:33"/>
  </r>
  <r>
    <s v="TX003827"/>
    <x v="603"/>
    <x v="5"/>
    <x v="2"/>
    <n v="390.07"/>
    <s v="Success"/>
    <s v="Approved"/>
    <n v="18.78"/>
    <x v="0"/>
    <s v="Desktop"/>
    <n v="407895"/>
    <n v="15"/>
    <n v="0"/>
    <n v="0"/>
    <n v="0"/>
    <n v="0"/>
    <n v="0"/>
    <s v="2025-02-07 05:28:17"/>
  </r>
  <r>
    <s v="TX004598"/>
    <x v="604"/>
    <x v="8"/>
    <x v="2"/>
    <n v="1268.44"/>
    <s v="Success"/>
    <s v="Approved"/>
    <n v="11.22"/>
    <x v="0"/>
    <s v="Android"/>
    <n v="551778"/>
    <n v="15"/>
    <n v="0"/>
    <n v="0"/>
    <n v="0"/>
    <n v="0"/>
    <n v="0"/>
    <s v="2025-10-23 07:02:07"/>
  </r>
  <r>
    <s v="TX002345"/>
    <x v="605"/>
    <x v="2"/>
    <x v="0"/>
    <n v="877.5"/>
    <s v="Success"/>
    <s v="Approved"/>
    <n v="9.81"/>
    <x v="0"/>
    <s v="Desktop"/>
    <n v="442741"/>
    <n v="10"/>
    <n v="0"/>
    <n v="0"/>
    <n v="0"/>
    <n v="0"/>
    <n v="0"/>
    <s v="2025-04-25 22:58:03"/>
  </r>
  <r>
    <s v="TX000458"/>
    <x v="606"/>
    <x v="2"/>
    <x v="0"/>
    <n v="654.33000000000004"/>
    <s v="Abandoned"/>
    <s v="Declined"/>
    <n v="3.33"/>
    <x v="0"/>
    <s v="iPhone"/>
    <n v="400044"/>
    <n v="57"/>
    <n v="1"/>
    <n v="0"/>
    <n v="0"/>
    <n v="0"/>
    <n v="1"/>
    <s v="2025-06-23 14:58:36"/>
  </r>
  <r>
    <s v="TX009955"/>
    <x v="607"/>
    <x v="9"/>
    <x v="3"/>
    <n v="1018.07"/>
    <s v="Success"/>
    <s v="Approved"/>
    <n v="6.51"/>
    <x v="0"/>
    <s v="iPad"/>
    <n v="470906"/>
    <n v="16"/>
    <n v="0"/>
    <n v="0"/>
    <n v="0"/>
    <n v="0"/>
    <n v="0"/>
    <s v="2025-10-16 15:52:07"/>
  </r>
  <r>
    <s v="TX005428"/>
    <x v="608"/>
    <x v="3"/>
    <x v="2"/>
    <n v="1004.38"/>
    <s v="Success"/>
    <s v="Approved"/>
    <n v="17.86"/>
    <x v="0"/>
    <s v="Desktop"/>
    <n v="404646"/>
    <n v="19"/>
    <n v="0"/>
    <n v="0"/>
    <n v="0"/>
    <n v="0"/>
    <n v="0"/>
    <s v="2025-09-22 21:48:21"/>
  </r>
  <r>
    <s v="TX006837"/>
    <x v="609"/>
    <x v="2"/>
    <x v="0"/>
    <n v="519.79"/>
    <s v="Success"/>
    <s v="Approved"/>
    <n v="10.72"/>
    <x v="0"/>
    <s v="iPad"/>
    <n v="490136"/>
    <n v="21"/>
    <n v="0"/>
    <n v="0"/>
    <n v="0"/>
    <n v="0"/>
    <n v="0"/>
    <s v="2025-12-27 04:50:01"/>
  </r>
  <r>
    <s v="TX004197"/>
    <x v="610"/>
    <x v="1"/>
    <x v="2"/>
    <n v="373.84"/>
    <s v="Success"/>
    <s v="Approved"/>
    <n v="13.91"/>
    <x v="0"/>
    <s v="Desktop"/>
    <n v="513614"/>
    <n v="18"/>
    <n v="0"/>
    <n v="0"/>
    <n v="0"/>
    <n v="0"/>
    <n v="0"/>
    <s v="2025-08-03 08:33:48"/>
  </r>
  <r>
    <s v="TX008903"/>
    <x v="611"/>
    <x v="1"/>
    <x v="1"/>
    <n v="316.63"/>
    <s v="Abandoned"/>
    <s v="Approved"/>
    <n v="6.06"/>
    <x v="0"/>
    <s v="iPad"/>
    <n v="495288"/>
    <n v="24"/>
    <n v="0"/>
    <n v="0"/>
    <n v="0"/>
    <n v="0"/>
    <n v="0"/>
    <s v="2025-07-04 05:42:29"/>
  </r>
  <r>
    <s v="TX008485"/>
    <x v="612"/>
    <x v="5"/>
    <x v="3"/>
    <n v="769.67"/>
    <s v="Success"/>
    <s v="Approved"/>
    <n v="1.4"/>
    <x v="0"/>
    <s v="Android"/>
    <n v="507335"/>
    <n v="17"/>
    <n v="0"/>
    <n v="0"/>
    <n v="0"/>
    <n v="0"/>
    <n v="0"/>
    <s v="2025-03-16 23:53:51"/>
  </r>
  <r>
    <s v="TX000132"/>
    <x v="613"/>
    <x v="1"/>
    <x v="0"/>
    <n v="613.49"/>
    <s v="Success"/>
    <s v="Approved"/>
    <n v="4.34"/>
    <x v="0"/>
    <s v="iPhone"/>
    <n v="433010"/>
    <n v="20"/>
    <n v="0"/>
    <n v="0"/>
    <n v="0"/>
    <n v="0"/>
    <n v="0"/>
    <s v="2025-09-15 09:27:08"/>
  </r>
  <r>
    <s v="TX008562"/>
    <x v="614"/>
    <x v="9"/>
    <x v="3"/>
    <n v="190.43"/>
    <s v="Failed"/>
    <s v="Declined"/>
    <n v="9.36"/>
    <x v="0"/>
    <s v="Android"/>
    <n v="435208"/>
    <n v="19"/>
    <n v="0"/>
    <n v="0"/>
    <n v="0"/>
    <n v="0"/>
    <n v="0"/>
    <s v="2025-09-06 20:42:02"/>
  </r>
  <r>
    <s v="TX003081"/>
    <x v="615"/>
    <x v="3"/>
    <x v="1"/>
    <n v="268.73"/>
    <s v="Success"/>
    <s v="Approved"/>
    <n v="0.61"/>
    <x v="0"/>
    <s v="iPhone"/>
    <n v="461915"/>
    <n v="16"/>
    <n v="0"/>
    <n v="0"/>
    <n v="0"/>
    <n v="0"/>
    <n v="0"/>
    <s v="2025-07-05 21:57:31"/>
  </r>
  <r>
    <s v="TX000736"/>
    <x v="616"/>
    <x v="3"/>
    <x v="2"/>
    <n v="92.96"/>
    <s v="Success"/>
    <s v="Approved"/>
    <n v="17.27"/>
    <x v="0"/>
    <s v="iPhone"/>
    <n v="457845"/>
    <n v="16"/>
    <n v="0"/>
    <n v="0"/>
    <n v="0"/>
    <n v="0"/>
    <n v="0"/>
    <s v="2025-03-31 08:20:41"/>
  </r>
  <r>
    <s v="TX007568"/>
    <x v="617"/>
    <x v="0"/>
    <x v="0"/>
    <n v="1256.33"/>
    <s v="Success"/>
    <s v="Approved"/>
    <n v="4.1100000000000003"/>
    <x v="0"/>
    <s v="Android"/>
    <n v="519273"/>
    <n v="22"/>
    <n v="0"/>
    <n v="0"/>
    <n v="0"/>
    <n v="0"/>
    <n v="0"/>
    <s v="2025-04-05 12:06:30"/>
  </r>
  <r>
    <s v="TX002454"/>
    <x v="618"/>
    <x v="1"/>
    <x v="3"/>
    <n v="479.16"/>
    <s v="Success"/>
    <s v="Approved"/>
    <n v="6.37"/>
    <x v="0"/>
    <s v="Android"/>
    <n v="482072"/>
    <n v="21"/>
    <n v="0"/>
    <n v="0"/>
    <n v="0"/>
    <n v="0"/>
    <n v="0"/>
    <s v="2025-12-01 13:13:52"/>
  </r>
  <r>
    <s v="TX009083"/>
    <x v="619"/>
    <x v="0"/>
    <x v="3"/>
    <n v="81.56"/>
    <s v="Success"/>
    <s v="Approved"/>
    <n v="3.96"/>
    <x v="0"/>
    <s v="Android"/>
    <n v="478036"/>
    <n v="12"/>
    <n v="0"/>
    <n v="0"/>
    <n v="0"/>
    <n v="0"/>
    <n v="0"/>
    <s v="2025-02-09 18:27:39"/>
  </r>
  <r>
    <s v="TX008782"/>
    <x v="620"/>
    <x v="0"/>
    <x v="3"/>
    <n v="207.24"/>
    <s v="Abandoned"/>
    <s v="Declined"/>
    <n v="9.4"/>
    <x v="0"/>
    <s v="Desktop"/>
    <n v="476274"/>
    <n v="12"/>
    <n v="0"/>
    <n v="0"/>
    <n v="0"/>
    <n v="0"/>
    <n v="0"/>
    <s v="2025-12-24 18:04:58"/>
  </r>
  <r>
    <s v="TX003525"/>
    <x v="621"/>
    <x v="4"/>
    <x v="0"/>
    <n v="435.73"/>
    <s v="Success"/>
    <s v="Approved"/>
    <n v="9.4700000000000006"/>
    <x v="0"/>
    <s v="Desktop"/>
    <n v="482103"/>
    <n v="17"/>
    <n v="0"/>
    <n v="0"/>
    <n v="0"/>
    <n v="0"/>
    <n v="0"/>
    <s v="2025-11-06 21:16:08"/>
  </r>
  <r>
    <s v="TX001579"/>
    <x v="622"/>
    <x v="3"/>
    <x v="3"/>
    <n v="79.77"/>
    <s v="Failed"/>
    <s v="Declined"/>
    <n v="8.8000000000000007"/>
    <x v="0"/>
    <s v="Android"/>
    <n v="438765"/>
    <n v="11"/>
    <n v="0"/>
    <n v="0"/>
    <n v="0"/>
    <n v="0"/>
    <n v="0"/>
    <s v="2025-01-26 02:39:14"/>
  </r>
  <r>
    <s v="TX002271"/>
    <x v="623"/>
    <x v="0"/>
    <x v="0"/>
    <n v="508.5"/>
    <s v="Success"/>
    <s v="Approved"/>
    <n v="8.1999999999999993"/>
    <x v="0"/>
    <s v="iPhone"/>
    <n v="507720"/>
    <n v="10"/>
    <n v="0"/>
    <n v="0"/>
    <n v="0"/>
    <n v="0"/>
    <n v="0"/>
    <s v="2025-03-17 08:10:10"/>
  </r>
  <r>
    <s v="TX006649"/>
    <x v="624"/>
    <x v="0"/>
    <x v="2"/>
    <n v="227.7"/>
    <s v="Failed"/>
    <s v="Declined"/>
    <n v="13.79"/>
    <x v="0"/>
    <s v="Android"/>
    <n v="554004"/>
    <n v="25"/>
    <n v="0"/>
    <n v="0"/>
    <n v="0"/>
    <n v="0"/>
    <n v="0"/>
    <s v="2025-09-21 14:16:45"/>
  </r>
  <r>
    <s v="TX000593"/>
    <x v="625"/>
    <x v="0"/>
    <x v="0"/>
    <n v="997.04"/>
    <s v="Failed"/>
    <s v="Declined"/>
    <n v="1.02"/>
    <x v="0"/>
    <s v="Android"/>
    <n v="544200"/>
    <n v="24"/>
    <n v="0"/>
    <n v="0"/>
    <n v="0"/>
    <n v="0"/>
    <n v="0"/>
    <s v="2025-08-02 14:02:58"/>
  </r>
  <r>
    <s v="TX000762"/>
    <x v="626"/>
    <x v="0"/>
    <x v="1"/>
    <n v="439.84"/>
    <s v="Success"/>
    <s v="Approved"/>
    <n v="5.95"/>
    <x v="0"/>
    <s v="Android"/>
    <n v="409093"/>
    <n v="16"/>
    <n v="0"/>
    <n v="0"/>
    <n v="0"/>
    <n v="0"/>
    <n v="0"/>
    <s v="2025-01-16 23:33:33"/>
  </r>
  <r>
    <s v="TX002693"/>
    <x v="627"/>
    <x v="4"/>
    <x v="2"/>
    <n v="336.07"/>
    <s v="Failed"/>
    <s v="Declined"/>
    <n v="17.420000000000002"/>
    <x v="0"/>
    <s v="Android"/>
    <n v="478419"/>
    <n v="15"/>
    <n v="0"/>
    <n v="0"/>
    <n v="0"/>
    <n v="0"/>
    <n v="0"/>
    <s v="2025-06-26 10:01:29"/>
  </r>
  <r>
    <s v="TX005899"/>
    <x v="238"/>
    <x v="2"/>
    <x v="0"/>
    <n v="1654.24"/>
    <s v="Success"/>
    <s v="Approved"/>
    <n v="8.8699999999999992"/>
    <x v="0"/>
    <s v="Android"/>
    <n v="502843"/>
    <n v="36"/>
    <n v="0"/>
    <n v="1"/>
    <n v="0"/>
    <n v="0"/>
    <n v="0"/>
    <s v="2025-09-03 13:02:59"/>
  </r>
  <r>
    <s v="TX002821"/>
    <x v="628"/>
    <x v="1"/>
    <x v="3"/>
    <n v="432.79"/>
    <s v="Failed"/>
    <s v="Declined"/>
    <n v="8.93"/>
    <x v="0"/>
    <s v="iPhone"/>
    <n v="550957"/>
    <n v="25"/>
    <n v="0"/>
    <n v="0"/>
    <n v="0"/>
    <n v="0"/>
    <n v="0"/>
    <s v="2025-01-05 16:55:45"/>
  </r>
  <r>
    <s v="TX000971"/>
    <x v="629"/>
    <x v="1"/>
    <x v="0"/>
    <n v="444.87"/>
    <s v="Abandoned"/>
    <s v="Declined"/>
    <n v="4.43"/>
    <x v="0"/>
    <s v="iPhone"/>
    <n v="540369"/>
    <n v="11"/>
    <n v="0"/>
    <n v="0"/>
    <n v="0"/>
    <n v="0"/>
    <n v="0"/>
    <s v="2025-09-27 15:50:50"/>
  </r>
  <r>
    <s v="TX004177"/>
    <x v="630"/>
    <x v="0"/>
    <x v="1"/>
    <n v="1008.43"/>
    <s v="Success"/>
    <s v="Approved"/>
    <n v="7.83"/>
    <x v="0"/>
    <s v="Android"/>
    <n v="434906"/>
    <n v="24"/>
    <n v="0"/>
    <n v="0"/>
    <n v="0"/>
    <n v="0"/>
    <n v="0"/>
    <s v="2025-02-12 22:10:07"/>
  </r>
  <r>
    <s v="TX002649"/>
    <x v="326"/>
    <x v="2"/>
    <x v="3"/>
    <n v="457.21"/>
    <s v="Abandoned"/>
    <s v="Declined"/>
    <n v="10.96"/>
    <x v="0"/>
    <s v="Android"/>
    <n v="434026"/>
    <n v="11"/>
    <n v="0"/>
    <n v="0"/>
    <n v="0"/>
    <n v="0"/>
    <n v="0"/>
    <s v="2025-06-05 08:01:48"/>
  </r>
  <r>
    <s v="TX004092"/>
    <x v="631"/>
    <x v="2"/>
    <x v="3"/>
    <n v="472.24"/>
    <s v="Failed"/>
    <s v="Declined"/>
    <n v="1.62"/>
    <x v="0"/>
    <s v="iPad"/>
    <n v="439137"/>
    <n v="13"/>
    <n v="0"/>
    <n v="0"/>
    <n v="0"/>
    <n v="0"/>
    <n v="0"/>
    <s v="2025-06-24 14:33:30"/>
  </r>
  <r>
    <s v="TX009466"/>
    <x v="632"/>
    <x v="3"/>
    <x v="1"/>
    <n v="752.83"/>
    <s v="Success"/>
    <s v="Approved"/>
    <n v="9.14"/>
    <x v="0"/>
    <s v="Desktop"/>
    <n v="415515"/>
    <n v="13"/>
    <n v="0"/>
    <n v="0"/>
    <n v="0"/>
    <n v="0"/>
    <n v="0"/>
    <s v="2025-08-18 07:40:26"/>
  </r>
  <r>
    <s v="TX003904"/>
    <x v="633"/>
    <x v="3"/>
    <x v="3"/>
    <n v="83.53"/>
    <s v="Success"/>
    <s v="Approved"/>
    <n v="3.53"/>
    <x v="0"/>
    <s v="iPhone"/>
    <n v="469530"/>
    <n v="25"/>
    <n v="0"/>
    <n v="0"/>
    <n v="0"/>
    <n v="0"/>
    <n v="0"/>
    <s v="2025-12-19 22:22:55"/>
  </r>
  <r>
    <s v="TX006533"/>
    <x v="634"/>
    <x v="1"/>
    <x v="1"/>
    <n v="413.34"/>
    <s v="Abandoned"/>
    <s v="Declined"/>
    <n v="8.0399999999999991"/>
    <x v="0"/>
    <s v="Desktop"/>
    <n v="430670"/>
    <n v="40"/>
    <n v="0"/>
    <n v="0"/>
    <n v="1"/>
    <n v="0"/>
    <n v="0"/>
    <s v="2025-08-10 00:27:55"/>
  </r>
  <r>
    <s v="TX004171"/>
    <x v="635"/>
    <x v="2"/>
    <x v="1"/>
    <n v="191.56"/>
    <s v="Success"/>
    <s v="Approved"/>
    <n v="1.19"/>
    <x v="0"/>
    <s v="iPhone"/>
    <n v="466277"/>
    <n v="64"/>
    <n v="0"/>
    <n v="0"/>
    <n v="1"/>
    <n v="1"/>
    <n v="0"/>
    <s v="2025-10-05 18:44:15"/>
  </r>
  <r>
    <s v="TX009936"/>
    <x v="636"/>
    <x v="1"/>
    <x v="0"/>
    <n v="473.83"/>
    <s v="Success"/>
    <s v="Approved"/>
    <n v="5.17"/>
    <x v="0"/>
    <s v="Android"/>
    <n v="464460"/>
    <n v="21"/>
    <n v="0"/>
    <n v="0"/>
    <n v="0"/>
    <n v="0"/>
    <n v="0"/>
    <s v="2025-09-05 11:40:40"/>
  </r>
  <r>
    <s v="TX005272"/>
    <x v="637"/>
    <x v="1"/>
    <x v="3"/>
    <n v="472.19"/>
    <s v="Success"/>
    <s v="Approved"/>
    <n v="1.1000000000000001"/>
    <x v="0"/>
    <s v="Android"/>
    <n v="426523"/>
    <n v="16"/>
    <n v="0"/>
    <n v="0"/>
    <n v="0"/>
    <n v="0"/>
    <n v="0"/>
    <s v="2025-03-29 11:50:03"/>
  </r>
  <r>
    <s v="TX008611"/>
    <x v="624"/>
    <x v="3"/>
    <x v="0"/>
    <n v="275.43"/>
    <s v="Abandoned"/>
    <s v="Approved"/>
    <n v="3.73"/>
    <x v="0"/>
    <s v="Android"/>
    <n v="455718"/>
    <n v="11"/>
    <n v="0"/>
    <n v="0"/>
    <n v="0"/>
    <n v="0"/>
    <n v="0"/>
    <s v="2025-12-24 15:53:33"/>
  </r>
  <r>
    <s v="TX009882"/>
    <x v="638"/>
    <x v="8"/>
    <x v="0"/>
    <n v="606.30999999999995"/>
    <s v="Success"/>
    <s v="Approved"/>
    <n v="11.66"/>
    <x v="0"/>
    <s v="iPhone"/>
    <n v="518225"/>
    <n v="21"/>
    <n v="0"/>
    <n v="0"/>
    <n v="0"/>
    <n v="0"/>
    <n v="0"/>
    <s v="2025-08-28 11:31:00"/>
  </r>
  <r>
    <s v="TX000719"/>
    <x v="639"/>
    <x v="2"/>
    <x v="1"/>
    <n v="311.45999999999998"/>
    <s v="Success"/>
    <s v="Approved"/>
    <n v="7.72"/>
    <x v="0"/>
    <s v="iPhone"/>
    <n v="517783"/>
    <n v="19"/>
    <n v="0"/>
    <n v="0"/>
    <n v="0"/>
    <n v="0"/>
    <n v="0"/>
    <s v="2025-01-10 20:24:54"/>
  </r>
  <r>
    <s v="TX007772"/>
    <x v="640"/>
    <x v="9"/>
    <x v="1"/>
    <n v="234.54"/>
    <s v="Failed"/>
    <s v="Approved"/>
    <n v="6.19"/>
    <x v="0"/>
    <s v="Android"/>
    <n v="474287"/>
    <n v="23"/>
    <n v="0"/>
    <n v="0"/>
    <n v="0"/>
    <n v="0"/>
    <n v="0"/>
    <s v="2025-08-21 16:42:28"/>
  </r>
  <r>
    <s v="TX000266"/>
    <x v="641"/>
    <x v="9"/>
    <x v="3"/>
    <n v="321.89999999999998"/>
    <s v="Abandoned"/>
    <s v="Declined"/>
    <n v="6.49"/>
    <x v="0"/>
    <s v="Desktop"/>
    <n v="463594"/>
    <n v="43"/>
    <n v="0"/>
    <n v="0"/>
    <n v="1"/>
    <n v="0"/>
    <n v="0"/>
    <s v="2025-04-28 17:55:01"/>
  </r>
  <r>
    <s v="TX005813"/>
    <x v="642"/>
    <x v="2"/>
    <x v="0"/>
    <n v="471.04"/>
    <s v="Failed"/>
    <s v="Approved"/>
    <n v="11.07"/>
    <x v="0"/>
    <s v="Android"/>
    <n v="405166"/>
    <n v="50"/>
    <n v="0"/>
    <n v="0"/>
    <n v="1"/>
    <n v="0"/>
    <n v="0"/>
    <s v="2025-12-13 23:25:53"/>
  </r>
  <r>
    <s v="TX009367"/>
    <x v="643"/>
    <x v="2"/>
    <x v="2"/>
    <n v="305.18"/>
    <s v="Success"/>
    <s v="Approved"/>
    <n v="18.420000000000002"/>
    <x v="0"/>
    <s v="iPad"/>
    <n v="445868"/>
    <n v="19"/>
    <n v="0"/>
    <n v="0"/>
    <n v="0"/>
    <n v="0"/>
    <n v="0"/>
    <s v="2025-07-18 02:49:56"/>
  </r>
  <r>
    <s v="TX002541"/>
    <x v="327"/>
    <x v="1"/>
    <x v="2"/>
    <n v="314.70999999999998"/>
    <s v="Abandoned"/>
    <s v="Declined"/>
    <n v="17.48"/>
    <x v="0"/>
    <s v="Desktop"/>
    <n v="476926"/>
    <n v="24"/>
    <n v="0"/>
    <n v="0"/>
    <n v="0"/>
    <n v="0"/>
    <n v="0"/>
    <s v="2025-01-30 17:51:20"/>
  </r>
  <r>
    <s v="TX002836"/>
    <x v="644"/>
    <x v="0"/>
    <x v="0"/>
    <n v="1306.83"/>
    <s v="Failed"/>
    <s v="Declined"/>
    <n v="8.52"/>
    <x v="0"/>
    <s v="Android"/>
    <n v="461752"/>
    <n v="10"/>
    <n v="0"/>
    <n v="0"/>
    <n v="0"/>
    <n v="0"/>
    <n v="0"/>
    <s v="2025-11-16 02:49:14"/>
  </r>
  <r>
    <s v="TX005670"/>
    <x v="374"/>
    <x v="5"/>
    <x v="3"/>
    <n v="561.65"/>
    <s v="Success"/>
    <s v="Approved"/>
    <n v="7.47"/>
    <x v="0"/>
    <s v="iPhone"/>
    <n v="479620"/>
    <n v="23"/>
    <n v="0"/>
    <n v="0"/>
    <n v="0"/>
    <n v="0"/>
    <n v="0"/>
    <s v="2025-01-25 14:50:44"/>
  </r>
  <r>
    <s v="TX002361"/>
    <x v="169"/>
    <x v="2"/>
    <x v="0"/>
    <n v="1168.68"/>
    <s v="Success"/>
    <s v="Approved"/>
    <n v="8.6300000000000008"/>
    <x v="0"/>
    <s v="iPhone"/>
    <n v="498965"/>
    <n v="41"/>
    <n v="0"/>
    <n v="0"/>
    <n v="0"/>
    <n v="1"/>
    <n v="0"/>
    <s v="2025-12-25 05:50:39"/>
  </r>
  <r>
    <s v="TX007033"/>
    <x v="645"/>
    <x v="4"/>
    <x v="3"/>
    <n v="631.87"/>
    <s v="Abandoned"/>
    <s v="Declined"/>
    <n v="7.89"/>
    <x v="0"/>
    <s v="Android"/>
    <n v="490971"/>
    <n v="16"/>
    <n v="0"/>
    <n v="0"/>
    <n v="0"/>
    <n v="0"/>
    <n v="0"/>
    <s v="2025-05-11 03:51:14"/>
  </r>
  <r>
    <s v="TX003012"/>
    <x v="646"/>
    <x v="2"/>
    <x v="2"/>
    <n v="125.24"/>
    <s v="Failed"/>
    <s v="Declined"/>
    <n v="18.399999999999999"/>
    <x v="0"/>
    <s v="iPad"/>
    <n v="509547"/>
    <n v="23"/>
    <n v="0"/>
    <n v="0"/>
    <n v="0"/>
    <n v="0"/>
    <n v="0"/>
    <s v="2025-07-27 07:40:25"/>
  </r>
  <r>
    <s v="TX007458"/>
    <x v="647"/>
    <x v="2"/>
    <x v="1"/>
    <n v="302.31"/>
    <s v="Success"/>
    <s v="Approved"/>
    <n v="1.73"/>
    <x v="0"/>
    <s v="Desktop"/>
    <n v="543396"/>
    <n v="11"/>
    <n v="0"/>
    <n v="0"/>
    <n v="0"/>
    <n v="0"/>
    <n v="0"/>
    <s v="2025-11-12 19:16:42"/>
  </r>
  <r>
    <s v="TX000317"/>
    <x v="648"/>
    <x v="0"/>
    <x v="1"/>
    <n v="1353.92"/>
    <s v="Success"/>
    <s v="Approved"/>
    <n v="11.98"/>
    <x v="0"/>
    <s v="iPhone"/>
    <n v="540930"/>
    <n v="11"/>
    <n v="0"/>
    <n v="0"/>
    <n v="0"/>
    <n v="0"/>
    <n v="0"/>
    <s v="2025-07-09 19:00:34"/>
  </r>
  <r>
    <s v="TX006609"/>
    <x v="649"/>
    <x v="1"/>
    <x v="3"/>
    <n v="252.34"/>
    <s v="Failed"/>
    <s v="Declined"/>
    <n v="8.65"/>
    <x v="0"/>
    <s v="Android"/>
    <n v="467308"/>
    <n v="12"/>
    <n v="0"/>
    <n v="0"/>
    <n v="0"/>
    <n v="0"/>
    <n v="0"/>
    <s v="2025-05-30 10:29:29"/>
  </r>
  <r>
    <s v="TX003800"/>
    <x v="650"/>
    <x v="5"/>
    <x v="1"/>
    <n v="219.9"/>
    <s v="Success"/>
    <s v="Approved"/>
    <n v="11.55"/>
    <x v="0"/>
    <s v="iPad"/>
    <n v="546934"/>
    <n v="11"/>
    <n v="0"/>
    <n v="0"/>
    <n v="0"/>
    <n v="0"/>
    <n v="0"/>
    <s v="2025-04-24 13:17:22"/>
  </r>
  <r>
    <s v="TX002543"/>
    <x v="651"/>
    <x v="9"/>
    <x v="0"/>
    <n v="247.88"/>
    <s v="Failed"/>
    <s v="Declined"/>
    <n v="2.2400000000000002"/>
    <x v="0"/>
    <s v="Android"/>
    <n v="432913"/>
    <n v="25"/>
    <n v="0"/>
    <n v="0"/>
    <n v="0"/>
    <n v="0"/>
    <n v="0"/>
    <s v="2025-06-10 07:23:50"/>
  </r>
  <r>
    <s v="TX007822"/>
    <x v="78"/>
    <x v="5"/>
    <x v="1"/>
    <n v="379.91"/>
    <s v="Abandoned"/>
    <s v="Approved"/>
    <n v="6.02"/>
    <x v="0"/>
    <s v="iPhone"/>
    <n v="403832"/>
    <n v="10"/>
    <n v="0"/>
    <n v="0"/>
    <n v="0"/>
    <n v="0"/>
    <n v="0"/>
    <s v="2025-06-16 09:48:26"/>
  </r>
  <r>
    <s v="TX004964"/>
    <x v="652"/>
    <x v="0"/>
    <x v="2"/>
    <n v="427.01"/>
    <s v="Abandoned"/>
    <s v="Declined"/>
    <n v="14.13"/>
    <x v="0"/>
    <s v="Android"/>
    <n v="494053"/>
    <n v="85"/>
    <n v="1"/>
    <n v="1"/>
    <n v="1"/>
    <n v="1"/>
    <n v="0"/>
    <s v="2025-04-10 22:58:56"/>
  </r>
  <r>
    <s v="TX004511"/>
    <x v="653"/>
    <x v="3"/>
    <x v="2"/>
    <n v="468.39"/>
    <s v="Success"/>
    <s v="Approved"/>
    <n v="16.28"/>
    <x v="0"/>
    <s v="iPhone"/>
    <n v="425727"/>
    <n v="20"/>
    <n v="0"/>
    <n v="0"/>
    <n v="0"/>
    <n v="0"/>
    <n v="0"/>
    <s v="2025-10-03 22:16:56"/>
  </r>
  <r>
    <s v="TX003621"/>
    <x v="654"/>
    <x v="3"/>
    <x v="0"/>
    <n v="179.78"/>
    <s v="Success"/>
    <s v="Approved"/>
    <n v="4.7699999999999996"/>
    <x v="0"/>
    <s v="Desktop"/>
    <n v="486773"/>
    <n v="17"/>
    <n v="0"/>
    <n v="0"/>
    <n v="0"/>
    <n v="0"/>
    <n v="0"/>
    <s v="2025-12-28 01:24:02"/>
  </r>
  <r>
    <s v="TX007079"/>
    <x v="655"/>
    <x v="0"/>
    <x v="3"/>
    <n v="1372.42"/>
    <s v="Success"/>
    <s v="Approved"/>
    <n v="8.4700000000000006"/>
    <x v="0"/>
    <s v="Android"/>
    <n v="401452"/>
    <n v="17"/>
    <n v="0"/>
    <n v="0"/>
    <n v="0"/>
    <n v="0"/>
    <n v="0"/>
    <s v="2025-09-02 10:39:55"/>
  </r>
  <r>
    <s v="TX001570"/>
    <x v="656"/>
    <x v="4"/>
    <x v="3"/>
    <n v="237.78"/>
    <s v="Success"/>
    <s v="Approved"/>
    <n v="11.94"/>
    <x v="0"/>
    <s v="iPhone"/>
    <n v="421551"/>
    <n v="19"/>
    <n v="0"/>
    <n v="0"/>
    <n v="0"/>
    <n v="0"/>
    <n v="0"/>
    <s v="2025-07-26 22:18:52"/>
  </r>
  <r>
    <s v="TX009202"/>
    <x v="657"/>
    <x v="7"/>
    <x v="3"/>
    <n v="422.41"/>
    <s v="Success"/>
    <s v="Approved"/>
    <n v="11.85"/>
    <x v="0"/>
    <s v="iPad"/>
    <n v="416409"/>
    <n v="14"/>
    <n v="0"/>
    <n v="0"/>
    <n v="0"/>
    <n v="0"/>
    <n v="0"/>
    <s v="2025-09-22 04:15:56"/>
  </r>
  <r>
    <s v="TX000104"/>
    <x v="231"/>
    <x v="0"/>
    <x v="3"/>
    <n v="169.82"/>
    <s v="Success"/>
    <s v="Approved"/>
    <n v="7.96"/>
    <x v="0"/>
    <s v="Android"/>
    <n v="508774"/>
    <n v="12"/>
    <n v="0"/>
    <n v="0"/>
    <n v="0"/>
    <n v="0"/>
    <n v="0"/>
    <s v="2025-02-26 04:09:39"/>
  </r>
  <r>
    <s v="TX005340"/>
    <x v="658"/>
    <x v="3"/>
    <x v="2"/>
    <n v="150.25"/>
    <s v="Failed"/>
    <s v="Declined"/>
    <n v="15.5"/>
    <x v="0"/>
    <s v="iPhone"/>
    <n v="422412"/>
    <n v="39"/>
    <n v="0"/>
    <n v="0"/>
    <n v="0"/>
    <n v="1"/>
    <n v="0"/>
    <s v="2025-04-05 08:39:47"/>
  </r>
  <r>
    <s v="TX003942"/>
    <x v="659"/>
    <x v="8"/>
    <x v="2"/>
    <n v="744.87"/>
    <s v="Abandoned"/>
    <s v="Declined"/>
    <n v="12.15"/>
    <x v="0"/>
    <s v="Android"/>
    <n v="524843"/>
    <n v="22"/>
    <n v="0"/>
    <n v="0"/>
    <n v="0"/>
    <n v="0"/>
    <n v="0"/>
    <s v="2025-03-17 02:49:00"/>
  </r>
  <r>
    <s v="TX008389"/>
    <x v="660"/>
    <x v="8"/>
    <x v="0"/>
    <n v="543.44000000000005"/>
    <s v="Success"/>
    <s v="Approved"/>
    <n v="5.93"/>
    <x v="0"/>
    <s v="Desktop"/>
    <n v="413713"/>
    <n v="15"/>
    <n v="0"/>
    <n v="0"/>
    <n v="0"/>
    <n v="0"/>
    <n v="0"/>
    <s v="2025-06-09 10:27:52"/>
  </r>
  <r>
    <s v="TX004292"/>
    <x v="564"/>
    <x v="8"/>
    <x v="1"/>
    <n v="435.02"/>
    <s v="Success"/>
    <s v="Approved"/>
    <n v="1.78"/>
    <x v="0"/>
    <s v="Desktop"/>
    <n v="540846"/>
    <n v="19"/>
    <n v="0"/>
    <n v="0"/>
    <n v="0"/>
    <n v="0"/>
    <n v="0"/>
    <s v="2025-05-08 23:27:48"/>
  </r>
  <r>
    <s v="TX004716"/>
    <x v="661"/>
    <x v="9"/>
    <x v="1"/>
    <n v="157.16"/>
    <s v="Success"/>
    <s v="Approved"/>
    <n v="9.31"/>
    <x v="0"/>
    <s v="iPhone"/>
    <n v="508597"/>
    <n v="23"/>
    <n v="0"/>
    <n v="0"/>
    <n v="0"/>
    <n v="0"/>
    <n v="0"/>
    <s v="2025-09-08 10:23:17"/>
  </r>
  <r>
    <s v="TX004077"/>
    <x v="662"/>
    <x v="1"/>
    <x v="1"/>
    <n v="438.17"/>
    <s v="Success"/>
    <s v="Approved"/>
    <n v="0.72"/>
    <x v="0"/>
    <s v="Desktop"/>
    <n v="424744"/>
    <n v="11"/>
    <n v="0"/>
    <n v="0"/>
    <n v="0"/>
    <n v="0"/>
    <n v="0"/>
    <s v="2025-05-26 06:58:36"/>
  </r>
  <r>
    <s v="TX_CBK4"/>
    <x v="663"/>
    <x v="2"/>
    <x v="3"/>
    <n v="404.57"/>
    <s v="Success"/>
    <s v="Approved"/>
    <n v="3.3"/>
    <x v="1"/>
    <s v="Android"/>
    <n v="506183"/>
    <n v="80"/>
    <n v="1"/>
    <n v="1"/>
    <n v="0"/>
    <n v="0"/>
    <n v="0"/>
    <d v="2025-06-24T03:44:48"/>
  </r>
  <r>
    <s v="TX005118"/>
    <x v="664"/>
    <x v="1"/>
    <x v="3"/>
    <n v="453.72"/>
    <s v="Success"/>
    <s v="Approved"/>
    <n v="11.62"/>
    <x v="0"/>
    <s v="Desktop"/>
    <n v="471121"/>
    <n v="53"/>
    <n v="0"/>
    <n v="0"/>
    <n v="1"/>
    <n v="0"/>
    <n v="0"/>
    <s v="2025-03-11 09:11:26"/>
  </r>
  <r>
    <s v="TX007524"/>
    <x v="665"/>
    <x v="6"/>
    <x v="1"/>
    <n v="316.13"/>
    <s v="Abandoned"/>
    <s v="Approved"/>
    <n v="10.29"/>
    <x v="0"/>
    <s v="Android"/>
    <n v="476399"/>
    <n v="35"/>
    <n v="0"/>
    <n v="1"/>
    <n v="0"/>
    <n v="0"/>
    <n v="0"/>
    <s v="2025-03-11 06:11:56"/>
  </r>
  <r>
    <s v="TX009602"/>
    <x v="666"/>
    <x v="8"/>
    <x v="1"/>
    <n v="222.81"/>
    <s v="Failed"/>
    <s v="Declined"/>
    <n v="7.64"/>
    <x v="0"/>
    <s v="Desktop"/>
    <n v="449954"/>
    <n v="52"/>
    <n v="1"/>
    <n v="0"/>
    <n v="0"/>
    <n v="0"/>
    <n v="1"/>
    <s v="2025-07-28 10:42:11"/>
  </r>
  <r>
    <s v="TX004673"/>
    <x v="667"/>
    <x v="5"/>
    <x v="0"/>
    <n v="589.64"/>
    <s v="Abandoned"/>
    <s v="Declined"/>
    <n v="3.64"/>
    <x v="0"/>
    <s v="Android"/>
    <n v="400632"/>
    <n v="11"/>
    <n v="0"/>
    <n v="0"/>
    <n v="0"/>
    <n v="0"/>
    <n v="0"/>
    <s v="2025-02-19 12:26:45"/>
  </r>
  <r>
    <s v="TX008147"/>
    <x v="668"/>
    <x v="1"/>
    <x v="0"/>
    <n v="347.14"/>
    <s v="Success"/>
    <s v="Approved"/>
    <n v="7.02"/>
    <x v="0"/>
    <s v="Desktop"/>
    <n v="541779"/>
    <n v="24"/>
    <n v="0"/>
    <n v="0"/>
    <n v="0"/>
    <n v="0"/>
    <n v="0"/>
    <s v="2025-01-25 18:06:15"/>
  </r>
  <r>
    <s v="TX007819"/>
    <x v="669"/>
    <x v="2"/>
    <x v="3"/>
    <n v="190.31"/>
    <s v="Failed"/>
    <s v="Declined"/>
    <n v="3.38"/>
    <x v="0"/>
    <s v="iPad"/>
    <n v="546355"/>
    <n v="12"/>
    <n v="0"/>
    <n v="0"/>
    <n v="0"/>
    <n v="0"/>
    <n v="0"/>
    <s v="2025-12-13 16:24:24"/>
  </r>
  <r>
    <s v="TX006716"/>
    <x v="284"/>
    <x v="2"/>
    <x v="3"/>
    <n v="843.77"/>
    <s v="Failed"/>
    <s v="Declined"/>
    <n v="4.8"/>
    <x v="0"/>
    <s v="Android"/>
    <n v="501769"/>
    <n v="21"/>
    <n v="0"/>
    <n v="0"/>
    <n v="0"/>
    <n v="0"/>
    <n v="0"/>
    <s v="2025-08-19 06:08:22"/>
  </r>
  <r>
    <s v="TX002508"/>
    <x v="670"/>
    <x v="0"/>
    <x v="3"/>
    <n v="308.08999999999997"/>
    <s v="Success"/>
    <s v="Approved"/>
    <n v="8.19"/>
    <x v="0"/>
    <s v="Android"/>
    <n v="478846"/>
    <n v="34"/>
    <n v="0"/>
    <n v="0"/>
    <n v="0"/>
    <n v="1"/>
    <n v="0"/>
    <s v="2025-02-04 09:32:21"/>
  </r>
  <r>
    <s v="TX002424"/>
    <x v="671"/>
    <x v="3"/>
    <x v="1"/>
    <n v="255.12"/>
    <s v="Success"/>
    <s v="Approved"/>
    <n v="3.84"/>
    <x v="0"/>
    <s v="Android"/>
    <n v="521455"/>
    <n v="14"/>
    <n v="0"/>
    <n v="0"/>
    <n v="0"/>
    <n v="0"/>
    <n v="0"/>
    <s v="2025-02-05 11:57:08"/>
  </r>
  <r>
    <s v="TX003704"/>
    <x v="672"/>
    <x v="4"/>
    <x v="0"/>
    <n v="437.95"/>
    <s v="Success"/>
    <s v="Approved"/>
    <n v="11.02"/>
    <x v="0"/>
    <s v="iPhone"/>
    <n v="516002"/>
    <n v="44"/>
    <n v="0"/>
    <n v="1"/>
    <n v="0"/>
    <n v="0"/>
    <n v="0"/>
    <s v="2025-12-23 12:02:46"/>
  </r>
  <r>
    <s v="TX004395"/>
    <x v="673"/>
    <x v="2"/>
    <x v="0"/>
    <n v="622.23"/>
    <s v="Abandoned"/>
    <s v="Declined"/>
    <n v="9.75"/>
    <x v="0"/>
    <s v="iPhone"/>
    <n v="558378"/>
    <n v="18"/>
    <n v="0"/>
    <n v="0"/>
    <n v="0"/>
    <n v="0"/>
    <n v="0"/>
    <s v="2025-08-04 23:41:59"/>
  </r>
  <r>
    <s v="TX002971"/>
    <x v="184"/>
    <x v="2"/>
    <x v="1"/>
    <n v="591.01"/>
    <s v="Success"/>
    <s v="Approved"/>
    <n v="2.56"/>
    <x v="0"/>
    <s v="iPhone"/>
    <n v="417479"/>
    <n v="23"/>
    <n v="0"/>
    <n v="0"/>
    <n v="0"/>
    <n v="0"/>
    <n v="0"/>
    <s v="2025-09-25 18:19:49"/>
  </r>
  <r>
    <s v="TX005910"/>
    <x v="674"/>
    <x v="1"/>
    <x v="2"/>
    <n v="256.16000000000003"/>
    <s v="Abandoned"/>
    <s v="Declined"/>
    <n v="19.850000000000001"/>
    <x v="0"/>
    <s v="iPhone"/>
    <n v="502072"/>
    <n v="11"/>
    <n v="0"/>
    <n v="0"/>
    <n v="0"/>
    <n v="0"/>
    <n v="0"/>
    <s v="2025-10-01 17:20:22"/>
  </r>
  <r>
    <s v="TX009414"/>
    <x v="675"/>
    <x v="2"/>
    <x v="1"/>
    <n v="361.25"/>
    <s v="Abandoned"/>
    <s v="Approved"/>
    <n v="8.75"/>
    <x v="0"/>
    <s v="iPhone"/>
    <n v="556772"/>
    <n v="17"/>
    <n v="0"/>
    <n v="0"/>
    <n v="0"/>
    <n v="0"/>
    <n v="0"/>
    <s v="2025-12-14 23:52:38"/>
  </r>
  <r>
    <s v="TX001124"/>
    <x v="676"/>
    <x v="4"/>
    <x v="1"/>
    <n v="744.89"/>
    <s v="Abandoned"/>
    <s v="Declined"/>
    <n v="10.6"/>
    <x v="0"/>
    <s v="Desktop"/>
    <n v="539583"/>
    <n v="16"/>
    <n v="0"/>
    <n v="0"/>
    <n v="0"/>
    <n v="0"/>
    <n v="0"/>
    <s v="2025-09-28 13:46:21"/>
  </r>
  <r>
    <s v="TX003400"/>
    <x v="677"/>
    <x v="5"/>
    <x v="1"/>
    <n v="235.48"/>
    <s v="Success"/>
    <s v="Approved"/>
    <n v="1.1100000000000001"/>
    <x v="0"/>
    <s v="Desktop"/>
    <n v="458411"/>
    <n v="53"/>
    <n v="0"/>
    <n v="0"/>
    <n v="1"/>
    <n v="0"/>
    <n v="0"/>
    <s v="2025-08-20 12:27:32"/>
  </r>
  <r>
    <s v="TX000009"/>
    <x v="678"/>
    <x v="5"/>
    <x v="3"/>
    <n v="633.70000000000005"/>
    <s v="Abandoned"/>
    <s v="Declined"/>
    <n v="10.210000000000001"/>
    <x v="0"/>
    <s v="Android"/>
    <n v="417350"/>
    <n v="11"/>
    <n v="0"/>
    <n v="0"/>
    <n v="0"/>
    <n v="0"/>
    <n v="0"/>
    <s v="2025-03-27 06:57:42"/>
  </r>
  <r>
    <s v="TX007066"/>
    <x v="679"/>
    <x v="5"/>
    <x v="2"/>
    <n v="571.09"/>
    <s v="Abandoned"/>
    <s v="Approved"/>
    <n v="18.350000000000001"/>
    <x v="0"/>
    <s v="iPhone"/>
    <n v="533185"/>
    <n v="21"/>
    <n v="0"/>
    <n v="0"/>
    <n v="0"/>
    <n v="0"/>
    <n v="0"/>
    <s v="2025-06-19 13:47:18"/>
  </r>
  <r>
    <s v="TX008644"/>
    <x v="286"/>
    <x v="2"/>
    <x v="1"/>
    <n v="625.16999999999996"/>
    <s v="Success"/>
    <s v="Approved"/>
    <n v="3.08"/>
    <x v="0"/>
    <s v="Android"/>
    <n v="451189"/>
    <n v="22"/>
    <n v="0"/>
    <n v="0"/>
    <n v="0"/>
    <n v="0"/>
    <n v="0"/>
    <s v="2025-10-15 21:34:06"/>
  </r>
  <r>
    <s v="TX001384"/>
    <x v="680"/>
    <x v="3"/>
    <x v="3"/>
    <n v="284.52"/>
    <s v="Success"/>
    <s v="Approved"/>
    <n v="0.76"/>
    <x v="0"/>
    <s v="Android"/>
    <n v="477791"/>
    <n v="23"/>
    <n v="0"/>
    <n v="0"/>
    <n v="0"/>
    <n v="0"/>
    <n v="0"/>
    <s v="2025-07-12 07:27:15"/>
  </r>
  <r>
    <s v="TX009595"/>
    <x v="681"/>
    <x v="2"/>
    <x v="0"/>
    <n v="373.72"/>
    <s v="Success"/>
    <s v="Approved"/>
    <n v="6.29"/>
    <x v="0"/>
    <s v="Android"/>
    <n v="544454"/>
    <n v="35"/>
    <n v="0"/>
    <n v="0"/>
    <n v="0"/>
    <n v="1"/>
    <n v="0"/>
    <s v="2025-09-13 20:13:38"/>
  </r>
  <r>
    <s v="TX002240"/>
    <x v="682"/>
    <x v="0"/>
    <x v="1"/>
    <n v="443.48"/>
    <s v="Success"/>
    <s v="Approved"/>
    <n v="6.1"/>
    <x v="0"/>
    <s v="Android"/>
    <n v="555941"/>
    <n v="21"/>
    <n v="0"/>
    <n v="0"/>
    <n v="0"/>
    <n v="0"/>
    <n v="0"/>
    <s v="2025-06-08 02:59:15"/>
  </r>
  <r>
    <s v="TX000568"/>
    <x v="254"/>
    <x v="9"/>
    <x v="1"/>
    <n v="1502.6"/>
    <s v="Success"/>
    <s v="Approved"/>
    <n v="3.79"/>
    <x v="0"/>
    <s v="Desktop"/>
    <n v="405084"/>
    <n v="25"/>
    <n v="0"/>
    <n v="0"/>
    <n v="0"/>
    <n v="0"/>
    <n v="0"/>
    <s v="2025-03-12 20:09:29"/>
  </r>
  <r>
    <s v="TX000933"/>
    <x v="683"/>
    <x v="3"/>
    <x v="0"/>
    <n v="168.56"/>
    <s v="Failed"/>
    <s v="Declined"/>
    <n v="9.68"/>
    <x v="0"/>
    <s v="Desktop"/>
    <n v="455772"/>
    <n v="47"/>
    <n v="0"/>
    <n v="1"/>
    <n v="0"/>
    <n v="0"/>
    <n v="0"/>
    <s v="2025-01-01 05:03:37"/>
  </r>
  <r>
    <s v="TX001887"/>
    <x v="684"/>
    <x v="8"/>
    <x v="1"/>
    <n v="471.56"/>
    <s v="Abandoned"/>
    <s v="Approved"/>
    <n v="8.69"/>
    <x v="0"/>
    <s v="iPhone"/>
    <n v="440301"/>
    <n v="37"/>
    <n v="0"/>
    <n v="1"/>
    <n v="0"/>
    <n v="0"/>
    <n v="0"/>
    <s v="2025-05-26 10:55:30"/>
  </r>
  <r>
    <s v="TX009447"/>
    <x v="685"/>
    <x v="3"/>
    <x v="0"/>
    <n v="544.77"/>
    <s v="Failed"/>
    <s v="Declined"/>
    <n v="3.85"/>
    <x v="0"/>
    <s v="iPad"/>
    <n v="550097"/>
    <n v="60"/>
    <n v="1"/>
    <n v="0"/>
    <n v="0"/>
    <n v="0"/>
    <n v="1"/>
    <s v="2025-12-28 22:27:49"/>
  </r>
  <r>
    <s v="TX006430"/>
    <x v="686"/>
    <x v="8"/>
    <x v="2"/>
    <n v="59"/>
    <s v="Success"/>
    <s v="Approved"/>
    <n v="8.9499999999999993"/>
    <x v="0"/>
    <s v="Desktop"/>
    <n v="495428"/>
    <n v="11"/>
    <n v="0"/>
    <n v="0"/>
    <n v="0"/>
    <n v="0"/>
    <n v="0"/>
    <s v="2025-07-24 06:14:54"/>
  </r>
  <r>
    <s v="TX001672"/>
    <x v="687"/>
    <x v="2"/>
    <x v="3"/>
    <n v="751.5"/>
    <s v="Failed"/>
    <s v="Declined"/>
    <n v="6.36"/>
    <x v="0"/>
    <s v="Desktop"/>
    <n v="469732"/>
    <n v="12"/>
    <n v="0"/>
    <n v="0"/>
    <n v="0"/>
    <n v="0"/>
    <n v="0"/>
    <s v="2025-05-02 17:39:33"/>
  </r>
  <r>
    <s v="TX006828"/>
    <x v="173"/>
    <x v="6"/>
    <x v="3"/>
    <n v="2102.5300000000002"/>
    <s v="Abandoned"/>
    <s v="Declined"/>
    <n v="4.87"/>
    <x v="0"/>
    <s v="iPhone"/>
    <n v="495677"/>
    <n v="43"/>
    <n v="0"/>
    <n v="0"/>
    <n v="1"/>
    <n v="0"/>
    <n v="0"/>
    <s v="2025-05-24 08:42:32"/>
  </r>
  <r>
    <s v="TX008170"/>
    <x v="688"/>
    <x v="3"/>
    <x v="0"/>
    <n v="504.73"/>
    <s v="Failed"/>
    <s v="Approved"/>
    <n v="3.84"/>
    <x v="0"/>
    <s v="Android"/>
    <n v="434941"/>
    <n v="24"/>
    <n v="0"/>
    <n v="0"/>
    <n v="0"/>
    <n v="0"/>
    <n v="0"/>
    <s v="2025-01-02 11:39:12"/>
  </r>
  <r>
    <s v="TX001409"/>
    <x v="689"/>
    <x v="8"/>
    <x v="1"/>
    <n v="425.99"/>
    <s v="Success"/>
    <s v="Approved"/>
    <n v="6.78"/>
    <x v="0"/>
    <s v="iPhone"/>
    <n v="546947"/>
    <n v="10"/>
    <n v="0"/>
    <n v="0"/>
    <n v="0"/>
    <n v="0"/>
    <n v="0"/>
    <s v="2025-09-25 11:18:17"/>
  </r>
  <r>
    <s v="TX001661"/>
    <x v="690"/>
    <x v="0"/>
    <x v="3"/>
    <n v="910.66"/>
    <s v="Abandoned"/>
    <s v="Declined"/>
    <n v="3.38"/>
    <x v="0"/>
    <s v="Android"/>
    <n v="439160"/>
    <n v="14"/>
    <n v="0"/>
    <n v="0"/>
    <n v="0"/>
    <n v="0"/>
    <n v="0"/>
    <s v="2025-06-25 14:35:22"/>
  </r>
  <r>
    <s v="TX005728"/>
    <x v="144"/>
    <x v="4"/>
    <x v="3"/>
    <n v="351.45"/>
    <s v="Success"/>
    <s v="Approved"/>
    <n v="6.08"/>
    <x v="0"/>
    <s v="Desktop"/>
    <n v="460941"/>
    <n v="24"/>
    <n v="0"/>
    <n v="0"/>
    <n v="0"/>
    <n v="0"/>
    <n v="0"/>
    <s v="2025-01-27 19:13:13"/>
  </r>
  <r>
    <s v="TX007629"/>
    <x v="691"/>
    <x v="2"/>
    <x v="0"/>
    <n v="213.92"/>
    <s v="Success"/>
    <s v="Approved"/>
    <n v="2.09"/>
    <x v="0"/>
    <s v="Desktop"/>
    <n v="556913"/>
    <n v="14"/>
    <n v="0"/>
    <n v="0"/>
    <n v="0"/>
    <n v="0"/>
    <n v="0"/>
    <s v="2025-01-07 22:08:36"/>
  </r>
  <r>
    <s v="TX009928"/>
    <x v="692"/>
    <x v="9"/>
    <x v="1"/>
    <n v="1398.12"/>
    <s v="Abandoned"/>
    <s v="Declined"/>
    <n v="6.9"/>
    <x v="0"/>
    <s v="Desktop"/>
    <n v="411063"/>
    <n v="16"/>
    <n v="0"/>
    <n v="0"/>
    <n v="0"/>
    <n v="0"/>
    <n v="0"/>
    <s v="2025-03-30 07:23:03"/>
  </r>
  <r>
    <s v="TX001209"/>
    <x v="693"/>
    <x v="1"/>
    <x v="0"/>
    <n v="308.63"/>
    <s v="Success"/>
    <s v="Approved"/>
    <n v="2.72"/>
    <x v="0"/>
    <s v="Desktop"/>
    <n v="528722"/>
    <n v="16"/>
    <n v="0"/>
    <n v="0"/>
    <n v="0"/>
    <n v="0"/>
    <n v="0"/>
    <s v="2025-04-12 17:58:02"/>
  </r>
  <r>
    <s v="TX007037"/>
    <x v="694"/>
    <x v="2"/>
    <x v="0"/>
    <n v="513.67999999999995"/>
    <s v="Abandoned"/>
    <s v="Declined"/>
    <n v="11.4"/>
    <x v="0"/>
    <s v="Desktop"/>
    <n v="543139"/>
    <n v="23"/>
    <n v="0"/>
    <n v="0"/>
    <n v="0"/>
    <n v="0"/>
    <n v="0"/>
    <s v="2025-08-23 13:32:00"/>
  </r>
  <r>
    <s v="TX002603"/>
    <x v="695"/>
    <x v="0"/>
    <x v="3"/>
    <n v="1590.31"/>
    <s v="Failed"/>
    <s v="Declined"/>
    <n v="8.98"/>
    <x v="0"/>
    <s v="Android"/>
    <n v="408624"/>
    <n v="11"/>
    <n v="0"/>
    <n v="0"/>
    <n v="0"/>
    <n v="0"/>
    <n v="0"/>
    <s v="2025-12-24 21:51:07"/>
  </r>
  <r>
    <s v="TX006427"/>
    <x v="436"/>
    <x v="9"/>
    <x v="2"/>
    <n v="940.23"/>
    <s v="Failed"/>
    <s v="Declined"/>
    <n v="17.329999999999998"/>
    <x v="0"/>
    <s v="Android"/>
    <n v="461358"/>
    <n v="12"/>
    <n v="0"/>
    <n v="0"/>
    <n v="0"/>
    <n v="0"/>
    <n v="0"/>
    <s v="2025-09-28 18:47:51"/>
  </r>
  <r>
    <s v="TX008897"/>
    <x v="696"/>
    <x v="8"/>
    <x v="3"/>
    <n v="172.18"/>
    <s v="Success"/>
    <s v="Approved"/>
    <n v="8.74"/>
    <x v="0"/>
    <s v="Desktop"/>
    <n v="535759"/>
    <n v="18"/>
    <n v="0"/>
    <n v="0"/>
    <n v="0"/>
    <n v="0"/>
    <n v="0"/>
    <s v="2025-11-28 17:03:30"/>
  </r>
  <r>
    <s v="TX009887"/>
    <x v="697"/>
    <x v="3"/>
    <x v="3"/>
    <n v="323.85000000000002"/>
    <s v="Success"/>
    <s v="Approved"/>
    <n v="7.78"/>
    <x v="0"/>
    <s v="iPhone"/>
    <n v="516023"/>
    <n v="14"/>
    <n v="0"/>
    <n v="0"/>
    <n v="0"/>
    <n v="0"/>
    <n v="0"/>
    <s v="2025-04-29 22:12:28"/>
  </r>
  <r>
    <s v="TX003013"/>
    <x v="698"/>
    <x v="3"/>
    <x v="1"/>
    <n v="752.7"/>
    <s v="Success"/>
    <s v="Approved"/>
    <n v="7.59"/>
    <x v="0"/>
    <s v="iPhone"/>
    <n v="553172"/>
    <n v="10"/>
    <n v="0"/>
    <n v="0"/>
    <n v="0"/>
    <n v="0"/>
    <n v="0"/>
    <s v="2025-10-04 02:38:43"/>
  </r>
  <r>
    <s v="TX002887"/>
    <x v="699"/>
    <x v="7"/>
    <x v="1"/>
    <n v="326.27999999999997"/>
    <s v="Success"/>
    <s v="Approved"/>
    <n v="10.41"/>
    <x v="0"/>
    <s v="Android"/>
    <n v="494685"/>
    <n v="12"/>
    <n v="0"/>
    <n v="0"/>
    <n v="0"/>
    <n v="0"/>
    <n v="0"/>
    <s v="2025-03-30 19:34:51"/>
  </r>
  <r>
    <s v="TX001632"/>
    <x v="700"/>
    <x v="0"/>
    <x v="3"/>
    <n v="217.93"/>
    <s v="Failed"/>
    <s v="Declined"/>
    <n v="7.48"/>
    <x v="0"/>
    <s v="iPhone"/>
    <n v="417307"/>
    <n v="14"/>
    <n v="0"/>
    <n v="0"/>
    <n v="0"/>
    <n v="0"/>
    <n v="0"/>
    <s v="2025-05-09 17:53:03"/>
  </r>
  <r>
    <s v="TX009979"/>
    <x v="658"/>
    <x v="0"/>
    <x v="0"/>
    <n v="123.53"/>
    <s v="Success"/>
    <s v="Approved"/>
    <n v="5.8"/>
    <x v="0"/>
    <s v="iPhone"/>
    <n v="542302"/>
    <n v="11"/>
    <n v="0"/>
    <n v="0"/>
    <n v="0"/>
    <n v="0"/>
    <n v="0"/>
    <s v="2025-04-08 20:09:57"/>
  </r>
  <r>
    <s v="TX000765"/>
    <x v="701"/>
    <x v="9"/>
    <x v="0"/>
    <n v="801.83"/>
    <s v="Abandoned"/>
    <s v="Declined"/>
    <n v="3.49"/>
    <x v="0"/>
    <s v="Desktop"/>
    <n v="515895"/>
    <n v="14"/>
    <n v="0"/>
    <n v="0"/>
    <n v="0"/>
    <n v="0"/>
    <n v="0"/>
    <s v="2025-07-17 01:23:41"/>
  </r>
  <r>
    <s v="TX004266"/>
    <x v="673"/>
    <x v="4"/>
    <x v="1"/>
    <n v="320.77"/>
    <s v="Failed"/>
    <s v="Approved"/>
    <n v="9.4700000000000006"/>
    <x v="0"/>
    <s v="iPhone"/>
    <n v="469722"/>
    <n v="46"/>
    <n v="0"/>
    <n v="0"/>
    <n v="1"/>
    <n v="0"/>
    <n v="0"/>
    <s v="2025-03-26 03:06:13"/>
  </r>
  <r>
    <s v="TX006608"/>
    <x v="307"/>
    <x v="4"/>
    <x v="0"/>
    <n v="284.18"/>
    <s v="Success"/>
    <s v="Approved"/>
    <n v="3.65"/>
    <x v="0"/>
    <s v="iPhone"/>
    <n v="481905"/>
    <n v="11"/>
    <n v="0"/>
    <n v="0"/>
    <n v="0"/>
    <n v="0"/>
    <n v="0"/>
    <s v="2025-04-05 02:20:46"/>
  </r>
  <r>
    <s v="TX007529"/>
    <x v="702"/>
    <x v="3"/>
    <x v="0"/>
    <n v="255.48"/>
    <s v="Success"/>
    <s v="Approved"/>
    <n v="2.29"/>
    <x v="0"/>
    <s v="iPad"/>
    <n v="452094"/>
    <n v="22"/>
    <n v="0"/>
    <n v="0"/>
    <n v="0"/>
    <n v="0"/>
    <n v="0"/>
    <s v="2025-04-12 07:51:28"/>
  </r>
  <r>
    <s v="TX003288"/>
    <x v="703"/>
    <x v="6"/>
    <x v="3"/>
    <n v="1326.78"/>
    <s v="Success"/>
    <s v="Approved"/>
    <n v="10.94"/>
    <x v="0"/>
    <s v="Android"/>
    <n v="468048"/>
    <n v="20"/>
    <n v="0"/>
    <n v="0"/>
    <n v="0"/>
    <n v="0"/>
    <n v="0"/>
    <s v="2025-01-10 01:06:49"/>
  </r>
  <r>
    <s v="TX000037"/>
    <x v="658"/>
    <x v="8"/>
    <x v="0"/>
    <n v="401.92"/>
    <s v="Success"/>
    <s v="Approved"/>
    <n v="7.08"/>
    <x v="0"/>
    <s v="Desktop"/>
    <n v="413316"/>
    <n v="25"/>
    <n v="0"/>
    <n v="0"/>
    <n v="0"/>
    <n v="0"/>
    <n v="0"/>
    <s v="2025-03-23 19:12:38"/>
  </r>
  <r>
    <s v="TX004322"/>
    <x v="353"/>
    <x v="1"/>
    <x v="1"/>
    <n v="794.67"/>
    <s v="Success"/>
    <s v="Approved"/>
    <n v="3.21"/>
    <x v="0"/>
    <s v="Android"/>
    <n v="502140"/>
    <n v="13"/>
    <n v="0"/>
    <n v="0"/>
    <n v="0"/>
    <n v="0"/>
    <n v="0"/>
    <s v="2025-03-29 11:24:24"/>
  </r>
  <r>
    <s v="TX005019"/>
    <x v="704"/>
    <x v="3"/>
    <x v="2"/>
    <n v="404.77"/>
    <s v="Failed"/>
    <s v="Declined"/>
    <n v="17.18"/>
    <x v="0"/>
    <s v="iPhone"/>
    <n v="499850"/>
    <n v="22"/>
    <n v="0"/>
    <n v="0"/>
    <n v="0"/>
    <n v="0"/>
    <n v="0"/>
    <s v="2025-01-07 23:53:02"/>
  </r>
  <r>
    <s v="TX004686"/>
    <x v="705"/>
    <x v="3"/>
    <x v="3"/>
    <n v="228.73"/>
    <s v="Success"/>
    <s v="Approved"/>
    <n v="4.76"/>
    <x v="0"/>
    <s v="iPhone"/>
    <n v="431452"/>
    <n v="21"/>
    <n v="0"/>
    <n v="0"/>
    <n v="0"/>
    <n v="0"/>
    <n v="0"/>
    <s v="2025-10-09 04:06:37"/>
  </r>
  <r>
    <s v="TX005520"/>
    <x v="706"/>
    <x v="8"/>
    <x v="3"/>
    <n v="86.34"/>
    <s v="Failed"/>
    <s v="Declined"/>
    <n v="6.84"/>
    <x v="0"/>
    <s v="Android"/>
    <n v="484358"/>
    <n v="46"/>
    <n v="0"/>
    <n v="0"/>
    <n v="1"/>
    <n v="0"/>
    <n v="0"/>
    <s v="2025-05-19 01:25:59"/>
  </r>
  <r>
    <s v="TX009173"/>
    <x v="707"/>
    <x v="3"/>
    <x v="1"/>
    <n v="454.13"/>
    <s v="Abandoned"/>
    <s v="Declined"/>
    <n v="2.29"/>
    <x v="0"/>
    <s v="iPhone"/>
    <n v="524690"/>
    <n v="25"/>
    <n v="0"/>
    <n v="0"/>
    <n v="0"/>
    <n v="0"/>
    <n v="0"/>
    <s v="2025-02-27 19:40:33"/>
  </r>
  <r>
    <s v="TX004413"/>
    <x v="708"/>
    <x v="3"/>
    <x v="0"/>
    <n v="839.83"/>
    <s v="Success"/>
    <s v="Approved"/>
    <n v="3.01"/>
    <x v="0"/>
    <s v="iPad"/>
    <n v="476150"/>
    <n v="19"/>
    <n v="0"/>
    <n v="0"/>
    <n v="0"/>
    <n v="0"/>
    <n v="0"/>
    <s v="2025-01-13 11:42:06"/>
  </r>
  <r>
    <s v="TX007685"/>
    <x v="709"/>
    <x v="0"/>
    <x v="0"/>
    <n v="996.63"/>
    <s v="Success"/>
    <s v="Approved"/>
    <n v="10.86"/>
    <x v="0"/>
    <s v="iPhone"/>
    <n v="536504"/>
    <n v="13"/>
    <n v="0"/>
    <n v="0"/>
    <n v="0"/>
    <n v="0"/>
    <n v="0"/>
    <s v="2025-01-08 20:43:33"/>
  </r>
  <r>
    <s v="TX005479"/>
    <x v="694"/>
    <x v="5"/>
    <x v="1"/>
    <n v="737.39"/>
    <s v="Success"/>
    <s v="Approved"/>
    <n v="8.08"/>
    <x v="0"/>
    <s v="Android"/>
    <n v="444247"/>
    <n v="45"/>
    <n v="0"/>
    <n v="1"/>
    <n v="0"/>
    <n v="0"/>
    <n v="0"/>
    <s v="2025-07-07 14:03:37"/>
  </r>
  <r>
    <s v="TX006389"/>
    <x v="710"/>
    <x v="0"/>
    <x v="1"/>
    <n v="212.67"/>
    <s v="Success"/>
    <s v="Approved"/>
    <n v="5.13"/>
    <x v="0"/>
    <s v="iPhone"/>
    <n v="432291"/>
    <n v="24"/>
    <n v="0"/>
    <n v="0"/>
    <n v="0"/>
    <n v="0"/>
    <n v="0"/>
    <s v="2025-04-20 22:49:58"/>
  </r>
  <r>
    <s v="TX000578"/>
    <x v="711"/>
    <x v="1"/>
    <x v="0"/>
    <n v="372.1"/>
    <s v="Success"/>
    <s v="Approved"/>
    <n v="5.31"/>
    <x v="0"/>
    <s v="iPhone"/>
    <n v="440348"/>
    <n v="11"/>
    <n v="0"/>
    <n v="0"/>
    <n v="0"/>
    <n v="0"/>
    <n v="0"/>
    <s v="2025-02-05 11:55:27"/>
  </r>
  <r>
    <s v="TX009798"/>
    <x v="269"/>
    <x v="3"/>
    <x v="3"/>
    <n v="766.33"/>
    <s v="Success"/>
    <s v="Approved"/>
    <n v="4.9000000000000004"/>
    <x v="0"/>
    <s v="Android"/>
    <n v="523055"/>
    <n v="19"/>
    <n v="0"/>
    <n v="0"/>
    <n v="0"/>
    <n v="0"/>
    <n v="0"/>
    <s v="2025-01-22 19:07:10"/>
  </r>
  <r>
    <s v="TX005385"/>
    <x v="712"/>
    <x v="1"/>
    <x v="1"/>
    <n v="346.05"/>
    <s v="Success"/>
    <s v="Approved"/>
    <n v="9.1199999999999992"/>
    <x v="0"/>
    <s v="Desktop"/>
    <n v="476291"/>
    <n v="11"/>
    <n v="0"/>
    <n v="0"/>
    <n v="0"/>
    <n v="0"/>
    <n v="0"/>
    <s v="2025-05-06 15:43:27"/>
  </r>
  <r>
    <s v="TX009927"/>
    <x v="654"/>
    <x v="2"/>
    <x v="2"/>
    <n v="862.36"/>
    <s v="Failed"/>
    <s v="Approved"/>
    <n v="18.63"/>
    <x v="0"/>
    <s v="iPhone"/>
    <n v="452698"/>
    <n v="25"/>
    <n v="0"/>
    <n v="0"/>
    <n v="0"/>
    <n v="0"/>
    <n v="0"/>
    <s v="2025-11-05 10:43:51"/>
  </r>
  <r>
    <s v="TX004602"/>
    <x v="663"/>
    <x v="0"/>
    <x v="3"/>
    <n v="778.72"/>
    <s v="Success"/>
    <s v="Approved"/>
    <n v="9.52"/>
    <x v="0"/>
    <s v="iPhone"/>
    <n v="464766"/>
    <n v="19"/>
    <n v="0"/>
    <n v="0"/>
    <n v="0"/>
    <n v="0"/>
    <n v="0"/>
    <s v="2025-10-04 16:33:56"/>
  </r>
  <r>
    <s v="TX001559"/>
    <x v="713"/>
    <x v="3"/>
    <x v="3"/>
    <n v="1040.08"/>
    <s v="Abandoned"/>
    <s v="Declined"/>
    <n v="1.33"/>
    <x v="0"/>
    <s v="Desktop"/>
    <n v="410450"/>
    <n v="23"/>
    <n v="0"/>
    <n v="0"/>
    <n v="0"/>
    <n v="0"/>
    <n v="0"/>
    <s v="2025-08-12 13:13:07"/>
  </r>
  <r>
    <s v="TX007699"/>
    <x v="77"/>
    <x v="8"/>
    <x v="3"/>
    <n v="853.08"/>
    <s v="Success"/>
    <s v="Approved"/>
    <n v="4.42"/>
    <x v="0"/>
    <s v="iPhone"/>
    <n v="433448"/>
    <n v="11"/>
    <n v="0"/>
    <n v="0"/>
    <n v="0"/>
    <n v="0"/>
    <n v="0"/>
    <s v="2025-02-02 13:00:35"/>
  </r>
  <r>
    <s v="TX004253"/>
    <x v="378"/>
    <x v="3"/>
    <x v="3"/>
    <n v="304.37"/>
    <s v="Failed"/>
    <s v="Approved"/>
    <n v="11.78"/>
    <x v="0"/>
    <s v="Desktop"/>
    <n v="494575"/>
    <n v="24"/>
    <n v="0"/>
    <n v="0"/>
    <n v="0"/>
    <n v="0"/>
    <n v="0"/>
    <s v="2025-11-12 16:24:07"/>
  </r>
  <r>
    <s v="TX005426"/>
    <x v="714"/>
    <x v="1"/>
    <x v="3"/>
    <n v="1202.1199999999999"/>
    <s v="Success"/>
    <s v="Approved"/>
    <n v="4.5999999999999996"/>
    <x v="0"/>
    <s v="Android"/>
    <n v="548338"/>
    <n v="10"/>
    <n v="0"/>
    <n v="0"/>
    <n v="0"/>
    <n v="0"/>
    <n v="0"/>
    <s v="2025-05-18 06:45:49"/>
  </r>
  <r>
    <s v="TX001157"/>
    <x v="715"/>
    <x v="4"/>
    <x v="1"/>
    <n v="800.79"/>
    <s v="Abandoned"/>
    <s v="Declined"/>
    <n v="1.91"/>
    <x v="0"/>
    <s v="Desktop"/>
    <n v="436729"/>
    <n v="39"/>
    <n v="0"/>
    <n v="1"/>
    <n v="0"/>
    <n v="0"/>
    <n v="0"/>
    <s v="2025-02-24 20:48:06"/>
  </r>
  <r>
    <s v="TX001191"/>
    <x v="653"/>
    <x v="1"/>
    <x v="3"/>
    <n v="295.14999999999998"/>
    <s v="Success"/>
    <s v="Approved"/>
    <n v="2.73"/>
    <x v="0"/>
    <s v="Android"/>
    <n v="454988"/>
    <n v="22"/>
    <n v="0"/>
    <n v="0"/>
    <n v="0"/>
    <n v="0"/>
    <n v="0"/>
    <s v="2025-03-26 21:42:42"/>
  </r>
  <r>
    <s v="TX000211"/>
    <x v="183"/>
    <x v="6"/>
    <x v="0"/>
    <n v="308.48"/>
    <s v="Success"/>
    <s v="Approved"/>
    <n v="8.1"/>
    <x v="0"/>
    <s v="Desktop"/>
    <n v="483706"/>
    <n v="39"/>
    <n v="0"/>
    <n v="1"/>
    <n v="0"/>
    <n v="0"/>
    <n v="0"/>
    <s v="2025-09-25 10:20:37"/>
  </r>
  <r>
    <s v="TX005099"/>
    <x v="716"/>
    <x v="4"/>
    <x v="1"/>
    <n v="961.65"/>
    <s v="Failed"/>
    <s v="Approved"/>
    <n v="4"/>
    <x v="0"/>
    <s v="iPad"/>
    <n v="554138"/>
    <n v="37"/>
    <n v="0"/>
    <n v="1"/>
    <n v="0"/>
    <n v="0"/>
    <n v="0"/>
    <s v="2025-05-31 09:01:58"/>
  </r>
  <r>
    <s v="TX007499"/>
    <x v="717"/>
    <x v="8"/>
    <x v="2"/>
    <n v="380.26"/>
    <s v="Success"/>
    <s v="Approved"/>
    <n v="17.02"/>
    <x v="0"/>
    <s v="Desktop"/>
    <n v="463178"/>
    <n v="41"/>
    <n v="0"/>
    <n v="0"/>
    <n v="1"/>
    <n v="0"/>
    <n v="0"/>
    <s v="2025-01-31 20:58:45"/>
  </r>
  <r>
    <s v="TX000851"/>
    <x v="112"/>
    <x v="1"/>
    <x v="0"/>
    <n v="671.1"/>
    <s v="Success"/>
    <s v="Approved"/>
    <n v="3.45"/>
    <x v="0"/>
    <s v="iPhone"/>
    <n v="492878"/>
    <n v="17"/>
    <n v="0"/>
    <n v="0"/>
    <n v="0"/>
    <n v="0"/>
    <n v="0"/>
    <s v="2025-10-13 20:59:15"/>
  </r>
  <r>
    <s v="TX004701"/>
    <x v="348"/>
    <x v="8"/>
    <x v="3"/>
    <n v="311.48"/>
    <s v="Success"/>
    <s v="Approved"/>
    <n v="11.85"/>
    <x v="0"/>
    <s v="iPhone"/>
    <n v="473891"/>
    <n v="16"/>
    <n v="0"/>
    <n v="0"/>
    <n v="0"/>
    <n v="0"/>
    <n v="0"/>
    <s v="2025-09-14 12:40:51"/>
  </r>
  <r>
    <s v="TX005082"/>
    <x v="718"/>
    <x v="6"/>
    <x v="2"/>
    <n v="724.6"/>
    <s v="Failed"/>
    <s v="Declined"/>
    <n v="12.59"/>
    <x v="0"/>
    <s v="iPhone"/>
    <n v="498428"/>
    <n v="45"/>
    <n v="0"/>
    <n v="0"/>
    <n v="1"/>
    <n v="0"/>
    <n v="0"/>
    <s v="2025-11-22 04:48:25"/>
  </r>
  <r>
    <s v="TX003785"/>
    <x v="719"/>
    <x v="2"/>
    <x v="1"/>
    <n v="260.8"/>
    <s v="Success"/>
    <s v="Approved"/>
    <n v="4.18"/>
    <x v="0"/>
    <s v="Desktop"/>
    <n v="517133"/>
    <n v="12"/>
    <n v="0"/>
    <n v="0"/>
    <n v="0"/>
    <n v="0"/>
    <n v="0"/>
    <s v="2025-03-07 11:03:23"/>
  </r>
  <r>
    <s v="TX006875"/>
    <x v="720"/>
    <x v="0"/>
    <x v="0"/>
    <n v="242.21"/>
    <s v="Success"/>
    <s v="Approved"/>
    <n v="8.9700000000000006"/>
    <x v="0"/>
    <s v="Android"/>
    <n v="406652"/>
    <n v="21"/>
    <n v="0"/>
    <n v="0"/>
    <n v="0"/>
    <n v="0"/>
    <n v="0"/>
    <s v="2025-07-13 23:59:23"/>
  </r>
  <r>
    <s v="TX007482"/>
    <x v="721"/>
    <x v="5"/>
    <x v="0"/>
    <n v="133.97"/>
    <s v="Abandoned"/>
    <s v="Approved"/>
    <n v="1.51"/>
    <x v="0"/>
    <s v="Android"/>
    <n v="470906"/>
    <n v="11"/>
    <n v="0"/>
    <n v="0"/>
    <n v="0"/>
    <n v="0"/>
    <n v="0"/>
    <s v="2025-12-21 07:16:09"/>
  </r>
  <r>
    <s v="TX000638"/>
    <x v="722"/>
    <x v="1"/>
    <x v="0"/>
    <n v="950.03"/>
    <s v="Success"/>
    <s v="Approved"/>
    <n v="4.03"/>
    <x v="0"/>
    <s v="iPhone"/>
    <n v="437907"/>
    <n v="14"/>
    <n v="0"/>
    <n v="0"/>
    <n v="0"/>
    <n v="0"/>
    <n v="0"/>
    <s v="2025-01-18 01:14:03"/>
  </r>
  <r>
    <s v="TX000048"/>
    <x v="651"/>
    <x v="8"/>
    <x v="1"/>
    <n v="357.46"/>
    <s v="Success"/>
    <s v="Approved"/>
    <n v="11.65"/>
    <x v="0"/>
    <s v="iPhone"/>
    <n v="418343"/>
    <n v="46"/>
    <n v="0"/>
    <n v="0"/>
    <n v="1"/>
    <n v="0"/>
    <n v="0"/>
    <s v="2025-01-18 05:42:44"/>
  </r>
  <r>
    <s v="TX007595"/>
    <x v="723"/>
    <x v="3"/>
    <x v="1"/>
    <n v="115.62"/>
    <s v="Success"/>
    <s v="Approved"/>
    <n v="8.2200000000000006"/>
    <x v="0"/>
    <s v="Desktop"/>
    <n v="419059"/>
    <n v="37"/>
    <n v="0"/>
    <n v="1"/>
    <n v="0"/>
    <n v="0"/>
    <n v="0"/>
    <s v="2025-11-23 01:00:10"/>
  </r>
  <r>
    <s v="TX005595"/>
    <x v="724"/>
    <x v="8"/>
    <x v="1"/>
    <n v="215.94"/>
    <s v="Success"/>
    <s v="Approved"/>
    <n v="8.2799999999999994"/>
    <x v="0"/>
    <s v="Desktop"/>
    <n v="492383"/>
    <n v="24"/>
    <n v="0"/>
    <n v="0"/>
    <n v="0"/>
    <n v="0"/>
    <n v="0"/>
    <s v="2025-12-19 23:21:10"/>
  </r>
  <r>
    <s v="TX005741"/>
    <x v="725"/>
    <x v="1"/>
    <x v="3"/>
    <n v="282.06"/>
    <s v="Abandoned"/>
    <s v="Declined"/>
    <n v="4.08"/>
    <x v="0"/>
    <s v="iPhone"/>
    <n v="510108"/>
    <n v="40"/>
    <n v="0"/>
    <n v="0"/>
    <n v="0"/>
    <n v="1"/>
    <n v="0"/>
    <s v="2025-01-15 19:19:18"/>
  </r>
  <r>
    <s v="TX002073"/>
    <x v="726"/>
    <x v="3"/>
    <x v="1"/>
    <n v="250.16"/>
    <s v="Abandoned"/>
    <s v="Declined"/>
    <n v="4.37"/>
    <x v="0"/>
    <s v="iPhone"/>
    <n v="514506"/>
    <n v="18"/>
    <n v="0"/>
    <n v="0"/>
    <n v="0"/>
    <n v="0"/>
    <n v="0"/>
    <s v="2025-08-24 17:18:08"/>
  </r>
  <r>
    <s v="TX008072"/>
    <x v="727"/>
    <x v="8"/>
    <x v="1"/>
    <n v="2949.67"/>
    <s v="Success"/>
    <s v="Approved"/>
    <n v="1.28"/>
    <x v="0"/>
    <s v="Android"/>
    <n v="444926"/>
    <n v="24"/>
    <n v="0"/>
    <n v="0"/>
    <n v="0"/>
    <n v="0"/>
    <n v="0"/>
    <s v="2025-10-05 06:20:28"/>
  </r>
  <r>
    <s v="TX002997"/>
    <x v="728"/>
    <x v="1"/>
    <x v="0"/>
    <n v="208.3"/>
    <s v="Success"/>
    <s v="Approved"/>
    <n v="2.8"/>
    <x v="0"/>
    <s v="iPhone"/>
    <n v="502443"/>
    <n v="37"/>
    <n v="0"/>
    <n v="1"/>
    <n v="0"/>
    <n v="0"/>
    <n v="0"/>
    <s v="2025-09-15 03:58:22"/>
  </r>
  <r>
    <s v="TX009261"/>
    <x v="729"/>
    <x v="5"/>
    <x v="3"/>
    <n v="335.48"/>
    <s v="Failed"/>
    <s v="Declined"/>
    <n v="0.74"/>
    <x v="0"/>
    <s v="Android"/>
    <n v="410157"/>
    <n v="24"/>
    <n v="0"/>
    <n v="0"/>
    <n v="0"/>
    <n v="0"/>
    <n v="0"/>
    <s v="2025-07-21 19:50:36"/>
  </r>
  <r>
    <s v="TX008780"/>
    <x v="730"/>
    <x v="0"/>
    <x v="0"/>
    <n v="713.26"/>
    <s v="Success"/>
    <s v="Approved"/>
    <n v="5.7"/>
    <x v="0"/>
    <s v="iPhone"/>
    <n v="448167"/>
    <n v="23"/>
    <n v="0"/>
    <n v="0"/>
    <n v="0"/>
    <n v="0"/>
    <n v="0"/>
    <s v="2025-02-28 00:54:57"/>
  </r>
  <r>
    <s v="TX002621"/>
    <x v="731"/>
    <x v="1"/>
    <x v="1"/>
    <n v="244.67"/>
    <s v="Abandoned"/>
    <s v="Approved"/>
    <n v="10.36"/>
    <x v="0"/>
    <s v="iPhone"/>
    <n v="551987"/>
    <n v="18"/>
    <n v="0"/>
    <n v="0"/>
    <n v="0"/>
    <n v="0"/>
    <n v="0"/>
    <s v="2025-10-17 23:00:45"/>
  </r>
  <r>
    <s v="TX007646"/>
    <x v="732"/>
    <x v="1"/>
    <x v="2"/>
    <n v="662.19"/>
    <s v="Success"/>
    <s v="Approved"/>
    <n v="19.29"/>
    <x v="0"/>
    <s v="Android"/>
    <n v="411826"/>
    <n v="24"/>
    <n v="0"/>
    <n v="0"/>
    <n v="0"/>
    <n v="0"/>
    <n v="0"/>
    <s v="2025-11-05 11:10:28"/>
  </r>
  <r>
    <s v="TX007461"/>
    <x v="15"/>
    <x v="1"/>
    <x v="0"/>
    <n v="345.68"/>
    <s v="Success"/>
    <s v="Approved"/>
    <n v="4.79"/>
    <x v="0"/>
    <s v="Desktop"/>
    <n v="448226"/>
    <n v="10"/>
    <n v="0"/>
    <n v="0"/>
    <n v="0"/>
    <n v="0"/>
    <n v="0"/>
    <s v="2025-12-17 09:08:30"/>
  </r>
  <r>
    <s v="TX009009"/>
    <x v="733"/>
    <x v="3"/>
    <x v="1"/>
    <n v="249.69"/>
    <s v="Success"/>
    <s v="Approved"/>
    <n v="2.44"/>
    <x v="0"/>
    <s v="iPhone"/>
    <n v="415665"/>
    <n v="49"/>
    <n v="0"/>
    <n v="1"/>
    <n v="0"/>
    <n v="0"/>
    <n v="0"/>
    <s v="2025-12-03 09:41:39"/>
  </r>
  <r>
    <s v="TX006585"/>
    <x v="28"/>
    <x v="1"/>
    <x v="0"/>
    <n v="713.1"/>
    <s v="Abandoned"/>
    <s v="Declined"/>
    <n v="9.77"/>
    <x v="0"/>
    <s v="iPad"/>
    <n v="510640"/>
    <n v="39"/>
    <n v="0"/>
    <n v="1"/>
    <n v="0"/>
    <n v="0"/>
    <n v="0"/>
    <s v="2025-10-20 18:40:04"/>
  </r>
  <r>
    <s v="TX007076"/>
    <x v="734"/>
    <x v="1"/>
    <x v="2"/>
    <n v="483.84"/>
    <s v="Failed"/>
    <s v="Declined"/>
    <n v="10.54"/>
    <x v="0"/>
    <s v="iPhone"/>
    <n v="551139"/>
    <n v="25"/>
    <n v="0"/>
    <n v="0"/>
    <n v="0"/>
    <n v="0"/>
    <n v="0"/>
    <s v="2025-09-05 23:08:46"/>
  </r>
  <r>
    <s v="TX001077"/>
    <x v="735"/>
    <x v="0"/>
    <x v="0"/>
    <n v="1564.43"/>
    <s v="Success"/>
    <s v="Approved"/>
    <n v="3.11"/>
    <x v="0"/>
    <s v="iPhone"/>
    <n v="412102"/>
    <n v="10"/>
    <n v="0"/>
    <n v="0"/>
    <n v="0"/>
    <n v="0"/>
    <n v="0"/>
    <s v="2025-07-16 13:38:39"/>
  </r>
  <r>
    <s v="TX009119"/>
    <x v="736"/>
    <x v="1"/>
    <x v="1"/>
    <n v="156.46"/>
    <s v="Success"/>
    <s v="Approved"/>
    <n v="3.36"/>
    <x v="0"/>
    <s v="Android"/>
    <n v="491073"/>
    <n v="14"/>
    <n v="0"/>
    <n v="0"/>
    <n v="0"/>
    <n v="0"/>
    <n v="0"/>
    <s v="2025-07-07 16:33:02"/>
  </r>
  <r>
    <s v="TX001069"/>
    <x v="737"/>
    <x v="0"/>
    <x v="1"/>
    <n v="304.73"/>
    <s v="Abandoned"/>
    <s v="Declined"/>
    <n v="4.99"/>
    <x v="0"/>
    <s v="Desktop"/>
    <n v="423491"/>
    <n v="22"/>
    <n v="0"/>
    <n v="0"/>
    <n v="0"/>
    <n v="0"/>
    <n v="0"/>
    <s v="2025-06-04 00:59:50"/>
  </r>
  <r>
    <s v="TX001374"/>
    <x v="738"/>
    <x v="6"/>
    <x v="1"/>
    <n v="984.14"/>
    <s v="Success"/>
    <s v="Approved"/>
    <n v="7.53"/>
    <x v="0"/>
    <s v="iPhone"/>
    <n v="458262"/>
    <n v="19"/>
    <n v="0"/>
    <n v="0"/>
    <n v="0"/>
    <n v="0"/>
    <n v="0"/>
    <s v="2025-06-28 05:18:38"/>
  </r>
  <r>
    <s v="TX007162"/>
    <x v="739"/>
    <x v="9"/>
    <x v="3"/>
    <n v="1633.72"/>
    <s v="Success"/>
    <s v="Approved"/>
    <n v="5.32"/>
    <x v="0"/>
    <s v="Android"/>
    <n v="528724"/>
    <n v="50"/>
    <n v="0"/>
    <n v="1"/>
    <n v="0"/>
    <n v="0"/>
    <n v="0"/>
    <s v="2025-05-06 15:57:48"/>
  </r>
  <r>
    <s v="TX003616"/>
    <x v="740"/>
    <x v="2"/>
    <x v="0"/>
    <n v="286.68"/>
    <s v="Success"/>
    <s v="Approved"/>
    <n v="11.81"/>
    <x v="0"/>
    <s v="Android"/>
    <n v="516092"/>
    <n v="16"/>
    <n v="0"/>
    <n v="0"/>
    <n v="0"/>
    <n v="0"/>
    <n v="0"/>
    <s v="2025-05-01 04:05:48"/>
  </r>
  <r>
    <s v="TX000534"/>
    <x v="741"/>
    <x v="0"/>
    <x v="3"/>
    <n v="235.47"/>
    <s v="Success"/>
    <s v="Approved"/>
    <n v="1.27"/>
    <x v="0"/>
    <s v="iPad"/>
    <n v="532707"/>
    <n v="18"/>
    <n v="0"/>
    <n v="0"/>
    <n v="0"/>
    <n v="0"/>
    <n v="0"/>
    <s v="2025-03-29 21:13:37"/>
  </r>
  <r>
    <s v="TX001884"/>
    <x v="742"/>
    <x v="6"/>
    <x v="1"/>
    <n v="116.82"/>
    <s v="Abandoned"/>
    <s v="Approved"/>
    <n v="1.95"/>
    <x v="0"/>
    <s v="iPad"/>
    <n v="477332"/>
    <n v="16"/>
    <n v="0"/>
    <n v="0"/>
    <n v="0"/>
    <n v="0"/>
    <n v="0"/>
    <s v="2025-03-16 18:38:45"/>
  </r>
  <r>
    <s v="TX004884"/>
    <x v="743"/>
    <x v="3"/>
    <x v="1"/>
    <n v="608.75"/>
    <s v="Success"/>
    <s v="Approved"/>
    <n v="1.76"/>
    <x v="0"/>
    <s v="iPad"/>
    <n v="425641"/>
    <n v="42"/>
    <n v="0"/>
    <n v="0"/>
    <n v="0"/>
    <n v="1"/>
    <n v="0"/>
    <s v="2025-04-13 10:10:08"/>
  </r>
  <r>
    <s v="TX005719"/>
    <x v="744"/>
    <x v="1"/>
    <x v="3"/>
    <n v="295.64999999999998"/>
    <s v="Success"/>
    <s v="Approved"/>
    <n v="5.23"/>
    <x v="0"/>
    <s v="Android"/>
    <n v="540712"/>
    <n v="14"/>
    <n v="0"/>
    <n v="0"/>
    <n v="0"/>
    <n v="0"/>
    <n v="0"/>
    <s v="2025-02-05 17:31:23"/>
  </r>
  <r>
    <s v="TX000743"/>
    <x v="745"/>
    <x v="9"/>
    <x v="1"/>
    <n v="292.57"/>
    <s v="Success"/>
    <s v="Approved"/>
    <n v="2.6"/>
    <x v="0"/>
    <s v="iPhone"/>
    <n v="425689"/>
    <n v="47"/>
    <n v="0"/>
    <n v="1"/>
    <n v="0"/>
    <n v="0"/>
    <n v="0"/>
    <s v="2025-01-18 04:11:57"/>
  </r>
  <r>
    <s v="TX006390"/>
    <x v="746"/>
    <x v="3"/>
    <x v="2"/>
    <n v="2887.41"/>
    <s v="Failed"/>
    <s v="Approved"/>
    <n v="13.14"/>
    <x v="0"/>
    <s v="iPhone"/>
    <n v="407667"/>
    <n v="20"/>
    <n v="0"/>
    <n v="0"/>
    <n v="0"/>
    <n v="0"/>
    <n v="0"/>
    <s v="2025-06-11 11:36:53"/>
  </r>
  <r>
    <s v="TX003401"/>
    <x v="747"/>
    <x v="3"/>
    <x v="0"/>
    <n v="611.52"/>
    <s v="Success"/>
    <s v="Approved"/>
    <n v="4.8"/>
    <x v="0"/>
    <s v="Android"/>
    <n v="422386"/>
    <n v="24"/>
    <n v="0"/>
    <n v="0"/>
    <n v="0"/>
    <n v="0"/>
    <n v="0"/>
    <s v="2025-07-13 00:23:53"/>
  </r>
  <r>
    <s v="TX008327"/>
    <x v="748"/>
    <x v="1"/>
    <x v="1"/>
    <n v="146.94"/>
    <s v="Success"/>
    <s v="Approved"/>
    <n v="7.2"/>
    <x v="0"/>
    <s v="Android"/>
    <n v="461362"/>
    <n v="51"/>
    <n v="1"/>
    <n v="0"/>
    <n v="0"/>
    <n v="0"/>
    <n v="1"/>
    <s v="2025-11-17 22:06:32"/>
  </r>
  <r>
    <s v="TX008217"/>
    <x v="749"/>
    <x v="4"/>
    <x v="3"/>
    <n v="1241.05"/>
    <s v="Success"/>
    <s v="Approved"/>
    <n v="2.2599999999999998"/>
    <x v="0"/>
    <s v="Desktop"/>
    <n v="460686"/>
    <n v="73"/>
    <n v="1"/>
    <n v="0"/>
    <n v="1"/>
    <n v="1"/>
    <n v="0"/>
    <s v="2025-03-30 08:09:43"/>
  </r>
  <r>
    <s v="TX008351"/>
    <x v="230"/>
    <x v="2"/>
    <x v="1"/>
    <n v="922.44"/>
    <s v="Success"/>
    <s v="Approved"/>
    <n v="1.98"/>
    <x v="0"/>
    <s v="Android"/>
    <n v="428104"/>
    <n v="37"/>
    <n v="0"/>
    <n v="1"/>
    <n v="0"/>
    <n v="0"/>
    <n v="0"/>
    <s v="2025-08-12 18:36:01"/>
  </r>
  <r>
    <s v="TX003992"/>
    <x v="460"/>
    <x v="3"/>
    <x v="3"/>
    <n v="422.99"/>
    <s v="Success"/>
    <s v="Approved"/>
    <n v="10.87"/>
    <x v="0"/>
    <s v="iPhone"/>
    <n v="457395"/>
    <n v="42"/>
    <n v="0"/>
    <n v="0"/>
    <n v="0"/>
    <n v="1"/>
    <n v="0"/>
    <s v="2025-03-03 17:33:19"/>
  </r>
  <r>
    <s v="TX009297"/>
    <x v="750"/>
    <x v="2"/>
    <x v="3"/>
    <n v="342.96"/>
    <s v="Success"/>
    <s v="Approved"/>
    <n v="1.7"/>
    <x v="0"/>
    <s v="Desktop"/>
    <n v="507192"/>
    <n v="18"/>
    <n v="0"/>
    <n v="0"/>
    <n v="0"/>
    <n v="0"/>
    <n v="0"/>
    <s v="2025-09-12 13:12:18"/>
  </r>
  <r>
    <s v="TX005397"/>
    <x v="751"/>
    <x v="9"/>
    <x v="3"/>
    <n v="1244.3800000000001"/>
    <s v="Abandoned"/>
    <s v="Declined"/>
    <n v="6.55"/>
    <x v="0"/>
    <s v="Android"/>
    <n v="488207"/>
    <n v="17"/>
    <n v="0"/>
    <n v="0"/>
    <n v="0"/>
    <n v="0"/>
    <n v="0"/>
    <s v="2025-01-12 18:33:27"/>
  </r>
  <r>
    <s v="TX001836"/>
    <x v="752"/>
    <x v="2"/>
    <x v="0"/>
    <n v="516.04"/>
    <s v="Success"/>
    <s v="Approved"/>
    <n v="10.87"/>
    <x v="0"/>
    <s v="Desktop"/>
    <n v="472954"/>
    <n v="13"/>
    <n v="0"/>
    <n v="0"/>
    <n v="0"/>
    <n v="0"/>
    <n v="0"/>
    <s v="2025-05-12 02:00:22"/>
  </r>
  <r>
    <s v="TX009676"/>
    <x v="440"/>
    <x v="9"/>
    <x v="0"/>
    <n v="120.73"/>
    <s v="Success"/>
    <s v="Approved"/>
    <n v="0.87"/>
    <x v="0"/>
    <s v="Android"/>
    <n v="425021"/>
    <n v="10"/>
    <n v="0"/>
    <n v="0"/>
    <n v="0"/>
    <n v="0"/>
    <n v="0"/>
    <s v="2025-05-07 08:44:18"/>
  </r>
  <r>
    <s v="TX008931"/>
    <x v="162"/>
    <x v="1"/>
    <x v="3"/>
    <n v="587.48"/>
    <s v="Success"/>
    <s v="Approved"/>
    <n v="9.61"/>
    <x v="0"/>
    <s v="Android"/>
    <n v="415887"/>
    <n v="10"/>
    <n v="0"/>
    <n v="0"/>
    <n v="0"/>
    <n v="0"/>
    <n v="0"/>
    <s v="2025-05-12 20:17:09"/>
  </r>
  <r>
    <s v="TX008627"/>
    <x v="365"/>
    <x v="5"/>
    <x v="3"/>
    <n v="846.88"/>
    <s v="Success"/>
    <s v="Approved"/>
    <n v="1.6"/>
    <x v="0"/>
    <s v="Android"/>
    <n v="437988"/>
    <n v="24"/>
    <n v="0"/>
    <n v="0"/>
    <n v="0"/>
    <n v="0"/>
    <n v="0"/>
    <s v="2025-12-06 22:15:30"/>
  </r>
  <r>
    <s v="TX000800"/>
    <x v="753"/>
    <x v="5"/>
    <x v="2"/>
    <n v="82.17"/>
    <s v="Success"/>
    <s v="Approved"/>
    <n v="19.54"/>
    <x v="0"/>
    <s v="Android"/>
    <n v="511333"/>
    <n v="22"/>
    <n v="0"/>
    <n v="0"/>
    <n v="0"/>
    <n v="0"/>
    <n v="0"/>
    <s v="2025-01-26 03:08:41"/>
  </r>
  <r>
    <s v="TX006203"/>
    <x v="426"/>
    <x v="9"/>
    <x v="2"/>
    <n v="1262.01"/>
    <s v="Abandoned"/>
    <s v="Declined"/>
    <n v="14.77"/>
    <x v="0"/>
    <s v="Android"/>
    <n v="525377"/>
    <n v="12"/>
    <n v="0"/>
    <n v="0"/>
    <n v="0"/>
    <n v="0"/>
    <n v="0"/>
    <s v="2025-08-12 09:27:32"/>
  </r>
  <r>
    <s v="TX002046"/>
    <x v="754"/>
    <x v="8"/>
    <x v="3"/>
    <n v="988.78"/>
    <s v="Success"/>
    <s v="Approved"/>
    <n v="8.15"/>
    <x v="0"/>
    <s v="iPad"/>
    <n v="430191"/>
    <n v="50"/>
    <n v="0"/>
    <n v="1"/>
    <n v="0"/>
    <n v="0"/>
    <n v="0"/>
    <s v="2025-12-21 01:14:07"/>
  </r>
  <r>
    <s v="TX004790"/>
    <x v="755"/>
    <x v="3"/>
    <x v="2"/>
    <n v="858.24"/>
    <s v="Success"/>
    <s v="Approved"/>
    <n v="13.34"/>
    <x v="0"/>
    <s v="Android"/>
    <n v="515721"/>
    <n v="12"/>
    <n v="0"/>
    <n v="0"/>
    <n v="0"/>
    <n v="0"/>
    <n v="0"/>
    <s v="2025-08-25 19:43:23"/>
  </r>
  <r>
    <s v="TX003045"/>
    <x v="756"/>
    <x v="1"/>
    <x v="0"/>
    <n v="614.07000000000005"/>
    <s v="Success"/>
    <s v="Approved"/>
    <n v="6.19"/>
    <x v="0"/>
    <s v="Android"/>
    <n v="402090"/>
    <n v="25"/>
    <n v="0"/>
    <n v="0"/>
    <n v="0"/>
    <n v="0"/>
    <n v="0"/>
    <s v="2025-01-02 17:10:49"/>
  </r>
  <r>
    <s v="TX007945"/>
    <x v="757"/>
    <x v="4"/>
    <x v="2"/>
    <n v="365.04"/>
    <s v="Abandoned"/>
    <s v="Declined"/>
    <n v="9.9499999999999993"/>
    <x v="0"/>
    <s v="Android"/>
    <n v="518977"/>
    <n v="15"/>
    <n v="0"/>
    <n v="0"/>
    <n v="0"/>
    <n v="0"/>
    <n v="0"/>
    <s v="2025-01-31 20:26:58"/>
  </r>
  <r>
    <s v="TX007530"/>
    <x v="758"/>
    <x v="1"/>
    <x v="2"/>
    <n v="351.74"/>
    <s v="Success"/>
    <s v="Approved"/>
    <n v="9.49"/>
    <x v="0"/>
    <s v="iPhone"/>
    <n v="453931"/>
    <n v="20"/>
    <n v="0"/>
    <n v="0"/>
    <n v="0"/>
    <n v="0"/>
    <n v="0"/>
    <s v="2025-12-13 08:22:56"/>
  </r>
  <r>
    <s v="TX001524"/>
    <x v="759"/>
    <x v="4"/>
    <x v="1"/>
    <n v="496.08"/>
    <s v="Success"/>
    <s v="Approved"/>
    <n v="10.58"/>
    <x v="0"/>
    <s v="iPhone"/>
    <n v="535947"/>
    <n v="23"/>
    <n v="0"/>
    <n v="0"/>
    <n v="0"/>
    <n v="0"/>
    <n v="0"/>
    <s v="2025-12-03 10:55:16"/>
  </r>
  <r>
    <s v="TX008411"/>
    <x v="172"/>
    <x v="1"/>
    <x v="1"/>
    <n v="447.11"/>
    <s v="Success"/>
    <s v="Approved"/>
    <n v="10.1"/>
    <x v="0"/>
    <s v="Android"/>
    <n v="503530"/>
    <n v="20"/>
    <n v="0"/>
    <n v="0"/>
    <n v="0"/>
    <n v="0"/>
    <n v="0"/>
    <s v="2025-12-30 02:41:58"/>
  </r>
  <r>
    <s v="TX003058"/>
    <x v="609"/>
    <x v="9"/>
    <x v="1"/>
    <n v="258.64999999999998"/>
    <s v="Success"/>
    <s v="Approved"/>
    <n v="3.45"/>
    <x v="0"/>
    <s v="iPhone"/>
    <n v="408055"/>
    <n v="14"/>
    <n v="0"/>
    <n v="0"/>
    <n v="0"/>
    <n v="0"/>
    <n v="0"/>
    <s v="2025-01-15 10:11:14"/>
  </r>
  <r>
    <s v="TX008834"/>
    <x v="760"/>
    <x v="9"/>
    <x v="3"/>
    <n v="467.09"/>
    <s v="Success"/>
    <s v="Approved"/>
    <n v="7.7"/>
    <x v="0"/>
    <s v="iPhone"/>
    <n v="484714"/>
    <n v="10"/>
    <n v="0"/>
    <n v="0"/>
    <n v="0"/>
    <n v="0"/>
    <n v="0"/>
    <s v="2025-09-01 01:11:42"/>
  </r>
  <r>
    <s v="TX009239"/>
    <x v="761"/>
    <x v="1"/>
    <x v="3"/>
    <n v="412.26"/>
    <s v="Success"/>
    <s v="Approved"/>
    <n v="11.61"/>
    <x v="0"/>
    <s v="iPhone"/>
    <n v="528244"/>
    <n v="14"/>
    <n v="0"/>
    <n v="0"/>
    <n v="0"/>
    <n v="0"/>
    <n v="0"/>
    <s v="2025-11-22 04:25:54"/>
  </r>
  <r>
    <s v="TX009346"/>
    <x v="762"/>
    <x v="3"/>
    <x v="1"/>
    <n v="1424.16"/>
    <s v="Success"/>
    <s v="Approved"/>
    <n v="11.22"/>
    <x v="0"/>
    <s v="Desktop"/>
    <n v="444540"/>
    <n v="40"/>
    <n v="0"/>
    <n v="1"/>
    <n v="0"/>
    <n v="0"/>
    <n v="0"/>
    <s v="2025-08-14 19:12:16"/>
  </r>
  <r>
    <s v="TX004044"/>
    <x v="763"/>
    <x v="1"/>
    <x v="2"/>
    <n v="360.98"/>
    <s v="Failed"/>
    <s v="Declined"/>
    <n v="18.43"/>
    <x v="0"/>
    <s v="Desktop"/>
    <n v="525561"/>
    <n v="44"/>
    <n v="0"/>
    <n v="0"/>
    <n v="1"/>
    <n v="0"/>
    <n v="0"/>
    <s v="2025-08-07 02:42:02"/>
  </r>
  <r>
    <s v="TX005806"/>
    <x v="764"/>
    <x v="5"/>
    <x v="3"/>
    <n v="257.67"/>
    <s v="Success"/>
    <s v="Approved"/>
    <n v="2.4900000000000002"/>
    <x v="0"/>
    <s v="iPhone"/>
    <n v="512136"/>
    <n v="16"/>
    <n v="0"/>
    <n v="0"/>
    <n v="0"/>
    <n v="0"/>
    <n v="0"/>
    <s v="2025-04-10 05:19:45"/>
  </r>
  <r>
    <s v="TX001916"/>
    <x v="765"/>
    <x v="3"/>
    <x v="3"/>
    <n v="1543.43"/>
    <s v="Abandoned"/>
    <s v="Declined"/>
    <n v="2.39"/>
    <x v="0"/>
    <s v="Desktop"/>
    <n v="496566"/>
    <n v="10"/>
    <n v="0"/>
    <n v="0"/>
    <n v="0"/>
    <n v="0"/>
    <n v="0"/>
    <s v="2025-06-09 16:35:01"/>
  </r>
  <r>
    <s v="TX007742"/>
    <x v="766"/>
    <x v="2"/>
    <x v="1"/>
    <n v="429.06"/>
    <s v="Success"/>
    <s v="Approved"/>
    <n v="10.55"/>
    <x v="0"/>
    <s v="iPhone"/>
    <n v="435775"/>
    <n v="11"/>
    <n v="0"/>
    <n v="0"/>
    <n v="0"/>
    <n v="0"/>
    <n v="0"/>
    <s v="2025-11-23 04:10:25"/>
  </r>
  <r>
    <s v="TX004408"/>
    <x v="767"/>
    <x v="8"/>
    <x v="0"/>
    <n v="592.51"/>
    <s v="Abandoned"/>
    <s v="Approved"/>
    <n v="10.16"/>
    <x v="0"/>
    <s v="iPhone"/>
    <n v="465255"/>
    <n v="40"/>
    <n v="0"/>
    <n v="1"/>
    <n v="0"/>
    <n v="0"/>
    <n v="0"/>
    <s v="2025-08-23 02:36:04"/>
  </r>
  <r>
    <s v="TX000587"/>
    <x v="768"/>
    <x v="0"/>
    <x v="1"/>
    <n v="556.27"/>
    <s v="Success"/>
    <s v="Approved"/>
    <n v="2.5099999999999998"/>
    <x v="0"/>
    <s v="Android"/>
    <n v="457861"/>
    <n v="18"/>
    <n v="0"/>
    <n v="0"/>
    <n v="0"/>
    <n v="0"/>
    <n v="0"/>
    <s v="2025-08-10 18:13:09"/>
  </r>
  <r>
    <s v="TX003705"/>
    <x v="769"/>
    <x v="0"/>
    <x v="2"/>
    <n v="602.80999999999995"/>
    <s v="Success"/>
    <s v="Approved"/>
    <n v="13.88"/>
    <x v="0"/>
    <s v="Desktop"/>
    <n v="437755"/>
    <n v="20"/>
    <n v="0"/>
    <n v="0"/>
    <n v="0"/>
    <n v="0"/>
    <n v="0"/>
    <s v="2025-12-27 23:15:51"/>
  </r>
  <r>
    <s v="TX001748"/>
    <x v="770"/>
    <x v="3"/>
    <x v="1"/>
    <n v="147.66999999999999"/>
    <s v="Success"/>
    <s v="Approved"/>
    <n v="3.16"/>
    <x v="0"/>
    <s v="Desktop"/>
    <n v="491360"/>
    <n v="17"/>
    <n v="0"/>
    <n v="0"/>
    <n v="0"/>
    <n v="0"/>
    <n v="0"/>
    <s v="2025-12-06 17:16:30"/>
  </r>
  <r>
    <s v="TX002471"/>
    <x v="712"/>
    <x v="0"/>
    <x v="3"/>
    <n v="239.1"/>
    <s v="Success"/>
    <s v="Approved"/>
    <n v="8.0399999999999991"/>
    <x v="0"/>
    <s v="Android"/>
    <n v="538639"/>
    <n v="18"/>
    <n v="0"/>
    <n v="0"/>
    <n v="0"/>
    <n v="0"/>
    <n v="0"/>
    <s v="2025-12-29 14:02:01"/>
  </r>
  <r>
    <s v="TX008754"/>
    <x v="771"/>
    <x v="7"/>
    <x v="1"/>
    <n v="771.5"/>
    <s v="Abandoned"/>
    <s v="Approved"/>
    <n v="10.79"/>
    <x v="0"/>
    <s v="Desktop"/>
    <n v="474504"/>
    <n v="49"/>
    <n v="1"/>
    <n v="0"/>
    <n v="0"/>
    <n v="0"/>
    <n v="1"/>
    <s v="2025-06-15 07:36:23"/>
  </r>
  <r>
    <s v="TX000336"/>
    <x v="772"/>
    <x v="2"/>
    <x v="0"/>
    <n v="653.26"/>
    <s v="Success"/>
    <s v="Approved"/>
    <n v="0.71"/>
    <x v="0"/>
    <s v="Desktop"/>
    <n v="547663"/>
    <n v="14"/>
    <n v="0"/>
    <n v="0"/>
    <n v="0"/>
    <n v="0"/>
    <n v="0"/>
    <s v="2025-12-09 03:24:45"/>
  </r>
  <r>
    <s v="TX002733"/>
    <x v="773"/>
    <x v="0"/>
    <x v="1"/>
    <n v="179.02"/>
    <s v="Success"/>
    <s v="Approved"/>
    <n v="2.87"/>
    <x v="0"/>
    <s v="iPhone"/>
    <n v="559462"/>
    <n v="20"/>
    <n v="0"/>
    <n v="0"/>
    <n v="0"/>
    <n v="0"/>
    <n v="0"/>
    <s v="2025-01-26 12:15:54"/>
  </r>
  <r>
    <s v="TX003245"/>
    <x v="774"/>
    <x v="3"/>
    <x v="3"/>
    <n v="888.34"/>
    <s v="Success"/>
    <s v="Approved"/>
    <n v="11.24"/>
    <x v="0"/>
    <s v="iPhone"/>
    <n v="489641"/>
    <n v="23"/>
    <n v="0"/>
    <n v="0"/>
    <n v="0"/>
    <n v="0"/>
    <n v="0"/>
    <s v="2025-10-08 12:48:13"/>
  </r>
  <r>
    <s v="TX002363"/>
    <x v="775"/>
    <x v="3"/>
    <x v="2"/>
    <n v="1169.17"/>
    <s v="Failed"/>
    <s v="Declined"/>
    <n v="15.86"/>
    <x v="0"/>
    <s v="iPad"/>
    <n v="482977"/>
    <n v="15"/>
    <n v="0"/>
    <n v="0"/>
    <n v="0"/>
    <n v="0"/>
    <n v="0"/>
    <s v="2025-08-31 07:18:01"/>
  </r>
  <r>
    <s v="TX000961"/>
    <x v="776"/>
    <x v="6"/>
    <x v="2"/>
    <n v="586.75"/>
    <s v="Success"/>
    <s v="Approved"/>
    <n v="12.95"/>
    <x v="0"/>
    <s v="iPhone"/>
    <n v="452526"/>
    <n v="21"/>
    <n v="0"/>
    <n v="0"/>
    <n v="0"/>
    <n v="0"/>
    <n v="0"/>
    <s v="2025-01-23 06:14:21"/>
  </r>
  <r>
    <s v="TX009915"/>
    <x v="777"/>
    <x v="0"/>
    <x v="3"/>
    <n v="128.13999999999999"/>
    <s v="Failed"/>
    <s v="Approved"/>
    <n v="2.82"/>
    <x v="0"/>
    <s v="iPhone"/>
    <n v="528336"/>
    <n v="15"/>
    <n v="0"/>
    <n v="0"/>
    <n v="0"/>
    <n v="0"/>
    <n v="0"/>
    <s v="2025-06-17 18:25:48"/>
  </r>
  <r>
    <s v="TX009976"/>
    <x v="778"/>
    <x v="1"/>
    <x v="3"/>
    <n v="517.95000000000005"/>
    <s v="Success"/>
    <s v="Approved"/>
    <n v="11.13"/>
    <x v="0"/>
    <s v="Desktop"/>
    <n v="552742"/>
    <n v="24"/>
    <n v="0"/>
    <n v="0"/>
    <n v="0"/>
    <n v="0"/>
    <n v="0"/>
    <s v="2025-10-31 14:16:14"/>
  </r>
  <r>
    <s v="TX004468"/>
    <x v="458"/>
    <x v="6"/>
    <x v="2"/>
    <n v="652.54"/>
    <s v="Failed"/>
    <s v="Approved"/>
    <n v="9.36"/>
    <x v="0"/>
    <s v="Desktop"/>
    <n v="477844"/>
    <n v="50"/>
    <n v="0"/>
    <n v="0"/>
    <n v="1"/>
    <n v="0"/>
    <n v="0"/>
    <s v="2025-11-07 19:09:24"/>
  </r>
  <r>
    <s v="TX009431"/>
    <x v="779"/>
    <x v="5"/>
    <x v="0"/>
    <n v="41.76"/>
    <s v="Success"/>
    <s v="Approved"/>
    <n v="11.33"/>
    <x v="0"/>
    <s v="iPhone"/>
    <n v="514653"/>
    <n v="10"/>
    <n v="0"/>
    <n v="0"/>
    <n v="0"/>
    <n v="0"/>
    <n v="0"/>
    <s v="2025-09-16 01:37:16"/>
  </r>
  <r>
    <s v="TX004833"/>
    <x v="353"/>
    <x v="3"/>
    <x v="0"/>
    <n v="606.88"/>
    <s v="Abandoned"/>
    <s v="Declined"/>
    <n v="6.09"/>
    <x v="0"/>
    <s v="Android"/>
    <n v="516455"/>
    <n v="16"/>
    <n v="0"/>
    <n v="0"/>
    <n v="0"/>
    <n v="0"/>
    <n v="0"/>
    <s v="2025-01-18 07:06:41"/>
  </r>
  <r>
    <s v="TX006659"/>
    <x v="780"/>
    <x v="0"/>
    <x v="1"/>
    <n v="538.24"/>
    <s v="Success"/>
    <s v="Approved"/>
    <n v="11.71"/>
    <x v="0"/>
    <s v="Android"/>
    <n v="511692"/>
    <n v="48"/>
    <n v="1"/>
    <n v="0"/>
    <n v="0"/>
    <n v="0"/>
    <n v="1"/>
    <s v="2025-09-28 15:30:51"/>
  </r>
  <r>
    <s v="TX000024"/>
    <x v="781"/>
    <x v="1"/>
    <x v="1"/>
    <n v="404.7"/>
    <s v="Success"/>
    <s v="Approved"/>
    <n v="11.83"/>
    <x v="0"/>
    <s v="Android"/>
    <n v="449862"/>
    <n v="13"/>
    <n v="0"/>
    <n v="0"/>
    <n v="0"/>
    <n v="0"/>
    <n v="0"/>
    <s v="2025-09-19 12:12:44"/>
  </r>
  <r>
    <s v="TX001732"/>
    <x v="782"/>
    <x v="9"/>
    <x v="2"/>
    <n v="57.25"/>
    <s v="Success"/>
    <s v="Approved"/>
    <n v="9.32"/>
    <x v="0"/>
    <s v="Android"/>
    <n v="510691"/>
    <n v="18"/>
    <n v="0"/>
    <n v="0"/>
    <n v="0"/>
    <n v="0"/>
    <n v="0"/>
    <s v="2025-12-15 15:04:20"/>
  </r>
  <r>
    <s v="TX008019"/>
    <x v="783"/>
    <x v="3"/>
    <x v="1"/>
    <n v="455.43"/>
    <s v="Success"/>
    <s v="Approved"/>
    <n v="7.66"/>
    <x v="0"/>
    <s v="Android"/>
    <n v="515035"/>
    <n v="17"/>
    <n v="0"/>
    <n v="0"/>
    <n v="0"/>
    <n v="0"/>
    <n v="0"/>
    <s v="2025-08-28 22:29:00"/>
  </r>
  <r>
    <s v="TX005658"/>
    <x v="778"/>
    <x v="6"/>
    <x v="0"/>
    <n v="315.58"/>
    <s v="Abandoned"/>
    <s v="Declined"/>
    <n v="0.66"/>
    <x v="0"/>
    <s v="iPad"/>
    <n v="485194"/>
    <n v="21"/>
    <n v="0"/>
    <n v="0"/>
    <n v="0"/>
    <n v="0"/>
    <n v="0"/>
    <s v="2025-04-24 01:35:52"/>
  </r>
  <r>
    <s v="TX005400"/>
    <x v="784"/>
    <x v="8"/>
    <x v="3"/>
    <n v="341.69"/>
    <s v="Success"/>
    <s v="Approved"/>
    <n v="7.96"/>
    <x v="0"/>
    <s v="Android"/>
    <n v="509777"/>
    <n v="42"/>
    <n v="0"/>
    <n v="0"/>
    <n v="0"/>
    <n v="1"/>
    <n v="0"/>
    <s v="2025-05-19 00:06:21"/>
  </r>
  <r>
    <s v="TX006956"/>
    <x v="785"/>
    <x v="8"/>
    <x v="3"/>
    <n v="553.66999999999996"/>
    <s v="Success"/>
    <s v="Approved"/>
    <n v="10.64"/>
    <x v="0"/>
    <s v="Desktop"/>
    <n v="445380"/>
    <n v="14"/>
    <n v="0"/>
    <n v="0"/>
    <n v="0"/>
    <n v="0"/>
    <n v="0"/>
    <s v="2025-11-15 08:01:05"/>
  </r>
  <r>
    <s v="TX005861"/>
    <x v="786"/>
    <x v="2"/>
    <x v="1"/>
    <n v="307.45"/>
    <s v="Success"/>
    <s v="Approved"/>
    <n v="6.77"/>
    <x v="0"/>
    <s v="Android"/>
    <n v="460587"/>
    <n v="10"/>
    <n v="0"/>
    <n v="0"/>
    <n v="0"/>
    <n v="0"/>
    <n v="0"/>
    <s v="2025-11-15 00:19:17"/>
  </r>
  <r>
    <s v="TX000382"/>
    <x v="36"/>
    <x v="9"/>
    <x v="0"/>
    <n v="574.53"/>
    <s v="Abandoned"/>
    <s v="Declined"/>
    <n v="2.1"/>
    <x v="0"/>
    <s v="Android"/>
    <n v="495653"/>
    <n v="14"/>
    <n v="0"/>
    <n v="0"/>
    <n v="0"/>
    <n v="0"/>
    <n v="0"/>
    <s v="2025-12-23 19:39:27"/>
  </r>
  <r>
    <s v="TX007223"/>
    <x v="422"/>
    <x v="7"/>
    <x v="3"/>
    <n v="150.78"/>
    <s v="Failed"/>
    <s v="Approved"/>
    <n v="11.67"/>
    <x v="0"/>
    <s v="Android"/>
    <n v="497233"/>
    <n v="34"/>
    <n v="0"/>
    <n v="0"/>
    <n v="0"/>
    <n v="1"/>
    <n v="0"/>
    <s v="2025-09-24 02:24:22"/>
  </r>
  <r>
    <s v="TX009044"/>
    <x v="787"/>
    <x v="0"/>
    <x v="1"/>
    <n v="536.88"/>
    <s v="Success"/>
    <s v="Approved"/>
    <n v="5.21"/>
    <x v="0"/>
    <s v="Desktop"/>
    <n v="428874"/>
    <n v="21"/>
    <n v="0"/>
    <n v="0"/>
    <n v="0"/>
    <n v="0"/>
    <n v="0"/>
    <s v="2025-11-04 13:16:02"/>
  </r>
  <r>
    <s v="TX005432"/>
    <x v="788"/>
    <x v="3"/>
    <x v="0"/>
    <n v="1885.25"/>
    <s v="Abandoned"/>
    <s v="Declined"/>
    <n v="9.15"/>
    <x v="0"/>
    <s v="iPhone"/>
    <n v="454567"/>
    <n v="31"/>
    <n v="0"/>
    <n v="0"/>
    <n v="0"/>
    <n v="1"/>
    <n v="0"/>
    <s v="2025-12-11 02:46:00"/>
  </r>
  <r>
    <s v="TX007143"/>
    <x v="789"/>
    <x v="4"/>
    <x v="3"/>
    <n v="136.12"/>
    <s v="Abandoned"/>
    <s v="Declined"/>
    <n v="5.88"/>
    <x v="0"/>
    <s v="iPad"/>
    <n v="522982"/>
    <n v="10"/>
    <n v="0"/>
    <n v="0"/>
    <n v="0"/>
    <n v="0"/>
    <n v="0"/>
    <s v="2025-01-26 18:15:29"/>
  </r>
  <r>
    <s v="TX000790"/>
    <x v="790"/>
    <x v="6"/>
    <x v="0"/>
    <n v="1796.56"/>
    <s v="Success"/>
    <s v="Approved"/>
    <n v="11.23"/>
    <x v="0"/>
    <s v="Android"/>
    <n v="492152"/>
    <n v="41"/>
    <n v="0"/>
    <n v="1"/>
    <n v="0"/>
    <n v="0"/>
    <n v="0"/>
    <s v="2025-09-17 06:21:23"/>
  </r>
  <r>
    <s v="TX004185"/>
    <x v="791"/>
    <x v="3"/>
    <x v="0"/>
    <n v="1020.93"/>
    <s v="Abandoned"/>
    <s v="Declined"/>
    <n v="10.88"/>
    <x v="0"/>
    <s v="iPhone"/>
    <n v="410498"/>
    <n v="22"/>
    <n v="0"/>
    <n v="0"/>
    <n v="0"/>
    <n v="0"/>
    <n v="0"/>
    <s v="2025-07-29 03:39:30"/>
  </r>
  <r>
    <s v="TX003636"/>
    <x v="792"/>
    <x v="3"/>
    <x v="1"/>
    <n v="441.37"/>
    <s v="Success"/>
    <s v="Approved"/>
    <n v="9.66"/>
    <x v="0"/>
    <s v="iPhone"/>
    <n v="408693"/>
    <n v="16"/>
    <n v="0"/>
    <n v="0"/>
    <n v="0"/>
    <n v="0"/>
    <n v="0"/>
    <s v="2025-05-13 08:06:58"/>
  </r>
  <r>
    <s v="TX001692"/>
    <x v="793"/>
    <x v="2"/>
    <x v="1"/>
    <n v="989.25"/>
    <s v="Success"/>
    <s v="Approved"/>
    <n v="7.3"/>
    <x v="0"/>
    <s v="iPhone"/>
    <n v="429541"/>
    <n v="42"/>
    <n v="0"/>
    <n v="0"/>
    <n v="0"/>
    <n v="1"/>
    <n v="0"/>
    <s v="2025-06-02 11:35:58"/>
  </r>
  <r>
    <s v="TX009943"/>
    <x v="794"/>
    <x v="9"/>
    <x v="1"/>
    <n v="340.75"/>
    <s v="Success"/>
    <s v="Approved"/>
    <n v="7.69"/>
    <x v="0"/>
    <s v="Desktop"/>
    <n v="411584"/>
    <n v="14"/>
    <n v="0"/>
    <n v="0"/>
    <n v="0"/>
    <n v="0"/>
    <n v="0"/>
    <s v="2025-09-18 14:01:49"/>
  </r>
  <r>
    <s v="TX003127"/>
    <x v="795"/>
    <x v="4"/>
    <x v="0"/>
    <n v="525.48"/>
    <s v="Success"/>
    <s v="Approved"/>
    <n v="3.91"/>
    <x v="0"/>
    <s v="iPad"/>
    <n v="461570"/>
    <n v="53"/>
    <n v="0"/>
    <n v="0"/>
    <n v="1"/>
    <n v="0"/>
    <n v="0"/>
    <s v="2025-08-17 19:19:36"/>
  </r>
  <r>
    <s v="TX009617"/>
    <x v="796"/>
    <x v="5"/>
    <x v="1"/>
    <n v="738.86"/>
    <s v="Success"/>
    <s v="Approved"/>
    <n v="9.42"/>
    <x v="0"/>
    <s v="Android"/>
    <n v="444733"/>
    <n v="16"/>
    <n v="0"/>
    <n v="0"/>
    <n v="0"/>
    <n v="0"/>
    <n v="0"/>
    <s v="2025-04-21 20:45:36"/>
  </r>
  <r>
    <s v="TX003025"/>
    <x v="797"/>
    <x v="1"/>
    <x v="3"/>
    <n v="1526.04"/>
    <s v="Success"/>
    <s v="Approved"/>
    <n v="11.63"/>
    <x v="0"/>
    <s v="iPhone"/>
    <n v="497116"/>
    <n v="10"/>
    <n v="0"/>
    <n v="0"/>
    <n v="0"/>
    <n v="0"/>
    <n v="0"/>
    <s v="2025-08-24 13:49:29"/>
  </r>
  <r>
    <s v="TX003910"/>
    <x v="798"/>
    <x v="3"/>
    <x v="3"/>
    <n v="1052.55"/>
    <s v="Success"/>
    <s v="Approved"/>
    <n v="6.55"/>
    <x v="0"/>
    <s v="iPhone"/>
    <n v="478776"/>
    <n v="23"/>
    <n v="0"/>
    <n v="0"/>
    <n v="0"/>
    <n v="0"/>
    <n v="0"/>
    <s v="2025-06-25 09:45:44"/>
  </r>
  <r>
    <s v="TX006915"/>
    <x v="799"/>
    <x v="8"/>
    <x v="0"/>
    <n v="169.24"/>
    <s v="Success"/>
    <s v="Approved"/>
    <n v="5.35"/>
    <x v="0"/>
    <s v="iPad"/>
    <n v="527929"/>
    <n v="21"/>
    <n v="0"/>
    <n v="0"/>
    <n v="0"/>
    <n v="0"/>
    <n v="0"/>
    <s v="2025-08-12 23:09:20"/>
  </r>
  <r>
    <s v="TX003061"/>
    <x v="636"/>
    <x v="9"/>
    <x v="1"/>
    <n v="564.34"/>
    <s v="Success"/>
    <s v="Approved"/>
    <n v="11.81"/>
    <x v="0"/>
    <s v="Desktop"/>
    <n v="532476"/>
    <n v="18"/>
    <n v="0"/>
    <n v="0"/>
    <n v="0"/>
    <n v="0"/>
    <n v="0"/>
    <s v="2025-08-22 01:33:06"/>
  </r>
  <r>
    <s v="TX_CBK23"/>
    <x v="800"/>
    <x v="2"/>
    <x v="3"/>
    <n v="672.32"/>
    <s v="Success"/>
    <s v="Approved"/>
    <n v="1.53"/>
    <x v="1"/>
    <s v="Android"/>
    <n v="503873"/>
    <n v="80"/>
    <n v="1"/>
    <n v="1"/>
    <n v="0"/>
    <n v="0"/>
    <n v="0"/>
    <d v="2025-06-18T02:38:28"/>
  </r>
  <r>
    <s v="TX003210"/>
    <x v="801"/>
    <x v="0"/>
    <x v="3"/>
    <n v="1697.81"/>
    <s v="Success"/>
    <s v="Approved"/>
    <n v="4.66"/>
    <x v="0"/>
    <s v="Android"/>
    <n v="466689"/>
    <n v="22"/>
    <n v="0"/>
    <n v="0"/>
    <n v="0"/>
    <n v="0"/>
    <n v="0"/>
    <s v="2025-08-23 18:25:20"/>
  </r>
  <r>
    <s v="TX004005"/>
    <x v="802"/>
    <x v="3"/>
    <x v="0"/>
    <n v="1282.6099999999999"/>
    <s v="Success"/>
    <s v="Approved"/>
    <n v="4.82"/>
    <x v="0"/>
    <s v="Android"/>
    <n v="533803"/>
    <n v="20"/>
    <n v="0"/>
    <n v="0"/>
    <n v="0"/>
    <n v="0"/>
    <n v="0"/>
    <s v="2025-07-19 00:50:04"/>
  </r>
  <r>
    <s v="TX006086"/>
    <x v="803"/>
    <x v="5"/>
    <x v="3"/>
    <n v="772.6"/>
    <s v="Success"/>
    <s v="Approved"/>
    <n v="8.91"/>
    <x v="0"/>
    <s v="iPad"/>
    <n v="427752"/>
    <n v="14"/>
    <n v="0"/>
    <n v="0"/>
    <n v="0"/>
    <n v="0"/>
    <n v="0"/>
    <s v="2025-01-01 22:11:29"/>
  </r>
  <r>
    <s v="TX001776"/>
    <x v="804"/>
    <x v="4"/>
    <x v="1"/>
    <n v="617.67999999999995"/>
    <s v="Abandoned"/>
    <s v="Approved"/>
    <n v="1.56"/>
    <x v="0"/>
    <s v="Desktop"/>
    <n v="448970"/>
    <n v="21"/>
    <n v="0"/>
    <n v="0"/>
    <n v="0"/>
    <n v="0"/>
    <n v="0"/>
    <s v="2025-04-15 11:40:22"/>
  </r>
  <r>
    <s v="TX009531"/>
    <x v="805"/>
    <x v="0"/>
    <x v="1"/>
    <n v="138.07"/>
    <s v="Success"/>
    <s v="Approved"/>
    <n v="10.97"/>
    <x v="0"/>
    <s v="Android"/>
    <n v="505051"/>
    <n v="10"/>
    <n v="0"/>
    <n v="0"/>
    <n v="0"/>
    <n v="0"/>
    <n v="0"/>
    <s v="2025-11-08 18:42:59"/>
  </r>
  <r>
    <s v="TX004792"/>
    <x v="713"/>
    <x v="2"/>
    <x v="1"/>
    <n v="719.22"/>
    <s v="Abandoned"/>
    <s v="Declined"/>
    <n v="3.46"/>
    <x v="0"/>
    <s v="Android"/>
    <n v="431736"/>
    <n v="12"/>
    <n v="0"/>
    <n v="0"/>
    <n v="0"/>
    <n v="0"/>
    <n v="0"/>
    <s v="2025-05-15 05:31:16"/>
  </r>
  <r>
    <s v="TX001761"/>
    <x v="806"/>
    <x v="3"/>
    <x v="0"/>
    <n v="716.66"/>
    <s v="Failed"/>
    <s v="Approved"/>
    <n v="11.39"/>
    <x v="0"/>
    <s v="Android"/>
    <n v="470707"/>
    <n v="10"/>
    <n v="0"/>
    <n v="0"/>
    <n v="0"/>
    <n v="0"/>
    <n v="0"/>
    <s v="2025-10-24 01:37:42"/>
  </r>
  <r>
    <s v="TX004795"/>
    <x v="807"/>
    <x v="3"/>
    <x v="2"/>
    <n v="153.51"/>
    <s v="Failed"/>
    <s v="Declined"/>
    <n v="11.92"/>
    <x v="0"/>
    <s v="Android"/>
    <n v="495568"/>
    <n v="46"/>
    <n v="0"/>
    <n v="0"/>
    <n v="1"/>
    <n v="0"/>
    <n v="0"/>
    <s v="2025-09-18 16:33:45"/>
  </r>
  <r>
    <s v="TX006548"/>
    <x v="808"/>
    <x v="0"/>
    <x v="3"/>
    <n v="196.5"/>
    <s v="Success"/>
    <s v="Approved"/>
    <n v="8.82"/>
    <x v="0"/>
    <s v="Android"/>
    <n v="512066"/>
    <n v="17"/>
    <n v="0"/>
    <n v="0"/>
    <n v="0"/>
    <n v="0"/>
    <n v="0"/>
    <s v="2025-03-15 23:22:37"/>
  </r>
  <r>
    <s v="TX007906"/>
    <x v="809"/>
    <x v="8"/>
    <x v="0"/>
    <n v="172.38"/>
    <s v="Success"/>
    <s v="Approved"/>
    <n v="6.89"/>
    <x v="0"/>
    <s v="iPad"/>
    <n v="419636"/>
    <n v="21"/>
    <n v="0"/>
    <n v="0"/>
    <n v="0"/>
    <n v="0"/>
    <n v="0"/>
    <s v="2025-01-03 08:41:08"/>
  </r>
  <r>
    <s v="TX005946"/>
    <x v="810"/>
    <x v="4"/>
    <x v="3"/>
    <n v="283.81"/>
    <s v="Success"/>
    <s v="Approved"/>
    <n v="8.1"/>
    <x v="0"/>
    <s v="Android"/>
    <n v="417712"/>
    <n v="50"/>
    <n v="0"/>
    <n v="1"/>
    <n v="0"/>
    <n v="0"/>
    <n v="0"/>
    <s v="2025-03-10 07:56:20"/>
  </r>
  <r>
    <s v="TX007583"/>
    <x v="811"/>
    <x v="5"/>
    <x v="3"/>
    <n v="387.48"/>
    <s v="Abandoned"/>
    <s v="Approved"/>
    <n v="11.64"/>
    <x v="0"/>
    <s v="iPad"/>
    <n v="405316"/>
    <n v="49"/>
    <n v="0"/>
    <n v="0"/>
    <n v="1"/>
    <n v="0"/>
    <n v="0"/>
    <s v="2025-08-03 05:56:03"/>
  </r>
  <r>
    <s v="TX007307"/>
    <x v="812"/>
    <x v="7"/>
    <x v="0"/>
    <n v="572.03"/>
    <s v="Success"/>
    <s v="Approved"/>
    <n v="11.05"/>
    <x v="0"/>
    <s v="iPhone"/>
    <n v="446275"/>
    <n v="13"/>
    <n v="0"/>
    <n v="0"/>
    <n v="0"/>
    <n v="0"/>
    <n v="0"/>
    <s v="2025-03-15 01:25:06"/>
  </r>
  <r>
    <s v="TX001442"/>
    <x v="813"/>
    <x v="8"/>
    <x v="1"/>
    <n v="323.8"/>
    <s v="Success"/>
    <s v="Approved"/>
    <n v="5.31"/>
    <x v="0"/>
    <s v="Desktop"/>
    <n v="422032"/>
    <n v="52"/>
    <n v="0"/>
    <n v="0"/>
    <n v="1"/>
    <n v="0"/>
    <n v="0"/>
    <s v="2025-05-07 01:47:40"/>
  </r>
  <r>
    <s v="TX009405"/>
    <x v="814"/>
    <x v="0"/>
    <x v="1"/>
    <n v="325.01"/>
    <s v="Success"/>
    <s v="Approved"/>
    <n v="3.16"/>
    <x v="0"/>
    <s v="Android"/>
    <n v="499284"/>
    <n v="36"/>
    <n v="0"/>
    <n v="0"/>
    <n v="0"/>
    <n v="1"/>
    <n v="0"/>
    <s v="2025-10-29 09:05:18"/>
  </r>
  <r>
    <s v="TX003246"/>
    <x v="815"/>
    <x v="9"/>
    <x v="2"/>
    <n v="837.31"/>
    <s v="Failed"/>
    <s v="Declined"/>
    <n v="9.3800000000000008"/>
    <x v="0"/>
    <s v="Desktop"/>
    <n v="403533"/>
    <n v="11"/>
    <n v="0"/>
    <n v="0"/>
    <n v="0"/>
    <n v="0"/>
    <n v="0"/>
    <s v="2025-03-12 00:27:22"/>
  </r>
  <r>
    <s v="TX002475"/>
    <x v="816"/>
    <x v="5"/>
    <x v="2"/>
    <n v="638.75"/>
    <s v="Success"/>
    <s v="Approved"/>
    <n v="18.73"/>
    <x v="0"/>
    <s v="iPhone"/>
    <n v="528702"/>
    <n v="24"/>
    <n v="0"/>
    <n v="0"/>
    <n v="0"/>
    <n v="0"/>
    <n v="0"/>
    <s v="2025-02-13 10:51:05"/>
  </r>
  <r>
    <s v="TX005900"/>
    <x v="817"/>
    <x v="8"/>
    <x v="3"/>
    <n v="394.21"/>
    <s v="Success"/>
    <s v="Approved"/>
    <n v="7.82"/>
    <x v="0"/>
    <s v="Desktop"/>
    <n v="537062"/>
    <n v="20"/>
    <n v="0"/>
    <n v="0"/>
    <n v="0"/>
    <n v="0"/>
    <n v="0"/>
    <s v="2025-03-18 08:38:34"/>
  </r>
  <r>
    <s v="TX007067"/>
    <x v="818"/>
    <x v="1"/>
    <x v="2"/>
    <n v="533.6"/>
    <s v="Failed"/>
    <s v="Approved"/>
    <n v="13.28"/>
    <x v="0"/>
    <s v="iPhone"/>
    <n v="499756"/>
    <n v="22"/>
    <n v="0"/>
    <n v="0"/>
    <n v="0"/>
    <n v="0"/>
    <n v="0"/>
    <s v="2025-12-31 13:59:00"/>
  </r>
  <r>
    <s v="TX009945"/>
    <x v="819"/>
    <x v="9"/>
    <x v="0"/>
    <n v="290.55"/>
    <s v="Success"/>
    <s v="Approved"/>
    <n v="6.81"/>
    <x v="0"/>
    <s v="Android"/>
    <n v="456801"/>
    <n v="24"/>
    <n v="0"/>
    <n v="0"/>
    <n v="0"/>
    <n v="0"/>
    <n v="0"/>
    <s v="2025-06-03 00:09:50"/>
  </r>
  <r>
    <s v="TX002886"/>
    <x v="820"/>
    <x v="1"/>
    <x v="3"/>
    <n v="293.27999999999997"/>
    <s v="Success"/>
    <s v="Approved"/>
    <n v="2.71"/>
    <x v="0"/>
    <s v="Desktop"/>
    <n v="540494"/>
    <n v="14"/>
    <n v="0"/>
    <n v="0"/>
    <n v="0"/>
    <n v="0"/>
    <n v="0"/>
    <s v="2025-10-30 17:21:02"/>
  </r>
  <r>
    <s v="TX002234"/>
    <x v="112"/>
    <x v="8"/>
    <x v="3"/>
    <n v="152.81"/>
    <s v="Success"/>
    <s v="Approved"/>
    <n v="0.52"/>
    <x v="0"/>
    <s v="iPhone"/>
    <n v="440760"/>
    <n v="17"/>
    <n v="0"/>
    <n v="0"/>
    <n v="0"/>
    <n v="0"/>
    <n v="0"/>
    <s v="2025-03-10 23:39:09"/>
  </r>
  <r>
    <s v="TX004581"/>
    <x v="821"/>
    <x v="0"/>
    <x v="0"/>
    <n v="297.83999999999997"/>
    <s v="Success"/>
    <s v="Approved"/>
    <n v="9.09"/>
    <x v="0"/>
    <s v="Desktop"/>
    <n v="455959"/>
    <n v="19"/>
    <n v="0"/>
    <n v="0"/>
    <n v="0"/>
    <n v="0"/>
    <n v="0"/>
    <s v="2025-03-08 00:30:02"/>
  </r>
  <r>
    <s v="TX005435"/>
    <x v="822"/>
    <x v="7"/>
    <x v="3"/>
    <n v="296.17"/>
    <s v="Success"/>
    <s v="Approved"/>
    <n v="1.63"/>
    <x v="0"/>
    <s v="Desktop"/>
    <n v="447415"/>
    <n v="10"/>
    <n v="0"/>
    <n v="0"/>
    <n v="0"/>
    <n v="0"/>
    <n v="0"/>
    <s v="2025-04-02 11:16:15"/>
  </r>
  <r>
    <s v="TX001262"/>
    <x v="393"/>
    <x v="2"/>
    <x v="0"/>
    <n v="549.15"/>
    <s v="Failed"/>
    <s v="Declined"/>
    <n v="7.43"/>
    <x v="0"/>
    <s v="iPad"/>
    <n v="437393"/>
    <n v="14"/>
    <n v="0"/>
    <n v="0"/>
    <n v="0"/>
    <n v="0"/>
    <n v="0"/>
    <s v="2025-05-17 00:16:13"/>
  </r>
  <r>
    <s v="TX008198"/>
    <x v="823"/>
    <x v="1"/>
    <x v="1"/>
    <n v="692.03"/>
    <s v="Success"/>
    <s v="Approved"/>
    <n v="8.07"/>
    <x v="0"/>
    <s v="iPhone"/>
    <n v="536401"/>
    <n v="46"/>
    <n v="1"/>
    <n v="0"/>
    <n v="0"/>
    <n v="0"/>
    <n v="1"/>
    <s v="2025-02-15 16:41:35"/>
  </r>
  <r>
    <s v="TX008722"/>
    <x v="824"/>
    <x v="8"/>
    <x v="0"/>
    <n v="413.59"/>
    <s v="Failed"/>
    <s v="Declined"/>
    <n v="1.68"/>
    <x v="0"/>
    <s v="iPhone"/>
    <n v="421118"/>
    <n v="24"/>
    <n v="0"/>
    <n v="0"/>
    <n v="0"/>
    <n v="0"/>
    <n v="0"/>
    <s v="2025-06-24 17:17:40"/>
  </r>
  <r>
    <s v="TX002288"/>
    <x v="825"/>
    <x v="3"/>
    <x v="2"/>
    <n v="440.31"/>
    <s v="Failed"/>
    <s v="Declined"/>
    <n v="19.52"/>
    <x v="0"/>
    <s v="iPhone"/>
    <n v="437128"/>
    <n v="16"/>
    <n v="0"/>
    <n v="0"/>
    <n v="0"/>
    <n v="0"/>
    <n v="0"/>
    <s v="2025-06-21 21:28:55"/>
  </r>
  <r>
    <s v="TX004442"/>
    <x v="826"/>
    <x v="2"/>
    <x v="3"/>
    <n v="382.85"/>
    <s v="Failed"/>
    <s v="Approved"/>
    <n v="6.75"/>
    <x v="0"/>
    <s v="Desktop"/>
    <n v="472724"/>
    <n v="10"/>
    <n v="0"/>
    <n v="0"/>
    <n v="0"/>
    <n v="0"/>
    <n v="0"/>
    <s v="2025-09-15 14:16:12"/>
  </r>
  <r>
    <s v="TX000783"/>
    <x v="827"/>
    <x v="3"/>
    <x v="3"/>
    <n v="681.28"/>
    <s v="Success"/>
    <s v="Approved"/>
    <n v="7.92"/>
    <x v="0"/>
    <s v="Android"/>
    <n v="442737"/>
    <n v="55"/>
    <n v="0"/>
    <n v="0"/>
    <n v="1"/>
    <n v="0"/>
    <n v="0"/>
    <s v="2025-05-17 13:25:23"/>
  </r>
  <r>
    <s v="TX008102"/>
    <x v="489"/>
    <x v="3"/>
    <x v="0"/>
    <n v="901.87"/>
    <s v="Failed"/>
    <s v="Approved"/>
    <n v="6.49"/>
    <x v="0"/>
    <s v="Android"/>
    <n v="544178"/>
    <n v="70"/>
    <n v="0"/>
    <n v="1"/>
    <n v="1"/>
    <n v="0"/>
    <n v="0"/>
    <s v="2025-11-29 08:24:58"/>
  </r>
  <r>
    <s v="TX004808"/>
    <x v="828"/>
    <x v="6"/>
    <x v="1"/>
    <n v="207.28"/>
    <s v="Success"/>
    <s v="Approved"/>
    <n v="10.220000000000001"/>
    <x v="0"/>
    <s v="iPad"/>
    <n v="475040"/>
    <n v="13"/>
    <n v="0"/>
    <n v="0"/>
    <n v="0"/>
    <n v="0"/>
    <n v="0"/>
    <s v="2025-11-01 13:09:00"/>
  </r>
  <r>
    <s v="TX005859"/>
    <x v="829"/>
    <x v="3"/>
    <x v="0"/>
    <n v="485.05"/>
    <s v="Abandoned"/>
    <s v="Declined"/>
    <n v="3.75"/>
    <x v="0"/>
    <s v="Desktop"/>
    <n v="490603"/>
    <n v="12"/>
    <n v="0"/>
    <n v="0"/>
    <n v="0"/>
    <n v="0"/>
    <n v="0"/>
    <s v="2025-03-25 05:06:20"/>
  </r>
  <r>
    <s v="TX002772"/>
    <x v="830"/>
    <x v="3"/>
    <x v="2"/>
    <n v="269.47000000000003"/>
    <s v="Success"/>
    <s v="Approved"/>
    <n v="9.6199999999999992"/>
    <x v="0"/>
    <s v="Android"/>
    <n v="554856"/>
    <n v="12"/>
    <n v="0"/>
    <n v="0"/>
    <n v="0"/>
    <n v="0"/>
    <n v="0"/>
    <s v="2025-07-24 11:53:18"/>
  </r>
  <r>
    <s v="TX006352"/>
    <x v="831"/>
    <x v="0"/>
    <x v="2"/>
    <n v="1132.8900000000001"/>
    <s v="Abandoned"/>
    <s v="Declined"/>
    <n v="8.8000000000000007"/>
    <x v="0"/>
    <s v="Android"/>
    <n v="559358"/>
    <n v="20"/>
    <n v="0"/>
    <n v="0"/>
    <n v="0"/>
    <n v="0"/>
    <n v="0"/>
    <s v="2025-06-29 00:21:17"/>
  </r>
  <r>
    <s v="TX002070"/>
    <x v="832"/>
    <x v="0"/>
    <x v="1"/>
    <n v="323.44"/>
    <s v="Success"/>
    <s v="Approved"/>
    <n v="5.73"/>
    <x v="0"/>
    <s v="iPhone"/>
    <n v="451525"/>
    <n v="22"/>
    <n v="0"/>
    <n v="0"/>
    <n v="0"/>
    <n v="0"/>
    <n v="0"/>
    <s v="2025-05-21 05:53:34"/>
  </r>
  <r>
    <s v="TX005565"/>
    <x v="833"/>
    <x v="0"/>
    <x v="3"/>
    <n v="160.62"/>
    <s v="Success"/>
    <s v="Approved"/>
    <n v="3.83"/>
    <x v="0"/>
    <s v="iPad"/>
    <n v="413501"/>
    <n v="15"/>
    <n v="0"/>
    <n v="0"/>
    <n v="0"/>
    <n v="0"/>
    <n v="0"/>
    <s v="2025-09-12 18:34:44"/>
  </r>
  <r>
    <s v="TX004059"/>
    <x v="305"/>
    <x v="1"/>
    <x v="3"/>
    <n v="446.31"/>
    <s v="Success"/>
    <s v="Approved"/>
    <n v="4.78"/>
    <x v="0"/>
    <s v="Desktop"/>
    <n v="511407"/>
    <n v="12"/>
    <n v="0"/>
    <n v="0"/>
    <n v="0"/>
    <n v="0"/>
    <n v="0"/>
    <s v="2025-01-17 23:33:59"/>
  </r>
  <r>
    <s v="TX001619"/>
    <x v="834"/>
    <x v="1"/>
    <x v="3"/>
    <n v="2414.4899999999998"/>
    <s v="Failed"/>
    <s v="Approved"/>
    <n v="3.19"/>
    <x v="0"/>
    <s v="iPhone"/>
    <n v="543021"/>
    <n v="72"/>
    <n v="1"/>
    <n v="1"/>
    <n v="1"/>
    <n v="0"/>
    <n v="0"/>
    <s v="2025-05-29 01:09:58"/>
  </r>
  <r>
    <s v="TX008415"/>
    <x v="380"/>
    <x v="3"/>
    <x v="2"/>
    <n v="250.16"/>
    <s v="Success"/>
    <s v="Approved"/>
    <n v="16.059999999999999"/>
    <x v="0"/>
    <s v="iPhone"/>
    <n v="479495"/>
    <n v="16"/>
    <n v="0"/>
    <n v="0"/>
    <n v="0"/>
    <n v="0"/>
    <n v="0"/>
    <s v="2025-01-10 21:45:38"/>
  </r>
  <r>
    <s v="TX002139"/>
    <x v="835"/>
    <x v="0"/>
    <x v="1"/>
    <n v="730.71"/>
    <s v="Abandoned"/>
    <s v="Declined"/>
    <n v="1.51"/>
    <x v="0"/>
    <s v="iPhone"/>
    <n v="492702"/>
    <n v="15"/>
    <n v="0"/>
    <n v="0"/>
    <n v="0"/>
    <n v="0"/>
    <n v="0"/>
    <s v="2025-07-10 00:28:07"/>
  </r>
  <r>
    <s v="TX002040"/>
    <x v="836"/>
    <x v="0"/>
    <x v="1"/>
    <n v="955.23"/>
    <s v="Success"/>
    <s v="Approved"/>
    <n v="10.38"/>
    <x v="0"/>
    <s v="iPhone"/>
    <n v="493680"/>
    <n v="21"/>
    <n v="0"/>
    <n v="0"/>
    <n v="0"/>
    <n v="0"/>
    <n v="0"/>
    <s v="2025-12-02 09:33:00"/>
  </r>
  <r>
    <s v="TX005494"/>
    <x v="837"/>
    <x v="8"/>
    <x v="1"/>
    <n v="468.6"/>
    <s v="Success"/>
    <s v="Approved"/>
    <n v="9.07"/>
    <x v="0"/>
    <s v="iPhone"/>
    <n v="515983"/>
    <n v="25"/>
    <n v="0"/>
    <n v="0"/>
    <n v="0"/>
    <n v="0"/>
    <n v="0"/>
    <s v="2025-08-06 12:04:34"/>
  </r>
  <r>
    <s v="TX006297"/>
    <x v="838"/>
    <x v="3"/>
    <x v="3"/>
    <n v="541.72"/>
    <s v="Failed"/>
    <s v="Approved"/>
    <n v="11.74"/>
    <x v="0"/>
    <s v="Desktop"/>
    <n v="494217"/>
    <n v="21"/>
    <n v="0"/>
    <n v="0"/>
    <n v="0"/>
    <n v="0"/>
    <n v="0"/>
    <s v="2025-04-29 04:09:14"/>
  </r>
  <r>
    <s v="TX006595"/>
    <x v="839"/>
    <x v="1"/>
    <x v="1"/>
    <n v="196.26"/>
    <s v="Abandoned"/>
    <s v="Declined"/>
    <n v="7.31"/>
    <x v="0"/>
    <s v="iPad"/>
    <n v="403946"/>
    <n v="40"/>
    <n v="0"/>
    <n v="1"/>
    <n v="0"/>
    <n v="0"/>
    <n v="0"/>
    <s v="2025-03-26 14:33:12"/>
  </r>
  <r>
    <s v="TX000287"/>
    <x v="364"/>
    <x v="1"/>
    <x v="0"/>
    <n v="906.44"/>
    <s v="Success"/>
    <s v="Approved"/>
    <n v="5.01"/>
    <x v="0"/>
    <s v="Desktop"/>
    <n v="483015"/>
    <n v="39"/>
    <n v="0"/>
    <n v="1"/>
    <n v="0"/>
    <n v="0"/>
    <n v="0"/>
    <s v="2025-10-04 22:39:11"/>
  </r>
  <r>
    <s v="TX001176"/>
    <x v="597"/>
    <x v="2"/>
    <x v="3"/>
    <n v="222.26"/>
    <s v="Abandoned"/>
    <s v="Declined"/>
    <n v="6.96"/>
    <x v="0"/>
    <s v="iPhone"/>
    <n v="482220"/>
    <n v="14"/>
    <n v="0"/>
    <n v="0"/>
    <n v="0"/>
    <n v="0"/>
    <n v="0"/>
    <s v="2025-08-09 20:58:47"/>
  </r>
  <r>
    <s v="TX005708"/>
    <x v="669"/>
    <x v="3"/>
    <x v="1"/>
    <n v="368.6"/>
    <s v="Success"/>
    <s v="Approved"/>
    <n v="3.03"/>
    <x v="0"/>
    <s v="iPhone"/>
    <n v="446331"/>
    <n v="20"/>
    <n v="0"/>
    <n v="0"/>
    <n v="0"/>
    <n v="0"/>
    <n v="0"/>
    <s v="2025-11-16 14:37:50"/>
  </r>
  <r>
    <s v="TX005013"/>
    <x v="840"/>
    <x v="2"/>
    <x v="0"/>
    <n v="211.02"/>
    <s v="Abandoned"/>
    <s v="Declined"/>
    <n v="6.99"/>
    <x v="0"/>
    <s v="Desktop"/>
    <n v="435819"/>
    <n v="45"/>
    <n v="0"/>
    <n v="0"/>
    <n v="1"/>
    <n v="0"/>
    <n v="0"/>
    <s v="2025-09-02 15:15:16"/>
  </r>
  <r>
    <s v="TX004937"/>
    <x v="150"/>
    <x v="8"/>
    <x v="1"/>
    <n v="120.24"/>
    <s v="Success"/>
    <s v="Approved"/>
    <n v="4.01"/>
    <x v="0"/>
    <s v="Android"/>
    <n v="460787"/>
    <n v="46"/>
    <n v="0"/>
    <n v="1"/>
    <n v="0"/>
    <n v="0"/>
    <n v="0"/>
    <s v="2025-07-20 08:12:16"/>
  </r>
  <r>
    <s v="TX002302"/>
    <x v="841"/>
    <x v="6"/>
    <x v="3"/>
    <n v="82.13"/>
    <s v="Success"/>
    <s v="Approved"/>
    <n v="2.92"/>
    <x v="0"/>
    <s v="Desktop"/>
    <n v="518988"/>
    <n v="24"/>
    <n v="0"/>
    <n v="0"/>
    <n v="0"/>
    <n v="0"/>
    <n v="0"/>
    <s v="2025-08-10 23:27:08"/>
  </r>
  <r>
    <s v="TX007509"/>
    <x v="537"/>
    <x v="1"/>
    <x v="3"/>
    <n v="264.77"/>
    <s v="Success"/>
    <s v="Approved"/>
    <n v="7.81"/>
    <x v="0"/>
    <s v="Desktop"/>
    <n v="542324"/>
    <n v="48"/>
    <n v="0"/>
    <n v="0"/>
    <n v="1"/>
    <n v="0"/>
    <n v="0"/>
    <s v="2025-08-12 22:50:07"/>
  </r>
  <r>
    <s v="TX002523"/>
    <x v="104"/>
    <x v="9"/>
    <x v="3"/>
    <n v="244.59"/>
    <s v="Failed"/>
    <s v="Declined"/>
    <n v="5.1100000000000003"/>
    <x v="0"/>
    <s v="Desktop"/>
    <n v="465636"/>
    <n v="22"/>
    <n v="0"/>
    <n v="0"/>
    <n v="0"/>
    <n v="0"/>
    <n v="0"/>
    <s v="2025-05-06 19:21:27"/>
  </r>
  <r>
    <s v="TX003059"/>
    <x v="842"/>
    <x v="0"/>
    <x v="3"/>
    <n v="155.47999999999999"/>
    <s v="Failed"/>
    <s v="Declined"/>
    <n v="9.0500000000000007"/>
    <x v="0"/>
    <s v="Desktop"/>
    <n v="556728"/>
    <n v="43"/>
    <n v="0"/>
    <n v="1"/>
    <n v="0"/>
    <n v="0"/>
    <n v="0"/>
    <s v="2025-07-15 16:52:08"/>
  </r>
  <r>
    <s v="TX009839"/>
    <x v="843"/>
    <x v="7"/>
    <x v="3"/>
    <n v="125.75"/>
    <s v="Success"/>
    <s v="Approved"/>
    <n v="4.7300000000000004"/>
    <x v="0"/>
    <s v="Android"/>
    <n v="439469"/>
    <n v="10"/>
    <n v="0"/>
    <n v="0"/>
    <n v="0"/>
    <n v="0"/>
    <n v="0"/>
    <s v="2025-01-13 01:37:52"/>
  </r>
  <r>
    <s v="TX006298"/>
    <x v="844"/>
    <x v="2"/>
    <x v="1"/>
    <n v="556.70000000000005"/>
    <s v="Failed"/>
    <s v="Declined"/>
    <n v="7.14"/>
    <x v="0"/>
    <s v="Desktop"/>
    <n v="524265"/>
    <n v="19"/>
    <n v="0"/>
    <n v="0"/>
    <n v="0"/>
    <n v="0"/>
    <n v="0"/>
    <s v="2025-05-29 00:45:39"/>
  </r>
  <r>
    <s v="TX000564"/>
    <x v="845"/>
    <x v="0"/>
    <x v="0"/>
    <n v="1169.92"/>
    <s v="Abandoned"/>
    <s v="Declined"/>
    <n v="7.85"/>
    <x v="0"/>
    <s v="iPad"/>
    <n v="556500"/>
    <n v="35"/>
    <n v="0"/>
    <n v="1"/>
    <n v="0"/>
    <n v="0"/>
    <n v="0"/>
    <s v="2025-07-27 19:28:59"/>
  </r>
  <r>
    <s v="TX000292"/>
    <x v="846"/>
    <x v="5"/>
    <x v="1"/>
    <n v="379.69"/>
    <s v="Abandoned"/>
    <s v="Declined"/>
    <n v="0.64"/>
    <x v="0"/>
    <s v="iPhone"/>
    <n v="464642"/>
    <n v="25"/>
    <n v="0"/>
    <n v="0"/>
    <n v="0"/>
    <n v="0"/>
    <n v="0"/>
    <s v="2025-04-15 05:43:57"/>
  </r>
  <r>
    <s v="TX008626"/>
    <x v="791"/>
    <x v="2"/>
    <x v="3"/>
    <n v="119.51"/>
    <s v="Abandoned"/>
    <s v="Declined"/>
    <n v="10.09"/>
    <x v="0"/>
    <s v="Android"/>
    <n v="409384"/>
    <n v="15"/>
    <n v="0"/>
    <n v="0"/>
    <n v="0"/>
    <n v="0"/>
    <n v="0"/>
    <s v="2025-06-27 04:49:33"/>
  </r>
  <r>
    <s v="TX004976"/>
    <x v="769"/>
    <x v="5"/>
    <x v="1"/>
    <n v="1792.79"/>
    <s v="Abandoned"/>
    <s v="Declined"/>
    <n v="4.91"/>
    <x v="0"/>
    <s v="Desktop"/>
    <n v="556158"/>
    <n v="18"/>
    <n v="0"/>
    <n v="0"/>
    <n v="0"/>
    <n v="0"/>
    <n v="0"/>
    <s v="2025-12-02 12:33:57"/>
  </r>
  <r>
    <s v="TX005051"/>
    <x v="847"/>
    <x v="3"/>
    <x v="0"/>
    <n v="264.60000000000002"/>
    <s v="Abandoned"/>
    <s v="Declined"/>
    <n v="2.93"/>
    <x v="0"/>
    <s v="iPhone"/>
    <n v="527953"/>
    <n v="25"/>
    <n v="0"/>
    <n v="0"/>
    <n v="0"/>
    <n v="0"/>
    <n v="0"/>
    <s v="2025-05-21 19:34:47"/>
  </r>
  <r>
    <s v="TX000170"/>
    <x v="848"/>
    <x v="0"/>
    <x v="0"/>
    <n v="418.89"/>
    <s v="Success"/>
    <s v="Approved"/>
    <n v="6.02"/>
    <x v="0"/>
    <s v="Android"/>
    <n v="436061"/>
    <n v="25"/>
    <n v="0"/>
    <n v="0"/>
    <n v="0"/>
    <n v="0"/>
    <n v="0"/>
    <s v="2025-07-17 11:27:22"/>
  </r>
  <r>
    <s v="TX000268"/>
    <x v="849"/>
    <x v="1"/>
    <x v="3"/>
    <n v="642.85"/>
    <s v="Abandoned"/>
    <s v="Declined"/>
    <n v="4.4800000000000004"/>
    <x v="0"/>
    <s v="Android"/>
    <n v="483947"/>
    <n v="13"/>
    <n v="0"/>
    <n v="0"/>
    <n v="0"/>
    <n v="0"/>
    <n v="0"/>
    <s v="2025-09-09 22:31:16"/>
  </r>
  <r>
    <s v="TX004699"/>
    <x v="850"/>
    <x v="1"/>
    <x v="2"/>
    <n v="437.92"/>
    <s v="Success"/>
    <s v="Approved"/>
    <n v="16.579999999999998"/>
    <x v="0"/>
    <s v="Android"/>
    <n v="519105"/>
    <n v="10"/>
    <n v="0"/>
    <n v="0"/>
    <n v="0"/>
    <n v="0"/>
    <n v="0"/>
    <s v="2025-03-04 12:37:16"/>
  </r>
  <r>
    <s v="TX005842"/>
    <x v="309"/>
    <x v="3"/>
    <x v="1"/>
    <n v="683.83"/>
    <s v="Success"/>
    <s v="Approved"/>
    <n v="0.68"/>
    <x v="0"/>
    <s v="Android"/>
    <n v="518254"/>
    <n v="65"/>
    <n v="0"/>
    <n v="0"/>
    <n v="1"/>
    <n v="1"/>
    <n v="0"/>
    <s v="2025-06-28 00:36:59"/>
  </r>
  <r>
    <s v="TX001714"/>
    <x v="851"/>
    <x v="8"/>
    <x v="1"/>
    <n v="243.56"/>
    <s v="Success"/>
    <s v="Approved"/>
    <n v="9.7899999999999991"/>
    <x v="0"/>
    <s v="iPhone"/>
    <n v="492047"/>
    <n v="22"/>
    <n v="0"/>
    <n v="0"/>
    <n v="0"/>
    <n v="0"/>
    <n v="0"/>
    <s v="2025-10-12 05:22:48"/>
  </r>
  <r>
    <s v="TX003873"/>
    <x v="852"/>
    <x v="4"/>
    <x v="1"/>
    <n v="164.04"/>
    <s v="Success"/>
    <s v="Approved"/>
    <n v="3.68"/>
    <x v="0"/>
    <s v="iPad"/>
    <n v="545665"/>
    <n v="25"/>
    <n v="0"/>
    <n v="0"/>
    <n v="0"/>
    <n v="0"/>
    <n v="0"/>
    <s v="2025-11-18 02:44:32"/>
  </r>
  <r>
    <s v="TX005138"/>
    <x v="853"/>
    <x v="4"/>
    <x v="1"/>
    <n v="301.8"/>
    <s v="Success"/>
    <s v="Approved"/>
    <n v="4.79"/>
    <x v="0"/>
    <s v="Android"/>
    <n v="484711"/>
    <n v="12"/>
    <n v="0"/>
    <n v="0"/>
    <n v="0"/>
    <n v="0"/>
    <n v="0"/>
    <s v="2025-07-11 16:09:40"/>
  </r>
  <r>
    <s v="TX006766"/>
    <x v="854"/>
    <x v="3"/>
    <x v="1"/>
    <n v="1004.72"/>
    <s v="Success"/>
    <s v="Approved"/>
    <n v="5.64"/>
    <x v="0"/>
    <s v="iPhone"/>
    <n v="404682"/>
    <n v="17"/>
    <n v="0"/>
    <n v="0"/>
    <n v="0"/>
    <n v="0"/>
    <n v="0"/>
    <s v="2025-12-04 03:36:04"/>
  </r>
  <r>
    <s v="TX000316"/>
    <x v="855"/>
    <x v="4"/>
    <x v="3"/>
    <n v="239.99"/>
    <s v="Success"/>
    <s v="Approved"/>
    <n v="1.91"/>
    <x v="0"/>
    <s v="Android"/>
    <n v="516353"/>
    <n v="25"/>
    <n v="0"/>
    <n v="0"/>
    <n v="0"/>
    <n v="0"/>
    <n v="0"/>
    <s v="2025-11-13 14:21:47"/>
  </r>
  <r>
    <s v="TX007473"/>
    <x v="856"/>
    <x v="0"/>
    <x v="3"/>
    <n v="724.44"/>
    <s v="Success"/>
    <s v="Approved"/>
    <n v="5.0999999999999996"/>
    <x v="0"/>
    <s v="Android"/>
    <n v="456308"/>
    <n v="14"/>
    <n v="0"/>
    <n v="0"/>
    <n v="0"/>
    <n v="0"/>
    <n v="0"/>
    <s v="2025-04-07 14:11:56"/>
  </r>
  <r>
    <s v="TX003964"/>
    <x v="857"/>
    <x v="5"/>
    <x v="3"/>
    <n v="261.45"/>
    <s v="Success"/>
    <s v="Approved"/>
    <n v="7.92"/>
    <x v="0"/>
    <s v="iPad"/>
    <n v="407074"/>
    <n v="18"/>
    <n v="0"/>
    <n v="0"/>
    <n v="0"/>
    <n v="0"/>
    <n v="0"/>
    <s v="2025-09-21 18:50:44"/>
  </r>
  <r>
    <s v="TX002612"/>
    <x v="44"/>
    <x v="1"/>
    <x v="0"/>
    <n v="251.1"/>
    <s v="Abandoned"/>
    <s v="Declined"/>
    <n v="9.3800000000000008"/>
    <x v="0"/>
    <s v="Android"/>
    <n v="529803"/>
    <n v="44"/>
    <n v="0"/>
    <n v="1"/>
    <n v="0"/>
    <n v="0"/>
    <n v="0"/>
    <s v="2025-05-26 02:31:41"/>
  </r>
  <r>
    <s v="TX000246"/>
    <x v="858"/>
    <x v="0"/>
    <x v="1"/>
    <n v="1372.77"/>
    <s v="Success"/>
    <s v="Approved"/>
    <n v="3.45"/>
    <x v="0"/>
    <s v="Android"/>
    <n v="556189"/>
    <n v="17"/>
    <n v="0"/>
    <n v="0"/>
    <n v="0"/>
    <n v="0"/>
    <n v="0"/>
    <s v="2025-12-21 11:53:01"/>
  </r>
  <r>
    <s v="TX000966"/>
    <x v="859"/>
    <x v="5"/>
    <x v="1"/>
    <n v="501.03"/>
    <s v="Success"/>
    <s v="Approved"/>
    <n v="7.78"/>
    <x v="0"/>
    <s v="iPhone"/>
    <n v="407781"/>
    <n v="21"/>
    <n v="0"/>
    <n v="0"/>
    <n v="0"/>
    <n v="0"/>
    <n v="0"/>
    <s v="2025-01-12 15:47:03"/>
  </r>
  <r>
    <s v="TX000253"/>
    <x v="45"/>
    <x v="1"/>
    <x v="0"/>
    <n v="318.63"/>
    <s v="Success"/>
    <s v="Approved"/>
    <n v="8.18"/>
    <x v="0"/>
    <s v="iPhone"/>
    <n v="491165"/>
    <n v="14"/>
    <n v="0"/>
    <n v="0"/>
    <n v="0"/>
    <n v="0"/>
    <n v="0"/>
    <s v="2025-06-24 04:40:08"/>
  </r>
  <r>
    <s v="TX007389"/>
    <x v="860"/>
    <x v="4"/>
    <x v="3"/>
    <n v="869.8"/>
    <s v="Success"/>
    <s v="Approved"/>
    <n v="5.35"/>
    <x v="0"/>
    <s v="iPad"/>
    <n v="491018"/>
    <n v="49"/>
    <n v="0"/>
    <n v="0"/>
    <n v="1"/>
    <n v="0"/>
    <n v="0"/>
    <s v="2025-01-07 11:56:12"/>
  </r>
  <r>
    <s v="TX008962"/>
    <x v="861"/>
    <x v="3"/>
    <x v="3"/>
    <n v="261.39"/>
    <s v="Success"/>
    <s v="Approved"/>
    <n v="11.61"/>
    <x v="0"/>
    <s v="Android"/>
    <n v="524620"/>
    <n v="16"/>
    <n v="0"/>
    <n v="0"/>
    <n v="0"/>
    <n v="0"/>
    <n v="0"/>
    <s v="2025-06-22 08:48:47"/>
  </r>
  <r>
    <s v="TX001794"/>
    <x v="862"/>
    <x v="8"/>
    <x v="1"/>
    <n v="764.22"/>
    <s v="Failed"/>
    <s v="Declined"/>
    <n v="10.11"/>
    <x v="0"/>
    <s v="Android"/>
    <n v="439753"/>
    <n v="73"/>
    <n v="1"/>
    <n v="0"/>
    <n v="1"/>
    <n v="1"/>
    <n v="0"/>
    <s v="2025-06-03 04:04:08"/>
  </r>
  <r>
    <s v="TX000051"/>
    <x v="863"/>
    <x v="3"/>
    <x v="1"/>
    <n v="859.46"/>
    <s v="Success"/>
    <s v="Approved"/>
    <n v="3.72"/>
    <x v="0"/>
    <s v="Android"/>
    <n v="552039"/>
    <n v="16"/>
    <n v="0"/>
    <n v="0"/>
    <n v="0"/>
    <n v="0"/>
    <n v="0"/>
    <s v="2025-08-28 01:00:53"/>
  </r>
  <r>
    <s v="TX009924"/>
    <x v="844"/>
    <x v="3"/>
    <x v="3"/>
    <n v="699.22"/>
    <s v="Success"/>
    <s v="Approved"/>
    <n v="8.77"/>
    <x v="0"/>
    <s v="Desktop"/>
    <n v="407489"/>
    <n v="11"/>
    <n v="0"/>
    <n v="0"/>
    <n v="0"/>
    <n v="0"/>
    <n v="0"/>
    <s v="2025-09-23 23:23:11"/>
  </r>
  <r>
    <s v="TX002250"/>
    <x v="864"/>
    <x v="3"/>
    <x v="3"/>
    <n v="341.82"/>
    <s v="Success"/>
    <s v="Approved"/>
    <n v="8.3000000000000007"/>
    <x v="0"/>
    <s v="iPad"/>
    <n v="513728"/>
    <n v="15"/>
    <n v="0"/>
    <n v="0"/>
    <n v="0"/>
    <n v="0"/>
    <n v="0"/>
    <s v="2025-01-04 07:33:45"/>
  </r>
  <r>
    <s v="TX008287"/>
    <x v="865"/>
    <x v="4"/>
    <x v="0"/>
    <n v="661.64"/>
    <s v="Success"/>
    <s v="Approved"/>
    <n v="2.4900000000000002"/>
    <x v="0"/>
    <s v="iPhone"/>
    <n v="499754"/>
    <n v="11"/>
    <n v="0"/>
    <n v="0"/>
    <n v="0"/>
    <n v="0"/>
    <n v="0"/>
    <s v="2025-07-23 01:37:55"/>
  </r>
  <r>
    <s v="TX005333"/>
    <x v="808"/>
    <x v="2"/>
    <x v="2"/>
    <n v="397.05"/>
    <s v="Success"/>
    <s v="Approved"/>
    <n v="17.87"/>
    <x v="0"/>
    <s v="Desktop"/>
    <n v="462527"/>
    <n v="12"/>
    <n v="0"/>
    <n v="0"/>
    <n v="0"/>
    <n v="0"/>
    <n v="0"/>
    <s v="2025-07-27 17:53:54"/>
  </r>
  <r>
    <s v="TX009744"/>
    <x v="623"/>
    <x v="3"/>
    <x v="2"/>
    <n v="120.77"/>
    <s v="Failed"/>
    <s v="Declined"/>
    <n v="13.61"/>
    <x v="0"/>
    <s v="Android"/>
    <n v="548474"/>
    <n v="19"/>
    <n v="0"/>
    <n v="0"/>
    <n v="0"/>
    <n v="0"/>
    <n v="0"/>
    <s v="2025-06-26 06:01:18"/>
  </r>
  <r>
    <s v="TX007441"/>
    <x v="866"/>
    <x v="8"/>
    <x v="1"/>
    <n v="210.43"/>
    <s v="Failed"/>
    <s v="Declined"/>
    <n v="3.31"/>
    <x v="0"/>
    <s v="iPhone"/>
    <n v="441980"/>
    <n v="49"/>
    <n v="0"/>
    <n v="0"/>
    <n v="1"/>
    <n v="0"/>
    <n v="0"/>
    <s v="2025-10-26 09:35:34"/>
  </r>
  <r>
    <s v="TX000873"/>
    <x v="658"/>
    <x v="5"/>
    <x v="1"/>
    <n v="204.19"/>
    <s v="Success"/>
    <s v="Approved"/>
    <n v="9.49"/>
    <x v="0"/>
    <s v="Android"/>
    <n v="549023"/>
    <n v="68"/>
    <n v="0"/>
    <n v="1"/>
    <n v="1"/>
    <n v="0"/>
    <n v="0"/>
    <s v="2025-08-02 23:38:21"/>
  </r>
  <r>
    <s v="TX006419"/>
    <x v="175"/>
    <x v="8"/>
    <x v="0"/>
    <n v="282.04000000000002"/>
    <s v="Abandoned"/>
    <s v="Approved"/>
    <n v="5.63"/>
    <x v="0"/>
    <s v="Android"/>
    <n v="474773"/>
    <n v="13"/>
    <n v="0"/>
    <n v="0"/>
    <n v="0"/>
    <n v="0"/>
    <n v="0"/>
    <s v="2025-09-24 02:00:05"/>
  </r>
  <r>
    <s v="TX005290"/>
    <x v="867"/>
    <x v="1"/>
    <x v="2"/>
    <n v="975.35"/>
    <s v="Success"/>
    <s v="Approved"/>
    <n v="16.670000000000002"/>
    <x v="0"/>
    <s v="iPhone"/>
    <n v="424459"/>
    <n v="16"/>
    <n v="0"/>
    <n v="0"/>
    <n v="0"/>
    <n v="0"/>
    <n v="0"/>
    <s v="2025-03-07 22:38:52"/>
  </r>
  <r>
    <s v="TX005925"/>
    <x v="44"/>
    <x v="1"/>
    <x v="3"/>
    <n v="116.17"/>
    <s v="Success"/>
    <s v="Approved"/>
    <n v="2.34"/>
    <x v="0"/>
    <s v="iPhone"/>
    <n v="548365"/>
    <n v="11"/>
    <n v="0"/>
    <n v="0"/>
    <n v="0"/>
    <n v="0"/>
    <n v="0"/>
    <s v="2025-06-07 12:21:02"/>
  </r>
  <r>
    <s v="TX003539"/>
    <x v="387"/>
    <x v="2"/>
    <x v="3"/>
    <n v="1359.96"/>
    <s v="Failed"/>
    <s v="Declined"/>
    <n v="11.62"/>
    <x v="0"/>
    <s v="Android"/>
    <n v="505026"/>
    <n v="21"/>
    <n v="0"/>
    <n v="0"/>
    <n v="0"/>
    <n v="0"/>
    <n v="0"/>
    <s v="2025-06-02 16:54:12"/>
  </r>
  <r>
    <s v="TX009470"/>
    <x v="868"/>
    <x v="4"/>
    <x v="3"/>
    <n v="395.38"/>
    <s v="Success"/>
    <s v="Approved"/>
    <n v="3.42"/>
    <x v="0"/>
    <s v="iPhone"/>
    <n v="545108"/>
    <n v="11"/>
    <n v="0"/>
    <n v="0"/>
    <n v="0"/>
    <n v="0"/>
    <n v="0"/>
    <s v="2025-08-31 22:32:11"/>
  </r>
  <r>
    <s v="TX009692"/>
    <x v="84"/>
    <x v="0"/>
    <x v="0"/>
    <n v="1012.66"/>
    <s v="Success"/>
    <s v="Approved"/>
    <n v="4.13"/>
    <x v="0"/>
    <s v="Desktop"/>
    <n v="465272"/>
    <n v="23"/>
    <n v="0"/>
    <n v="0"/>
    <n v="0"/>
    <n v="0"/>
    <n v="0"/>
    <s v="2025-12-15 11:07:49"/>
  </r>
  <r>
    <s v="TX003211"/>
    <x v="125"/>
    <x v="3"/>
    <x v="3"/>
    <n v="568.04999999999995"/>
    <s v="Success"/>
    <s v="Approved"/>
    <n v="6.6"/>
    <x v="0"/>
    <s v="iPhone"/>
    <n v="547330"/>
    <n v="40"/>
    <n v="0"/>
    <n v="1"/>
    <n v="0"/>
    <n v="0"/>
    <n v="0"/>
    <s v="2025-10-12 03:30:59"/>
  </r>
  <r>
    <s v="TX000249"/>
    <x v="554"/>
    <x v="2"/>
    <x v="0"/>
    <n v="112.8"/>
    <s v="Success"/>
    <s v="Approved"/>
    <n v="11.57"/>
    <x v="0"/>
    <s v="iPhone"/>
    <n v="508901"/>
    <n v="24"/>
    <n v="0"/>
    <n v="0"/>
    <n v="0"/>
    <n v="0"/>
    <n v="0"/>
    <s v="2025-10-06 10:09:35"/>
  </r>
  <r>
    <s v="TX001747"/>
    <x v="869"/>
    <x v="5"/>
    <x v="1"/>
    <n v="227.38"/>
    <s v="Success"/>
    <s v="Approved"/>
    <n v="11.43"/>
    <x v="0"/>
    <s v="Desktop"/>
    <n v="471106"/>
    <n v="18"/>
    <n v="0"/>
    <n v="0"/>
    <n v="0"/>
    <n v="0"/>
    <n v="0"/>
    <s v="2025-09-26 12:32:22"/>
  </r>
  <r>
    <s v="TX001403"/>
    <x v="870"/>
    <x v="2"/>
    <x v="2"/>
    <n v="673.61"/>
    <s v="Failed"/>
    <s v="Declined"/>
    <n v="18.649999999999999"/>
    <x v="0"/>
    <s v="Desktop"/>
    <n v="528529"/>
    <n v="25"/>
    <n v="0"/>
    <n v="0"/>
    <n v="0"/>
    <n v="0"/>
    <n v="0"/>
    <s v="2025-04-17 11:29:07"/>
  </r>
  <r>
    <s v="TX004574"/>
    <x v="687"/>
    <x v="0"/>
    <x v="0"/>
    <n v="1450.49"/>
    <s v="Success"/>
    <s v="Approved"/>
    <n v="7.59"/>
    <x v="0"/>
    <s v="iPhone"/>
    <n v="472929"/>
    <n v="18"/>
    <n v="0"/>
    <n v="0"/>
    <n v="0"/>
    <n v="0"/>
    <n v="0"/>
    <s v="2025-09-24 02:33:21"/>
  </r>
  <r>
    <s v="TX005609"/>
    <x v="871"/>
    <x v="4"/>
    <x v="0"/>
    <n v="374.9"/>
    <s v="Success"/>
    <s v="Approved"/>
    <n v="3.49"/>
    <x v="0"/>
    <s v="iPhone"/>
    <n v="490499"/>
    <n v="41"/>
    <n v="0"/>
    <n v="1"/>
    <n v="0"/>
    <n v="0"/>
    <n v="0"/>
    <s v="2025-09-04 04:34:42"/>
  </r>
  <r>
    <s v="TX001563"/>
    <x v="872"/>
    <x v="3"/>
    <x v="2"/>
    <n v="327.87"/>
    <s v="Failed"/>
    <s v="Approved"/>
    <n v="14.13"/>
    <x v="0"/>
    <s v="Android"/>
    <n v="546401"/>
    <n v="48"/>
    <n v="0"/>
    <n v="0"/>
    <n v="1"/>
    <n v="0"/>
    <n v="0"/>
    <s v="2025-04-18 10:24:05"/>
  </r>
  <r>
    <s v="TX000972"/>
    <x v="873"/>
    <x v="2"/>
    <x v="3"/>
    <n v="258.95"/>
    <s v="Failed"/>
    <s v="Declined"/>
    <n v="1.33"/>
    <x v="0"/>
    <s v="Android"/>
    <n v="528185"/>
    <n v="14"/>
    <n v="0"/>
    <n v="0"/>
    <n v="0"/>
    <n v="0"/>
    <n v="0"/>
    <s v="2025-04-25 05:58:54"/>
  </r>
  <r>
    <s v="TX001808"/>
    <x v="874"/>
    <x v="1"/>
    <x v="3"/>
    <n v="734.12"/>
    <s v="Success"/>
    <s v="Approved"/>
    <n v="3.65"/>
    <x v="0"/>
    <s v="Android"/>
    <n v="422942"/>
    <n v="21"/>
    <n v="0"/>
    <n v="0"/>
    <n v="0"/>
    <n v="0"/>
    <n v="0"/>
    <s v="2025-01-13 16:38:34"/>
  </r>
  <r>
    <s v="TX006729"/>
    <x v="875"/>
    <x v="3"/>
    <x v="0"/>
    <n v="232.13"/>
    <s v="Success"/>
    <s v="Approved"/>
    <n v="3.34"/>
    <x v="0"/>
    <s v="iPhone"/>
    <n v="507272"/>
    <n v="10"/>
    <n v="0"/>
    <n v="0"/>
    <n v="0"/>
    <n v="0"/>
    <n v="0"/>
    <s v="2025-11-03 12:13:09"/>
  </r>
  <r>
    <s v="TX006984"/>
    <x v="486"/>
    <x v="4"/>
    <x v="1"/>
    <n v="147.33000000000001"/>
    <s v="Abandoned"/>
    <s v="Declined"/>
    <n v="8.2100000000000009"/>
    <x v="0"/>
    <s v="Android"/>
    <n v="481155"/>
    <n v="38"/>
    <n v="0"/>
    <n v="1"/>
    <n v="0"/>
    <n v="0"/>
    <n v="0"/>
    <s v="2025-08-28 08:38:15"/>
  </r>
  <r>
    <s v="TX002089"/>
    <x v="876"/>
    <x v="8"/>
    <x v="3"/>
    <n v="502.16"/>
    <s v="Success"/>
    <s v="Approved"/>
    <n v="7.72"/>
    <x v="0"/>
    <s v="Android"/>
    <n v="493336"/>
    <n v="13"/>
    <n v="0"/>
    <n v="0"/>
    <n v="0"/>
    <n v="0"/>
    <n v="0"/>
    <s v="2025-08-01 06:51:01"/>
  </r>
  <r>
    <s v="TX_ATK19"/>
    <x v="464"/>
    <x v="3"/>
    <x v="1"/>
    <n v="4.2"/>
    <s v="Success"/>
    <s v="Approved"/>
    <n v="1.71"/>
    <x v="0"/>
    <s v="Desktop"/>
    <n v="420266"/>
    <n v="85"/>
    <n v="1"/>
    <n v="0"/>
    <n v="0"/>
    <n v="0"/>
    <n v="0"/>
    <s v="2025-06-15 02:38:00"/>
  </r>
  <r>
    <s v="TX004589"/>
    <x v="877"/>
    <x v="3"/>
    <x v="0"/>
    <n v="446.14"/>
    <s v="Abandoned"/>
    <s v="Declined"/>
    <n v="3.1"/>
    <x v="0"/>
    <s v="iPhone"/>
    <n v="415763"/>
    <n v="48"/>
    <n v="0"/>
    <n v="1"/>
    <n v="0"/>
    <n v="0"/>
    <n v="0"/>
    <s v="2025-09-04 03:57:19"/>
  </r>
  <r>
    <s v="TX006367"/>
    <x v="251"/>
    <x v="4"/>
    <x v="2"/>
    <n v="463.2"/>
    <s v="Failed"/>
    <s v="Approved"/>
    <n v="18.649999999999999"/>
    <x v="0"/>
    <s v="Android"/>
    <n v="556908"/>
    <n v="21"/>
    <n v="0"/>
    <n v="0"/>
    <n v="0"/>
    <n v="0"/>
    <n v="0"/>
    <s v="2025-09-10 04:46:35"/>
  </r>
  <r>
    <s v="TX001414"/>
    <x v="878"/>
    <x v="2"/>
    <x v="2"/>
    <n v="352.32"/>
    <s v="Success"/>
    <s v="Approved"/>
    <n v="10.85"/>
    <x v="0"/>
    <s v="Desktop"/>
    <n v="493101"/>
    <n v="18"/>
    <n v="0"/>
    <n v="0"/>
    <n v="0"/>
    <n v="0"/>
    <n v="0"/>
    <s v="2025-04-16 22:40:29"/>
  </r>
  <r>
    <s v="TX008842"/>
    <x v="879"/>
    <x v="4"/>
    <x v="1"/>
    <n v="365.49"/>
    <s v="Failed"/>
    <s v="Declined"/>
    <n v="6.79"/>
    <x v="0"/>
    <s v="iPad"/>
    <n v="524060"/>
    <n v="11"/>
    <n v="0"/>
    <n v="0"/>
    <n v="0"/>
    <n v="0"/>
    <n v="0"/>
    <s v="2025-12-25 13:43:50"/>
  </r>
  <r>
    <s v="TX003974"/>
    <x v="880"/>
    <x v="8"/>
    <x v="3"/>
    <n v="107.33"/>
    <s v="Abandoned"/>
    <s v="Declined"/>
    <n v="8.8699999999999992"/>
    <x v="0"/>
    <s v="iPhone"/>
    <n v="430142"/>
    <n v="33"/>
    <n v="0"/>
    <n v="0"/>
    <n v="0"/>
    <n v="1"/>
    <n v="0"/>
    <s v="2025-01-09 05:06:59"/>
  </r>
  <r>
    <s v="TX009863"/>
    <x v="881"/>
    <x v="1"/>
    <x v="3"/>
    <n v="877.79"/>
    <s v="Success"/>
    <s v="Approved"/>
    <n v="11.85"/>
    <x v="0"/>
    <s v="Android"/>
    <n v="553954"/>
    <n v="46"/>
    <n v="0"/>
    <n v="0"/>
    <n v="1"/>
    <n v="0"/>
    <n v="0"/>
    <s v="2025-11-04 23:53:01"/>
  </r>
  <r>
    <s v="TX000448"/>
    <x v="882"/>
    <x v="3"/>
    <x v="1"/>
    <n v="424.05"/>
    <s v="Failed"/>
    <s v="Approved"/>
    <n v="5.65"/>
    <x v="0"/>
    <s v="Android"/>
    <n v="424366"/>
    <n v="24"/>
    <n v="0"/>
    <n v="0"/>
    <n v="0"/>
    <n v="0"/>
    <n v="0"/>
    <s v="2025-01-04 18:09:09"/>
  </r>
  <r>
    <s v="TX005505"/>
    <x v="883"/>
    <x v="5"/>
    <x v="1"/>
    <n v="197.4"/>
    <s v="Success"/>
    <s v="Approved"/>
    <n v="5.35"/>
    <x v="0"/>
    <s v="iPhone"/>
    <n v="470546"/>
    <n v="15"/>
    <n v="0"/>
    <n v="0"/>
    <n v="0"/>
    <n v="0"/>
    <n v="0"/>
    <s v="2025-03-21 15:22:36"/>
  </r>
  <r>
    <s v="TX001577"/>
    <x v="884"/>
    <x v="3"/>
    <x v="1"/>
    <n v="91.61"/>
    <s v="Abandoned"/>
    <s v="Declined"/>
    <n v="7.14"/>
    <x v="0"/>
    <s v="Android"/>
    <n v="545246"/>
    <n v="17"/>
    <n v="0"/>
    <n v="0"/>
    <n v="0"/>
    <n v="0"/>
    <n v="0"/>
    <s v="2025-12-23 07:31:41"/>
  </r>
  <r>
    <s v="TX005831"/>
    <x v="468"/>
    <x v="8"/>
    <x v="0"/>
    <n v="325.93"/>
    <s v="Success"/>
    <s v="Approved"/>
    <n v="10.49"/>
    <x v="0"/>
    <s v="Android"/>
    <n v="527569"/>
    <n v="16"/>
    <n v="0"/>
    <n v="0"/>
    <n v="0"/>
    <n v="0"/>
    <n v="0"/>
    <s v="2025-08-28 23:14:06"/>
  </r>
  <r>
    <s v="TX001609"/>
    <x v="577"/>
    <x v="4"/>
    <x v="3"/>
    <n v="655.54"/>
    <s v="Failed"/>
    <s v="Approved"/>
    <n v="0.56000000000000005"/>
    <x v="0"/>
    <s v="iPad"/>
    <n v="504386"/>
    <n v="15"/>
    <n v="0"/>
    <n v="0"/>
    <n v="0"/>
    <n v="0"/>
    <n v="0"/>
    <s v="2025-02-14 18:28:21"/>
  </r>
  <r>
    <s v="TX002911"/>
    <x v="885"/>
    <x v="1"/>
    <x v="2"/>
    <n v="689.45"/>
    <s v="Success"/>
    <s v="Approved"/>
    <n v="11.21"/>
    <x v="0"/>
    <s v="Android"/>
    <n v="552464"/>
    <n v="17"/>
    <n v="0"/>
    <n v="0"/>
    <n v="0"/>
    <n v="0"/>
    <n v="0"/>
    <s v="2025-06-11 17:57:35"/>
  </r>
  <r>
    <s v="TX003035"/>
    <x v="886"/>
    <x v="2"/>
    <x v="3"/>
    <n v="478.96"/>
    <s v="Success"/>
    <s v="Approved"/>
    <n v="8.34"/>
    <x v="0"/>
    <s v="iPad"/>
    <n v="549094"/>
    <n v="23"/>
    <n v="0"/>
    <n v="0"/>
    <n v="0"/>
    <n v="0"/>
    <n v="0"/>
    <s v="2025-06-19 07:10:32"/>
  </r>
  <r>
    <s v="TX007065"/>
    <x v="887"/>
    <x v="5"/>
    <x v="1"/>
    <n v="1412.11"/>
    <s v="Success"/>
    <s v="Approved"/>
    <n v="1.02"/>
    <x v="0"/>
    <s v="Desktop"/>
    <n v="406155"/>
    <n v="41"/>
    <n v="0"/>
    <n v="1"/>
    <n v="0"/>
    <n v="0"/>
    <n v="0"/>
    <s v="2025-01-06 20:30:29"/>
  </r>
  <r>
    <s v="TX000462"/>
    <x v="641"/>
    <x v="2"/>
    <x v="3"/>
    <n v="903.26"/>
    <s v="Success"/>
    <s v="Approved"/>
    <n v="10.88"/>
    <x v="0"/>
    <s v="Desktop"/>
    <n v="451359"/>
    <n v="23"/>
    <n v="0"/>
    <n v="0"/>
    <n v="0"/>
    <n v="0"/>
    <n v="0"/>
    <s v="2025-01-18 18:40:58"/>
  </r>
  <r>
    <s v="TX009964"/>
    <x v="888"/>
    <x v="5"/>
    <x v="1"/>
    <n v="139.44"/>
    <s v="Success"/>
    <s v="Approved"/>
    <n v="8.14"/>
    <x v="0"/>
    <s v="iPhone"/>
    <n v="553763"/>
    <n v="21"/>
    <n v="0"/>
    <n v="0"/>
    <n v="0"/>
    <n v="0"/>
    <n v="0"/>
    <s v="2025-04-28 18:25:53"/>
  </r>
  <r>
    <s v="TX008464"/>
    <x v="365"/>
    <x v="8"/>
    <x v="3"/>
    <n v="316.55"/>
    <s v="Failed"/>
    <s v="Approved"/>
    <n v="10.32"/>
    <x v="0"/>
    <s v="Android"/>
    <n v="492176"/>
    <n v="48"/>
    <n v="1"/>
    <n v="0"/>
    <n v="0"/>
    <n v="0"/>
    <n v="1"/>
    <s v="2025-09-28 13:54:32"/>
  </r>
  <r>
    <s v="TX001085"/>
    <x v="889"/>
    <x v="3"/>
    <x v="3"/>
    <n v="111.91"/>
    <s v="Success"/>
    <s v="Approved"/>
    <n v="8.34"/>
    <x v="0"/>
    <s v="Android"/>
    <n v="425676"/>
    <n v="17"/>
    <n v="0"/>
    <n v="0"/>
    <n v="0"/>
    <n v="0"/>
    <n v="0"/>
    <s v="2025-09-06 14:53:12"/>
  </r>
  <r>
    <s v="TX003461"/>
    <x v="890"/>
    <x v="3"/>
    <x v="0"/>
    <n v="124.34"/>
    <s v="Success"/>
    <s v="Approved"/>
    <n v="10.46"/>
    <x v="0"/>
    <s v="iPhone"/>
    <n v="413717"/>
    <n v="18"/>
    <n v="0"/>
    <n v="0"/>
    <n v="0"/>
    <n v="0"/>
    <n v="0"/>
    <s v="2025-05-22 23:59:19"/>
  </r>
  <r>
    <s v="TX000377"/>
    <x v="464"/>
    <x v="0"/>
    <x v="0"/>
    <n v="156.72"/>
    <s v="Abandoned"/>
    <s v="Declined"/>
    <n v="8.26"/>
    <x v="0"/>
    <s v="Desktop"/>
    <n v="550914"/>
    <n v="11"/>
    <n v="0"/>
    <n v="0"/>
    <n v="0"/>
    <n v="0"/>
    <n v="0"/>
    <s v="2025-02-08 21:19:10"/>
  </r>
  <r>
    <s v="TX000411"/>
    <x v="891"/>
    <x v="2"/>
    <x v="0"/>
    <n v="365.41"/>
    <s v="Success"/>
    <s v="Approved"/>
    <n v="7.78"/>
    <x v="0"/>
    <s v="iPad"/>
    <n v="506737"/>
    <n v="16"/>
    <n v="0"/>
    <n v="0"/>
    <n v="0"/>
    <n v="0"/>
    <n v="0"/>
    <s v="2025-10-28 14:29:27"/>
  </r>
  <r>
    <s v="TX003334"/>
    <x v="892"/>
    <x v="3"/>
    <x v="1"/>
    <n v="800.96"/>
    <s v="Success"/>
    <s v="Approved"/>
    <n v="0.92"/>
    <x v="0"/>
    <s v="Desktop"/>
    <n v="458523"/>
    <n v="22"/>
    <n v="0"/>
    <n v="0"/>
    <n v="0"/>
    <n v="0"/>
    <n v="0"/>
    <s v="2025-02-21 20:14:04"/>
  </r>
  <r>
    <s v="TX008386"/>
    <x v="893"/>
    <x v="8"/>
    <x v="3"/>
    <n v="531.16999999999996"/>
    <s v="Success"/>
    <s v="Approved"/>
    <n v="3.34"/>
    <x v="0"/>
    <s v="iPhone"/>
    <n v="460229"/>
    <n v="16"/>
    <n v="0"/>
    <n v="0"/>
    <n v="0"/>
    <n v="0"/>
    <n v="0"/>
    <s v="2025-04-02 01:41:31"/>
  </r>
  <r>
    <s v="TX009526"/>
    <x v="894"/>
    <x v="8"/>
    <x v="3"/>
    <n v="365.1"/>
    <s v="Success"/>
    <s v="Approved"/>
    <n v="1.9"/>
    <x v="0"/>
    <s v="iPhone"/>
    <n v="509810"/>
    <n v="10"/>
    <n v="0"/>
    <n v="0"/>
    <n v="0"/>
    <n v="0"/>
    <n v="0"/>
    <s v="2025-06-04 00:14:20"/>
  </r>
  <r>
    <s v="TX003774"/>
    <x v="895"/>
    <x v="1"/>
    <x v="3"/>
    <n v="609.74"/>
    <s v="Success"/>
    <s v="Approved"/>
    <n v="3.74"/>
    <x v="0"/>
    <s v="iPhone"/>
    <n v="488594"/>
    <n v="45"/>
    <n v="0"/>
    <n v="1"/>
    <n v="0"/>
    <n v="0"/>
    <n v="0"/>
    <s v="2025-11-10 09:21:49"/>
  </r>
  <r>
    <s v="TX008194"/>
    <x v="180"/>
    <x v="1"/>
    <x v="2"/>
    <n v="339.01"/>
    <s v="Success"/>
    <s v="Approved"/>
    <n v="14.13"/>
    <x v="0"/>
    <s v="iPad"/>
    <n v="506454"/>
    <n v="24"/>
    <n v="0"/>
    <n v="0"/>
    <n v="0"/>
    <n v="0"/>
    <n v="0"/>
    <s v="2025-07-08 15:57:41"/>
  </r>
  <r>
    <s v="TX002944"/>
    <x v="896"/>
    <x v="0"/>
    <x v="3"/>
    <n v="146.94"/>
    <s v="Success"/>
    <s v="Approved"/>
    <n v="6.31"/>
    <x v="0"/>
    <s v="Android"/>
    <n v="431187"/>
    <n v="17"/>
    <n v="0"/>
    <n v="0"/>
    <n v="0"/>
    <n v="0"/>
    <n v="0"/>
    <s v="2025-09-13 09:28:29"/>
  </r>
  <r>
    <s v="TX008515"/>
    <x v="897"/>
    <x v="0"/>
    <x v="0"/>
    <n v="27.73"/>
    <s v="Failed"/>
    <s v="Declined"/>
    <n v="6.89"/>
    <x v="0"/>
    <s v="Android"/>
    <n v="458448"/>
    <n v="23"/>
    <n v="0"/>
    <n v="0"/>
    <n v="0"/>
    <n v="0"/>
    <n v="0"/>
    <s v="2025-02-24 00:22:03"/>
  </r>
  <r>
    <s v="TX000275"/>
    <x v="755"/>
    <x v="1"/>
    <x v="2"/>
    <n v="212.8"/>
    <s v="Success"/>
    <s v="Approved"/>
    <n v="14.07"/>
    <x v="0"/>
    <s v="Desktop"/>
    <n v="512872"/>
    <n v="49"/>
    <n v="0"/>
    <n v="0"/>
    <n v="1"/>
    <n v="0"/>
    <n v="0"/>
    <s v="2025-08-03 05:41:26"/>
  </r>
  <r>
    <s v="TX006161"/>
    <x v="898"/>
    <x v="8"/>
    <x v="2"/>
    <n v="371.58"/>
    <s v="Abandoned"/>
    <s v="Declined"/>
    <n v="8.32"/>
    <x v="0"/>
    <s v="iPhone"/>
    <n v="522893"/>
    <n v="16"/>
    <n v="0"/>
    <n v="0"/>
    <n v="0"/>
    <n v="0"/>
    <n v="0"/>
    <s v="2025-06-19 19:52:28"/>
  </r>
  <r>
    <s v="TX006381"/>
    <x v="776"/>
    <x v="1"/>
    <x v="2"/>
    <n v="377.19"/>
    <s v="Success"/>
    <s v="Approved"/>
    <n v="19.09"/>
    <x v="0"/>
    <s v="iPhone"/>
    <n v="504826"/>
    <n v="40"/>
    <n v="0"/>
    <n v="0"/>
    <n v="0"/>
    <n v="1"/>
    <n v="0"/>
    <s v="2025-04-12 11:23:47"/>
  </r>
  <r>
    <s v="TX009584"/>
    <x v="899"/>
    <x v="9"/>
    <x v="2"/>
    <n v="82.67"/>
    <s v="Success"/>
    <s v="Approved"/>
    <n v="17.239999999999998"/>
    <x v="0"/>
    <s v="Android"/>
    <n v="484225"/>
    <n v="20"/>
    <n v="0"/>
    <n v="0"/>
    <n v="0"/>
    <n v="0"/>
    <n v="0"/>
    <s v="2025-11-12 01:11:18"/>
  </r>
  <r>
    <s v="TX007707"/>
    <x v="900"/>
    <x v="8"/>
    <x v="1"/>
    <n v="304.13"/>
    <s v="Abandoned"/>
    <s v="Approved"/>
    <n v="7.68"/>
    <x v="0"/>
    <s v="iPhone"/>
    <n v="499219"/>
    <n v="20"/>
    <n v="0"/>
    <n v="0"/>
    <n v="0"/>
    <n v="0"/>
    <n v="0"/>
    <s v="2025-06-06 19:49:37"/>
  </r>
  <r>
    <s v="TX004562"/>
    <x v="901"/>
    <x v="4"/>
    <x v="2"/>
    <n v="187.28"/>
    <s v="Failed"/>
    <s v="Approved"/>
    <n v="12.5"/>
    <x v="0"/>
    <s v="iPad"/>
    <n v="417750"/>
    <n v="51"/>
    <n v="1"/>
    <n v="0"/>
    <n v="0"/>
    <n v="0"/>
    <n v="1"/>
    <s v="2025-09-14 17:08:28"/>
  </r>
  <r>
    <s v="TX004230"/>
    <x v="902"/>
    <x v="3"/>
    <x v="2"/>
    <n v="435.38"/>
    <s v="Failed"/>
    <s v="Declined"/>
    <n v="10.119999999999999"/>
    <x v="0"/>
    <s v="Desktop"/>
    <n v="520567"/>
    <n v="18"/>
    <n v="0"/>
    <n v="0"/>
    <n v="0"/>
    <n v="0"/>
    <n v="0"/>
    <s v="2025-10-19 02:01:36"/>
  </r>
  <r>
    <s v="TX001278"/>
    <x v="903"/>
    <x v="0"/>
    <x v="3"/>
    <n v="732.32"/>
    <s v="Success"/>
    <s v="Approved"/>
    <n v="2.0699999999999998"/>
    <x v="0"/>
    <s v="iPhone"/>
    <n v="472137"/>
    <n v="25"/>
    <n v="0"/>
    <n v="0"/>
    <n v="0"/>
    <n v="0"/>
    <n v="0"/>
    <s v="2025-03-19 19:24:25"/>
  </r>
  <r>
    <s v="TX008367"/>
    <x v="904"/>
    <x v="4"/>
    <x v="3"/>
    <n v="137.38999999999999"/>
    <s v="Success"/>
    <s v="Approved"/>
    <n v="9.7799999999999994"/>
    <x v="0"/>
    <s v="iPhone"/>
    <n v="528206"/>
    <n v="13"/>
    <n v="0"/>
    <n v="0"/>
    <n v="0"/>
    <n v="0"/>
    <n v="0"/>
    <s v="2025-12-21 14:56:14"/>
  </r>
  <r>
    <s v="TX006721"/>
    <x v="905"/>
    <x v="1"/>
    <x v="1"/>
    <n v="406.44"/>
    <s v="Failed"/>
    <s v="Declined"/>
    <n v="8.67"/>
    <x v="0"/>
    <s v="iPhone"/>
    <n v="518399"/>
    <n v="21"/>
    <n v="0"/>
    <n v="0"/>
    <n v="0"/>
    <n v="0"/>
    <n v="0"/>
    <s v="2025-05-01 19:47:22"/>
  </r>
  <r>
    <s v="TX006406"/>
    <x v="365"/>
    <x v="3"/>
    <x v="2"/>
    <n v="996.11"/>
    <s v="Failed"/>
    <s v="Declined"/>
    <n v="11.5"/>
    <x v="0"/>
    <s v="iPhone"/>
    <n v="551834"/>
    <n v="38"/>
    <n v="0"/>
    <n v="1"/>
    <n v="0"/>
    <n v="0"/>
    <n v="0"/>
    <s v="2025-10-22 20:16:13"/>
  </r>
  <r>
    <s v="TX003919"/>
    <x v="906"/>
    <x v="8"/>
    <x v="1"/>
    <n v="2339.5100000000002"/>
    <s v="Failed"/>
    <s v="Declined"/>
    <n v="3.26"/>
    <x v="0"/>
    <s v="Desktop"/>
    <n v="554895"/>
    <n v="63"/>
    <n v="0"/>
    <n v="1"/>
    <n v="0"/>
    <n v="1"/>
    <n v="0"/>
    <s v="2025-03-27 09:18:56"/>
  </r>
  <r>
    <s v="TX002019"/>
    <x v="254"/>
    <x v="5"/>
    <x v="1"/>
    <n v="844.24"/>
    <s v="Success"/>
    <s v="Approved"/>
    <n v="3.41"/>
    <x v="0"/>
    <s v="iPhone"/>
    <n v="458218"/>
    <n v="14"/>
    <n v="0"/>
    <n v="0"/>
    <n v="0"/>
    <n v="0"/>
    <n v="0"/>
    <s v="2025-07-23 19:24:53"/>
  </r>
  <r>
    <s v="TX007029"/>
    <x v="907"/>
    <x v="0"/>
    <x v="3"/>
    <n v="496.53"/>
    <s v="Abandoned"/>
    <s v="Approved"/>
    <n v="8.0299999999999994"/>
    <x v="0"/>
    <s v="Android"/>
    <n v="451125"/>
    <n v="22"/>
    <n v="0"/>
    <n v="0"/>
    <n v="0"/>
    <n v="0"/>
    <n v="0"/>
    <s v="2025-05-12 04:57:41"/>
  </r>
  <r>
    <s v="TX007617"/>
    <x v="680"/>
    <x v="3"/>
    <x v="0"/>
    <n v="247.85"/>
    <s v="Success"/>
    <s v="Approved"/>
    <n v="11.63"/>
    <x v="0"/>
    <s v="Desktop"/>
    <n v="537244"/>
    <n v="17"/>
    <n v="0"/>
    <n v="0"/>
    <n v="0"/>
    <n v="0"/>
    <n v="0"/>
    <s v="2025-09-19 00:12:49"/>
  </r>
  <r>
    <s v="TX001786"/>
    <x v="159"/>
    <x v="1"/>
    <x v="0"/>
    <n v="162.86000000000001"/>
    <s v="Success"/>
    <s v="Approved"/>
    <n v="11.18"/>
    <x v="0"/>
    <s v="iPhone"/>
    <n v="413924"/>
    <n v="13"/>
    <n v="0"/>
    <n v="0"/>
    <n v="0"/>
    <n v="0"/>
    <n v="0"/>
    <s v="2025-06-29 22:15:45"/>
  </r>
  <r>
    <s v="TX000514"/>
    <x v="908"/>
    <x v="1"/>
    <x v="3"/>
    <n v="802.45"/>
    <s v="Success"/>
    <s v="Approved"/>
    <n v="6.15"/>
    <x v="0"/>
    <s v="iPhone"/>
    <n v="558997"/>
    <n v="37"/>
    <n v="0"/>
    <n v="1"/>
    <n v="0"/>
    <n v="0"/>
    <n v="0"/>
    <s v="2025-09-05 15:04:27"/>
  </r>
  <r>
    <s v="TX004983"/>
    <x v="909"/>
    <x v="2"/>
    <x v="0"/>
    <n v="366.14"/>
    <s v="Success"/>
    <s v="Approved"/>
    <n v="1.1599999999999999"/>
    <x v="0"/>
    <s v="Android"/>
    <n v="514089"/>
    <n v="24"/>
    <n v="0"/>
    <n v="0"/>
    <n v="0"/>
    <n v="0"/>
    <n v="0"/>
    <s v="2025-02-08 16:29:11"/>
  </r>
  <r>
    <s v="TX002216"/>
    <x v="910"/>
    <x v="0"/>
    <x v="2"/>
    <n v="897.19"/>
    <s v="Success"/>
    <s v="Approved"/>
    <n v="10.63"/>
    <x v="0"/>
    <s v="iPhone"/>
    <n v="434080"/>
    <n v="42"/>
    <n v="0"/>
    <n v="0"/>
    <n v="0"/>
    <n v="1"/>
    <n v="0"/>
    <s v="2025-03-26 15:35:32"/>
  </r>
  <r>
    <s v="TX009738"/>
    <x v="409"/>
    <x v="1"/>
    <x v="1"/>
    <n v="171.44"/>
    <s v="Failed"/>
    <s v="Declined"/>
    <n v="10.57"/>
    <x v="0"/>
    <s v="iPhone"/>
    <n v="465207"/>
    <n v="23"/>
    <n v="0"/>
    <n v="0"/>
    <n v="0"/>
    <n v="0"/>
    <n v="0"/>
    <s v="2025-03-31 16:31:01"/>
  </r>
  <r>
    <s v="TX000922"/>
    <x v="911"/>
    <x v="2"/>
    <x v="2"/>
    <n v="700.79"/>
    <s v="Success"/>
    <s v="Approved"/>
    <n v="17.11"/>
    <x v="0"/>
    <s v="iPhone"/>
    <n v="539423"/>
    <n v="10"/>
    <n v="0"/>
    <n v="0"/>
    <n v="0"/>
    <n v="0"/>
    <n v="0"/>
    <s v="2025-08-13 00:41:01"/>
  </r>
  <r>
    <s v="TX006581"/>
    <x v="528"/>
    <x v="4"/>
    <x v="3"/>
    <n v="421.76"/>
    <s v="Failed"/>
    <s v="Declined"/>
    <n v="8.5"/>
    <x v="0"/>
    <s v="iPhone"/>
    <n v="419791"/>
    <n v="23"/>
    <n v="0"/>
    <n v="0"/>
    <n v="0"/>
    <n v="0"/>
    <n v="0"/>
    <s v="2025-10-26 04:58:45"/>
  </r>
  <r>
    <s v="TX009137"/>
    <x v="912"/>
    <x v="0"/>
    <x v="1"/>
    <n v="124.02"/>
    <s v="Success"/>
    <s v="Approved"/>
    <n v="3.29"/>
    <x v="0"/>
    <s v="iPad"/>
    <n v="428791"/>
    <n v="24"/>
    <n v="0"/>
    <n v="0"/>
    <n v="0"/>
    <n v="0"/>
    <n v="0"/>
    <s v="2025-04-24 09:35:13"/>
  </r>
  <r>
    <s v="TX005200"/>
    <x v="913"/>
    <x v="3"/>
    <x v="2"/>
    <n v="697.08"/>
    <s v="Success"/>
    <s v="Approved"/>
    <n v="10.24"/>
    <x v="0"/>
    <s v="Desktop"/>
    <n v="439685"/>
    <n v="16"/>
    <n v="0"/>
    <n v="0"/>
    <n v="0"/>
    <n v="0"/>
    <n v="0"/>
    <s v="2025-01-07 04:42:52"/>
  </r>
  <r>
    <s v="TX007202"/>
    <x v="914"/>
    <x v="3"/>
    <x v="0"/>
    <n v="305.64999999999998"/>
    <s v="Failed"/>
    <s v="Declined"/>
    <n v="7.58"/>
    <x v="0"/>
    <s v="iPhone"/>
    <n v="554124"/>
    <n v="14"/>
    <n v="0"/>
    <n v="0"/>
    <n v="0"/>
    <n v="0"/>
    <n v="0"/>
    <s v="2025-07-11 12:48:36"/>
  </r>
  <r>
    <s v="TX000475"/>
    <x v="101"/>
    <x v="0"/>
    <x v="1"/>
    <n v="158.01"/>
    <s v="Failed"/>
    <s v="Approved"/>
    <n v="4.88"/>
    <x v="0"/>
    <s v="Desktop"/>
    <n v="465887"/>
    <n v="20"/>
    <n v="0"/>
    <n v="0"/>
    <n v="0"/>
    <n v="0"/>
    <n v="0"/>
    <s v="2025-09-27 02:37:56"/>
  </r>
  <r>
    <s v="TX009603"/>
    <x v="915"/>
    <x v="3"/>
    <x v="3"/>
    <n v="393.03"/>
    <s v="Failed"/>
    <s v="Declined"/>
    <n v="2.09"/>
    <x v="0"/>
    <s v="Desktop"/>
    <n v="424463"/>
    <n v="14"/>
    <n v="0"/>
    <n v="0"/>
    <n v="0"/>
    <n v="0"/>
    <n v="0"/>
    <s v="2025-02-06 06:28:26"/>
  </r>
  <r>
    <s v="TX002222"/>
    <x v="916"/>
    <x v="1"/>
    <x v="3"/>
    <n v="142.54"/>
    <s v="Success"/>
    <s v="Approved"/>
    <n v="8.23"/>
    <x v="0"/>
    <s v="iPad"/>
    <n v="548266"/>
    <n v="24"/>
    <n v="0"/>
    <n v="0"/>
    <n v="0"/>
    <n v="0"/>
    <n v="0"/>
    <s v="2025-05-10 17:52:45"/>
  </r>
  <r>
    <s v="TX009312"/>
    <x v="917"/>
    <x v="3"/>
    <x v="0"/>
    <n v="67.52"/>
    <s v="Success"/>
    <s v="Approved"/>
    <n v="1.19"/>
    <x v="0"/>
    <s v="iPhone"/>
    <n v="402599"/>
    <n v="15"/>
    <n v="0"/>
    <n v="0"/>
    <n v="0"/>
    <n v="0"/>
    <n v="0"/>
    <s v="2025-09-17 09:09:32"/>
  </r>
  <r>
    <s v="TX001254"/>
    <x v="681"/>
    <x v="5"/>
    <x v="3"/>
    <n v="676.4"/>
    <s v="Success"/>
    <s v="Approved"/>
    <n v="0.88"/>
    <x v="0"/>
    <s v="Desktop"/>
    <n v="551410"/>
    <n v="25"/>
    <n v="0"/>
    <n v="0"/>
    <n v="0"/>
    <n v="0"/>
    <n v="0"/>
    <s v="2025-02-27 10:31:53"/>
  </r>
  <r>
    <s v="TX006860"/>
    <x v="918"/>
    <x v="1"/>
    <x v="1"/>
    <n v="77.180000000000007"/>
    <s v="Failed"/>
    <s v="Declined"/>
    <n v="5.71"/>
    <x v="0"/>
    <s v="iPhone"/>
    <n v="509814"/>
    <n v="25"/>
    <n v="0"/>
    <n v="0"/>
    <n v="0"/>
    <n v="0"/>
    <n v="0"/>
    <s v="2025-01-28 00:25:16"/>
  </r>
  <r>
    <s v="TX009395"/>
    <x v="919"/>
    <x v="3"/>
    <x v="3"/>
    <n v="1533.43"/>
    <s v="Success"/>
    <s v="Approved"/>
    <n v="2.72"/>
    <x v="0"/>
    <s v="iPhone"/>
    <n v="539045"/>
    <n v="20"/>
    <n v="0"/>
    <n v="0"/>
    <n v="0"/>
    <n v="0"/>
    <n v="0"/>
    <s v="2025-12-31 05:10:48"/>
  </r>
  <r>
    <s v="TX009290"/>
    <x v="920"/>
    <x v="2"/>
    <x v="0"/>
    <n v="1093.94"/>
    <s v="Success"/>
    <s v="Approved"/>
    <n v="11.93"/>
    <x v="0"/>
    <s v="Android"/>
    <n v="483939"/>
    <n v="18"/>
    <n v="0"/>
    <n v="0"/>
    <n v="0"/>
    <n v="0"/>
    <n v="0"/>
    <s v="2025-06-19 08:42:44"/>
  </r>
  <r>
    <s v="TX009144"/>
    <x v="20"/>
    <x v="8"/>
    <x v="3"/>
    <n v="616.25"/>
    <s v="Abandoned"/>
    <s v="Approved"/>
    <n v="8.49"/>
    <x v="0"/>
    <s v="iPhone"/>
    <n v="553942"/>
    <n v="53"/>
    <n v="0"/>
    <n v="0"/>
    <n v="1"/>
    <n v="0"/>
    <n v="0"/>
    <s v="2025-03-30 03:47:11"/>
  </r>
  <r>
    <s v="TX001958"/>
    <x v="921"/>
    <x v="1"/>
    <x v="0"/>
    <n v="2041.53"/>
    <s v="Abandoned"/>
    <s v="Declined"/>
    <n v="4.1900000000000004"/>
    <x v="0"/>
    <s v="iPhone"/>
    <n v="406680"/>
    <n v="16"/>
    <n v="0"/>
    <n v="0"/>
    <n v="0"/>
    <n v="0"/>
    <n v="0"/>
    <s v="2025-02-15 08:30:18"/>
  </r>
  <r>
    <s v="TX002743"/>
    <x v="922"/>
    <x v="0"/>
    <x v="0"/>
    <n v="82.74"/>
    <s v="Failed"/>
    <s v="Declined"/>
    <n v="9.18"/>
    <x v="0"/>
    <s v="Desktop"/>
    <n v="514643"/>
    <n v="37"/>
    <n v="0"/>
    <n v="1"/>
    <n v="0"/>
    <n v="0"/>
    <n v="0"/>
    <s v="2025-07-29 21:41:03"/>
  </r>
  <r>
    <s v="TX003474"/>
    <x v="923"/>
    <x v="4"/>
    <x v="3"/>
    <n v="71.38"/>
    <s v="Success"/>
    <s v="Approved"/>
    <n v="4.55"/>
    <x v="0"/>
    <s v="iPhone"/>
    <n v="533236"/>
    <n v="13"/>
    <n v="0"/>
    <n v="0"/>
    <n v="0"/>
    <n v="0"/>
    <n v="0"/>
    <s v="2025-11-07 09:32:15"/>
  </r>
  <r>
    <s v="TX003027"/>
    <x v="924"/>
    <x v="0"/>
    <x v="2"/>
    <n v="161.63999999999999"/>
    <s v="Success"/>
    <s v="Approved"/>
    <n v="17.61"/>
    <x v="0"/>
    <s v="iPhone"/>
    <n v="486979"/>
    <n v="10"/>
    <n v="0"/>
    <n v="0"/>
    <n v="0"/>
    <n v="0"/>
    <n v="0"/>
    <s v="2025-10-24 13:14:48"/>
  </r>
  <r>
    <s v="TX004114"/>
    <x v="925"/>
    <x v="9"/>
    <x v="0"/>
    <n v="686.11"/>
    <s v="Success"/>
    <s v="Approved"/>
    <n v="8.32"/>
    <x v="0"/>
    <s v="Android"/>
    <n v="450581"/>
    <n v="25"/>
    <n v="0"/>
    <n v="0"/>
    <n v="0"/>
    <n v="0"/>
    <n v="0"/>
    <s v="2025-01-24 11:22:21"/>
  </r>
  <r>
    <s v="TX003579"/>
    <x v="926"/>
    <x v="2"/>
    <x v="1"/>
    <n v="375.25"/>
    <s v="Success"/>
    <s v="Approved"/>
    <n v="2.65"/>
    <x v="0"/>
    <s v="iPhone"/>
    <n v="449912"/>
    <n v="17"/>
    <n v="0"/>
    <n v="0"/>
    <n v="0"/>
    <n v="0"/>
    <n v="0"/>
    <s v="2025-01-05 04:03:38"/>
  </r>
  <r>
    <s v="TX006841"/>
    <x v="505"/>
    <x v="0"/>
    <x v="2"/>
    <n v="471.65"/>
    <s v="Failed"/>
    <s v="Declined"/>
    <n v="8.08"/>
    <x v="0"/>
    <s v="iPhone"/>
    <n v="486864"/>
    <n v="19"/>
    <n v="0"/>
    <n v="0"/>
    <n v="0"/>
    <n v="0"/>
    <n v="0"/>
    <s v="2025-07-17 15:33:27"/>
  </r>
  <r>
    <s v="TX009684"/>
    <x v="810"/>
    <x v="8"/>
    <x v="1"/>
    <n v="245.89"/>
    <s v="Abandoned"/>
    <s v="Approved"/>
    <n v="11.23"/>
    <x v="0"/>
    <s v="iPhone"/>
    <n v="498041"/>
    <n v="44"/>
    <n v="0"/>
    <n v="0"/>
    <n v="1"/>
    <n v="0"/>
    <n v="0"/>
    <s v="2025-09-04 03:13:45"/>
  </r>
  <r>
    <s v="TX006206"/>
    <x v="47"/>
    <x v="3"/>
    <x v="1"/>
    <n v="609.69000000000005"/>
    <s v="Success"/>
    <s v="Approved"/>
    <n v="1.89"/>
    <x v="0"/>
    <s v="Desktop"/>
    <n v="489256"/>
    <n v="19"/>
    <n v="0"/>
    <n v="0"/>
    <n v="0"/>
    <n v="0"/>
    <n v="0"/>
    <s v="2025-03-27 05:05:07"/>
  </r>
  <r>
    <s v="TX008631"/>
    <x v="927"/>
    <x v="8"/>
    <x v="3"/>
    <n v="1053.03"/>
    <s v="Success"/>
    <s v="Approved"/>
    <n v="5.56"/>
    <x v="0"/>
    <s v="iPhone"/>
    <n v="442505"/>
    <n v="23"/>
    <n v="0"/>
    <n v="0"/>
    <n v="0"/>
    <n v="0"/>
    <n v="0"/>
    <s v="2025-11-29 14:02:35"/>
  </r>
  <r>
    <s v="TX006774"/>
    <x v="226"/>
    <x v="3"/>
    <x v="0"/>
    <n v="667.59"/>
    <s v="Success"/>
    <s v="Approved"/>
    <n v="2.38"/>
    <x v="0"/>
    <s v="Desktop"/>
    <n v="505851"/>
    <n v="19"/>
    <n v="0"/>
    <n v="0"/>
    <n v="0"/>
    <n v="0"/>
    <n v="0"/>
    <s v="2025-01-14 03:41:51"/>
  </r>
  <r>
    <s v="TX007908"/>
    <x v="707"/>
    <x v="3"/>
    <x v="3"/>
    <n v="288.72000000000003"/>
    <s v="Success"/>
    <s v="Approved"/>
    <n v="7.97"/>
    <x v="0"/>
    <s v="Android"/>
    <n v="521069"/>
    <n v="17"/>
    <n v="0"/>
    <n v="0"/>
    <n v="0"/>
    <n v="0"/>
    <n v="0"/>
    <s v="2025-10-17 12:18:24"/>
  </r>
  <r>
    <s v="TX004272"/>
    <x v="420"/>
    <x v="2"/>
    <x v="3"/>
    <n v="192.19"/>
    <s v="Failed"/>
    <s v="Approved"/>
    <n v="1.35"/>
    <x v="0"/>
    <s v="iPhone"/>
    <n v="461375"/>
    <n v="46"/>
    <n v="0"/>
    <n v="1"/>
    <n v="0"/>
    <n v="0"/>
    <n v="0"/>
    <s v="2025-01-02 21:17:43"/>
  </r>
  <r>
    <s v="TX003661"/>
    <x v="928"/>
    <x v="1"/>
    <x v="0"/>
    <n v="181.38"/>
    <s v="Success"/>
    <s v="Approved"/>
    <n v="3.07"/>
    <x v="0"/>
    <s v="iPad"/>
    <n v="446297"/>
    <n v="46"/>
    <n v="0"/>
    <n v="1"/>
    <n v="0"/>
    <n v="0"/>
    <n v="0"/>
    <s v="2025-12-26 07:03:33"/>
  </r>
  <r>
    <s v="TX006826"/>
    <x v="929"/>
    <x v="1"/>
    <x v="0"/>
    <n v="750.36"/>
    <s v="Success"/>
    <s v="Approved"/>
    <n v="0.94"/>
    <x v="0"/>
    <s v="Android"/>
    <n v="496777"/>
    <n v="10"/>
    <n v="0"/>
    <n v="0"/>
    <n v="0"/>
    <n v="0"/>
    <n v="0"/>
    <s v="2025-11-11 03:55:16"/>
  </r>
  <r>
    <s v="TX008219"/>
    <x v="930"/>
    <x v="8"/>
    <x v="2"/>
    <n v="142.71"/>
    <s v="Success"/>
    <s v="Approved"/>
    <n v="14.8"/>
    <x v="0"/>
    <s v="iPhone"/>
    <n v="552786"/>
    <n v="14"/>
    <n v="0"/>
    <n v="0"/>
    <n v="0"/>
    <n v="0"/>
    <n v="0"/>
    <s v="2025-12-25 19:58:30"/>
  </r>
  <r>
    <s v="TX009678"/>
    <x v="931"/>
    <x v="0"/>
    <x v="3"/>
    <n v="386.32"/>
    <s v="Success"/>
    <s v="Approved"/>
    <n v="10.85"/>
    <x v="0"/>
    <s v="iPhone"/>
    <n v="423021"/>
    <n v="15"/>
    <n v="0"/>
    <n v="0"/>
    <n v="0"/>
    <n v="0"/>
    <n v="0"/>
    <s v="2025-07-19 02:20:27"/>
  </r>
  <r>
    <s v="TX004687"/>
    <x v="932"/>
    <x v="8"/>
    <x v="0"/>
    <n v="237.8"/>
    <s v="Success"/>
    <s v="Approved"/>
    <n v="10"/>
    <x v="0"/>
    <s v="iPad"/>
    <n v="474818"/>
    <n v="13"/>
    <n v="0"/>
    <n v="0"/>
    <n v="0"/>
    <n v="0"/>
    <n v="0"/>
    <s v="2025-10-22 18:30:33"/>
  </r>
  <r>
    <s v="TX001766"/>
    <x v="933"/>
    <x v="0"/>
    <x v="1"/>
    <n v="224.24"/>
    <s v="Success"/>
    <s v="Approved"/>
    <n v="11.65"/>
    <x v="0"/>
    <s v="iPhone"/>
    <n v="499002"/>
    <n v="12"/>
    <n v="0"/>
    <n v="0"/>
    <n v="0"/>
    <n v="0"/>
    <n v="0"/>
    <s v="2025-07-17 02:47:45"/>
  </r>
  <r>
    <s v="TX009361"/>
    <x v="934"/>
    <x v="4"/>
    <x v="2"/>
    <n v="512.85"/>
    <s v="Failed"/>
    <s v="Approved"/>
    <n v="14.68"/>
    <x v="0"/>
    <s v="Desktop"/>
    <n v="415371"/>
    <n v="77"/>
    <n v="1"/>
    <n v="1"/>
    <n v="0"/>
    <n v="0"/>
    <n v="1"/>
    <s v="2025-07-09 22:13:05"/>
  </r>
  <r>
    <s v="TX005280"/>
    <x v="935"/>
    <x v="2"/>
    <x v="3"/>
    <n v="433.05"/>
    <s v="Failed"/>
    <s v="Declined"/>
    <n v="1.49"/>
    <x v="0"/>
    <s v="iPhone"/>
    <n v="513058"/>
    <n v="19"/>
    <n v="0"/>
    <n v="0"/>
    <n v="0"/>
    <n v="0"/>
    <n v="0"/>
    <s v="2025-12-10 20:29:57"/>
  </r>
  <r>
    <s v="TX008577"/>
    <x v="936"/>
    <x v="1"/>
    <x v="3"/>
    <n v="473.35"/>
    <s v="Failed"/>
    <s v="Declined"/>
    <n v="9.4499999999999993"/>
    <x v="0"/>
    <s v="Desktop"/>
    <n v="519097"/>
    <n v="11"/>
    <n v="0"/>
    <n v="0"/>
    <n v="0"/>
    <n v="0"/>
    <n v="0"/>
    <s v="2025-05-08 12:00:41"/>
  </r>
  <r>
    <s v="TX009419"/>
    <x v="318"/>
    <x v="0"/>
    <x v="0"/>
    <n v="435.53"/>
    <s v="Success"/>
    <s v="Approved"/>
    <n v="7.31"/>
    <x v="0"/>
    <s v="iPhone"/>
    <n v="405499"/>
    <n v="18"/>
    <n v="0"/>
    <n v="0"/>
    <n v="0"/>
    <n v="0"/>
    <n v="0"/>
    <s v="2025-04-01 23:31:19"/>
  </r>
  <r>
    <s v="TX001021"/>
    <x v="659"/>
    <x v="6"/>
    <x v="3"/>
    <n v="310.67"/>
    <s v="Success"/>
    <s v="Approved"/>
    <n v="1.46"/>
    <x v="0"/>
    <s v="Desktop"/>
    <n v="479456"/>
    <n v="15"/>
    <n v="0"/>
    <n v="0"/>
    <n v="0"/>
    <n v="0"/>
    <n v="0"/>
    <s v="2025-06-15 12:50:34"/>
  </r>
  <r>
    <s v="TX000706"/>
    <x v="439"/>
    <x v="4"/>
    <x v="1"/>
    <n v="1184.3900000000001"/>
    <s v="Failed"/>
    <s v="Declined"/>
    <n v="0.66"/>
    <x v="0"/>
    <s v="Android"/>
    <n v="431451"/>
    <n v="46"/>
    <n v="0"/>
    <n v="0"/>
    <n v="1"/>
    <n v="0"/>
    <n v="0"/>
    <s v="2025-01-10 04:54:15"/>
  </r>
  <r>
    <s v="TX008125"/>
    <x v="937"/>
    <x v="9"/>
    <x v="2"/>
    <n v="318.83999999999997"/>
    <s v="Failed"/>
    <s v="Declined"/>
    <n v="12"/>
    <x v="0"/>
    <s v="Desktop"/>
    <n v="496152"/>
    <n v="13"/>
    <n v="0"/>
    <n v="0"/>
    <n v="0"/>
    <n v="0"/>
    <n v="0"/>
    <s v="2025-07-29 23:31:02"/>
  </r>
  <r>
    <s v="TX009458"/>
    <x v="938"/>
    <x v="1"/>
    <x v="3"/>
    <n v="412.85"/>
    <s v="Success"/>
    <s v="Approved"/>
    <n v="10.24"/>
    <x v="0"/>
    <s v="iPad"/>
    <n v="437133"/>
    <n v="16"/>
    <n v="0"/>
    <n v="0"/>
    <n v="0"/>
    <n v="0"/>
    <n v="0"/>
    <s v="2025-02-16 13:03:49"/>
  </r>
  <r>
    <s v="TX006560"/>
    <x v="939"/>
    <x v="5"/>
    <x v="2"/>
    <n v="484.74"/>
    <s v="Success"/>
    <s v="Approved"/>
    <n v="19.5"/>
    <x v="0"/>
    <s v="iPad"/>
    <n v="505284"/>
    <n v="23"/>
    <n v="0"/>
    <n v="0"/>
    <n v="0"/>
    <n v="0"/>
    <n v="0"/>
    <s v="2025-04-07 22:28:30"/>
  </r>
  <r>
    <s v="TX005267"/>
    <x v="940"/>
    <x v="0"/>
    <x v="3"/>
    <n v="1109.7"/>
    <s v="Failed"/>
    <s v="Approved"/>
    <n v="4.68"/>
    <x v="0"/>
    <s v="iPad"/>
    <n v="551045"/>
    <n v="45"/>
    <n v="0"/>
    <n v="1"/>
    <n v="0"/>
    <n v="0"/>
    <n v="0"/>
    <s v="2025-05-21 17:59:51"/>
  </r>
  <r>
    <s v="TX000909"/>
    <x v="586"/>
    <x v="9"/>
    <x v="2"/>
    <n v="638.28"/>
    <s v="Success"/>
    <s v="Approved"/>
    <n v="11.68"/>
    <x v="0"/>
    <s v="Desktop"/>
    <n v="535384"/>
    <n v="17"/>
    <n v="0"/>
    <n v="0"/>
    <n v="0"/>
    <n v="0"/>
    <n v="0"/>
    <s v="2025-09-17 00:10:01"/>
  </r>
  <r>
    <s v="TX009740"/>
    <x v="941"/>
    <x v="1"/>
    <x v="0"/>
    <n v="471.77"/>
    <s v="Success"/>
    <s v="Approved"/>
    <n v="8.83"/>
    <x v="0"/>
    <s v="Android"/>
    <n v="485936"/>
    <n v="25"/>
    <n v="0"/>
    <n v="0"/>
    <n v="0"/>
    <n v="0"/>
    <n v="0"/>
    <s v="2025-10-04 02:22:50"/>
  </r>
  <r>
    <s v="TX003425"/>
    <x v="942"/>
    <x v="2"/>
    <x v="3"/>
    <n v="480.53"/>
    <s v="Success"/>
    <s v="Approved"/>
    <n v="6.14"/>
    <x v="0"/>
    <s v="Android"/>
    <n v="505207"/>
    <n v="39"/>
    <n v="0"/>
    <n v="1"/>
    <n v="0"/>
    <n v="0"/>
    <n v="0"/>
    <s v="2025-06-15 12:53:17"/>
  </r>
  <r>
    <s v="TX001742"/>
    <x v="943"/>
    <x v="2"/>
    <x v="1"/>
    <n v="858.32"/>
    <s v="Success"/>
    <s v="Approved"/>
    <n v="2.15"/>
    <x v="0"/>
    <s v="Android"/>
    <n v="441231"/>
    <n v="23"/>
    <n v="0"/>
    <n v="0"/>
    <n v="0"/>
    <n v="0"/>
    <n v="0"/>
    <s v="2025-11-21 19:33:22"/>
  </r>
  <r>
    <s v="TX001531"/>
    <x v="944"/>
    <x v="5"/>
    <x v="1"/>
    <n v="874.17"/>
    <s v="Abandoned"/>
    <s v="Declined"/>
    <n v="6.71"/>
    <x v="0"/>
    <s v="Android"/>
    <n v="474003"/>
    <n v="12"/>
    <n v="0"/>
    <n v="0"/>
    <n v="0"/>
    <n v="0"/>
    <n v="0"/>
    <s v="2025-03-18 05:31:42"/>
  </r>
  <r>
    <s v="TX000595"/>
    <x v="367"/>
    <x v="3"/>
    <x v="0"/>
    <n v="216.61"/>
    <s v="Success"/>
    <s v="Approved"/>
    <n v="4.3600000000000003"/>
    <x v="0"/>
    <s v="iPhone"/>
    <n v="504094"/>
    <n v="24"/>
    <n v="0"/>
    <n v="0"/>
    <n v="0"/>
    <n v="0"/>
    <n v="0"/>
    <s v="2025-07-31 21:36:18"/>
  </r>
  <r>
    <s v="TX007465"/>
    <x v="454"/>
    <x v="3"/>
    <x v="3"/>
    <n v="383.88"/>
    <s v="Success"/>
    <s v="Approved"/>
    <n v="9.5"/>
    <x v="0"/>
    <s v="Android"/>
    <n v="484842"/>
    <n v="40"/>
    <n v="0"/>
    <n v="0"/>
    <n v="1"/>
    <n v="0"/>
    <n v="0"/>
    <s v="2025-12-08 23:29:00"/>
  </r>
  <r>
    <s v="TX000441"/>
    <x v="544"/>
    <x v="3"/>
    <x v="1"/>
    <n v="689.64"/>
    <s v="Success"/>
    <s v="Approved"/>
    <n v="5.77"/>
    <x v="0"/>
    <s v="Android"/>
    <n v="435956"/>
    <n v="48"/>
    <n v="0"/>
    <n v="0"/>
    <n v="1"/>
    <n v="0"/>
    <n v="0"/>
    <s v="2025-09-27 23:39:33"/>
  </r>
  <r>
    <s v="TX007602"/>
    <x v="913"/>
    <x v="1"/>
    <x v="3"/>
    <n v="366.68"/>
    <s v="Success"/>
    <s v="Approved"/>
    <n v="8.86"/>
    <x v="0"/>
    <s v="Desktop"/>
    <n v="478217"/>
    <n v="50"/>
    <n v="0"/>
    <n v="1"/>
    <n v="0"/>
    <n v="0"/>
    <n v="0"/>
    <s v="2025-11-27 02:38:25"/>
  </r>
  <r>
    <s v="TX004227"/>
    <x v="945"/>
    <x v="4"/>
    <x v="0"/>
    <n v="37.07"/>
    <s v="Success"/>
    <s v="Approved"/>
    <n v="4.22"/>
    <x v="0"/>
    <s v="iPhone"/>
    <n v="466288"/>
    <n v="17"/>
    <n v="0"/>
    <n v="0"/>
    <n v="0"/>
    <n v="0"/>
    <n v="0"/>
    <s v="2025-10-11 22:42:32"/>
  </r>
  <r>
    <s v="TX002129"/>
    <x v="946"/>
    <x v="3"/>
    <x v="2"/>
    <n v="358.32"/>
    <s v="Failed"/>
    <s v="Approved"/>
    <n v="16.27"/>
    <x v="0"/>
    <s v="iPhone"/>
    <n v="420744"/>
    <n v="25"/>
    <n v="0"/>
    <n v="0"/>
    <n v="0"/>
    <n v="0"/>
    <n v="0"/>
    <s v="2025-01-06 19:56:26"/>
  </r>
  <r>
    <s v="TX000011"/>
    <x v="947"/>
    <x v="3"/>
    <x v="0"/>
    <n v="642.71"/>
    <s v="Failed"/>
    <s v="Declined"/>
    <n v="8.8800000000000008"/>
    <x v="0"/>
    <s v="iPhone"/>
    <n v="457493"/>
    <n v="23"/>
    <n v="0"/>
    <n v="0"/>
    <n v="0"/>
    <n v="0"/>
    <n v="0"/>
    <s v="2025-02-25 11:39:35"/>
  </r>
  <r>
    <s v="TX006307"/>
    <x v="948"/>
    <x v="5"/>
    <x v="1"/>
    <n v="468.01"/>
    <s v="Success"/>
    <s v="Approved"/>
    <n v="0.94"/>
    <x v="0"/>
    <s v="iPhone"/>
    <n v="407477"/>
    <n v="47"/>
    <n v="0"/>
    <n v="0"/>
    <n v="1"/>
    <n v="0"/>
    <n v="0"/>
    <s v="2025-09-19 18:49:15"/>
  </r>
  <r>
    <s v="TX008064"/>
    <x v="22"/>
    <x v="0"/>
    <x v="3"/>
    <n v="1535.05"/>
    <s v="Success"/>
    <s v="Approved"/>
    <n v="8.09"/>
    <x v="0"/>
    <s v="iPhone"/>
    <n v="432694"/>
    <n v="17"/>
    <n v="0"/>
    <n v="0"/>
    <n v="0"/>
    <n v="0"/>
    <n v="0"/>
    <s v="2025-02-11 22:55:01"/>
  </r>
  <r>
    <s v="TX002192"/>
    <x v="768"/>
    <x v="0"/>
    <x v="1"/>
    <n v="3793.7"/>
    <s v="Abandoned"/>
    <s v="Declined"/>
    <n v="8.4"/>
    <x v="0"/>
    <s v="Android"/>
    <n v="554215"/>
    <n v="11"/>
    <n v="0"/>
    <n v="0"/>
    <n v="0"/>
    <n v="0"/>
    <n v="0"/>
    <s v="2025-06-13 08:59:33"/>
  </r>
  <r>
    <s v="TX007627"/>
    <x v="30"/>
    <x v="4"/>
    <x v="0"/>
    <n v="441.5"/>
    <s v="Success"/>
    <s v="Approved"/>
    <n v="2.85"/>
    <x v="0"/>
    <s v="iPhone"/>
    <n v="413665"/>
    <n v="33"/>
    <n v="0"/>
    <n v="0"/>
    <n v="0"/>
    <n v="1"/>
    <n v="0"/>
    <s v="2025-10-25 22:47:21"/>
  </r>
  <r>
    <s v="TX000094"/>
    <x v="940"/>
    <x v="0"/>
    <x v="0"/>
    <n v="127.36"/>
    <s v="Success"/>
    <s v="Approved"/>
    <n v="8.52"/>
    <x v="0"/>
    <s v="Android"/>
    <n v="550784"/>
    <n v="37"/>
    <n v="0"/>
    <n v="1"/>
    <n v="0"/>
    <n v="0"/>
    <n v="0"/>
    <s v="2025-08-21 06:06:20"/>
  </r>
  <r>
    <s v="TX008081"/>
    <x v="949"/>
    <x v="6"/>
    <x v="2"/>
    <n v="291.26"/>
    <s v="Success"/>
    <s v="Approved"/>
    <n v="17.98"/>
    <x v="0"/>
    <s v="Desktop"/>
    <n v="408638"/>
    <n v="23"/>
    <n v="0"/>
    <n v="0"/>
    <n v="0"/>
    <n v="0"/>
    <n v="0"/>
    <s v="2025-01-21 21:51:10"/>
  </r>
  <r>
    <s v="TX003405"/>
    <x v="950"/>
    <x v="1"/>
    <x v="2"/>
    <n v="414.81"/>
    <s v="Failed"/>
    <s v="Declined"/>
    <n v="11.63"/>
    <x v="0"/>
    <s v="iPhone"/>
    <n v="400604"/>
    <n v="48"/>
    <n v="0"/>
    <n v="0"/>
    <n v="1"/>
    <n v="0"/>
    <n v="0"/>
    <s v="2025-11-13 06:42:53"/>
  </r>
  <r>
    <s v="TX001483"/>
    <x v="951"/>
    <x v="3"/>
    <x v="0"/>
    <n v="474.03"/>
    <s v="Success"/>
    <s v="Approved"/>
    <n v="6.57"/>
    <x v="0"/>
    <s v="iPhone"/>
    <n v="416690"/>
    <n v="41"/>
    <n v="0"/>
    <n v="1"/>
    <n v="0"/>
    <n v="0"/>
    <n v="0"/>
    <s v="2025-03-10 21:46:25"/>
  </r>
  <r>
    <s v="TX004933"/>
    <x v="489"/>
    <x v="3"/>
    <x v="3"/>
    <n v="177.99"/>
    <s v="Failed"/>
    <s v="Declined"/>
    <n v="10.15"/>
    <x v="0"/>
    <s v="iPhone"/>
    <n v="465344"/>
    <n v="15"/>
    <n v="0"/>
    <n v="0"/>
    <n v="0"/>
    <n v="0"/>
    <n v="0"/>
    <s v="2025-03-08 05:27:38"/>
  </r>
  <r>
    <s v="TX004864"/>
    <x v="952"/>
    <x v="4"/>
    <x v="0"/>
    <n v="177.56"/>
    <s v="Success"/>
    <s v="Approved"/>
    <n v="0.72"/>
    <x v="0"/>
    <s v="Android"/>
    <n v="410371"/>
    <n v="15"/>
    <n v="0"/>
    <n v="0"/>
    <n v="0"/>
    <n v="0"/>
    <n v="0"/>
    <s v="2025-01-11 03:53:09"/>
  </r>
  <r>
    <s v="TX005965"/>
    <x v="953"/>
    <x v="2"/>
    <x v="3"/>
    <n v="466.78"/>
    <s v="Failed"/>
    <s v="Declined"/>
    <n v="9.9700000000000006"/>
    <x v="0"/>
    <s v="Android"/>
    <n v="458616"/>
    <n v="17"/>
    <n v="0"/>
    <n v="0"/>
    <n v="0"/>
    <n v="0"/>
    <n v="0"/>
    <s v="2025-02-21 02:10:10"/>
  </r>
  <r>
    <s v="TX000293"/>
    <x v="954"/>
    <x v="2"/>
    <x v="3"/>
    <n v="170.49"/>
    <s v="Success"/>
    <s v="Approved"/>
    <n v="6.82"/>
    <x v="0"/>
    <s v="Android"/>
    <n v="503728"/>
    <n v="19"/>
    <n v="0"/>
    <n v="0"/>
    <n v="0"/>
    <n v="0"/>
    <n v="0"/>
    <s v="2025-10-07 23:16:11"/>
  </r>
  <r>
    <s v="TX007987"/>
    <x v="955"/>
    <x v="0"/>
    <x v="2"/>
    <n v="1082.6400000000001"/>
    <s v="Failed"/>
    <s v="Declined"/>
    <n v="14.95"/>
    <x v="0"/>
    <s v="Android"/>
    <n v="456455"/>
    <n v="32"/>
    <n v="0"/>
    <n v="0"/>
    <n v="0"/>
    <n v="1"/>
    <n v="0"/>
    <s v="2025-07-08 15:25:18"/>
  </r>
  <r>
    <s v="TX005929"/>
    <x v="956"/>
    <x v="1"/>
    <x v="3"/>
    <n v="496.28"/>
    <s v="Success"/>
    <s v="Approved"/>
    <n v="10.31"/>
    <x v="0"/>
    <s v="Android"/>
    <n v="498620"/>
    <n v="42"/>
    <n v="0"/>
    <n v="1"/>
    <n v="0"/>
    <n v="0"/>
    <n v="0"/>
    <s v="2025-09-18 09:52:13"/>
  </r>
  <r>
    <s v="TX005665"/>
    <x v="957"/>
    <x v="5"/>
    <x v="2"/>
    <n v="187.73"/>
    <s v="Failed"/>
    <s v="Approved"/>
    <n v="13.03"/>
    <x v="0"/>
    <s v="Desktop"/>
    <n v="444276"/>
    <n v="23"/>
    <n v="0"/>
    <n v="0"/>
    <n v="0"/>
    <n v="0"/>
    <n v="0"/>
    <s v="2025-04-23 05:01:08"/>
  </r>
  <r>
    <s v="TX009165"/>
    <x v="958"/>
    <x v="0"/>
    <x v="2"/>
    <n v="342.58"/>
    <s v="Success"/>
    <s v="Approved"/>
    <n v="16.79"/>
    <x v="0"/>
    <s v="Desktop"/>
    <n v="557044"/>
    <n v="14"/>
    <n v="0"/>
    <n v="0"/>
    <n v="0"/>
    <n v="0"/>
    <n v="0"/>
    <s v="2025-08-12 19:18:04"/>
  </r>
  <r>
    <s v="TX004814"/>
    <x v="959"/>
    <x v="5"/>
    <x v="3"/>
    <n v="1403.72"/>
    <s v="Failed"/>
    <s v="Approved"/>
    <n v="3.79"/>
    <x v="0"/>
    <s v="Android"/>
    <n v="503216"/>
    <n v="11"/>
    <n v="0"/>
    <n v="0"/>
    <n v="0"/>
    <n v="0"/>
    <n v="0"/>
    <s v="2025-11-03 15:54:45"/>
  </r>
  <r>
    <s v="TX008289"/>
    <x v="960"/>
    <x v="3"/>
    <x v="2"/>
    <n v="467.84"/>
    <s v="Success"/>
    <s v="Approved"/>
    <n v="18.05"/>
    <x v="0"/>
    <s v="iPhone"/>
    <n v="512565"/>
    <n v="16"/>
    <n v="0"/>
    <n v="0"/>
    <n v="0"/>
    <n v="0"/>
    <n v="0"/>
    <s v="2025-03-02 10:49:13"/>
  </r>
  <r>
    <s v="TX005830"/>
    <x v="115"/>
    <x v="0"/>
    <x v="3"/>
    <n v="250.77"/>
    <s v="Success"/>
    <s v="Approved"/>
    <n v="3.72"/>
    <x v="0"/>
    <s v="Android"/>
    <n v="466531"/>
    <n v="44"/>
    <n v="0"/>
    <n v="0"/>
    <n v="1"/>
    <n v="0"/>
    <n v="0"/>
    <s v="2025-01-31 13:15:17"/>
  </r>
  <r>
    <s v="TX002115"/>
    <x v="961"/>
    <x v="1"/>
    <x v="2"/>
    <n v="702.4"/>
    <s v="Success"/>
    <s v="Approved"/>
    <n v="15.75"/>
    <x v="0"/>
    <s v="Android"/>
    <n v="420606"/>
    <n v="13"/>
    <n v="0"/>
    <n v="0"/>
    <n v="0"/>
    <n v="0"/>
    <n v="0"/>
    <s v="2025-05-21 07:42:35"/>
  </r>
  <r>
    <s v="TX009471"/>
    <x v="962"/>
    <x v="5"/>
    <x v="0"/>
    <n v="216.84"/>
    <s v="Failed"/>
    <s v="Approved"/>
    <n v="5.29"/>
    <x v="0"/>
    <s v="Desktop"/>
    <n v="414163"/>
    <n v="18"/>
    <n v="0"/>
    <n v="0"/>
    <n v="0"/>
    <n v="0"/>
    <n v="0"/>
    <s v="2025-01-11 23:18:14"/>
  </r>
  <r>
    <s v="TX009938"/>
    <x v="963"/>
    <x v="1"/>
    <x v="3"/>
    <n v="1364.43"/>
    <s v="Abandoned"/>
    <s v="Approved"/>
    <n v="8.89"/>
    <x v="0"/>
    <s v="iPhone"/>
    <n v="455892"/>
    <n v="49"/>
    <n v="0"/>
    <n v="1"/>
    <n v="0"/>
    <n v="0"/>
    <n v="0"/>
    <s v="2025-03-09 01:13:08"/>
  </r>
  <r>
    <s v="TX006373"/>
    <x v="950"/>
    <x v="5"/>
    <x v="2"/>
    <n v="1162.08"/>
    <s v="Failed"/>
    <s v="Declined"/>
    <n v="11.43"/>
    <x v="0"/>
    <s v="iPad"/>
    <n v="481574"/>
    <n v="10"/>
    <n v="0"/>
    <n v="0"/>
    <n v="0"/>
    <n v="0"/>
    <n v="0"/>
    <s v="2025-09-12 18:25:51"/>
  </r>
  <r>
    <s v="TX004608"/>
    <x v="964"/>
    <x v="9"/>
    <x v="1"/>
    <n v="343.26"/>
    <s v="Success"/>
    <s v="Approved"/>
    <n v="5.19"/>
    <x v="0"/>
    <s v="iPhone"/>
    <n v="407269"/>
    <n v="13"/>
    <n v="0"/>
    <n v="0"/>
    <n v="0"/>
    <n v="0"/>
    <n v="0"/>
    <s v="2025-10-20 19:18:45"/>
  </r>
  <r>
    <s v="TX002749"/>
    <x v="829"/>
    <x v="1"/>
    <x v="1"/>
    <n v="3373.77"/>
    <s v="Success"/>
    <s v="Approved"/>
    <n v="1.27"/>
    <x v="0"/>
    <s v="iPhone"/>
    <n v="505716"/>
    <n v="13"/>
    <n v="0"/>
    <n v="0"/>
    <n v="0"/>
    <n v="0"/>
    <n v="0"/>
    <s v="2025-01-19 06:29:51"/>
  </r>
  <r>
    <s v="TX008404"/>
    <x v="965"/>
    <x v="2"/>
    <x v="2"/>
    <n v="244.54"/>
    <s v="Success"/>
    <s v="Approved"/>
    <n v="16.95"/>
    <x v="0"/>
    <s v="iPhone"/>
    <n v="478768"/>
    <n v="40"/>
    <n v="0"/>
    <n v="1"/>
    <n v="0"/>
    <n v="0"/>
    <n v="0"/>
    <s v="2025-05-19 21:39:54"/>
  </r>
  <r>
    <s v="TX008870"/>
    <x v="966"/>
    <x v="3"/>
    <x v="1"/>
    <n v="199.7"/>
    <s v="Success"/>
    <s v="Approved"/>
    <n v="6.16"/>
    <x v="0"/>
    <s v="Android"/>
    <n v="504542"/>
    <n v="21"/>
    <n v="0"/>
    <n v="0"/>
    <n v="0"/>
    <n v="0"/>
    <n v="0"/>
    <s v="2025-08-02 13:51:48"/>
  </r>
  <r>
    <s v="TX004249"/>
    <x v="967"/>
    <x v="6"/>
    <x v="0"/>
    <n v="205.65"/>
    <s v="Success"/>
    <s v="Approved"/>
    <n v="8.6999999999999993"/>
    <x v="0"/>
    <s v="Desktop"/>
    <n v="507996"/>
    <n v="10"/>
    <n v="0"/>
    <n v="0"/>
    <n v="0"/>
    <n v="0"/>
    <n v="0"/>
    <s v="2025-09-18 03:22:35"/>
  </r>
  <r>
    <s v="TX008689"/>
    <x v="968"/>
    <x v="2"/>
    <x v="1"/>
    <n v="174.4"/>
    <s v="Failed"/>
    <s v="Declined"/>
    <n v="6"/>
    <x v="0"/>
    <s v="iPhone"/>
    <n v="475843"/>
    <n v="11"/>
    <n v="0"/>
    <n v="0"/>
    <n v="0"/>
    <n v="0"/>
    <n v="0"/>
    <s v="2025-03-26 11:52:18"/>
  </r>
  <r>
    <s v="TX005993"/>
    <x v="632"/>
    <x v="1"/>
    <x v="1"/>
    <n v="1201.19"/>
    <s v="Success"/>
    <s v="Approved"/>
    <n v="5.67"/>
    <x v="0"/>
    <s v="Desktop"/>
    <n v="409014"/>
    <n v="21"/>
    <n v="0"/>
    <n v="0"/>
    <n v="0"/>
    <n v="0"/>
    <n v="0"/>
    <s v="2025-07-19 23:16:59"/>
  </r>
  <r>
    <s v="TX005849"/>
    <x v="969"/>
    <x v="4"/>
    <x v="3"/>
    <n v="1557.33"/>
    <s v="Failed"/>
    <s v="Declined"/>
    <n v="9.85"/>
    <x v="0"/>
    <s v="iPhone"/>
    <n v="536435"/>
    <n v="21"/>
    <n v="0"/>
    <n v="0"/>
    <n v="0"/>
    <n v="0"/>
    <n v="0"/>
    <s v="2025-05-26 09:21:04"/>
  </r>
  <r>
    <s v="TX007469"/>
    <x v="970"/>
    <x v="4"/>
    <x v="0"/>
    <n v="126.37"/>
    <s v="Success"/>
    <s v="Approved"/>
    <n v="4.5"/>
    <x v="0"/>
    <s v="Android"/>
    <n v="537108"/>
    <n v="16"/>
    <n v="0"/>
    <n v="0"/>
    <n v="0"/>
    <n v="0"/>
    <n v="0"/>
    <s v="2025-12-20 10:46:20"/>
  </r>
  <r>
    <s v="TX009109"/>
    <x v="971"/>
    <x v="3"/>
    <x v="3"/>
    <n v="1156.08"/>
    <s v="Success"/>
    <s v="Approved"/>
    <n v="2.69"/>
    <x v="0"/>
    <s v="Android"/>
    <n v="464222"/>
    <n v="10"/>
    <n v="0"/>
    <n v="0"/>
    <n v="0"/>
    <n v="0"/>
    <n v="0"/>
    <s v="2025-07-03 01:53:42"/>
  </r>
  <r>
    <s v="TX003096"/>
    <x v="972"/>
    <x v="2"/>
    <x v="0"/>
    <n v="1148.95"/>
    <s v="Abandoned"/>
    <s v="Declined"/>
    <n v="9.25"/>
    <x v="0"/>
    <s v="iPhone"/>
    <n v="404109"/>
    <n v="16"/>
    <n v="0"/>
    <n v="0"/>
    <n v="0"/>
    <n v="0"/>
    <n v="0"/>
    <s v="2025-05-14 20:10:48"/>
  </r>
  <r>
    <s v="TX003711"/>
    <x v="973"/>
    <x v="2"/>
    <x v="3"/>
    <n v="213.41"/>
    <s v="Failed"/>
    <s v="Declined"/>
    <n v="6.81"/>
    <x v="0"/>
    <s v="iPhone"/>
    <n v="405936"/>
    <n v="21"/>
    <n v="0"/>
    <n v="0"/>
    <n v="0"/>
    <n v="0"/>
    <n v="0"/>
    <s v="2025-10-29 08:22:12"/>
  </r>
  <r>
    <s v="TX006868"/>
    <x v="545"/>
    <x v="3"/>
    <x v="0"/>
    <n v="327.47000000000003"/>
    <s v="Success"/>
    <s v="Approved"/>
    <n v="8.06"/>
    <x v="0"/>
    <s v="Desktop"/>
    <n v="465141"/>
    <n v="15"/>
    <n v="0"/>
    <n v="0"/>
    <n v="0"/>
    <n v="0"/>
    <n v="0"/>
    <s v="2025-07-03 12:55:07"/>
  </r>
  <r>
    <s v="TX001489"/>
    <x v="974"/>
    <x v="1"/>
    <x v="2"/>
    <n v="251.36"/>
    <s v="Failed"/>
    <s v="Declined"/>
    <n v="12.89"/>
    <x v="0"/>
    <s v="Android"/>
    <n v="527816"/>
    <n v="13"/>
    <n v="0"/>
    <n v="0"/>
    <n v="0"/>
    <n v="0"/>
    <n v="0"/>
    <s v="2025-04-07 17:03:11"/>
  </r>
  <r>
    <s v="TX001741"/>
    <x v="975"/>
    <x v="1"/>
    <x v="1"/>
    <n v="507.66"/>
    <s v="Success"/>
    <s v="Approved"/>
    <n v="2.66"/>
    <x v="0"/>
    <s v="iPhone"/>
    <n v="558973"/>
    <n v="41"/>
    <n v="0"/>
    <n v="0"/>
    <n v="0"/>
    <n v="1"/>
    <n v="0"/>
    <s v="2025-01-17 15:56:23"/>
  </r>
  <r>
    <s v="TX009605"/>
    <x v="976"/>
    <x v="3"/>
    <x v="2"/>
    <n v="3464.42"/>
    <s v="Success"/>
    <s v="Approved"/>
    <n v="10.11"/>
    <x v="0"/>
    <s v="iPhone"/>
    <n v="422900"/>
    <n v="15"/>
    <n v="0"/>
    <n v="0"/>
    <n v="0"/>
    <n v="0"/>
    <n v="0"/>
    <s v="2025-04-30 12:11:40"/>
  </r>
  <r>
    <s v="TX007300"/>
    <x v="977"/>
    <x v="8"/>
    <x v="0"/>
    <n v="411.99"/>
    <s v="Failed"/>
    <s v="Declined"/>
    <n v="10.46"/>
    <x v="0"/>
    <s v="iPhone"/>
    <n v="416100"/>
    <n v="42"/>
    <n v="0"/>
    <n v="0"/>
    <n v="1"/>
    <n v="0"/>
    <n v="0"/>
    <s v="2025-08-22 07:19:36"/>
  </r>
  <r>
    <s v="TX005710"/>
    <x v="978"/>
    <x v="3"/>
    <x v="1"/>
    <n v="434.65"/>
    <s v="Success"/>
    <s v="Approved"/>
    <n v="4.33"/>
    <x v="0"/>
    <s v="Android"/>
    <n v="518326"/>
    <n v="11"/>
    <n v="0"/>
    <n v="0"/>
    <n v="0"/>
    <n v="0"/>
    <n v="0"/>
    <s v="2025-07-20 05:23:00"/>
  </r>
  <r>
    <s v="TX004295"/>
    <x v="979"/>
    <x v="2"/>
    <x v="3"/>
    <n v="298.93"/>
    <s v="Failed"/>
    <s v="Declined"/>
    <n v="8.09"/>
    <x v="0"/>
    <s v="Desktop"/>
    <n v="472254"/>
    <n v="17"/>
    <n v="0"/>
    <n v="0"/>
    <n v="0"/>
    <n v="0"/>
    <n v="0"/>
    <s v="2025-12-12 19:14:01"/>
  </r>
  <r>
    <s v="TX008824"/>
    <x v="980"/>
    <x v="3"/>
    <x v="1"/>
    <n v="2370.69"/>
    <s v="Abandoned"/>
    <s v="Declined"/>
    <n v="1.73"/>
    <x v="0"/>
    <s v="iPhone"/>
    <n v="447202"/>
    <n v="42"/>
    <n v="0"/>
    <n v="0"/>
    <n v="0"/>
    <n v="1"/>
    <n v="0"/>
    <s v="2025-11-05 00:19:47"/>
  </r>
  <r>
    <s v="TX003796"/>
    <x v="479"/>
    <x v="3"/>
    <x v="1"/>
    <n v="514.69000000000005"/>
    <s v="Success"/>
    <s v="Approved"/>
    <n v="4.17"/>
    <x v="0"/>
    <s v="Android"/>
    <n v="419940"/>
    <n v="48"/>
    <n v="1"/>
    <n v="0"/>
    <n v="0"/>
    <n v="0"/>
    <n v="1"/>
    <s v="2025-11-03 23:01:32"/>
  </r>
  <r>
    <s v="TX004098"/>
    <x v="981"/>
    <x v="3"/>
    <x v="2"/>
    <n v="275.3"/>
    <s v="Success"/>
    <s v="Approved"/>
    <n v="9.31"/>
    <x v="0"/>
    <s v="iPhone"/>
    <n v="437904"/>
    <n v="13"/>
    <n v="0"/>
    <n v="0"/>
    <n v="0"/>
    <n v="0"/>
    <n v="0"/>
    <s v="2025-03-25 22:45:31"/>
  </r>
  <r>
    <s v="TX004475"/>
    <x v="982"/>
    <x v="8"/>
    <x v="2"/>
    <n v="477.23"/>
    <s v="Failed"/>
    <s v="Declined"/>
    <n v="15.81"/>
    <x v="0"/>
    <s v="iPhone"/>
    <n v="484260"/>
    <n v="19"/>
    <n v="0"/>
    <n v="0"/>
    <n v="0"/>
    <n v="0"/>
    <n v="0"/>
    <s v="2025-10-18 22:29:30"/>
  </r>
  <r>
    <s v="TX002927"/>
    <x v="983"/>
    <x v="0"/>
    <x v="1"/>
    <n v="743.34"/>
    <s v="Success"/>
    <s v="Approved"/>
    <n v="5.04"/>
    <x v="0"/>
    <s v="Android"/>
    <n v="457848"/>
    <n v="37"/>
    <n v="0"/>
    <n v="0"/>
    <n v="0"/>
    <n v="1"/>
    <n v="0"/>
    <s v="2025-08-29 22:45:03"/>
  </r>
  <r>
    <s v="TX004541"/>
    <x v="984"/>
    <x v="6"/>
    <x v="3"/>
    <n v="492.95"/>
    <s v="Success"/>
    <s v="Approved"/>
    <n v="3.18"/>
    <x v="0"/>
    <s v="Android"/>
    <n v="445912"/>
    <n v="18"/>
    <n v="0"/>
    <n v="0"/>
    <n v="0"/>
    <n v="0"/>
    <n v="0"/>
    <s v="2025-02-25 17:03:56"/>
  </r>
  <r>
    <s v="TX004594"/>
    <x v="985"/>
    <x v="3"/>
    <x v="1"/>
    <n v="186.38"/>
    <s v="Success"/>
    <s v="Approved"/>
    <n v="1.9"/>
    <x v="0"/>
    <s v="Desktop"/>
    <n v="417739"/>
    <n v="10"/>
    <n v="0"/>
    <n v="0"/>
    <n v="0"/>
    <n v="0"/>
    <n v="0"/>
    <s v="2025-10-28 15:56:40"/>
  </r>
  <r>
    <s v="TX003188"/>
    <x v="837"/>
    <x v="2"/>
    <x v="1"/>
    <n v="784.72"/>
    <s v="Success"/>
    <s v="Approved"/>
    <n v="11.99"/>
    <x v="0"/>
    <s v="Android"/>
    <n v="506382"/>
    <n v="15"/>
    <n v="0"/>
    <n v="0"/>
    <n v="0"/>
    <n v="0"/>
    <n v="0"/>
    <s v="2025-11-20 03:28:04"/>
  </r>
  <r>
    <s v="TX005610"/>
    <x v="986"/>
    <x v="0"/>
    <x v="1"/>
    <n v="148.83000000000001"/>
    <s v="Success"/>
    <s v="Approved"/>
    <n v="6.36"/>
    <x v="0"/>
    <s v="iPhone"/>
    <n v="507809"/>
    <n v="12"/>
    <n v="0"/>
    <n v="0"/>
    <n v="0"/>
    <n v="0"/>
    <n v="0"/>
    <s v="2025-02-28 00:06:33"/>
  </r>
  <r>
    <s v="TX007539"/>
    <x v="987"/>
    <x v="3"/>
    <x v="3"/>
    <n v="133.66"/>
    <s v="Success"/>
    <s v="Approved"/>
    <n v="0.91"/>
    <x v="0"/>
    <s v="iPhone"/>
    <n v="535539"/>
    <n v="11"/>
    <n v="0"/>
    <n v="0"/>
    <n v="0"/>
    <n v="0"/>
    <n v="0"/>
    <s v="2025-04-15 03:13:31"/>
  </r>
  <r>
    <s v="TX006374"/>
    <x v="543"/>
    <x v="9"/>
    <x v="1"/>
    <n v="419.02"/>
    <s v="Success"/>
    <s v="Approved"/>
    <n v="7.39"/>
    <x v="0"/>
    <s v="Desktop"/>
    <n v="499395"/>
    <n v="20"/>
    <n v="0"/>
    <n v="0"/>
    <n v="0"/>
    <n v="0"/>
    <n v="0"/>
    <s v="2025-09-26 12:30:24"/>
  </r>
  <r>
    <s v="TX007310"/>
    <x v="988"/>
    <x v="9"/>
    <x v="1"/>
    <n v="844.62"/>
    <s v="Abandoned"/>
    <s v="Approved"/>
    <n v="5.77"/>
    <x v="0"/>
    <s v="Android"/>
    <n v="469504"/>
    <n v="24"/>
    <n v="0"/>
    <n v="0"/>
    <n v="0"/>
    <n v="0"/>
    <n v="0"/>
    <s v="2025-12-23 16:44:43"/>
  </r>
  <r>
    <s v="TX005864"/>
    <x v="989"/>
    <x v="0"/>
    <x v="0"/>
    <n v="198.8"/>
    <s v="Success"/>
    <s v="Approved"/>
    <n v="6.04"/>
    <x v="0"/>
    <s v="Android"/>
    <n v="551642"/>
    <n v="13"/>
    <n v="0"/>
    <n v="0"/>
    <n v="0"/>
    <n v="0"/>
    <n v="0"/>
    <s v="2025-02-09 13:51:27"/>
  </r>
  <r>
    <s v="TX007169"/>
    <x v="28"/>
    <x v="2"/>
    <x v="1"/>
    <n v="339.55"/>
    <s v="Success"/>
    <s v="Approved"/>
    <n v="4.34"/>
    <x v="0"/>
    <s v="Desktop"/>
    <n v="465983"/>
    <n v="20"/>
    <n v="0"/>
    <n v="0"/>
    <n v="0"/>
    <n v="0"/>
    <n v="0"/>
    <s v="2025-05-11 14:57:59"/>
  </r>
  <r>
    <s v="TX004225"/>
    <x v="990"/>
    <x v="1"/>
    <x v="2"/>
    <n v="1430.95"/>
    <s v="Failed"/>
    <s v="Declined"/>
    <n v="8.2799999999999994"/>
    <x v="0"/>
    <s v="Android"/>
    <n v="552780"/>
    <n v="19"/>
    <n v="0"/>
    <n v="0"/>
    <n v="0"/>
    <n v="0"/>
    <n v="0"/>
    <s v="2025-03-30 11:54:06"/>
  </r>
  <r>
    <s v="TX009439"/>
    <x v="991"/>
    <x v="1"/>
    <x v="0"/>
    <n v="746.41"/>
    <s v="Success"/>
    <s v="Approved"/>
    <n v="3.89"/>
    <x v="0"/>
    <s v="Desktop"/>
    <n v="527820"/>
    <n v="42"/>
    <n v="0"/>
    <n v="1"/>
    <n v="0"/>
    <n v="0"/>
    <n v="0"/>
    <s v="2025-12-07 23:43:01"/>
  </r>
  <r>
    <s v="TX000701"/>
    <x v="992"/>
    <x v="3"/>
    <x v="0"/>
    <n v="790.5"/>
    <s v="Success"/>
    <s v="Approved"/>
    <n v="0.65"/>
    <x v="0"/>
    <s v="Android"/>
    <n v="482755"/>
    <n v="24"/>
    <n v="0"/>
    <n v="0"/>
    <n v="0"/>
    <n v="0"/>
    <n v="0"/>
    <s v="2025-07-04 07:29:43"/>
  </r>
  <r>
    <s v="TX003264"/>
    <x v="993"/>
    <x v="4"/>
    <x v="3"/>
    <n v="128.91999999999999"/>
    <s v="Abandoned"/>
    <s v="Declined"/>
    <n v="9.2799999999999994"/>
    <x v="0"/>
    <s v="Desktop"/>
    <n v="419916"/>
    <n v="11"/>
    <n v="0"/>
    <n v="0"/>
    <n v="0"/>
    <n v="0"/>
    <n v="0"/>
    <s v="2025-07-09 21:25:53"/>
  </r>
  <r>
    <s v="TX007678"/>
    <x v="994"/>
    <x v="6"/>
    <x v="2"/>
    <n v="315.97000000000003"/>
    <s v="Abandoned"/>
    <s v="Approved"/>
    <n v="9.3699999999999992"/>
    <x v="0"/>
    <s v="iPhone"/>
    <n v="455995"/>
    <n v="22"/>
    <n v="0"/>
    <n v="0"/>
    <n v="0"/>
    <n v="0"/>
    <n v="0"/>
    <s v="2025-07-27 01:06:10"/>
  </r>
  <r>
    <s v="TX007795"/>
    <x v="995"/>
    <x v="3"/>
    <x v="1"/>
    <n v="320.01"/>
    <s v="Abandoned"/>
    <s v="Declined"/>
    <n v="0.88"/>
    <x v="0"/>
    <s v="iPhone"/>
    <n v="450808"/>
    <n v="51"/>
    <n v="1"/>
    <n v="0"/>
    <n v="0"/>
    <n v="0"/>
    <n v="1"/>
    <s v="2025-09-04 23:16:50"/>
  </r>
  <r>
    <s v="TX008947"/>
    <x v="331"/>
    <x v="5"/>
    <x v="1"/>
    <n v="54.09"/>
    <s v="Success"/>
    <s v="Approved"/>
    <n v="0.84"/>
    <x v="0"/>
    <s v="iPhone"/>
    <n v="467991"/>
    <n v="13"/>
    <n v="0"/>
    <n v="0"/>
    <n v="0"/>
    <n v="0"/>
    <n v="0"/>
    <s v="2025-01-20 22:42:00"/>
  </r>
  <r>
    <s v="TX007947"/>
    <x v="800"/>
    <x v="0"/>
    <x v="3"/>
    <n v="513.04999999999995"/>
    <s v="Success"/>
    <s v="Approved"/>
    <n v="10.64"/>
    <x v="0"/>
    <s v="iPhone"/>
    <n v="417694"/>
    <n v="50"/>
    <n v="0"/>
    <n v="1"/>
    <n v="0"/>
    <n v="0"/>
    <n v="0"/>
    <s v="2025-01-10 01:25:26"/>
  </r>
  <r>
    <s v="TX005894"/>
    <x v="946"/>
    <x v="1"/>
    <x v="3"/>
    <n v="547.41999999999996"/>
    <s v="Failed"/>
    <s v="Declined"/>
    <n v="10.48"/>
    <x v="0"/>
    <s v="iPhone"/>
    <n v="518558"/>
    <n v="22"/>
    <n v="0"/>
    <n v="0"/>
    <n v="0"/>
    <n v="0"/>
    <n v="0"/>
    <s v="2025-03-07 21:44:57"/>
  </r>
  <r>
    <s v="TX004234"/>
    <x v="552"/>
    <x v="9"/>
    <x v="3"/>
    <n v="94.96"/>
    <s v="Success"/>
    <s v="Approved"/>
    <n v="3.82"/>
    <x v="0"/>
    <s v="iPhone"/>
    <n v="438028"/>
    <n v="17"/>
    <n v="0"/>
    <n v="0"/>
    <n v="0"/>
    <n v="0"/>
    <n v="0"/>
    <s v="2025-09-22 11:52:59"/>
  </r>
  <r>
    <s v="TX003783"/>
    <x v="578"/>
    <x v="9"/>
    <x v="2"/>
    <n v="323.70999999999998"/>
    <s v="Success"/>
    <s v="Approved"/>
    <n v="14.59"/>
    <x v="0"/>
    <s v="iPhone"/>
    <n v="422162"/>
    <n v="20"/>
    <n v="0"/>
    <n v="0"/>
    <n v="0"/>
    <n v="0"/>
    <n v="0"/>
    <s v="2025-08-19 15:42:53"/>
  </r>
  <r>
    <s v="TX003071"/>
    <x v="996"/>
    <x v="1"/>
    <x v="0"/>
    <n v="674.69"/>
    <s v="Success"/>
    <s v="Approved"/>
    <n v="9.9499999999999993"/>
    <x v="0"/>
    <s v="iPhone"/>
    <n v="473054"/>
    <n v="17"/>
    <n v="0"/>
    <n v="0"/>
    <n v="0"/>
    <n v="0"/>
    <n v="0"/>
    <s v="2025-11-11 09:28:50"/>
  </r>
  <r>
    <s v="TX009206"/>
    <x v="997"/>
    <x v="2"/>
    <x v="0"/>
    <n v="435.5"/>
    <s v="Success"/>
    <s v="Approved"/>
    <n v="2.72"/>
    <x v="0"/>
    <s v="iPad"/>
    <n v="420778"/>
    <n v="18"/>
    <n v="0"/>
    <n v="0"/>
    <n v="0"/>
    <n v="0"/>
    <n v="0"/>
    <s v="2025-04-22 05:01:59"/>
  </r>
  <r>
    <s v="TX009624"/>
    <x v="998"/>
    <x v="3"/>
    <x v="3"/>
    <n v="158.61000000000001"/>
    <s v="Success"/>
    <s v="Approved"/>
    <n v="7.01"/>
    <x v="0"/>
    <s v="iPhone"/>
    <n v="551510"/>
    <n v="25"/>
    <n v="0"/>
    <n v="0"/>
    <n v="0"/>
    <n v="0"/>
    <n v="0"/>
    <s v="2025-10-18 03:37:55"/>
  </r>
  <r>
    <s v="TX008430"/>
    <x v="69"/>
    <x v="1"/>
    <x v="3"/>
    <n v="231.61"/>
    <s v="Failed"/>
    <s v="Declined"/>
    <n v="10.1"/>
    <x v="0"/>
    <s v="Desktop"/>
    <n v="506883"/>
    <n v="79"/>
    <n v="1"/>
    <n v="1"/>
    <n v="0"/>
    <n v="0"/>
    <n v="1"/>
    <s v="2025-03-21 14:22:18"/>
  </r>
  <r>
    <s v="TX004623"/>
    <x v="999"/>
    <x v="5"/>
    <x v="0"/>
    <n v="1547.99"/>
    <s v="Success"/>
    <s v="Approved"/>
    <n v="4.13"/>
    <x v="0"/>
    <s v="iPhone"/>
    <n v="486256"/>
    <n v="19"/>
    <n v="0"/>
    <n v="0"/>
    <n v="0"/>
    <n v="0"/>
    <n v="0"/>
    <s v="2025-02-06 02:44:58"/>
  </r>
  <r>
    <s v="TX006436"/>
    <x v="1000"/>
    <x v="8"/>
    <x v="2"/>
    <n v="1885.13"/>
    <s v="Failed"/>
    <s v="Declined"/>
    <n v="9.08"/>
    <x v="0"/>
    <s v="Android"/>
    <n v="505838"/>
    <n v="23"/>
    <n v="0"/>
    <n v="0"/>
    <n v="0"/>
    <n v="0"/>
    <n v="0"/>
    <s v="2025-07-13 14:01:18"/>
  </r>
  <r>
    <s v="TX008898"/>
    <x v="1001"/>
    <x v="3"/>
    <x v="3"/>
    <n v="1065.5899999999999"/>
    <s v="Success"/>
    <s v="Approved"/>
    <n v="1.08"/>
    <x v="0"/>
    <s v="Desktop"/>
    <n v="513442"/>
    <n v="12"/>
    <n v="0"/>
    <n v="0"/>
    <n v="0"/>
    <n v="0"/>
    <n v="0"/>
    <s v="2025-08-19 01:02:52"/>
  </r>
  <r>
    <s v="TX007848"/>
    <x v="131"/>
    <x v="3"/>
    <x v="3"/>
    <n v="352.95"/>
    <s v="Success"/>
    <s v="Approved"/>
    <n v="3.2"/>
    <x v="0"/>
    <s v="iPhone"/>
    <n v="435121"/>
    <n v="13"/>
    <n v="0"/>
    <n v="0"/>
    <n v="0"/>
    <n v="0"/>
    <n v="0"/>
    <s v="2025-09-29 09:05:32"/>
  </r>
  <r>
    <s v="TX008391"/>
    <x v="1002"/>
    <x v="1"/>
    <x v="1"/>
    <n v="616.99"/>
    <s v="Success"/>
    <s v="Approved"/>
    <n v="10.06"/>
    <x v="0"/>
    <s v="Desktop"/>
    <n v="476421"/>
    <n v="43"/>
    <n v="0"/>
    <n v="0"/>
    <n v="1"/>
    <n v="0"/>
    <n v="0"/>
    <s v="2025-07-25 23:59:31"/>
  </r>
  <r>
    <s v="TX003834"/>
    <x v="1003"/>
    <x v="2"/>
    <x v="3"/>
    <n v="1198.82"/>
    <s v="Success"/>
    <s v="Approved"/>
    <n v="9.91"/>
    <x v="0"/>
    <s v="Android"/>
    <n v="552980"/>
    <n v="17"/>
    <n v="0"/>
    <n v="0"/>
    <n v="0"/>
    <n v="0"/>
    <n v="0"/>
    <s v="2025-02-06 08:36:16"/>
  </r>
  <r>
    <s v="TX006015"/>
    <x v="1004"/>
    <x v="3"/>
    <x v="3"/>
    <n v="334.66"/>
    <s v="Success"/>
    <s v="Approved"/>
    <n v="10.81"/>
    <x v="0"/>
    <s v="Android"/>
    <n v="418045"/>
    <n v="24"/>
    <n v="0"/>
    <n v="0"/>
    <n v="0"/>
    <n v="0"/>
    <n v="0"/>
    <s v="2025-03-12 01:42:27"/>
  </r>
  <r>
    <s v="TX001361"/>
    <x v="892"/>
    <x v="3"/>
    <x v="0"/>
    <n v="1069.04"/>
    <s v="Failed"/>
    <s v="Declined"/>
    <n v="3.85"/>
    <x v="0"/>
    <s v="Android"/>
    <n v="491115"/>
    <n v="24"/>
    <n v="0"/>
    <n v="0"/>
    <n v="0"/>
    <n v="0"/>
    <n v="0"/>
    <s v="2025-06-12 22:53:59"/>
  </r>
  <r>
    <s v="TX005362"/>
    <x v="1005"/>
    <x v="6"/>
    <x v="2"/>
    <n v="477.57"/>
    <s v="Failed"/>
    <s v="Declined"/>
    <n v="16.3"/>
    <x v="0"/>
    <s v="Desktop"/>
    <n v="400834"/>
    <n v="10"/>
    <n v="0"/>
    <n v="0"/>
    <n v="0"/>
    <n v="0"/>
    <n v="0"/>
    <s v="2025-04-28 00:08:20"/>
  </r>
  <r>
    <s v="TX001795"/>
    <x v="1006"/>
    <x v="9"/>
    <x v="0"/>
    <n v="1118.9000000000001"/>
    <s v="Success"/>
    <s v="Approved"/>
    <n v="2.09"/>
    <x v="1"/>
    <s v="iPhone"/>
    <n v="526527"/>
    <n v="47"/>
    <n v="1"/>
    <n v="0"/>
    <n v="0"/>
    <n v="0"/>
    <n v="1"/>
    <s v="2025-06-15 19:06:12"/>
  </r>
  <r>
    <s v="TX007671"/>
    <x v="348"/>
    <x v="3"/>
    <x v="2"/>
    <n v="673.34"/>
    <s v="Success"/>
    <s v="Approved"/>
    <n v="10.38"/>
    <x v="0"/>
    <s v="Android"/>
    <n v="555487"/>
    <n v="55"/>
    <n v="0"/>
    <n v="0"/>
    <n v="1"/>
    <n v="0"/>
    <n v="0"/>
    <s v="2025-05-14 19:44:49"/>
  </r>
  <r>
    <s v="TX003273"/>
    <x v="481"/>
    <x v="4"/>
    <x v="3"/>
    <n v="277.10000000000002"/>
    <s v="Success"/>
    <s v="Approved"/>
    <n v="2.2200000000000002"/>
    <x v="0"/>
    <s v="iPhone"/>
    <n v="543924"/>
    <n v="43"/>
    <n v="0"/>
    <n v="0"/>
    <n v="0"/>
    <n v="1"/>
    <n v="0"/>
    <s v="2025-02-04 03:45:42"/>
  </r>
  <r>
    <s v="TX007559"/>
    <x v="1007"/>
    <x v="3"/>
    <x v="0"/>
    <n v="822.29"/>
    <s v="Abandoned"/>
    <s v="Declined"/>
    <n v="4.41"/>
    <x v="0"/>
    <s v="Android"/>
    <n v="444433"/>
    <n v="45"/>
    <n v="0"/>
    <n v="1"/>
    <n v="0"/>
    <n v="0"/>
    <n v="0"/>
    <s v="2025-08-20 05:05:02"/>
  </r>
  <r>
    <s v="TX000604"/>
    <x v="817"/>
    <x v="7"/>
    <x v="3"/>
    <n v="212.84"/>
    <s v="Success"/>
    <s v="Approved"/>
    <n v="11.3"/>
    <x v="0"/>
    <s v="iPad"/>
    <n v="488124"/>
    <n v="22"/>
    <n v="0"/>
    <n v="0"/>
    <n v="0"/>
    <n v="0"/>
    <n v="0"/>
    <s v="2025-06-23 01:26:39"/>
  </r>
  <r>
    <s v="TX010000"/>
    <x v="775"/>
    <x v="9"/>
    <x v="0"/>
    <n v="831.94"/>
    <s v="Abandoned"/>
    <s v="Declined"/>
    <n v="2.2000000000000002"/>
    <x v="0"/>
    <s v="iPhone"/>
    <n v="409950"/>
    <n v="25"/>
    <n v="0"/>
    <n v="0"/>
    <n v="0"/>
    <n v="0"/>
    <n v="0"/>
    <s v="2025-09-12 12:04:29"/>
  </r>
  <r>
    <s v="TX006651"/>
    <x v="1008"/>
    <x v="2"/>
    <x v="3"/>
    <n v="517.58000000000004"/>
    <s v="Success"/>
    <s v="Approved"/>
    <n v="11.1"/>
    <x v="0"/>
    <s v="iPad"/>
    <n v="465705"/>
    <n v="17"/>
    <n v="0"/>
    <n v="0"/>
    <n v="0"/>
    <n v="0"/>
    <n v="0"/>
    <s v="2025-11-24 18:05:14"/>
  </r>
  <r>
    <s v="TX000394"/>
    <x v="1009"/>
    <x v="4"/>
    <x v="3"/>
    <n v="1449.42"/>
    <s v="Failed"/>
    <s v="Declined"/>
    <n v="5.95"/>
    <x v="0"/>
    <s v="Android"/>
    <n v="545257"/>
    <n v="16"/>
    <n v="0"/>
    <n v="0"/>
    <n v="0"/>
    <n v="0"/>
    <n v="0"/>
    <s v="2025-09-11 20:19:17"/>
  </r>
  <r>
    <s v="TX009856"/>
    <x v="1010"/>
    <x v="1"/>
    <x v="2"/>
    <n v="718.09"/>
    <s v="Failed"/>
    <s v="Declined"/>
    <n v="10.89"/>
    <x v="0"/>
    <s v="iPhone"/>
    <n v="544073"/>
    <n v="21"/>
    <n v="0"/>
    <n v="0"/>
    <n v="0"/>
    <n v="0"/>
    <n v="0"/>
    <s v="2025-12-01 09:54:21"/>
  </r>
  <r>
    <s v="TX006932"/>
    <x v="646"/>
    <x v="8"/>
    <x v="1"/>
    <n v="88.39"/>
    <s v="Abandoned"/>
    <s v="Approved"/>
    <n v="3.99"/>
    <x v="0"/>
    <s v="Android"/>
    <n v="405141"/>
    <n v="11"/>
    <n v="0"/>
    <n v="0"/>
    <n v="0"/>
    <n v="0"/>
    <n v="0"/>
    <s v="2025-07-30 06:32:21"/>
  </r>
  <r>
    <s v="TX003056"/>
    <x v="258"/>
    <x v="6"/>
    <x v="2"/>
    <n v="145.52000000000001"/>
    <s v="Success"/>
    <s v="Approved"/>
    <n v="10.119999999999999"/>
    <x v="0"/>
    <s v="Desktop"/>
    <n v="474583"/>
    <n v="49"/>
    <n v="0"/>
    <n v="1"/>
    <n v="0"/>
    <n v="0"/>
    <n v="0"/>
    <s v="2025-08-14 00:54:57"/>
  </r>
  <r>
    <s v="TX003596"/>
    <x v="1011"/>
    <x v="5"/>
    <x v="1"/>
    <n v="81.22"/>
    <s v="Success"/>
    <s v="Approved"/>
    <n v="10.14"/>
    <x v="0"/>
    <s v="iPhone"/>
    <n v="447460"/>
    <n v="21"/>
    <n v="0"/>
    <n v="0"/>
    <n v="0"/>
    <n v="0"/>
    <n v="0"/>
    <s v="2025-05-23 21:47:11"/>
  </r>
  <r>
    <s v="TX000096"/>
    <x v="1012"/>
    <x v="1"/>
    <x v="0"/>
    <n v="312.47000000000003"/>
    <s v="Failed"/>
    <s v="Declined"/>
    <n v="4.5"/>
    <x v="0"/>
    <s v="iPhone"/>
    <n v="507046"/>
    <n v="25"/>
    <n v="0"/>
    <n v="0"/>
    <n v="0"/>
    <n v="0"/>
    <n v="0"/>
    <s v="2025-09-11 00:30:30"/>
  </r>
  <r>
    <s v="TX008973"/>
    <x v="1013"/>
    <x v="8"/>
    <x v="1"/>
    <n v="392.7"/>
    <s v="Failed"/>
    <s v="Approved"/>
    <n v="5.51"/>
    <x v="0"/>
    <s v="Android"/>
    <n v="477782"/>
    <n v="14"/>
    <n v="0"/>
    <n v="0"/>
    <n v="0"/>
    <n v="0"/>
    <n v="0"/>
    <s v="2025-07-24 04:15:12"/>
  </r>
  <r>
    <s v="TX006596"/>
    <x v="1014"/>
    <x v="2"/>
    <x v="1"/>
    <n v="480.68"/>
    <s v="Success"/>
    <s v="Approved"/>
    <n v="5.38"/>
    <x v="0"/>
    <s v="iPad"/>
    <n v="531052"/>
    <n v="21"/>
    <n v="0"/>
    <n v="0"/>
    <n v="0"/>
    <n v="0"/>
    <n v="0"/>
    <s v="2025-03-05 20:12:41"/>
  </r>
  <r>
    <s v="TX004047"/>
    <x v="1015"/>
    <x v="2"/>
    <x v="1"/>
    <n v="414.86"/>
    <s v="Success"/>
    <s v="Approved"/>
    <n v="6.49"/>
    <x v="0"/>
    <s v="Android"/>
    <n v="496641"/>
    <n v="24"/>
    <n v="0"/>
    <n v="0"/>
    <n v="0"/>
    <n v="0"/>
    <n v="0"/>
    <s v="2025-04-24 08:08:23"/>
  </r>
  <r>
    <s v="TX007183"/>
    <x v="558"/>
    <x v="0"/>
    <x v="1"/>
    <n v="387.2"/>
    <s v="Success"/>
    <s v="Approved"/>
    <n v="3.5"/>
    <x v="0"/>
    <s v="Desktop"/>
    <n v="458851"/>
    <n v="14"/>
    <n v="0"/>
    <n v="0"/>
    <n v="0"/>
    <n v="0"/>
    <n v="0"/>
    <s v="2025-09-06 20:47:51"/>
  </r>
  <r>
    <s v="TX004919"/>
    <x v="1016"/>
    <x v="2"/>
    <x v="0"/>
    <n v="464.18"/>
    <s v="Success"/>
    <s v="Approved"/>
    <n v="1.2"/>
    <x v="0"/>
    <s v="Android"/>
    <n v="545335"/>
    <n v="20"/>
    <n v="0"/>
    <n v="0"/>
    <n v="0"/>
    <n v="0"/>
    <n v="0"/>
    <s v="2025-02-04 13:49:08"/>
  </r>
  <r>
    <s v="TX001510"/>
    <x v="26"/>
    <x v="5"/>
    <x v="3"/>
    <n v="1272.95"/>
    <s v="Success"/>
    <s v="Approved"/>
    <n v="4.16"/>
    <x v="0"/>
    <s v="iPad"/>
    <n v="550791"/>
    <n v="20"/>
    <n v="0"/>
    <n v="0"/>
    <n v="0"/>
    <n v="0"/>
    <n v="0"/>
    <s v="2025-11-14 14:02:10"/>
  </r>
  <r>
    <s v="TX004154"/>
    <x v="1017"/>
    <x v="6"/>
    <x v="3"/>
    <n v="381"/>
    <s v="Success"/>
    <s v="Approved"/>
    <n v="11.53"/>
    <x v="0"/>
    <s v="Android"/>
    <n v="498292"/>
    <n v="60"/>
    <n v="0"/>
    <n v="0"/>
    <n v="1"/>
    <n v="1"/>
    <n v="0"/>
    <s v="2025-10-02 14:43:57"/>
  </r>
  <r>
    <s v="TX008864"/>
    <x v="1018"/>
    <x v="5"/>
    <x v="3"/>
    <n v="362.66"/>
    <s v="Abandoned"/>
    <s v="Declined"/>
    <n v="11.86"/>
    <x v="0"/>
    <s v="Desktop"/>
    <n v="441250"/>
    <n v="25"/>
    <n v="0"/>
    <n v="0"/>
    <n v="0"/>
    <n v="0"/>
    <n v="0"/>
    <s v="2025-05-15 19:37:14"/>
  </r>
  <r>
    <s v="TX005315"/>
    <x v="674"/>
    <x v="3"/>
    <x v="2"/>
    <n v="472.43"/>
    <s v="Failed"/>
    <s v="Approved"/>
    <n v="8.8699999999999992"/>
    <x v="0"/>
    <s v="iPhone"/>
    <n v="462322"/>
    <n v="15"/>
    <n v="0"/>
    <n v="0"/>
    <n v="0"/>
    <n v="0"/>
    <n v="0"/>
    <s v="2025-11-11 17:00:26"/>
  </r>
  <r>
    <s v="TX003376"/>
    <x v="400"/>
    <x v="4"/>
    <x v="2"/>
    <n v="377.84"/>
    <s v="Success"/>
    <s v="Approved"/>
    <n v="9.14"/>
    <x v="0"/>
    <s v="iPhone"/>
    <n v="429643"/>
    <n v="10"/>
    <n v="0"/>
    <n v="0"/>
    <n v="0"/>
    <n v="0"/>
    <n v="0"/>
    <s v="2025-10-10 23:16:54"/>
  </r>
  <r>
    <s v="TX006200"/>
    <x v="1019"/>
    <x v="4"/>
    <x v="1"/>
    <n v="178.78"/>
    <s v="Success"/>
    <s v="Approved"/>
    <n v="5.0199999999999996"/>
    <x v="0"/>
    <s v="iPhone"/>
    <n v="472443"/>
    <n v="15"/>
    <n v="0"/>
    <n v="0"/>
    <n v="0"/>
    <n v="0"/>
    <n v="0"/>
    <s v="2025-09-29 12:02:38"/>
  </r>
  <r>
    <s v="TX003019"/>
    <x v="1020"/>
    <x v="1"/>
    <x v="0"/>
    <n v="551.82000000000005"/>
    <s v="Success"/>
    <s v="Approved"/>
    <n v="3.55"/>
    <x v="0"/>
    <s v="Desktop"/>
    <n v="516724"/>
    <n v="47"/>
    <n v="0"/>
    <n v="1"/>
    <n v="0"/>
    <n v="0"/>
    <n v="0"/>
    <s v="2025-09-27 07:06:03"/>
  </r>
  <r>
    <s v="TX006805"/>
    <x v="649"/>
    <x v="3"/>
    <x v="3"/>
    <n v="706.91"/>
    <s v="Abandoned"/>
    <s v="Declined"/>
    <n v="7.15"/>
    <x v="0"/>
    <s v="iPhone"/>
    <n v="438458"/>
    <n v="13"/>
    <n v="0"/>
    <n v="0"/>
    <n v="0"/>
    <n v="0"/>
    <n v="0"/>
    <s v="2025-02-16 09:27:42"/>
  </r>
  <r>
    <s v="TX006878"/>
    <x v="1021"/>
    <x v="5"/>
    <x v="3"/>
    <n v="514.54"/>
    <s v="Failed"/>
    <s v="Approved"/>
    <n v="3.27"/>
    <x v="0"/>
    <s v="iPhone"/>
    <n v="527822"/>
    <n v="21"/>
    <n v="0"/>
    <n v="0"/>
    <n v="0"/>
    <n v="0"/>
    <n v="0"/>
    <s v="2025-10-04 22:46:08"/>
  </r>
  <r>
    <s v="TX002535"/>
    <x v="1022"/>
    <x v="1"/>
    <x v="1"/>
    <n v="579.20000000000005"/>
    <s v="Success"/>
    <s v="Approved"/>
    <n v="11.07"/>
    <x v="0"/>
    <s v="iPhone"/>
    <n v="412059"/>
    <n v="18"/>
    <n v="0"/>
    <n v="0"/>
    <n v="0"/>
    <n v="0"/>
    <n v="0"/>
    <s v="2025-06-19 00:36:07"/>
  </r>
  <r>
    <s v="TX006205"/>
    <x v="113"/>
    <x v="4"/>
    <x v="1"/>
    <n v="122.14"/>
    <s v="Failed"/>
    <s v="Approved"/>
    <n v="10.25"/>
    <x v="0"/>
    <s v="iPhone"/>
    <n v="402786"/>
    <n v="19"/>
    <n v="0"/>
    <n v="0"/>
    <n v="0"/>
    <n v="0"/>
    <n v="0"/>
    <s v="2025-10-28 22:18:16"/>
  </r>
  <r>
    <s v="TX008843"/>
    <x v="243"/>
    <x v="8"/>
    <x v="3"/>
    <n v="421.58"/>
    <s v="Failed"/>
    <s v="Declined"/>
    <n v="0.87"/>
    <x v="0"/>
    <s v="Desktop"/>
    <n v="508215"/>
    <n v="51"/>
    <n v="0"/>
    <n v="0"/>
    <n v="1"/>
    <n v="0"/>
    <n v="0"/>
    <s v="2025-02-27 13:50:52"/>
  </r>
  <r>
    <s v="TX006196"/>
    <x v="1023"/>
    <x v="8"/>
    <x v="1"/>
    <n v="97.5"/>
    <s v="Abandoned"/>
    <s v="Declined"/>
    <n v="11.58"/>
    <x v="0"/>
    <s v="Android"/>
    <n v="559828"/>
    <n v="19"/>
    <n v="0"/>
    <n v="0"/>
    <n v="0"/>
    <n v="0"/>
    <n v="0"/>
    <s v="2025-10-23 00:23:26"/>
  </r>
  <r>
    <s v="TX005485"/>
    <x v="1024"/>
    <x v="3"/>
    <x v="0"/>
    <n v="161.25"/>
    <s v="Success"/>
    <s v="Approved"/>
    <n v="10.77"/>
    <x v="0"/>
    <s v="Desktop"/>
    <n v="519086"/>
    <n v="19"/>
    <n v="0"/>
    <n v="0"/>
    <n v="0"/>
    <n v="0"/>
    <n v="0"/>
    <s v="2025-06-29 04:19:35"/>
  </r>
  <r>
    <s v="TX008010"/>
    <x v="1025"/>
    <x v="9"/>
    <x v="2"/>
    <n v="1020"/>
    <s v="Success"/>
    <s v="Approved"/>
    <n v="8.61"/>
    <x v="0"/>
    <s v="iPhone"/>
    <n v="436330"/>
    <n v="50"/>
    <n v="0"/>
    <n v="0"/>
    <n v="1"/>
    <n v="0"/>
    <n v="0"/>
    <s v="2025-09-14 12:21:52"/>
  </r>
  <r>
    <s v="TX001863"/>
    <x v="1026"/>
    <x v="3"/>
    <x v="2"/>
    <n v="894.87"/>
    <s v="Failed"/>
    <s v="Declined"/>
    <n v="11.56"/>
    <x v="0"/>
    <s v="Android"/>
    <n v="507774"/>
    <n v="13"/>
    <n v="0"/>
    <n v="0"/>
    <n v="0"/>
    <n v="0"/>
    <n v="0"/>
    <s v="2025-06-10 12:45:20"/>
  </r>
  <r>
    <s v="TX003519"/>
    <x v="1027"/>
    <x v="0"/>
    <x v="1"/>
    <n v="286.69"/>
    <s v="Success"/>
    <s v="Approved"/>
    <n v="7.4"/>
    <x v="0"/>
    <s v="Desktop"/>
    <n v="545888"/>
    <n v="12"/>
    <n v="0"/>
    <n v="0"/>
    <n v="0"/>
    <n v="0"/>
    <n v="0"/>
    <s v="2025-01-07 13:43:07"/>
  </r>
  <r>
    <s v="TX003781"/>
    <x v="1028"/>
    <x v="5"/>
    <x v="0"/>
    <n v="168.16"/>
    <s v="Abandoned"/>
    <s v="Approved"/>
    <n v="2.85"/>
    <x v="0"/>
    <s v="Desktop"/>
    <n v="510093"/>
    <n v="25"/>
    <n v="0"/>
    <n v="0"/>
    <n v="0"/>
    <n v="0"/>
    <n v="0"/>
    <s v="2025-04-04 10:04:14"/>
  </r>
  <r>
    <s v="TX008252"/>
    <x v="1029"/>
    <x v="0"/>
    <x v="2"/>
    <n v="639.59"/>
    <s v="Success"/>
    <s v="Approved"/>
    <n v="18.87"/>
    <x v="0"/>
    <s v="Android"/>
    <n v="412906"/>
    <n v="22"/>
    <n v="0"/>
    <n v="0"/>
    <n v="0"/>
    <n v="0"/>
    <n v="0"/>
    <s v="2025-01-25 18:51:38"/>
  </r>
  <r>
    <s v="TX002488"/>
    <x v="607"/>
    <x v="3"/>
    <x v="1"/>
    <n v="46.24"/>
    <s v="Success"/>
    <s v="Approved"/>
    <n v="4.21"/>
    <x v="0"/>
    <s v="Android"/>
    <n v="500003"/>
    <n v="43"/>
    <n v="0"/>
    <n v="0"/>
    <n v="0"/>
    <n v="1"/>
    <n v="0"/>
    <s v="2025-02-11 21:32:09"/>
  </r>
  <r>
    <s v="TX004344"/>
    <x v="1030"/>
    <x v="7"/>
    <x v="1"/>
    <n v="451.88"/>
    <s v="Success"/>
    <s v="Approved"/>
    <n v="7.84"/>
    <x v="0"/>
    <s v="Android"/>
    <n v="434199"/>
    <n v="16"/>
    <n v="0"/>
    <n v="0"/>
    <n v="0"/>
    <n v="0"/>
    <n v="0"/>
    <s v="2025-05-12 11:09:20"/>
  </r>
  <r>
    <s v="TX008149"/>
    <x v="1031"/>
    <x v="9"/>
    <x v="3"/>
    <n v="274.43"/>
    <s v="Failed"/>
    <s v="Declined"/>
    <n v="5.31"/>
    <x v="0"/>
    <s v="iPhone"/>
    <n v="546459"/>
    <n v="14"/>
    <n v="0"/>
    <n v="0"/>
    <n v="0"/>
    <n v="0"/>
    <n v="0"/>
    <s v="2025-05-22 12:24:09"/>
  </r>
  <r>
    <s v="TX004032"/>
    <x v="1032"/>
    <x v="4"/>
    <x v="0"/>
    <n v="163.72999999999999"/>
    <s v="Abandoned"/>
    <s v="Declined"/>
    <n v="7.68"/>
    <x v="0"/>
    <s v="iPhone"/>
    <n v="513795"/>
    <n v="45"/>
    <n v="0"/>
    <n v="0"/>
    <n v="1"/>
    <n v="0"/>
    <n v="0"/>
    <s v="2025-04-30 05:01:09"/>
  </r>
  <r>
    <s v="TX000020"/>
    <x v="718"/>
    <x v="0"/>
    <x v="3"/>
    <n v="310.39999999999998"/>
    <s v="Success"/>
    <s v="Approved"/>
    <n v="6.64"/>
    <x v="0"/>
    <s v="iPhone"/>
    <n v="460323"/>
    <n v="10"/>
    <n v="0"/>
    <n v="0"/>
    <n v="0"/>
    <n v="0"/>
    <n v="0"/>
    <s v="2025-06-20 03:23:19"/>
  </r>
  <r>
    <s v="TX009365"/>
    <x v="1033"/>
    <x v="3"/>
    <x v="1"/>
    <n v="587.79"/>
    <s v="Failed"/>
    <s v="Declined"/>
    <n v="6.54"/>
    <x v="0"/>
    <s v="Desktop"/>
    <n v="446185"/>
    <n v="12"/>
    <n v="0"/>
    <n v="0"/>
    <n v="0"/>
    <n v="0"/>
    <n v="0"/>
    <s v="2025-08-14 10:55:19"/>
  </r>
  <r>
    <s v="TX002961"/>
    <x v="1034"/>
    <x v="3"/>
    <x v="3"/>
    <n v="410.62"/>
    <s v="Abandoned"/>
    <s v="Declined"/>
    <n v="1.48"/>
    <x v="0"/>
    <s v="Android"/>
    <n v="430843"/>
    <n v="10"/>
    <n v="0"/>
    <n v="0"/>
    <n v="0"/>
    <n v="0"/>
    <n v="0"/>
    <s v="2025-12-27 06:17:00"/>
  </r>
  <r>
    <s v="TX006921"/>
    <x v="1035"/>
    <x v="3"/>
    <x v="2"/>
    <n v="85.83"/>
    <s v="Failed"/>
    <s v="Approved"/>
    <n v="17.39"/>
    <x v="0"/>
    <s v="Android"/>
    <n v="414459"/>
    <n v="22"/>
    <n v="0"/>
    <n v="0"/>
    <n v="0"/>
    <n v="0"/>
    <n v="0"/>
    <s v="2025-04-27 08:19:06"/>
  </r>
  <r>
    <s v="TX002767"/>
    <x v="820"/>
    <x v="2"/>
    <x v="1"/>
    <n v="409.54"/>
    <s v="Success"/>
    <s v="Approved"/>
    <n v="1.06"/>
    <x v="0"/>
    <s v="iPad"/>
    <n v="507056"/>
    <n v="22"/>
    <n v="0"/>
    <n v="0"/>
    <n v="0"/>
    <n v="0"/>
    <n v="0"/>
    <s v="2025-02-28 00:35:02"/>
  </r>
  <r>
    <s v="TX006227"/>
    <x v="1036"/>
    <x v="2"/>
    <x v="0"/>
    <n v="520.82000000000005"/>
    <s v="Success"/>
    <s v="Approved"/>
    <n v="11.52"/>
    <x v="0"/>
    <s v="Android"/>
    <n v="551054"/>
    <n v="11"/>
    <n v="0"/>
    <n v="0"/>
    <n v="0"/>
    <n v="0"/>
    <n v="0"/>
    <s v="2025-09-30 07:54:28"/>
  </r>
  <r>
    <s v="TX005112"/>
    <x v="1037"/>
    <x v="5"/>
    <x v="3"/>
    <n v="244.05"/>
    <s v="Success"/>
    <s v="Approved"/>
    <n v="3.31"/>
    <x v="0"/>
    <s v="iPad"/>
    <n v="429153"/>
    <n v="17"/>
    <n v="0"/>
    <n v="0"/>
    <n v="0"/>
    <n v="0"/>
    <n v="0"/>
    <s v="2025-02-23 09:49:46"/>
  </r>
  <r>
    <s v="TX002964"/>
    <x v="114"/>
    <x v="1"/>
    <x v="0"/>
    <n v="1135.23"/>
    <s v="Failed"/>
    <s v="Approved"/>
    <n v="7.24"/>
    <x v="0"/>
    <s v="Desktop"/>
    <n v="523084"/>
    <n v="13"/>
    <n v="0"/>
    <n v="0"/>
    <n v="0"/>
    <n v="0"/>
    <n v="0"/>
    <s v="2025-04-05 05:03:15"/>
  </r>
  <r>
    <s v="TX000810"/>
    <x v="90"/>
    <x v="9"/>
    <x v="3"/>
    <n v="584.04999999999995"/>
    <s v="Success"/>
    <s v="Approved"/>
    <n v="10.34"/>
    <x v="0"/>
    <s v="Desktop"/>
    <n v="553083"/>
    <n v="41"/>
    <n v="0"/>
    <n v="0"/>
    <n v="0"/>
    <n v="1"/>
    <n v="0"/>
    <s v="2025-10-25 16:01:31"/>
  </r>
  <r>
    <s v="TX007486"/>
    <x v="1038"/>
    <x v="0"/>
    <x v="3"/>
    <n v="732.31"/>
    <s v="Success"/>
    <s v="Approved"/>
    <n v="5.68"/>
    <x v="0"/>
    <s v="iPhone"/>
    <n v="477882"/>
    <n v="15"/>
    <n v="0"/>
    <n v="0"/>
    <n v="0"/>
    <n v="0"/>
    <n v="0"/>
    <s v="2025-01-27 07:36:25"/>
  </r>
  <r>
    <s v="TX002699"/>
    <x v="1039"/>
    <x v="8"/>
    <x v="2"/>
    <n v="111.19"/>
    <s v="Failed"/>
    <s v="Declined"/>
    <n v="13.19"/>
    <x v="0"/>
    <s v="Android"/>
    <n v="536818"/>
    <n v="15"/>
    <n v="0"/>
    <n v="0"/>
    <n v="0"/>
    <n v="0"/>
    <n v="0"/>
    <s v="2025-04-19 23:29:03"/>
  </r>
  <r>
    <s v="TX003847"/>
    <x v="1040"/>
    <x v="9"/>
    <x v="1"/>
    <n v="3020.92"/>
    <s v="Success"/>
    <s v="Approved"/>
    <n v="5.4"/>
    <x v="0"/>
    <s v="iPhone"/>
    <n v="546598"/>
    <n v="21"/>
    <n v="0"/>
    <n v="0"/>
    <n v="0"/>
    <n v="0"/>
    <n v="0"/>
    <s v="2025-08-21 19:27:59"/>
  </r>
  <r>
    <s v="TX002955"/>
    <x v="1041"/>
    <x v="0"/>
    <x v="0"/>
    <n v="296.52999999999997"/>
    <s v="Success"/>
    <s v="Approved"/>
    <n v="11.07"/>
    <x v="0"/>
    <s v="iPad"/>
    <n v="426290"/>
    <n v="11"/>
    <n v="0"/>
    <n v="0"/>
    <n v="0"/>
    <n v="0"/>
    <n v="0"/>
    <s v="2025-01-02 07:58:24"/>
  </r>
  <r>
    <s v="TX003119"/>
    <x v="1042"/>
    <x v="9"/>
    <x v="1"/>
    <n v="410.4"/>
    <s v="Success"/>
    <s v="Approved"/>
    <n v="9.31"/>
    <x v="0"/>
    <s v="iPhone"/>
    <n v="529999"/>
    <n v="11"/>
    <n v="0"/>
    <n v="0"/>
    <n v="0"/>
    <n v="0"/>
    <n v="0"/>
    <s v="2025-11-23 09:57:37"/>
  </r>
  <r>
    <s v="TX007501"/>
    <x v="973"/>
    <x v="3"/>
    <x v="1"/>
    <n v="451.38"/>
    <s v="Success"/>
    <s v="Approved"/>
    <n v="7.69"/>
    <x v="0"/>
    <s v="iPhone"/>
    <n v="504008"/>
    <n v="23"/>
    <n v="0"/>
    <n v="0"/>
    <n v="0"/>
    <n v="0"/>
    <n v="0"/>
    <s v="2025-07-01 14:08:08"/>
  </r>
  <r>
    <s v="TX005850"/>
    <x v="9"/>
    <x v="4"/>
    <x v="3"/>
    <n v="682.96"/>
    <s v="Success"/>
    <s v="Approved"/>
    <n v="10.23"/>
    <x v="0"/>
    <s v="iPhone"/>
    <n v="474090"/>
    <n v="36"/>
    <n v="0"/>
    <n v="0"/>
    <n v="0"/>
    <n v="1"/>
    <n v="0"/>
    <s v="2025-12-02 00:08:42"/>
  </r>
  <r>
    <s v="TX001143"/>
    <x v="1043"/>
    <x v="3"/>
    <x v="1"/>
    <n v="739.92"/>
    <s v="Success"/>
    <s v="Approved"/>
    <n v="5.72"/>
    <x v="0"/>
    <s v="Desktop"/>
    <n v="428871"/>
    <n v="13"/>
    <n v="0"/>
    <n v="0"/>
    <n v="0"/>
    <n v="0"/>
    <n v="0"/>
    <s v="2025-05-18 05:05:13"/>
  </r>
  <r>
    <s v="TX005876"/>
    <x v="983"/>
    <x v="3"/>
    <x v="1"/>
    <n v="478.86"/>
    <s v="Success"/>
    <s v="Approved"/>
    <n v="11.7"/>
    <x v="0"/>
    <s v="Android"/>
    <n v="434390"/>
    <n v="15"/>
    <n v="0"/>
    <n v="0"/>
    <n v="0"/>
    <n v="0"/>
    <n v="0"/>
    <s v="2025-10-24 16:31:52"/>
  </r>
  <r>
    <s v="TX005649"/>
    <x v="1044"/>
    <x v="2"/>
    <x v="3"/>
    <n v="142.52000000000001"/>
    <s v="Failed"/>
    <s v="Declined"/>
    <n v="8.33"/>
    <x v="0"/>
    <s v="Android"/>
    <n v="481691"/>
    <n v="21"/>
    <n v="0"/>
    <n v="0"/>
    <n v="0"/>
    <n v="0"/>
    <n v="0"/>
    <s v="2025-09-26 16:25:36"/>
  </r>
  <r>
    <s v="TX002890"/>
    <x v="608"/>
    <x v="2"/>
    <x v="2"/>
    <n v="695.75"/>
    <s v="Abandoned"/>
    <s v="Declined"/>
    <n v="12.21"/>
    <x v="0"/>
    <s v="Android"/>
    <n v="514149"/>
    <n v="100"/>
    <n v="1"/>
    <n v="1"/>
    <n v="0"/>
    <n v="1"/>
    <n v="1"/>
    <s v="2025-03-24 23:25:14"/>
  </r>
  <r>
    <s v="TX006839"/>
    <x v="1045"/>
    <x v="6"/>
    <x v="3"/>
    <n v="343.96"/>
    <s v="Success"/>
    <s v="Approved"/>
    <n v="6.84"/>
    <x v="0"/>
    <s v="Android"/>
    <n v="509562"/>
    <n v="17"/>
    <n v="0"/>
    <n v="0"/>
    <n v="0"/>
    <n v="0"/>
    <n v="0"/>
    <s v="2025-09-30 06:22:42"/>
  </r>
  <r>
    <s v="TX004696"/>
    <x v="255"/>
    <x v="5"/>
    <x v="2"/>
    <n v="465.89"/>
    <s v="Failed"/>
    <s v="Approved"/>
    <n v="16.2"/>
    <x v="0"/>
    <s v="Android"/>
    <n v="508610"/>
    <n v="23"/>
    <n v="0"/>
    <n v="0"/>
    <n v="0"/>
    <n v="0"/>
    <n v="0"/>
    <s v="2025-05-24 20:53:57"/>
  </r>
  <r>
    <s v="TX007088"/>
    <x v="1046"/>
    <x v="5"/>
    <x v="2"/>
    <n v="324.49"/>
    <s v="Success"/>
    <s v="Approved"/>
    <n v="16.420000000000002"/>
    <x v="0"/>
    <s v="Desktop"/>
    <n v="460955"/>
    <n v="19"/>
    <n v="0"/>
    <n v="0"/>
    <n v="0"/>
    <n v="0"/>
    <n v="0"/>
    <s v="2025-11-09 11:11:08"/>
  </r>
  <r>
    <s v="TX001471"/>
    <x v="1047"/>
    <x v="4"/>
    <x v="0"/>
    <n v="284.68"/>
    <s v="Success"/>
    <s v="Approved"/>
    <n v="11.72"/>
    <x v="0"/>
    <s v="iPhone"/>
    <n v="528863"/>
    <n v="12"/>
    <n v="0"/>
    <n v="0"/>
    <n v="0"/>
    <n v="0"/>
    <n v="0"/>
    <s v="2025-02-25 03:04:14"/>
  </r>
  <r>
    <s v="TX001370"/>
    <x v="1048"/>
    <x v="1"/>
    <x v="1"/>
    <n v="390.26"/>
    <s v="Success"/>
    <s v="Approved"/>
    <n v="5.29"/>
    <x v="0"/>
    <s v="Desktop"/>
    <n v="432412"/>
    <n v="41"/>
    <n v="0"/>
    <n v="0"/>
    <n v="1"/>
    <n v="0"/>
    <n v="0"/>
    <s v="2025-03-02 22:50:17"/>
  </r>
  <r>
    <s v="TX008701"/>
    <x v="755"/>
    <x v="3"/>
    <x v="1"/>
    <n v="185.8"/>
    <s v="Success"/>
    <s v="Approved"/>
    <n v="9.08"/>
    <x v="0"/>
    <s v="Android"/>
    <n v="458128"/>
    <n v="21"/>
    <n v="0"/>
    <n v="0"/>
    <n v="0"/>
    <n v="0"/>
    <n v="0"/>
    <s v="2025-01-05 14:51:31"/>
  </r>
  <r>
    <s v="TX002761"/>
    <x v="10"/>
    <x v="4"/>
    <x v="3"/>
    <n v="290.39"/>
    <s v="Success"/>
    <s v="Approved"/>
    <n v="4.97"/>
    <x v="0"/>
    <s v="iPad"/>
    <n v="448935"/>
    <n v="13"/>
    <n v="0"/>
    <n v="0"/>
    <n v="0"/>
    <n v="0"/>
    <n v="0"/>
    <s v="2025-10-21 23:31:44"/>
  </r>
  <r>
    <s v="TX006844"/>
    <x v="268"/>
    <x v="1"/>
    <x v="3"/>
    <n v="636.71"/>
    <s v="Abandoned"/>
    <s v="Declined"/>
    <n v="10.87"/>
    <x v="0"/>
    <s v="Desktop"/>
    <n v="556508"/>
    <n v="22"/>
    <n v="0"/>
    <n v="0"/>
    <n v="0"/>
    <n v="0"/>
    <n v="0"/>
    <s v="2025-08-27 13:12:36"/>
  </r>
  <r>
    <s v="TX000621"/>
    <x v="1049"/>
    <x v="3"/>
    <x v="3"/>
    <n v="281.2"/>
    <s v="Success"/>
    <s v="Approved"/>
    <n v="4.88"/>
    <x v="0"/>
    <s v="Android"/>
    <n v="438050"/>
    <n v="14"/>
    <n v="0"/>
    <n v="0"/>
    <n v="0"/>
    <n v="0"/>
    <n v="0"/>
    <s v="2025-08-14 15:35:55"/>
  </r>
  <r>
    <s v="TX006157"/>
    <x v="1050"/>
    <x v="3"/>
    <x v="0"/>
    <n v="226.76"/>
    <s v="Abandoned"/>
    <s v="Declined"/>
    <n v="9.39"/>
    <x v="0"/>
    <s v="Android"/>
    <n v="421082"/>
    <n v="22"/>
    <n v="0"/>
    <n v="0"/>
    <n v="0"/>
    <n v="0"/>
    <n v="0"/>
    <s v="2025-08-27 17:10:05"/>
  </r>
  <r>
    <s v="TX006540"/>
    <x v="1051"/>
    <x v="7"/>
    <x v="1"/>
    <n v="332.6"/>
    <s v="Success"/>
    <s v="Approved"/>
    <n v="6.93"/>
    <x v="0"/>
    <s v="Android"/>
    <n v="505615"/>
    <n v="23"/>
    <n v="0"/>
    <n v="0"/>
    <n v="0"/>
    <n v="0"/>
    <n v="0"/>
    <s v="2025-10-26 15:17:48"/>
  </r>
  <r>
    <s v="TX008225"/>
    <x v="883"/>
    <x v="2"/>
    <x v="2"/>
    <n v="144.08000000000001"/>
    <s v="Success"/>
    <s v="Approved"/>
    <n v="10.65"/>
    <x v="0"/>
    <s v="Android"/>
    <n v="513190"/>
    <n v="25"/>
    <n v="0"/>
    <n v="0"/>
    <n v="0"/>
    <n v="0"/>
    <n v="0"/>
    <s v="2025-09-08 17:35:02"/>
  </r>
  <r>
    <s v="TX005206"/>
    <x v="835"/>
    <x v="8"/>
    <x v="0"/>
    <n v="689.2"/>
    <s v="Success"/>
    <s v="Approved"/>
    <n v="7.7"/>
    <x v="0"/>
    <s v="iPad"/>
    <n v="515369"/>
    <n v="35"/>
    <n v="0"/>
    <n v="1"/>
    <n v="0"/>
    <n v="0"/>
    <n v="0"/>
    <s v="2025-10-10 09:18:10"/>
  </r>
  <r>
    <s v="TX001047"/>
    <x v="1052"/>
    <x v="0"/>
    <x v="3"/>
    <n v="579.20000000000005"/>
    <s v="Abandoned"/>
    <s v="Approved"/>
    <n v="5.17"/>
    <x v="0"/>
    <s v="iPad"/>
    <n v="451138"/>
    <n v="13"/>
    <n v="0"/>
    <n v="0"/>
    <n v="0"/>
    <n v="0"/>
    <n v="0"/>
    <s v="2025-05-16 06:42:28"/>
  </r>
  <r>
    <s v="TX007349"/>
    <x v="1053"/>
    <x v="4"/>
    <x v="0"/>
    <n v="198.05"/>
    <s v="Success"/>
    <s v="Approved"/>
    <n v="1.29"/>
    <x v="0"/>
    <s v="Desktop"/>
    <n v="541794"/>
    <n v="30"/>
    <n v="0"/>
    <n v="0"/>
    <n v="0"/>
    <n v="1"/>
    <n v="0"/>
    <s v="2025-07-20 02:02:06"/>
  </r>
  <r>
    <s v="TX003232"/>
    <x v="1054"/>
    <x v="4"/>
    <x v="2"/>
    <n v="386.11"/>
    <s v="Abandoned"/>
    <s v="Declined"/>
    <n v="16.52"/>
    <x v="0"/>
    <s v="iPhone"/>
    <n v="524478"/>
    <n v="25"/>
    <n v="0"/>
    <n v="0"/>
    <n v="0"/>
    <n v="0"/>
    <n v="0"/>
    <s v="2025-01-01 14:17:45"/>
  </r>
  <r>
    <s v="TX001624"/>
    <x v="1055"/>
    <x v="2"/>
    <x v="3"/>
    <n v="623.70000000000005"/>
    <s v="Failed"/>
    <s v="Declined"/>
    <n v="5.59"/>
    <x v="0"/>
    <s v="Desktop"/>
    <n v="488552"/>
    <n v="24"/>
    <n v="0"/>
    <n v="0"/>
    <n v="0"/>
    <n v="0"/>
    <n v="0"/>
    <s v="2025-03-22 19:38:28"/>
  </r>
  <r>
    <s v="TX000744"/>
    <x v="1056"/>
    <x v="5"/>
    <x v="3"/>
    <n v="356.51"/>
    <s v="Failed"/>
    <s v="Approved"/>
    <n v="6.3"/>
    <x v="0"/>
    <s v="iPhone"/>
    <n v="477539"/>
    <n v="23"/>
    <n v="0"/>
    <n v="0"/>
    <n v="0"/>
    <n v="0"/>
    <n v="0"/>
    <s v="2025-06-25 17:03:33"/>
  </r>
  <r>
    <s v="TX000223"/>
    <x v="904"/>
    <x v="2"/>
    <x v="3"/>
    <n v="499.98"/>
    <s v="Failed"/>
    <s v="Approved"/>
    <n v="4.09"/>
    <x v="0"/>
    <s v="Desktop"/>
    <n v="551643"/>
    <n v="10"/>
    <n v="0"/>
    <n v="0"/>
    <n v="0"/>
    <n v="0"/>
    <n v="0"/>
    <s v="2025-06-11 18:26:12"/>
  </r>
  <r>
    <s v="TX001433"/>
    <x v="343"/>
    <x v="3"/>
    <x v="1"/>
    <n v="269.52"/>
    <s v="Success"/>
    <s v="Approved"/>
    <n v="9.23"/>
    <x v="0"/>
    <s v="Android"/>
    <n v="526000"/>
    <n v="19"/>
    <n v="0"/>
    <n v="0"/>
    <n v="0"/>
    <n v="0"/>
    <n v="0"/>
    <s v="2025-04-28 06:15:55"/>
  </r>
  <r>
    <s v="TX000626"/>
    <x v="1057"/>
    <x v="3"/>
    <x v="3"/>
    <n v="111.27"/>
    <s v="Success"/>
    <s v="Approved"/>
    <n v="5.14"/>
    <x v="0"/>
    <s v="Android"/>
    <n v="459316"/>
    <n v="14"/>
    <n v="0"/>
    <n v="0"/>
    <n v="0"/>
    <n v="0"/>
    <n v="0"/>
    <s v="2025-07-02 01:11:32"/>
  </r>
  <r>
    <s v="TX006650"/>
    <x v="408"/>
    <x v="0"/>
    <x v="2"/>
    <n v="491.07"/>
    <s v="Success"/>
    <s v="Approved"/>
    <n v="9.94"/>
    <x v="0"/>
    <s v="Android"/>
    <n v="435701"/>
    <n v="80"/>
    <n v="1"/>
    <n v="0"/>
    <n v="1"/>
    <n v="0"/>
    <n v="1"/>
    <s v="2025-11-25 12:06:18"/>
  </r>
  <r>
    <s v="TX001627"/>
    <x v="419"/>
    <x v="3"/>
    <x v="3"/>
    <n v="1074.02"/>
    <s v="Success"/>
    <s v="Approved"/>
    <n v="11.22"/>
    <x v="0"/>
    <s v="iPhone"/>
    <n v="456931"/>
    <n v="23"/>
    <n v="0"/>
    <n v="0"/>
    <n v="0"/>
    <n v="0"/>
    <n v="0"/>
    <s v="2025-07-02 14:53:02"/>
  </r>
  <r>
    <s v="TX006623"/>
    <x v="1058"/>
    <x v="0"/>
    <x v="3"/>
    <n v="336.16"/>
    <s v="Success"/>
    <s v="Approved"/>
    <n v="5.82"/>
    <x v="0"/>
    <s v="Desktop"/>
    <n v="544810"/>
    <n v="17"/>
    <n v="0"/>
    <n v="0"/>
    <n v="0"/>
    <n v="0"/>
    <n v="0"/>
    <s v="2025-09-13 20:36:11"/>
  </r>
  <r>
    <s v="TX002123"/>
    <x v="1059"/>
    <x v="3"/>
    <x v="1"/>
    <n v="742.92"/>
    <s v="Abandoned"/>
    <s v="Approved"/>
    <n v="3.23"/>
    <x v="0"/>
    <s v="Android"/>
    <n v="509768"/>
    <n v="14"/>
    <n v="0"/>
    <n v="0"/>
    <n v="0"/>
    <n v="0"/>
    <n v="0"/>
    <s v="2025-11-29 20:10:00"/>
  </r>
  <r>
    <s v="TX006692"/>
    <x v="1060"/>
    <x v="8"/>
    <x v="3"/>
    <n v="394.46"/>
    <s v="Success"/>
    <s v="Approved"/>
    <n v="5.09"/>
    <x v="0"/>
    <s v="iPhone"/>
    <n v="502484"/>
    <n v="21"/>
    <n v="0"/>
    <n v="0"/>
    <n v="0"/>
    <n v="0"/>
    <n v="0"/>
    <s v="2025-04-26 19:58:38"/>
  </r>
  <r>
    <s v="TX009897"/>
    <x v="1061"/>
    <x v="4"/>
    <x v="2"/>
    <n v="483.68"/>
    <s v="Success"/>
    <s v="Approved"/>
    <n v="16.260000000000002"/>
    <x v="0"/>
    <s v="iPhone"/>
    <n v="423207"/>
    <n v="54"/>
    <n v="0"/>
    <n v="0"/>
    <n v="1"/>
    <n v="0"/>
    <n v="0"/>
    <s v="2025-05-17 08:27:12"/>
  </r>
  <r>
    <s v="TX004011"/>
    <x v="199"/>
    <x v="0"/>
    <x v="2"/>
    <n v="131.88"/>
    <s v="Failed"/>
    <s v="Declined"/>
    <n v="11.25"/>
    <x v="0"/>
    <s v="iPad"/>
    <n v="557245"/>
    <n v="39"/>
    <n v="0"/>
    <n v="0"/>
    <n v="0"/>
    <n v="1"/>
    <n v="0"/>
    <s v="2025-07-07 09:28:56"/>
  </r>
  <r>
    <s v="TX005606"/>
    <x v="242"/>
    <x v="3"/>
    <x v="0"/>
    <n v="118.83"/>
    <s v="Failed"/>
    <s v="Declined"/>
    <n v="6.2"/>
    <x v="0"/>
    <s v="iPhone"/>
    <n v="549008"/>
    <n v="18"/>
    <n v="0"/>
    <n v="0"/>
    <n v="0"/>
    <n v="0"/>
    <n v="0"/>
    <s v="2025-06-13 10:53:39"/>
  </r>
  <r>
    <s v="TX003483"/>
    <x v="254"/>
    <x v="1"/>
    <x v="0"/>
    <n v="994.71"/>
    <s v="Success"/>
    <s v="Approved"/>
    <n v="8.7200000000000006"/>
    <x v="0"/>
    <s v="Android"/>
    <n v="411910"/>
    <n v="19"/>
    <n v="0"/>
    <n v="0"/>
    <n v="0"/>
    <n v="0"/>
    <n v="0"/>
    <s v="2025-12-04 06:02:58"/>
  </r>
  <r>
    <s v="TX000354"/>
    <x v="1062"/>
    <x v="3"/>
    <x v="3"/>
    <n v="180.32"/>
    <s v="Success"/>
    <s v="Approved"/>
    <n v="2.98"/>
    <x v="0"/>
    <s v="Desktop"/>
    <n v="535207"/>
    <n v="11"/>
    <n v="0"/>
    <n v="0"/>
    <n v="0"/>
    <n v="0"/>
    <n v="0"/>
    <s v="2025-04-16 08:18:26"/>
  </r>
  <r>
    <s v="TX005731"/>
    <x v="999"/>
    <x v="0"/>
    <x v="0"/>
    <n v="367.11"/>
    <s v="Success"/>
    <s v="Approved"/>
    <n v="2.42"/>
    <x v="0"/>
    <s v="iPhone"/>
    <n v="513660"/>
    <n v="17"/>
    <n v="0"/>
    <n v="0"/>
    <n v="0"/>
    <n v="0"/>
    <n v="0"/>
    <s v="2025-11-02 02:20:47"/>
  </r>
  <r>
    <s v="TX008114"/>
    <x v="1063"/>
    <x v="1"/>
    <x v="1"/>
    <n v="1705.74"/>
    <s v="Success"/>
    <s v="Approved"/>
    <n v="11.31"/>
    <x v="0"/>
    <s v="iPhone"/>
    <n v="511152"/>
    <n v="19"/>
    <n v="0"/>
    <n v="0"/>
    <n v="0"/>
    <n v="0"/>
    <n v="0"/>
    <s v="2025-05-26 15:54:17"/>
  </r>
  <r>
    <s v="TX_ATK11"/>
    <x v="464"/>
    <x v="3"/>
    <x v="1"/>
    <n v="1.08"/>
    <s v="Success"/>
    <s v="Approved"/>
    <n v="1.98"/>
    <x v="0"/>
    <s v="Desktop"/>
    <n v="482270"/>
    <n v="85"/>
    <n v="1"/>
    <n v="0"/>
    <n v="0"/>
    <n v="0"/>
    <n v="0"/>
    <s v="2025-06-15 02:22:00"/>
  </r>
  <r>
    <s v="TX004085"/>
    <x v="1064"/>
    <x v="0"/>
    <x v="3"/>
    <n v="714.47"/>
    <s v="Abandoned"/>
    <s v="Declined"/>
    <n v="9.0500000000000007"/>
    <x v="0"/>
    <s v="iPhone"/>
    <n v="417001"/>
    <n v="22"/>
    <n v="0"/>
    <n v="0"/>
    <n v="0"/>
    <n v="0"/>
    <n v="0"/>
    <s v="2025-09-14 22:54:48"/>
  </r>
  <r>
    <s v="TX000240"/>
    <x v="1065"/>
    <x v="4"/>
    <x v="3"/>
    <n v="361.01"/>
    <s v="Abandoned"/>
    <s v="Approved"/>
    <n v="7.96"/>
    <x v="0"/>
    <s v="iPhone"/>
    <n v="488371"/>
    <n v="18"/>
    <n v="0"/>
    <n v="0"/>
    <n v="0"/>
    <n v="0"/>
    <n v="0"/>
    <s v="2025-07-01 18:16:11"/>
  </r>
  <r>
    <s v="TX005546"/>
    <x v="1066"/>
    <x v="0"/>
    <x v="3"/>
    <n v="541.08000000000004"/>
    <s v="Success"/>
    <s v="Approved"/>
    <n v="10.08"/>
    <x v="0"/>
    <s v="Desktop"/>
    <n v="449558"/>
    <n v="11"/>
    <n v="0"/>
    <n v="0"/>
    <n v="0"/>
    <n v="0"/>
    <n v="0"/>
    <s v="2025-09-16 09:04:04"/>
  </r>
  <r>
    <s v="TX003134"/>
    <x v="1067"/>
    <x v="8"/>
    <x v="2"/>
    <n v="294.55"/>
    <s v="Success"/>
    <s v="Approved"/>
    <n v="16.39"/>
    <x v="0"/>
    <s v="iPhone"/>
    <n v="406365"/>
    <n v="20"/>
    <n v="0"/>
    <n v="0"/>
    <n v="0"/>
    <n v="0"/>
    <n v="0"/>
    <s v="2025-06-21 11:40:09"/>
  </r>
  <r>
    <s v="TX002253"/>
    <x v="1068"/>
    <x v="5"/>
    <x v="2"/>
    <n v="127.18"/>
    <s v="Failed"/>
    <s v="Declined"/>
    <n v="13.86"/>
    <x v="0"/>
    <s v="iPhone"/>
    <n v="422186"/>
    <n v="17"/>
    <n v="0"/>
    <n v="0"/>
    <n v="0"/>
    <n v="0"/>
    <n v="0"/>
    <s v="2025-09-24 21:34:20"/>
  </r>
  <r>
    <s v="TX005404"/>
    <x v="1069"/>
    <x v="2"/>
    <x v="1"/>
    <n v="351.32"/>
    <s v="Abandoned"/>
    <s v="Approved"/>
    <n v="5.49"/>
    <x v="0"/>
    <s v="iPhone"/>
    <n v="486173"/>
    <n v="16"/>
    <n v="0"/>
    <n v="0"/>
    <n v="0"/>
    <n v="0"/>
    <n v="0"/>
    <s v="2025-07-06 13:25:05"/>
  </r>
  <r>
    <s v="TX006690"/>
    <x v="1070"/>
    <x v="0"/>
    <x v="2"/>
    <n v="310.5"/>
    <s v="Success"/>
    <s v="Approved"/>
    <n v="13.34"/>
    <x v="0"/>
    <s v="Desktop"/>
    <n v="436422"/>
    <n v="10"/>
    <n v="0"/>
    <n v="0"/>
    <n v="0"/>
    <n v="0"/>
    <n v="0"/>
    <s v="2025-02-19 05:59:22"/>
  </r>
  <r>
    <s v="TX009357"/>
    <x v="1071"/>
    <x v="3"/>
    <x v="1"/>
    <n v="304.98"/>
    <s v="Failed"/>
    <s v="Declined"/>
    <n v="11.74"/>
    <x v="0"/>
    <s v="Desktop"/>
    <n v="465180"/>
    <n v="59"/>
    <n v="1"/>
    <n v="0"/>
    <n v="0"/>
    <n v="0"/>
    <n v="1"/>
    <s v="2025-03-20 08:26:36"/>
  </r>
  <r>
    <s v="TX002349"/>
    <x v="1072"/>
    <x v="3"/>
    <x v="1"/>
    <n v="616.69000000000005"/>
    <s v="Success"/>
    <s v="Approved"/>
    <n v="5.6"/>
    <x v="0"/>
    <s v="Desktop"/>
    <n v="488992"/>
    <n v="25"/>
    <n v="0"/>
    <n v="0"/>
    <n v="0"/>
    <n v="0"/>
    <n v="0"/>
    <s v="2025-09-06 11:32:35"/>
  </r>
  <r>
    <s v="TX002158"/>
    <x v="511"/>
    <x v="1"/>
    <x v="3"/>
    <n v="771.2"/>
    <s v="Failed"/>
    <s v="Declined"/>
    <n v="10.48"/>
    <x v="0"/>
    <s v="Android"/>
    <n v="409140"/>
    <n v="20"/>
    <n v="0"/>
    <n v="0"/>
    <n v="0"/>
    <n v="0"/>
    <n v="0"/>
    <s v="2025-09-07 03:20:55"/>
  </r>
  <r>
    <s v="TX003155"/>
    <x v="10"/>
    <x v="2"/>
    <x v="0"/>
    <n v="876.24"/>
    <s v="Success"/>
    <s v="Approved"/>
    <n v="3.51"/>
    <x v="0"/>
    <s v="iPhone"/>
    <n v="456804"/>
    <n v="20"/>
    <n v="0"/>
    <n v="0"/>
    <n v="0"/>
    <n v="0"/>
    <n v="0"/>
    <s v="2025-02-14 07:51:39"/>
  </r>
  <r>
    <s v="TX001019"/>
    <x v="1073"/>
    <x v="2"/>
    <x v="0"/>
    <n v="524"/>
    <s v="Abandoned"/>
    <s v="Approved"/>
    <n v="10.48"/>
    <x v="0"/>
    <s v="Desktop"/>
    <n v="450453"/>
    <n v="12"/>
    <n v="0"/>
    <n v="0"/>
    <n v="0"/>
    <n v="0"/>
    <n v="0"/>
    <s v="2025-08-25 03:33:35"/>
  </r>
  <r>
    <s v="TX005951"/>
    <x v="315"/>
    <x v="3"/>
    <x v="1"/>
    <n v="474.7"/>
    <s v="Success"/>
    <s v="Approved"/>
    <n v="10.55"/>
    <x v="0"/>
    <s v="iPhone"/>
    <n v="496344"/>
    <n v="21"/>
    <n v="0"/>
    <n v="0"/>
    <n v="0"/>
    <n v="0"/>
    <n v="0"/>
    <s v="2025-03-04 06:50:27"/>
  </r>
  <r>
    <s v="TX008440"/>
    <x v="1074"/>
    <x v="3"/>
    <x v="2"/>
    <n v="434.25"/>
    <s v="Failed"/>
    <s v="Declined"/>
    <n v="12.14"/>
    <x v="0"/>
    <s v="Android"/>
    <n v="428637"/>
    <n v="10"/>
    <n v="0"/>
    <n v="0"/>
    <n v="0"/>
    <n v="0"/>
    <n v="0"/>
    <s v="2025-01-23 11:35:42"/>
  </r>
  <r>
    <s v="TX007653"/>
    <x v="807"/>
    <x v="5"/>
    <x v="3"/>
    <n v="285.44"/>
    <s v="Failed"/>
    <s v="Approved"/>
    <n v="7.45"/>
    <x v="0"/>
    <s v="Desktop"/>
    <n v="449748"/>
    <n v="23"/>
    <n v="0"/>
    <n v="0"/>
    <n v="0"/>
    <n v="0"/>
    <n v="0"/>
    <s v="2025-10-20 04:40:24"/>
  </r>
  <r>
    <s v="TX008541"/>
    <x v="1075"/>
    <x v="0"/>
    <x v="1"/>
    <n v="259.92"/>
    <s v="Success"/>
    <s v="Approved"/>
    <n v="10.07"/>
    <x v="0"/>
    <s v="iPhone"/>
    <n v="530374"/>
    <n v="12"/>
    <n v="0"/>
    <n v="0"/>
    <n v="0"/>
    <n v="0"/>
    <n v="0"/>
    <s v="2025-12-25 04:38:36"/>
  </r>
  <r>
    <s v="TX001104"/>
    <x v="1076"/>
    <x v="0"/>
    <x v="1"/>
    <n v="302.17"/>
    <s v="Success"/>
    <s v="Approved"/>
    <n v="4.0999999999999996"/>
    <x v="0"/>
    <s v="iPad"/>
    <n v="514969"/>
    <n v="18"/>
    <n v="0"/>
    <n v="0"/>
    <n v="0"/>
    <n v="0"/>
    <n v="0"/>
    <s v="2025-03-29 19:21:37"/>
  </r>
  <r>
    <s v="TX003795"/>
    <x v="529"/>
    <x v="3"/>
    <x v="1"/>
    <n v="1104.43"/>
    <s v="Failed"/>
    <s v="Declined"/>
    <n v="2.72"/>
    <x v="0"/>
    <s v="iPhone"/>
    <n v="536771"/>
    <n v="24"/>
    <n v="0"/>
    <n v="0"/>
    <n v="0"/>
    <n v="0"/>
    <n v="0"/>
    <s v="2025-05-13 16:25:17"/>
  </r>
  <r>
    <s v="TX007256"/>
    <x v="140"/>
    <x v="8"/>
    <x v="3"/>
    <n v="245.53"/>
    <s v="Success"/>
    <s v="Approved"/>
    <n v="5.35"/>
    <x v="0"/>
    <s v="iPhone"/>
    <n v="500372"/>
    <n v="10"/>
    <n v="0"/>
    <n v="0"/>
    <n v="0"/>
    <n v="0"/>
    <n v="0"/>
    <s v="2025-12-29 12:31:59"/>
  </r>
  <r>
    <s v="TX004837"/>
    <x v="1077"/>
    <x v="6"/>
    <x v="3"/>
    <n v="743.09"/>
    <s v="Failed"/>
    <s v="Approved"/>
    <n v="10.01"/>
    <x v="0"/>
    <s v="Desktop"/>
    <n v="467064"/>
    <n v="14"/>
    <n v="0"/>
    <n v="0"/>
    <n v="0"/>
    <n v="0"/>
    <n v="0"/>
    <s v="2025-05-30 16:04:14"/>
  </r>
  <r>
    <s v="TX008211"/>
    <x v="1078"/>
    <x v="3"/>
    <x v="1"/>
    <n v="277.22000000000003"/>
    <s v="Success"/>
    <s v="Approved"/>
    <n v="1.74"/>
    <x v="0"/>
    <s v="Desktop"/>
    <n v="460124"/>
    <n v="22"/>
    <n v="0"/>
    <n v="0"/>
    <n v="0"/>
    <n v="0"/>
    <n v="0"/>
    <s v="2025-12-19 23:48:11"/>
  </r>
  <r>
    <s v="TX006482"/>
    <x v="1079"/>
    <x v="3"/>
    <x v="1"/>
    <n v="307.75"/>
    <s v="Success"/>
    <s v="Approved"/>
    <n v="5.77"/>
    <x v="0"/>
    <s v="Android"/>
    <n v="474914"/>
    <n v="41"/>
    <n v="0"/>
    <n v="0"/>
    <n v="0"/>
    <n v="1"/>
    <n v="0"/>
    <s v="2025-08-23 16:42:05"/>
  </r>
  <r>
    <s v="TX002759"/>
    <x v="1080"/>
    <x v="0"/>
    <x v="1"/>
    <n v="832.28"/>
    <s v="Failed"/>
    <s v="Approved"/>
    <n v="6.36"/>
    <x v="0"/>
    <s v="Android"/>
    <n v="462195"/>
    <n v="13"/>
    <n v="0"/>
    <n v="0"/>
    <n v="0"/>
    <n v="0"/>
    <n v="0"/>
    <s v="2025-08-31 06:39:01"/>
  </r>
  <r>
    <s v="TX002418"/>
    <x v="858"/>
    <x v="2"/>
    <x v="0"/>
    <n v="355"/>
    <s v="Abandoned"/>
    <s v="Approved"/>
    <n v="3.08"/>
    <x v="0"/>
    <s v="Android"/>
    <n v="511534"/>
    <n v="23"/>
    <n v="0"/>
    <n v="0"/>
    <n v="0"/>
    <n v="0"/>
    <n v="0"/>
    <s v="2025-05-27 17:37:44"/>
  </r>
  <r>
    <s v="TX009194"/>
    <x v="225"/>
    <x v="0"/>
    <x v="1"/>
    <n v="1598.55"/>
    <s v="Abandoned"/>
    <s v="Approved"/>
    <n v="4.57"/>
    <x v="0"/>
    <s v="Android"/>
    <n v="417360"/>
    <n v="11"/>
    <n v="0"/>
    <n v="0"/>
    <n v="0"/>
    <n v="0"/>
    <n v="0"/>
    <s v="2025-01-07 09:23:55"/>
  </r>
  <r>
    <s v="TX002304"/>
    <x v="1014"/>
    <x v="1"/>
    <x v="0"/>
    <n v="160.49"/>
    <s v="Success"/>
    <s v="Approved"/>
    <n v="2.97"/>
    <x v="0"/>
    <s v="iPad"/>
    <n v="488897"/>
    <n v="10"/>
    <n v="0"/>
    <n v="0"/>
    <n v="0"/>
    <n v="0"/>
    <n v="0"/>
    <s v="2025-11-06 20:52:21"/>
  </r>
  <r>
    <s v="TX009291"/>
    <x v="1081"/>
    <x v="9"/>
    <x v="3"/>
    <n v="1549.2"/>
    <s v="Abandoned"/>
    <s v="Approved"/>
    <n v="5.1100000000000003"/>
    <x v="0"/>
    <s v="iPhone"/>
    <n v="537735"/>
    <n v="70"/>
    <n v="1"/>
    <n v="1"/>
    <n v="0"/>
    <n v="0"/>
    <n v="1"/>
    <s v="2025-12-29 09:01:18"/>
  </r>
  <r>
    <s v="TX009491"/>
    <x v="768"/>
    <x v="2"/>
    <x v="2"/>
    <n v="346.89"/>
    <s v="Success"/>
    <s v="Approved"/>
    <n v="11.14"/>
    <x v="0"/>
    <s v="Android"/>
    <n v="517881"/>
    <n v="40"/>
    <n v="0"/>
    <n v="0"/>
    <n v="1"/>
    <n v="0"/>
    <n v="0"/>
    <s v="2025-11-10 14:10:04"/>
  </r>
  <r>
    <s v="TX001502"/>
    <x v="303"/>
    <x v="2"/>
    <x v="3"/>
    <n v="235.46"/>
    <s v="Failed"/>
    <s v="Declined"/>
    <n v="10.84"/>
    <x v="0"/>
    <s v="iPhone"/>
    <n v="514887"/>
    <n v="19"/>
    <n v="0"/>
    <n v="0"/>
    <n v="0"/>
    <n v="0"/>
    <n v="0"/>
    <s v="2025-05-07 00:59:00"/>
  </r>
  <r>
    <s v="TX004378"/>
    <x v="1082"/>
    <x v="5"/>
    <x v="0"/>
    <n v="432.64"/>
    <s v="Success"/>
    <s v="Approved"/>
    <n v="7.03"/>
    <x v="0"/>
    <s v="Android"/>
    <n v="429282"/>
    <n v="15"/>
    <n v="0"/>
    <n v="0"/>
    <n v="0"/>
    <n v="0"/>
    <n v="0"/>
    <s v="2025-10-04 06:43:04"/>
  </r>
  <r>
    <s v="TX009399"/>
    <x v="125"/>
    <x v="6"/>
    <x v="3"/>
    <n v="692.5"/>
    <s v="Success"/>
    <s v="Approved"/>
    <n v="9.56"/>
    <x v="0"/>
    <s v="Android"/>
    <n v="439828"/>
    <n v="35"/>
    <n v="0"/>
    <n v="1"/>
    <n v="0"/>
    <n v="0"/>
    <n v="0"/>
    <s v="2025-01-30 22:13:39"/>
  </r>
  <r>
    <s v="TX009473"/>
    <x v="1083"/>
    <x v="3"/>
    <x v="2"/>
    <n v="781.68"/>
    <s v="Failed"/>
    <s v="Approved"/>
    <n v="14.39"/>
    <x v="0"/>
    <s v="Android"/>
    <n v="497529"/>
    <n v="23"/>
    <n v="0"/>
    <n v="0"/>
    <n v="0"/>
    <n v="0"/>
    <n v="0"/>
    <s v="2025-05-30 11:17:46"/>
  </r>
  <r>
    <s v="TX007714"/>
    <x v="1084"/>
    <x v="0"/>
    <x v="3"/>
    <n v="238.6"/>
    <s v="Success"/>
    <s v="Approved"/>
    <n v="5.08"/>
    <x v="0"/>
    <s v="Android"/>
    <n v="509909"/>
    <n v="22"/>
    <n v="0"/>
    <n v="0"/>
    <n v="0"/>
    <n v="0"/>
    <n v="0"/>
    <s v="2025-03-02 22:31:44"/>
  </r>
  <r>
    <s v="TX000218"/>
    <x v="809"/>
    <x v="0"/>
    <x v="2"/>
    <n v="603.19000000000005"/>
    <s v="Failed"/>
    <s v="Declined"/>
    <n v="14.94"/>
    <x v="0"/>
    <s v="iPhone"/>
    <n v="431145"/>
    <n v="18"/>
    <n v="0"/>
    <n v="0"/>
    <n v="0"/>
    <n v="0"/>
    <n v="0"/>
    <s v="2025-08-07 04:30:45"/>
  </r>
  <r>
    <s v="TX002465"/>
    <x v="1085"/>
    <x v="0"/>
    <x v="0"/>
    <n v="967.38"/>
    <s v="Success"/>
    <s v="Approved"/>
    <n v="2.23"/>
    <x v="0"/>
    <s v="Android"/>
    <n v="441525"/>
    <n v="24"/>
    <n v="0"/>
    <n v="0"/>
    <n v="0"/>
    <n v="0"/>
    <n v="0"/>
    <s v="2025-09-14 07:52:31"/>
  </r>
  <r>
    <s v="TX008036"/>
    <x v="935"/>
    <x v="8"/>
    <x v="3"/>
    <n v="507.77"/>
    <s v="Failed"/>
    <s v="Declined"/>
    <n v="9"/>
    <x v="0"/>
    <s v="Desktop"/>
    <n v="414465"/>
    <n v="16"/>
    <n v="0"/>
    <n v="0"/>
    <n v="0"/>
    <n v="0"/>
    <n v="0"/>
    <s v="2025-08-28 21:18:11"/>
  </r>
  <r>
    <s v="TX008469"/>
    <x v="968"/>
    <x v="3"/>
    <x v="3"/>
    <n v="247.45"/>
    <s v="Success"/>
    <s v="Approved"/>
    <n v="9.48"/>
    <x v="0"/>
    <s v="Desktop"/>
    <n v="401370"/>
    <n v="13"/>
    <n v="0"/>
    <n v="0"/>
    <n v="0"/>
    <n v="0"/>
    <n v="0"/>
    <s v="2025-05-30 10:34:07"/>
  </r>
  <r>
    <s v="TX001035"/>
    <x v="862"/>
    <x v="2"/>
    <x v="0"/>
    <n v="929.32"/>
    <s v="Success"/>
    <s v="Approved"/>
    <n v="10.76"/>
    <x v="0"/>
    <s v="Android"/>
    <n v="418308"/>
    <n v="45"/>
    <n v="0"/>
    <n v="0"/>
    <n v="0"/>
    <n v="1"/>
    <n v="0"/>
    <s v="2025-12-28 04:23:07"/>
  </r>
  <r>
    <s v="TX008247"/>
    <x v="1086"/>
    <x v="0"/>
    <x v="0"/>
    <n v="335.09"/>
    <s v="Success"/>
    <s v="Approved"/>
    <n v="1.84"/>
    <x v="0"/>
    <s v="iPad"/>
    <n v="413854"/>
    <n v="12"/>
    <n v="0"/>
    <n v="0"/>
    <n v="0"/>
    <n v="0"/>
    <n v="0"/>
    <s v="2025-04-11 06:50:38"/>
  </r>
  <r>
    <s v="TX007943"/>
    <x v="1087"/>
    <x v="1"/>
    <x v="1"/>
    <n v="354.08"/>
    <s v="Abandoned"/>
    <s v="Declined"/>
    <n v="10.130000000000001"/>
    <x v="0"/>
    <s v="iPhone"/>
    <n v="490129"/>
    <n v="23"/>
    <n v="0"/>
    <n v="0"/>
    <n v="0"/>
    <n v="0"/>
    <n v="0"/>
    <s v="2025-04-12 19:28:59"/>
  </r>
  <r>
    <s v="TX005457"/>
    <x v="1088"/>
    <x v="5"/>
    <x v="3"/>
    <n v="640.35"/>
    <s v="Success"/>
    <s v="Approved"/>
    <n v="8.1199999999999992"/>
    <x v="0"/>
    <s v="Android"/>
    <n v="535141"/>
    <n v="40"/>
    <n v="0"/>
    <n v="0"/>
    <n v="1"/>
    <n v="0"/>
    <n v="0"/>
    <s v="2025-07-31 07:13:07"/>
  </r>
  <r>
    <s v="TX004844"/>
    <x v="1089"/>
    <x v="8"/>
    <x v="3"/>
    <n v="287.17"/>
    <s v="Abandoned"/>
    <s v="Declined"/>
    <n v="6.52"/>
    <x v="0"/>
    <s v="iPhone"/>
    <n v="517007"/>
    <n v="19"/>
    <n v="0"/>
    <n v="0"/>
    <n v="0"/>
    <n v="0"/>
    <n v="0"/>
    <s v="2025-12-20 23:59:25"/>
  </r>
  <r>
    <s v="TX001733"/>
    <x v="1090"/>
    <x v="9"/>
    <x v="2"/>
    <n v="434.46"/>
    <s v="Abandoned"/>
    <s v="Approved"/>
    <n v="14.3"/>
    <x v="0"/>
    <s v="Desktop"/>
    <n v="436051"/>
    <n v="47"/>
    <n v="0"/>
    <n v="1"/>
    <n v="0"/>
    <n v="0"/>
    <n v="0"/>
    <s v="2025-01-26 23:54:45"/>
  </r>
  <r>
    <s v="TX000907"/>
    <x v="1091"/>
    <x v="0"/>
    <x v="0"/>
    <n v="236.35"/>
    <s v="Success"/>
    <s v="Approved"/>
    <n v="5.41"/>
    <x v="0"/>
    <s v="Desktop"/>
    <n v="432702"/>
    <n v="51"/>
    <n v="0"/>
    <n v="0"/>
    <n v="1"/>
    <n v="0"/>
    <n v="0"/>
    <s v="2025-07-16 05:30:01"/>
  </r>
  <r>
    <s v="TX004481"/>
    <x v="1092"/>
    <x v="9"/>
    <x v="0"/>
    <n v="931.99"/>
    <s v="Success"/>
    <s v="Approved"/>
    <n v="7.93"/>
    <x v="0"/>
    <s v="Desktop"/>
    <n v="510980"/>
    <n v="50"/>
    <n v="0"/>
    <n v="1"/>
    <n v="0"/>
    <n v="0"/>
    <n v="0"/>
    <s v="2025-09-16 15:51:43"/>
  </r>
  <r>
    <s v="TX006606"/>
    <x v="290"/>
    <x v="5"/>
    <x v="1"/>
    <n v="149"/>
    <s v="Success"/>
    <s v="Approved"/>
    <n v="9.34"/>
    <x v="0"/>
    <s v="Desktop"/>
    <n v="411815"/>
    <n v="15"/>
    <n v="0"/>
    <n v="0"/>
    <n v="0"/>
    <n v="0"/>
    <n v="0"/>
    <s v="2025-01-03 19:38:45"/>
  </r>
  <r>
    <s v="TX005748"/>
    <x v="511"/>
    <x v="8"/>
    <x v="3"/>
    <n v="957.01"/>
    <s v="Failed"/>
    <s v="Declined"/>
    <n v="3.67"/>
    <x v="0"/>
    <s v="Android"/>
    <n v="500925"/>
    <n v="16"/>
    <n v="0"/>
    <n v="0"/>
    <n v="0"/>
    <n v="0"/>
    <n v="0"/>
    <s v="2025-11-17 04:52:57"/>
  </r>
  <r>
    <s v="TX003913"/>
    <x v="1093"/>
    <x v="2"/>
    <x v="3"/>
    <n v="678.47"/>
    <s v="Abandoned"/>
    <s v="Declined"/>
    <n v="5.82"/>
    <x v="0"/>
    <s v="iPhone"/>
    <n v="538219"/>
    <n v="70"/>
    <n v="0"/>
    <n v="0"/>
    <n v="1"/>
    <n v="1"/>
    <n v="0"/>
    <s v="2025-10-22 01:52:03"/>
  </r>
  <r>
    <s v="TX002936"/>
    <x v="559"/>
    <x v="3"/>
    <x v="1"/>
    <n v="337.51"/>
    <s v="Failed"/>
    <s v="Approved"/>
    <n v="1.07"/>
    <x v="0"/>
    <s v="iPhone"/>
    <n v="451768"/>
    <n v="14"/>
    <n v="0"/>
    <n v="0"/>
    <n v="0"/>
    <n v="0"/>
    <n v="0"/>
    <s v="2025-04-11 03:01:41"/>
  </r>
  <r>
    <s v="TX009343"/>
    <x v="1094"/>
    <x v="2"/>
    <x v="1"/>
    <n v="213.48"/>
    <s v="Success"/>
    <s v="Approved"/>
    <n v="11.97"/>
    <x v="0"/>
    <s v="iPad"/>
    <n v="526672"/>
    <n v="34"/>
    <n v="0"/>
    <n v="0"/>
    <n v="0"/>
    <n v="1"/>
    <n v="0"/>
    <s v="2025-03-05 07:25:18"/>
  </r>
  <r>
    <s v="TX006707"/>
    <x v="1095"/>
    <x v="0"/>
    <x v="2"/>
    <n v="457.23"/>
    <s v="Success"/>
    <s v="Approved"/>
    <n v="14.39"/>
    <x v="0"/>
    <s v="iPhone"/>
    <n v="429672"/>
    <n v="21"/>
    <n v="0"/>
    <n v="0"/>
    <n v="0"/>
    <n v="0"/>
    <n v="0"/>
    <s v="2025-01-07 15:08:08"/>
  </r>
  <r>
    <s v="TX003208"/>
    <x v="1096"/>
    <x v="2"/>
    <x v="1"/>
    <n v="289.11"/>
    <s v="Success"/>
    <s v="Approved"/>
    <n v="2.64"/>
    <x v="0"/>
    <s v="Desktop"/>
    <n v="499233"/>
    <n v="14"/>
    <n v="0"/>
    <n v="0"/>
    <n v="0"/>
    <n v="0"/>
    <n v="0"/>
    <s v="2025-11-21 13:59:03"/>
  </r>
  <r>
    <s v="TX003496"/>
    <x v="1097"/>
    <x v="1"/>
    <x v="3"/>
    <n v="979.66"/>
    <s v="Success"/>
    <s v="Approved"/>
    <n v="3.76"/>
    <x v="0"/>
    <s v="Desktop"/>
    <n v="443498"/>
    <n v="22"/>
    <n v="0"/>
    <n v="0"/>
    <n v="0"/>
    <n v="0"/>
    <n v="0"/>
    <s v="2025-11-07 02:04:04"/>
  </r>
  <r>
    <s v="TX008981"/>
    <x v="628"/>
    <x v="1"/>
    <x v="3"/>
    <n v="762.64"/>
    <s v="Success"/>
    <s v="Approved"/>
    <n v="5.98"/>
    <x v="0"/>
    <s v="Android"/>
    <n v="538954"/>
    <n v="20"/>
    <n v="0"/>
    <n v="0"/>
    <n v="0"/>
    <n v="0"/>
    <n v="0"/>
    <s v="2025-01-13 22:40:45"/>
  </r>
  <r>
    <s v="TX006694"/>
    <x v="169"/>
    <x v="2"/>
    <x v="0"/>
    <n v="207.26"/>
    <s v="Success"/>
    <s v="Approved"/>
    <n v="9.51"/>
    <x v="0"/>
    <s v="iPad"/>
    <n v="549806"/>
    <n v="39"/>
    <n v="0"/>
    <n v="0"/>
    <n v="0"/>
    <n v="1"/>
    <n v="0"/>
    <s v="2025-01-11 21:27:32"/>
  </r>
  <r>
    <s v="TX007610"/>
    <x v="1098"/>
    <x v="1"/>
    <x v="2"/>
    <n v="949.42"/>
    <s v="Abandoned"/>
    <s v="Declined"/>
    <n v="12.56"/>
    <x v="0"/>
    <s v="Desktop"/>
    <n v="536768"/>
    <n v="17"/>
    <n v="0"/>
    <n v="0"/>
    <n v="0"/>
    <n v="0"/>
    <n v="0"/>
    <s v="2025-07-12 04:37:14"/>
  </r>
  <r>
    <s v="TX004534"/>
    <x v="1099"/>
    <x v="3"/>
    <x v="3"/>
    <n v="971.37"/>
    <s v="Success"/>
    <s v="Approved"/>
    <n v="5.14"/>
    <x v="0"/>
    <s v="Android"/>
    <n v="554611"/>
    <n v="43"/>
    <n v="0"/>
    <n v="0"/>
    <n v="1"/>
    <n v="0"/>
    <n v="0"/>
    <s v="2025-06-16 12:17:11"/>
  </r>
  <r>
    <s v="TX000853"/>
    <x v="973"/>
    <x v="0"/>
    <x v="3"/>
    <n v="661.9"/>
    <s v="Success"/>
    <s v="Approved"/>
    <n v="9.67"/>
    <x v="0"/>
    <s v="iPad"/>
    <n v="468233"/>
    <n v="11"/>
    <n v="0"/>
    <n v="0"/>
    <n v="0"/>
    <n v="0"/>
    <n v="0"/>
    <s v="2025-08-29 15:37:48"/>
  </r>
  <r>
    <s v="TX004103"/>
    <x v="1100"/>
    <x v="5"/>
    <x v="2"/>
    <n v="705.65"/>
    <s v="Failed"/>
    <s v="Declined"/>
    <n v="18.68"/>
    <x v="0"/>
    <s v="Android"/>
    <n v="466474"/>
    <n v="18"/>
    <n v="0"/>
    <n v="0"/>
    <n v="0"/>
    <n v="0"/>
    <n v="0"/>
    <s v="2025-05-08 22:27:16"/>
  </r>
  <r>
    <s v="TX007597"/>
    <x v="329"/>
    <x v="4"/>
    <x v="1"/>
    <n v="231.44"/>
    <s v="Success"/>
    <s v="Approved"/>
    <n v="3.69"/>
    <x v="0"/>
    <s v="Android"/>
    <n v="466327"/>
    <n v="38"/>
    <n v="0"/>
    <n v="0"/>
    <n v="0"/>
    <n v="1"/>
    <n v="0"/>
    <s v="2025-02-13 16:56:08"/>
  </r>
  <r>
    <s v="TX007660"/>
    <x v="1101"/>
    <x v="4"/>
    <x v="0"/>
    <n v="74.819999999999993"/>
    <s v="Success"/>
    <s v="Approved"/>
    <n v="8.44"/>
    <x v="0"/>
    <s v="iPad"/>
    <n v="469721"/>
    <n v="13"/>
    <n v="0"/>
    <n v="0"/>
    <n v="0"/>
    <n v="0"/>
    <n v="0"/>
    <s v="2025-03-01 12:24:28"/>
  </r>
  <r>
    <s v="TX009838"/>
    <x v="1102"/>
    <x v="1"/>
    <x v="2"/>
    <n v="253.74"/>
    <s v="Success"/>
    <s v="Approved"/>
    <n v="9.3699999999999992"/>
    <x v="0"/>
    <s v="Android"/>
    <n v="526827"/>
    <n v="42"/>
    <n v="0"/>
    <n v="0"/>
    <n v="0"/>
    <n v="1"/>
    <n v="0"/>
    <s v="2025-04-14 03:11:38"/>
  </r>
  <r>
    <s v="TX003690"/>
    <x v="941"/>
    <x v="2"/>
    <x v="0"/>
    <n v="720.39"/>
    <s v="Failed"/>
    <s v="Approved"/>
    <n v="5.21"/>
    <x v="0"/>
    <s v="iPhone"/>
    <n v="494408"/>
    <n v="13"/>
    <n v="0"/>
    <n v="0"/>
    <n v="0"/>
    <n v="0"/>
    <n v="0"/>
    <s v="2025-07-05 20:06:06"/>
  </r>
  <r>
    <s v="TX004996"/>
    <x v="1103"/>
    <x v="8"/>
    <x v="2"/>
    <n v="133.07"/>
    <s v="Failed"/>
    <s v="Approved"/>
    <n v="12.54"/>
    <x v="0"/>
    <s v="iPhone"/>
    <n v="507413"/>
    <n v="23"/>
    <n v="0"/>
    <n v="0"/>
    <n v="0"/>
    <n v="0"/>
    <n v="0"/>
    <s v="2025-08-14 15:57:09"/>
  </r>
  <r>
    <s v="TX005225"/>
    <x v="489"/>
    <x v="4"/>
    <x v="1"/>
    <n v="1939.86"/>
    <s v="Success"/>
    <s v="Approved"/>
    <n v="1.24"/>
    <x v="0"/>
    <s v="Android"/>
    <n v="461532"/>
    <n v="17"/>
    <n v="0"/>
    <n v="0"/>
    <n v="0"/>
    <n v="0"/>
    <n v="0"/>
    <s v="2025-02-15 14:18:27"/>
  </r>
  <r>
    <s v="TX006153"/>
    <x v="1104"/>
    <x v="1"/>
    <x v="1"/>
    <n v="489.59"/>
    <s v="Success"/>
    <s v="Approved"/>
    <n v="10.54"/>
    <x v="0"/>
    <s v="Android"/>
    <n v="427730"/>
    <n v="17"/>
    <n v="0"/>
    <n v="0"/>
    <n v="0"/>
    <n v="0"/>
    <n v="0"/>
    <s v="2025-09-03 05:07:03"/>
  </r>
  <r>
    <s v="TX006534"/>
    <x v="1105"/>
    <x v="1"/>
    <x v="3"/>
    <n v="520"/>
    <s v="Success"/>
    <s v="Approved"/>
    <n v="7.34"/>
    <x v="0"/>
    <s v="Android"/>
    <n v="437629"/>
    <n v="17"/>
    <n v="0"/>
    <n v="0"/>
    <n v="0"/>
    <n v="0"/>
    <n v="0"/>
    <s v="2025-08-07 17:24:14"/>
  </r>
  <r>
    <s v="TX001663"/>
    <x v="1106"/>
    <x v="0"/>
    <x v="1"/>
    <n v="2003.33"/>
    <s v="Success"/>
    <s v="Approved"/>
    <n v="1.49"/>
    <x v="0"/>
    <s v="iPhone"/>
    <n v="441501"/>
    <n v="10"/>
    <n v="0"/>
    <n v="0"/>
    <n v="0"/>
    <n v="0"/>
    <n v="0"/>
    <s v="2025-03-26 06:31:43"/>
  </r>
  <r>
    <s v="TX000748"/>
    <x v="1107"/>
    <x v="3"/>
    <x v="3"/>
    <n v="1215.76"/>
    <s v="Success"/>
    <s v="Approved"/>
    <n v="3.36"/>
    <x v="0"/>
    <s v="iPhone"/>
    <n v="488000"/>
    <n v="12"/>
    <n v="0"/>
    <n v="0"/>
    <n v="0"/>
    <n v="0"/>
    <n v="0"/>
    <s v="2025-09-29 02:20:38"/>
  </r>
  <r>
    <s v="TX002752"/>
    <x v="603"/>
    <x v="1"/>
    <x v="1"/>
    <n v="684.68"/>
    <s v="Success"/>
    <s v="Approved"/>
    <n v="9.9"/>
    <x v="0"/>
    <s v="Android"/>
    <n v="416652"/>
    <n v="16"/>
    <n v="0"/>
    <n v="0"/>
    <n v="0"/>
    <n v="0"/>
    <n v="0"/>
    <s v="2025-12-02 08:48:21"/>
  </r>
  <r>
    <s v="TX000348"/>
    <x v="1108"/>
    <x v="4"/>
    <x v="3"/>
    <n v="147.56"/>
    <s v="Success"/>
    <s v="Approved"/>
    <n v="4.12"/>
    <x v="0"/>
    <s v="Desktop"/>
    <n v="470454"/>
    <n v="15"/>
    <n v="0"/>
    <n v="0"/>
    <n v="0"/>
    <n v="0"/>
    <n v="0"/>
    <s v="2025-07-12 18:54:13"/>
  </r>
  <r>
    <s v="TX003439"/>
    <x v="1109"/>
    <x v="5"/>
    <x v="3"/>
    <n v="2409.1"/>
    <s v="Success"/>
    <s v="Approved"/>
    <n v="10.58"/>
    <x v="0"/>
    <s v="Desktop"/>
    <n v="523443"/>
    <n v="19"/>
    <n v="0"/>
    <n v="0"/>
    <n v="0"/>
    <n v="0"/>
    <n v="0"/>
    <s v="2025-01-19 04:54:32"/>
  </r>
  <r>
    <s v="TX005716"/>
    <x v="1110"/>
    <x v="3"/>
    <x v="3"/>
    <n v="370.55"/>
    <s v="Success"/>
    <s v="Approved"/>
    <n v="3.22"/>
    <x v="0"/>
    <s v="Desktop"/>
    <n v="503097"/>
    <n v="23"/>
    <n v="0"/>
    <n v="0"/>
    <n v="0"/>
    <n v="0"/>
    <n v="0"/>
    <s v="2025-10-18 00:02:56"/>
  </r>
  <r>
    <s v="TX002214"/>
    <x v="248"/>
    <x v="2"/>
    <x v="1"/>
    <n v="989.21"/>
    <s v="Success"/>
    <s v="Approved"/>
    <n v="5.15"/>
    <x v="0"/>
    <s v="iPad"/>
    <n v="498295"/>
    <n v="19"/>
    <n v="0"/>
    <n v="0"/>
    <n v="0"/>
    <n v="0"/>
    <n v="0"/>
    <s v="2025-10-06 07:43:19"/>
  </r>
  <r>
    <s v="TX007045"/>
    <x v="1111"/>
    <x v="1"/>
    <x v="1"/>
    <n v="472.11"/>
    <s v="Success"/>
    <s v="Approved"/>
    <n v="0.83"/>
    <x v="0"/>
    <s v="Desktop"/>
    <n v="515294"/>
    <n v="25"/>
    <n v="0"/>
    <n v="0"/>
    <n v="0"/>
    <n v="0"/>
    <n v="0"/>
    <s v="2025-02-27 10:42:15"/>
  </r>
  <r>
    <s v="TX007096"/>
    <x v="1112"/>
    <x v="1"/>
    <x v="1"/>
    <n v="354.8"/>
    <s v="Success"/>
    <s v="Approved"/>
    <n v="6.24"/>
    <x v="0"/>
    <s v="iPhone"/>
    <n v="514542"/>
    <n v="24"/>
    <n v="0"/>
    <n v="0"/>
    <n v="0"/>
    <n v="0"/>
    <n v="0"/>
    <s v="2025-01-28 06:36:08"/>
  </r>
  <r>
    <s v="TX002228"/>
    <x v="1113"/>
    <x v="1"/>
    <x v="1"/>
    <n v="170.25"/>
    <s v="Failed"/>
    <s v="Declined"/>
    <n v="9.09"/>
    <x v="0"/>
    <s v="Android"/>
    <n v="429377"/>
    <n v="56"/>
    <n v="1"/>
    <n v="0"/>
    <n v="0"/>
    <n v="0"/>
    <n v="1"/>
    <s v="2025-11-02 03:02:03"/>
  </r>
  <r>
    <s v="TX004631"/>
    <x v="1114"/>
    <x v="1"/>
    <x v="0"/>
    <n v="380.33"/>
    <s v="Success"/>
    <s v="Approved"/>
    <n v="1.24"/>
    <x v="0"/>
    <s v="Desktop"/>
    <n v="469124"/>
    <n v="12"/>
    <n v="0"/>
    <n v="0"/>
    <n v="0"/>
    <n v="0"/>
    <n v="0"/>
    <s v="2025-05-31 09:01:02"/>
  </r>
  <r>
    <s v="TX008860"/>
    <x v="1115"/>
    <x v="8"/>
    <x v="3"/>
    <n v="674.4"/>
    <s v="Abandoned"/>
    <s v="Approved"/>
    <n v="3.82"/>
    <x v="0"/>
    <s v="Android"/>
    <n v="448628"/>
    <n v="39"/>
    <n v="0"/>
    <n v="1"/>
    <n v="0"/>
    <n v="0"/>
    <n v="0"/>
    <s v="2025-08-12 07:16:21"/>
  </r>
  <r>
    <s v="TX001865"/>
    <x v="1116"/>
    <x v="8"/>
    <x v="0"/>
    <n v="178.68"/>
    <s v="Success"/>
    <s v="Approved"/>
    <n v="9.27"/>
    <x v="0"/>
    <s v="Android"/>
    <n v="466089"/>
    <n v="18"/>
    <n v="0"/>
    <n v="0"/>
    <n v="0"/>
    <n v="0"/>
    <n v="0"/>
    <s v="2025-03-15 00:17:36"/>
  </r>
  <r>
    <s v="TX009061"/>
    <x v="1117"/>
    <x v="1"/>
    <x v="3"/>
    <n v="630.52"/>
    <s v="Abandoned"/>
    <s v="Declined"/>
    <n v="11.75"/>
    <x v="0"/>
    <s v="Android"/>
    <n v="536351"/>
    <n v="12"/>
    <n v="0"/>
    <n v="0"/>
    <n v="0"/>
    <n v="0"/>
    <n v="0"/>
    <s v="2025-08-31 22:04:50"/>
  </r>
  <r>
    <s v="TX005130"/>
    <x v="1118"/>
    <x v="5"/>
    <x v="3"/>
    <n v="404.11"/>
    <s v="Success"/>
    <s v="Approved"/>
    <n v="11.8"/>
    <x v="0"/>
    <s v="iPad"/>
    <n v="451981"/>
    <n v="16"/>
    <n v="0"/>
    <n v="0"/>
    <n v="0"/>
    <n v="0"/>
    <n v="0"/>
    <s v="2025-05-12 23:51:46"/>
  </r>
  <r>
    <s v="TX002026"/>
    <x v="1119"/>
    <x v="4"/>
    <x v="0"/>
    <n v="340.37"/>
    <s v="Success"/>
    <s v="Approved"/>
    <n v="11.55"/>
    <x v="0"/>
    <s v="Android"/>
    <n v="440568"/>
    <n v="25"/>
    <n v="0"/>
    <n v="0"/>
    <n v="0"/>
    <n v="0"/>
    <n v="0"/>
    <s v="2025-06-30 07:13:48"/>
  </r>
  <r>
    <s v="TX009344"/>
    <x v="264"/>
    <x v="6"/>
    <x v="3"/>
    <n v="405.88"/>
    <s v="Success"/>
    <s v="Approved"/>
    <n v="8.9700000000000006"/>
    <x v="0"/>
    <s v="iPhone"/>
    <n v="513857"/>
    <n v="35"/>
    <n v="0"/>
    <n v="0"/>
    <n v="0"/>
    <n v="1"/>
    <n v="0"/>
    <s v="2025-04-28 19:20:51"/>
  </r>
  <r>
    <s v="TX002615"/>
    <x v="1120"/>
    <x v="1"/>
    <x v="0"/>
    <n v="95.25"/>
    <s v="Success"/>
    <s v="Approved"/>
    <n v="0.9"/>
    <x v="0"/>
    <s v="iPhone"/>
    <n v="445443"/>
    <n v="11"/>
    <n v="0"/>
    <n v="0"/>
    <n v="0"/>
    <n v="0"/>
    <n v="0"/>
    <s v="2025-12-09 13:55:25"/>
  </r>
  <r>
    <s v="TX004152"/>
    <x v="5"/>
    <x v="2"/>
    <x v="3"/>
    <n v="270.85000000000002"/>
    <s v="Failed"/>
    <s v="Approved"/>
    <n v="6.06"/>
    <x v="0"/>
    <s v="Desktop"/>
    <n v="421140"/>
    <n v="21"/>
    <n v="0"/>
    <n v="0"/>
    <n v="0"/>
    <n v="0"/>
    <n v="0"/>
    <s v="2025-05-17 19:30:14"/>
  </r>
  <r>
    <s v="TX002076"/>
    <x v="1121"/>
    <x v="3"/>
    <x v="0"/>
    <n v="135.31"/>
    <s v="Success"/>
    <s v="Approved"/>
    <n v="7.3"/>
    <x v="0"/>
    <s v="Android"/>
    <n v="466143"/>
    <n v="49"/>
    <n v="0"/>
    <n v="1"/>
    <n v="0"/>
    <n v="0"/>
    <n v="0"/>
    <s v="2025-10-21 06:00:19"/>
  </r>
  <r>
    <s v="TX000764"/>
    <x v="1122"/>
    <x v="8"/>
    <x v="3"/>
    <n v="297.20999999999998"/>
    <s v="Success"/>
    <s v="Approved"/>
    <n v="3.45"/>
    <x v="0"/>
    <s v="Android"/>
    <n v="543168"/>
    <n v="45"/>
    <n v="0"/>
    <n v="1"/>
    <n v="0"/>
    <n v="0"/>
    <n v="0"/>
    <s v="2025-12-24 11:03:59"/>
  </r>
  <r>
    <s v="TX005360"/>
    <x v="371"/>
    <x v="3"/>
    <x v="3"/>
    <n v="1140.26"/>
    <s v="Success"/>
    <s v="Approved"/>
    <n v="5.98"/>
    <x v="0"/>
    <s v="iPhone"/>
    <n v="447608"/>
    <n v="21"/>
    <n v="0"/>
    <n v="0"/>
    <n v="0"/>
    <n v="0"/>
    <n v="0"/>
    <s v="2025-04-02 05:31:44"/>
  </r>
  <r>
    <s v="TX009155"/>
    <x v="1123"/>
    <x v="5"/>
    <x v="2"/>
    <n v="1918.05"/>
    <s v="Failed"/>
    <s v="Declined"/>
    <n v="17.239999999999998"/>
    <x v="0"/>
    <s v="iPhone"/>
    <n v="558876"/>
    <n v="19"/>
    <n v="0"/>
    <n v="0"/>
    <n v="0"/>
    <n v="0"/>
    <n v="0"/>
    <s v="2025-12-26 17:35:10"/>
  </r>
  <r>
    <s v="TX008899"/>
    <x v="1124"/>
    <x v="0"/>
    <x v="1"/>
    <n v="115.42"/>
    <s v="Success"/>
    <s v="Approved"/>
    <n v="10.65"/>
    <x v="0"/>
    <s v="iPhone"/>
    <n v="470855"/>
    <n v="18"/>
    <n v="0"/>
    <n v="0"/>
    <n v="0"/>
    <n v="0"/>
    <n v="0"/>
    <s v="2025-08-01 10:14:41"/>
  </r>
  <r>
    <s v="TX001693"/>
    <x v="1125"/>
    <x v="3"/>
    <x v="3"/>
    <n v="696.22"/>
    <s v="Failed"/>
    <s v="Declined"/>
    <n v="8.64"/>
    <x v="0"/>
    <s v="Desktop"/>
    <n v="555519"/>
    <n v="19"/>
    <n v="0"/>
    <n v="0"/>
    <n v="0"/>
    <n v="0"/>
    <n v="0"/>
    <s v="2025-01-17 04:18:00"/>
  </r>
  <r>
    <s v="TX001223"/>
    <x v="746"/>
    <x v="8"/>
    <x v="2"/>
    <n v="494.21"/>
    <s v="Abandoned"/>
    <s v="Declined"/>
    <n v="11.42"/>
    <x v="0"/>
    <s v="Desktop"/>
    <n v="514086"/>
    <n v="12"/>
    <n v="0"/>
    <n v="0"/>
    <n v="0"/>
    <n v="0"/>
    <n v="0"/>
    <s v="2025-03-26 10:54:21"/>
  </r>
  <r>
    <s v="TX002448"/>
    <x v="576"/>
    <x v="7"/>
    <x v="1"/>
    <n v="329.88"/>
    <s v="Failed"/>
    <s v="Declined"/>
    <n v="5.7"/>
    <x v="0"/>
    <s v="Android"/>
    <n v="538705"/>
    <n v="10"/>
    <n v="0"/>
    <n v="0"/>
    <n v="0"/>
    <n v="0"/>
    <n v="0"/>
    <s v="2025-03-14 19:55:10"/>
  </r>
  <r>
    <s v="TX007236"/>
    <x v="956"/>
    <x v="1"/>
    <x v="0"/>
    <n v="334.02"/>
    <s v="Success"/>
    <s v="Approved"/>
    <n v="4.37"/>
    <x v="0"/>
    <s v="iPhone"/>
    <n v="409651"/>
    <n v="10"/>
    <n v="0"/>
    <n v="0"/>
    <n v="0"/>
    <n v="0"/>
    <n v="0"/>
    <s v="2025-02-17 07:03:16"/>
  </r>
  <r>
    <s v="TX009808"/>
    <x v="427"/>
    <x v="3"/>
    <x v="0"/>
    <n v="762.83"/>
    <s v="Success"/>
    <s v="Approved"/>
    <n v="10.71"/>
    <x v="0"/>
    <s v="iPhone"/>
    <n v="462301"/>
    <n v="10"/>
    <n v="0"/>
    <n v="0"/>
    <n v="0"/>
    <n v="0"/>
    <n v="0"/>
    <s v="2025-08-21 20:58:20"/>
  </r>
  <r>
    <s v="TX006664"/>
    <x v="1126"/>
    <x v="2"/>
    <x v="1"/>
    <n v="397.22"/>
    <s v="Success"/>
    <s v="Approved"/>
    <n v="5.09"/>
    <x v="0"/>
    <s v="Android"/>
    <n v="458398"/>
    <n v="37"/>
    <n v="0"/>
    <n v="0"/>
    <n v="0"/>
    <n v="1"/>
    <n v="0"/>
    <s v="2025-10-16 01:15:28"/>
  </r>
  <r>
    <s v="TX006433"/>
    <x v="1127"/>
    <x v="1"/>
    <x v="3"/>
    <n v="568.96"/>
    <s v="Success"/>
    <s v="Approved"/>
    <n v="11.94"/>
    <x v="0"/>
    <s v="iPad"/>
    <n v="481139"/>
    <n v="25"/>
    <n v="0"/>
    <n v="0"/>
    <n v="0"/>
    <n v="0"/>
    <n v="0"/>
    <s v="2025-09-19 21:52:30"/>
  </r>
  <r>
    <s v="TX003884"/>
    <x v="945"/>
    <x v="9"/>
    <x v="0"/>
    <n v="643.4"/>
    <s v="Success"/>
    <s v="Approved"/>
    <n v="3.02"/>
    <x v="0"/>
    <s v="iPhone"/>
    <n v="544653"/>
    <n v="38"/>
    <n v="0"/>
    <n v="1"/>
    <n v="0"/>
    <n v="0"/>
    <n v="0"/>
    <s v="2025-11-23 03:49:40"/>
  </r>
  <r>
    <s v="TX002211"/>
    <x v="1128"/>
    <x v="1"/>
    <x v="1"/>
    <n v="281.37"/>
    <s v="Success"/>
    <s v="Approved"/>
    <n v="2.88"/>
    <x v="0"/>
    <s v="Desktop"/>
    <n v="551416"/>
    <n v="70"/>
    <n v="0"/>
    <n v="1"/>
    <n v="0"/>
    <n v="1"/>
    <n v="0"/>
    <s v="2025-02-26 21:33:10"/>
  </r>
  <r>
    <s v="TX000709"/>
    <x v="1129"/>
    <x v="1"/>
    <x v="1"/>
    <n v="364.26"/>
    <s v="Failed"/>
    <s v="Approved"/>
    <n v="6.38"/>
    <x v="0"/>
    <s v="Android"/>
    <n v="469380"/>
    <n v="20"/>
    <n v="0"/>
    <n v="0"/>
    <n v="0"/>
    <n v="0"/>
    <n v="0"/>
    <s v="2025-04-10 22:33:03"/>
  </r>
  <r>
    <s v="TX000510"/>
    <x v="1130"/>
    <x v="1"/>
    <x v="2"/>
    <n v="476"/>
    <s v="Success"/>
    <s v="Approved"/>
    <n v="13.13"/>
    <x v="0"/>
    <s v="iPhone"/>
    <n v="557816"/>
    <n v="15"/>
    <n v="0"/>
    <n v="0"/>
    <n v="0"/>
    <n v="0"/>
    <n v="0"/>
    <s v="2025-06-20 20:09:11"/>
  </r>
  <r>
    <s v="TX009056"/>
    <x v="1131"/>
    <x v="4"/>
    <x v="0"/>
    <n v="269.01"/>
    <s v="Success"/>
    <s v="Approved"/>
    <n v="11.28"/>
    <x v="0"/>
    <s v="Desktop"/>
    <n v="515219"/>
    <n v="24"/>
    <n v="0"/>
    <n v="0"/>
    <n v="0"/>
    <n v="0"/>
    <n v="0"/>
    <s v="2025-12-07 22:39:48"/>
  </r>
  <r>
    <s v="TX007632"/>
    <x v="1132"/>
    <x v="3"/>
    <x v="1"/>
    <n v="76.14"/>
    <s v="Failed"/>
    <s v="Approved"/>
    <n v="11.36"/>
    <x v="0"/>
    <s v="iPad"/>
    <n v="417081"/>
    <n v="15"/>
    <n v="0"/>
    <n v="0"/>
    <n v="0"/>
    <n v="0"/>
    <n v="0"/>
    <s v="2025-09-25 21:12:28"/>
  </r>
  <r>
    <s v="TX006420"/>
    <x v="1133"/>
    <x v="6"/>
    <x v="0"/>
    <n v="348.92"/>
    <s v="Success"/>
    <s v="Approved"/>
    <n v="9.18"/>
    <x v="0"/>
    <s v="Android"/>
    <n v="555201"/>
    <n v="45"/>
    <n v="0"/>
    <n v="1"/>
    <n v="0"/>
    <n v="0"/>
    <n v="0"/>
    <s v="2025-05-30 02:58:05"/>
  </r>
  <r>
    <s v="TX009990"/>
    <x v="59"/>
    <x v="4"/>
    <x v="3"/>
    <n v="458.62"/>
    <s v="Success"/>
    <s v="Approved"/>
    <n v="1.74"/>
    <x v="0"/>
    <s v="Desktop"/>
    <n v="439908"/>
    <n v="20"/>
    <n v="0"/>
    <n v="0"/>
    <n v="0"/>
    <n v="0"/>
    <n v="0"/>
    <s v="2025-03-24 17:31:13"/>
  </r>
  <r>
    <s v="TX005465"/>
    <x v="1134"/>
    <x v="5"/>
    <x v="0"/>
    <n v="812.4"/>
    <s v="Success"/>
    <s v="Approved"/>
    <n v="10.83"/>
    <x v="0"/>
    <s v="iPhone"/>
    <n v="457960"/>
    <n v="25"/>
    <n v="0"/>
    <n v="0"/>
    <n v="0"/>
    <n v="0"/>
    <n v="0"/>
    <s v="2025-03-14 03:08:51"/>
  </r>
  <r>
    <s v="TX002287"/>
    <x v="170"/>
    <x v="5"/>
    <x v="0"/>
    <n v="278.36"/>
    <s v="Abandoned"/>
    <s v="Declined"/>
    <n v="9.26"/>
    <x v="0"/>
    <s v="Android"/>
    <n v="485016"/>
    <n v="18"/>
    <n v="0"/>
    <n v="0"/>
    <n v="0"/>
    <n v="0"/>
    <n v="0"/>
    <s v="2025-09-16 17:37:35"/>
  </r>
  <r>
    <s v="TX005988"/>
    <x v="1135"/>
    <x v="1"/>
    <x v="3"/>
    <n v="395.58"/>
    <s v="Success"/>
    <s v="Approved"/>
    <n v="11.6"/>
    <x v="0"/>
    <s v="iPhone"/>
    <n v="424579"/>
    <n v="15"/>
    <n v="0"/>
    <n v="0"/>
    <n v="0"/>
    <n v="0"/>
    <n v="0"/>
    <s v="2025-02-16 14:21:04"/>
  </r>
  <r>
    <s v="TX006917"/>
    <x v="1136"/>
    <x v="3"/>
    <x v="1"/>
    <n v="140.13"/>
    <s v="Success"/>
    <s v="Approved"/>
    <n v="3.68"/>
    <x v="0"/>
    <s v="Android"/>
    <n v="453695"/>
    <n v="14"/>
    <n v="0"/>
    <n v="0"/>
    <n v="0"/>
    <n v="0"/>
    <n v="0"/>
    <s v="2025-08-09 10:23:46"/>
  </r>
  <r>
    <s v="TX007335"/>
    <x v="463"/>
    <x v="1"/>
    <x v="0"/>
    <n v="606.58000000000004"/>
    <s v="Success"/>
    <s v="Approved"/>
    <n v="10.51"/>
    <x v="0"/>
    <s v="iPhone"/>
    <n v="471017"/>
    <n v="10"/>
    <n v="0"/>
    <n v="0"/>
    <n v="0"/>
    <n v="0"/>
    <n v="0"/>
    <s v="2025-09-21 06:17:12"/>
  </r>
  <r>
    <s v="TX004717"/>
    <x v="1137"/>
    <x v="5"/>
    <x v="1"/>
    <n v="596.41"/>
    <s v="Abandoned"/>
    <s v="Declined"/>
    <n v="5.4"/>
    <x v="0"/>
    <s v="Desktop"/>
    <n v="553557"/>
    <n v="19"/>
    <n v="0"/>
    <n v="0"/>
    <n v="0"/>
    <n v="0"/>
    <n v="0"/>
    <s v="2025-10-17 19:56:52"/>
  </r>
  <r>
    <s v="TX006197"/>
    <x v="161"/>
    <x v="5"/>
    <x v="1"/>
    <n v="451.51"/>
    <s v="Success"/>
    <s v="Approved"/>
    <n v="1.19"/>
    <x v="0"/>
    <s v="iPhone"/>
    <n v="434965"/>
    <n v="18"/>
    <n v="0"/>
    <n v="0"/>
    <n v="0"/>
    <n v="0"/>
    <n v="0"/>
    <s v="2025-03-10 23:52:05"/>
  </r>
  <r>
    <s v="TX004529"/>
    <x v="1138"/>
    <x v="3"/>
    <x v="1"/>
    <n v="881.72"/>
    <s v="Success"/>
    <s v="Approved"/>
    <n v="0.99"/>
    <x v="0"/>
    <s v="Desktop"/>
    <n v="551861"/>
    <n v="24"/>
    <n v="0"/>
    <n v="0"/>
    <n v="0"/>
    <n v="0"/>
    <n v="0"/>
    <s v="2025-07-15 10:58:32"/>
  </r>
  <r>
    <s v="TX000712"/>
    <x v="1139"/>
    <x v="9"/>
    <x v="0"/>
    <n v="914.91"/>
    <s v="Success"/>
    <s v="Approved"/>
    <n v="10.88"/>
    <x v="0"/>
    <s v="Desktop"/>
    <n v="400227"/>
    <n v="14"/>
    <n v="0"/>
    <n v="0"/>
    <n v="0"/>
    <n v="0"/>
    <n v="0"/>
    <s v="2025-01-28 08:17:25"/>
  </r>
  <r>
    <s v="TX006563"/>
    <x v="1140"/>
    <x v="3"/>
    <x v="3"/>
    <n v="776.5"/>
    <s v="Failed"/>
    <s v="Declined"/>
    <n v="11.35"/>
    <x v="0"/>
    <s v="iPad"/>
    <n v="501766"/>
    <n v="48"/>
    <n v="1"/>
    <n v="0"/>
    <n v="0"/>
    <n v="0"/>
    <n v="1"/>
    <s v="2025-08-24 03:25:56"/>
  </r>
  <r>
    <s v="TX009182"/>
    <x v="1141"/>
    <x v="8"/>
    <x v="2"/>
    <n v="708.08"/>
    <s v="Success"/>
    <s v="Approved"/>
    <n v="19.73"/>
    <x v="0"/>
    <s v="Android"/>
    <n v="452429"/>
    <n v="42"/>
    <n v="0"/>
    <n v="1"/>
    <n v="0"/>
    <n v="0"/>
    <n v="0"/>
    <s v="2025-12-18 20:57:24"/>
  </r>
  <r>
    <s v="TX002819"/>
    <x v="1142"/>
    <x v="1"/>
    <x v="3"/>
    <n v="86.24"/>
    <s v="Success"/>
    <s v="Approved"/>
    <n v="3.09"/>
    <x v="0"/>
    <s v="Desktop"/>
    <n v="540161"/>
    <n v="31"/>
    <n v="0"/>
    <n v="0"/>
    <n v="0"/>
    <n v="1"/>
    <n v="0"/>
    <s v="2025-07-19 02:39:34"/>
  </r>
  <r>
    <s v="TX004693"/>
    <x v="1143"/>
    <x v="5"/>
    <x v="3"/>
    <n v="176.98"/>
    <s v="Success"/>
    <s v="Approved"/>
    <n v="1.95"/>
    <x v="0"/>
    <s v="iPhone"/>
    <n v="496729"/>
    <n v="11"/>
    <n v="0"/>
    <n v="0"/>
    <n v="0"/>
    <n v="0"/>
    <n v="0"/>
    <s v="2025-09-25 03:02:01"/>
  </r>
  <r>
    <s v="TX001373"/>
    <x v="1144"/>
    <x v="1"/>
    <x v="2"/>
    <n v="797.45"/>
    <s v="Abandoned"/>
    <s v="Approved"/>
    <n v="14.39"/>
    <x v="0"/>
    <s v="iPhone"/>
    <n v="471840"/>
    <n v="23"/>
    <n v="0"/>
    <n v="0"/>
    <n v="0"/>
    <n v="0"/>
    <n v="0"/>
    <s v="2025-11-04 19:45:14"/>
  </r>
  <r>
    <s v="TX005614"/>
    <x v="1145"/>
    <x v="1"/>
    <x v="0"/>
    <n v="233.29"/>
    <s v="Success"/>
    <s v="Approved"/>
    <n v="3.86"/>
    <x v="0"/>
    <s v="iPhone"/>
    <n v="420796"/>
    <n v="10"/>
    <n v="0"/>
    <n v="0"/>
    <n v="0"/>
    <n v="0"/>
    <n v="0"/>
    <s v="2025-07-16 14:42:44"/>
  </r>
  <r>
    <s v="TX000713"/>
    <x v="648"/>
    <x v="8"/>
    <x v="1"/>
    <n v="273.04000000000002"/>
    <s v="Success"/>
    <s v="Approved"/>
    <n v="1.39"/>
    <x v="0"/>
    <s v="iPad"/>
    <n v="535104"/>
    <n v="47"/>
    <n v="0"/>
    <n v="1"/>
    <n v="0"/>
    <n v="0"/>
    <n v="0"/>
    <s v="2025-12-29 07:11:59"/>
  </r>
  <r>
    <s v="TX002969"/>
    <x v="1146"/>
    <x v="1"/>
    <x v="3"/>
    <n v="693.4"/>
    <s v="Abandoned"/>
    <s v="Approved"/>
    <n v="8.92"/>
    <x v="0"/>
    <s v="Desktop"/>
    <n v="472943"/>
    <n v="19"/>
    <n v="0"/>
    <n v="0"/>
    <n v="0"/>
    <n v="0"/>
    <n v="0"/>
    <s v="2025-08-03 14:08:07"/>
  </r>
  <r>
    <s v="TX001246"/>
    <x v="1147"/>
    <x v="5"/>
    <x v="1"/>
    <n v="775.76"/>
    <s v="Abandoned"/>
    <s v="Approved"/>
    <n v="8.85"/>
    <x v="0"/>
    <s v="Desktop"/>
    <n v="531921"/>
    <n v="19"/>
    <n v="0"/>
    <n v="0"/>
    <n v="0"/>
    <n v="0"/>
    <n v="0"/>
    <s v="2025-07-12 07:20:03"/>
  </r>
  <r>
    <s v="TX001598"/>
    <x v="1148"/>
    <x v="5"/>
    <x v="0"/>
    <n v="123.33"/>
    <s v="Success"/>
    <s v="Approved"/>
    <n v="6.11"/>
    <x v="0"/>
    <s v="iPhone"/>
    <n v="475286"/>
    <n v="44"/>
    <n v="0"/>
    <n v="1"/>
    <n v="0"/>
    <n v="0"/>
    <n v="0"/>
    <s v="2025-07-10 11:28:06"/>
  </r>
  <r>
    <s v="TX008929"/>
    <x v="1149"/>
    <x v="1"/>
    <x v="0"/>
    <n v="1501"/>
    <s v="Failed"/>
    <s v="Declined"/>
    <n v="10.3"/>
    <x v="0"/>
    <s v="Android"/>
    <n v="453710"/>
    <n v="48"/>
    <n v="1"/>
    <n v="0"/>
    <n v="0"/>
    <n v="0"/>
    <n v="1"/>
    <s v="2025-08-12 23:00:25"/>
  </r>
  <r>
    <s v="TX005198"/>
    <x v="753"/>
    <x v="9"/>
    <x v="2"/>
    <n v="1032.9000000000001"/>
    <s v="Failed"/>
    <s v="Approved"/>
    <n v="16.84"/>
    <x v="0"/>
    <s v="iPhone"/>
    <n v="409372"/>
    <n v="15"/>
    <n v="0"/>
    <n v="0"/>
    <n v="0"/>
    <n v="0"/>
    <n v="0"/>
    <s v="2025-09-24 15:11:45"/>
  </r>
  <r>
    <s v="TX000716"/>
    <x v="1150"/>
    <x v="3"/>
    <x v="3"/>
    <n v="74.849999999999994"/>
    <s v="Success"/>
    <s v="Approved"/>
    <n v="5.26"/>
    <x v="0"/>
    <s v="Desktop"/>
    <n v="520491"/>
    <n v="45"/>
    <n v="0"/>
    <n v="1"/>
    <n v="0"/>
    <n v="0"/>
    <n v="0"/>
    <s v="2025-06-05 14:00:02"/>
  </r>
  <r>
    <s v="TX009565"/>
    <x v="1151"/>
    <x v="1"/>
    <x v="1"/>
    <n v="314.33"/>
    <s v="Success"/>
    <s v="Approved"/>
    <n v="9.66"/>
    <x v="0"/>
    <s v="iPhone"/>
    <n v="501032"/>
    <n v="22"/>
    <n v="0"/>
    <n v="0"/>
    <n v="0"/>
    <n v="0"/>
    <n v="0"/>
    <s v="2025-04-01 03:58:56"/>
  </r>
  <r>
    <s v="TX007394"/>
    <x v="389"/>
    <x v="4"/>
    <x v="2"/>
    <n v="620.49"/>
    <s v="Success"/>
    <s v="Approved"/>
    <n v="19.59"/>
    <x v="0"/>
    <s v="iPhone"/>
    <n v="440525"/>
    <n v="42"/>
    <n v="0"/>
    <n v="1"/>
    <n v="0"/>
    <n v="0"/>
    <n v="0"/>
    <s v="2025-05-12 20:56:43"/>
  </r>
  <r>
    <s v="TX008298"/>
    <x v="1152"/>
    <x v="7"/>
    <x v="2"/>
    <n v="161.41"/>
    <s v="Failed"/>
    <s v="Declined"/>
    <n v="15.18"/>
    <x v="0"/>
    <s v="Desktop"/>
    <n v="449758"/>
    <n v="16"/>
    <n v="0"/>
    <n v="0"/>
    <n v="0"/>
    <n v="0"/>
    <n v="0"/>
    <s v="2025-12-20 13:37:00"/>
  </r>
  <r>
    <s v="TX008855"/>
    <x v="1153"/>
    <x v="1"/>
    <x v="1"/>
    <n v="300.89999999999998"/>
    <s v="Success"/>
    <s v="Approved"/>
    <n v="3.4"/>
    <x v="0"/>
    <s v="Desktop"/>
    <n v="403703"/>
    <n v="13"/>
    <n v="0"/>
    <n v="0"/>
    <n v="0"/>
    <n v="0"/>
    <n v="0"/>
    <s v="2025-07-25 00:32:27"/>
  </r>
  <r>
    <s v="TX004473"/>
    <x v="254"/>
    <x v="1"/>
    <x v="3"/>
    <n v="611.14"/>
    <s v="Success"/>
    <s v="Approved"/>
    <n v="5.53"/>
    <x v="0"/>
    <s v="Android"/>
    <n v="554525"/>
    <n v="12"/>
    <n v="0"/>
    <n v="0"/>
    <n v="0"/>
    <n v="0"/>
    <n v="0"/>
    <s v="2025-03-04 10:50:22"/>
  </r>
  <r>
    <s v="TX008813"/>
    <x v="1154"/>
    <x v="0"/>
    <x v="2"/>
    <n v="311.20999999999998"/>
    <s v="Failed"/>
    <s v="Approved"/>
    <n v="9.5399999999999991"/>
    <x v="0"/>
    <s v="iPad"/>
    <n v="418486"/>
    <n v="49"/>
    <n v="0"/>
    <n v="0"/>
    <n v="1"/>
    <n v="0"/>
    <n v="0"/>
    <s v="2025-07-28 02:55:56"/>
  </r>
  <r>
    <s v="TX001731"/>
    <x v="407"/>
    <x v="5"/>
    <x v="1"/>
    <n v="492.6"/>
    <s v="Abandoned"/>
    <s v="Declined"/>
    <n v="11.18"/>
    <x v="0"/>
    <s v="iPhone"/>
    <n v="537671"/>
    <n v="21"/>
    <n v="0"/>
    <n v="0"/>
    <n v="0"/>
    <n v="0"/>
    <n v="0"/>
    <s v="2025-02-21 06:19:11"/>
  </r>
  <r>
    <s v="TX000213"/>
    <x v="1155"/>
    <x v="3"/>
    <x v="3"/>
    <n v="1612.87"/>
    <s v="Failed"/>
    <s v="Declined"/>
    <n v="6.01"/>
    <x v="0"/>
    <s v="Desktop"/>
    <n v="441864"/>
    <n v="22"/>
    <n v="0"/>
    <n v="0"/>
    <n v="0"/>
    <n v="0"/>
    <n v="0"/>
    <s v="2025-02-17 13:59:13"/>
  </r>
  <r>
    <s v="TX008409"/>
    <x v="1156"/>
    <x v="9"/>
    <x v="3"/>
    <n v="635.72"/>
    <s v="Success"/>
    <s v="Approved"/>
    <n v="11.17"/>
    <x v="0"/>
    <s v="Desktop"/>
    <n v="484064"/>
    <n v="56"/>
    <n v="1"/>
    <n v="0"/>
    <n v="0"/>
    <n v="0"/>
    <n v="1"/>
    <s v="2025-05-12 17:44:48"/>
  </r>
  <r>
    <s v="TX005059"/>
    <x v="1157"/>
    <x v="5"/>
    <x v="3"/>
    <n v="350.58"/>
    <s v="Failed"/>
    <s v="Declined"/>
    <n v="0.52"/>
    <x v="0"/>
    <s v="Android"/>
    <n v="427684"/>
    <n v="21"/>
    <n v="0"/>
    <n v="0"/>
    <n v="0"/>
    <n v="0"/>
    <n v="0"/>
    <s v="2025-10-13 12:47:16"/>
  </r>
  <r>
    <s v="TX001011"/>
    <x v="560"/>
    <x v="9"/>
    <x v="3"/>
    <n v="944"/>
    <s v="Failed"/>
    <s v="Approved"/>
    <n v="7.91"/>
    <x v="0"/>
    <s v="iPhone"/>
    <n v="540556"/>
    <n v="55"/>
    <n v="0"/>
    <n v="0"/>
    <n v="1"/>
    <n v="0"/>
    <n v="0"/>
    <s v="2025-09-10 09:55:35"/>
  </r>
  <r>
    <s v="TX000324"/>
    <x v="369"/>
    <x v="6"/>
    <x v="1"/>
    <n v="305.86"/>
    <s v="Failed"/>
    <s v="Declined"/>
    <n v="3.75"/>
    <x v="0"/>
    <s v="iPhone"/>
    <n v="433262"/>
    <n v="23"/>
    <n v="0"/>
    <n v="0"/>
    <n v="0"/>
    <n v="0"/>
    <n v="0"/>
    <s v="2025-11-30 05:17:47"/>
  </r>
  <r>
    <s v="TX003393"/>
    <x v="1015"/>
    <x v="2"/>
    <x v="0"/>
    <n v="529.79999999999995"/>
    <s v="Abandoned"/>
    <s v="Declined"/>
    <n v="0.73"/>
    <x v="0"/>
    <s v="iPhone"/>
    <n v="478353"/>
    <n v="21"/>
    <n v="0"/>
    <n v="0"/>
    <n v="0"/>
    <n v="0"/>
    <n v="0"/>
    <s v="2025-11-25 05:08:26"/>
  </r>
  <r>
    <s v="TX003935"/>
    <x v="312"/>
    <x v="3"/>
    <x v="2"/>
    <n v="463.76"/>
    <s v="Failed"/>
    <s v="Declined"/>
    <n v="16.87"/>
    <x v="0"/>
    <s v="Android"/>
    <n v="471608"/>
    <n v="22"/>
    <n v="0"/>
    <n v="0"/>
    <n v="0"/>
    <n v="0"/>
    <n v="0"/>
    <s v="2025-11-22 15:38:25"/>
  </r>
  <r>
    <s v="TX003843"/>
    <x v="1158"/>
    <x v="0"/>
    <x v="0"/>
    <n v="811.83"/>
    <s v="Success"/>
    <s v="Approved"/>
    <n v="1.27"/>
    <x v="0"/>
    <s v="iPad"/>
    <n v="536156"/>
    <n v="40"/>
    <n v="0"/>
    <n v="0"/>
    <n v="1"/>
    <n v="0"/>
    <n v="0"/>
    <s v="2025-06-15 11:23:44"/>
  </r>
  <r>
    <s v="TX000335"/>
    <x v="1159"/>
    <x v="4"/>
    <x v="3"/>
    <n v="244.01"/>
    <s v="Success"/>
    <s v="Approved"/>
    <n v="3.47"/>
    <x v="0"/>
    <s v="iPhone"/>
    <n v="496354"/>
    <n v="13"/>
    <n v="0"/>
    <n v="0"/>
    <n v="0"/>
    <n v="0"/>
    <n v="0"/>
    <s v="2025-09-27 12:50:16"/>
  </r>
  <r>
    <s v="TX003112"/>
    <x v="474"/>
    <x v="0"/>
    <x v="1"/>
    <n v="436.58"/>
    <s v="Success"/>
    <s v="Approved"/>
    <n v="4.68"/>
    <x v="0"/>
    <s v="Desktop"/>
    <n v="490533"/>
    <n v="20"/>
    <n v="0"/>
    <n v="0"/>
    <n v="0"/>
    <n v="0"/>
    <n v="0"/>
    <s v="2025-03-30 06:22:14"/>
  </r>
  <r>
    <s v="TX003335"/>
    <x v="1160"/>
    <x v="4"/>
    <x v="1"/>
    <n v="377.74"/>
    <s v="Success"/>
    <s v="Approved"/>
    <n v="9.24"/>
    <x v="0"/>
    <s v="iPhone"/>
    <n v="498066"/>
    <n v="22"/>
    <n v="0"/>
    <n v="0"/>
    <n v="0"/>
    <n v="0"/>
    <n v="0"/>
    <s v="2025-05-14 01:20:43"/>
  </r>
  <r>
    <s v="TX006150"/>
    <x v="1161"/>
    <x v="5"/>
    <x v="3"/>
    <n v="418.7"/>
    <s v="Success"/>
    <s v="Approved"/>
    <n v="8.1999999999999993"/>
    <x v="0"/>
    <s v="Android"/>
    <n v="455142"/>
    <n v="19"/>
    <n v="0"/>
    <n v="0"/>
    <n v="0"/>
    <n v="0"/>
    <n v="0"/>
    <s v="2025-01-06 10:29:26"/>
  </r>
  <r>
    <s v="TX004535"/>
    <x v="1162"/>
    <x v="5"/>
    <x v="3"/>
    <n v="298.64999999999998"/>
    <s v="Abandoned"/>
    <s v="Declined"/>
    <n v="4.5999999999999996"/>
    <x v="0"/>
    <s v="Android"/>
    <n v="408563"/>
    <n v="25"/>
    <n v="0"/>
    <n v="0"/>
    <n v="0"/>
    <n v="0"/>
    <n v="0"/>
    <s v="2025-11-08 00:02:07"/>
  </r>
  <r>
    <s v="TX006465"/>
    <x v="254"/>
    <x v="5"/>
    <x v="0"/>
    <n v="358.84"/>
    <s v="Success"/>
    <s v="Approved"/>
    <n v="1.52"/>
    <x v="0"/>
    <s v="Android"/>
    <n v="419702"/>
    <n v="15"/>
    <n v="0"/>
    <n v="0"/>
    <n v="0"/>
    <n v="0"/>
    <n v="0"/>
    <s v="2025-11-21 18:56:50"/>
  </r>
  <r>
    <s v="TX000234"/>
    <x v="1163"/>
    <x v="5"/>
    <x v="1"/>
    <n v="173.69"/>
    <s v="Success"/>
    <s v="Approved"/>
    <n v="11.58"/>
    <x v="0"/>
    <s v="iPhone"/>
    <n v="436036"/>
    <n v="43"/>
    <n v="0"/>
    <n v="0"/>
    <n v="1"/>
    <n v="0"/>
    <n v="0"/>
    <s v="2025-03-29 15:24:43"/>
  </r>
  <r>
    <s v="TX002493"/>
    <x v="1164"/>
    <x v="1"/>
    <x v="2"/>
    <n v="550.21"/>
    <s v="Success"/>
    <s v="Approved"/>
    <n v="19.64"/>
    <x v="0"/>
    <s v="Android"/>
    <n v="424516"/>
    <n v="24"/>
    <n v="0"/>
    <n v="0"/>
    <n v="0"/>
    <n v="0"/>
    <n v="0"/>
    <s v="2025-03-25 23:01:01"/>
  </r>
  <r>
    <s v="TX009596"/>
    <x v="1083"/>
    <x v="5"/>
    <x v="1"/>
    <n v="677.21"/>
    <s v="Success"/>
    <s v="Approved"/>
    <n v="11.81"/>
    <x v="0"/>
    <s v="Desktop"/>
    <n v="471004"/>
    <n v="15"/>
    <n v="0"/>
    <n v="0"/>
    <n v="0"/>
    <n v="0"/>
    <n v="0"/>
    <s v="2025-05-14 17:46:28"/>
  </r>
  <r>
    <s v="TX007613"/>
    <x v="1165"/>
    <x v="3"/>
    <x v="0"/>
    <n v="370.83"/>
    <s v="Success"/>
    <s v="Approved"/>
    <n v="1.59"/>
    <x v="0"/>
    <s v="Android"/>
    <n v="465424"/>
    <n v="23"/>
    <n v="0"/>
    <n v="0"/>
    <n v="0"/>
    <n v="0"/>
    <n v="0"/>
    <s v="2025-05-24 03:05:39"/>
  </r>
  <r>
    <s v="TX004915"/>
    <x v="1166"/>
    <x v="3"/>
    <x v="2"/>
    <n v="312.89"/>
    <s v="Success"/>
    <s v="Approved"/>
    <n v="15.85"/>
    <x v="0"/>
    <s v="iPhone"/>
    <n v="532468"/>
    <n v="14"/>
    <n v="0"/>
    <n v="0"/>
    <n v="0"/>
    <n v="0"/>
    <n v="0"/>
    <s v="2025-07-07 14:44:58"/>
  </r>
  <r>
    <s v="TX007232"/>
    <x v="1167"/>
    <x v="2"/>
    <x v="3"/>
    <n v="554.25"/>
    <s v="Failed"/>
    <s v="Declined"/>
    <n v="1.95"/>
    <x v="0"/>
    <s v="Android"/>
    <n v="508061"/>
    <n v="15"/>
    <n v="0"/>
    <n v="0"/>
    <n v="0"/>
    <n v="0"/>
    <n v="0"/>
    <s v="2025-12-14 09:58:01"/>
  </r>
  <r>
    <s v="TX001924"/>
    <x v="319"/>
    <x v="8"/>
    <x v="1"/>
    <n v="528.04999999999995"/>
    <s v="Failed"/>
    <s v="Approved"/>
    <n v="0.62"/>
    <x v="0"/>
    <s v="iPhone"/>
    <n v="406964"/>
    <n v="10"/>
    <n v="0"/>
    <n v="0"/>
    <n v="0"/>
    <n v="0"/>
    <n v="0"/>
    <s v="2025-11-30 08:40:01"/>
  </r>
  <r>
    <s v="TX006635"/>
    <x v="1168"/>
    <x v="3"/>
    <x v="1"/>
    <n v="439.25"/>
    <s v="Success"/>
    <s v="Approved"/>
    <n v="11.42"/>
    <x v="0"/>
    <s v="Desktop"/>
    <n v="545807"/>
    <n v="16"/>
    <n v="0"/>
    <n v="0"/>
    <n v="0"/>
    <n v="0"/>
    <n v="0"/>
    <s v="2025-03-26 13:08:13"/>
  </r>
  <r>
    <s v="TX007701"/>
    <x v="1169"/>
    <x v="0"/>
    <x v="2"/>
    <n v="207.5"/>
    <s v="Abandoned"/>
    <s v="Declined"/>
    <n v="17.77"/>
    <x v="0"/>
    <s v="Android"/>
    <n v="487503"/>
    <n v="25"/>
    <n v="0"/>
    <n v="0"/>
    <n v="0"/>
    <n v="0"/>
    <n v="0"/>
    <s v="2025-04-20 19:20:46"/>
  </r>
  <r>
    <s v="TX007835"/>
    <x v="579"/>
    <x v="2"/>
    <x v="1"/>
    <n v="115.87"/>
    <s v="Success"/>
    <s v="Approved"/>
    <n v="7.72"/>
    <x v="0"/>
    <s v="Desktop"/>
    <n v="546389"/>
    <n v="19"/>
    <n v="0"/>
    <n v="0"/>
    <n v="0"/>
    <n v="0"/>
    <n v="0"/>
    <s v="2025-08-16 11:31:57"/>
  </r>
  <r>
    <s v="TX_ATK18"/>
    <x v="464"/>
    <x v="3"/>
    <x v="1"/>
    <n v="1.43"/>
    <s v="Success"/>
    <s v="Approved"/>
    <n v="0.85"/>
    <x v="0"/>
    <s v="Desktop"/>
    <n v="450907"/>
    <n v="85"/>
    <n v="1"/>
    <n v="0"/>
    <n v="0"/>
    <n v="0"/>
    <n v="0"/>
    <s v="2025-06-15 02:36:00"/>
  </r>
  <r>
    <s v="TX009987"/>
    <x v="387"/>
    <x v="9"/>
    <x v="1"/>
    <n v="311.98"/>
    <s v="Success"/>
    <s v="Approved"/>
    <n v="10.119999999999999"/>
    <x v="0"/>
    <s v="iPhone"/>
    <n v="409877"/>
    <n v="21"/>
    <n v="0"/>
    <n v="0"/>
    <n v="0"/>
    <n v="0"/>
    <n v="0"/>
    <s v="2025-12-04 20:08:46"/>
  </r>
  <r>
    <s v="TX007741"/>
    <x v="13"/>
    <x v="6"/>
    <x v="3"/>
    <n v="1411.59"/>
    <s v="Failed"/>
    <s v="Declined"/>
    <n v="6.64"/>
    <x v="0"/>
    <s v="Desktop"/>
    <n v="544466"/>
    <n v="23"/>
    <n v="0"/>
    <n v="0"/>
    <n v="0"/>
    <n v="0"/>
    <n v="0"/>
    <s v="2025-06-26 13:16:37"/>
  </r>
  <r>
    <s v="TX002841"/>
    <x v="1170"/>
    <x v="6"/>
    <x v="1"/>
    <n v="216.09"/>
    <s v="Abandoned"/>
    <s v="Declined"/>
    <n v="6.26"/>
    <x v="0"/>
    <s v="Desktop"/>
    <n v="521312"/>
    <n v="36"/>
    <n v="0"/>
    <n v="1"/>
    <n v="0"/>
    <n v="0"/>
    <n v="0"/>
    <s v="2025-07-23 19:46:56"/>
  </r>
  <r>
    <s v="TX000775"/>
    <x v="792"/>
    <x v="0"/>
    <x v="1"/>
    <n v="899.16"/>
    <s v="Success"/>
    <s v="Approved"/>
    <n v="0.51"/>
    <x v="0"/>
    <s v="Desktop"/>
    <n v="478687"/>
    <n v="10"/>
    <n v="0"/>
    <n v="0"/>
    <n v="0"/>
    <n v="0"/>
    <n v="0"/>
    <s v="2025-11-21 02:53:52"/>
  </r>
  <r>
    <s v="TX002128"/>
    <x v="1171"/>
    <x v="9"/>
    <x v="1"/>
    <n v="414.81"/>
    <s v="Failed"/>
    <s v="Approved"/>
    <n v="11.88"/>
    <x v="0"/>
    <s v="iPhone"/>
    <n v="540732"/>
    <n v="22"/>
    <n v="0"/>
    <n v="0"/>
    <n v="0"/>
    <n v="0"/>
    <n v="0"/>
    <s v="2025-02-05 20:17:59"/>
  </r>
  <r>
    <s v="TX000872"/>
    <x v="396"/>
    <x v="1"/>
    <x v="1"/>
    <n v="390.55"/>
    <s v="Success"/>
    <s v="Approved"/>
    <n v="2.0299999999999998"/>
    <x v="0"/>
    <s v="Desktop"/>
    <n v="412511"/>
    <n v="23"/>
    <n v="0"/>
    <n v="0"/>
    <n v="0"/>
    <n v="0"/>
    <n v="0"/>
    <s v="2025-04-27 15:52:05"/>
  </r>
  <r>
    <s v="TX009178"/>
    <x v="255"/>
    <x v="5"/>
    <x v="1"/>
    <n v="282.87"/>
    <s v="Success"/>
    <s v="Approved"/>
    <n v="4.7"/>
    <x v="0"/>
    <s v="iPhone"/>
    <n v="549496"/>
    <n v="15"/>
    <n v="0"/>
    <n v="0"/>
    <n v="0"/>
    <n v="0"/>
    <n v="0"/>
    <s v="2025-07-16 16:53:05"/>
  </r>
  <r>
    <s v="TX001264"/>
    <x v="1172"/>
    <x v="2"/>
    <x v="0"/>
    <n v="216.49"/>
    <s v="Success"/>
    <s v="Approved"/>
    <n v="7.95"/>
    <x v="0"/>
    <s v="Desktop"/>
    <n v="514246"/>
    <n v="19"/>
    <n v="0"/>
    <n v="0"/>
    <n v="0"/>
    <n v="0"/>
    <n v="0"/>
    <s v="2025-06-14 02:34:31"/>
  </r>
  <r>
    <s v="TX008223"/>
    <x v="484"/>
    <x v="2"/>
    <x v="2"/>
    <n v="2054.9899999999998"/>
    <s v="Failed"/>
    <s v="Declined"/>
    <n v="18.82"/>
    <x v="0"/>
    <s v="Android"/>
    <n v="487891"/>
    <n v="22"/>
    <n v="0"/>
    <n v="0"/>
    <n v="0"/>
    <n v="0"/>
    <n v="0"/>
    <s v="2025-10-05 17:32:42"/>
  </r>
  <r>
    <s v="TX003998"/>
    <x v="1173"/>
    <x v="6"/>
    <x v="0"/>
    <n v="347.99"/>
    <s v="Success"/>
    <s v="Approved"/>
    <n v="2.06"/>
    <x v="0"/>
    <s v="iPad"/>
    <n v="535320"/>
    <n v="24"/>
    <n v="0"/>
    <n v="0"/>
    <n v="0"/>
    <n v="0"/>
    <n v="0"/>
    <s v="2025-12-20 10:15:30"/>
  </r>
  <r>
    <s v="TX003743"/>
    <x v="536"/>
    <x v="7"/>
    <x v="1"/>
    <n v="645.41999999999996"/>
    <s v="Success"/>
    <s v="Approved"/>
    <n v="11.93"/>
    <x v="0"/>
    <s v="iPhone"/>
    <n v="538488"/>
    <n v="11"/>
    <n v="0"/>
    <n v="0"/>
    <n v="0"/>
    <n v="0"/>
    <n v="0"/>
    <s v="2025-08-18 22:25:38"/>
  </r>
  <r>
    <s v="TX001596"/>
    <x v="413"/>
    <x v="8"/>
    <x v="3"/>
    <n v="437.11"/>
    <s v="Abandoned"/>
    <s v="Declined"/>
    <n v="8.5"/>
    <x v="0"/>
    <s v="Android"/>
    <n v="474071"/>
    <n v="22"/>
    <n v="0"/>
    <n v="0"/>
    <n v="0"/>
    <n v="0"/>
    <n v="0"/>
    <s v="2025-02-08 08:41:59"/>
  </r>
  <r>
    <s v="TX001982"/>
    <x v="1174"/>
    <x v="1"/>
    <x v="0"/>
    <n v="658.06"/>
    <s v="Success"/>
    <s v="Approved"/>
    <n v="4.34"/>
    <x v="0"/>
    <s v="iPhone"/>
    <n v="519727"/>
    <n v="20"/>
    <n v="0"/>
    <n v="0"/>
    <n v="0"/>
    <n v="0"/>
    <n v="0"/>
    <s v="2025-07-23 01:11:53"/>
  </r>
  <r>
    <s v="TX001221"/>
    <x v="292"/>
    <x v="3"/>
    <x v="2"/>
    <n v="604.66999999999996"/>
    <s v="Failed"/>
    <s v="Declined"/>
    <n v="9.5"/>
    <x v="0"/>
    <s v="iPhone"/>
    <n v="456039"/>
    <n v="20"/>
    <n v="0"/>
    <n v="0"/>
    <n v="0"/>
    <n v="0"/>
    <n v="0"/>
    <s v="2025-03-25 13:39:42"/>
  </r>
  <r>
    <s v="TX001517"/>
    <x v="1172"/>
    <x v="0"/>
    <x v="1"/>
    <n v="580.03"/>
    <s v="Success"/>
    <s v="Approved"/>
    <n v="10.9"/>
    <x v="0"/>
    <s v="iPhone"/>
    <n v="445900"/>
    <n v="38"/>
    <n v="0"/>
    <n v="1"/>
    <n v="0"/>
    <n v="0"/>
    <n v="0"/>
    <s v="2025-05-28 17:44:21"/>
  </r>
  <r>
    <s v="TX007337"/>
    <x v="1175"/>
    <x v="0"/>
    <x v="2"/>
    <n v="590.20000000000005"/>
    <s v="Success"/>
    <s v="Approved"/>
    <n v="16.100000000000001"/>
    <x v="0"/>
    <s v="Android"/>
    <n v="471217"/>
    <n v="10"/>
    <n v="0"/>
    <n v="0"/>
    <n v="0"/>
    <n v="0"/>
    <n v="0"/>
    <s v="2025-05-28 17:32:38"/>
  </r>
  <r>
    <s v="TX000409"/>
    <x v="219"/>
    <x v="9"/>
    <x v="1"/>
    <n v="991.57"/>
    <s v="Success"/>
    <s v="Approved"/>
    <n v="8.4600000000000009"/>
    <x v="0"/>
    <s v="Android"/>
    <n v="479444"/>
    <n v="10"/>
    <n v="0"/>
    <n v="0"/>
    <n v="0"/>
    <n v="0"/>
    <n v="0"/>
    <s v="2025-09-26 04:03:16"/>
  </r>
  <r>
    <s v="TX009292"/>
    <x v="1176"/>
    <x v="2"/>
    <x v="0"/>
    <n v="423.94"/>
    <s v="Success"/>
    <s v="Approved"/>
    <n v="5.86"/>
    <x v="0"/>
    <s v="Android"/>
    <n v="456514"/>
    <n v="14"/>
    <n v="0"/>
    <n v="0"/>
    <n v="0"/>
    <n v="0"/>
    <n v="0"/>
    <s v="2025-10-02 17:12:51"/>
  </r>
  <r>
    <s v="TX005519"/>
    <x v="1015"/>
    <x v="4"/>
    <x v="0"/>
    <n v="393.65"/>
    <s v="Success"/>
    <s v="Approved"/>
    <n v="7.27"/>
    <x v="0"/>
    <s v="iPhone"/>
    <n v="405899"/>
    <n v="36"/>
    <n v="0"/>
    <n v="1"/>
    <n v="0"/>
    <n v="0"/>
    <n v="0"/>
    <s v="2025-11-23 08:04:51"/>
  </r>
  <r>
    <s v="TX003681"/>
    <x v="1177"/>
    <x v="5"/>
    <x v="1"/>
    <n v="844.95"/>
    <s v="Failed"/>
    <s v="Approved"/>
    <n v="9.25"/>
    <x v="0"/>
    <s v="Desktop"/>
    <n v="541513"/>
    <n v="25"/>
    <n v="0"/>
    <n v="0"/>
    <n v="0"/>
    <n v="0"/>
    <n v="0"/>
    <s v="2025-10-06 22:41:01"/>
  </r>
  <r>
    <s v="TX002406"/>
    <x v="476"/>
    <x v="8"/>
    <x v="1"/>
    <n v="264.91000000000003"/>
    <s v="Success"/>
    <s v="Approved"/>
    <n v="1.93"/>
    <x v="0"/>
    <s v="iPhone"/>
    <n v="504913"/>
    <n v="24"/>
    <n v="0"/>
    <n v="0"/>
    <n v="0"/>
    <n v="0"/>
    <n v="0"/>
    <s v="2025-02-15 22:20:01"/>
  </r>
  <r>
    <s v="TX008876"/>
    <x v="610"/>
    <x v="3"/>
    <x v="3"/>
    <n v="184.8"/>
    <s v="Success"/>
    <s v="Approved"/>
    <n v="7.4"/>
    <x v="0"/>
    <s v="Desktop"/>
    <n v="503697"/>
    <n v="25"/>
    <n v="0"/>
    <n v="0"/>
    <n v="0"/>
    <n v="0"/>
    <n v="0"/>
    <s v="2025-05-03 12:54:32"/>
  </r>
  <r>
    <s v="TX006727"/>
    <x v="1178"/>
    <x v="6"/>
    <x v="3"/>
    <n v="457.23"/>
    <s v="Success"/>
    <s v="Approved"/>
    <n v="5.21"/>
    <x v="0"/>
    <s v="Android"/>
    <n v="447600"/>
    <n v="46"/>
    <n v="0"/>
    <n v="0"/>
    <n v="1"/>
    <n v="0"/>
    <n v="0"/>
    <s v="2025-10-03 18:17:53"/>
  </r>
  <r>
    <s v="TX009874"/>
    <x v="748"/>
    <x v="2"/>
    <x v="2"/>
    <n v="623.82000000000005"/>
    <s v="Success"/>
    <s v="Approved"/>
    <n v="14.92"/>
    <x v="0"/>
    <s v="Android"/>
    <n v="487234"/>
    <n v="11"/>
    <n v="0"/>
    <n v="0"/>
    <n v="0"/>
    <n v="0"/>
    <n v="0"/>
    <s v="2025-07-19 19:53:22"/>
  </r>
  <r>
    <s v="TX003131"/>
    <x v="268"/>
    <x v="5"/>
    <x v="3"/>
    <n v="2042.52"/>
    <s v="Failed"/>
    <s v="Approved"/>
    <n v="10.11"/>
    <x v="0"/>
    <s v="Desktop"/>
    <n v="476481"/>
    <n v="21"/>
    <n v="0"/>
    <n v="0"/>
    <n v="0"/>
    <n v="0"/>
    <n v="0"/>
    <s v="2025-11-18 11:30:43"/>
  </r>
  <r>
    <s v="TX005715"/>
    <x v="1179"/>
    <x v="2"/>
    <x v="1"/>
    <n v="361.63"/>
    <s v="Success"/>
    <s v="Approved"/>
    <n v="10.14"/>
    <x v="0"/>
    <s v="Android"/>
    <n v="481452"/>
    <n v="38"/>
    <n v="0"/>
    <n v="1"/>
    <n v="0"/>
    <n v="0"/>
    <n v="0"/>
    <s v="2025-12-18 18:42:17"/>
  </r>
  <r>
    <s v="TX008334"/>
    <x v="1180"/>
    <x v="3"/>
    <x v="3"/>
    <n v="1036.1300000000001"/>
    <s v="Abandoned"/>
    <s v="Approved"/>
    <n v="2.0299999999999998"/>
    <x v="0"/>
    <s v="iPhone"/>
    <n v="422355"/>
    <n v="14"/>
    <n v="0"/>
    <n v="0"/>
    <n v="0"/>
    <n v="0"/>
    <n v="0"/>
    <s v="2025-04-08 01:08:37"/>
  </r>
  <r>
    <s v="TX009868"/>
    <x v="1140"/>
    <x v="0"/>
    <x v="1"/>
    <n v="144.31"/>
    <s v="Success"/>
    <s v="Approved"/>
    <n v="10.51"/>
    <x v="0"/>
    <s v="iPhone"/>
    <n v="530963"/>
    <n v="16"/>
    <n v="0"/>
    <n v="0"/>
    <n v="0"/>
    <n v="0"/>
    <n v="0"/>
    <s v="2025-05-29 04:19:29"/>
  </r>
  <r>
    <s v="TX008292"/>
    <x v="1181"/>
    <x v="4"/>
    <x v="0"/>
    <n v="438.83"/>
    <s v="Success"/>
    <s v="Approved"/>
    <n v="4.33"/>
    <x v="0"/>
    <s v="iPhone"/>
    <n v="433720"/>
    <n v="15"/>
    <n v="0"/>
    <n v="0"/>
    <n v="0"/>
    <n v="0"/>
    <n v="0"/>
    <s v="2025-09-14 18:46:09"/>
  </r>
  <r>
    <s v="TX001966"/>
    <x v="108"/>
    <x v="2"/>
    <x v="0"/>
    <n v="488.65"/>
    <s v="Success"/>
    <s v="Approved"/>
    <n v="4.83"/>
    <x v="0"/>
    <s v="iPhone"/>
    <n v="542786"/>
    <n v="22"/>
    <n v="0"/>
    <n v="0"/>
    <n v="0"/>
    <n v="0"/>
    <n v="0"/>
    <s v="2025-12-28 17:09:09"/>
  </r>
  <r>
    <s v="TX003016"/>
    <x v="1182"/>
    <x v="5"/>
    <x v="1"/>
    <n v="110.93"/>
    <s v="Success"/>
    <s v="Approved"/>
    <n v="11.03"/>
    <x v="0"/>
    <s v="Desktop"/>
    <n v="536249"/>
    <n v="14"/>
    <n v="0"/>
    <n v="0"/>
    <n v="0"/>
    <n v="0"/>
    <n v="0"/>
    <s v="2025-04-22 09:51:50"/>
  </r>
  <r>
    <s v="TX007284"/>
    <x v="1183"/>
    <x v="2"/>
    <x v="3"/>
    <n v="1332.31"/>
    <s v="Success"/>
    <s v="Approved"/>
    <n v="1.1399999999999999"/>
    <x v="0"/>
    <s v="Android"/>
    <n v="530960"/>
    <n v="40"/>
    <n v="0"/>
    <n v="1"/>
    <n v="0"/>
    <n v="0"/>
    <n v="0"/>
    <s v="2025-02-25 21:28:11"/>
  </r>
  <r>
    <s v="TX008632"/>
    <x v="786"/>
    <x v="3"/>
    <x v="1"/>
    <n v="376.2"/>
    <s v="Success"/>
    <s v="Approved"/>
    <n v="11.09"/>
    <x v="0"/>
    <s v="Desktop"/>
    <n v="479763"/>
    <n v="18"/>
    <n v="0"/>
    <n v="0"/>
    <n v="0"/>
    <n v="0"/>
    <n v="0"/>
    <s v="2025-06-30 17:33:54"/>
  </r>
  <r>
    <s v="TX005677"/>
    <x v="384"/>
    <x v="1"/>
    <x v="1"/>
    <n v="312.24"/>
    <s v="Success"/>
    <s v="Approved"/>
    <n v="2.13"/>
    <x v="0"/>
    <s v="iPhone"/>
    <n v="434287"/>
    <n v="23"/>
    <n v="0"/>
    <n v="0"/>
    <n v="0"/>
    <n v="0"/>
    <n v="0"/>
    <s v="2025-07-14 23:19:34"/>
  </r>
  <r>
    <s v="TX002261"/>
    <x v="1184"/>
    <x v="1"/>
    <x v="1"/>
    <n v="206.88"/>
    <s v="Failed"/>
    <s v="Declined"/>
    <n v="2.52"/>
    <x v="0"/>
    <s v="Android"/>
    <n v="480307"/>
    <n v="85"/>
    <n v="1"/>
    <n v="0"/>
    <n v="1"/>
    <n v="0"/>
    <n v="1"/>
    <s v="2025-05-14 07:23:32"/>
  </r>
  <r>
    <s v="TX005840"/>
    <x v="283"/>
    <x v="1"/>
    <x v="0"/>
    <n v="326.20999999999998"/>
    <s v="Success"/>
    <s v="Approved"/>
    <n v="8.85"/>
    <x v="0"/>
    <s v="iPhone"/>
    <n v="421638"/>
    <n v="46"/>
    <n v="0"/>
    <n v="1"/>
    <n v="0"/>
    <n v="0"/>
    <n v="0"/>
    <s v="2025-01-29 07:06:30"/>
  </r>
  <r>
    <s v="TX007173"/>
    <x v="1185"/>
    <x v="0"/>
    <x v="3"/>
    <n v="110.15"/>
    <s v="Failed"/>
    <s v="Approved"/>
    <n v="5.85"/>
    <x v="0"/>
    <s v="iPhone"/>
    <n v="544596"/>
    <n v="39"/>
    <n v="0"/>
    <n v="1"/>
    <n v="0"/>
    <n v="0"/>
    <n v="0"/>
    <s v="2025-11-01 22:03:00"/>
  </r>
  <r>
    <s v="TX002099"/>
    <x v="1186"/>
    <x v="2"/>
    <x v="1"/>
    <n v="522.95000000000005"/>
    <s v="Success"/>
    <s v="Approved"/>
    <n v="11.23"/>
    <x v="0"/>
    <s v="Android"/>
    <n v="516377"/>
    <n v="19"/>
    <n v="0"/>
    <n v="0"/>
    <n v="0"/>
    <n v="0"/>
    <n v="0"/>
    <s v="2025-04-07 13:37:54"/>
  </r>
  <r>
    <s v="TX001769"/>
    <x v="631"/>
    <x v="3"/>
    <x v="1"/>
    <n v="384.82"/>
    <s v="Failed"/>
    <s v="Approved"/>
    <n v="10.36"/>
    <x v="0"/>
    <s v="Desktop"/>
    <n v="466827"/>
    <n v="44"/>
    <n v="0"/>
    <n v="0"/>
    <n v="0"/>
    <n v="1"/>
    <n v="0"/>
    <s v="2025-06-01 00:31:47"/>
  </r>
  <r>
    <s v="TX001684"/>
    <x v="1015"/>
    <x v="0"/>
    <x v="0"/>
    <n v="365.79"/>
    <s v="Success"/>
    <s v="Approved"/>
    <n v="5.36"/>
    <x v="0"/>
    <s v="iPhone"/>
    <n v="503806"/>
    <n v="11"/>
    <n v="0"/>
    <n v="0"/>
    <n v="0"/>
    <n v="0"/>
    <n v="0"/>
    <s v="2025-05-19 16:14:11"/>
  </r>
  <r>
    <s v="TX002246"/>
    <x v="1187"/>
    <x v="4"/>
    <x v="3"/>
    <n v="923.64"/>
    <s v="Success"/>
    <s v="Approved"/>
    <n v="6.37"/>
    <x v="0"/>
    <s v="iPhone"/>
    <n v="410637"/>
    <n v="22"/>
    <n v="0"/>
    <n v="0"/>
    <n v="0"/>
    <n v="0"/>
    <n v="0"/>
    <s v="2025-06-07 14:54:55"/>
  </r>
  <r>
    <s v="TX003932"/>
    <x v="425"/>
    <x v="8"/>
    <x v="1"/>
    <n v="209.07"/>
    <s v="Success"/>
    <s v="Approved"/>
    <n v="6.08"/>
    <x v="0"/>
    <s v="iPhone"/>
    <n v="455712"/>
    <n v="14"/>
    <n v="0"/>
    <n v="0"/>
    <n v="0"/>
    <n v="0"/>
    <n v="0"/>
    <s v="2025-11-28 23:22:53"/>
  </r>
  <r>
    <s v="TX001480"/>
    <x v="1188"/>
    <x v="3"/>
    <x v="1"/>
    <n v="558.16"/>
    <s v="Abandoned"/>
    <s v="Declined"/>
    <n v="10.55"/>
    <x v="0"/>
    <s v="Android"/>
    <n v="408608"/>
    <n v="17"/>
    <n v="0"/>
    <n v="0"/>
    <n v="0"/>
    <n v="0"/>
    <n v="0"/>
    <s v="2025-08-10 03:16:01"/>
  </r>
  <r>
    <s v="TX007362"/>
    <x v="256"/>
    <x v="7"/>
    <x v="3"/>
    <n v="313.41000000000003"/>
    <s v="Success"/>
    <s v="Approved"/>
    <n v="6.79"/>
    <x v="0"/>
    <s v="iPhone"/>
    <n v="440786"/>
    <n v="18"/>
    <n v="0"/>
    <n v="0"/>
    <n v="0"/>
    <n v="0"/>
    <n v="0"/>
    <s v="2025-07-24 12:54:01"/>
  </r>
  <r>
    <s v="TX003460"/>
    <x v="1189"/>
    <x v="1"/>
    <x v="3"/>
    <n v="1202.53"/>
    <s v="Abandoned"/>
    <s v="Declined"/>
    <n v="2.99"/>
    <x v="0"/>
    <s v="Android"/>
    <n v="423533"/>
    <n v="68"/>
    <n v="0"/>
    <n v="1"/>
    <n v="1"/>
    <n v="0"/>
    <n v="0"/>
    <s v="2025-12-22 16:22:58"/>
  </r>
  <r>
    <s v="TX001600"/>
    <x v="1190"/>
    <x v="8"/>
    <x v="3"/>
    <n v="263.93"/>
    <s v="Success"/>
    <s v="Approved"/>
    <n v="9"/>
    <x v="0"/>
    <s v="Desktop"/>
    <n v="479415"/>
    <n v="10"/>
    <n v="0"/>
    <n v="0"/>
    <n v="0"/>
    <n v="0"/>
    <n v="0"/>
    <s v="2025-10-18 10:28:48"/>
  </r>
  <r>
    <s v="TX002233"/>
    <x v="912"/>
    <x v="2"/>
    <x v="3"/>
    <n v="135.63999999999999"/>
    <s v="Success"/>
    <s v="Approved"/>
    <n v="6.24"/>
    <x v="0"/>
    <s v="iPhone"/>
    <n v="414149"/>
    <n v="50"/>
    <n v="0"/>
    <n v="1"/>
    <n v="0"/>
    <n v="0"/>
    <n v="0"/>
    <s v="2025-12-03 09:52:24"/>
  </r>
  <r>
    <s v="TX007339"/>
    <x v="1191"/>
    <x v="6"/>
    <x v="3"/>
    <n v="108.25"/>
    <s v="Abandoned"/>
    <s v="Declined"/>
    <n v="9.9"/>
    <x v="0"/>
    <s v="Android"/>
    <n v="452107"/>
    <n v="19"/>
    <n v="0"/>
    <n v="0"/>
    <n v="0"/>
    <n v="0"/>
    <n v="0"/>
    <s v="2025-11-24 12:07:31"/>
  </r>
  <r>
    <s v="TX001738"/>
    <x v="1192"/>
    <x v="2"/>
    <x v="0"/>
    <n v="466.7"/>
    <s v="Success"/>
    <s v="Approved"/>
    <n v="6.72"/>
    <x v="0"/>
    <s v="iPhone"/>
    <n v="433280"/>
    <n v="12"/>
    <n v="0"/>
    <n v="0"/>
    <n v="0"/>
    <n v="0"/>
    <n v="0"/>
    <s v="2025-09-15 21:16:02"/>
  </r>
  <r>
    <s v="TX008329"/>
    <x v="319"/>
    <x v="8"/>
    <x v="1"/>
    <n v="345.32"/>
    <s v="Abandoned"/>
    <s v="Approved"/>
    <n v="11.49"/>
    <x v="0"/>
    <s v="Android"/>
    <n v="449777"/>
    <n v="13"/>
    <n v="0"/>
    <n v="0"/>
    <n v="0"/>
    <n v="0"/>
    <n v="0"/>
    <s v="2025-09-02 22:54:51"/>
  </r>
  <r>
    <s v="TX004377"/>
    <x v="81"/>
    <x v="3"/>
    <x v="2"/>
    <n v="1049.6300000000001"/>
    <s v="Failed"/>
    <s v="Declined"/>
    <n v="8.89"/>
    <x v="0"/>
    <s v="Android"/>
    <n v="448995"/>
    <n v="14"/>
    <n v="0"/>
    <n v="0"/>
    <n v="0"/>
    <n v="0"/>
    <n v="0"/>
    <s v="2025-12-05 01:02:19"/>
  </r>
  <r>
    <s v="TX003945"/>
    <x v="1193"/>
    <x v="0"/>
    <x v="2"/>
    <n v="273.86"/>
    <s v="Failed"/>
    <s v="Declined"/>
    <n v="17.38"/>
    <x v="0"/>
    <s v="Android"/>
    <n v="506441"/>
    <n v="10"/>
    <n v="0"/>
    <n v="0"/>
    <n v="0"/>
    <n v="0"/>
    <n v="0"/>
    <s v="2025-03-11 13:51:24"/>
  </r>
  <r>
    <s v="TX003382"/>
    <x v="1194"/>
    <x v="0"/>
    <x v="3"/>
    <n v="312.54000000000002"/>
    <s v="Success"/>
    <s v="Approved"/>
    <n v="3.66"/>
    <x v="0"/>
    <s v="Android"/>
    <n v="403128"/>
    <n v="25"/>
    <n v="0"/>
    <n v="0"/>
    <n v="0"/>
    <n v="0"/>
    <n v="0"/>
    <s v="2025-02-28 11:09:05"/>
  </r>
  <r>
    <s v="TX009609"/>
    <x v="1195"/>
    <x v="3"/>
    <x v="0"/>
    <n v="263.56"/>
    <s v="Abandoned"/>
    <s v="Approved"/>
    <n v="1.3"/>
    <x v="0"/>
    <s v="Android"/>
    <n v="483197"/>
    <n v="45"/>
    <n v="0"/>
    <n v="1"/>
    <n v="0"/>
    <n v="0"/>
    <n v="0"/>
    <s v="2025-08-25 04:04:20"/>
  </r>
  <r>
    <s v="TX006930"/>
    <x v="1075"/>
    <x v="0"/>
    <x v="3"/>
    <n v="575.34"/>
    <s v="Success"/>
    <s v="Approved"/>
    <n v="2.12"/>
    <x v="0"/>
    <s v="Desktop"/>
    <n v="526548"/>
    <n v="23"/>
    <n v="0"/>
    <n v="0"/>
    <n v="0"/>
    <n v="0"/>
    <n v="0"/>
    <s v="2025-12-14 17:32:47"/>
  </r>
  <r>
    <s v="TX000746"/>
    <x v="39"/>
    <x v="1"/>
    <x v="0"/>
    <n v="1527.6"/>
    <s v="Success"/>
    <s v="Approved"/>
    <n v="4.76"/>
    <x v="0"/>
    <s v="iPad"/>
    <n v="400357"/>
    <n v="21"/>
    <n v="0"/>
    <n v="0"/>
    <n v="0"/>
    <n v="0"/>
    <n v="0"/>
    <s v="2025-06-26 15:25:24"/>
  </r>
  <r>
    <s v="TX005422"/>
    <x v="850"/>
    <x v="3"/>
    <x v="3"/>
    <n v="750.13"/>
    <s v="Failed"/>
    <s v="Approved"/>
    <n v="11.28"/>
    <x v="0"/>
    <s v="iPhone"/>
    <n v="486723"/>
    <n v="15"/>
    <n v="0"/>
    <n v="0"/>
    <n v="0"/>
    <n v="0"/>
    <n v="0"/>
    <s v="2025-10-22 18:26:57"/>
  </r>
  <r>
    <s v="TX000711"/>
    <x v="1196"/>
    <x v="3"/>
    <x v="3"/>
    <n v="457.31"/>
    <s v="Abandoned"/>
    <s v="Approved"/>
    <n v="11.54"/>
    <x v="0"/>
    <s v="Android"/>
    <n v="419115"/>
    <n v="24"/>
    <n v="0"/>
    <n v="0"/>
    <n v="0"/>
    <n v="0"/>
    <n v="0"/>
    <s v="2025-02-25 20:59:23"/>
  </r>
  <r>
    <s v="TX000380"/>
    <x v="1197"/>
    <x v="8"/>
    <x v="1"/>
    <n v="639.46"/>
    <s v="Success"/>
    <s v="Approved"/>
    <n v="6.82"/>
    <x v="0"/>
    <s v="Android"/>
    <n v="423660"/>
    <n v="15"/>
    <n v="0"/>
    <n v="0"/>
    <n v="0"/>
    <n v="0"/>
    <n v="0"/>
    <s v="2025-03-15 02:27:53"/>
  </r>
  <r>
    <s v="TX005530"/>
    <x v="1198"/>
    <x v="2"/>
    <x v="2"/>
    <n v="1847.16"/>
    <s v="Failed"/>
    <s v="Declined"/>
    <n v="19.989999999999998"/>
    <x v="0"/>
    <s v="iPhone"/>
    <n v="456308"/>
    <n v="45"/>
    <n v="0"/>
    <n v="0"/>
    <n v="0"/>
    <n v="1"/>
    <n v="0"/>
    <s v="2025-01-18 16:39:02"/>
  </r>
  <r>
    <s v="TX005539"/>
    <x v="1199"/>
    <x v="3"/>
    <x v="1"/>
    <n v="946.09"/>
    <s v="Success"/>
    <s v="Approved"/>
    <n v="3.49"/>
    <x v="0"/>
    <s v="iPhone"/>
    <n v="442868"/>
    <n v="20"/>
    <n v="0"/>
    <n v="0"/>
    <n v="0"/>
    <n v="0"/>
    <n v="0"/>
    <s v="2025-07-27 16:51:21"/>
  </r>
  <r>
    <s v="TX008910"/>
    <x v="1200"/>
    <x v="1"/>
    <x v="3"/>
    <n v="653.55999999999995"/>
    <s v="Abandoned"/>
    <s v="Declined"/>
    <n v="9.57"/>
    <x v="0"/>
    <s v="Android"/>
    <n v="468071"/>
    <n v="23"/>
    <n v="0"/>
    <n v="0"/>
    <n v="0"/>
    <n v="0"/>
    <n v="0"/>
    <s v="2025-08-21 19:03:04"/>
  </r>
  <r>
    <s v="TX007244"/>
    <x v="1151"/>
    <x v="4"/>
    <x v="1"/>
    <n v="1423.65"/>
    <s v="Failed"/>
    <s v="Declined"/>
    <n v="9.51"/>
    <x v="0"/>
    <s v="Android"/>
    <n v="508945"/>
    <n v="56"/>
    <n v="1"/>
    <n v="0"/>
    <n v="0"/>
    <n v="0"/>
    <n v="1"/>
    <s v="2025-05-22 21:58:46"/>
  </r>
  <r>
    <s v="TX006071"/>
    <x v="1201"/>
    <x v="4"/>
    <x v="1"/>
    <n v="968.61"/>
    <s v="Success"/>
    <s v="Approved"/>
    <n v="8.67"/>
    <x v="0"/>
    <s v="iPhone"/>
    <n v="516004"/>
    <n v="42"/>
    <n v="0"/>
    <n v="0"/>
    <n v="0"/>
    <n v="1"/>
    <n v="0"/>
    <s v="2025-03-07 18:51:26"/>
  </r>
  <r>
    <s v="TX009972"/>
    <x v="1202"/>
    <x v="3"/>
    <x v="1"/>
    <n v="1120.0999999999999"/>
    <s v="Success"/>
    <s v="Approved"/>
    <n v="5.72"/>
    <x v="0"/>
    <s v="Android"/>
    <n v="505719"/>
    <n v="20"/>
    <n v="0"/>
    <n v="0"/>
    <n v="0"/>
    <n v="0"/>
    <n v="0"/>
    <s v="2025-12-18 16:29:44"/>
  </r>
  <r>
    <s v="TX003993"/>
    <x v="527"/>
    <x v="3"/>
    <x v="1"/>
    <n v="121.72"/>
    <s v="Success"/>
    <s v="Approved"/>
    <n v="9.2200000000000006"/>
    <x v="0"/>
    <s v="Desktop"/>
    <n v="400843"/>
    <n v="22"/>
    <n v="0"/>
    <n v="0"/>
    <n v="0"/>
    <n v="0"/>
    <n v="0"/>
    <s v="2025-01-09 06:49:02"/>
  </r>
  <r>
    <s v="TX008680"/>
    <x v="286"/>
    <x v="8"/>
    <x v="0"/>
    <n v="1824.29"/>
    <s v="Success"/>
    <s v="Approved"/>
    <n v="3.41"/>
    <x v="0"/>
    <s v="iPhone"/>
    <n v="461596"/>
    <n v="24"/>
    <n v="0"/>
    <n v="0"/>
    <n v="0"/>
    <n v="0"/>
    <n v="0"/>
    <s v="2025-08-05 01:47:54"/>
  </r>
  <r>
    <s v="TX008127"/>
    <x v="1181"/>
    <x v="3"/>
    <x v="3"/>
    <n v="127.67"/>
    <s v="Failed"/>
    <s v="Declined"/>
    <n v="9.8000000000000007"/>
    <x v="0"/>
    <s v="iPhone"/>
    <n v="413153"/>
    <n v="43"/>
    <n v="0"/>
    <n v="1"/>
    <n v="0"/>
    <n v="0"/>
    <n v="0"/>
    <s v="2025-09-07 17:20:29"/>
  </r>
  <r>
    <s v="TX002681"/>
    <x v="1203"/>
    <x v="2"/>
    <x v="3"/>
    <n v="460.5"/>
    <s v="Abandoned"/>
    <s v="Declined"/>
    <n v="6.55"/>
    <x v="0"/>
    <s v="iPad"/>
    <n v="453496"/>
    <n v="14"/>
    <n v="0"/>
    <n v="0"/>
    <n v="0"/>
    <n v="0"/>
    <n v="0"/>
    <s v="2025-09-19 07:55:08"/>
  </r>
  <r>
    <s v="TX006756"/>
    <x v="140"/>
    <x v="4"/>
    <x v="3"/>
    <n v="835.3"/>
    <s v="Abandoned"/>
    <s v="Approved"/>
    <n v="8.09"/>
    <x v="0"/>
    <s v="iPad"/>
    <n v="456986"/>
    <n v="10"/>
    <n v="0"/>
    <n v="0"/>
    <n v="0"/>
    <n v="0"/>
    <n v="0"/>
    <s v="2025-08-14 09:07:55"/>
  </r>
  <r>
    <s v="TX009770"/>
    <x v="1204"/>
    <x v="9"/>
    <x v="3"/>
    <n v="847.68"/>
    <s v="Failed"/>
    <s v="Declined"/>
    <n v="8.27"/>
    <x v="0"/>
    <s v="Android"/>
    <n v="527261"/>
    <n v="11"/>
    <n v="0"/>
    <n v="0"/>
    <n v="0"/>
    <n v="0"/>
    <n v="0"/>
    <s v="2025-04-25 09:55:29"/>
  </r>
  <r>
    <s v="TX009045"/>
    <x v="1205"/>
    <x v="1"/>
    <x v="3"/>
    <n v="82.76"/>
    <s v="Success"/>
    <s v="Approved"/>
    <n v="4.54"/>
    <x v="0"/>
    <s v="iPhone"/>
    <n v="503656"/>
    <n v="16"/>
    <n v="0"/>
    <n v="0"/>
    <n v="0"/>
    <n v="0"/>
    <n v="0"/>
    <s v="2025-02-27 06:10:15"/>
  </r>
  <r>
    <s v="TX001314"/>
    <x v="1206"/>
    <x v="0"/>
    <x v="0"/>
    <n v="1685.6"/>
    <s v="Success"/>
    <s v="Approved"/>
    <n v="10.77"/>
    <x v="0"/>
    <s v="Desktop"/>
    <n v="479992"/>
    <n v="23"/>
    <n v="0"/>
    <n v="0"/>
    <n v="0"/>
    <n v="0"/>
    <n v="0"/>
    <s v="2025-12-02 01:37:31"/>
  </r>
  <r>
    <s v="TX005826"/>
    <x v="1062"/>
    <x v="8"/>
    <x v="3"/>
    <n v="1309.0999999999999"/>
    <s v="Success"/>
    <s v="Approved"/>
    <n v="8.0399999999999991"/>
    <x v="0"/>
    <s v="Android"/>
    <n v="448890"/>
    <n v="23"/>
    <n v="0"/>
    <n v="0"/>
    <n v="0"/>
    <n v="0"/>
    <n v="0"/>
    <s v="2025-05-26 18:01:29"/>
  </r>
  <r>
    <s v="TX006889"/>
    <x v="1207"/>
    <x v="2"/>
    <x v="1"/>
    <n v="854.02"/>
    <s v="Failed"/>
    <s v="Declined"/>
    <n v="6.26"/>
    <x v="0"/>
    <s v="iPhone"/>
    <n v="495727"/>
    <n v="17"/>
    <n v="0"/>
    <n v="0"/>
    <n v="0"/>
    <n v="0"/>
    <n v="0"/>
    <s v="2025-09-18 03:22:04"/>
  </r>
  <r>
    <s v="TX008901"/>
    <x v="1208"/>
    <x v="4"/>
    <x v="0"/>
    <n v="1078.93"/>
    <s v="Success"/>
    <s v="Approved"/>
    <n v="4.9400000000000004"/>
    <x v="0"/>
    <s v="Android"/>
    <n v="406384"/>
    <n v="12"/>
    <n v="0"/>
    <n v="0"/>
    <n v="0"/>
    <n v="0"/>
    <n v="0"/>
    <s v="2025-03-01 20:27:10"/>
  </r>
  <r>
    <s v="TX008999"/>
    <x v="1209"/>
    <x v="5"/>
    <x v="0"/>
    <n v="1219.1600000000001"/>
    <s v="Success"/>
    <s v="Approved"/>
    <n v="10.01"/>
    <x v="0"/>
    <s v="Android"/>
    <n v="485070"/>
    <n v="24"/>
    <n v="0"/>
    <n v="0"/>
    <n v="0"/>
    <n v="0"/>
    <n v="0"/>
    <s v="2025-03-28 04:30:26"/>
  </r>
  <r>
    <s v="TX004503"/>
    <x v="164"/>
    <x v="1"/>
    <x v="0"/>
    <n v="794.36"/>
    <s v="Success"/>
    <s v="Approved"/>
    <n v="2.21"/>
    <x v="0"/>
    <s v="iPad"/>
    <n v="512529"/>
    <n v="10"/>
    <n v="0"/>
    <n v="0"/>
    <n v="0"/>
    <n v="0"/>
    <n v="0"/>
    <s v="2025-07-19 22:46:07"/>
  </r>
  <r>
    <s v="TX001286"/>
    <x v="1210"/>
    <x v="1"/>
    <x v="0"/>
    <n v="97.85"/>
    <s v="Failed"/>
    <s v="Declined"/>
    <n v="11.91"/>
    <x v="0"/>
    <s v="iPhone"/>
    <n v="462027"/>
    <n v="17"/>
    <n v="0"/>
    <n v="0"/>
    <n v="0"/>
    <n v="0"/>
    <n v="0"/>
    <s v="2025-03-31 23:38:26"/>
  </r>
  <r>
    <s v="TX004439"/>
    <x v="23"/>
    <x v="1"/>
    <x v="2"/>
    <n v="296.67"/>
    <s v="Failed"/>
    <s v="Declined"/>
    <n v="14.67"/>
    <x v="0"/>
    <s v="Desktop"/>
    <n v="500418"/>
    <n v="21"/>
    <n v="0"/>
    <n v="0"/>
    <n v="0"/>
    <n v="0"/>
    <n v="0"/>
    <s v="2025-04-02 19:14:21"/>
  </r>
  <r>
    <s v="TX005630"/>
    <x v="327"/>
    <x v="8"/>
    <x v="2"/>
    <n v="1225.5"/>
    <s v="Success"/>
    <s v="Approved"/>
    <n v="10.75"/>
    <x v="0"/>
    <s v="iPhone"/>
    <n v="425987"/>
    <n v="17"/>
    <n v="0"/>
    <n v="0"/>
    <n v="0"/>
    <n v="0"/>
    <n v="0"/>
    <s v="2025-06-16 10:02:16"/>
  </r>
  <r>
    <s v="TX001350"/>
    <x v="1211"/>
    <x v="5"/>
    <x v="0"/>
    <n v="272.19"/>
    <s v="Success"/>
    <s v="Approved"/>
    <n v="7.86"/>
    <x v="0"/>
    <s v="iPad"/>
    <n v="536549"/>
    <n v="23"/>
    <n v="0"/>
    <n v="0"/>
    <n v="0"/>
    <n v="0"/>
    <n v="0"/>
    <s v="2025-01-03 14:07:23"/>
  </r>
  <r>
    <s v="TX005480"/>
    <x v="1212"/>
    <x v="2"/>
    <x v="2"/>
    <n v="346.15"/>
    <s v="Success"/>
    <s v="Approved"/>
    <n v="10.08"/>
    <x v="0"/>
    <s v="Android"/>
    <n v="514839"/>
    <n v="44"/>
    <n v="0"/>
    <n v="0"/>
    <n v="1"/>
    <n v="0"/>
    <n v="0"/>
    <s v="2025-08-06 12:59:00"/>
  </r>
  <r>
    <s v="TX004327"/>
    <x v="1213"/>
    <x v="2"/>
    <x v="0"/>
    <n v="154.46"/>
    <s v="Success"/>
    <s v="Approved"/>
    <n v="0.9"/>
    <x v="0"/>
    <s v="Android"/>
    <n v="429339"/>
    <n v="11"/>
    <n v="0"/>
    <n v="0"/>
    <n v="0"/>
    <n v="0"/>
    <n v="0"/>
    <s v="2025-10-01 17:43:58"/>
  </r>
  <r>
    <s v="TX003598"/>
    <x v="1214"/>
    <x v="5"/>
    <x v="2"/>
    <n v="244.5"/>
    <s v="Success"/>
    <s v="Approved"/>
    <n v="14"/>
    <x v="0"/>
    <s v="iPad"/>
    <n v="480071"/>
    <n v="17"/>
    <n v="0"/>
    <n v="0"/>
    <n v="0"/>
    <n v="0"/>
    <n v="0"/>
    <s v="2025-11-28 02:42:42"/>
  </r>
  <r>
    <s v="TX007624"/>
    <x v="1215"/>
    <x v="3"/>
    <x v="1"/>
    <n v="2437.2399999999998"/>
    <s v="Success"/>
    <s v="Approved"/>
    <n v="10.26"/>
    <x v="0"/>
    <s v="iPhone"/>
    <n v="553667"/>
    <n v="17"/>
    <n v="0"/>
    <n v="0"/>
    <n v="0"/>
    <n v="0"/>
    <n v="0"/>
    <s v="2025-10-26 06:08:07"/>
  </r>
  <r>
    <s v="TX000428"/>
    <x v="266"/>
    <x v="3"/>
    <x v="1"/>
    <n v="139.41999999999999"/>
    <s v="Success"/>
    <s v="Approved"/>
    <n v="2.6"/>
    <x v="0"/>
    <s v="Desktop"/>
    <n v="477083"/>
    <n v="21"/>
    <n v="0"/>
    <n v="0"/>
    <n v="0"/>
    <n v="0"/>
    <n v="0"/>
    <s v="2025-05-18 23:28:52"/>
  </r>
  <r>
    <s v="TX000654"/>
    <x v="1216"/>
    <x v="5"/>
    <x v="0"/>
    <n v="38"/>
    <s v="Abandoned"/>
    <s v="Declined"/>
    <n v="10.46"/>
    <x v="0"/>
    <s v="Android"/>
    <n v="414685"/>
    <n v="24"/>
    <n v="0"/>
    <n v="0"/>
    <n v="0"/>
    <n v="0"/>
    <n v="0"/>
    <s v="2025-07-06 23:51:48"/>
  </r>
  <r>
    <s v="TX008107"/>
    <x v="1217"/>
    <x v="8"/>
    <x v="3"/>
    <n v="297.66000000000003"/>
    <s v="Success"/>
    <s v="Approved"/>
    <n v="7.32"/>
    <x v="0"/>
    <s v="iPhone"/>
    <n v="435516"/>
    <n v="21"/>
    <n v="0"/>
    <n v="0"/>
    <n v="0"/>
    <n v="0"/>
    <n v="0"/>
    <s v="2025-06-09 21:34:21"/>
  </r>
  <r>
    <s v="TX007476"/>
    <x v="580"/>
    <x v="1"/>
    <x v="0"/>
    <n v="585.24"/>
    <s v="Abandoned"/>
    <s v="Declined"/>
    <n v="5.1100000000000003"/>
    <x v="0"/>
    <s v="iPad"/>
    <n v="480526"/>
    <n v="41"/>
    <n v="0"/>
    <n v="1"/>
    <n v="0"/>
    <n v="0"/>
    <n v="0"/>
    <s v="2025-03-15 00:58:30"/>
  </r>
  <r>
    <s v="TX008776"/>
    <x v="1218"/>
    <x v="4"/>
    <x v="2"/>
    <n v="546.1"/>
    <s v="Success"/>
    <s v="Approved"/>
    <n v="12.04"/>
    <x v="0"/>
    <s v="iPhone"/>
    <n v="504240"/>
    <n v="15"/>
    <n v="0"/>
    <n v="0"/>
    <n v="0"/>
    <n v="0"/>
    <n v="0"/>
    <s v="2025-04-28 11:23:13"/>
  </r>
  <r>
    <s v="TX003079"/>
    <x v="1219"/>
    <x v="8"/>
    <x v="0"/>
    <n v="770.85"/>
    <s v="Success"/>
    <s v="Approved"/>
    <n v="6.66"/>
    <x v="0"/>
    <s v="Desktop"/>
    <n v="493317"/>
    <n v="23"/>
    <n v="0"/>
    <n v="0"/>
    <n v="0"/>
    <n v="0"/>
    <n v="0"/>
    <s v="2025-02-18 11:08:44"/>
  </r>
  <r>
    <s v="TX003330"/>
    <x v="798"/>
    <x v="3"/>
    <x v="3"/>
    <n v="263.44"/>
    <s v="Failed"/>
    <s v="Approved"/>
    <n v="3.63"/>
    <x v="0"/>
    <s v="Desktop"/>
    <n v="414095"/>
    <n v="10"/>
    <n v="0"/>
    <n v="0"/>
    <n v="0"/>
    <n v="0"/>
    <n v="0"/>
    <s v="2025-02-09 13:17:51"/>
  </r>
  <r>
    <s v="TX004801"/>
    <x v="1220"/>
    <x v="8"/>
    <x v="3"/>
    <n v="895.16"/>
    <s v="Abandoned"/>
    <s v="Declined"/>
    <n v="8.99"/>
    <x v="0"/>
    <s v="iPhone"/>
    <n v="539118"/>
    <n v="41"/>
    <n v="0"/>
    <n v="0"/>
    <n v="1"/>
    <n v="0"/>
    <n v="0"/>
    <s v="2025-02-10 03:59:25"/>
  </r>
  <r>
    <s v="TX006108"/>
    <x v="1221"/>
    <x v="6"/>
    <x v="2"/>
    <n v="123.72"/>
    <s v="Failed"/>
    <s v="Declined"/>
    <n v="13.79"/>
    <x v="0"/>
    <s v="Android"/>
    <n v="477306"/>
    <n v="35"/>
    <n v="0"/>
    <n v="1"/>
    <n v="0"/>
    <n v="0"/>
    <n v="0"/>
    <s v="2025-01-25 23:49:27"/>
  </r>
  <r>
    <s v="TX004030"/>
    <x v="594"/>
    <x v="1"/>
    <x v="3"/>
    <n v="173.67"/>
    <s v="Success"/>
    <s v="Approved"/>
    <n v="5.87"/>
    <x v="0"/>
    <s v="iPhone"/>
    <n v="424302"/>
    <n v="17"/>
    <n v="0"/>
    <n v="0"/>
    <n v="0"/>
    <n v="0"/>
    <n v="0"/>
    <s v="2025-10-18 09:21:35"/>
  </r>
  <r>
    <s v="TX003575"/>
    <x v="1222"/>
    <x v="8"/>
    <x v="1"/>
    <n v="778.99"/>
    <s v="Success"/>
    <s v="Approved"/>
    <n v="2.0299999999999998"/>
    <x v="0"/>
    <s v="iPhone"/>
    <n v="512690"/>
    <n v="15"/>
    <n v="0"/>
    <n v="0"/>
    <n v="0"/>
    <n v="0"/>
    <n v="0"/>
    <s v="2025-07-31 13:37:27"/>
  </r>
  <r>
    <s v="TX002190"/>
    <x v="1223"/>
    <x v="4"/>
    <x v="2"/>
    <n v="485.05"/>
    <s v="Success"/>
    <s v="Approved"/>
    <n v="16.8"/>
    <x v="0"/>
    <s v="Desktop"/>
    <n v="477796"/>
    <n v="15"/>
    <n v="0"/>
    <n v="0"/>
    <n v="0"/>
    <n v="0"/>
    <n v="0"/>
    <s v="2025-03-01 16:51:31"/>
  </r>
  <r>
    <s v="TX000612"/>
    <x v="1224"/>
    <x v="0"/>
    <x v="0"/>
    <n v="1210.81"/>
    <s v="Success"/>
    <s v="Approved"/>
    <n v="11.21"/>
    <x v="0"/>
    <s v="Desktop"/>
    <n v="538097"/>
    <n v="10"/>
    <n v="0"/>
    <n v="0"/>
    <n v="0"/>
    <n v="0"/>
    <n v="0"/>
    <s v="2025-07-23 05:11:29"/>
  </r>
  <r>
    <s v="TX007953"/>
    <x v="1225"/>
    <x v="8"/>
    <x v="0"/>
    <n v="121.55"/>
    <s v="Success"/>
    <s v="Approved"/>
    <n v="5.72"/>
    <x v="0"/>
    <s v="iPhone"/>
    <n v="430157"/>
    <n v="10"/>
    <n v="0"/>
    <n v="0"/>
    <n v="0"/>
    <n v="0"/>
    <n v="0"/>
    <s v="2025-06-26 18:15:59"/>
  </r>
  <r>
    <s v="TX002305"/>
    <x v="761"/>
    <x v="1"/>
    <x v="0"/>
    <n v="88.85"/>
    <s v="Success"/>
    <s v="Approved"/>
    <n v="1.95"/>
    <x v="0"/>
    <s v="Android"/>
    <n v="454527"/>
    <n v="23"/>
    <n v="0"/>
    <n v="0"/>
    <n v="0"/>
    <n v="0"/>
    <n v="0"/>
    <s v="2025-09-28 02:05:26"/>
  </r>
  <r>
    <s v="TX006985"/>
    <x v="1226"/>
    <x v="8"/>
    <x v="1"/>
    <n v="392.18"/>
    <s v="Success"/>
    <s v="Approved"/>
    <n v="9.82"/>
    <x v="0"/>
    <s v="iPhone"/>
    <n v="449778"/>
    <n v="22"/>
    <n v="0"/>
    <n v="0"/>
    <n v="0"/>
    <n v="0"/>
    <n v="0"/>
    <s v="2025-04-25 02:00:49"/>
  </r>
  <r>
    <s v="TX006628"/>
    <x v="1227"/>
    <x v="0"/>
    <x v="0"/>
    <n v="214.41"/>
    <s v="Failed"/>
    <s v="Declined"/>
    <n v="1.01"/>
    <x v="0"/>
    <s v="iPhone"/>
    <n v="548111"/>
    <n v="17"/>
    <n v="0"/>
    <n v="0"/>
    <n v="0"/>
    <n v="0"/>
    <n v="0"/>
    <s v="2025-02-06 20:24:34"/>
  </r>
  <r>
    <s v="TX008671"/>
    <x v="1228"/>
    <x v="2"/>
    <x v="1"/>
    <n v="497.45"/>
    <s v="Success"/>
    <s v="Approved"/>
    <n v="8.43"/>
    <x v="0"/>
    <s v="Android"/>
    <n v="457158"/>
    <n v="42"/>
    <n v="0"/>
    <n v="1"/>
    <n v="0"/>
    <n v="0"/>
    <n v="0"/>
    <s v="2025-11-05 21:05:35"/>
  </r>
  <r>
    <s v="TX005874"/>
    <x v="1229"/>
    <x v="2"/>
    <x v="1"/>
    <n v="354.87"/>
    <s v="Abandoned"/>
    <s v="Approved"/>
    <n v="7.52"/>
    <x v="0"/>
    <s v="iPhone"/>
    <n v="466044"/>
    <n v="10"/>
    <n v="0"/>
    <n v="0"/>
    <n v="0"/>
    <n v="0"/>
    <n v="0"/>
    <s v="2025-11-04 23:01:40"/>
  </r>
  <r>
    <s v="TX003956"/>
    <x v="1230"/>
    <x v="3"/>
    <x v="2"/>
    <n v="2076.0300000000002"/>
    <s v="Success"/>
    <s v="Approved"/>
    <n v="17.77"/>
    <x v="0"/>
    <s v="iPad"/>
    <n v="544657"/>
    <n v="20"/>
    <n v="0"/>
    <n v="0"/>
    <n v="0"/>
    <n v="0"/>
    <n v="0"/>
    <s v="2025-10-11 13:33:38"/>
  </r>
  <r>
    <s v="TX000555"/>
    <x v="1075"/>
    <x v="3"/>
    <x v="1"/>
    <n v="176.73"/>
    <s v="Success"/>
    <s v="Approved"/>
    <n v="2.0299999999999998"/>
    <x v="0"/>
    <s v="iPad"/>
    <n v="516627"/>
    <n v="22"/>
    <n v="0"/>
    <n v="0"/>
    <n v="0"/>
    <n v="0"/>
    <n v="0"/>
    <s v="2025-05-14 10:49:18"/>
  </r>
  <r>
    <s v="TX002702"/>
    <x v="346"/>
    <x v="2"/>
    <x v="1"/>
    <n v="141.35"/>
    <s v="Success"/>
    <s v="Approved"/>
    <n v="7.12"/>
    <x v="0"/>
    <s v="Android"/>
    <n v="415413"/>
    <n v="54"/>
    <n v="0"/>
    <n v="0"/>
    <n v="1"/>
    <n v="0"/>
    <n v="0"/>
    <s v="2025-06-28 01:48:11"/>
  </r>
  <r>
    <s v="TX000512"/>
    <x v="1231"/>
    <x v="5"/>
    <x v="3"/>
    <n v="325.14999999999998"/>
    <s v="Success"/>
    <s v="Approved"/>
    <n v="7.84"/>
    <x v="0"/>
    <s v="Desktop"/>
    <n v="534386"/>
    <n v="35"/>
    <n v="0"/>
    <n v="0"/>
    <n v="0"/>
    <n v="1"/>
    <n v="0"/>
    <s v="2025-08-18 10:34:13"/>
  </r>
  <r>
    <s v="TX007305"/>
    <x v="1232"/>
    <x v="6"/>
    <x v="3"/>
    <n v="247.72"/>
    <s v="Success"/>
    <s v="Approved"/>
    <n v="0.74"/>
    <x v="0"/>
    <s v="Android"/>
    <n v="446340"/>
    <n v="21"/>
    <n v="0"/>
    <n v="0"/>
    <n v="0"/>
    <n v="0"/>
    <n v="0"/>
    <s v="2025-01-11 15:10:30"/>
  </r>
  <r>
    <s v="TX004419"/>
    <x v="1233"/>
    <x v="8"/>
    <x v="0"/>
    <n v="112.97"/>
    <s v="Abandoned"/>
    <s v="Approved"/>
    <n v="3.82"/>
    <x v="0"/>
    <s v="Desktop"/>
    <n v="482859"/>
    <n v="17"/>
    <n v="0"/>
    <n v="0"/>
    <n v="0"/>
    <n v="0"/>
    <n v="0"/>
    <s v="2025-12-09 14:15:23"/>
  </r>
  <r>
    <s v="TX000968"/>
    <x v="1234"/>
    <x v="2"/>
    <x v="2"/>
    <n v="428.04"/>
    <s v="Success"/>
    <s v="Approved"/>
    <n v="19.239999999999998"/>
    <x v="0"/>
    <s v="iPad"/>
    <n v="429089"/>
    <n v="14"/>
    <n v="0"/>
    <n v="0"/>
    <n v="0"/>
    <n v="0"/>
    <n v="0"/>
    <s v="2025-01-09 08:19:12"/>
  </r>
  <r>
    <s v="TX008887"/>
    <x v="93"/>
    <x v="4"/>
    <x v="0"/>
    <n v="370.88"/>
    <s v="Success"/>
    <s v="Approved"/>
    <n v="3.79"/>
    <x v="0"/>
    <s v="Desktop"/>
    <n v="505640"/>
    <n v="15"/>
    <n v="0"/>
    <n v="0"/>
    <n v="0"/>
    <n v="0"/>
    <n v="0"/>
    <s v="2025-05-09 21:33:19"/>
  </r>
  <r>
    <s v="TX003652"/>
    <x v="1072"/>
    <x v="2"/>
    <x v="3"/>
    <n v="834.65"/>
    <s v="Failed"/>
    <s v="Approved"/>
    <n v="1.2"/>
    <x v="0"/>
    <s v="Desktop"/>
    <n v="505229"/>
    <n v="35"/>
    <n v="0"/>
    <n v="1"/>
    <n v="0"/>
    <n v="0"/>
    <n v="0"/>
    <s v="2025-06-14 18:15:09"/>
  </r>
  <r>
    <s v="TX006863"/>
    <x v="615"/>
    <x v="9"/>
    <x v="0"/>
    <n v="365.3"/>
    <s v="Success"/>
    <s v="Approved"/>
    <n v="5.48"/>
    <x v="0"/>
    <s v="Android"/>
    <n v="426127"/>
    <n v="22"/>
    <n v="0"/>
    <n v="0"/>
    <n v="0"/>
    <n v="0"/>
    <n v="0"/>
    <s v="2025-11-08 15:09:20"/>
  </r>
  <r>
    <s v="TX004636"/>
    <x v="1235"/>
    <x v="8"/>
    <x v="3"/>
    <n v="195.94"/>
    <s v="Success"/>
    <s v="Approved"/>
    <n v="10.08"/>
    <x v="0"/>
    <s v="iPhone"/>
    <n v="472902"/>
    <n v="17"/>
    <n v="0"/>
    <n v="0"/>
    <n v="0"/>
    <n v="0"/>
    <n v="0"/>
    <s v="2025-09-21 01:42:23"/>
  </r>
  <r>
    <s v="TX006181"/>
    <x v="1236"/>
    <x v="2"/>
    <x v="0"/>
    <n v="775.11"/>
    <s v="Success"/>
    <s v="Approved"/>
    <n v="10.55"/>
    <x v="0"/>
    <s v="Android"/>
    <n v="446378"/>
    <n v="22"/>
    <n v="0"/>
    <n v="0"/>
    <n v="0"/>
    <n v="0"/>
    <n v="0"/>
    <s v="2025-11-24 05:45:46"/>
  </r>
  <r>
    <s v="TX005350"/>
    <x v="1237"/>
    <x v="2"/>
    <x v="3"/>
    <n v="991.38"/>
    <s v="Abandoned"/>
    <s v="Declined"/>
    <n v="8.41"/>
    <x v="0"/>
    <s v="Android"/>
    <n v="530014"/>
    <n v="20"/>
    <n v="0"/>
    <n v="0"/>
    <n v="0"/>
    <n v="0"/>
    <n v="0"/>
    <s v="2025-06-11 17:55:43"/>
  </r>
  <r>
    <s v="TX006916"/>
    <x v="840"/>
    <x v="2"/>
    <x v="0"/>
    <n v="1782.58"/>
    <s v="Success"/>
    <s v="Approved"/>
    <n v="1.18"/>
    <x v="0"/>
    <s v="Android"/>
    <n v="553985"/>
    <n v="21"/>
    <n v="0"/>
    <n v="0"/>
    <n v="0"/>
    <n v="0"/>
    <n v="0"/>
    <s v="2025-01-23 13:23:22"/>
  </r>
  <r>
    <s v="TX001881"/>
    <x v="1238"/>
    <x v="3"/>
    <x v="2"/>
    <n v="157.44999999999999"/>
    <s v="Failed"/>
    <s v="Declined"/>
    <n v="17.649999999999999"/>
    <x v="0"/>
    <s v="Android"/>
    <n v="456717"/>
    <n v="10"/>
    <n v="0"/>
    <n v="0"/>
    <n v="0"/>
    <n v="0"/>
    <n v="0"/>
    <s v="2025-01-18 03:41:57"/>
  </r>
  <r>
    <s v="TX004100"/>
    <x v="1239"/>
    <x v="2"/>
    <x v="1"/>
    <n v="488.67"/>
    <s v="Failed"/>
    <s v="Declined"/>
    <n v="11.47"/>
    <x v="0"/>
    <s v="iPhone"/>
    <n v="455264"/>
    <n v="23"/>
    <n v="0"/>
    <n v="0"/>
    <n v="0"/>
    <n v="0"/>
    <n v="0"/>
    <s v="2025-02-17 19:16:11"/>
  </r>
  <r>
    <s v="TX005954"/>
    <x v="1240"/>
    <x v="3"/>
    <x v="3"/>
    <n v="454.91"/>
    <s v="Failed"/>
    <s v="Declined"/>
    <n v="11.45"/>
    <x v="0"/>
    <s v="Desktop"/>
    <n v="533182"/>
    <n v="21"/>
    <n v="0"/>
    <n v="0"/>
    <n v="0"/>
    <n v="0"/>
    <n v="0"/>
    <s v="2025-10-21 07:46:58"/>
  </r>
  <r>
    <s v="TX006164"/>
    <x v="1241"/>
    <x v="1"/>
    <x v="3"/>
    <n v="215.31"/>
    <s v="Success"/>
    <s v="Approved"/>
    <n v="8.57"/>
    <x v="0"/>
    <s v="Android"/>
    <n v="477535"/>
    <n v="20"/>
    <n v="0"/>
    <n v="0"/>
    <n v="0"/>
    <n v="0"/>
    <n v="0"/>
    <s v="2025-05-01 20:16:01"/>
  </r>
  <r>
    <s v="TX005493"/>
    <x v="1242"/>
    <x v="4"/>
    <x v="1"/>
    <n v="157.77000000000001"/>
    <s v="Success"/>
    <s v="Approved"/>
    <n v="1.97"/>
    <x v="0"/>
    <s v="Android"/>
    <n v="473854"/>
    <n v="20"/>
    <n v="0"/>
    <n v="0"/>
    <n v="0"/>
    <n v="0"/>
    <n v="0"/>
    <s v="2025-09-02 10:01:05"/>
  </r>
  <r>
    <s v="TX003762"/>
    <x v="1240"/>
    <x v="0"/>
    <x v="2"/>
    <n v="342.68"/>
    <s v="Failed"/>
    <s v="Declined"/>
    <n v="11.46"/>
    <x v="0"/>
    <s v="iPad"/>
    <n v="406272"/>
    <n v="13"/>
    <n v="0"/>
    <n v="0"/>
    <n v="0"/>
    <n v="0"/>
    <n v="0"/>
    <s v="2025-10-16 10:24:52"/>
  </r>
  <r>
    <s v="TX005984"/>
    <x v="1243"/>
    <x v="9"/>
    <x v="2"/>
    <n v="687.88"/>
    <s v="Success"/>
    <s v="Approved"/>
    <n v="11.06"/>
    <x v="0"/>
    <s v="Desktop"/>
    <n v="468398"/>
    <n v="25"/>
    <n v="0"/>
    <n v="0"/>
    <n v="0"/>
    <n v="0"/>
    <n v="0"/>
    <s v="2025-05-22 22:08:40"/>
  </r>
  <r>
    <s v="TX001110"/>
    <x v="1244"/>
    <x v="1"/>
    <x v="2"/>
    <n v="620.83000000000004"/>
    <s v="Success"/>
    <s v="Approved"/>
    <n v="19.22"/>
    <x v="0"/>
    <s v="Android"/>
    <n v="512447"/>
    <n v="25"/>
    <n v="0"/>
    <n v="0"/>
    <n v="0"/>
    <n v="0"/>
    <n v="0"/>
    <s v="2025-06-16 20:46:06"/>
  </r>
  <r>
    <s v="TX005800"/>
    <x v="961"/>
    <x v="5"/>
    <x v="3"/>
    <n v="342.8"/>
    <s v="Success"/>
    <s v="Approved"/>
    <n v="0.97"/>
    <x v="0"/>
    <s v="Desktop"/>
    <n v="496717"/>
    <n v="13"/>
    <n v="0"/>
    <n v="0"/>
    <n v="0"/>
    <n v="0"/>
    <n v="0"/>
    <s v="2025-12-17 13:00:14"/>
  </r>
  <r>
    <s v="TX005122"/>
    <x v="189"/>
    <x v="3"/>
    <x v="0"/>
    <n v="2867.8"/>
    <s v="Failed"/>
    <s v="Approved"/>
    <n v="1.22"/>
    <x v="0"/>
    <s v="iPhone"/>
    <n v="494477"/>
    <n v="23"/>
    <n v="0"/>
    <n v="0"/>
    <n v="0"/>
    <n v="0"/>
    <n v="0"/>
    <s v="2025-06-14 08:33:43"/>
  </r>
  <r>
    <s v="TX001039"/>
    <x v="1245"/>
    <x v="6"/>
    <x v="0"/>
    <n v="383.31"/>
    <s v="Success"/>
    <s v="Approved"/>
    <n v="3.94"/>
    <x v="0"/>
    <s v="Android"/>
    <n v="553523"/>
    <n v="12"/>
    <n v="0"/>
    <n v="0"/>
    <n v="0"/>
    <n v="0"/>
    <n v="0"/>
    <s v="2025-12-04 05:43:13"/>
  </r>
  <r>
    <s v="TX001195"/>
    <x v="947"/>
    <x v="3"/>
    <x v="1"/>
    <n v="969.86"/>
    <s v="Success"/>
    <s v="Approved"/>
    <n v="6.9"/>
    <x v="0"/>
    <s v="Android"/>
    <n v="426011"/>
    <n v="23"/>
    <n v="0"/>
    <n v="0"/>
    <n v="0"/>
    <n v="0"/>
    <n v="0"/>
    <s v="2025-08-20 00:47:36"/>
  </r>
  <r>
    <s v="TX003486"/>
    <x v="387"/>
    <x v="2"/>
    <x v="0"/>
    <n v="1142.77"/>
    <s v="Success"/>
    <s v="Approved"/>
    <n v="9.65"/>
    <x v="0"/>
    <s v="Desktop"/>
    <n v="523135"/>
    <n v="16"/>
    <n v="0"/>
    <n v="0"/>
    <n v="0"/>
    <n v="0"/>
    <n v="0"/>
    <s v="2025-02-22 07:31:13"/>
  </r>
  <r>
    <s v="TX009052"/>
    <x v="1246"/>
    <x v="2"/>
    <x v="3"/>
    <n v="96.02"/>
    <s v="Abandoned"/>
    <s v="Approved"/>
    <n v="8.15"/>
    <x v="0"/>
    <s v="iPhone"/>
    <n v="471498"/>
    <n v="14"/>
    <n v="0"/>
    <n v="0"/>
    <n v="0"/>
    <n v="0"/>
    <n v="0"/>
    <s v="2025-09-29 22:56:45"/>
  </r>
  <r>
    <s v="TX002168"/>
    <x v="1121"/>
    <x v="0"/>
    <x v="0"/>
    <n v="213.88"/>
    <s v="Success"/>
    <s v="Approved"/>
    <n v="3.64"/>
    <x v="0"/>
    <s v="iPhone"/>
    <n v="536833"/>
    <n v="21"/>
    <n v="0"/>
    <n v="0"/>
    <n v="0"/>
    <n v="0"/>
    <n v="0"/>
    <s v="2025-04-02 22:38:49"/>
  </r>
  <r>
    <s v="TX004925"/>
    <x v="537"/>
    <x v="5"/>
    <x v="2"/>
    <n v="157.12"/>
    <s v="Failed"/>
    <s v="Declined"/>
    <n v="9.3800000000000008"/>
    <x v="0"/>
    <s v="Android"/>
    <n v="475363"/>
    <n v="46"/>
    <n v="0"/>
    <n v="1"/>
    <n v="0"/>
    <n v="0"/>
    <n v="0"/>
    <s v="2025-03-13 21:35:25"/>
  </r>
  <r>
    <s v="TX009026"/>
    <x v="1247"/>
    <x v="3"/>
    <x v="3"/>
    <n v="541.84"/>
    <s v="Success"/>
    <s v="Approved"/>
    <n v="7.98"/>
    <x v="0"/>
    <s v="Desktop"/>
    <n v="555596"/>
    <n v="23"/>
    <n v="0"/>
    <n v="0"/>
    <n v="0"/>
    <n v="0"/>
    <n v="0"/>
    <s v="2025-11-26 23:11:54"/>
  </r>
  <r>
    <s v="TX009701"/>
    <x v="1248"/>
    <x v="0"/>
    <x v="3"/>
    <n v="561.71"/>
    <s v="Success"/>
    <s v="Approved"/>
    <n v="2.92"/>
    <x v="0"/>
    <s v="Desktop"/>
    <n v="535534"/>
    <n v="24"/>
    <n v="0"/>
    <n v="0"/>
    <n v="0"/>
    <n v="0"/>
    <n v="0"/>
    <s v="2025-03-05 15:58:18"/>
  </r>
  <r>
    <s v="TX000935"/>
    <x v="1249"/>
    <x v="0"/>
    <x v="3"/>
    <n v="448.43"/>
    <s v="Success"/>
    <s v="Approved"/>
    <n v="8.98"/>
    <x v="0"/>
    <s v="Desktop"/>
    <n v="532335"/>
    <n v="23"/>
    <n v="0"/>
    <n v="0"/>
    <n v="0"/>
    <n v="0"/>
    <n v="0"/>
    <s v="2025-09-29 05:49:58"/>
  </r>
  <r>
    <s v="TX003882"/>
    <x v="1162"/>
    <x v="5"/>
    <x v="2"/>
    <n v="260.39"/>
    <s v="Success"/>
    <s v="Approved"/>
    <n v="12.92"/>
    <x v="0"/>
    <s v="iPad"/>
    <n v="432099"/>
    <n v="43"/>
    <n v="0"/>
    <n v="0"/>
    <n v="0"/>
    <n v="1"/>
    <n v="0"/>
    <s v="2025-03-05 09:51:17"/>
  </r>
  <r>
    <s v="TX005262"/>
    <x v="1250"/>
    <x v="0"/>
    <x v="2"/>
    <n v="640.13"/>
    <s v="Abandoned"/>
    <s v="Approved"/>
    <n v="17.45"/>
    <x v="0"/>
    <s v="Android"/>
    <n v="456447"/>
    <n v="16"/>
    <n v="0"/>
    <n v="0"/>
    <n v="0"/>
    <n v="0"/>
    <n v="0"/>
    <s v="2025-10-22 06:37:32"/>
  </r>
  <r>
    <s v="TX000395"/>
    <x v="1251"/>
    <x v="8"/>
    <x v="0"/>
    <n v="117.72"/>
    <s v="Success"/>
    <s v="Approved"/>
    <n v="4.41"/>
    <x v="0"/>
    <s v="iPad"/>
    <n v="549886"/>
    <n v="13"/>
    <n v="0"/>
    <n v="0"/>
    <n v="0"/>
    <n v="0"/>
    <n v="0"/>
    <s v="2025-10-08 09:52:58"/>
  </r>
  <r>
    <s v="TX007531"/>
    <x v="1252"/>
    <x v="1"/>
    <x v="2"/>
    <n v="587.27"/>
    <s v="Failed"/>
    <s v="Declined"/>
    <n v="19.29"/>
    <x v="0"/>
    <s v="iPad"/>
    <n v="482250"/>
    <n v="18"/>
    <n v="0"/>
    <n v="0"/>
    <n v="0"/>
    <n v="0"/>
    <n v="0"/>
    <s v="2025-01-17 06:38:55"/>
  </r>
  <r>
    <s v="TX005439"/>
    <x v="855"/>
    <x v="3"/>
    <x v="1"/>
    <n v="740"/>
    <s v="Failed"/>
    <s v="Declined"/>
    <n v="6.71"/>
    <x v="0"/>
    <s v="Desktop"/>
    <n v="450534"/>
    <n v="13"/>
    <n v="0"/>
    <n v="0"/>
    <n v="0"/>
    <n v="0"/>
    <n v="0"/>
    <s v="2025-06-13 05:28:48"/>
  </r>
  <r>
    <s v="TX009218"/>
    <x v="1253"/>
    <x v="9"/>
    <x v="1"/>
    <n v="286.20999999999998"/>
    <s v="Success"/>
    <s v="Approved"/>
    <n v="4.1900000000000004"/>
    <x v="0"/>
    <s v="Android"/>
    <n v="553726"/>
    <n v="17"/>
    <n v="0"/>
    <n v="0"/>
    <n v="0"/>
    <n v="0"/>
    <n v="0"/>
    <s v="2025-12-20 17:43:29"/>
  </r>
  <r>
    <s v="TX004421"/>
    <x v="156"/>
    <x v="3"/>
    <x v="2"/>
    <n v="939.61"/>
    <s v="Success"/>
    <s v="Approved"/>
    <n v="12.67"/>
    <x v="0"/>
    <s v="Desktop"/>
    <n v="451529"/>
    <n v="35"/>
    <n v="0"/>
    <n v="0"/>
    <n v="0"/>
    <n v="1"/>
    <n v="0"/>
    <s v="2025-03-10 21:41:39"/>
  </r>
  <r>
    <s v="TX009997"/>
    <x v="978"/>
    <x v="5"/>
    <x v="0"/>
    <n v="113.52"/>
    <s v="Failed"/>
    <s v="Approved"/>
    <n v="4.6100000000000003"/>
    <x v="0"/>
    <s v="Desktop"/>
    <n v="428291"/>
    <n v="12"/>
    <n v="0"/>
    <n v="0"/>
    <n v="0"/>
    <n v="0"/>
    <n v="0"/>
    <s v="2025-08-21 00:32:17"/>
  </r>
  <r>
    <s v="TX009629"/>
    <x v="1254"/>
    <x v="3"/>
    <x v="1"/>
    <n v="416.1"/>
    <s v="Abandoned"/>
    <s v="Declined"/>
    <n v="7.93"/>
    <x v="0"/>
    <s v="iPad"/>
    <n v="429324"/>
    <n v="17"/>
    <n v="0"/>
    <n v="0"/>
    <n v="0"/>
    <n v="0"/>
    <n v="0"/>
    <s v="2025-07-11 20:59:09"/>
  </r>
  <r>
    <s v="TX001298"/>
    <x v="1255"/>
    <x v="8"/>
    <x v="1"/>
    <n v="98.24"/>
    <s v="Success"/>
    <s v="Approved"/>
    <n v="8.42"/>
    <x v="0"/>
    <s v="iPhone"/>
    <n v="486405"/>
    <n v="14"/>
    <n v="0"/>
    <n v="0"/>
    <n v="0"/>
    <n v="0"/>
    <n v="0"/>
    <s v="2025-01-13 12:49:20"/>
  </r>
  <r>
    <s v="TX007347"/>
    <x v="913"/>
    <x v="5"/>
    <x v="3"/>
    <n v="146.94999999999999"/>
    <s v="Abandoned"/>
    <s v="Declined"/>
    <n v="5.14"/>
    <x v="0"/>
    <s v="iPhone"/>
    <n v="480273"/>
    <n v="19"/>
    <n v="0"/>
    <n v="0"/>
    <n v="0"/>
    <n v="0"/>
    <n v="0"/>
    <s v="2025-12-06 05:16:50"/>
  </r>
  <r>
    <s v="TX001163"/>
    <x v="1256"/>
    <x v="1"/>
    <x v="0"/>
    <n v="783.19"/>
    <s v="Success"/>
    <s v="Approved"/>
    <n v="7.22"/>
    <x v="0"/>
    <s v="iPhone"/>
    <n v="428416"/>
    <n v="23"/>
    <n v="0"/>
    <n v="0"/>
    <n v="0"/>
    <n v="0"/>
    <n v="0"/>
    <s v="2025-09-11 11:36:16"/>
  </r>
  <r>
    <s v="TX004310"/>
    <x v="1257"/>
    <x v="3"/>
    <x v="3"/>
    <n v="2010.95"/>
    <s v="Failed"/>
    <s v="Approved"/>
    <n v="6.86"/>
    <x v="0"/>
    <s v="Desktop"/>
    <n v="519064"/>
    <n v="14"/>
    <n v="0"/>
    <n v="0"/>
    <n v="0"/>
    <n v="0"/>
    <n v="0"/>
    <s v="2025-09-21 23:01:58"/>
  </r>
  <r>
    <s v="TX007820"/>
    <x v="537"/>
    <x v="8"/>
    <x v="2"/>
    <n v="333.37"/>
    <s v="Failed"/>
    <s v="Declined"/>
    <n v="15.78"/>
    <x v="0"/>
    <s v="Desktop"/>
    <n v="490745"/>
    <n v="17"/>
    <n v="0"/>
    <n v="0"/>
    <n v="0"/>
    <n v="0"/>
    <n v="0"/>
    <s v="2025-10-13 07:09:48"/>
  </r>
  <r>
    <s v="TX001528"/>
    <x v="1258"/>
    <x v="4"/>
    <x v="1"/>
    <n v="1202.82"/>
    <s v="Success"/>
    <s v="Approved"/>
    <n v="6.17"/>
    <x v="0"/>
    <s v="Desktop"/>
    <n v="508809"/>
    <n v="25"/>
    <n v="0"/>
    <n v="0"/>
    <n v="0"/>
    <n v="0"/>
    <n v="0"/>
    <s v="2025-05-16 09:48:23"/>
  </r>
  <r>
    <s v="TX008352"/>
    <x v="159"/>
    <x v="0"/>
    <x v="0"/>
    <n v="1521.8"/>
    <s v="Success"/>
    <s v="Approved"/>
    <n v="7.51"/>
    <x v="0"/>
    <s v="iPad"/>
    <n v="468627"/>
    <n v="17"/>
    <n v="0"/>
    <n v="0"/>
    <n v="0"/>
    <n v="0"/>
    <n v="0"/>
    <s v="2025-05-05 04:27:41"/>
  </r>
  <r>
    <s v="TX008034"/>
    <x v="1111"/>
    <x v="0"/>
    <x v="3"/>
    <n v="125.73"/>
    <s v="Success"/>
    <s v="Approved"/>
    <n v="9.59"/>
    <x v="0"/>
    <s v="Android"/>
    <n v="454418"/>
    <n v="19"/>
    <n v="0"/>
    <n v="0"/>
    <n v="0"/>
    <n v="0"/>
    <n v="0"/>
    <s v="2025-08-11 23:30:07"/>
  </r>
  <r>
    <s v="TX009371"/>
    <x v="535"/>
    <x v="3"/>
    <x v="0"/>
    <n v="30.13"/>
    <s v="Success"/>
    <s v="Approved"/>
    <n v="6.29"/>
    <x v="0"/>
    <s v="Android"/>
    <n v="476521"/>
    <n v="10"/>
    <n v="0"/>
    <n v="0"/>
    <n v="0"/>
    <n v="0"/>
    <n v="0"/>
    <s v="2025-04-10 13:05:52"/>
  </r>
  <r>
    <s v="TX000059"/>
    <x v="1259"/>
    <x v="3"/>
    <x v="1"/>
    <n v="505.12"/>
    <s v="Success"/>
    <s v="Approved"/>
    <n v="1.32"/>
    <x v="0"/>
    <s v="iPhone"/>
    <n v="488040"/>
    <n v="19"/>
    <n v="0"/>
    <n v="0"/>
    <n v="0"/>
    <n v="0"/>
    <n v="0"/>
    <s v="2025-10-25 09:54:03"/>
  </r>
  <r>
    <s v="TX002458"/>
    <x v="862"/>
    <x v="2"/>
    <x v="3"/>
    <n v="295.64999999999998"/>
    <s v="Failed"/>
    <s v="Declined"/>
    <n v="1.28"/>
    <x v="0"/>
    <s v="iPhone"/>
    <n v="411197"/>
    <n v="13"/>
    <n v="0"/>
    <n v="0"/>
    <n v="0"/>
    <n v="0"/>
    <n v="0"/>
    <s v="2025-10-08 23:34:24"/>
  </r>
  <r>
    <s v="TX004538"/>
    <x v="910"/>
    <x v="0"/>
    <x v="2"/>
    <n v="466.93"/>
    <s v="Failed"/>
    <s v="Declined"/>
    <n v="16.690000000000001"/>
    <x v="0"/>
    <s v="Desktop"/>
    <n v="474201"/>
    <n v="17"/>
    <n v="0"/>
    <n v="0"/>
    <n v="0"/>
    <n v="0"/>
    <n v="0"/>
    <s v="2025-03-23 09:56:19"/>
  </r>
  <r>
    <s v="TX006969"/>
    <x v="1103"/>
    <x v="8"/>
    <x v="3"/>
    <n v="565.22"/>
    <s v="Failed"/>
    <s v="Approved"/>
    <n v="5.26"/>
    <x v="0"/>
    <s v="iPad"/>
    <n v="446357"/>
    <n v="23"/>
    <n v="0"/>
    <n v="0"/>
    <n v="0"/>
    <n v="0"/>
    <n v="0"/>
    <s v="2025-05-28 03:13:54"/>
  </r>
  <r>
    <s v="TX005203"/>
    <x v="299"/>
    <x v="3"/>
    <x v="1"/>
    <n v="372.4"/>
    <s v="Success"/>
    <s v="Approved"/>
    <n v="1.69"/>
    <x v="0"/>
    <s v="Desktop"/>
    <n v="443953"/>
    <n v="18"/>
    <n v="0"/>
    <n v="0"/>
    <n v="0"/>
    <n v="0"/>
    <n v="0"/>
    <s v="2025-09-06 19:52:25"/>
  </r>
  <r>
    <s v="TX004338"/>
    <x v="479"/>
    <x v="5"/>
    <x v="0"/>
    <n v="700.03"/>
    <s v="Abandoned"/>
    <s v="Declined"/>
    <n v="10.98"/>
    <x v="0"/>
    <s v="iPad"/>
    <n v="417054"/>
    <n v="23"/>
    <n v="0"/>
    <n v="0"/>
    <n v="0"/>
    <n v="0"/>
    <n v="0"/>
    <s v="2025-09-05 16:00:11"/>
  </r>
  <r>
    <s v="TX002575"/>
    <x v="1260"/>
    <x v="5"/>
    <x v="3"/>
    <n v="739.26"/>
    <s v="Success"/>
    <s v="Approved"/>
    <n v="11.11"/>
    <x v="0"/>
    <s v="iPhone"/>
    <n v="544166"/>
    <n v="20"/>
    <n v="0"/>
    <n v="0"/>
    <n v="0"/>
    <n v="0"/>
    <n v="0"/>
    <s v="2025-05-31 17:40:41"/>
  </r>
  <r>
    <s v="TX006109"/>
    <x v="666"/>
    <x v="8"/>
    <x v="2"/>
    <n v="2055.61"/>
    <s v="Failed"/>
    <s v="Declined"/>
    <n v="12.16"/>
    <x v="0"/>
    <s v="Desktop"/>
    <n v="548336"/>
    <n v="35"/>
    <n v="0"/>
    <n v="1"/>
    <n v="0"/>
    <n v="0"/>
    <n v="0"/>
    <s v="2025-03-27 19:29:42"/>
  </r>
  <r>
    <s v="TX006683"/>
    <x v="213"/>
    <x v="2"/>
    <x v="1"/>
    <n v="552"/>
    <s v="Abandoned"/>
    <s v="Declined"/>
    <n v="2.41"/>
    <x v="0"/>
    <s v="iPhone"/>
    <n v="500982"/>
    <n v="21"/>
    <n v="0"/>
    <n v="0"/>
    <n v="0"/>
    <n v="0"/>
    <n v="0"/>
    <s v="2025-05-18 10:16:34"/>
  </r>
  <r>
    <s v="TX005516"/>
    <x v="1261"/>
    <x v="1"/>
    <x v="1"/>
    <n v="663.05"/>
    <s v="Success"/>
    <s v="Approved"/>
    <n v="2.17"/>
    <x v="0"/>
    <s v="Desktop"/>
    <n v="442398"/>
    <n v="13"/>
    <n v="0"/>
    <n v="0"/>
    <n v="0"/>
    <n v="0"/>
    <n v="0"/>
    <s v="2025-12-25 02:56:48"/>
  </r>
  <r>
    <s v="TX009149"/>
    <x v="1262"/>
    <x v="1"/>
    <x v="0"/>
    <n v="226.99"/>
    <s v="Abandoned"/>
    <s v="Declined"/>
    <n v="8.81"/>
    <x v="0"/>
    <s v="Android"/>
    <n v="469848"/>
    <n v="33"/>
    <n v="0"/>
    <n v="0"/>
    <n v="0"/>
    <n v="1"/>
    <n v="0"/>
    <s v="2025-02-10 21:59:32"/>
  </r>
  <r>
    <s v="TX004826"/>
    <x v="1239"/>
    <x v="4"/>
    <x v="0"/>
    <n v="194.54"/>
    <s v="Success"/>
    <s v="Approved"/>
    <n v="10.220000000000001"/>
    <x v="0"/>
    <s v="Android"/>
    <n v="409732"/>
    <n v="25"/>
    <n v="0"/>
    <n v="0"/>
    <n v="0"/>
    <n v="0"/>
    <n v="0"/>
    <s v="2025-05-18 17:37:38"/>
  </r>
  <r>
    <s v="TX000677"/>
    <x v="1263"/>
    <x v="9"/>
    <x v="3"/>
    <n v="82.28"/>
    <s v="Success"/>
    <s v="Approved"/>
    <n v="6.12"/>
    <x v="0"/>
    <s v="iPhone"/>
    <n v="428506"/>
    <n v="22"/>
    <n v="0"/>
    <n v="0"/>
    <n v="0"/>
    <n v="0"/>
    <n v="0"/>
    <s v="2025-06-29 18:37:09"/>
  </r>
  <r>
    <s v="TX006225"/>
    <x v="1264"/>
    <x v="4"/>
    <x v="1"/>
    <n v="118.4"/>
    <s v="Success"/>
    <s v="Approved"/>
    <n v="6.45"/>
    <x v="0"/>
    <s v="Desktop"/>
    <n v="414831"/>
    <n v="15"/>
    <n v="0"/>
    <n v="0"/>
    <n v="0"/>
    <n v="0"/>
    <n v="0"/>
    <s v="2025-06-30 01:58:52"/>
  </r>
  <r>
    <s v="TX005750"/>
    <x v="1004"/>
    <x v="5"/>
    <x v="0"/>
    <n v="315.7"/>
    <s v="Success"/>
    <s v="Approved"/>
    <n v="2.44"/>
    <x v="0"/>
    <s v="iPad"/>
    <n v="407595"/>
    <n v="61"/>
    <n v="0"/>
    <n v="1"/>
    <n v="0"/>
    <n v="1"/>
    <n v="0"/>
    <s v="2025-01-23 20:15:19"/>
  </r>
  <r>
    <s v="TX007737"/>
    <x v="1265"/>
    <x v="7"/>
    <x v="2"/>
    <n v="320.45999999999998"/>
    <s v="Success"/>
    <s v="Approved"/>
    <n v="10.42"/>
    <x v="0"/>
    <s v="Android"/>
    <n v="508008"/>
    <n v="20"/>
    <n v="0"/>
    <n v="0"/>
    <n v="0"/>
    <n v="0"/>
    <n v="0"/>
    <s v="2025-05-25 22:56:44"/>
  </r>
  <r>
    <s v="TX009554"/>
    <x v="1266"/>
    <x v="0"/>
    <x v="0"/>
    <n v="612.16999999999996"/>
    <s v="Success"/>
    <s v="Approved"/>
    <n v="3.65"/>
    <x v="0"/>
    <s v="Desktop"/>
    <n v="479686"/>
    <n v="20"/>
    <n v="0"/>
    <n v="0"/>
    <n v="0"/>
    <n v="0"/>
    <n v="0"/>
    <s v="2025-08-20 12:40:19"/>
  </r>
  <r>
    <s v="TX009276"/>
    <x v="85"/>
    <x v="6"/>
    <x v="3"/>
    <n v="619.84"/>
    <s v="Failed"/>
    <s v="Approved"/>
    <n v="2.75"/>
    <x v="0"/>
    <s v="Desktop"/>
    <n v="501933"/>
    <n v="11"/>
    <n v="0"/>
    <n v="0"/>
    <n v="0"/>
    <n v="0"/>
    <n v="0"/>
    <s v="2025-07-05 08:24:30"/>
  </r>
  <r>
    <s v="TX007887"/>
    <x v="1183"/>
    <x v="1"/>
    <x v="0"/>
    <n v="630.35"/>
    <s v="Success"/>
    <s v="Approved"/>
    <n v="2.72"/>
    <x v="0"/>
    <s v="iPhone"/>
    <n v="424294"/>
    <n v="24"/>
    <n v="0"/>
    <n v="0"/>
    <n v="0"/>
    <n v="0"/>
    <n v="0"/>
    <s v="2025-08-04 00:14:03"/>
  </r>
  <r>
    <s v="TX006701"/>
    <x v="1267"/>
    <x v="2"/>
    <x v="1"/>
    <n v="421.22"/>
    <s v="Success"/>
    <s v="Approved"/>
    <n v="3.45"/>
    <x v="0"/>
    <s v="Desktop"/>
    <n v="559186"/>
    <n v="23"/>
    <n v="0"/>
    <n v="0"/>
    <n v="0"/>
    <n v="0"/>
    <n v="0"/>
    <s v="2025-08-09 21:47:15"/>
  </r>
  <r>
    <s v="TX002179"/>
    <x v="452"/>
    <x v="3"/>
    <x v="3"/>
    <n v="161.16"/>
    <s v="Failed"/>
    <s v="Declined"/>
    <n v="8.25"/>
    <x v="0"/>
    <s v="Desktop"/>
    <n v="535452"/>
    <n v="47"/>
    <n v="1"/>
    <n v="0"/>
    <n v="0"/>
    <n v="0"/>
    <n v="1"/>
    <s v="2025-08-26 07:10:48"/>
  </r>
  <r>
    <s v="TX003853"/>
    <x v="531"/>
    <x v="3"/>
    <x v="3"/>
    <n v="622.94000000000005"/>
    <s v="Success"/>
    <s v="Approved"/>
    <n v="9.66"/>
    <x v="0"/>
    <s v="Android"/>
    <n v="484769"/>
    <n v="36"/>
    <n v="0"/>
    <n v="1"/>
    <n v="0"/>
    <n v="0"/>
    <n v="0"/>
    <s v="2025-05-18 18:36:16"/>
  </r>
  <r>
    <s v="TX006464"/>
    <x v="1166"/>
    <x v="1"/>
    <x v="2"/>
    <n v="581.34"/>
    <s v="Success"/>
    <s v="Approved"/>
    <n v="9.41"/>
    <x v="0"/>
    <s v="Android"/>
    <n v="472478"/>
    <n v="10"/>
    <n v="0"/>
    <n v="0"/>
    <n v="0"/>
    <n v="0"/>
    <n v="0"/>
    <s v="2025-06-20 04:40:24"/>
  </r>
  <r>
    <s v="TX002237"/>
    <x v="1268"/>
    <x v="0"/>
    <x v="1"/>
    <n v="356.37"/>
    <s v="Success"/>
    <s v="Approved"/>
    <n v="0.8"/>
    <x v="0"/>
    <s v="Desktop"/>
    <n v="439129"/>
    <n v="61"/>
    <n v="0"/>
    <n v="0"/>
    <n v="1"/>
    <n v="1"/>
    <n v="0"/>
    <s v="2025-10-13 17:24:02"/>
  </r>
  <r>
    <s v="TX005314"/>
    <x v="1269"/>
    <x v="3"/>
    <x v="2"/>
    <n v="270.92"/>
    <s v="Success"/>
    <s v="Approved"/>
    <n v="16.899999999999999"/>
    <x v="0"/>
    <s v="Android"/>
    <n v="492857"/>
    <n v="23"/>
    <n v="0"/>
    <n v="0"/>
    <n v="0"/>
    <n v="0"/>
    <n v="0"/>
    <s v="2025-10-30 23:43:57"/>
  </r>
  <r>
    <s v="TX000867"/>
    <x v="620"/>
    <x v="4"/>
    <x v="3"/>
    <n v="125.37"/>
    <s v="Success"/>
    <s v="Approved"/>
    <n v="4.49"/>
    <x v="0"/>
    <s v="Desktop"/>
    <n v="528672"/>
    <n v="14"/>
    <n v="0"/>
    <n v="0"/>
    <n v="0"/>
    <n v="0"/>
    <n v="0"/>
    <s v="2025-03-05 06:43:02"/>
  </r>
  <r>
    <s v="TX003258"/>
    <x v="786"/>
    <x v="4"/>
    <x v="2"/>
    <n v="208.64"/>
    <s v="Success"/>
    <s v="Approved"/>
    <n v="14.28"/>
    <x v="0"/>
    <s v="Desktop"/>
    <n v="478441"/>
    <n v="15"/>
    <n v="0"/>
    <n v="0"/>
    <n v="0"/>
    <n v="0"/>
    <n v="0"/>
    <s v="2025-08-18 10:28:33"/>
  </r>
  <r>
    <s v="TX005095"/>
    <x v="1119"/>
    <x v="2"/>
    <x v="2"/>
    <n v="465.72"/>
    <s v="Success"/>
    <s v="Approved"/>
    <n v="18.420000000000002"/>
    <x v="0"/>
    <s v="Desktop"/>
    <n v="531068"/>
    <n v="15"/>
    <n v="0"/>
    <n v="0"/>
    <n v="0"/>
    <n v="0"/>
    <n v="0"/>
    <s v="2025-08-08 03:06:01"/>
  </r>
  <r>
    <s v="TX008250"/>
    <x v="1270"/>
    <x v="8"/>
    <x v="3"/>
    <n v="114.46"/>
    <s v="Success"/>
    <s v="Approved"/>
    <n v="10.69"/>
    <x v="0"/>
    <s v="iPhone"/>
    <n v="448254"/>
    <n v="50"/>
    <n v="0"/>
    <n v="0"/>
    <n v="1"/>
    <n v="0"/>
    <n v="0"/>
    <s v="2025-04-21 10:33:34"/>
  </r>
  <r>
    <s v="TX004914"/>
    <x v="1263"/>
    <x v="3"/>
    <x v="0"/>
    <n v="274.04000000000002"/>
    <s v="Success"/>
    <s v="Approved"/>
    <n v="11.67"/>
    <x v="0"/>
    <s v="iPhone"/>
    <n v="491776"/>
    <n v="41"/>
    <n v="0"/>
    <n v="0"/>
    <n v="0"/>
    <n v="1"/>
    <n v="0"/>
    <s v="2025-10-14 12:20:35"/>
  </r>
  <r>
    <s v="TX003078"/>
    <x v="748"/>
    <x v="9"/>
    <x v="1"/>
    <n v="100.16"/>
    <s v="Success"/>
    <s v="Approved"/>
    <n v="6.3"/>
    <x v="0"/>
    <s v="iPad"/>
    <n v="553230"/>
    <n v="14"/>
    <n v="0"/>
    <n v="0"/>
    <n v="0"/>
    <n v="0"/>
    <n v="0"/>
    <s v="2025-07-13 02:11:24"/>
  </r>
  <r>
    <s v="TX001671"/>
    <x v="989"/>
    <x v="2"/>
    <x v="0"/>
    <n v="264.24"/>
    <s v="Success"/>
    <s v="Approved"/>
    <n v="6.78"/>
    <x v="0"/>
    <s v="iPhone"/>
    <n v="405084"/>
    <n v="25"/>
    <n v="0"/>
    <n v="0"/>
    <n v="0"/>
    <n v="0"/>
    <n v="0"/>
    <s v="2025-12-20 22:41:07"/>
  </r>
  <r>
    <s v="TX002738"/>
    <x v="399"/>
    <x v="5"/>
    <x v="3"/>
    <n v="475.72"/>
    <s v="Success"/>
    <s v="Approved"/>
    <n v="8.51"/>
    <x v="0"/>
    <s v="Android"/>
    <n v="474725"/>
    <n v="25"/>
    <n v="0"/>
    <n v="0"/>
    <n v="0"/>
    <n v="0"/>
    <n v="0"/>
    <s v="2025-04-07 15:41:44"/>
  </r>
  <r>
    <s v="TX008714"/>
    <x v="1271"/>
    <x v="5"/>
    <x v="2"/>
    <n v="5000"/>
    <s v="Failed"/>
    <s v="Approved"/>
    <n v="8.01"/>
    <x v="0"/>
    <s v="iPhone"/>
    <n v="512446"/>
    <n v="24"/>
    <n v="0"/>
    <n v="0"/>
    <n v="0"/>
    <n v="0"/>
    <n v="0"/>
    <s v="2025-09-04 21:44:07"/>
  </r>
  <r>
    <s v="TX008167"/>
    <x v="505"/>
    <x v="3"/>
    <x v="3"/>
    <n v="923.35"/>
    <s v="Success"/>
    <s v="Approved"/>
    <n v="10.11"/>
    <x v="0"/>
    <s v="Desktop"/>
    <n v="476235"/>
    <n v="18"/>
    <n v="0"/>
    <n v="0"/>
    <n v="0"/>
    <n v="0"/>
    <n v="0"/>
    <s v="2025-05-23 01:33:55"/>
  </r>
  <r>
    <s v="TX001806"/>
    <x v="1272"/>
    <x v="3"/>
    <x v="2"/>
    <n v="135.94"/>
    <s v="Success"/>
    <s v="Approved"/>
    <n v="9.09"/>
    <x v="0"/>
    <s v="Desktop"/>
    <n v="421577"/>
    <n v="12"/>
    <n v="0"/>
    <n v="0"/>
    <n v="0"/>
    <n v="0"/>
    <n v="0"/>
    <s v="2025-08-26 02:57:00"/>
  </r>
  <r>
    <s v="TX008707"/>
    <x v="1273"/>
    <x v="3"/>
    <x v="2"/>
    <n v="323.79000000000002"/>
    <s v="Success"/>
    <s v="Approved"/>
    <n v="8.35"/>
    <x v="0"/>
    <s v="Android"/>
    <n v="502120"/>
    <n v="17"/>
    <n v="0"/>
    <n v="0"/>
    <n v="0"/>
    <n v="0"/>
    <n v="0"/>
    <s v="2025-06-09 22:29:00"/>
  </r>
  <r>
    <s v="TX009755"/>
    <x v="1274"/>
    <x v="4"/>
    <x v="0"/>
    <n v="192.42"/>
    <s v="Failed"/>
    <s v="Declined"/>
    <n v="1.89"/>
    <x v="0"/>
    <s v="Android"/>
    <n v="460813"/>
    <n v="25"/>
    <n v="0"/>
    <n v="0"/>
    <n v="0"/>
    <n v="0"/>
    <n v="0"/>
    <s v="2025-12-08 06:45:47"/>
  </r>
  <r>
    <s v="TX002407"/>
    <x v="253"/>
    <x v="8"/>
    <x v="2"/>
    <n v="2608.19"/>
    <s v="Abandoned"/>
    <s v="Approved"/>
    <n v="14.07"/>
    <x v="0"/>
    <s v="iPhone"/>
    <n v="536336"/>
    <n v="38"/>
    <n v="0"/>
    <n v="0"/>
    <n v="0"/>
    <n v="1"/>
    <n v="0"/>
    <s v="2025-04-23 13:51:31"/>
  </r>
  <r>
    <s v="TX004603"/>
    <x v="68"/>
    <x v="6"/>
    <x v="2"/>
    <n v="703.83"/>
    <s v="Abandoned"/>
    <s v="Declined"/>
    <n v="15.79"/>
    <x v="0"/>
    <s v="Desktop"/>
    <n v="439835"/>
    <n v="15"/>
    <n v="0"/>
    <n v="0"/>
    <n v="0"/>
    <n v="0"/>
    <n v="0"/>
    <s v="2025-11-14 19:26:31"/>
  </r>
  <r>
    <s v="TX001211"/>
    <x v="1198"/>
    <x v="3"/>
    <x v="0"/>
    <n v="538.23"/>
    <s v="Failed"/>
    <s v="Declined"/>
    <n v="4.41"/>
    <x v="0"/>
    <s v="iPhone"/>
    <n v="408244"/>
    <n v="50"/>
    <n v="1"/>
    <n v="0"/>
    <n v="0"/>
    <n v="0"/>
    <n v="1"/>
    <s v="2025-09-04 01:07:50"/>
  </r>
  <r>
    <s v="TX003026"/>
    <x v="1275"/>
    <x v="0"/>
    <x v="0"/>
    <n v="180.24"/>
    <s v="Success"/>
    <s v="Approved"/>
    <n v="7.72"/>
    <x v="0"/>
    <s v="Android"/>
    <n v="496886"/>
    <n v="16"/>
    <n v="0"/>
    <n v="0"/>
    <n v="0"/>
    <n v="0"/>
    <n v="0"/>
    <s v="2025-12-23 05:10:27"/>
  </r>
  <r>
    <s v="TX002338"/>
    <x v="47"/>
    <x v="5"/>
    <x v="1"/>
    <n v="1556.94"/>
    <s v="Abandoned"/>
    <s v="Declined"/>
    <n v="0.65"/>
    <x v="0"/>
    <s v="Desktop"/>
    <n v="441807"/>
    <n v="20"/>
    <n v="0"/>
    <n v="0"/>
    <n v="0"/>
    <n v="0"/>
    <n v="0"/>
    <s v="2025-08-25 16:58:11"/>
  </r>
  <r>
    <s v="TX004533"/>
    <x v="1276"/>
    <x v="6"/>
    <x v="0"/>
    <n v="299.64"/>
    <s v="Abandoned"/>
    <s v="Declined"/>
    <n v="8.3699999999999992"/>
    <x v="0"/>
    <s v="Desktop"/>
    <n v="531757"/>
    <n v="11"/>
    <n v="0"/>
    <n v="0"/>
    <n v="0"/>
    <n v="0"/>
    <n v="0"/>
    <s v="2025-12-14 07:09:32"/>
  </r>
  <r>
    <s v="TX003498"/>
    <x v="1277"/>
    <x v="5"/>
    <x v="0"/>
    <n v="479.83"/>
    <s v="Success"/>
    <s v="Approved"/>
    <n v="8.75"/>
    <x v="0"/>
    <s v="Desktop"/>
    <n v="411397"/>
    <n v="21"/>
    <n v="0"/>
    <n v="0"/>
    <n v="0"/>
    <n v="0"/>
    <n v="0"/>
    <s v="2025-06-25 09:17:26"/>
  </r>
  <r>
    <s v="TX003722"/>
    <x v="1278"/>
    <x v="1"/>
    <x v="0"/>
    <n v="690.97"/>
    <s v="Failed"/>
    <s v="Declined"/>
    <n v="5.78"/>
    <x v="0"/>
    <s v="iPad"/>
    <n v="419843"/>
    <n v="20"/>
    <n v="0"/>
    <n v="0"/>
    <n v="0"/>
    <n v="0"/>
    <n v="0"/>
    <s v="2025-02-25 20:08:01"/>
  </r>
  <r>
    <s v="TX002413"/>
    <x v="1279"/>
    <x v="8"/>
    <x v="3"/>
    <n v="305.05"/>
    <s v="Success"/>
    <s v="Approved"/>
    <n v="10.75"/>
    <x v="0"/>
    <s v="iPhone"/>
    <n v="549286"/>
    <n v="19"/>
    <n v="0"/>
    <n v="0"/>
    <n v="0"/>
    <n v="0"/>
    <n v="0"/>
    <s v="2025-10-25 23:19:36"/>
  </r>
  <r>
    <s v="TX002698"/>
    <x v="1280"/>
    <x v="0"/>
    <x v="0"/>
    <n v="468.05"/>
    <s v="Success"/>
    <s v="Approved"/>
    <n v="0.51"/>
    <x v="0"/>
    <s v="iPhone"/>
    <n v="469353"/>
    <n v="41"/>
    <n v="0"/>
    <n v="1"/>
    <n v="0"/>
    <n v="0"/>
    <n v="0"/>
    <s v="2025-06-27 04:55:34"/>
  </r>
  <r>
    <s v="TX002524"/>
    <x v="1281"/>
    <x v="0"/>
    <x v="3"/>
    <n v="580.09"/>
    <s v="Abandoned"/>
    <s v="Approved"/>
    <n v="2.98"/>
    <x v="0"/>
    <s v="Desktop"/>
    <n v="544319"/>
    <n v="14"/>
    <n v="0"/>
    <n v="0"/>
    <n v="0"/>
    <n v="0"/>
    <n v="0"/>
    <s v="2025-04-21 01:19:34"/>
  </r>
  <r>
    <s v="TX003038"/>
    <x v="1282"/>
    <x v="8"/>
    <x v="0"/>
    <n v="1082.5"/>
    <s v="Success"/>
    <s v="Approved"/>
    <n v="3.7"/>
    <x v="0"/>
    <s v="iPhone"/>
    <n v="439308"/>
    <n v="20"/>
    <n v="0"/>
    <n v="0"/>
    <n v="0"/>
    <n v="0"/>
    <n v="0"/>
    <s v="2025-03-15 15:07:08"/>
  </r>
  <r>
    <s v="TX003371"/>
    <x v="307"/>
    <x v="8"/>
    <x v="3"/>
    <n v="491.68"/>
    <s v="Success"/>
    <s v="Approved"/>
    <n v="5.08"/>
    <x v="0"/>
    <s v="Android"/>
    <n v="405356"/>
    <n v="17"/>
    <n v="0"/>
    <n v="0"/>
    <n v="0"/>
    <n v="0"/>
    <n v="0"/>
    <s v="2025-07-01 11:15:18"/>
  </r>
  <r>
    <s v="TX000618"/>
    <x v="364"/>
    <x v="3"/>
    <x v="3"/>
    <n v="578.54999999999995"/>
    <s v="Failed"/>
    <s v="Declined"/>
    <n v="11.88"/>
    <x v="0"/>
    <s v="iPhone"/>
    <n v="459135"/>
    <n v="10"/>
    <n v="0"/>
    <n v="0"/>
    <n v="0"/>
    <n v="0"/>
    <n v="0"/>
    <s v="2025-04-18 03:22:18"/>
  </r>
  <r>
    <s v="TX006385"/>
    <x v="66"/>
    <x v="2"/>
    <x v="0"/>
    <n v="175.26"/>
    <s v="Success"/>
    <s v="Approved"/>
    <n v="8.23"/>
    <x v="0"/>
    <s v="iPhone"/>
    <n v="502201"/>
    <n v="25"/>
    <n v="0"/>
    <n v="0"/>
    <n v="0"/>
    <n v="0"/>
    <n v="0"/>
    <s v="2025-06-12 09:42:35"/>
  </r>
  <r>
    <s v="TX009514"/>
    <x v="1283"/>
    <x v="2"/>
    <x v="1"/>
    <n v="708.69"/>
    <s v="Success"/>
    <s v="Approved"/>
    <n v="11.33"/>
    <x v="0"/>
    <s v="Desktop"/>
    <n v="558459"/>
    <n v="25"/>
    <n v="0"/>
    <n v="0"/>
    <n v="0"/>
    <n v="0"/>
    <n v="0"/>
    <s v="2025-03-12 12:57:51"/>
  </r>
  <r>
    <s v="TX009201"/>
    <x v="1098"/>
    <x v="2"/>
    <x v="0"/>
    <n v="68.08"/>
    <s v="Success"/>
    <s v="Approved"/>
    <n v="3.48"/>
    <x v="0"/>
    <s v="iPad"/>
    <n v="555149"/>
    <n v="11"/>
    <n v="0"/>
    <n v="0"/>
    <n v="0"/>
    <n v="0"/>
    <n v="0"/>
    <s v="2025-05-16 14:32:53"/>
  </r>
  <r>
    <s v="TX006077"/>
    <x v="1062"/>
    <x v="9"/>
    <x v="3"/>
    <n v="894.66"/>
    <s v="Failed"/>
    <s v="Approved"/>
    <n v="9.24"/>
    <x v="0"/>
    <s v="Desktop"/>
    <n v="428805"/>
    <n v="55"/>
    <n v="0"/>
    <n v="0"/>
    <n v="1"/>
    <n v="0"/>
    <n v="0"/>
    <s v="2025-10-10 01:25:45"/>
  </r>
  <r>
    <s v="TX000767"/>
    <x v="1284"/>
    <x v="3"/>
    <x v="2"/>
    <n v="227.75"/>
    <s v="Abandoned"/>
    <s v="Approved"/>
    <n v="8.81"/>
    <x v="0"/>
    <s v="Desktop"/>
    <n v="472856"/>
    <n v="16"/>
    <n v="0"/>
    <n v="0"/>
    <n v="0"/>
    <n v="0"/>
    <n v="0"/>
    <s v="2025-08-28 19:43:19"/>
  </r>
  <r>
    <s v="TX003972"/>
    <x v="1285"/>
    <x v="2"/>
    <x v="0"/>
    <n v="1237.05"/>
    <s v="Success"/>
    <s v="Approved"/>
    <n v="5.13"/>
    <x v="0"/>
    <s v="iPhone"/>
    <n v="487995"/>
    <n v="25"/>
    <n v="0"/>
    <n v="0"/>
    <n v="0"/>
    <n v="0"/>
    <n v="0"/>
    <s v="2025-03-26 19:44:00"/>
  </r>
  <r>
    <s v="TX008655"/>
    <x v="1125"/>
    <x v="2"/>
    <x v="0"/>
    <n v="246.39"/>
    <s v="Failed"/>
    <s v="Declined"/>
    <n v="8.75"/>
    <x v="0"/>
    <s v="iPhone"/>
    <n v="447186"/>
    <n v="16"/>
    <n v="0"/>
    <n v="0"/>
    <n v="0"/>
    <n v="0"/>
    <n v="0"/>
    <s v="2025-04-20 15:41:59"/>
  </r>
  <r>
    <s v="TX007110"/>
    <x v="1286"/>
    <x v="3"/>
    <x v="0"/>
    <n v="433.58"/>
    <s v="Success"/>
    <s v="Approved"/>
    <n v="7.39"/>
    <x v="0"/>
    <s v="Android"/>
    <n v="444243"/>
    <n v="17"/>
    <n v="0"/>
    <n v="0"/>
    <n v="0"/>
    <n v="0"/>
    <n v="0"/>
    <s v="2025-02-06 20:51:34"/>
  </r>
  <r>
    <s v="TX001145"/>
    <x v="1287"/>
    <x v="2"/>
    <x v="3"/>
    <n v="919.88"/>
    <s v="Failed"/>
    <s v="Approved"/>
    <n v="9.65"/>
    <x v="0"/>
    <s v="iPhone"/>
    <n v="479053"/>
    <n v="40"/>
    <n v="0"/>
    <n v="1"/>
    <n v="0"/>
    <n v="0"/>
    <n v="0"/>
    <s v="2025-12-14 19:28:16"/>
  </r>
  <r>
    <s v="TX009253"/>
    <x v="1050"/>
    <x v="5"/>
    <x v="1"/>
    <n v="514.63"/>
    <s v="Success"/>
    <s v="Approved"/>
    <n v="4.07"/>
    <x v="0"/>
    <s v="iPhone"/>
    <n v="489679"/>
    <n v="22"/>
    <n v="0"/>
    <n v="0"/>
    <n v="0"/>
    <n v="0"/>
    <n v="0"/>
    <s v="2025-08-20 10:57:09"/>
  </r>
  <r>
    <s v="TX002904"/>
    <x v="1288"/>
    <x v="3"/>
    <x v="3"/>
    <n v="616.02"/>
    <s v="Success"/>
    <s v="Approved"/>
    <n v="9.34"/>
    <x v="0"/>
    <s v="iPhone"/>
    <n v="507930"/>
    <n v="18"/>
    <n v="0"/>
    <n v="0"/>
    <n v="0"/>
    <n v="0"/>
    <n v="0"/>
    <s v="2025-05-28 02:58:27"/>
  </r>
  <r>
    <s v="TX000463"/>
    <x v="1289"/>
    <x v="9"/>
    <x v="1"/>
    <n v="291.31"/>
    <s v="Success"/>
    <s v="Approved"/>
    <n v="11.43"/>
    <x v="0"/>
    <s v="Android"/>
    <n v="428250"/>
    <n v="16"/>
    <n v="0"/>
    <n v="0"/>
    <n v="0"/>
    <n v="0"/>
    <n v="0"/>
    <s v="2025-03-14 20:01:52"/>
  </r>
  <r>
    <s v="TX004221"/>
    <x v="1290"/>
    <x v="0"/>
    <x v="0"/>
    <n v="958.73"/>
    <s v="Success"/>
    <s v="Approved"/>
    <n v="11.85"/>
    <x v="0"/>
    <s v="iPhone"/>
    <n v="474782"/>
    <n v="25"/>
    <n v="0"/>
    <n v="0"/>
    <n v="0"/>
    <n v="0"/>
    <n v="0"/>
    <s v="2025-12-21 05:05:53"/>
  </r>
  <r>
    <s v="TX002555"/>
    <x v="1291"/>
    <x v="3"/>
    <x v="1"/>
    <n v="227.97"/>
    <s v="Success"/>
    <s v="Approved"/>
    <n v="7.85"/>
    <x v="0"/>
    <s v="Android"/>
    <n v="530123"/>
    <n v="13"/>
    <n v="0"/>
    <n v="0"/>
    <n v="0"/>
    <n v="0"/>
    <n v="0"/>
    <s v="2025-01-13 14:18:15"/>
  </r>
  <r>
    <s v="TX007123"/>
    <x v="1292"/>
    <x v="1"/>
    <x v="0"/>
    <n v="541.08000000000004"/>
    <s v="Success"/>
    <s v="Approved"/>
    <n v="0.87"/>
    <x v="0"/>
    <s v="Desktop"/>
    <n v="557137"/>
    <n v="22"/>
    <n v="0"/>
    <n v="0"/>
    <n v="0"/>
    <n v="0"/>
    <n v="0"/>
    <s v="2025-10-24 23:44:56"/>
  </r>
  <r>
    <s v="TX003040"/>
    <x v="1290"/>
    <x v="8"/>
    <x v="1"/>
    <n v="158.69999999999999"/>
    <s v="Success"/>
    <s v="Approved"/>
    <n v="3.58"/>
    <x v="0"/>
    <s v="Android"/>
    <n v="417441"/>
    <n v="20"/>
    <n v="0"/>
    <n v="0"/>
    <n v="0"/>
    <n v="0"/>
    <n v="0"/>
    <s v="2025-06-05 09:56:43"/>
  </r>
  <r>
    <s v="TX004868"/>
    <x v="396"/>
    <x v="8"/>
    <x v="2"/>
    <n v="480.89"/>
    <s v="Success"/>
    <s v="Approved"/>
    <n v="10.08"/>
    <x v="0"/>
    <s v="iPad"/>
    <n v="465227"/>
    <n v="13"/>
    <n v="0"/>
    <n v="0"/>
    <n v="0"/>
    <n v="0"/>
    <n v="0"/>
    <s v="2025-06-26 03:03:20"/>
  </r>
  <r>
    <s v="TX005369"/>
    <x v="474"/>
    <x v="8"/>
    <x v="3"/>
    <n v="105.99"/>
    <s v="Success"/>
    <s v="Approved"/>
    <n v="5.61"/>
    <x v="0"/>
    <s v="Android"/>
    <n v="498871"/>
    <n v="23"/>
    <n v="0"/>
    <n v="0"/>
    <n v="0"/>
    <n v="0"/>
    <n v="0"/>
    <s v="2025-08-01 06:13:08"/>
  </r>
  <r>
    <s v="TX003435"/>
    <x v="1293"/>
    <x v="3"/>
    <x v="1"/>
    <n v="154.82"/>
    <s v="Success"/>
    <s v="Approved"/>
    <n v="9.99"/>
    <x v="0"/>
    <s v="Android"/>
    <n v="520871"/>
    <n v="23"/>
    <n v="0"/>
    <n v="0"/>
    <n v="0"/>
    <n v="0"/>
    <n v="0"/>
    <s v="2025-11-04 11:25:18"/>
  </r>
  <r>
    <s v="TX006479"/>
    <x v="1294"/>
    <x v="1"/>
    <x v="2"/>
    <n v="479.92"/>
    <s v="Failed"/>
    <s v="Approved"/>
    <n v="9.41"/>
    <x v="0"/>
    <s v="iPad"/>
    <n v="522030"/>
    <n v="41"/>
    <n v="0"/>
    <n v="1"/>
    <n v="0"/>
    <n v="0"/>
    <n v="0"/>
    <s v="2025-03-13 17:52:20"/>
  </r>
  <r>
    <s v="TX009580"/>
    <x v="1013"/>
    <x v="0"/>
    <x v="3"/>
    <n v="734.42"/>
    <s v="Success"/>
    <s v="Approved"/>
    <n v="10.62"/>
    <x v="0"/>
    <s v="iPhone"/>
    <n v="536437"/>
    <n v="43"/>
    <n v="0"/>
    <n v="0"/>
    <n v="0"/>
    <n v="1"/>
    <n v="0"/>
    <s v="2025-04-09 17:02:49"/>
  </r>
  <r>
    <s v="TX003768"/>
    <x v="77"/>
    <x v="0"/>
    <x v="3"/>
    <n v="124.28"/>
    <s v="Success"/>
    <s v="Approved"/>
    <n v="11.19"/>
    <x v="0"/>
    <s v="Android"/>
    <n v="466338"/>
    <n v="73"/>
    <n v="1"/>
    <n v="1"/>
    <n v="0"/>
    <n v="0"/>
    <n v="1"/>
    <s v="2025-06-05 04:52:34"/>
  </r>
  <r>
    <s v="TX007179"/>
    <x v="1142"/>
    <x v="9"/>
    <x v="2"/>
    <n v="1433.03"/>
    <s v="Success"/>
    <s v="Approved"/>
    <n v="8.64"/>
    <x v="0"/>
    <s v="Android"/>
    <n v="487077"/>
    <n v="11"/>
    <n v="0"/>
    <n v="0"/>
    <n v="0"/>
    <n v="0"/>
    <n v="0"/>
    <s v="2025-06-29 14:21:37"/>
  </r>
  <r>
    <s v="TX000829"/>
    <x v="248"/>
    <x v="2"/>
    <x v="2"/>
    <n v="336.95"/>
    <s v="Abandoned"/>
    <s v="Declined"/>
    <n v="18.329999999999998"/>
    <x v="0"/>
    <s v="iPhone"/>
    <n v="537693"/>
    <n v="13"/>
    <n v="0"/>
    <n v="0"/>
    <n v="0"/>
    <n v="0"/>
    <n v="0"/>
    <s v="2025-06-04 03:19:47"/>
  </r>
  <r>
    <s v="TX008349"/>
    <x v="1295"/>
    <x v="2"/>
    <x v="3"/>
    <n v="235.29"/>
    <s v="Success"/>
    <s v="Approved"/>
    <n v="8.84"/>
    <x v="0"/>
    <s v="iPhone"/>
    <n v="461041"/>
    <n v="16"/>
    <n v="0"/>
    <n v="0"/>
    <n v="0"/>
    <n v="0"/>
    <n v="0"/>
    <s v="2025-12-01 00:59:12"/>
  </r>
  <r>
    <s v="TX008222"/>
    <x v="1296"/>
    <x v="1"/>
    <x v="3"/>
    <n v="198.1"/>
    <s v="Abandoned"/>
    <s v="Approved"/>
    <n v="1.33"/>
    <x v="0"/>
    <s v="Desktop"/>
    <n v="420222"/>
    <n v="20"/>
    <n v="0"/>
    <n v="0"/>
    <n v="0"/>
    <n v="0"/>
    <n v="0"/>
    <s v="2025-11-24 05:38:37"/>
  </r>
  <r>
    <s v="TX001673"/>
    <x v="1297"/>
    <x v="3"/>
    <x v="0"/>
    <n v="684.26"/>
    <s v="Success"/>
    <s v="Approved"/>
    <n v="0.64"/>
    <x v="0"/>
    <s v="iPad"/>
    <n v="415472"/>
    <n v="14"/>
    <n v="0"/>
    <n v="0"/>
    <n v="0"/>
    <n v="0"/>
    <n v="0"/>
    <s v="2025-01-26 23:47:25"/>
  </r>
  <r>
    <s v="TX003209"/>
    <x v="1298"/>
    <x v="1"/>
    <x v="0"/>
    <n v="182.13"/>
    <s v="Abandoned"/>
    <s v="Declined"/>
    <n v="1.65"/>
    <x v="0"/>
    <s v="Desktop"/>
    <n v="541242"/>
    <n v="16"/>
    <n v="0"/>
    <n v="0"/>
    <n v="0"/>
    <n v="0"/>
    <n v="0"/>
    <s v="2025-06-14 21:55:49"/>
  </r>
  <r>
    <s v="TX001689"/>
    <x v="1299"/>
    <x v="2"/>
    <x v="2"/>
    <n v="3444.06"/>
    <s v="Failed"/>
    <s v="Declined"/>
    <n v="9.2799999999999994"/>
    <x v="0"/>
    <s v="Android"/>
    <n v="443038"/>
    <n v="47"/>
    <n v="1"/>
    <n v="0"/>
    <n v="0"/>
    <n v="0"/>
    <n v="1"/>
    <s v="2025-03-19 17:17:40"/>
  </r>
  <r>
    <s v="TX004000"/>
    <x v="1300"/>
    <x v="3"/>
    <x v="1"/>
    <n v="265.73"/>
    <s v="Success"/>
    <s v="Approved"/>
    <n v="4.6900000000000004"/>
    <x v="0"/>
    <s v="Desktop"/>
    <n v="527407"/>
    <n v="12"/>
    <n v="0"/>
    <n v="0"/>
    <n v="0"/>
    <n v="0"/>
    <n v="0"/>
    <s v="2025-09-05 19:22:51"/>
  </r>
  <r>
    <s v="TX005818"/>
    <x v="695"/>
    <x v="5"/>
    <x v="0"/>
    <n v="376.18"/>
    <s v="Abandoned"/>
    <s v="Approved"/>
    <n v="6.33"/>
    <x v="0"/>
    <s v="Android"/>
    <n v="433340"/>
    <n v="14"/>
    <n v="0"/>
    <n v="0"/>
    <n v="0"/>
    <n v="0"/>
    <n v="0"/>
    <s v="2025-10-22 21:11:01"/>
  </r>
  <r>
    <s v="TX005310"/>
    <x v="563"/>
    <x v="4"/>
    <x v="1"/>
    <n v="1219.56"/>
    <s v="Abandoned"/>
    <s v="Approved"/>
    <n v="4.1399999999999997"/>
    <x v="0"/>
    <s v="iPhone"/>
    <n v="524745"/>
    <n v="15"/>
    <n v="0"/>
    <n v="0"/>
    <n v="0"/>
    <n v="0"/>
    <n v="0"/>
    <s v="2025-08-25 05:36:41"/>
  </r>
  <r>
    <s v="TX009980"/>
    <x v="1301"/>
    <x v="0"/>
    <x v="2"/>
    <n v="140.19999999999999"/>
    <s v="Success"/>
    <s v="Approved"/>
    <n v="11.16"/>
    <x v="0"/>
    <s v="iPhone"/>
    <n v="539004"/>
    <n v="17"/>
    <n v="0"/>
    <n v="0"/>
    <n v="0"/>
    <n v="0"/>
    <n v="0"/>
    <s v="2025-10-16 15:34:08"/>
  </r>
  <r>
    <s v="TX007900"/>
    <x v="1302"/>
    <x v="2"/>
    <x v="0"/>
    <n v="1264.29"/>
    <s v="Success"/>
    <s v="Approved"/>
    <n v="2.13"/>
    <x v="0"/>
    <s v="iPhone"/>
    <n v="549806"/>
    <n v="20"/>
    <n v="0"/>
    <n v="0"/>
    <n v="0"/>
    <n v="0"/>
    <n v="0"/>
    <s v="2025-12-18 12:29:12"/>
  </r>
  <r>
    <s v="TX002908"/>
    <x v="1303"/>
    <x v="3"/>
    <x v="1"/>
    <n v="187.1"/>
    <s v="Abandoned"/>
    <s v="Declined"/>
    <n v="10.3"/>
    <x v="0"/>
    <s v="Android"/>
    <n v="424147"/>
    <n v="25"/>
    <n v="0"/>
    <n v="0"/>
    <n v="0"/>
    <n v="0"/>
    <n v="0"/>
    <s v="2025-04-18 11:17:27"/>
  </r>
  <r>
    <s v="TX005012"/>
    <x v="1304"/>
    <x v="3"/>
    <x v="1"/>
    <n v="211.24"/>
    <s v="Success"/>
    <s v="Approved"/>
    <n v="0.75"/>
    <x v="0"/>
    <s v="iPad"/>
    <n v="544151"/>
    <n v="25"/>
    <n v="0"/>
    <n v="0"/>
    <n v="0"/>
    <n v="0"/>
    <n v="0"/>
    <s v="2025-12-11 07:50:58"/>
  </r>
  <r>
    <s v="TX000021"/>
    <x v="1305"/>
    <x v="1"/>
    <x v="1"/>
    <n v="354.59"/>
    <s v="Abandoned"/>
    <s v="Approved"/>
    <n v="6.47"/>
    <x v="0"/>
    <s v="iPhone"/>
    <n v="462391"/>
    <n v="11"/>
    <n v="0"/>
    <n v="0"/>
    <n v="0"/>
    <n v="0"/>
    <n v="0"/>
    <s v="2025-08-17 12:39:33"/>
  </r>
  <r>
    <s v="TX002274"/>
    <x v="1306"/>
    <x v="1"/>
    <x v="0"/>
    <n v="274.45999999999998"/>
    <s v="Abandoned"/>
    <s v="Declined"/>
    <n v="10.14"/>
    <x v="0"/>
    <s v="Android"/>
    <n v="416484"/>
    <n v="14"/>
    <n v="0"/>
    <n v="0"/>
    <n v="0"/>
    <n v="0"/>
    <n v="0"/>
    <s v="2025-09-08 18:24:41"/>
  </r>
  <r>
    <s v="TX009018"/>
    <x v="345"/>
    <x v="8"/>
    <x v="3"/>
    <n v="1929.43"/>
    <s v="Abandoned"/>
    <s v="Declined"/>
    <n v="11.78"/>
    <x v="0"/>
    <s v="Android"/>
    <n v="480462"/>
    <n v="40"/>
    <n v="0"/>
    <n v="1"/>
    <n v="0"/>
    <n v="0"/>
    <n v="0"/>
    <s v="2025-11-19 23:54:30"/>
  </r>
  <r>
    <s v="TX004723"/>
    <x v="1307"/>
    <x v="8"/>
    <x v="0"/>
    <n v="704.04"/>
    <s v="Abandoned"/>
    <s v="Declined"/>
    <n v="6.33"/>
    <x v="0"/>
    <s v="iPhone"/>
    <n v="411205"/>
    <n v="18"/>
    <n v="0"/>
    <n v="0"/>
    <n v="0"/>
    <n v="0"/>
    <n v="0"/>
    <s v="2025-03-12 18:16:20"/>
  </r>
  <r>
    <s v="TX008262"/>
    <x v="1308"/>
    <x v="3"/>
    <x v="0"/>
    <n v="832.45"/>
    <s v="Success"/>
    <s v="Approved"/>
    <n v="10.51"/>
    <x v="0"/>
    <s v="iPhone"/>
    <n v="440796"/>
    <n v="22"/>
    <n v="0"/>
    <n v="0"/>
    <n v="0"/>
    <n v="0"/>
    <n v="0"/>
    <s v="2025-04-28 04:14:19"/>
  </r>
  <r>
    <s v="TX002456"/>
    <x v="1309"/>
    <x v="2"/>
    <x v="1"/>
    <n v="875.37"/>
    <s v="Abandoned"/>
    <s v="Approved"/>
    <n v="11.97"/>
    <x v="0"/>
    <s v="Android"/>
    <n v="465174"/>
    <n v="47"/>
    <n v="0"/>
    <n v="0"/>
    <n v="1"/>
    <n v="0"/>
    <n v="0"/>
    <s v="2025-02-19 03:24:21"/>
  </r>
  <r>
    <s v="TX001296"/>
    <x v="29"/>
    <x v="2"/>
    <x v="1"/>
    <n v="1296.9000000000001"/>
    <s v="Abandoned"/>
    <s v="Declined"/>
    <n v="0.88"/>
    <x v="0"/>
    <s v="iPhone"/>
    <n v="531084"/>
    <n v="17"/>
    <n v="0"/>
    <n v="0"/>
    <n v="0"/>
    <n v="0"/>
    <n v="0"/>
    <s v="2025-01-27 09:21:58"/>
  </r>
  <r>
    <s v="TX003845"/>
    <x v="1228"/>
    <x v="3"/>
    <x v="3"/>
    <n v="258.8"/>
    <s v="Success"/>
    <s v="Approved"/>
    <n v="6.35"/>
    <x v="0"/>
    <s v="Android"/>
    <n v="534767"/>
    <n v="16"/>
    <n v="0"/>
    <n v="0"/>
    <n v="0"/>
    <n v="0"/>
    <n v="0"/>
    <s v="2025-12-25 20:04:07"/>
  </r>
  <r>
    <s v="TX000592"/>
    <x v="1310"/>
    <x v="2"/>
    <x v="3"/>
    <n v="73.95"/>
    <s v="Failed"/>
    <s v="Approved"/>
    <n v="11.99"/>
    <x v="0"/>
    <s v="Android"/>
    <n v="447289"/>
    <n v="23"/>
    <n v="0"/>
    <n v="0"/>
    <n v="0"/>
    <n v="0"/>
    <n v="0"/>
    <s v="2025-06-11 05:48:03"/>
  </r>
  <r>
    <s v="TX001407"/>
    <x v="1311"/>
    <x v="0"/>
    <x v="2"/>
    <n v="396.88"/>
    <s v="Failed"/>
    <s v="Declined"/>
    <n v="8.1"/>
    <x v="0"/>
    <s v="Android"/>
    <n v="416117"/>
    <n v="10"/>
    <n v="0"/>
    <n v="0"/>
    <n v="0"/>
    <n v="0"/>
    <n v="0"/>
    <s v="2025-12-15 15:30:37"/>
  </r>
  <r>
    <s v="TX000222"/>
    <x v="827"/>
    <x v="1"/>
    <x v="2"/>
    <n v="1119.3599999999999"/>
    <s v="Success"/>
    <s v="Approved"/>
    <n v="18.45"/>
    <x v="0"/>
    <s v="Android"/>
    <n v="428732"/>
    <n v="10"/>
    <n v="0"/>
    <n v="0"/>
    <n v="0"/>
    <n v="0"/>
    <n v="0"/>
    <s v="2025-11-18 16:12:59"/>
  </r>
  <r>
    <s v="TX005688"/>
    <x v="1312"/>
    <x v="0"/>
    <x v="3"/>
    <n v="812.55"/>
    <s v="Success"/>
    <s v="Approved"/>
    <n v="9.0500000000000007"/>
    <x v="0"/>
    <s v="iPhone"/>
    <n v="517240"/>
    <n v="24"/>
    <n v="0"/>
    <n v="0"/>
    <n v="0"/>
    <n v="0"/>
    <n v="0"/>
    <s v="2025-08-20 00:14:42"/>
  </r>
  <r>
    <s v="TX006329"/>
    <x v="1313"/>
    <x v="1"/>
    <x v="3"/>
    <n v="753.15"/>
    <s v="Success"/>
    <s v="Approved"/>
    <n v="11.05"/>
    <x v="0"/>
    <s v="Android"/>
    <n v="493831"/>
    <n v="18"/>
    <n v="0"/>
    <n v="0"/>
    <n v="0"/>
    <n v="0"/>
    <n v="0"/>
    <s v="2025-10-09 01:54:26"/>
  </r>
  <r>
    <s v="TX004477"/>
    <x v="1314"/>
    <x v="5"/>
    <x v="2"/>
    <n v="210.74"/>
    <s v="Success"/>
    <s v="Approved"/>
    <n v="9.0500000000000007"/>
    <x v="0"/>
    <s v="Desktop"/>
    <n v="402447"/>
    <n v="20"/>
    <n v="0"/>
    <n v="0"/>
    <n v="0"/>
    <n v="0"/>
    <n v="0"/>
    <s v="2025-12-07 05:20:34"/>
  </r>
  <r>
    <s v="TX000859"/>
    <x v="1315"/>
    <x v="0"/>
    <x v="2"/>
    <n v="1721.11"/>
    <s v="Failed"/>
    <s v="Declined"/>
    <n v="8.6"/>
    <x v="0"/>
    <s v="Android"/>
    <n v="432415"/>
    <n v="13"/>
    <n v="0"/>
    <n v="0"/>
    <n v="0"/>
    <n v="0"/>
    <n v="0"/>
    <s v="2025-01-16 20:12:22"/>
  </r>
  <r>
    <s v="TX006951"/>
    <x v="1316"/>
    <x v="1"/>
    <x v="0"/>
    <n v="74.260000000000005"/>
    <s v="Success"/>
    <s v="Approved"/>
    <n v="5.24"/>
    <x v="0"/>
    <s v="iPhone"/>
    <n v="418850"/>
    <n v="10"/>
    <n v="0"/>
    <n v="0"/>
    <n v="0"/>
    <n v="0"/>
    <n v="0"/>
    <s v="2025-11-05 20:05:08"/>
  </r>
  <r>
    <s v="TX004827"/>
    <x v="269"/>
    <x v="1"/>
    <x v="3"/>
    <n v="226.84"/>
    <s v="Success"/>
    <s v="Approved"/>
    <n v="6.07"/>
    <x v="0"/>
    <s v="Android"/>
    <n v="460696"/>
    <n v="38"/>
    <n v="0"/>
    <n v="1"/>
    <n v="0"/>
    <n v="0"/>
    <n v="0"/>
    <s v="2025-08-04 16:27:05"/>
  </r>
  <r>
    <s v="TX004719"/>
    <x v="1317"/>
    <x v="0"/>
    <x v="2"/>
    <n v="717.04"/>
    <s v="Success"/>
    <s v="Approved"/>
    <n v="12.02"/>
    <x v="0"/>
    <s v="Android"/>
    <n v="451564"/>
    <n v="48"/>
    <n v="0"/>
    <n v="1"/>
    <n v="0"/>
    <n v="0"/>
    <n v="0"/>
    <s v="2025-09-02 19:25:25"/>
  </r>
  <r>
    <s v="TX005683"/>
    <x v="1318"/>
    <x v="0"/>
    <x v="0"/>
    <n v="326.02999999999997"/>
    <s v="Success"/>
    <s v="Approved"/>
    <n v="11.77"/>
    <x v="0"/>
    <s v="Android"/>
    <n v="530073"/>
    <n v="19"/>
    <n v="0"/>
    <n v="0"/>
    <n v="0"/>
    <n v="0"/>
    <n v="0"/>
    <s v="2025-07-01 02:11:24"/>
  </r>
  <r>
    <s v="TX009642"/>
    <x v="812"/>
    <x v="2"/>
    <x v="1"/>
    <n v="225.64"/>
    <s v="Success"/>
    <s v="Approved"/>
    <n v="8.6"/>
    <x v="0"/>
    <s v="iPad"/>
    <n v="454158"/>
    <n v="14"/>
    <n v="0"/>
    <n v="0"/>
    <n v="0"/>
    <n v="0"/>
    <n v="0"/>
    <s v="2025-05-03 13:53:33"/>
  </r>
  <r>
    <s v="TX006132"/>
    <x v="1319"/>
    <x v="8"/>
    <x v="2"/>
    <n v="706.85"/>
    <s v="Abandoned"/>
    <s v="Approved"/>
    <n v="14.71"/>
    <x v="0"/>
    <s v="Android"/>
    <n v="523762"/>
    <n v="25"/>
    <n v="0"/>
    <n v="0"/>
    <n v="0"/>
    <n v="0"/>
    <n v="0"/>
    <s v="2025-01-01 01:50:18"/>
  </r>
  <r>
    <s v="TX006516"/>
    <x v="1320"/>
    <x v="8"/>
    <x v="3"/>
    <n v="314.29000000000002"/>
    <s v="Success"/>
    <s v="Approved"/>
    <n v="2.64"/>
    <x v="0"/>
    <s v="Android"/>
    <n v="441529"/>
    <n v="11"/>
    <n v="0"/>
    <n v="0"/>
    <n v="0"/>
    <n v="0"/>
    <n v="0"/>
    <s v="2025-11-30 20:09:54"/>
  </r>
  <r>
    <s v="TX007365"/>
    <x v="1321"/>
    <x v="5"/>
    <x v="1"/>
    <n v="402.93"/>
    <s v="Failed"/>
    <s v="Declined"/>
    <n v="10.57"/>
    <x v="0"/>
    <s v="iPhone"/>
    <n v="537968"/>
    <n v="11"/>
    <n v="0"/>
    <n v="0"/>
    <n v="0"/>
    <n v="0"/>
    <n v="0"/>
    <s v="2025-04-02 11:39:28"/>
  </r>
  <r>
    <s v="TX001656"/>
    <x v="227"/>
    <x v="0"/>
    <x v="2"/>
    <n v="636.76"/>
    <s v="Success"/>
    <s v="Approved"/>
    <n v="8.64"/>
    <x v="0"/>
    <s v="iPhone"/>
    <n v="516898"/>
    <n v="48"/>
    <n v="0"/>
    <n v="1"/>
    <n v="0"/>
    <n v="0"/>
    <n v="0"/>
    <s v="2025-01-26 02:36:46"/>
  </r>
  <r>
    <s v="TX000995"/>
    <x v="1322"/>
    <x v="2"/>
    <x v="1"/>
    <n v="344.2"/>
    <s v="Success"/>
    <s v="Approved"/>
    <n v="11.23"/>
    <x v="0"/>
    <s v="iPhone"/>
    <n v="410245"/>
    <n v="24"/>
    <n v="0"/>
    <n v="0"/>
    <n v="0"/>
    <n v="0"/>
    <n v="0"/>
    <s v="2025-08-23 21:35:51"/>
  </r>
  <r>
    <s v="TX005401"/>
    <x v="1323"/>
    <x v="0"/>
    <x v="2"/>
    <n v="134.79"/>
    <s v="Success"/>
    <s v="Approved"/>
    <n v="15.53"/>
    <x v="0"/>
    <s v="iPhone"/>
    <n v="482873"/>
    <n v="41"/>
    <n v="0"/>
    <n v="1"/>
    <n v="0"/>
    <n v="0"/>
    <n v="0"/>
    <s v="2025-08-21 11:59:37"/>
  </r>
  <r>
    <s v="TX000731"/>
    <x v="1324"/>
    <x v="3"/>
    <x v="3"/>
    <n v="673.46"/>
    <s v="Failed"/>
    <s v="Declined"/>
    <n v="2.5099999999999998"/>
    <x v="0"/>
    <s v="iPhone"/>
    <n v="533048"/>
    <n v="21"/>
    <n v="0"/>
    <n v="0"/>
    <n v="0"/>
    <n v="0"/>
    <n v="0"/>
    <s v="2025-08-05 14:14:15"/>
  </r>
  <r>
    <s v="TX004053"/>
    <x v="1325"/>
    <x v="5"/>
    <x v="3"/>
    <n v="695.04"/>
    <s v="Success"/>
    <s v="Approved"/>
    <n v="10.58"/>
    <x v="0"/>
    <s v="iPhone"/>
    <n v="506542"/>
    <n v="19"/>
    <n v="0"/>
    <n v="0"/>
    <n v="0"/>
    <n v="0"/>
    <n v="0"/>
    <s v="2025-05-22 05:16:51"/>
  </r>
  <r>
    <s v="TX004640"/>
    <x v="940"/>
    <x v="1"/>
    <x v="2"/>
    <n v="225"/>
    <s v="Success"/>
    <s v="Approved"/>
    <n v="19.77"/>
    <x v="0"/>
    <s v="iPad"/>
    <n v="559191"/>
    <n v="11"/>
    <n v="0"/>
    <n v="0"/>
    <n v="0"/>
    <n v="0"/>
    <n v="0"/>
    <s v="2025-04-03 14:26:16"/>
  </r>
  <r>
    <s v="TX009328"/>
    <x v="334"/>
    <x v="8"/>
    <x v="0"/>
    <n v="1018.83"/>
    <s v="Success"/>
    <s v="Approved"/>
    <n v="10.79"/>
    <x v="0"/>
    <s v="Desktop"/>
    <n v="530483"/>
    <n v="17"/>
    <n v="0"/>
    <n v="0"/>
    <n v="0"/>
    <n v="0"/>
    <n v="0"/>
    <s v="2025-09-26 16:53:13"/>
  </r>
  <r>
    <s v="TX003315"/>
    <x v="1326"/>
    <x v="0"/>
    <x v="1"/>
    <n v="653.84"/>
    <s v="Failed"/>
    <s v="Declined"/>
    <n v="9"/>
    <x v="0"/>
    <s v="Android"/>
    <n v="471451"/>
    <n v="13"/>
    <n v="0"/>
    <n v="0"/>
    <n v="0"/>
    <n v="0"/>
    <n v="0"/>
    <s v="2025-05-26 12:43:03"/>
  </r>
  <r>
    <s v="TX004756"/>
    <x v="1327"/>
    <x v="0"/>
    <x v="0"/>
    <n v="323.13"/>
    <s v="Success"/>
    <s v="Approved"/>
    <n v="5.9"/>
    <x v="0"/>
    <s v="Desktop"/>
    <n v="458404"/>
    <n v="15"/>
    <n v="0"/>
    <n v="0"/>
    <n v="0"/>
    <n v="0"/>
    <n v="0"/>
    <s v="2025-01-03 05:31:10"/>
  </r>
  <r>
    <s v="TX008063"/>
    <x v="173"/>
    <x v="9"/>
    <x v="0"/>
    <n v="157.06"/>
    <s v="Success"/>
    <s v="Approved"/>
    <n v="11.82"/>
    <x v="0"/>
    <s v="Android"/>
    <n v="505863"/>
    <n v="23"/>
    <n v="0"/>
    <n v="0"/>
    <n v="0"/>
    <n v="0"/>
    <n v="0"/>
    <s v="2025-05-22 02:00:02"/>
  </r>
  <r>
    <s v="TX003856"/>
    <x v="1328"/>
    <x v="0"/>
    <x v="0"/>
    <n v="570.94000000000005"/>
    <s v="Success"/>
    <s v="Approved"/>
    <n v="1.6"/>
    <x v="0"/>
    <s v="Android"/>
    <n v="461639"/>
    <n v="21"/>
    <n v="0"/>
    <n v="0"/>
    <n v="0"/>
    <n v="0"/>
    <n v="0"/>
    <s v="2025-08-20 00:32:24"/>
  </r>
  <r>
    <s v="TX003060"/>
    <x v="1329"/>
    <x v="0"/>
    <x v="0"/>
    <n v="206.4"/>
    <s v="Success"/>
    <s v="Approved"/>
    <n v="6.66"/>
    <x v="0"/>
    <s v="Desktop"/>
    <n v="423398"/>
    <n v="16"/>
    <n v="0"/>
    <n v="0"/>
    <n v="0"/>
    <n v="0"/>
    <n v="0"/>
    <s v="2025-06-26 23:33:54"/>
  </r>
  <r>
    <s v="TX004507"/>
    <x v="1330"/>
    <x v="3"/>
    <x v="3"/>
    <n v="2457.81"/>
    <s v="Success"/>
    <s v="Approved"/>
    <n v="7.86"/>
    <x v="0"/>
    <s v="Desktop"/>
    <n v="419303"/>
    <n v="25"/>
    <n v="0"/>
    <n v="0"/>
    <n v="0"/>
    <n v="0"/>
    <n v="0"/>
    <s v="2025-05-30 11:52:48"/>
  </r>
  <r>
    <s v="TX005136"/>
    <x v="1331"/>
    <x v="7"/>
    <x v="3"/>
    <n v="409.08"/>
    <s v="Failed"/>
    <s v="Declined"/>
    <n v="11.49"/>
    <x v="0"/>
    <s v="iPhone"/>
    <n v="450396"/>
    <n v="56"/>
    <n v="1"/>
    <n v="0"/>
    <n v="0"/>
    <n v="0"/>
    <n v="1"/>
    <s v="2025-09-18 22:39:58"/>
  </r>
  <r>
    <s v="TX000466"/>
    <x v="797"/>
    <x v="0"/>
    <x v="3"/>
    <n v="975.07"/>
    <s v="Success"/>
    <s v="Approved"/>
    <n v="7.3"/>
    <x v="0"/>
    <s v="iPhone"/>
    <n v="557429"/>
    <n v="14"/>
    <n v="0"/>
    <n v="0"/>
    <n v="0"/>
    <n v="0"/>
    <n v="0"/>
    <s v="2025-10-31 08:12:25"/>
  </r>
  <r>
    <s v="TX004223"/>
    <x v="595"/>
    <x v="3"/>
    <x v="0"/>
    <n v="254.02"/>
    <s v="Success"/>
    <s v="Approved"/>
    <n v="7.7"/>
    <x v="0"/>
    <s v="iPhone"/>
    <n v="543218"/>
    <n v="39"/>
    <n v="0"/>
    <n v="1"/>
    <n v="0"/>
    <n v="0"/>
    <n v="0"/>
    <s v="2025-11-10 07:17:30"/>
  </r>
  <r>
    <s v="TX006847"/>
    <x v="560"/>
    <x v="3"/>
    <x v="3"/>
    <n v="244.08"/>
    <s v="Success"/>
    <s v="Approved"/>
    <n v="1.48"/>
    <x v="0"/>
    <s v="Desktop"/>
    <n v="414824"/>
    <n v="15"/>
    <n v="0"/>
    <n v="0"/>
    <n v="0"/>
    <n v="0"/>
    <n v="0"/>
    <s v="2025-01-28 10:57:14"/>
  </r>
  <r>
    <s v="TX008092"/>
    <x v="1332"/>
    <x v="1"/>
    <x v="3"/>
    <n v="477.95"/>
    <s v="Success"/>
    <s v="Approved"/>
    <n v="11.91"/>
    <x v="0"/>
    <s v="iPhone"/>
    <n v="445312"/>
    <n v="44"/>
    <n v="0"/>
    <n v="0"/>
    <n v="1"/>
    <n v="0"/>
    <n v="0"/>
    <s v="2025-02-03 04:11:04"/>
  </r>
  <r>
    <s v="TX005008"/>
    <x v="273"/>
    <x v="3"/>
    <x v="2"/>
    <n v="738.36"/>
    <s v="Success"/>
    <s v="Approved"/>
    <n v="14.24"/>
    <x v="0"/>
    <s v="iPhone"/>
    <n v="493645"/>
    <n v="18"/>
    <n v="0"/>
    <n v="0"/>
    <n v="0"/>
    <n v="0"/>
    <n v="0"/>
    <s v="2025-02-11 13:06:52"/>
  </r>
  <r>
    <s v="TX000158"/>
    <x v="488"/>
    <x v="3"/>
    <x v="0"/>
    <n v="101.94"/>
    <s v="Failed"/>
    <s v="Declined"/>
    <n v="4.46"/>
    <x v="0"/>
    <s v="Android"/>
    <n v="438716"/>
    <n v="16"/>
    <n v="0"/>
    <n v="0"/>
    <n v="0"/>
    <n v="0"/>
    <n v="0"/>
    <s v="2025-05-10 08:25:28"/>
  </r>
  <r>
    <s v="TX005736"/>
    <x v="433"/>
    <x v="0"/>
    <x v="2"/>
    <n v="289.35000000000002"/>
    <s v="Abandoned"/>
    <s v="Approved"/>
    <n v="13.87"/>
    <x v="0"/>
    <s v="iPhone"/>
    <n v="550955"/>
    <n v="25"/>
    <n v="0"/>
    <n v="0"/>
    <n v="0"/>
    <n v="0"/>
    <n v="0"/>
    <s v="2025-03-24 12:26:36"/>
  </r>
  <r>
    <s v="TX003446"/>
    <x v="637"/>
    <x v="3"/>
    <x v="3"/>
    <n v="695.62"/>
    <s v="Success"/>
    <s v="Approved"/>
    <n v="9.6"/>
    <x v="0"/>
    <s v="iPad"/>
    <n v="480261"/>
    <n v="18"/>
    <n v="0"/>
    <n v="0"/>
    <n v="0"/>
    <n v="0"/>
    <n v="0"/>
    <s v="2025-04-14 06:19:23"/>
  </r>
  <r>
    <s v="TX006648"/>
    <x v="1333"/>
    <x v="2"/>
    <x v="1"/>
    <n v="179.17"/>
    <s v="Abandoned"/>
    <s v="Approved"/>
    <n v="10.3"/>
    <x v="0"/>
    <s v="Android"/>
    <n v="490571"/>
    <n v="18"/>
    <n v="0"/>
    <n v="0"/>
    <n v="0"/>
    <n v="0"/>
    <n v="0"/>
    <s v="2025-05-19 10:03:11"/>
  </r>
  <r>
    <s v="TX000186"/>
    <x v="1334"/>
    <x v="1"/>
    <x v="2"/>
    <n v="565.29999999999995"/>
    <s v="Failed"/>
    <s v="Approved"/>
    <n v="10.27"/>
    <x v="0"/>
    <s v="iPhone"/>
    <n v="521798"/>
    <n v="20"/>
    <n v="0"/>
    <n v="0"/>
    <n v="0"/>
    <n v="0"/>
    <n v="0"/>
    <s v="2025-10-27 14:54:50"/>
  </r>
  <r>
    <s v="TX001003"/>
    <x v="1284"/>
    <x v="1"/>
    <x v="0"/>
    <n v="233.9"/>
    <s v="Success"/>
    <s v="Approved"/>
    <n v="2.06"/>
    <x v="0"/>
    <s v="iPhone"/>
    <n v="432545"/>
    <n v="13"/>
    <n v="0"/>
    <n v="0"/>
    <n v="0"/>
    <n v="0"/>
    <n v="0"/>
    <s v="2025-02-24 11:16:42"/>
  </r>
  <r>
    <s v="TX002987"/>
    <x v="733"/>
    <x v="7"/>
    <x v="3"/>
    <n v="114.1"/>
    <s v="Success"/>
    <s v="Approved"/>
    <n v="6.95"/>
    <x v="0"/>
    <s v="iPhone"/>
    <n v="459164"/>
    <n v="37"/>
    <n v="0"/>
    <n v="0"/>
    <n v="0"/>
    <n v="1"/>
    <n v="0"/>
    <s v="2025-01-18 12:12:23"/>
  </r>
  <r>
    <s v="TX008602"/>
    <x v="1335"/>
    <x v="0"/>
    <x v="1"/>
    <n v="409.46"/>
    <s v="Success"/>
    <s v="Approved"/>
    <n v="7.68"/>
    <x v="0"/>
    <s v="Desktop"/>
    <n v="518489"/>
    <n v="22"/>
    <n v="0"/>
    <n v="0"/>
    <n v="0"/>
    <n v="0"/>
    <n v="0"/>
    <s v="2025-12-03 19:21:55"/>
  </r>
  <r>
    <s v="TX000401"/>
    <x v="1336"/>
    <x v="3"/>
    <x v="3"/>
    <n v="494.23"/>
    <s v="Success"/>
    <s v="Approved"/>
    <n v="6.63"/>
    <x v="0"/>
    <s v="Android"/>
    <n v="420697"/>
    <n v="17"/>
    <n v="0"/>
    <n v="0"/>
    <n v="0"/>
    <n v="0"/>
    <n v="0"/>
    <s v="2025-11-14 20:05:22"/>
  </r>
  <r>
    <s v="TX009023"/>
    <x v="1337"/>
    <x v="3"/>
    <x v="1"/>
    <n v="184.92"/>
    <s v="Abandoned"/>
    <s v="Approved"/>
    <n v="3.8"/>
    <x v="0"/>
    <s v="iPhone"/>
    <n v="425380"/>
    <n v="35"/>
    <n v="0"/>
    <n v="1"/>
    <n v="0"/>
    <n v="0"/>
    <n v="0"/>
    <s v="2025-11-25 04:19:36"/>
  </r>
  <r>
    <s v="TX008561"/>
    <x v="546"/>
    <x v="1"/>
    <x v="1"/>
    <n v="241.73"/>
    <s v="Failed"/>
    <s v="Declined"/>
    <n v="10.130000000000001"/>
    <x v="0"/>
    <s v="Android"/>
    <n v="414858"/>
    <n v="19"/>
    <n v="0"/>
    <n v="0"/>
    <n v="0"/>
    <n v="0"/>
    <n v="0"/>
    <s v="2025-07-01 02:42:42"/>
  </r>
  <r>
    <s v="TX009444"/>
    <x v="1338"/>
    <x v="8"/>
    <x v="1"/>
    <n v="342.27"/>
    <s v="Success"/>
    <s v="Approved"/>
    <n v="11.1"/>
    <x v="0"/>
    <s v="Desktop"/>
    <n v="416786"/>
    <n v="18"/>
    <n v="0"/>
    <n v="0"/>
    <n v="0"/>
    <n v="0"/>
    <n v="0"/>
    <s v="2025-10-26 03:43:54"/>
  </r>
  <r>
    <s v="TX007436"/>
    <x v="1339"/>
    <x v="1"/>
    <x v="2"/>
    <n v="686.05"/>
    <s v="Failed"/>
    <s v="Declined"/>
    <n v="16.809999999999999"/>
    <x v="0"/>
    <s v="Android"/>
    <n v="514879"/>
    <n v="45"/>
    <n v="0"/>
    <n v="0"/>
    <n v="1"/>
    <n v="0"/>
    <n v="0"/>
    <s v="2025-11-26 22:02:49"/>
  </r>
  <r>
    <s v="TX003685"/>
    <x v="1340"/>
    <x v="0"/>
    <x v="3"/>
    <n v="406.69"/>
    <s v="Success"/>
    <s v="Approved"/>
    <n v="9.86"/>
    <x v="0"/>
    <s v="Android"/>
    <n v="542018"/>
    <n v="24"/>
    <n v="0"/>
    <n v="0"/>
    <n v="0"/>
    <n v="0"/>
    <n v="0"/>
    <s v="2025-06-14 14:19:09"/>
  </r>
  <r>
    <s v="TX007718"/>
    <x v="1341"/>
    <x v="0"/>
    <x v="3"/>
    <n v="2162.9"/>
    <s v="Success"/>
    <s v="Approved"/>
    <n v="9.1999999999999993"/>
    <x v="0"/>
    <s v="Desktop"/>
    <n v="540884"/>
    <n v="10"/>
    <n v="0"/>
    <n v="0"/>
    <n v="0"/>
    <n v="0"/>
    <n v="0"/>
    <s v="2025-04-02 23:13:19"/>
  </r>
  <r>
    <s v="TX002485"/>
    <x v="871"/>
    <x v="5"/>
    <x v="3"/>
    <n v="185.61"/>
    <s v="Success"/>
    <s v="Approved"/>
    <n v="3.83"/>
    <x v="0"/>
    <s v="iPad"/>
    <n v="502177"/>
    <n v="25"/>
    <n v="0"/>
    <n v="0"/>
    <n v="0"/>
    <n v="0"/>
    <n v="0"/>
    <s v="2025-02-26 00:01:34"/>
  </r>
  <r>
    <s v="TX009634"/>
    <x v="1171"/>
    <x v="3"/>
    <x v="2"/>
    <n v="146.05000000000001"/>
    <s v="Failed"/>
    <s v="Declined"/>
    <n v="14.33"/>
    <x v="0"/>
    <s v="iPhone"/>
    <n v="419602"/>
    <n v="24"/>
    <n v="0"/>
    <n v="0"/>
    <n v="0"/>
    <n v="0"/>
    <n v="0"/>
    <s v="2025-10-11 17:41:21"/>
  </r>
  <r>
    <s v="TX009731"/>
    <x v="1342"/>
    <x v="1"/>
    <x v="3"/>
    <n v="395.98"/>
    <s v="Success"/>
    <s v="Approved"/>
    <n v="5.61"/>
    <x v="0"/>
    <s v="Desktop"/>
    <n v="483372"/>
    <n v="24"/>
    <n v="0"/>
    <n v="0"/>
    <n v="0"/>
    <n v="0"/>
    <n v="0"/>
    <s v="2025-11-01 20:31:36"/>
  </r>
  <r>
    <s v="TX001251"/>
    <x v="1343"/>
    <x v="2"/>
    <x v="0"/>
    <n v="476.7"/>
    <s v="Success"/>
    <s v="Approved"/>
    <n v="1.96"/>
    <x v="0"/>
    <s v="iPhone"/>
    <n v="491955"/>
    <n v="24"/>
    <n v="0"/>
    <n v="0"/>
    <n v="0"/>
    <n v="0"/>
    <n v="0"/>
    <s v="2025-10-21 05:02:23"/>
  </r>
  <r>
    <s v="TX002068"/>
    <x v="1344"/>
    <x v="5"/>
    <x v="3"/>
    <n v="299.79000000000002"/>
    <s v="Success"/>
    <s v="Approved"/>
    <n v="9.2899999999999991"/>
    <x v="0"/>
    <s v="Desktop"/>
    <n v="411128"/>
    <n v="12"/>
    <n v="0"/>
    <n v="0"/>
    <n v="0"/>
    <n v="0"/>
    <n v="0"/>
    <s v="2025-01-12 20:06:47"/>
  </r>
  <r>
    <s v="TX007343"/>
    <x v="1056"/>
    <x v="3"/>
    <x v="0"/>
    <n v="81.400000000000006"/>
    <s v="Success"/>
    <s v="Approved"/>
    <n v="6.14"/>
    <x v="0"/>
    <s v="Android"/>
    <n v="451153"/>
    <n v="25"/>
    <n v="0"/>
    <n v="0"/>
    <n v="0"/>
    <n v="0"/>
    <n v="0"/>
    <s v="2025-03-13 05:23:26"/>
  </r>
  <r>
    <s v="TX000060"/>
    <x v="1345"/>
    <x v="0"/>
    <x v="0"/>
    <n v="245.14"/>
    <s v="Success"/>
    <s v="Approved"/>
    <n v="3.5"/>
    <x v="0"/>
    <s v="iPhone"/>
    <n v="416837"/>
    <n v="14"/>
    <n v="0"/>
    <n v="0"/>
    <n v="0"/>
    <n v="0"/>
    <n v="0"/>
    <s v="2025-05-05 03:54:32"/>
  </r>
  <r>
    <s v="TX005937"/>
    <x v="1346"/>
    <x v="8"/>
    <x v="0"/>
    <n v="316.64"/>
    <s v="Success"/>
    <s v="Approved"/>
    <n v="9.84"/>
    <x v="0"/>
    <s v="Android"/>
    <n v="423496"/>
    <n v="20"/>
    <n v="0"/>
    <n v="0"/>
    <n v="0"/>
    <n v="0"/>
    <n v="0"/>
    <s v="2025-10-25 21:56:06"/>
  </r>
  <r>
    <s v="TX001114"/>
    <x v="505"/>
    <x v="4"/>
    <x v="1"/>
    <n v="1250.99"/>
    <s v="Success"/>
    <s v="Approved"/>
    <n v="8.7200000000000006"/>
    <x v="0"/>
    <s v="iPhone"/>
    <n v="511693"/>
    <n v="17"/>
    <n v="0"/>
    <n v="0"/>
    <n v="0"/>
    <n v="0"/>
    <n v="0"/>
    <s v="2025-02-05 07:34:46"/>
  </r>
  <r>
    <s v="TX006890"/>
    <x v="389"/>
    <x v="1"/>
    <x v="0"/>
    <n v="1288.58"/>
    <s v="Success"/>
    <s v="Approved"/>
    <n v="11.71"/>
    <x v="0"/>
    <s v="Desktop"/>
    <n v="518998"/>
    <n v="21"/>
    <n v="0"/>
    <n v="0"/>
    <n v="0"/>
    <n v="0"/>
    <n v="0"/>
    <s v="2025-04-30 16:25:14"/>
  </r>
  <r>
    <s v="TX009456"/>
    <x v="499"/>
    <x v="2"/>
    <x v="3"/>
    <n v="220.7"/>
    <s v="Success"/>
    <s v="Approved"/>
    <n v="9.31"/>
    <x v="0"/>
    <s v="Android"/>
    <n v="499532"/>
    <n v="16"/>
    <n v="0"/>
    <n v="0"/>
    <n v="0"/>
    <n v="0"/>
    <n v="0"/>
    <s v="2025-01-18 11:31:58"/>
  </r>
  <r>
    <s v="TX001329"/>
    <x v="1347"/>
    <x v="7"/>
    <x v="1"/>
    <n v="235.89"/>
    <s v="Success"/>
    <s v="Approved"/>
    <n v="11.9"/>
    <x v="0"/>
    <s v="iPhone"/>
    <n v="476250"/>
    <n v="15"/>
    <n v="0"/>
    <n v="0"/>
    <n v="0"/>
    <n v="0"/>
    <n v="0"/>
    <s v="2025-12-15 12:18:06"/>
  </r>
  <r>
    <s v="TX004793"/>
    <x v="1093"/>
    <x v="0"/>
    <x v="0"/>
    <n v="462.49"/>
    <s v="Success"/>
    <s v="Approved"/>
    <n v="9.86"/>
    <x v="0"/>
    <s v="Android"/>
    <n v="482767"/>
    <n v="24"/>
    <n v="0"/>
    <n v="0"/>
    <n v="0"/>
    <n v="0"/>
    <n v="0"/>
    <s v="2025-01-27 06:53:44"/>
  </r>
  <r>
    <s v="TX009234"/>
    <x v="59"/>
    <x v="5"/>
    <x v="3"/>
    <n v="1164.17"/>
    <s v="Failed"/>
    <s v="Declined"/>
    <n v="0.84"/>
    <x v="0"/>
    <s v="Android"/>
    <n v="523100"/>
    <n v="24"/>
    <n v="0"/>
    <n v="0"/>
    <n v="0"/>
    <n v="0"/>
    <n v="0"/>
    <s v="2025-03-13 07:38:09"/>
  </r>
  <r>
    <s v="TX009106"/>
    <x v="1348"/>
    <x v="4"/>
    <x v="3"/>
    <n v="629.29999999999995"/>
    <s v="Failed"/>
    <s v="Declined"/>
    <n v="7.53"/>
    <x v="0"/>
    <s v="iPhone"/>
    <n v="422566"/>
    <n v="13"/>
    <n v="0"/>
    <n v="0"/>
    <n v="0"/>
    <n v="0"/>
    <n v="0"/>
    <s v="2025-07-09 18:43:50"/>
  </r>
  <r>
    <s v="TX008511"/>
    <x v="1349"/>
    <x v="5"/>
    <x v="2"/>
    <n v="1534.42"/>
    <s v="Failed"/>
    <s v="Approved"/>
    <n v="12.3"/>
    <x v="0"/>
    <s v="iPhone"/>
    <n v="429766"/>
    <n v="14"/>
    <n v="0"/>
    <n v="0"/>
    <n v="0"/>
    <n v="0"/>
    <n v="0"/>
    <s v="2025-03-25 02:54:19"/>
  </r>
  <r>
    <s v="TX004748"/>
    <x v="1350"/>
    <x v="3"/>
    <x v="0"/>
    <n v="277.47000000000003"/>
    <s v="Success"/>
    <s v="Approved"/>
    <n v="3.31"/>
    <x v="0"/>
    <s v="iPhone"/>
    <n v="558637"/>
    <n v="15"/>
    <n v="0"/>
    <n v="0"/>
    <n v="0"/>
    <n v="0"/>
    <n v="0"/>
    <s v="2025-04-26 19:25:08"/>
  </r>
  <r>
    <s v="TX003129"/>
    <x v="1351"/>
    <x v="1"/>
    <x v="1"/>
    <n v="878.05"/>
    <s v="Failed"/>
    <s v="Declined"/>
    <n v="6.93"/>
    <x v="0"/>
    <s v="iPad"/>
    <n v="509778"/>
    <n v="14"/>
    <n v="0"/>
    <n v="0"/>
    <n v="0"/>
    <n v="0"/>
    <n v="0"/>
    <s v="2025-10-04 14:54:07"/>
  </r>
  <r>
    <s v="TX009506"/>
    <x v="1352"/>
    <x v="0"/>
    <x v="1"/>
    <n v="607.44000000000005"/>
    <s v="Abandoned"/>
    <s v="Declined"/>
    <n v="10.64"/>
    <x v="0"/>
    <s v="Android"/>
    <n v="556719"/>
    <n v="14"/>
    <n v="0"/>
    <n v="0"/>
    <n v="0"/>
    <n v="0"/>
    <n v="0"/>
    <s v="2025-06-02 04:30:44"/>
  </r>
  <r>
    <s v="TX007662"/>
    <x v="1353"/>
    <x v="2"/>
    <x v="3"/>
    <n v="428.48"/>
    <s v="Failed"/>
    <s v="Declined"/>
    <n v="8.2899999999999991"/>
    <x v="0"/>
    <s v="Android"/>
    <n v="555444"/>
    <n v="59"/>
    <n v="1"/>
    <n v="0"/>
    <n v="0"/>
    <n v="0"/>
    <n v="1"/>
    <s v="2025-04-07 08:52:52"/>
  </r>
  <r>
    <s v="TX002868"/>
    <x v="1354"/>
    <x v="0"/>
    <x v="0"/>
    <n v="67.41"/>
    <s v="Success"/>
    <s v="Approved"/>
    <n v="6.18"/>
    <x v="0"/>
    <s v="Desktop"/>
    <n v="403441"/>
    <n v="24"/>
    <n v="0"/>
    <n v="0"/>
    <n v="0"/>
    <n v="0"/>
    <n v="0"/>
    <s v="2025-04-14 23:28:08"/>
  </r>
  <r>
    <s v="TX001551"/>
    <x v="1355"/>
    <x v="3"/>
    <x v="3"/>
    <n v="479.99"/>
    <s v="Success"/>
    <s v="Approved"/>
    <n v="7.67"/>
    <x v="0"/>
    <s v="Android"/>
    <n v="514890"/>
    <n v="25"/>
    <n v="0"/>
    <n v="0"/>
    <n v="0"/>
    <n v="0"/>
    <n v="0"/>
    <s v="2025-01-05 04:22:28"/>
  </r>
  <r>
    <s v="TX001010"/>
    <x v="1356"/>
    <x v="3"/>
    <x v="2"/>
    <n v="297.08"/>
    <s v="Success"/>
    <s v="Approved"/>
    <n v="14.04"/>
    <x v="0"/>
    <s v="iPhone"/>
    <n v="472995"/>
    <n v="62"/>
    <n v="0"/>
    <n v="1"/>
    <n v="0"/>
    <n v="1"/>
    <n v="0"/>
    <s v="2025-03-09 10:16:12"/>
  </r>
  <r>
    <s v="TX001796"/>
    <x v="1216"/>
    <x v="2"/>
    <x v="1"/>
    <n v="2919.5"/>
    <s v="Success"/>
    <s v="Approved"/>
    <n v="2.12"/>
    <x v="0"/>
    <s v="Android"/>
    <n v="520483"/>
    <n v="50"/>
    <n v="0"/>
    <n v="1"/>
    <n v="0"/>
    <n v="0"/>
    <n v="0"/>
    <s v="2025-11-02 15:29:05"/>
  </r>
  <r>
    <s v="TX004339"/>
    <x v="1357"/>
    <x v="8"/>
    <x v="3"/>
    <n v="301.70999999999998"/>
    <s v="Success"/>
    <s v="Approved"/>
    <n v="3.33"/>
    <x v="0"/>
    <s v="iPhone"/>
    <n v="482203"/>
    <n v="20"/>
    <n v="0"/>
    <n v="0"/>
    <n v="0"/>
    <n v="0"/>
    <n v="0"/>
    <s v="2025-05-10 18:49:40"/>
  </r>
  <r>
    <s v="TX006067"/>
    <x v="1218"/>
    <x v="3"/>
    <x v="2"/>
    <n v="752.99"/>
    <s v="Success"/>
    <s v="Approved"/>
    <n v="12.6"/>
    <x v="0"/>
    <s v="iPad"/>
    <n v="537444"/>
    <n v="17"/>
    <n v="0"/>
    <n v="0"/>
    <n v="0"/>
    <n v="0"/>
    <n v="0"/>
    <s v="2025-03-24 01:42:51"/>
  </r>
  <r>
    <s v="TX004418"/>
    <x v="220"/>
    <x v="5"/>
    <x v="2"/>
    <n v="85.32"/>
    <s v="Success"/>
    <s v="Approved"/>
    <n v="11.7"/>
    <x v="0"/>
    <s v="Desktop"/>
    <n v="538493"/>
    <n v="16"/>
    <n v="0"/>
    <n v="0"/>
    <n v="0"/>
    <n v="0"/>
    <n v="0"/>
    <s v="2025-08-20 13:17:01"/>
  </r>
  <r>
    <s v="TX004752"/>
    <x v="710"/>
    <x v="3"/>
    <x v="3"/>
    <n v="946.84"/>
    <s v="Abandoned"/>
    <s v="Declined"/>
    <n v="0.6"/>
    <x v="0"/>
    <s v="Android"/>
    <n v="417668"/>
    <n v="12"/>
    <n v="0"/>
    <n v="0"/>
    <n v="0"/>
    <n v="0"/>
    <n v="0"/>
    <s v="2025-10-22 07:37:26"/>
  </r>
  <r>
    <s v="TX002725"/>
    <x v="909"/>
    <x v="5"/>
    <x v="2"/>
    <n v="2598.69"/>
    <s v="Failed"/>
    <s v="Approved"/>
    <n v="18.329999999999998"/>
    <x v="0"/>
    <s v="iPhone"/>
    <n v="476121"/>
    <n v="20"/>
    <n v="0"/>
    <n v="0"/>
    <n v="0"/>
    <n v="0"/>
    <n v="0"/>
    <s v="2025-06-24 04:58:28"/>
  </r>
  <r>
    <s v="TX006602"/>
    <x v="1358"/>
    <x v="8"/>
    <x v="0"/>
    <n v="416.48"/>
    <s v="Success"/>
    <s v="Approved"/>
    <n v="0.71"/>
    <x v="0"/>
    <s v="Android"/>
    <n v="437034"/>
    <n v="18"/>
    <n v="0"/>
    <n v="0"/>
    <n v="0"/>
    <n v="0"/>
    <n v="0"/>
    <s v="2025-03-20 11:08:48"/>
  </r>
  <r>
    <s v="TX001804"/>
    <x v="1359"/>
    <x v="3"/>
    <x v="1"/>
    <n v="386.07"/>
    <s v="Success"/>
    <s v="Approved"/>
    <n v="9.73"/>
    <x v="0"/>
    <s v="Desktop"/>
    <n v="461782"/>
    <n v="21"/>
    <n v="0"/>
    <n v="0"/>
    <n v="0"/>
    <n v="0"/>
    <n v="0"/>
    <s v="2025-11-13 12:55:03"/>
  </r>
  <r>
    <s v="TX006432"/>
    <x v="1360"/>
    <x v="8"/>
    <x v="1"/>
    <n v="640.36"/>
    <s v="Abandoned"/>
    <s v="Declined"/>
    <n v="8.82"/>
    <x v="0"/>
    <s v="Android"/>
    <n v="541156"/>
    <n v="18"/>
    <n v="0"/>
    <n v="0"/>
    <n v="0"/>
    <n v="0"/>
    <n v="0"/>
    <s v="2025-05-31 07:58:05"/>
  </r>
  <r>
    <s v="TX007989"/>
    <x v="810"/>
    <x v="0"/>
    <x v="0"/>
    <n v="386.21"/>
    <s v="Success"/>
    <s v="Approved"/>
    <n v="5.66"/>
    <x v="0"/>
    <s v="Desktop"/>
    <n v="475990"/>
    <n v="16"/>
    <n v="0"/>
    <n v="0"/>
    <n v="0"/>
    <n v="0"/>
    <n v="0"/>
    <s v="2025-07-12 01:48:42"/>
  </r>
  <r>
    <s v="TX001196"/>
    <x v="1021"/>
    <x v="3"/>
    <x v="3"/>
    <n v="702.87"/>
    <s v="Success"/>
    <s v="Approved"/>
    <n v="2.44"/>
    <x v="0"/>
    <s v="Android"/>
    <n v="542798"/>
    <n v="23"/>
    <n v="0"/>
    <n v="0"/>
    <n v="0"/>
    <n v="0"/>
    <n v="0"/>
    <s v="2025-02-04 00:40:45"/>
  </r>
  <r>
    <s v="TX009103"/>
    <x v="1361"/>
    <x v="3"/>
    <x v="3"/>
    <n v="361.09"/>
    <s v="Success"/>
    <s v="Approved"/>
    <n v="11.91"/>
    <x v="0"/>
    <s v="Android"/>
    <n v="488917"/>
    <n v="14"/>
    <n v="0"/>
    <n v="0"/>
    <n v="0"/>
    <n v="0"/>
    <n v="0"/>
    <s v="2025-07-10 13:09:49"/>
  </r>
  <r>
    <s v="TX000880"/>
    <x v="694"/>
    <x v="5"/>
    <x v="1"/>
    <n v="304.8"/>
    <s v="Success"/>
    <s v="Approved"/>
    <n v="4.9400000000000004"/>
    <x v="0"/>
    <s v="iPhone"/>
    <n v="521484"/>
    <n v="12"/>
    <n v="0"/>
    <n v="0"/>
    <n v="0"/>
    <n v="0"/>
    <n v="0"/>
    <s v="2025-09-10 08:00:50"/>
  </r>
  <r>
    <s v="TX004784"/>
    <x v="1362"/>
    <x v="1"/>
    <x v="3"/>
    <n v="491.46"/>
    <s v="Abandoned"/>
    <s v="Approved"/>
    <n v="5.84"/>
    <x v="0"/>
    <s v="Android"/>
    <n v="505732"/>
    <n v="15"/>
    <n v="0"/>
    <n v="0"/>
    <n v="0"/>
    <n v="0"/>
    <n v="0"/>
    <s v="2025-09-18 09:56:34"/>
  </r>
  <r>
    <s v="TX002376"/>
    <x v="1363"/>
    <x v="3"/>
    <x v="3"/>
    <n v="542.82000000000005"/>
    <s v="Success"/>
    <s v="Approved"/>
    <n v="11.5"/>
    <x v="0"/>
    <s v="Android"/>
    <n v="473864"/>
    <n v="22"/>
    <n v="0"/>
    <n v="0"/>
    <n v="0"/>
    <n v="0"/>
    <n v="0"/>
    <s v="2025-06-21 18:00:51"/>
  </r>
  <r>
    <s v="TX002546"/>
    <x v="1364"/>
    <x v="1"/>
    <x v="1"/>
    <n v="1211.75"/>
    <s v="Abandoned"/>
    <s v="Declined"/>
    <n v="9.32"/>
    <x v="0"/>
    <s v="Android"/>
    <n v="423053"/>
    <n v="18"/>
    <n v="0"/>
    <n v="0"/>
    <n v="0"/>
    <n v="0"/>
    <n v="0"/>
    <s v="2025-03-05 13:06:49"/>
  </r>
  <r>
    <s v="TX002909"/>
    <x v="802"/>
    <x v="0"/>
    <x v="0"/>
    <n v="388.79"/>
    <s v="Success"/>
    <s v="Approved"/>
    <n v="7.52"/>
    <x v="0"/>
    <s v="iPad"/>
    <n v="417389"/>
    <n v="20"/>
    <n v="0"/>
    <n v="0"/>
    <n v="0"/>
    <n v="0"/>
    <n v="0"/>
    <s v="2025-05-10 22:46:32"/>
  </r>
  <r>
    <s v="TX004387"/>
    <x v="1365"/>
    <x v="8"/>
    <x v="3"/>
    <n v="92.4"/>
    <s v="Success"/>
    <s v="Approved"/>
    <n v="8.5"/>
    <x v="0"/>
    <s v="iPhone"/>
    <n v="502944"/>
    <n v="65"/>
    <n v="0"/>
    <n v="1"/>
    <n v="1"/>
    <n v="0"/>
    <n v="0"/>
    <s v="2025-07-11 03:03:13"/>
  </r>
  <r>
    <s v="TX003397"/>
    <x v="1366"/>
    <x v="8"/>
    <x v="1"/>
    <n v="490.87"/>
    <s v="Success"/>
    <s v="Approved"/>
    <n v="1.83"/>
    <x v="0"/>
    <s v="iPhone"/>
    <n v="513737"/>
    <n v="23"/>
    <n v="0"/>
    <n v="0"/>
    <n v="0"/>
    <n v="0"/>
    <n v="0"/>
    <s v="2025-07-17 01:58:08"/>
  </r>
  <r>
    <s v="TX000551"/>
    <x v="1367"/>
    <x v="7"/>
    <x v="0"/>
    <n v="587.23"/>
    <s v="Success"/>
    <s v="Approved"/>
    <n v="1.27"/>
    <x v="0"/>
    <s v="Desktop"/>
    <n v="507940"/>
    <n v="18"/>
    <n v="0"/>
    <n v="0"/>
    <n v="0"/>
    <n v="0"/>
    <n v="0"/>
    <s v="2025-06-24 16:57:02"/>
  </r>
  <r>
    <s v="TX002931"/>
    <x v="1368"/>
    <x v="8"/>
    <x v="1"/>
    <n v="481.45"/>
    <s v="Failed"/>
    <s v="Declined"/>
    <n v="4.88"/>
    <x v="0"/>
    <s v="Android"/>
    <n v="529400"/>
    <n v="36"/>
    <n v="0"/>
    <n v="1"/>
    <n v="0"/>
    <n v="0"/>
    <n v="0"/>
    <s v="2025-04-20 07:16:29"/>
  </r>
  <r>
    <s v="TX001826"/>
    <x v="195"/>
    <x v="4"/>
    <x v="3"/>
    <n v="861.92"/>
    <s v="Failed"/>
    <s v="Declined"/>
    <n v="7.66"/>
    <x v="0"/>
    <s v="iPhone"/>
    <n v="559582"/>
    <n v="23"/>
    <n v="0"/>
    <n v="0"/>
    <n v="0"/>
    <n v="0"/>
    <n v="0"/>
    <s v="2025-01-07 22:58:44"/>
  </r>
  <r>
    <s v="TX000884"/>
    <x v="123"/>
    <x v="8"/>
    <x v="0"/>
    <n v="654.9"/>
    <s v="Success"/>
    <s v="Approved"/>
    <n v="4.0599999999999996"/>
    <x v="0"/>
    <s v="Android"/>
    <n v="415913"/>
    <n v="25"/>
    <n v="0"/>
    <n v="0"/>
    <n v="0"/>
    <n v="0"/>
    <n v="0"/>
    <s v="2025-07-08 18:47:21"/>
  </r>
  <r>
    <s v="TX008881"/>
    <x v="1369"/>
    <x v="9"/>
    <x v="3"/>
    <n v="209.83"/>
    <s v="Failed"/>
    <s v="Declined"/>
    <n v="1.01"/>
    <x v="0"/>
    <s v="iPhone"/>
    <n v="445075"/>
    <n v="17"/>
    <n v="0"/>
    <n v="0"/>
    <n v="0"/>
    <n v="0"/>
    <n v="0"/>
    <s v="2025-12-10 11:59:27"/>
  </r>
  <r>
    <s v="TX005895"/>
    <x v="1370"/>
    <x v="2"/>
    <x v="2"/>
    <n v="979.98"/>
    <s v="Success"/>
    <s v="Approved"/>
    <n v="17.27"/>
    <x v="0"/>
    <s v="Android"/>
    <n v="430676"/>
    <n v="18"/>
    <n v="0"/>
    <n v="0"/>
    <n v="0"/>
    <n v="0"/>
    <n v="0"/>
    <s v="2025-05-02 18:14:00"/>
  </r>
  <r>
    <s v="TX004771"/>
    <x v="409"/>
    <x v="0"/>
    <x v="3"/>
    <n v="1091.21"/>
    <s v="Success"/>
    <s v="Approved"/>
    <n v="2.57"/>
    <x v="0"/>
    <s v="iPhone"/>
    <n v="478129"/>
    <n v="12"/>
    <n v="0"/>
    <n v="0"/>
    <n v="0"/>
    <n v="0"/>
    <n v="0"/>
    <s v="2025-07-26 20:30:04"/>
  </r>
  <r>
    <s v="TX000212"/>
    <x v="1371"/>
    <x v="2"/>
    <x v="0"/>
    <n v="2781.42"/>
    <s v="Success"/>
    <s v="Approved"/>
    <n v="7.9"/>
    <x v="0"/>
    <s v="Android"/>
    <n v="522282"/>
    <n v="13"/>
    <n v="0"/>
    <n v="0"/>
    <n v="0"/>
    <n v="0"/>
    <n v="0"/>
    <s v="2025-10-13 03:14:15"/>
  </r>
  <r>
    <s v="TX003326"/>
    <x v="1372"/>
    <x v="2"/>
    <x v="3"/>
    <n v="101.79"/>
    <s v="Failed"/>
    <s v="Declined"/>
    <n v="11.39"/>
    <x v="0"/>
    <s v="iPhone"/>
    <n v="464103"/>
    <n v="15"/>
    <n v="0"/>
    <n v="0"/>
    <n v="0"/>
    <n v="0"/>
    <n v="0"/>
    <s v="2025-05-12 16:12:18"/>
  </r>
  <r>
    <s v="TX006182"/>
    <x v="1197"/>
    <x v="0"/>
    <x v="2"/>
    <n v="554.78"/>
    <s v="Failed"/>
    <s v="Declined"/>
    <n v="19.850000000000001"/>
    <x v="0"/>
    <s v="Desktop"/>
    <n v="535461"/>
    <n v="16"/>
    <n v="0"/>
    <n v="0"/>
    <n v="0"/>
    <n v="0"/>
    <n v="0"/>
    <s v="2025-11-07 15:46:46"/>
  </r>
  <r>
    <s v="TX003007"/>
    <x v="943"/>
    <x v="3"/>
    <x v="1"/>
    <n v="66.319999999999993"/>
    <s v="Success"/>
    <s v="Approved"/>
    <n v="9.26"/>
    <x v="0"/>
    <s v="iPad"/>
    <n v="437879"/>
    <n v="21"/>
    <n v="0"/>
    <n v="0"/>
    <n v="0"/>
    <n v="0"/>
    <n v="0"/>
    <s v="2025-06-02 14:16:25"/>
  </r>
  <r>
    <s v="TX003020"/>
    <x v="1373"/>
    <x v="9"/>
    <x v="2"/>
    <n v="372.21"/>
    <s v="Success"/>
    <s v="Approved"/>
    <n v="17.11"/>
    <x v="0"/>
    <s v="iPhone"/>
    <n v="429576"/>
    <n v="23"/>
    <n v="0"/>
    <n v="0"/>
    <n v="0"/>
    <n v="0"/>
    <n v="0"/>
    <s v="2025-01-05 13:31:28"/>
  </r>
  <r>
    <s v="TX002021"/>
    <x v="315"/>
    <x v="3"/>
    <x v="3"/>
    <n v="1036.1199999999999"/>
    <s v="Success"/>
    <s v="Approved"/>
    <n v="1.08"/>
    <x v="0"/>
    <s v="Desktop"/>
    <n v="418243"/>
    <n v="21"/>
    <n v="0"/>
    <n v="0"/>
    <n v="0"/>
    <n v="0"/>
    <n v="0"/>
    <s v="2025-02-20 09:13:56"/>
  </r>
  <r>
    <s v="TX009889"/>
    <x v="269"/>
    <x v="5"/>
    <x v="1"/>
    <n v="638.39"/>
    <s v="Success"/>
    <s v="Approved"/>
    <n v="8.24"/>
    <x v="0"/>
    <s v="Android"/>
    <n v="488681"/>
    <n v="10"/>
    <n v="0"/>
    <n v="0"/>
    <n v="0"/>
    <n v="0"/>
    <n v="0"/>
    <s v="2025-12-19 06:29:13"/>
  </r>
  <r>
    <s v="TX004630"/>
    <x v="1374"/>
    <x v="0"/>
    <x v="0"/>
    <n v="905.45"/>
    <s v="Failed"/>
    <s v="Declined"/>
    <n v="8.2799999999999994"/>
    <x v="0"/>
    <s v="Android"/>
    <n v="426441"/>
    <n v="23"/>
    <n v="0"/>
    <n v="0"/>
    <n v="0"/>
    <n v="0"/>
    <n v="0"/>
    <s v="2025-09-14 09:50:46"/>
  </r>
  <r>
    <s v="TX001439"/>
    <x v="1375"/>
    <x v="1"/>
    <x v="3"/>
    <n v="267.69"/>
    <s v="Success"/>
    <s v="Approved"/>
    <n v="6.54"/>
    <x v="0"/>
    <s v="iPad"/>
    <n v="521834"/>
    <n v="24"/>
    <n v="0"/>
    <n v="0"/>
    <n v="0"/>
    <n v="0"/>
    <n v="0"/>
    <s v="2025-12-29 19:09:41"/>
  </r>
  <r>
    <s v="TX000468"/>
    <x v="1376"/>
    <x v="0"/>
    <x v="1"/>
    <n v="1221.8499999999999"/>
    <s v="Abandoned"/>
    <s v="Declined"/>
    <n v="1.05"/>
    <x v="0"/>
    <s v="Desktop"/>
    <n v="482289"/>
    <n v="19"/>
    <n v="0"/>
    <n v="0"/>
    <n v="0"/>
    <n v="0"/>
    <n v="0"/>
    <s v="2025-04-25 05:53:46"/>
  </r>
  <r>
    <s v="TX007970"/>
    <x v="1377"/>
    <x v="5"/>
    <x v="0"/>
    <n v="130.84"/>
    <s v="Abandoned"/>
    <s v="Declined"/>
    <n v="3.03"/>
    <x v="0"/>
    <s v="Android"/>
    <n v="469740"/>
    <n v="15"/>
    <n v="0"/>
    <n v="0"/>
    <n v="0"/>
    <n v="0"/>
    <n v="0"/>
    <s v="2025-07-30 00:59:17"/>
  </r>
  <r>
    <s v="TX008100"/>
    <x v="1378"/>
    <x v="1"/>
    <x v="3"/>
    <n v="1135.6199999999999"/>
    <s v="Success"/>
    <s v="Approved"/>
    <n v="2.88"/>
    <x v="0"/>
    <s v="Android"/>
    <n v="515047"/>
    <n v="38"/>
    <n v="0"/>
    <n v="0"/>
    <n v="0"/>
    <n v="1"/>
    <n v="0"/>
    <s v="2025-06-10 06:28:16"/>
  </r>
  <r>
    <s v="TX004607"/>
    <x v="1379"/>
    <x v="6"/>
    <x v="3"/>
    <n v="269"/>
    <s v="Abandoned"/>
    <s v="Declined"/>
    <n v="11.91"/>
    <x v="0"/>
    <s v="iPhone"/>
    <n v="415001"/>
    <n v="20"/>
    <n v="0"/>
    <n v="0"/>
    <n v="0"/>
    <n v="0"/>
    <n v="0"/>
    <s v="2025-08-05 04:07:19"/>
  </r>
  <r>
    <s v="TX008658"/>
    <x v="1380"/>
    <x v="2"/>
    <x v="0"/>
    <n v="686.81"/>
    <s v="Abandoned"/>
    <s v="Declined"/>
    <n v="2.8"/>
    <x v="0"/>
    <s v="Desktop"/>
    <n v="414644"/>
    <n v="43"/>
    <n v="0"/>
    <n v="0"/>
    <n v="1"/>
    <n v="0"/>
    <n v="0"/>
    <s v="2025-05-15 11:25:37"/>
  </r>
  <r>
    <s v="TX000697"/>
    <x v="1381"/>
    <x v="4"/>
    <x v="3"/>
    <n v="82.02"/>
    <s v="Success"/>
    <s v="Approved"/>
    <n v="5.9"/>
    <x v="0"/>
    <s v="Android"/>
    <n v="422125"/>
    <n v="11"/>
    <n v="0"/>
    <n v="0"/>
    <n v="0"/>
    <n v="0"/>
    <n v="0"/>
    <s v="2025-04-12 11:03:02"/>
  </r>
  <r>
    <s v="TX009027"/>
    <x v="1219"/>
    <x v="9"/>
    <x v="1"/>
    <n v="342.42"/>
    <s v="Success"/>
    <s v="Approved"/>
    <n v="6.75"/>
    <x v="0"/>
    <s v="iPhone"/>
    <n v="478885"/>
    <n v="44"/>
    <n v="0"/>
    <n v="0"/>
    <n v="1"/>
    <n v="0"/>
    <n v="0"/>
    <s v="2025-09-24 11:08:25"/>
  </r>
  <r>
    <s v="TX008872"/>
    <x v="1382"/>
    <x v="3"/>
    <x v="2"/>
    <n v="632.30999999999995"/>
    <s v="Abandoned"/>
    <s v="Declined"/>
    <n v="15.28"/>
    <x v="0"/>
    <s v="iPhone"/>
    <n v="475944"/>
    <n v="13"/>
    <n v="0"/>
    <n v="0"/>
    <n v="0"/>
    <n v="0"/>
    <n v="0"/>
    <s v="2025-06-02 08:45:35"/>
  </r>
  <r>
    <s v="TX009197"/>
    <x v="1383"/>
    <x v="3"/>
    <x v="3"/>
    <n v="182.8"/>
    <s v="Success"/>
    <s v="Approved"/>
    <n v="3.33"/>
    <x v="0"/>
    <s v="Android"/>
    <n v="402430"/>
    <n v="11"/>
    <n v="0"/>
    <n v="0"/>
    <n v="0"/>
    <n v="0"/>
    <n v="0"/>
    <s v="2025-12-08 00:00:58"/>
  </r>
  <r>
    <s v="TX002185"/>
    <x v="689"/>
    <x v="5"/>
    <x v="1"/>
    <n v="295.89999999999998"/>
    <s v="Success"/>
    <s v="Approved"/>
    <n v="3.46"/>
    <x v="0"/>
    <s v="iPad"/>
    <n v="485781"/>
    <n v="19"/>
    <n v="0"/>
    <n v="0"/>
    <n v="0"/>
    <n v="0"/>
    <n v="0"/>
    <s v="2025-07-07 21:57:59"/>
  </r>
  <r>
    <s v="TX006963"/>
    <x v="650"/>
    <x v="4"/>
    <x v="0"/>
    <n v="264.95"/>
    <s v="Success"/>
    <s v="Approved"/>
    <n v="6.98"/>
    <x v="0"/>
    <s v="iPhone"/>
    <n v="551353"/>
    <n v="24"/>
    <n v="0"/>
    <n v="0"/>
    <n v="0"/>
    <n v="0"/>
    <n v="0"/>
    <s v="2025-02-12 10:15:58"/>
  </r>
  <r>
    <s v="TX001315"/>
    <x v="1384"/>
    <x v="6"/>
    <x v="0"/>
    <n v="2162.4299999999998"/>
    <s v="Failed"/>
    <s v="Declined"/>
    <n v="11.72"/>
    <x v="0"/>
    <s v="iPhone"/>
    <n v="554916"/>
    <n v="40"/>
    <n v="0"/>
    <n v="0"/>
    <n v="0"/>
    <n v="1"/>
    <n v="0"/>
    <s v="2025-01-13 03:47:38"/>
  </r>
  <r>
    <s v="TX008781"/>
    <x v="359"/>
    <x v="3"/>
    <x v="3"/>
    <n v="394.08"/>
    <s v="Success"/>
    <s v="Approved"/>
    <n v="11.13"/>
    <x v="0"/>
    <s v="Android"/>
    <n v="463384"/>
    <n v="10"/>
    <n v="0"/>
    <n v="0"/>
    <n v="0"/>
    <n v="0"/>
    <n v="0"/>
    <s v="2025-05-08 09:46:15"/>
  </r>
  <r>
    <s v="TX005857"/>
    <x v="1385"/>
    <x v="3"/>
    <x v="0"/>
    <n v="297.38"/>
    <s v="Abandoned"/>
    <s v="Declined"/>
    <n v="10.61"/>
    <x v="0"/>
    <s v="Android"/>
    <n v="441367"/>
    <n v="18"/>
    <n v="0"/>
    <n v="0"/>
    <n v="0"/>
    <n v="0"/>
    <n v="0"/>
    <s v="2025-03-30 10:02:00"/>
  </r>
  <r>
    <s v="TX002708"/>
    <x v="686"/>
    <x v="0"/>
    <x v="1"/>
    <n v="119.3"/>
    <s v="Success"/>
    <s v="Approved"/>
    <n v="11.83"/>
    <x v="0"/>
    <s v="iPhone"/>
    <n v="419317"/>
    <n v="53"/>
    <n v="0"/>
    <n v="0"/>
    <n v="1"/>
    <n v="0"/>
    <n v="0"/>
    <s v="2025-02-19 09:20:21"/>
  </r>
  <r>
    <s v="TX007107"/>
    <x v="1386"/>
    <x v="0"/>
    <x v="1"/>
    <n v="228.51"/>
    <s v="Success"/>
    <s v="Approved"/>
    <n v="2.02"/>
    <x v="0"/>
    <s v="iPad"/>
    <n v="469880"/>
    <n v="25"/>
    <n v="0"/>
    <n v="0"/>
    <n v="0"/>
    <n v="0"/>
    <n v="0"/>
    <s v="2025-04-09 07:36:00"/>
  </r>
  <r>
    <s v="TX000915"/>
    <x v="1387"/>
    <x v="3"/>
    <x v="0"/>
    <n v="1112.23"/>
    <s v="Success"/>
    <s v="Approved"/>
    <n v="4.26"/>
    <x v="0"/>
    <s v="Desktop"/>
    <n v="498162"/>
    <n v="41"/>
    <n v="0"/>
    <n v="0"/>
    <n v="0"/>
    <n v="1"/>
    <n v="0"/>
    <s v="2025-02-12 20:24:27"/>
  </r>
  <r>
    <s v="TX000013"/>
    <x v="845"/>
    <x v="1"/>
    <x v="1"/>
    <n v="1036.67"/>
    <s v="Success"/>
    <s v="Approved"/>
    <n v="7.83"/>
    <x v="0"/>
    <s v="iPhone"/>
    <n v="430029"/>
    <n v="10"/>
    <n v="0"/>
    <n v="0"/>
    <n v="0"/>
    <n v="0"/>
    <n v="0"/>
    <s v="2025-05-30 10:17:28"/>
  </r>
  <r>
    <s v="TX004285"/>
    <x v="1388"/>
    <x v="1"/>
    <x v="3"/>
    <n v="2124.41"/>
    <s v="Success"/>
    <s v="Approved"/>
    <n v="5.7"/>
    <x v="0"/>
    <s v="Desktop"/>
    <n v="401761"/>
    <n v="39"/>
    <n v="0"/>
    <n v="1"/>
    <n v="0"/>
    <n v="0"/>
    <n v="0"/>
    <s v="2025-11-02 01:12:31"/>
  </r>
  <r>
    <s v="TX007361"/>
    <x v="1389"/>
    <x v="1"/>
    <x v="3"/>
    <n v="170.87"/>
    <s v="Success"/>
    <s v="Approved"/>
    <n v="3.7"/>
    <x v="0"/>
    <s v="iPad"/>
    <n v="535069"/>
    <n v="44"/>
    <n v="0"/>
    <n v="0"/>
    <n v="0"/>
    <n v="1"/>
    <n v="0"/>
    <s v="2025-02-24 14:23:04"/>
  </r>
  <r>
    <s v="TX001537"/>
    <x v="1390"/>
    <x v="1"/>
    <x v="2"/>
    <n v="555.94000000000005"/>
    <s v="Success"/>
    <s v="Approved"/>
    <n v="16.41"/>
    <x v="0"/>
    <s v="Android"/>
    <n v="448842"/>
    <n v="20"/>
    <n v="0"/>
    <n v="0"/>
    <n v="0"/>
    <n v="0"/>
    <n v="0"/>
    <s v="2025-06-26 00:04:13"/>
  </r>
  <r>
    <s v="TX000737"/>
    <x v="1391"/>
    <x v="1"/>
    <x v="1"/>
    <n v="1175.5999999999999"/>
    <s v="Success"/>
    <s v="Approved"/>
    <n v="9.68"/>
    <x v="0"/>
    <s v="Android"/>
    <n v="497906"/>
    <n v="24"/>
    <n v="0"/>
    <n v="0"/>
    <n v="0"/>
    <n v="0"/>
    <n v="0"/>
    <s v="2025-01-29 13:20:47"/>
  </r>
  <r>
    <s v="TX008432"/>
    <x v="1392"/>
    <x v="9"/>
    <x v="3"/>
    <n v="658.8"/>
    <s v="Failed"/>
    <s v="Declined"/>
    <n v="4.33"/>
    <x v="0"/>
    <s v="iPhone"/>
    <n v="527451"/>
    <n v="19"/>
    <n v="0"/>
    <n v="0"/>
    <n v="0"/>
    <n v="0"/>
    <n v="0"/>
    <s v="2025-04-29 09:39:18"/>
  </r>
  <r>
    <s v="TX009400"/>
    <x v="1393"/>
    <x v="9"/>
    <x v="1"/>
    <n v="143.27000000000001"/>
    <s v="Success"/>
    <s v="Approved"/>
    <n v="6.38"/>
    <x v="0"/>
    <s v="Android"/>
    <n v="488241"/>
    <n v="21"/>
    <n v="0"/>
    <n v="0"/>
    <n v="0"/>
    <n v="0"/>
    <n v="0"/>
    <s v="2025-08-04 18:30:37"/>
  </r>
  <r>
    <s v="TX000454"/>
    <x v="389"/>
    <x v="3"/>
    <x v="0"/>
    <n v="457.44"/>
    <s v="Success"/>
    <s v="Approved"/>
    <n v="4.58"/>
    <x v="0"/>
    <s v="Desktop"/>
    <n v="500893"/>
    <n v="17"/>
    <n v="0"/>
    <n v="0"/>
    <n v="0"/>
    <n v="0"/>
    <n v="0"/>
    <s v="2025-07-21 14:21:34"/>
  </r>
  <r>
    <s v="TX006351"/>
    <x v="1394"/>
    <x v="3"/>
    <x v="0"/>
    <n v="397.04"/>
    <s v="Failed"/>
    <s v="Declined"/>
    <n v="9.94"/>
    <x v="0"/>
    <s v="Android"/>
    <n v="437722"/>
    <n v="41"/>
    <n v="0"/>
    <n v="0"/>
    <n v="1"/>
    <n v="0"/>
    <n v="0"/>
    <s v="2025-10-18 21:40:03"/>
  </r>
  <r>
    <s v="TX000928"/>
    <x v="1395"/>
    <x v="4"/>
    <x v="3"/>
    <n v="546.89"/>
    <s v="Failed"/>
    <s v="Approved"/>
    <n v="6.42"/>
    <x v="0"/>
    <s v="Android"/>
    <n v="483449"/>
    <n v="22"/>
    <n v="0"/>
    <n v="0"/>
    <n v="0"/>
    <n v="0"/>
    <n v="0"/>
    <s v="2025-01-21 03:32:20"/>
  </r>
  <r>
    <s v="TX002860"/>
    <x v="1016"/>
    <x v="3"/>
    <x v="1"/>
    <n v="432.96"/>
    <s v="Abandoned"/>
    <s v="Declined"/>
    <n v="0.61"/>
    <x v="0"/>
    <s v="iPhone"/>
    <n v="512007"/>
    <n v="17"/>
    <n v="0"/>
    <n v="0"/>
    <n v="0"/>
    <n v="0"/>
    <n v="0"/>
    <s v="2025-06-10 00:14:45"/>
  </r>
  <r>
    <s v="TX004504"/>
    <x v="286"/>
    <x v="8"/>
    <x v="0"/>
    <n v="314.83999999999997"/>
    <s v="Failed"/>
    <s v="Declined"/>
    <n v="2.36"/>
    <x v="0"/>
    <s v="Android"/>
    <n v="547372"/>
    <n v="23"/>
    <n v="0"/>
    <n v="0"/>
    <n v="0"/>
    <n v="0"/>
    <n v="0"/>
    <s v="2025-11-29 19:19:48"/>
  </r>
  <r>
    <s v="TX002134"/>
    <x v="1396"/>
    <x v="1"/>
    <x v="3"/>
    <n v="310.51"/>
    <s v="Success"/>
    <s v="Approved"/>
    <n v="1.64"/>
    <x v="0"/>
    <s v="Android"/>
    <n v="466379"/>
    <n v="17"/>
    <n v="0"/>
    <n v="0"/>
    <n v="0"/>
    <n v="0"/>
    <n v="0"/>
    <s v="2025-05-24 02:37:46"/>
  </r>
  <r>
    <s v="TX006558"/>
    <x v="1397"/>
    <x v="9"/>
    <x v="2"/>
    <n v="313.55"/>
    <s v="Success"/>
    <s v="Approved"/>
    <n v="10.91"/>
    <x v="0"/>
    <s v="Android"/>
    <n v="459184"/>
    <n v="19"/>
    <n v="0"/>
    <n v="0"/>
    <n v="0"/>
    <n v="0"/>
    <n v="0"/>
    <s v="2025-10-05 15:26:34"/>
  </r>
  <r>
    <s v="TX000038"/>
    <x v="1398"/>
    <x v="8"/>
    <x v="1"/>
    <n v="114.82"/>
    <s v="Success"/>
    <s v="Approved"/>
    <n v="11.47"/>
    <x v="0"/>
    <s v="iPad"/>
    <n v="468670"/>
    <n v="34"/>
    <n v="0"/>
    <n v="0"/>
    <n v="0"/>
    <n v="1"/>
    <n v="0"/>
    <s v="2025-02-05 20:17:02"/>
  </r>
  <r>
    <s v="TX006248"/>
    <x v="1399"/>
    <x v="0"/>
    <x v="2"/>
    <n v="85.4"/>
    <s v="Success"/>
    <s v="Approved"/>
    <n v="13.76"/>
    <x v="0"/>
    <s v="iPhone"/>
    <n v="557206"/>
    <n v="24"/>
    <n v="0"/>
    <n v="0"/>
    <n v="0"/>
    <n v="0"/>
    <n v="0"/>
    <s v="2025-03-15 14:36:03"/>
  </r>
  <r>
    <s v="TX007749"/>
    <x v="299"/>
    <x v="3"/>
    <x v="1"/>
    <n v="516.49"/>
    <s v="Success"/>
    <s v="Approved"/>
    <n v="7.22"/>
    <x v="0"/>
    <s v="Desktop"/>
    <n v="518936"/>
    <n v="14"/>
    <n v="0"/>
    <n v="0"/>
    <n v="0"/>
    <n v="0"/>
    <n v="0"/>
    <s v="2025-03-29 12:08:59"/>
  </r>
  <r>
    <s v="TX007727"/>
    <x v="1400"/>
    <x v="9"/>
    <x v="2"/>
    <n v="225.86"/>
    <s v="Success"/>
    <s v="Approved"/>
    <n v="16.739999999999998"/>
    <x v="0"/>
    <s v="Android"/>
    <n v="424405"/>
    <n v="42"/>
    <n v="0"/>
    <n v="0"/>
    <n v="1"/>
    <n v="0"/>
    <n v="0"/>
    <s v="2025-07-12 04:53:34"/>
  </r>
  <r>
    <s v="TX_CBK28"/>
    <x v="322"/>
    <x v="2"/>
    <x v="3"/>
    <n v="691.43"/>
    <s v="Success"/>
    <s v="Approved"/>
    <n v="4.2"/>
    <x v="1"/>
    <s v="Android"/>
    <n v="557539"/>
    <n v="80"/>
    <n v="1"/>
    <n v="1"/>
    <n v="0"/>
    <n v="0"/>
    <n v="0"/>
    <d v="2025-06-02T00:06:14"/>
  </r>
  <r>
    <s v="TX004554"/>
    <x v="1401"/>
    <x v="3"/>
    <x v="2"/>
    <n v="581.29999999999995"/>
    <s v="Success"/>
    <s v="Approved"/>
    <n v="17.38"/>
    <x v="0"/>
    <s v="Android"/>
    <n v="499109"/>
    <n v="16"/>
    <n v="0"/>
    <n v="0"/>
    <n v="0"/>
    <n v="0"/>
    <n v="0"/>
    <s v="2025-07-15 12:47:13"/>
  </r>
  <r>
    <s v="TX000941"/>
    <x v="1148"/>
    <x v="3"/>
    <x v="0"/>
    <n v="681.05"/>
    <s v="Success"/>
    <s v="Approved"/>
    <n v="2.84"/>
    <x v="0"/>
    <s v="Android"/>
    <n v="479476"/>
    <n v="46"/>
    <n v="0"/>
    <n v="1"/>
    <n v="0"/>
    <n v="0"/>
    <n v="0"/>
    <s v="2025-06-22 15:45:50"/>
  </r>
  <r>
    <s v="TX008993"/>
    <x v="1076"/>
    <x v="3"/>
    <x v="1"/>
    <n v="643.66999999999996"/>
    <s v="Failed"/>
    <s v="Declined"/>
    <n v="11.67"/>
    <x v="0"/>
    <s v="iPad"/>
    <n v="475762"/>
    <n v="16"/>
    <n v="0"/>
    <n v="0"/>
    <n v="0"/>
    <n v="0"/>
    <n v="0"/>
    <s v="2025-01-16 09:54:01"/>
  </r>
  <r>
    <s v="TX005869"/>
    <x v="1402"/>
    <x v="6"/>
    <x v="2"/>
    <n v="685.99"/>
    <s v="Failed"/>
    <s v="Approved"/>
    <n v="10.69"/>
    <x v="0"/>
    <s v="Desktop"/>
    <n v="401001"/>
    <n v="16"/>
    <n v="0"/>
    <n v="0"/>
    <n v="0"/>
    <n v="0"/>
    <n v="0"/>
    <s v="2025-12-19 03:37:11"/>
  </r>
  <r>
    <s v="TX004650"/>
    <x v="1403"/>
    <x v="3"/>
    <x v="3"/>
    <n v="650.66999999999996"/>
    <s v="Success"/>
    <s v="Approved"/>
    <n v="7.4"/>
    <x v="0"/>
    <s v="Android"/>
    <n v="485405"/>
    <n v="24"/>
    <n v="0"/>
    <n v="0"/>
    <n v="0"/>
    <n v="0"/>
    <n v="0"/>
    <s v="2025-12-09 06:44:40"/>
  </r>
  <r>
    <s v="TX006244"/>
    <x v="1404"/>
    <x v="3"/>
    <x v="0"/>
    <n v="468.24"/>
    <s v="Success"/>
    <s v="Approved"/>
    <n v="8.89"/>
    <x v="0"/>
    <s v="iPhone"/>
    <n v="401676"/>
    <n v="11"/>
    <n v="0"/>
    <n v="0"/>
    <n v="0"/>
    <n v="0"/>
    <n v="0"/>
    <s v="2025-02-15 10:40:04"/>
  </r>
  <r>
    <s v="TX006335"/>
    <x v="1405"/>
    <x v="2"/>
    <x v="1"/>
    <n v="315.64"/>
    <s v="Success"/>
    <s v="Approved"/>
    <n v="4.88"/>
    <x v="0"/>
    <s v="Android"/>
    <n v="492524"/>
    <n v="12"/>
    <n v="0"/>
    <n v="0"/>
    <n v="0"/>
    <n v="0"/>
    <n v="0"/>
    <s v="2025-07-09 17:08:44"/>
  </r>
  <r>
    <s v="TX005205"/>
    <x v="253"/>
    <x v="2"/>
    <x v="0"/>
    <n v="315.39"/>
    <s v="Success"/>
    <s v="Approved"/>
    <n v="7.15"/>
    <x v="0"/>
    <s v="Android"/>
    <n v="534390"/>
    <n v="12"/>
    <n v="0"/>
    <n v="0"/>
    <n v="0"/>
    <n v="0"/>
    <n v="0"/>
    <s v="2025-07-29 04:54:08"/>
  </r>
  <r>
    <s v="TX004068"/>
    <x v="382"/>
    <x v="2"/>
    <x v="2"/>
    <n v="226.76"/>
    <s v="Success"/>
    <s v="Approved"/>
    <n v="16.57"/>
    <x v="0"/>
    <s v="iPhone"/>
    <n v="469485"/>
    <n v="15"/>
    <n v="0"/>
    <n v="0"/>
    <n v="0"/>
    <n v="0"/>
    <n v="0"/>
    <s v="2025-02-26 10:06:35"/>
  </r>
  <r>
    <s v="TX000739"/>
    <x v="1406"/>
    <x v="4"/>
    <x v="2"/>
    <n v="293.52999999999997"/>
    <s v="Success"/>
    <s v="Approved"/>
    <n v="11.84"/>
    <x v="0"/>
    <s v="Desktop"/>
    <n v="477374"/>
    <n v="20"/>
    <n v="0"/>
    <n v="0"/>
    <n v="0"/>
    <n v="0"/>
    <n v="0"/>
    <s v="2025-01-24 03:59:39"/>
  </r>
  <r>
    <s v="TX000539"/>
    <x v="805"/>
    <x v="2"/>
    <x v="3"/>
    <n v="993.3"/>
    <s v="Success"/>
    <s v="Approved"/>
    <n v="0.67"/>
    <x v="0"/>
    <s v="Android"/>
    <n v="449851"/>
    <n v="18"/>
    <n v="0"/>
    <n v="0"/>
    <n v="0"/>
    <n v="0"/>
    <n v="0"/>
    <s v="2025-01-30 12:38:23"/>
  </r>
  <r>
    <s v="TX003464"/>
    <x v="1407"/>
    <x v="8"/>
    <x v="3"/>
    <n v="1516.78"/>
    <s v="Failed"/>
    <s v="Declined"/>
    <n v="3.43"/>
    <x v="0"/>
    <s v="Desktop"/>
    <n v="490507"/>
    <n v="12"/>
    <n v="0"/>
    <n v="0"/>
    <n v="0"/>
    <n v="0"/>
    <n v="0"/>
    <s v="2025-11-07 23:51:05"/>
  </r>
  <r>
    <s v="TX004948"/>
    <x v="1270"/>
    <x v="1"/>
    <x v="1"/>
    <n v="1152.3900000000001"/>
    <s v="Success"/>
    <s v="Approved"/>
    <n v="6.14"/>
    <x v="0"/>
    <s v="Android"/>
    <n v="429907"/>
    <n v="17"/>
    <n v="0"/>
    <n v="0"/>
    <n v="0"/>
    <n v="0"/>
    <n v="0"/>
    <s v="2025-02-10 12:38:04"/>
  </r>
  <r>
    <s v="TX001401"/>
    <x v="1408"/>
    <x v="4"/>
    <x v="0"/>
    <n v="939.91"/>
    <s v="Failed"/>
    <s v="Declined"/>
    <n v="9.6999999999999993"/>
    <x v="0"/>
    <s v="iPad"/>
    <n v="531804"/>
    <n v="33"/>
    <n v="0"/>
    <n v="0"/>
    <n v="0"/>
    <n v="1"/>
    <n v="0"/>
    <s v="2025-03-18 01:19:28"/>
  </r>
  <r>
    <s v="TX009532"/>
    <x v="1217"/>
    <x v="9"/>
    <x v="0"/>
    <n v="250.15"/>
    <s v="Abandoned"/>
    <s v="Declined"/>
    <n v="9.1199999999999992"/>
    <x v="0"/>
    <s v="iPad"/>
    <n v="466725"/>
    <n v="23"/>
    <n v="0"/>
    <n v="0"/>
    <n v="0"/>
    <n v="0"/>
    <n v="0"/>
    <s v="2025-01-13 14:19:53"/>
  </r>
  <r>
    <s v="TX007523"/>
    <x v="1409"/>
    <x v="4"/>
    <x v="0"/>
    <n v="137.41999999999999"/>
    <s v="Failed"/>
    <s v="Declined"/>
    <n v="0.61"/>
    <x v="0"/>
    <s v="Android"/>
    <n v="498865"/>
    <n v="13"/>
    <n v="0"/>
    <n v="0"/>
    <n v="0"/>
    <n v="0"/>
    <n v="0"/>
    <s v="2025-10-03 02:58:59"/>
  </r>
  <r>
    <s v="TX002125"/>
    <x v="1410"/>
    <x v="3"/>
    <x v="1"/>
    <n v="211.08"/>
    <s v="Success"/>
    <s v="Approved"/>
    <n v="6.38"/>
    <x v="0"/>
    <s v="iPhone"/>
    <n v="447459"/>
    <n v="15"/>
    <n v="0"/>
    <n v="0"/>
    <n v="0"/>
    <n v="0"/>
    <n v="0"/>
    <s v="2025-01-04 13:20:27"/>
  </r>
  <r>
    <s v="TX004246"/>
    <x v="1411"/>
    <x v="0"/>
    <x v="0"/>
    <n v="359.68"/>
    <s v="Success"/>
    <s v="Approved"/>
    <n v="3.94"/>
    <x v="0"/>
    <s v="iPhone"/>
    <n v="454943"/>
    <n v="21"/>
    <n v="0"/>
    <n v="0"/>
    <n v="0"/>
    <n v="0"/>
    <n v="0"/>
    <s v="2025-08-06 14:30:52"/>
  </r>
  <r>
    <s v="TX008189"/>
    <x v="927"/>
    <x v="6"/>
    <x v="2"/>
    <n v="856.42"/>
    <s v="Success"/>
    <s v="Approved"/>
    <n v="19.309999999999999"/>
    <x v="0"/>
    <s v="Desktop"/>
    <n v="435029"/>
    <n v="20"/>
    <n v="0"/>
    <n v="0"/>
    <n v="0"/>
    <n v="0"/>
    <n v="0"/>
    <s v="2025-03-25 01:56:20"/>
  </r>
  <r>
    <s v="TX009429"/>
    <x v="1412"/>
    <x v="4"/>
    <x v="2"/>
    <n v="1772.14"/>
    <s v="Success"/>
    <s v="Approved"/>
    <n v="16.53"/>
    <x v="0"/>
    <s v="iPhone"/>
    <n v="488429"/>
    <n v="16"/>
    <n v="0"/>
    <n v="0"/>
    <n v="0"/>
    <n v="0"/>
    <n v="0"/>
    <s v="2025-10-21 23:33:59"/>
  </r>
  <r>
    <s v="TX001955"/>
    <x v="1413"/>
    <x v="5"/>
    <x v="2"/>
    <n v="439.75"/>
    <s v="Success"/>
    <s v="Approved"/>
    <n v="18.16"/>
    <x v="0"/>
    <s v="iPhone"/>
    <n v="439046"/>
    <n v="18"/>
    <n v="0"/>
    <n v="0"/>
    <n v="0"/>
    <n v="0"/>
    <n v="0"/>
    <s v="2025-08-10 22:49:53"/>
  </r>
  <r>
    <s v="TX008179"/>
    <x v="1414"/>
    <x v="8"/>
    <x v="1"/>
    <n v="269.14"/>
    <s v="Success"/>
    <s v="Approved"/>
    <n v="11.26"/>
    <x v="0"/>
    <s v="Android"/>
    <n v="543047"/>
    <n v="12"/>
    <n v="0"/>
    <n v="0"/>
    <n v="0"/>
    <n v="0"/>
    <n v="0"/>
    <s v="2025-01-27 02:43:34"/>
  </r>
  <r>
    <s v="TX009279"/>
    <x v="1025"/>
    <x v="8"/>
    <x v="0"/>
    <n v="653.61"/>
    <s v="Abandoned"/>
    <s v="Declined"/>
    <n v="0.8"/>
    <x v="0"/>
    <s v="iPhone"/>
    <n v="404566"/>
    <n v="16"/>
    <n v="0"/>
    <n v="0"/>
    <n v="0"/>
    <n v="0"/>
    <n v="0"/>
    <s v="2025-11-13 23:05:46"/>
  </r>
  <r>
    <s v="TX007949"/>
    <x v="1415"/>
    <x v="2"/>
    <x v="0"/>
    <n v="1178.29"/>
    <s v="Success"/>
    <s v="Approved"/>
    <n v="2.27"/>
    <x v="0"/>
    <s v="iPad"/>
    <n v="413581"/>
    <n v="19"/>
    <n v="0"/>
    <n v="0"/>
    <n v="0"/>
    <n v="0"/>
    <n v="0"/>
    <s v="2025-01-23 08:03:56"/>
  </r>
  <r>
    <s v="TX005273"/>
    <x v="1063"/>
    <x v="3"/>
    <x v="1"/>
    <n v="349.08"/>
    <s v="Success"/>
    <s v="Approved"/>
    <n v="7.48"/>
    <x v="1"/>
    <s v="iPhone"/>
    <n v="498879"/>
    <n v="54"/>
    <n v="1"/>
    <n v="0"/>
    <n v="0"/>
    <n v="0"/>
    <n v="1"/>
    <s v="2025-08-17 08:57:59"/>
  </r>
  <r>
    <s v="TX006509"/>
    <x v="818"/>
    <x v="1"/>
    <x v="3"/>
    <n v="294.35000000000002"/>
    <s v="Failed"/>
    <s v="Declined"/>
    <n v="9.3699999999999992"/>
    <x v="0"/>
    <s v="iPhone"/>
    <n v="506294"/>
    <n v="14"/>
    <n v="0"/>
    <n v="0"/>
    <n v="0"/>
    <n v="0"/>
    <n v="0"/>
    <s v="2025-08-11 18:59:08"/>
  </r>
  <r>
    <s v="TX002928"/>
    <x v="1416"/>
    <x v="3"/>
    <x v="1"/>
    <n v="389.19"/>
    <s v="Success"/>
    <s v="Approved"/>
    <n v="3.9"/>
    <x v="0"/>
    <s v="iPad"/>
    <n v="464722"/>
    <n v="10"/>
    <n v="0"/>
    <n v="0"/>
    <n v="0"/>
    <n v="0"/>
    <n v="0"/>
    <s v="2025-08-22 01:10:22"/>
  </r>
  <r>
    <s v="TX007008"/>
    <x v="1161"/>
    <x v="8"/>
    <x v="1"/>
    <n v="1996.76"/>
    <s v="Success"/>
    <s v="Approved"/>
    <n v="3.64"/>
    <x v="0"/>
    <s v="iPhone"/>
    <n v="430560"/>
    <n v="12"/>
    <n v="0"/>
    <n v="0"/>
    <n v="0"/>
    <n v="0"/>
    <n v="0"/>
    <s v="2025-01-20 04:57:03"/>
  </r>
  <r>
    <s v="TX006859"/>
    <x v="1417"/>
    <x v="5"/>
    <x v="0"/>
    <n v="864.98"/>
    <s v="Success"/>
    <s v="Approved"/>
    <n v="7.46"/>
    <x v="0"/>
    <s v="iPhone"/>
    <n v="547459"/>
    <n v="17"/>
    <n v="0"/>
    <n v="0"/>
    <n v="0"/>
    <n v="0"/>
    <n v="0"/>
    <s v="2025-12-03 16:44:16"/>
  </r>
  <r>
    <s v="TX002184"/>
    <x v="351"/>
    <x v="2"/>
    <x v="2"/>
    <n v="592.54"/>
    <s v="Abandoned"/>
    <s v="Declined"/>
    <n v="15.73"/>
    <x v="0"/>
    <s v="iPhone"/>
    <n v="401206"/>
    <n v="43"/>
    <n v="0"/>
    <n v="0"/>
    <n v="0"/>
    <n v="1"/>
    <n v="0"/>
    <s v="2025-01-21 16:14:01"/>
  </r>
  <r>
    <s v="TX009960"/>
    <x v="1418"/>
    <x v="2"/>
    <x v="3"/>
    <n v="662.14"/>
    <s v="Abandoned"/>
    <s v="Approved"/>
    <n v="6.7"/>
    <x v="0"/>
    <s v="iPhone"/>
    <n v="406211"/>
    <n v="24"/>
    <n v="0"/>
    <n v="0"/>
    <n v="0"/>
    <n v="0"/>
    <n v="0"/>
    <s v="2025-10-04 01:52:39"/>
  </r>
  <r>
    <s v="TX003459"/>
    <x v="1419"/>
    <x v="8"/>
    <x v="0"/>
    <n v="2818.06"/>
    <s v="Success"/>
    <s v="Approved"/>
    <n v="8.5500000000000007"/>
    <x v="0"/>
    <s v="iPhone"/>
    <n v="484986"/>
    <n v="17"/>
    <n v="0"/>
    <n v="0"/>
    <n v="0"/>
    <n v="0"/>
    <n v="0"/>
    <s v="2025-07-29 05:21:42"/>
  </r>
  <r>
    <s v="TX006325"/>
    <x v="666"/>
    <x v="5"/>
    <x v="3"/>
    <n v="228.13"/>
    <s v="Success"/>
    <s v="Approved"/>
    <n v="2.85"/>
    <x v="0"/>
    <s v="iPad"/>
    <n v="536404"/>
    <n v="17"/>
    <n v="0"/>
    <n v="0"/>
    <n v="0"/>
    <n v="0"/>
    <n v="0"/>
    <s v="2025-10-21 00:39:33"/>
  </r>
  <r>
    <s v="TX006498"/>
    <x v="1420"/>
    <x v="5"/>
    <x v="0"/>
    <n v="99.87"/>
    <s v="Success"/>
    <s v="Approved"/>
    <n v="1.35"/>
    <x v="0"/>
    <s v="iPhone"/>
    <n v="557573"/>
    <n v="20"/>
    <n v="0"/>
    <n v="0"/>
    <n v="0"/>
    <n v="0"/>
    <n v="0"/>
    <s v="2025-01-31 05:35:05"/>
  </r>
  <r>
    <s v="TX004111"/>
    <x v="1214"/>
    <x v="9"/>
    <x v="3"/>
    <n v="178.15"/>
    <s v="Success"/>
    <s v="Approved"/>
    <n v="4.17"/>
    <x v="0"/>
    <s v="Desktop"/>
    <n v="467261"/>
    <n v="23"/>
    <n v="0"/>
    <n v="0"/>
    <n v="0"/>
    <n v="0"/>
    <n v="0"/>
    <s v="2025-05-28 18:50:39"/>
  </r>
  <r>
    <s v="TX005525"/>
    <x v="1273"/>
    <x v="1"/>
    <x v="1"/>
    <n v="211.89"/>
    <s v="Success"/>
    <s v="Approved"/>
    <n v="11.89"/>
    <x v="0"/>
    <s v="iPad"/>
    <n v="470599"/>
    <n v="44"/>
    <n v="0"/>
    <n v="0"/>
    <n v="1"/>
    <n v="0"/>
    <n v="0"/>
    <s v="2025-02-15 02:01:47"/>
  </r>
  <r>
    <s v="TX004706"/>
    <x v="633"/>
    <x v="3"/>
    <x v="1"/>
    <n v="705.54"/>
    <s v="Success"/>
    <s v="Approved"/>
    <n v="3.45"/>
    <x v="0"/>
    <s v="iPhone"/>
    <n v="449385"/>
    <n v="21"/>
    <n v="0"/>
    <n v="0"/>
    <n v="0"/>
    <n v="0"/>
    <n v="0"/>
    <s v="2025-09-07 11:42:14"/>
  </r>
  <r>
    <s v="TX007836"/>
    <x v="1421"/>
    <x v="1"/>
    <x v="3"/>
    <n v="46.04"/>
    <s v="Success"/>
    <s v="Approved"/>
    <n v="10.8"/>
    <x v="0"/>
    <s v="iPhone"/>
    <n v="410415"/>
    <n v="16"/>
    <n v="0"/>
    <n v="0"/>
    <n v="0"/>
    <n v="0"/>
    <n v="0"/>
    <s v="2025-06-24 00:55:38"/>
  </r>
  <r>
    <s v="TX003066"/>
    <x v="1422"/>
    <x v="9"/>
    <x v="1"/>
    <n v="416.94"/>
    <s v="Success"/>
    <s v="Approved"/>
    <n v="2.44"/>
    <x v="0"/>
    <s v="Android"/>
    <n v="406314"/>
    <n v="45"/>
    <n v="0"/>
    <n v="1"/>
    <n v="0"/>
    <n v="0"/>
    <n v="0"/>
    <s v="2025-09-15 21:35:19"/>
  </r>
  <r>
    <s v="TX009668"/>
    <x v="1220"/>
    <x v="0"/>
    <x v="1"/>
    <n v="449.84"/>
    <s v="Success"/>
    <s v="Approved"/>
    <n v="11.63"/>
    <x v="0"/>
    <s v="iPad"/>
    <n v="484843"/>
    <n v="20"/>
    <n v="0"/>
    <n v="0"/>
    <n v="0"/>
    <n v="0"/>
    <n v="0"/>
    <s v="2025-02-03 11:56:06"/>
  </r>
  <r>
    <s v="TX001740"/>
    <x v="1423"/>
    <x v="1"/>
    <x v="1"/>
    <n v="139.78"/>
    <s v="Success"/>
    <s v="Approved"/>
    <n v="5.81"/>
    <x v="0"/>
    <s v="Android"/>
    <n v="513212"/>
    <n v="18"/>
    <n v="0"/>
    <n v="0"/>
    <n v="0"/>
    <n v="0"/>
    <n v="0"/>
    <s v="2025-09-01 11:30:47"/>
  </r>
  <r>
    <s v="TX002778"/>
    <x v="1424"/>
    <x v="0"/>
    <x v="3"/>
    <n v="178.56"/>
    <s v="Failed"/>
    <s v="Declined"/>
    <n v="2.76"/>
    <x v="0"/>
    <s v="Desktop"/>
    <n v="423252"/>
    <n v="55"/>
    <n v="0"/>
    <n v="0"/>
    <n v="1"/>
    <n v="0"/>
    <n v="0"/>
    <s v="2025-05-26 08:18:44"/>
  </r>
  <r>
    <s v="TX007145"/>
    <x v="474"/>
    <x v="3"/>
    <x v="1"/>
    <n v="542.94000000000005"/>
    <s v="Success"/>
    <s v="Approved"/>
    <n v="6.32"/>
    <x v="0"/>
    <s v="iPhone"/>
    <n v="400960"/>
    <n v="15"/>
    <n v="0"/>
    <n v="0"/>
    <n v="0"/>
    <n v="0"/>
    <n v="0"/>
    <s v="2025-03-09 15:26:08"/>
  </r>
  <r>
    <s v="TX003205"/>
    <x v="767"/>
    <x v="2"/>
    <x v="1"/>
    <n v="397.53"/>
    <s v="Success"/>
    <s v="Approved"/>
    <n v="2.36"/>
    <x v="0"/>
    <s v="Desktop"/>
    <n v="500199"/>
    <n v="15"/>
    <n v="0"/>
    <n v="0"/>
    <n v="0"/>
    <n v="0"/>
    <n v="0"/>
    <s v="2025-08-28 10:13:24"/>
  </r>
  <r>
    <s v="TX008451"/>
    <x v="1312"/>
    <x v="1"/>
    <x v="2"/>
    <n v="70.53"/>
    <s v="Success"/>
    <s v="Approved"/>
    <n v="10.17"/>
    <x v="0"/>
    <s v="iPhone"/>
    <n v="458073"/>
    <n v="25"/>
    <n v="0"/>
    <n v="0"/>
    <n v="0"/>
    <n v="0"/>
    <n v="0"/>
    <s v="2025-01-09 00:38:02"/>
  </r>
  <r>
    <s v="TX004484"/>
    <x v="1425"/>
    <x v="8"/>
    <x v="1"/>
    <n v="445.39"/>
    <s v="Abandoned"/>
    <s v="Declined"/>
    <n v="10.14"/>
    <x v="0"/>
    <s v="Desktop"/>
    <n v="528420"/>
    <n v="14"/>
    <n v="0"/>
    <n v="0"/>
    <n v="0"/>
    <n v="0"/>
    <n v="0"/>
    <s v="2025-09-09 12:02:30"/>
  </r>
  <r>
    <s v="TX005682"/>
    <x v="730"/>
    <x v="3"/>
    <x v="1"/>
    <n v="1290.8699999999999"/>
    <s v="Success"/>
    <s v="Approved"/>
    <n v="8.48"/>
    <x v="0"/>
    <s v="Android"/>
    <n v="404365"/>
    <n v="16"/>
    <n v="0"/>
    <n v="0"/>
    <n v="0"/>
    <n v="0"/>
    <n v="0"/>
    <s v="2025-09-24 22:23:41"/>
  </r>
  <r>
    <s v="TX008699"/>
    <x v="1341"/>
    <x v="5"/>
    <x v="2"/>
    <n v="190.96"/>
    <s v="Success"/>
    <s v="Approved"/>
    <n v="14.4"/>
    <x v="0"/>
    <s v="Android"/>
    <n v="452987"/>
    <n v="21"/>
    <n v="0"/>
    <n v="0"/>
    <n v="0"/>
    <n v="0"/>
    <n v="0"/>
    <s v="2025-08-17 20:42:28"/>
  </r>
  <r>
    <s v="TX003799"/>
    <x v="119"/>
    <x v="0"/>
    <x v="1"/>
    <n v="458.57"/>
    <s v="Success"/>
    <s v="Approved"/>
    <n v="2.65"/>
    <x v="0"/>
    <s v="iPhone"/>
    <n v="526576"/>
    <n v="17"/>
    <n v="0"/>
    <n v="0"/>
    <n v="0"/>
    <n v="0"/>
    <n v="0"/>
    <s v="2025-12-23 05:21:16"/>
  </r>
  <r>
    <s v="TX002692"/>
    <x v="104"/>
    <x v="4"/>
    <x v="3"/>
    <n v="115.26"/>
    <s v="Success"/>
    <s v="Approved"/>
    <n v="1.29"/>
    <x v="0"/>
    <s v="iPhone"/>
    <n v="417194"/>
    <n v="61"/>
    <n v="0"/>
    <n v="0"/>
    <n v="1"/>
    <n v="1"/>
    <n v="0"/>
    <s v="2025-01-17 12:25:13"/>
  </r>
  <r>
    <s v="TX008785"/>
    <x v="1426"/>
    <x v="3"/>
    <x v="2"/>
    <n v="664.76"/>
    <s v="Failed"/>
    <s v="Declined"/>
    <n v="10.85"/>
    <x v="0"/>
    <s v="iPhone"/>
    <n v="531397"/>
    <n v="17"/>
    <n v="0"/>
    <n v="0"/>
    <n v="0"/>
    <n v="0"/>
    <n v="0"/>
    <s v="2025-08-05 07:10:23"/>
  </r>
  <r>
    <s v="TX001564"/>
    <x v="1427"/>
    <x v="0"/>
    <x v="0"/>
    <n v="162.16999999999999"/>
    <s v="Abandoned"/>
    <s v="Declined"/>
    <n v="1.97"/>
    <x v="0"/>
    <s v="Android"/>
    <n v="487494"/>
    <n v="15"/>
    <n v="0"/>
    <n v="0"/>
    <n v="0"/>
    <n v="0"/>
    <n v="0"/>
    <s v="2025-10-27 08:27:34"/>
  </r>
  <r>
    <s v="TX002030"/>
    <x v="397"/>
    <x v="1"/>
    <x v="3"/>
    <n v="538.23"/>
    <s v="Abandoned"/>
    <s v="Declined"/>
    <n v="2.5499999999999998"/>
    <x v="0"/>
    <s v="Android"/>
    <n v="426426"/>
    <n v="16"/>
    <n v="0"/>
    <n v="0"/>
    <n v="0"/>
    <n v="0"/>
    <n v="0"/>
    <s v="2025-11-22 09:25:50"/>
  </r>
  <r>
    <s v="TX005781"/>
    <x v="1428"/>
    <x v="6"/>
    <x v="1"/>
    <n v="804.39"/>
    <s v="Success"/>
    <s v="Approved"/>
    <n v="8.23"/>
    <x v="0"/>
    <s v="iPhone"/>
    <n v="555439"/>
    <n v="12"/>
    <n v="0"/>
    <n v="0"/>
    <n v="0"/>
    <n v="0"/>
    <n v="0"/>
    <s v="2025-07-17 15:36:54"/>
  </r>
  <r>
    <s v="TX008779"/>
    <x v="918"/>
    <x v="2"/>
    <x v="1"/>
    <n v="1837.63"/>
    <s v="Success"/>
    <s v="Approved"/>
    <n v="4.93"/>
    <x v="0"/>
    <s v="iPhone"/>
    <n v="495976"/>
    <n v="17"/>
    <n v="0"/>
    <n v="0"/>
    <n v="0"/>
    <n v="0"/>
    <n v="0"/>
    <s v="2025-07-18 15:28:45"/>
  </r>
  <r>
    <s v="TX005709"/>
    <x v="1429"/>
    <x v="1"/>
    <x v="2"/>
    <n v="1807.41"/>
    <s v="Success"/>
    <s v="Approved"/>
    <n v="14.03"/>
    <x v="0"/>
    <s v="Android"/>
    <n v="511230"/>
    <n v="10"/>
    <n v="0"/>
    <n v="0"/>
    <n v="0"/>
    <n v="0"/>
    <n v="0"/>
    <s v="2025-11-08 21:40:08"/>
  </r>
  <r>
    <s v="TX006506"/>
    <x v="1430"/>
    <x v="4"/>
    <x v="1"/>
    <n v="575.04"/>
    <s v="Success"/>
    <s v="Approved"/>
    <n v="5.97"/>
    <x v="0"/>
    <s v="iPhone"/>
    <n v="487792"/>
    <n v="20"/>
    <n v="0"/>
    <n v="0"/>
    <n v="0"/>
    <n v="0"/>
    <n v="0"/>
    <s v="2025-11-12 17:33:37"/>
  </r>
  <r>
    <s v="TX009397"/>
    <x v="1431"/>
    <x v="5"/>
    <x v="1"/>
    <n v="173.02"/>
    <s v="Success"/>
    <s v="Approved"/>
    <n v="6.46"/>
    <x v="0"/>
    <s v="iPhone"/>
    <n v="415910"/>
    <n v="24"/>
    <n v="0"/>
    <n v="0"/>
    <n v="0"/>
    <n v="0"/>
    <n v="0"/>
    <s v="2025-09-24 15:53:20"/>
  </r>
  <r>
    <s v="TX007696"/>
    <x v="1432"/>
    <x v="0"/>
    <x v="3"/>
    <n v="253.44"/>
    <s v="Abandoned"/>
    <s v="Declined"/>
    <n v="5.83"/>
    <x v="0"/>
    <s v="Android"/>
    <n v="486914"/>
    <n v="38"/>
    <n v="0"/>
    <n v="1"/>
    <n v="0"/>
    <n v="0"/>
    <n v="0"/>
    <s v="2025-07-29 16:30:01"/>
  </r>
  <r>
    <s v="TX003310"/>
    <x v="446"/>
    <x v="1"/>
    <x v="3"/>
    <n v="610.85"/>
    <s v="Failed"/>
    <s v="Approved"/>
    <n v="1.31"/>
    <x v="0"/>
    <s v="Android"/>
    <n v="485794"/>
    <n v="16"/>
    <n v="0"/>
    <n v="0"/>
    <n v="0"/>
    <n v="0"/>
    <n v="0"/>
    <s v="2025-05-17 07:12:24"/>
  </r>
  <r>
    <s v="TX007766"/>
    <x v="1433"/>
    <x v="3"/>
    <x v="1"/>
    <n v="300.32"/>
    <s v="Success"/>
    <s v="Approved"/>
    <n v="1.6"/>
    <x v="0"/>
    <s v="iPhone"/>
    <n v="502209"/>
    <n v="12"/>
    <n v="0"/>
    <n v="0"/>
    <n v="0"/>
    <n v="0"/>
    <n v="0"/>
    <s v="2025-11-22 01:28:58"/>
  </r>
  <r>
    <s v="TX002166"/>
    <x v="1434"/>
    <x v="0"/>
    <x v="0"/>
    <n v="328.54"/>
    <s v="Abandoned"/>
    <s v="Approved"/>
    <n v="4.92"/>
    <x v="0"/>
    <s v="iPhone"/>
    <n v="408030"/>
    <n v="25"/>
    <n v="0"/>
    <n v="0"/>
    <n v="0"/>
    <n v="0"/>
    <n v="0"/>
    <s v="2025-06-18 08:02:16"/>
  </r>
  <r>
    <s v="TX009327"/>
    <x v="1435"/>
    <x v="1"/>
    <x v="3"/>
    <n v="303.79000000000002"/>
    <s v="Success"/>
    <s v="Approved"/>
    <n v="2.15"/>
    <x v="0"/>
    <s v="Android"/>
    <n v="488169"/>
    <n v="13"/>
    <n v="0"/>
    <n v="0"/>
    <n v="0"/>
    <n v="0"/>
    <n v="0"/>
    <s v="2025-12-16 15:56:50"/>
  </r>
  <r>
    <s v="TX005170"/>
    <x v="1436"/>
    <x v="6"/>
    <x v="2"/>
    <n v="407.52"/>
    <s v="Failed"/>
    <s v="Declined"/>
    <n v="10.87"/>
    <x v="0"/>
    <s v="Desktop"/>
    <n v="450667"/>
    <n v="11"/>
    <n v="0"/>
    <n v="0"/>
    <n v="0"/>
    <n v="0"/>
    <n v="0"/>
    <s v="2025-05-17 07:52:55"/>
  </r>
  <r>
    <s v="TX003615"/>
    <x v="1437"/>
    <x v="0"/>
    <x v="3"/>
    <n v="783.04"/>
    <s v="Success"/>
    <s v="Approved"/>
    <n v="10.82"/>
    <x v="0"/>
    <s v="iPhone"/>
    <n v="537952"/>
    <n v="12"/>
    <n v="0"/>
    <n v="0"/>
    <n v="0"/>
    <n v="0"/>
    <n v="0"/>
    <s v="2025-12-25 01:02:12"/>
  </r>
  <r>
    <s v="TX006160"/>
    <x v="1438"/>
    <x v="6"/>
    <x v="0"/>
    <n v="1491.56"/>
    <s v="Abandoned"/>
    <s v="Declined"/>
    <n v="8.52"/>
    <x v="0"/>
    <s v="Android"/>
    <n v="484014"/>
    <n v="12"/>
    <n v="0"/>
    <n v="0"/>
    <n v="0"/>
    <n v="0"/>
    <n v="0"/>
    <s v="2025-05-14 02:04:19"/>
  </r>
  <r>
    <s v="TX008053"/>
    <x v="1212"/>
    <x v="5"/>
    <x v="2"/>
    <n v="1022.68"/>
    <s v="Failed"/>
    <s v="Declined"/>
    <n v="11.24"/>
    <x v="0"/>
    <s v="Desktop"/>
    <n v="497632"/>
    <n v="14"/>
    <n v="0"/>
    <n v="0"/>
    <n v="0"/>
    <n v="0"/>
    <n v="0"/>
    <s v="2025-01-06 00:48:34"/>
  </r>
  <r>
    <s v="TX004405"/>
    <x v="849"/>
    <x v="8"/>
    <x v="2"/>
    <n v="344.25"/>
    <s v="Success"/>
    <s v="Approved"/>
    <n v="17.63"/>
    <x v="0"/>
    <s v="iPhone"/>
    <n v="558971"/>
    <n v="23"/>
    <n v="0"/>
    <n v="0"/>
    <n v="0"/>
    <n v="0"/>
    <n v="0"/>
    <s v="2025-01-12 15:44:24"/>
  </r>
  <r>
    <s v="TX008488"/>
    <x v="1439"/>
    <x v="9"/>
    <x v="3"/>
    <n v="389.3"/>
    <s v="Success"/>
    <s v="Approved"/>
    <n v="8.8699999999999992"/>
    <x v="0"/>
    <s v="iPhone"/>
    <n v="504912"/>
    <n v="21"/>
    <n v="0"/>
    <n v="0"/>
    <n v="0"/>
    <n v="0"/>
    <n v="0"/>
    <s v="2025-01-28 21:34:13"/>
  </r>
  <r>
    <s v="TX001347"/>
    <x v="1030"/>
    <x v="8"/>
    <x v="1"/>
    <n v="641.07000000000005"/>
    <s v="Success"/>
    <s v="Approved"/>
    <n v="7.6"/>
    <x v="0"/>
    <s v="iPhone"/>
    <n v="515059"/>
    <n v="19"/>
    <n v="0"/>
    <n v="0"/>
    <n v="0"/>
    <n v="0"/>
    <n v="0"/>
    <s v="2025-08-12 08:40:22"/>
  </r>
  <r>
    <s v="TX007992"/>
    <x v="1208"/>
    <x v="9"/>
    <x v="1"/>
    <n v="224.95"/>
    <s v="Success"/>
    <s v="Approved"/>
    <n v="4.9400000000000004"/>
    <x v="0"/>
    <s v="iPhone"/>
    <n v="448570"/>
    <n v="19"/>
    <n v="0"/>
    <n v="0"/>
    <n v="0"/>
    <n v="0"/>
    <n v="0"/>
    <s v="2025-12-16 09:44:24"/>
  </r>
  <r>
    <s v="TX009000"/>
    <x v="157"/>
    <x v="8"/>
    <x v="3"/>
    <n v="316.42"/>
    <s v="Failed"/>
    <s v="Approved"/>
    <n v="10.74"/>
    <x v="0"/>
    <s v="iPad"/>
    <n v="445473"/>
    <n v="49"/>
    <n v="0"/>
    <n v="0"/>
    <n v="1"/>
    <n v="0"/>
    <n v="0"/>
    <s v="2025-11-13 22:55:09"/>
  </r>
  <r>
    <s v="TX006327"/>
    <x v="819"/>
    <x v="2"/>
    <x v="2"/>
    <n v="466"/>
    <s v="Success"/>
    <s v="Approved"/>
    <n v="15.87"/>
    <x v="0"/>
    <s v="iPhone"/>
    <n v="528499"/>
    <n v="12"/>
    <n v="0"/>
    <n v="0"/>
    <n v="0"/>
    <n v="0"/>
    <n v="0"/>
    <s v="2025-12-31 08:58:33"/>
  </r>
  <r>
    <s v="TX008182"/>
    <x v="1440"/>
    <x v="1"/>
    <x v="3"/>
    <n v="374.28"/>
    <s v="Abandoned"/>
    <s v="Declined"/>
    <n v="8.6"/>
    <x v="0"/>
    <s v="Android"/>
    <n v="428640"/>
    <n v="22"/>
    <n v="0"/>
    <n v="0"/>
    <n v="0"/>
    <n v="0"/>
    <n v="0"/>
    <s v="2025-02-17 21:31:20"/>
  </r>
  <r>
    <s v="TX001792"/>
    <x v="1087"/>
    <x v="8"/>
    <x v="1"/>
    <n v="377.29"/>
    <s v="Failed"/>
    <s v="Declined"/>
    <n v="6.95"/>
    <x v="0"/>
    <s v="Desktop"/>
    <n v="515307"/>
    <n v="14"/>
    <n v="0"/>
    <n v="0"/>
    <n v="0"/>
    <n v="0"/>
    <n v="0"/>
    <s v="2025-01-15 00:59:51"/>
  </r>
  <r>
    <s v="TX007283"/>
    <x v="643"/>
    <x v="8"/>
    <x v="0"/>
    <n v="1520.52"/>
    <s v="Success"/>
    <s v="Approved"/>
    <n v="6"/>
    <x v="0"/>
    <s v="iPhone"/>
    <n v="474771"/>
    <n v="10"/>
    <n v="0"/>
    <n v="0"/>
    <n v="0"/>
    <n v="0"/>
    <n v="0"/>
    <s v="2025-04-26 07:20:28"/>
  </r>
  <r>
    <s v="TX003996"/>
    <x v="887"/>
    <x v="5"/>
    <x v="1"/>
    <n v="374.48"/>
    <s v="Success"/>
    <s v="Approved"/>
    <n v="2.63"/>
    <x v="0"/>
    <s v="Android"/>
    <n v="500796"/>
    <n v="44"/>
    <n v="0"/>
    <n v="0"/>
    <n v="1"/>
    <n v="0"/>
    <n v="0"/>
    <s v="2025-12-24 19:56:04"/>
  </r>
  <r>
    <s v="TX008731"/>
    <x v="1441"/>
    <x v="8"/>
    <x v="3"/>
    <n v="414.24"/>
    <s v="Success"/>
    <s v="Approved"/>
    <n v="5.99"/>
    <x v="0"/>
    <s v="iPhone"/>
    <n v="480202"/>
    <n v="13"/>
    <n v="0"/>
    <n v="0"/>
    <n v="0"/>
    <n v="0"/>
    <n v="0"/>
    <s v="2025-11-27 04:00:42"/>
  </r>
  <r>
    <s v="TX002320"/>
    <x v="1442"/>
    <x v="3"/>
    <x v="2"/>
    <n v="744.67"/>
    <s v="Success"/>
    <s v="Approved"/>
    <n v="12.38"/>
    <x v="0"/>
    <s v="Android"/>
    <n v="537841"/>
    <n v="23"/>
    <n v="0"/>
    <n v="0"/>
    <n v="0"/>
    <n v="0"/>
    <n v="0"/>
    <s v="2025-04-18 02:31:47"/>
  </r>
  <r>
    <s v="TX001818"/>
    <x v="131"/>
    <x v="5"/>
    <x v="1"/>
    <n v="73.87"/>
    <s v="Success"/>
    <s v="Approved"/>
    <n v="2.85"/>
    <x v="0"/>
    <s v="iPhone"/>
    <n v="530447"/>
    <n v="52"/>
    <n v="0"/>
    <n v="0"/>
    <n v="1"/>
    <n v="0"/>
    <n v="0"/>
    <s v="2025-03-16 08:48:11"/>
  </r>
  <r>
    <s v="TX009425"/>
    <x v="1443"/>
    <x v="4"/>
    <x v="0"/>
    <n v="1384.62"/>
    <s v="Success"/>
    <s v="Approved"/>
    <n v="7.86"/>
    <x v="0"/>
    <s v="Desktop"/>
    <n v="469727"/>
    <n v="35"/>
    <n v="0"/>
    <n v="1"/>
    <n v="0"/>
    <n v="0"/>
    <n v="0"/>
    <s v="2025-08-22 06:30:01"/>
  </r>
  <r>
    <s v="TX009267"/>
    <x v="1391"/>
    <x v="6"/>
    <x v="0"/>
    <n v="1546.48"/>
    <s v="Success"/>
    <s v="Approved"/>
    <n v="11.61"/>
    <x v="0"/>
    <s v="iPhone"/>
    <n v="420994"/>
    <n v="23"/>
    <n v="0"/>
    <n v="0"/>
    <n v="0"/>
    <n v="0"/>
    <n v="0"/>
    <s v="2025-10-11 19:39:22"/>
  </r>
  <r>
    <s v="TX003534"/>
    <x v="1146"/>
    <x v="5"/>
    <x v="2"/>
    <n v="295.14"/>
    <s v="Failed"/>
    <s v="Declined"/>
    <n v="8.9"/>
    <x v="0"/>
    <s v="Desktop"/>
    <n v="486394"/>
    <n v="21"/>
    <n v="0"/>
    <n v="0"/>
    <n v="0"/>
    <n v="0"/>
    <n v="0"/>
    <s v="2025-04-17 00:58:33"/>
  </r>
  <r>
    <s v="TX004820"/>
    <x v="45"/>
    <x v="3"/>
    <x v="3"/>
    <n v="502.18"/>
    <s v="Success"/>
    <s v="Approved"/>
    <n v="3.7"/>
    <x v="0"/>
    <s v="Android"/>
    <n v="551925"/>
    <n v="24"/>
    <n v="0"/>
    <n v="0"/>
    <n v="0"/>
    <n v="0"/>
    <n v="0"/>
    <s v="2025-11-24 01:34:57"/>
  </r>
  <r>
    <s v="TX000834"/>
    <x v="1210"/>
    <x v="0"/>
    <x v="2"/>
    <n v="393.73"/>
    <s v="Failed"/>
    <s v="Declined"/>
    <n v="9.19"/>
    <x v="0"/>
    <s v="Android"/>
    <n v="462829"/>
    <n v="11"/>
    <n v="0"/>
    <n v="0"/>
    <n v="0"/>
    <n v="0"/>
    <n v="0"/>
    <s v="2025-11-15 23:40:48"/>
  </r>
  <r>
    <s v="TX006583"/>
    <x v="1444"/>
    <x v="1"/>
    <x v="3"/>
    <n v="447.24"/>
    <s v="Success"/>
    <s v="Approved"/>
    <n v="8.09"/>
    <x v="0"/>
    <s v="iPad"/>
    <n v="411664"/>
    <n v="24"/>
    <n v="0"/>
    <n v="0"/>
    <n v="0"/>
    <n v="0"/>
    <n v="0"/>
    <s v="2025-10-17 01:51:17"/>
  </r>
  <r>
    <s v="TX003442"/>
    <x v="91"/>
    <x v="4"/>
    <x v="3"/>
    <n v="125.9"/>
    <s v="Success"/>
    <s v="Approved"/>
    <n v="11.71"/>
    <x v="0"/>
    <s v="Android"/>
    <n v="422158"/>
    <n v="17"/>
    <n v="0"/>
    <n v="0"/>
    <n v="0"/>
    <n v="0"/>
    <n v="0"/>
    <s v="2025-02-18 21:23:12"/>
  </r>
  <r>
    <s v="TX007891"/>
    <x v="1445"/>
    <x v="0"/>
    <x v="0"/>
    <n v="297.22000000000003"/>
    <s v="Success"/>
    <s v="Approved"/>
    <n v="7.57"/>
    <x v="0"/>
    <s v="Desktop"/>
    <n v="493393"/>
    <n v="23"/>
    <n v="0"/>
    <n v="0"/>
    <n v="0"/>
    <n v="0"/>
    <n v="0"/>
    <s v="2025-01-05 21:25:31"/>
  </r>
  <r>
    <s v="TX007842"/>
    <x v="1258"/>
    <x v="7"/>
    <x v="0"/>
    <n v="698.06"/>
    <s v="Success"/>
    <s v="Approved"/>
    <n v="5.65"/>
    <x v="0"/>
    <s v="Android"/>
    <n v="443619"/>
    <n v="33"/>
    <n v="0"/>
    <n v="0"/>
    <n v="0"/>
    <n v="1"/>
    <n v="0"/>
    <s v="2025-12-17 02:45:01"/>
  </r>
  <r>
    <s v="TX000064"/>
    <x v="1446"/>
    <x v="5"/>
    <x v="1"/>
    <n v="539.4"/>
    <s v="Abandoned"/>
    <s v="Declined"/>
    <n v="6.31"/>
    <x v="0"/>
    <s v="iPad"/>
    <n v="540017"/>
    <n v="15"/>
    <n v="0"/>
    <n v="0"/>
    <n v="0"/>
    <n v="0"/>
    <n v="0"/>
    <s v="2025-06-19 06:17:08"/>
  </r>
  <r>
    <s v="TX009313"/>
    <x v="1447"/>
    <x v="4"/>
    <x v="2"/>
    <n v="156.16999999999999"/>
    <s v="Success"/>
    <s v="Approved"/>
    <n v="16.79"/>
    <x v="0"/>
    <s v="iPhone"/>
    <n v="434239"/>
    <n v="10"/>
    <n v="0"/>
    <n v="0"/>
    <n v="0"/>
    <n v="0"/>
    <n v="0"/>
    <s v="2025-11-24 03:04:27"/>
  </r>
  <r>
    <s v="TX003195"/>
    <x v="1448"/>
    <x v="1"/>
    <x v="2"/>
    <n v="138.56"/>
    <s v="Failed"/>
    <s v="Approved"/>
    <n v="17.059999999999999"/>
    <x v="0"/>
    <s v="Android"/>
    <n v="459339"/>
    <n v="25"/>
    <n v="0"/>
    <n v="0"/>
    <n v="0"/>
    <n v="0"/>
    <n v="0"/>
    <s v="2025-03-25 19:19:59"/>
  </r>
  <r>
    <s v="TX007068"/>
    <x v="1064"/>
    <x v="4"/>
    <x v="2"/>
    <n v="1906.24"/>
    <s v="Abandoned"/>
    <s v="Approved"/>
    <n v="19.97"/>
    <x v="0"/>
    <s v="Android"/>
    <n v="531858"/>
    <n v="19"/>
    <n v="0"/>
    <n v="0"/>
    <n v="0"/>
    <n v="0"/>
    <n v="0"/>
    <s v="2025-02-08 19:19:21"/>
  </r>
  <r>
    <s v="TX001964"/>
    <x v="1004"/>
    <x v="4"/>
    <x v="1"/>
    <n v="483.6"/>
    <s v="Success"/>
    <s v="Approved"/>
    <n v="1.34"/>
    <x v="0"/>
    <s v="Android"/>
    <n v="537358"/>
    <n v="43"/>
    <n v="0"/>
    <n v="1"/>
    <n v="0"/>
    <n v="0"/>
    <n v="0"/>
    <s v="2025-12-25 11:49:22"/>
  </r>
  <r>
    <s v="TX006370"/>
    <x v="1449"/>
    <x v="2"/>
    <x v="1"/>
    <n v="345.63"/>
    <s v="Success"/>
    <s v="Approved"/>
    <n v="7.03"/>
    <x v="0"/>
    <s v="Android"/>
    <n v="508976"/>
    <n v="47"/>
    <n v="0"/>
    <n v="1"/>
    <n v="0"/>
    <n v="0"/>
    <n v="0"/>
    <s v="2025-03-30 05:18:57"/>
  </r>
  <r>
    <s v="TX004523"/>
    <x v="1450"/>
    <x v="3"/>
    <x v="1"/>
    <n v="107.19"/>
    <s v="Success"/>
    <s v="Approved"/>
    <n v="8.6"/>
    <x v="0"/>
    <s v="Android"/>
    <n v="404001"/>
    <n v="16"/>
    <n v="0"/>
    <n v="0"/>
    <n v="0"/>
    <n v="0"/>
    <n v="0"/>
    <s v="2025-03-22 21:22:33"/>
  </r>
  <r>
    <s v="TX002426"/>
    <x v="1451"/>
    <x v="3"/>
    <x v="3"/>
    <n v="337.78"/>
    <s v="Success"/>
    <s v="Approved"/>
    <n v="0.52"/>
    <x v="0"/>
    <s v="iPhone"/>
    <n v="490774"/>
    <n v="19"/>
    <n v="0"/>
    <n v="0"/>
    <n v="0"/>
    <n v="0"/>
    <n v="0"/>
    <s v="2025-05-05 15:47:49"/>
  </r>
  <r>
    <s v="TX009096"/>
    <x v="1452"/>
    <x v="5"/>
    <x v="2"/>
    <n v="365.55"/>
    <s v="Failed"/>
    <s v="Declined"/>
    <n v="9.14"/>
    <x v="0"/>
    <s v="Desktop"/>
    <n v="532091"/>
    <n v="31"/>
    <n v="0"/>
    <n v="0"/>
    <n v="0"/>
    <n v="1"/>
    <n v="0"/>
    <s v="2025-03-10 08:27:45"/>
  </r>
  <r>
    <s v="TX003648"/>
    <x v="1453"/>
    <x v="6"/>
    <x v="0"/>
    <n v="250.83"/>
    <s v="Abandoned"/>
    <s v="Approved"/>
    <n v="5.28"/>
    <x v="0"/>
    <s v="iPhone"/>
    <n v="513764"/>
    <n v="24"/>
    <n v="0"/>
    <n v="0"/>
    <n v="0"/>
    <n v="0"/>
    <n v="0"/>
    <s v="2025-11-11 18:04:02"/>
  </r>
  <r>
    <s v="TX004522"/>
    <x v="1454"/>
    <x v="3"/>
    <x v="1"/>
    <n v="361.36"/>
    <s v="Success"/>
    <s v="Approved"/>
    <n v="6.24"/>
    <x v="0"/>
    <s v="iPhone"/>
    <n v="437131"/>
    <n v="24"/>
    <n v="0"/>
    <n v="0"/>
    <n v="0"/>
    <n v="0"/>
    <n v="0"/>
    <s v="2025-11-27 10:10:23"/>
  </r>
  <r>
    <s v="TX007950"/>
    <x v="1255"/>
    <x v="0"/>
    <x v="3"/>
    <n v="543.61"/>
    <s v="Success"/>
    <s v="Approved"/>
    <n v="6.15"/>
    <x v="0"/>
    <s v="Android"/>
    <n v="471273"/>
    <n v="10"/>
    <n v="0"/>
    <n v="0"/>
    <n v="0"/>
    <n v="0"/>
    <n v="0"/>
    <s v="2025-08-24 09:18:27"/>
  </r>
  <r>
    <s v="TX007276"/>
    <x v="498"/>
    <x v="1"/>
    <x v="3"/>
    <n v="208.54"/>
    <s v="Success"/>
    <s v="Approved"/>
    <n v="1.53"/>
    <x v="0"/>
    <s v="Desktop"/>
    <n v="522862"/>
    <n v="12"/>
    <n v="0"/>
    <n v="0"/>
    <n v="0"/>
    <n v="0"/>
    <n v="0"/>
    <s v="2025-03-03 08:13:02"/>
  </r>
  <r>
    <s v="TX007787"/>
    <x v="1455"/>
    <x v="1"/>
    <x v="1"/>
    <n v="419.18"/>
    <s v="Abandoned"/>
    <s v="Declined"/>
    <n v="10.16"/>
    <x v="0"/>
    <s v="Desktop"/>
    <n v="406761"/>
    <n v="19"/>
    <n v="0"/>
    <n v="0"/>
    <n v="0"/>
    <n v="0"/>
    <n v="0"/>
    <s v="2025-06-26 20:40:01"/>
  </r>
  <r>
    <s v="TX001198"/>
    <x v="1456"/>
    <x v="1"/>
    <x v="0"/>
    <n v="703.66"/>
    <s v="Success"/>
    <s v="Approved"/>
    <n v="10.34"/>
    <x v="0"/>
    <s v="iPhone"/>
    <n v="503758"/>
    <n v="24"/>
    <n v="0"/>
    <n v="0"/>
    <n v="0"/>
    <n v="0"/>
    <n v="0"/>
    <s v="2025-08-03 05:10:19"/>
  </r>
  <r>
    <s v="TX008613"/>
    <x v="1013"/>
    <x v="4"/>
    <x v="1"/>
    <n v="253.36"/>
    <s v="Abandoned"/>
    <s v="Declined"/>
    <n v="3.45"/>
    <x v="0"/>
    <s v="Android"/>
    <n v="555901"/>
    <n v="19"/>
    <n v="0"/>
    <n v="0"/>
    <n v="0"/>
    <n v="0"/>
    <n v="0"/>
    <s v="2025-01-28 02:57:31"/>
  </r>
  <r>
    <s v="TX004304"/>
    <x v="860"/>
    <x v="4"/>
    <x v="2"/>
    <n v="529.35"/>
    <s v="Success"/>
    <s v="Approved"/>
    <n v="16.079999999999998"/>
    <x v="0"/>
    <s v="Android"/>
    <n v="539954"/>
    <n v="18"/>
    <n v="0"/>
    <n v="0"/>
    <n v="0"/>
    <n v="0"/>
    <n v="0"/>
    <s v="2025-10-04 12:46:12"/>
  </r>
  <r>
    <s v="TX009391"/>
    <x v="1296"/>
    <x v="4"/>
    <x v="3"/>
    <n v="509.44"/>
    <s v="Abandoned"/>
    <s v="Declined"/>
    <n v="5.15"/>
    <x v="0"/>
    <s v="iPhone"/>
    <n v="427394"/>
    <n v="24"/>
    <n v="0"/>
    <n v="0"/>
    <n v="0"/>
    <n v="0"/>
    <n v="0"/>
    <s v="2025-12-28 02:15:10"/>
  </r>
  <r>
    <s v="TX006423"/>
    <x v="182"/>
    <x v="4"/>
    <x v="0"/>
    <n v="222.66"/>
    <s v="Abandoned"/>
    <s v="Declined"/>
    <n v="6.04"/>
    <x v="0"/>
    <s v="Desktop"/>
    <n v="520554"/>
    <n v="18"/>
    <n v="0"/>
    <n v="0"/>
    <n v="0"/>
    <n v="0"/>
    <n v="0"/>
    <s v="2025-06-25 22:10:02"/>
  </r>
  <r>
    <s v="TX001430"/>
    <x v="1457"/>
    <x v="5"/>
    <x v="3"/>
    <n v="376.16"/>
    <s v="Success"/>
    <s v="Approved"/>
    <n v="2.08"/>
    <x v="0"/>
    <s v="Android"/>
    <n v="553728"/>
    <n v="12"/>
    <n v="0"/>
    <n v="0"/>
    <n v="0"/>
    <n v="0"/>
    <n v="0"/>
    <s v="2025-12-15 18:09:54"/>
  </r>
  <r>
    <s v="TX006342"/>
    <x v="1242"/>
    <x v="1"/>
    <x v="1"/>
    <n v="1292.32"/>
    <s v="Success"/>
    <s v="Approved"/>
    <n v="4.76"/>
    <x v="0"/>
    <s v="iPhone"/>
    <n v="514459"/>
    <n v="25"/>
    <n v="0"/>
    <n v="0"/>
    <n v="0"/>
    <n v="0"/>
    <n v="0"/>
    <s v="2025-06-18 09:21:34"/>
  </r>
  <r>
    <s v="TX006073"/>
    <x v="497"/>
    <x v="1"/>
    <x v="1"/>
    <n v="1301.97"/>
    <s v="Abandoned"/>
    <s v="Declined"/>
    <n v="3.58"/>
    <x v="0"/>
    <s v="Android"/>
    <n v="410751"/>
    <n v="40"/>
    <n v="0"/>
    <n v="0"/>
    <n v="0"/>
    <n v="1"/>
    <n v="0"/>
    <s v="2025-05-29 01:45:41"/>
  </r>
  <r>
    <s v="TX008452"/>
    <x v="1458"/>
    <x v="8"/>
    <x v="3"/>
    <n v="287.68"/>
    <s v="Success"/>
    <s v="Approved"/>
    <n v="11"/>
    <x v="0"/>
    <s v="Android"/>
    <n v="498270"/>
    <n v="21"/>
    <n v="0"/>
    <n v="0"/>
    <n v="0"/>
    <n v="0"/>
    <n v="0"/>
    <s v="2025-01-28 23:46:39"/>
  </r>
  <r>
    <s v="TX002996"/>
    <x v="279"/>
    <x v="9"/>
    <x v="0"/>
    <n v="255.95"/>
    <s v="Success"/>
    <s v="Approved"/>
    <n v="11.99"/>
    <x v="0"/>
    <s v="iPhone"/>
    <n v="506634"/>
    <n v="25"/>
    <n v="0"/>
    <n v="0"/>
    <n v="0"/>
    <n v="0"/>
    <n v="0"/>
    <s v="2025-11-01 09:06:43"/>
  </r>
  <r>
    <s v="TX006179"/>
    <x v="787"/>
    <x v="5"/>
    <x v="0"/>
    <n v="354.74"/>
    <s v="Success"/>
    <s v="Approved"/>
    <n v="2.04"/>
    <x v="0"/>
    <s v="iPhone"/>
    <n v="493197"/>
    <n v="25"/>
    <n v="0"/>
    <n v="0"/>
    <n v="0"/>
    <n v="0"/>
    <n v="0"/>
    <s v="2025-07-24 06:14:13"/>
  </r>
  <r>
    <s v="TX006475"/>
    <x v="1459"/>
    <x v="1"/>
    <x v="3"/>
    <n v="188.16"/>
    <s v="Success"/>
    <s v="Approved"/>
    <n v="1.86"/>
    <x v="0"/>
    <s v="Desktop"/>
    <n v="410816"/>
    <n v="47"/>
    <n v="0"/>
    <n v="1"/>
    <n v="0"/>
    <n v="0"/>
    <n v="0"/>
    <s v="2025-11-09 07:11:53"/>
  </r>
  <r>
    <s v="TX001154"/>
    <x v="633"/>
    <x v="9"/>
    <x v="1"/>
    <n v="198.82"/>
    <s v="Success"/>
    <s v="Approved"/>
    <n v="11.53"/>
    <x v="0"/>
    <s v="iPhone"/>
    <n v="458874"/>
    <n v="23"/>
    <n v="0"/>
    <n v="0"/>
    <n v="0"/>
    <n v="0"/>
    <n v="0"/>
    <s v="2025-04-25 10:46:40"/>
  </r>
  <r>
    <s v="TX004443"/>
    <x v="1460"/>
    <x v="8"/>
    <x v="0"/>
    <n v="251.99"/>
    <s v="Success"/>
    <s v="Approved"/>
    <n v="8.31"/>
    <x v="0"/>
    <s v="iPhone"/>
    <n v="497911"/>
    <n v="17"/>
    <n v="0"/>
    <n v="0"/>
    <n v="0"/>
    <n v="0"/>
    <n v="0"/>
    <s v="2025-05-15 01:47:57"/>
  </r>
  <r>
    <s v="TX005699"/>
    <x v="1461"/>
    <x v="1"/>
    <x v="1"/>
    <n v="94"/>
    <s v="Success"/>
    <s v="Approved"/>
    <n v="2.19"/>
    <x v="0"/>
    <s v="iPhone"/>
    <n v="493343"/>
    <n v="15"/>
    <n v="0"/>
    <n v="0"/>
    <n v="0"/>
    <n v="0"/>
    <n v="0"/>
    <s v="2025-12-11 01:38:06"/>
  </r>
  <r>
    <s v="TX007584"/>
    <x v="1335"/>
    <x v="8"/>
    <x v="1"/>
    <n v="584.39"/>
    <s v="Success"/>
    <s v="Approved"/>
    <n v="10.44"/>
    <x v="0"/>
    <s v="iPhone"/>
    <n v="426543"/>
    <n v="16"/>
    <n v="0"/>
    <n v="0"/>
    <n v="0"/>
    <n v="0"/>
    <n v="0"/>
    <s v="2025-04-17 04:25:42"/>
  </r>
  <r>
    <s v="TX009827"/>
    <x v="669"/>
    <x v="5"/>
    <x v="1"/>
    <n v="308.5"/>
    <s v="Success"/>
    <s v="Approved"/>
    <n v="1.49"/>
    <x v="0"/>
    <s v="iPhone"/>
    <n v="485694"/>
    <n v="11"/>
    <n v="0"/>
    <n v="0"/>
    <n v="0"/>
    <n v="0"/>
    <n v="0"/>
    <s v="2025-11-17 15:50:07"/>
  </r>
  <r>
    <s v="TX003466"/>
    <x v="106"/>
    <x v="0"/>
    <x v="3"/>
    <n v="603.46"/>
    <s v="Failed"/>
    <s v="Declined"/>
    <n v="2.69"/>
    <x v="0"/>
    <s v="Desktop"/>
    <n v="460454"/>
    <n v="13"/>
    <n v="0"/>
    <n v="0"/>
    <n v="0"/>
    <n v="0"/>
    <n v="0"/>
    <s v="2025-02-12 17:58:30"/>
  </r>
  <r>
    <s v="TX007744"/>
    <x v="1462"/>
    <x v="8"/>
    <x v="3"/>
    <n v="129.66999999999999"/>
    <s v="Success"/>
    <s v="Approved"/>
    <n v="4.51"/>
    <x v="0"/>
    <s v="iPad"/>
    <n v="513192"/>
    <n v="11"/>
    <n v="0"/>
    <n v="0"/>
    <n v="0"/>
    <n v="0"/>
    <n v="0"/>
    <s v="2025-06-16 10:31:28"/>
  </r>
  <r>
    <s v="TX004440"/>
    <x v="1463"/>
    <x v="0"/>
    <x v="3"/>
    <n v="2022.42"/>
    <s v="Failed"/>
    <s v="Declined"/>
    <n v="7.8"/>
    <x v="0"/>
    <s v="Android"/>
    <n v="527446"/>
    <n v="24"/>
    <n v="0"/>
    <n v="0"/>
    <n v="0"/>
    <n v="0"/>
    <n v="0"/>
    <s v="2025-06-15 06:16:21"/>
  </r>
  <r>
    <s v="TX005617"/>
    <x v="1464"/>
    <x v="8"/>
    <x v="1"/>
    <n v="1120.27"/>
    <s v="Success"/>
    <s v="Approved"/>
    <n v="1.32"/>
    <x v="0"/>
    <s v="iPhone"/>
    <n v="450421"/>
    <n v="36"/>
    <n v="0"/>
    <n v="1"/>
    <n v="0"/>
    <n v="0"/>
    <n v="0"/>
    <s v="2025-09-11 13:34:40"/>
  </r>
  <r>
    <s v="TX005975"/>
    <x v="1465"/>
    <x v="1"/>
    <x v="3"/>
    <n v="650.4"/>
    <s v="Success"/>
    <s v="Approved"/>
    <n v="4.99"/>
    <x v="0"/>
    <s v="iPhone"/>
    <n v="445630"/>
    <n v="24"/>
    <n v="0"/>
    <n v="0"/>
    <n v="0"/>
    <n v="0"/>
    <n v="0"/>
    <s v="2025-07-31 18:58:07"/>
  </r>
  <r>
    <s v="TX000965"/>
    <x v="1466"/>
    <x v="1"/>
    <x v="1"/>
    <n v="318.85000000000002"/>
    <s v="Success"/>
    <s v="Approved"/>
    <n v="2.34"/>
    <x v="0"/>
    <s v="Desktop"/>
    <n v="493817"/>
    <n v="21"/>
    <n v="0"/>
    <n v="0"/>
    <n v="0"/>
    <n v="0"/>
    <n v="0"/>
    <s v="2025-11-10 12:18:50"/>
  </r>
  <r>
    <s v="TX004711"/>
    <x v="1467"/>
    <x v="3"/>
    <x v="1"/>
    <n v="1303.6600000000001"/>
    <s v="Success"/>
    <s v="Approved"/>
    <n v="2.34"/>
    <x v="0"/>
    <s v="Android"/>
    <n v="404145"/>
    <n v="19"/>
    <n v="0"/>
    <n v="0"/>
    <n v="0"/>
    <n v="0"/>
    <n v="0"/>
    <s v="2025-08-15 04:41:42"/>
  </r>
  <r>
    <s v="TX000606"/>
    <x v="1468"/>
    <x v="0"/>
    <x v="2"/>
    <n v="161.07"/>
    <s v="Abandoned"/>
    <s v="Declined"/>
    <n v="8.7200000000000006"/>
    <x v="0"/>
    <s v="iPhone"/>
    <n v="537428"/>
    <n v="16"/>
    <n v="0"/>
    <n v="0"/>
    <n v="0"/>
    <n v="0"/>
    <n v="0"/>
    <s v="2025-10-23 22:39:41"/>
  </r>
  <r>
    <s v="TX005661"/>
    <x v="1469"/>
    <x v="0"/>
    <x v="1"/>
    <n v="307.61"/>
    <s v="Abandoned"/>
    <s v="Approved"/>
    <n v="7.52"/>
    <x v="0"/>
    <s v="iPhone"/>
    <n v="439905"/>
    <n v="14"/>
    <n v="0"/>
    <n v="0"/>
    <n v="0"/>
    <n v="0"/>
    <n v="0"/>
    <s v="2025-07-11 07:10:23"/>
  </r>
  <r>
    <s v="TX007413"/>
    <x v="791"/>
    <x v="8"/>
    <x v="3"/>
    <n v="761.28"/>
    <s v="Success"/>
    <s v="Approved"/>
    <n v="7.21"/>
    <x v="0"/>
    <s v="iPhone"/>
    <n v="531405"/>
    <n v="12"/>
    <n v="0"/>
    <n v="0"/>
    <n v="0"/>
    <n v="0"/>
    <n v="0"/>
    <s v="2025-03-30 00:08:32"/>
  </r>
  <r>
    <s v="TX008848"/>
    <x v="1470"/>
    <x v="5"/>
    <x v="2"/>
    <n v="140.19"/>
    <s v="Success"/>
    <s v="Approved"/>
    <n v="18.190000000000001"/>
    <x v="0"/>
    <s v="iPad"/>
    <n v="551617"/>
    <n v="15"/>
    <n v="0"/>
    <n v="0"/>
    <n v="0"/>
    <n v="0"/>
    <n v="0"/>
    <s v="2025-11-22 17:42:43"/>
  </r>
  <r>
    <s v="TX006994"/>
    <x v="1471"/>
    <x v="8"/>
    <x v="1"/>
    <n v="495.88"/>
    <s v="Abandoned"/>
    <s v="Declined"/>
    <n v="8.61"/>
    <x v="0"/>
    <s v="Desktop"/>
    <n v="478469"/>
    <n v="16"/>
    <n v="0"/>
    <n v="0"/>
    <n v="0"/>
    <n v="0"/>
    <n v="0"/>
    <s v="2025-02-12 04:10:19"/>
  </r>
  <r>
    <s v="TX001484"/>
    <x v="812"/>
    <x v="1"/>
    <x v="1"/>
    <n v="436.63"/>
    <s v="Success"/>
    <s v="Approved"/>
    <n v="6.97"/>
    <x v="0"/>
    <s v="Android"/>
    <n v="540753"/>
    <n v="25"/>
    <n v="0"/>
    <n v="0"/>
    <n v="0"/>
    <n v="0"/>
    <n v="0"/>
    <s v="2025-12-18 21:50:45"/>
  </r>
  <r>
    <s v="TX006524"/>
    <x v="1472"/>
    <x v="8"/>
    <x v="0"/>
    <n v="360.24"/>
    <s v="Success"/>
    <s v="Approved"/>
    <n v="11.28"/>
    <x v="0"/>
    <s v="Desktop"/>
    <n v="448879"/>
    <n v="31"/>
    <n v="0"/>
    <n v="0"/>
    <n v="0"/>
    <n v="1"/>
    <n v="0"/>
    <s v="2025-12-25 12:14:21"/>
  </r>
  <r>
    <s v="TX006633"/>
    <x v="1473"/>
    <x v="0"/>
    <x v="1"/>
    <n v="2523.92"/>
    <s v="Success"/>
    <s v="Approved"/>
    <n v="5.6"/>
    <x v="0"/>
    <s v="Desktop"/>
    <n v="556733"/>
    <n v="16"/>
    <n v="0"/>
    <n v="0"/>
    <n v="0"/>
    <n v="0"/>
    <n v="0"/>
    <s v="2025-04-23 17:05:44"/>
  </r>
  <r>
    <s v="TX004846"/>
    <x v="495"/>
    <x v="1"/>
    <x v="2"/>
    <n v="945.19"/>
    <s v="Failed"/>
    <s v="Declined"/>
    <n v="16.05"/>
    <x v="0"/>
    <s v="Android"/>
    <n v="505719"/>
    <n v="40"/>
    <n v="0"/>
    <n v="1"/>
    <n v="0"/>
    <n v="0"/>
    <n v="0"/>
    <s v="2025-11-02 18:46:34"/>
  </r>
  <r>
    <s v="TX006399"/>
    <x v="1436"/>
    <x v="5"/>
    <x v="1"/>
    <n v="967.82"/>
    <s v="Success"/>
    <s v="Approved"/>
    <n v="7.49"/>
    <x v="0"/>
    <s v="iPhone"/>
    <n v="552715"/>
    <n v="17"/>
    <n v="0"/>
    <n v="0"/>
    <n v="0"/>
    <n v="0"/>
    <n v="0"/>
    <s v="2025-08-12 19:55:18"/>
  </r>
  <r>
    <s v="TX004170"/>
    <x v="1474"/>
    <x v="8"/>
    <x v="3"/>
    <n v="129.51"/>
    <s v="Success"/>
    <s v="Approved"/>
    <n v="0.64"/>
    <x v="0"/>
    <s v="Android"/>
    <n v="497576"/>
    <n v="23"/>
    <n v="0"/>
    <n v="0"/>
    <n v="0"/>
    <n v="0"/>
    <n v="0"/>
    <s v="2025-11-13 03:23:36"/>
  </r>
  <r>
    <s v="TX001427"/>
    <x v="401"/>
    <x v="1"/>
    <x v="1"/>
    <n v="236.98"/>
    <s v="Success"/>
    <s v="Approved"/>
    <n v="9.84"/>
    <x v="0"/>
    <s v="iPhone"/>
    <n v="441767"/>
    <n v="21"/>
    <n v="0"/>
    <n v="0"/>
    <n v="0"/>
    <n v="0"/>
    <n v="0"/>
    <s v="2025-06-19 12:55:49"/>
  </r>
  <r>
    <s v="TX000497"/>
    <x v="1149"/>
    <x v="3"/>
    <x v="2"/>
    <n v="472.42"/>
    <s v="Failed"/>
    <s v="Declined"/>
    <n v="15.78"/>
    <x v="0"/>
    <s v="iPhone"/>
    <n v="553136"/>
    <n v="20"/>
    <n v="0"/>
    <n v="0"/>
    <n v="0"/>
    <n v="0"/>
    <n v="0"/>
    <s v="2025-02-08 20:29:15"/>
  </r>
  <r>
    <s v="TX006241"/>
    <x v="1375"/>
    <x v="3"/>
    <x v="0"/>
    <n v="1237.95"/>
    <s v="Abandoned"/>
    <s v="Declined"/>
    <n v="3.06"/>
    <x v="0"/>
    <s v="Android"/>
    <n v="524847"/>
    <n v="51"/>
    <n v="0"/>
    <n v="0"/>
    <n v="1"/>
    <n v="0"/>
    <n v="0"/>
    <s v="2025-04-03 00:27:57"/>
  </r>
  <r>
    <s v="TX009516"/>
    <x v="1475"/>
    <x v="3"/>
    <x v="2"/>
    <n v="319.14999999999998"/>
    <s v="Failed"/>
    <s v="Declined"/>
    <n v="18.8"/>
    <x v="0"/>
    <s v="Android"/>
    <n v="508138"/>
    <n v="19"/>
    <n v="0"/>
    <n v="0"/>
    <n v="0"/>
    <n v="0"/>
    <n v="0"/>
    <s v="2025-08-19 10:02:24"/>
  </r>
  <r>
    <s v="TX000759"/>
    <x v="1476"/>
    <x v="1"/>
    <x v="1"/>
    <n v="296.67"/>
    <s v="Success"/>
    <s v="Approved"/>
    <n v="8.49"/>
    <x v="0"/>
    <s v="iPhone"/>
    <n v="468159"/>
    <n v="19"/>
    <n v="0"/>
    <n v="0"/>
    <n v="0"/>
    <n v="0"/>
    <n v="0"/>
    <s v="2025-11-23 23:09:00"/>
  </r>
  <r>
    <s v="TX000838"/>
    <x v="1477"/>
    <x v="0"/>
    <x v="1"/>
    <n v="218.33"/>
    <s v="Success"/>
    <s v="Approved"/>
    <n v="2.2799999999999998"/>
    <x v="0"/>
    <s v="Android"/>
    <n v="426318"/>
    <n v="20"/>
    <n v="0"/>
    <n v="0"/>
    <n v="0"/>
    <n v="0"/>
    <n v="0"/>
    <s v="2025-11-16 16:45:33"/>
  </r>
  <r>
    <s v="TX006463"/>
    <x v="729"/>
    <x v="3"/>
    <x v="0"/>
    <n v="1116.81"/>
    <s v="Success"/>
    <s v="Approved"/>
    <n v="1.86"/>
    <x v="0"/>
    <s v="iPad"/>
    <n v="416314"/>
    <n v="46"/>
    <n v="0"/>
    <n v="0"/>
    <n v="1"/>
    <n v="0"/>
    <n v="0"/>
    <s v="2025-10-05 22:07:53"/>
  </r>
  <r>
    <s v="TX003398"/>
    <x v="1478"/>
    <x v="1"/>
    <x v="3"/>
    <n v="206.58"/>
    <s v="Success"/>
    <s v="Approved"/>
    <n v="1.9"/>
    <x v="0"/>
    <s v="iPhone"/>
    <n v="536158"/>
    <n v="23"/>
    <n v="0"/>
    <n v="0"/>
    <n v="0"/>
    <n v="0"/>
    <n v="0"/>
    <s v="2025-05-28 04:07:36"/>
  </r>
  <r>
    <s v="TX001023"/>
    <x v="1479"/>
    <x v="5"/>
    <x v="3"/>
    <n v="124.26"/>
    <s v="Abandoned"/>
    <s v="Declined"/>
    <n v="6.55"/>
    <x v="0"/>
    <s v="Android"/>
    <n v="526353"/>
    <n v="23"/>
    <n v="0"/>
    <n v="0"/>
    <n v="0"/>
    <n v="0"/>
    <n v="0"/>
    <s v="2025-06-04 15:54:27"/>
  </r>
  <r>
    <s v="TX008812"/>
    <x v="1480"/>
    <x v="8"/>
    <x v="3"/>
    <n v="356.08"/>
    <s v="Success"/>
    <s v="Approved"/>
    <n v="11.94"/>
    <x v="0"/>
    <s v="Desktop"/>
    <n v="556705"/>
    <n v="12"/>
    <n v="0"/>
    <n v="0"/>
    <n v="0"/>
    <n v="0"/>
    <n v="0"/>
    <s v="2025-10-12 02:35:07"/>
  </r>
  <r>
    <s v="TX008020"/>
    <x v="1481"/>
    <x v="9"/>
    <x v="3"/>
    <n v="324.32"/>
    <s v="Success"/>
    <s v="Approved"/>
    <n v="5.5"/>
    <x v="0"/>
    <s v="Android"/>
    <n v="480193"/>
    <n v="19"/>
    <n v="0"/>
    <n v="0"/>
    <n v="0"/>
    <n v="0"/>
    <n v="0"/>
    <s v="2025-07-27 05:32:37"/>
  </r>
  <r>
    <s v="TX005650"/>
    <x v="481"/>
    <x v="0"/>
    <x v="2"/>
    <n v="418.87"/>
    <s v="Success"/>
    <s v="Approved"/>
    <n v="18.149999999999999"/>
    <x v="0"/>
    <s v="iPhone"/>
    <n v="509518"/>
    <n v="39"/>
    <n v="0"/>
    <n v="1"/>
    <n v="0"/>
    <n v="0"/>
    <n v="0"/>
    <s v="2025-11-07 16:24:04"/>
  </r>
  <r>
    <s v="TX001058"/>
    <x v="1266"/>
    <x v="5"/>
    <x v="1"/>
    <n v="498.52"/>
    <s v="Success"/>
    <s v="Approved"/>
    <n v="11.98"/>
    <x v="0"/>
    <s v="iPhone"/>
    <n v="480974"/>
    <n v="11"/>
    <n v="0"/>
    <n v="0"/>
    <n v="0"/>
    <n v="0"/>
    <n v="0"/>
    <s v="2025-11-22 03:25:29"/>
  </r>
  <r>
    <s v="TX002037"/>
    <x v="1482"/>
    <x v="0"/>
    <x v="3"/>
    <n v="81.38"/>
    <s v="Success"/>
    <s v="Approved"/>
    <n v="1.49"/>
    <x v="0"/>
    <s v="Desktop"/>
    <n v="407360"/>
    <n v="17"/>
    <n v="0"/>
    <n v="0"/>
    <n v="0"/>
    <n v="0"/>
    <n v="0"/>
    <s v="2025-03-25 04:50:07"/>
  </r>
  <r>
    <s v="TX006861"/>
    <x v="1483"/>
    <x v="8"/>
    <x v="0"/>
    <n v="1336.08"/>
    <s v="Failed"/>
    <s v="Declined"/>
    <n v="7.23"/>
    <x v="0"/>
    <s v="Android"/>
    <n v="469858"/>
    <n v="48"/>
    <n v="1"/>
    <n v="0"/>
    <n v="0"/>
    <n v="0"/>
    <n v="1"/>
    <s v="2025-06-17 09:38:04"/>
  </r>
  <r>
    <s v="TX007897"/>
    <x v="1352"/>
    <x v="1"/>
    <x v="1"/>
    <n v="408.96"/>
    <s v="Failed"/>
    <s v="Declined"/>
    <n v="4.96"/>
    <x v="0"/>
    <s v="Android"/>
    <n v="550959"/>
    <n v="25"/>
    <n v="0"/>
    <n v="0"/>
    <n v="0"/>
    <n v="0"/>
    <n v="0"/>
    <s v="2025-05-26 03:31:27"/>
  </r>
  <r>
    <s v="TX007889"/>
    <x v="703"/>
    <x v="2"/>
    <x v="1"/>
    <n v="375.73"/>
    <s v="Failed"/>
    <s v="Declined"/>
    <n v="4.95"/>
    <x v="0"/>
    <s v="iPhone"/>
    <n v="410633"/>
    <n v="13"/>
    <n v="0"/>
    <n v="0"/>
    <n v="0"/>
    <n v="0"/>
    <n v="0"/>
    <s v="2025-09-25 15:42:49"/>
  </r>
  <r>
    <s v="TX008362"/>
    <x v="1374"/>
    <x v="1"/>
    <x v="1"/>
    <n v="637.66"/>
    <s v="Success"/>
    <s v="Approved"/>
    <n v="6.09"/>
    <x v="0"/>
    <s v="iPhone"/>
    <n v="489052"/>
    <n v="23"/>
    <n v="0"/>
    <n v="0"/>
    <n v="0"/>
    <n v="0"/>
    <n v="0"/>
    <s v="2025-06-03 04:53:14"/>
  </r>
  <r>
    <s v="TX006005"/>
    <x v="1484"/>
    <x v="5"/>
    <x v="0"/>
    <n v="317.64999999999998"/>
    <s v="Success"/>
    <s v="Approved"/>
    <n v="5.63"/>
    <x v="0"/>
    <s v="iPhone"/>
    <n v="414434"/>
    <n v="14"/>
    <n v="0"/>
    <n v="0"/>
    <n v="0"/>
    <n v="0"/>
    <n v="0"/>
    <s v="2025-04-18 23:12:01"/>
  </r>
  <r>
    <s v="TX002153"/>
    <x v="1485"/>
    <x v="3"/>
    <x v="3"/>
    <n v="252.7"/>
    <s v="Abandoned"/>
    <s v="Declined"/>
    <n v="1.45"/>
    <x v="0"/>
    <s v="Desktop"/>
    <n v="455598"/>
    <n v="11"/>
    <n v="0"/>
    <n v="0"/>
    <n v="0"/>
    <n v="0"/>
    <n v="0"/>
    <s v="2025-12-09 08:46:03"/>
  </r>
  <r>
    <s v="TX008375"/>
    <x v="1486"/>
    <x v="2"/>
    <x v="2"/>
    <n v="313.98"/>
    <s v="Success"/>
    <s v="Approved"/>
    <n v="11.26"/>
    <x v="0"/>
    <s v="Android"/>
    <n v="556126"/>
    <n v="18"/>
    <n v="0"/>
    <n v="0"/>
    <n v="0"/>
    <n v="0"/>
    <n v="0"/>
    <s v="2025-12-30 14:54:21"/>
  </r>
  <r>
    <s v="TX001545"/>
    <x v="1362"/>
    <x v="2"/>
    <x v="0"/>
    <n v="342.73"/>
    <s v="Success"/>
    <s v="Approved"/>
    <n v="8.42"/>
    <x v="0"/>
    <s v="Android"/>
    <n v="536773"/>
    <n v="19"/>
    <n v="0"/>
    <n v="0"/>
    <n v="0"/>
    <n v="0"/>
    <n v="0"/>
    <s v="2025-06-14 16:06:47"/>
  </r>
  <r>
    <s v="TX002847"/>
    <x v="1487"/>
    <x v="1"/>
    <x v="1"/>
    <n v="60.22"/>
    <s v="Failed"/>
    <s v="Declined"/>
    <n v="6.65"/>
    <x v="0"/>
    <s v="iPad"/>
    <n v="556235"/>
    <n v="30"/>
    <n v="0"/>
    <n v="0"/>
    <n v="0"/>
    <n v="1"/>
    <n v="0"/>
    <s v="2025-07-18 08:28:29"/>
  </r>
  <r>
    <s v="TX001719"/>
    <x v="1488"/>
    <x v="5"/>
    <x v="0"/>
    <n v="627"/>
    <s v="Success"/>
    <s v="Approved"/>
    <n v="10.45"/>
    <x v="0"/>
    <s v="iPad"/>
    <n v="454643"/>
    <n v="40"/>
    <n v="0"/>
    <n v="0"/>
    <n v="0"/>
    <n v="1"/>
    <n v="0"/>
    <s v="2025-06-13 20:33:22"/>
  </r>
  <r>
    <s v="TX006366"/>
    <x v="1489"/>
    <x v="1"/>
    <x v="3"/>
    <n v="431.43"/>
    <s v="Success"/>
    <s v="Approved"/>
    <n v="6.75"/>
    <x v="0"/>
    <s v="iPhone"/>
    <n v="489542"/>
    <n v="12"/>
    <n v="0"/>
    <n v="0"/>
    <n v="0"/>
    <n v="0"/>
    <n v="0"/>
    <s v="2025-05-20 00:19:12"/>
  </r>
  <r>
    <s v="TX004314"/>
    <x v="857"/>
    <x v="8"/>
    <x v="3"/>
    <n v="278.10000000000002"/>
    <s v="Failed"/>
    <s v="Approved"/>
    <n v="1.78"/>
    <x v="0"/>
    <s v="iPhone"/>
    <n v="414065"/>
    <n v="12"/>
    <n v="0"/>
    <n v="0"/>
    <n v="0"/>
    <n v="0"/>
    <n v="0"/>
    <s v="2025-03-02 10:50:45"/>
  </r>
  <r>
    <s v="TX006315"/>
    <x v="1270"/>
    <x v="3"/>
    <x v="2"/>
    <n v="78.489999999999995"/>
    <s v="Failed"/>
    <s v="Declined"/>
    <n v="17.309999999999999"/>
    <x v="0"/>
    <s v="Android"/>
    <n v="510071"/>
    <n v="12"/>
    <n v="0"/>
    <n v="0"/>
    <n v="0"/>
    <n v="0"/>
    <n v="0"/>
    <s v="2025-02-14 10:47:24"/>
  </r>
  <r>
    <s v="TX000725"/>
    <x v="1445"/>
    <x v="0"/>
    <x v="1"/>
    <n v="253.3"/>
    <s v="Success"/>
    <s v="Approved"/>
    <n v="8.1999999999999993"/>
    <x v="0"/>
    <s v="iPhone"/>
    <n v="431652"/>
    <n v="15"/>
    <n v="0"/>
    <n v="0"/>
    <n v="0"/>
    <n v="0"/>
    <n v="0"/>
    <s v="2025-08-01 00:00:54"/>
  </r>
  <r>
    <s v="TX003938"/>
    <x v="1490"/>
    <x v="3"/>
    <x v="0"/>
    <n v="295.11"/>
    <s v="Failed"/>
    <s v="Declined"/>
    <n v="2.52"/>
    <x v="0"/>
    <s v="iPhone"/>
    <n v="423159"/>
    <n v="57"/>
    <n v="1"/>
    <n v="0"/>
    <n v="0"/>
    <n v="0"/>
    <n v="1"/>
    <s v="2025-05-17 12:04:11"/>
  </r>
  <r>
    <s v="TX004367"/>
    <x v="1010"/>
    <x v="0"/>
    <x v="3"/>
    <n v="202.8"/>
    <s v="Success"/>
    <s v="Approved"/>
    <n v="7.59"/>
    <x v="0"/>
    <s v="iPhone"/>
    <n v="527148"/>
    <n v="15"/>
    <n v="0"/>
    <n v="0"/>
    <n v="0"/>
    <n v="0"/>
    <n v="0"/>
    <s v="2025-09-05 10:45:32"/>
  </r>
  <r>
    <s v="TX006538"/>
    <x v="1491"/>
    <x v="6"/>
    <x v="1"/>
    <n v="508.44"/>
    <s v="Success"/>
    <s v="Approved"/>
    <n v="1.71"/>
    <x v="0"/>
    <s v="Android"/>
    <n v="404065"/>
    <n v="54"/>
    <n v="0"/>
    <n v="0"/>
    <n v="1"/>
    <n v="0"/>
    <n v="0"/>
    <s v="2025-07-25 11:54:53"/>
  </r>
  <r>
    <s v="TX001128"/>
    <x v="1492"/>
    <x v="3"/>
    <x v="3"/>
    <n v="107.31"/>
    <s v="Success"/>
    <s v="Approved"/>
    <n v="2.0699999999999998"/>
    <x v="0"/>
    <s v="Desktop"/>
    <n v="413505"/>
    <n v="14"/>
    <n v="0"/>
    <n v="0"/>
    <n v="0"/>
    <n v="0"/>
    <n v="0"/>
    <s v="2025-04-03 12:20:28"/>
  </r>
  <r>
    <s v="TX004657"/>
    <x v="1493"/>
    <x v="8"/>
    <x v="1"/>
    <n v="893.99"/>
    <s v="Success"/>
    <s v="Approved"/>
    <n v="5.21"/>
    <x v="0"/>
    <s v="iPhone"/>
    <n v="435406"/>
    <n v="45"/>
    <n v="0"/>
    <n v="0"/>
    <n v="0"/>
    <n v="1"/>
    <n v="0"/>
    <s v="2025-06-02 13:49:23"/>
  </r>
  <r>
    <s v="TX006488"/>
    <x v="758"/>
    <x v="5"/>
    <x v="3"/>
    <n v="591.71"/>
    <s v="Failed"/>
    <s v="Declined"/>
    <n v="8.64"/>
    <x v="0"/>
    <s v="iPhone"/>
    <n v="450663"/>
    <n v="12"/>
    <n v="0"/>
    <n v="0"/>
    <n v="0"/>
    <n v="0"/>
    <n v="0"/>
    <s v="2025-04-27 17:34:16"/>
  </r>
  <r>
    <s v="TX004878"/>
    <x v="414"/>
    <x v="9"/>
    <x v="2"/>
    <n v="404.23"/>
    <s v="Failed"/>
    <s v="Approved"/>
    <n v="8.2899999999999991"/>
    <x v="0"/>
    <s v="Desktop"/>
    <n v="430663"/>
    <n v="47"/>
    <n v="0"/>
    <n v="1"/>
    <n v="0"/>
    <n v="0"/>
    <n v="0"/>
    <s v="2025-03-22 10:00:31"/>
  </r>
  <r>
    <s v="TX007631"/>
    <x v="1494"/>
    <x v="0"/>
    <x v="3"/>
    <n v="454.8"/>
    <s v="Abandoned"/>
    <s v="Declined"/>
    <n v="7.47"/>
    <x v="0"/>
    <s v="iPhone"/>
    <n v="476339"/>
    <n v="40"/>
    <n v="0"/>
    <n v="0"/>
    <n v="0"/>
    <n v="1"/>
    <n v="0"/>
    <s v="2025-01-25 02:17:04"/>
  </r>
  <r>
    <s v="TX003521"/>
    <x v="1495"/>
    <x v="3"/>
    <x v="2"/>
    <n v="468.13"/>
    <s v="Success"/>
    <s v="Approved"/>
    <n v="15.23"/>
    <x v="0"/>
    <s v="iPhone"/>
    <n v="409817"/>
    <n v="20"/>
    <n v="0"/>
    <n v="0"/>
    <n v="0"/>
    <n v="0"/>
    <n v="0"/>
    <s v="2025-08-23 00:16:22"/>
  </r>
  <r>
    <s v="TX008736"/>
    <x v="1496"/>
    <x v="3"/>
    <x v="0"/>
    <n v="622.14"/>
    <s v="Success"/>
    <s v="Approved"/>
    <n v="2.85"/>
    <x v="0"/>
    <s v="Desktop"/>
    <n v="437434"/>
    <n v="25"/>
    <n v="0"/>
    <n v="0"/>
    <n v="0"/>
    <n v="0"/>
    <n v="0"/>
    <s v="2025-01-05 04:50:07"/>
  </r>
  <r>
    <s v="TX009800"/>
    <x v="1011"/>
    <x v="1"/>
    <x v="3"/>
    <n v="312.64"/>
    <s v="Success"/>
    <s v="Approved"/>
    <n v="4.25"/>
    <x v="0"/>
    <s v="Desktop"/>
    <n v="404719"/>
    <n v="25"/>
    <n v="0"/>
    <n v="0"/>
    <n v="0"/>
    <n v="0"/>
    <n v="0"/>
    <s v="2025-12-12 17:37:29"/>
  </r>
  <r>
    <s v="TX_CBK5"/>
    <x v="1497"/>
    <x v="2"/>
    <x v="3"/>
    <n v="234.13"/>
    <s v="Success"/>
    <s v="Approved"/>
    <n v="2.61"/>
    <x v="1"/>
    <s v="Android"/>
    <n v="552030"/>
    <n v="80"/>
    <n v="1"/>
    <n v="1"/>
    <n v="0"/>
    <n v="0"/>
    <n v="0"/>
    <d v="2025-06-08T16:39:02"/>
  </r>
  <r>
    <s v="TX003669"/>
    <x v="1498"/>
    <x v="1"/>
    <x v="2"/>
    <n v="143.16"/>
    <s v="Failed"/>
    <s v="Declined"/>
    <n v="9.08"/>
    <x v="0"/>
    <s v="Desktop"/>
    <n v="401257"/>
    <n v="13"/>
    <n v="0"/>
    <n v="0"/>
    <n v="0"/>
    <n v="0"/>
    <n v="0"/>
    <s v="2025-10-15 23:49:37"/>
  </r>
  <r>
    <s v="TX001562"/>
    <x v="1473"/>
    <x v="0"/>
    <x v="3"/>
    <n v="340.06"/>
    <s v="Success"/>
    <s v="Approved"/>
    <n v="9.0399999999999991"/>
    <x v="0"/>
    <s v="Desktop"/>
    <n v="465195"/>
    <n v="46"/>
    <n v="0"/>
    <n v="1"/>
    <n v="0"/>
    <n v="0"/>
    <n v="0"/>
    <s v="2025-11-08 10:12:19"/>
  </r>
  <r>
    <s v="TX007818"/>
    <x v="1499"/>
    <x v="3"/>
    <x v="2"/>
    <n v="271.93"/>
    <s v="Success"/>
    <s v="Approved"/>
    <n v="11.99"/>
    <x v="0"/>
    <s v="iPad"/>
    <n v="476507"/>
    <n v="10"/>
    <n v="0"/>
    <n v="0"/>
    <n v="0"/>
    <n v="0"/>
    <n v="0"/>
    <s v="2025-01-18 00:58:12"/>
  </r>
  <r>
    <s v="TX003080"/>
    <x v="414"/>
    <x v="5"/>
    <x v="3"/>
    <n v="511.22"/>
    <s v="Abandoned"/>
    <s v="Approved"/>
    <n v="3.47"/>
    <x v="0"/>
    <s v="Desktop"/>
    <n v="529824"/>
    <n v="50"/>
    <n v="0"/>
    <n v="1"/>
    <n v="0"/>
    <n v="0"/>
    <n v="0"/>
    <s v="2025-09-09 12:25:52"/>
  </r>
  <r>
    <s v="TX000150"/>
    <x v="150"/>
    <x v="8"/>
    <x v="3"/>
    <n v="690.77"/>
    <s v="Success"/>
    <s v="Approved"/>
    <n v="10.86"/>
    <x v="0"/>
    <s v="iPhone"/>
    <n v="511152"/>
    <n v="42"/>
    <n v="0"/>
    <n v="0"/>
    <n v="1"/>
    <n v="0"/>
    <n v="0"/>
    <s v="2025-08-20 13:12:30"/>
  </r>
  <r>
    <s v="TX003149"/>
    <x v="776"/>
    <x v="2"/>
    <x v="0"/>
    <n v="348.41"/>
    <s v="Success"/>
    <s v="Approved"/>
    <n v="4.74"/>
    <x v="0"/>
    <s v="Android"/>
    <n v="543367"/>
    <n v="13"/>
    <n v="0"/>
    <n v="0"/>
    <n v="0"/>
    <n v="0"/>
    <n v="0"/>
    <s v="2025-04-20 01:24:24"/>
  </r>
  <r>
    <s v="TX003065"/>
    <x v="1500"/>
    <x v="1"/>
    <x v="2"/>
    <n v="77"/>
    <s v="Success"/>
    <s v="Approved"/>
    <n v="19.940000000000001"/>
    <x v="0"/>
    <s v="Android"/>
    <n v="502530"/>
    <n v="39"/>
    <n v="0"/>
    <n v="1"/>
    <n v="0"/>
    <n v="0"/>
    <n v="0"/>
    <s v="2025-04-23 15:54:42"/>
  </r>
  <r>
    <s v="TX006752"/>
    <x v="158"/>
    <x v="8"/>
    <x v="0"/>
    <n v="45.97"/>
    <s v="Success"/>
    <s v="Approved"/>
    <n v="9.77"/>
    <x v="0"/>
    <s v="iPhone"/>
    <n v="480939"/>
    <n v="11"/>
    <n v="0"/>
    <n v="0"/>
    <n v="0"/>
    <n v="0"/>
    <n v="0"/>
    <s v="2025-01-10 05:50:22"/>
  </r>
  <r>
    <s v="TX005562"/>
    <x v="1501"/>
    <x v="3"/>
    <x v="1"/>
    <n v="270.72000000000003"/>
    <s v="Success"/>
    <s v="Approved"/>
    <n v="10.28"/>
    <x v="0"/>
    <s v="iPhone"/>
    <n v="523360"/>
    <n v="17"/>
    <n v="0"/>
    <n v="0"/>
    <n v="0"/>
    <n v="0"/>
    <n v="0"/>
    <s v="2025-07-28 03:44:07"/>
  </r>
  <r>
    <s v="TX008665"/>
    <x v="1502"/>
    <x v="3"/>
    <x v="1"/>
    <n v="1211.78"/>
    <s v="Success"/>
    <s v="Approved"/>
    <n v="8.18"/>
    <x v="0"/>
    <s v="Android"/>
    <n v="523668"/>
    <n v="50"/>
    <n v="0"/>
    <n v="0"/>
    <n v="1"/>
    <n v="0"/>
    <n v="0"/>
    <s v="2025-06-12 17:17:04"/>
  </r>
  <r>
    <s v="TX004276"/>
    <x v="1228"/>
    <x v="3"/>
    <x v="1"/>
    <n v="831.62"/>
    <s v="Abandoned"/>
    <s v="Declined"/>
    <n v="4.21"/>
    <x v="0"/>
    <s v="iPhone"/>
    <n v="407238"/>
    <n v="24"/>
    <n v="0"/>
    <n v="0"/>
    <n v="0"/>
    <n v="0"/>
    <n v="0"/>
    <s v="2025-02-18 13:10:35"/>
  </r>
  <r>
    <s v="TX003102"/>
    <x v="518"/>
    <x v="8"/>
    <x v="1"/>
    <n v="22.3"/>
    <s v="Success"/>
    <s v="Approved"/>
    <n v="3.45"/>
    <x v="0"/>
    <s v="iPhone"/>
    <n v="417192"/>
    <n v="18"/>
    <n v="0"/>
    <n v="0"/>
    <n v="0"/>
    <n v="0"/>
    <n v="0"/>
    <s v="2025-11-03 09:52:51"/>
  </r>
  <r>
    <s v="TX000842"/>
    <x v="421"/>
    <x v="3"/>
    <x v="3"/>
    <n v="269.33999999999997"/>
    <s v="Abandoned"/>
    <s v="Approved"/>
    <n v="7.8"/>
    <x v="0"/>
    <s v="Android"/>
    <n v="508657"/>
    <n v="20"/>
    <n v="0"/>
    <n v="0"/>
    <n v="0"/>
    <n v="0"/>
    <n v="0"/>
    <s v="2025-06-25 08:11:27"/>
  </r>
  <r>
    <s v="TX009841"/>
    <x v="73"/>
    <x v="0"/>
    <x v="0"/>
    <n v="165.1"/>
    <s v="Abandoned"/>
    <s v="Declined"/>
    <n v="9.66"/>
    <x v="0"/>
    <s v="Android"/>
    <n v="526457"/>
    <n v="10"/>
    <n v="0"/>
    <n v="0"/>
    <n v="0"/>
    <n v="0"/>
    <n v="0"/>
    <s v="2025-03-25 11:19:30"/>
  </r>
  <r>
    <s v="TX006867"/>
    <x v="1503"/>
    <x v="6"/>
    <x v="0"/>
    <n v="312.52"/>
    <s v="Success"/>
    <s v="Approved"/>
    <n v="6.54"/>
    <x v="0"/>
    <s v="Android"/>
    <n v="489044"/>
    <n v="25"/>
    <n v="0"/>
    <n v="0"/>
    <n v="0"/>
    <n v="0"/>
    <n v="0"/>
    <s v="2025-05-22 04:47:39"/>
  </r>
  <r>
    <s v="TX003828"/>
    <x v="1504"/>
    <x v="1"/>
    <x v="0"/>
    <n v="152.63"/>
    <s v="Success"/>
    <s v="Approved"/>
    <n v="4.17"/>
    <x v="0"/>
    <s v="Desktop"/>
    <n v="495069"/>
    <n v="23"/>
    <n v="0"/>
    <n v="0"/>
    <n v="0"/>
    <n v="0"/>
    <n v="0"/>
    <s v="2025-05-06 12:31:28"/>
  </r>
  <r>
    <s v="TX007785"/>
    <x v="1505"/>
    <x v="1"/>
    <x v="1"/>
    <n v="340.52"/>
    <s v="Abandoned"/>
    <s v="Approved"/>
    <n v="4.63"/>
    <x v="0"/>
    <s v="Desktop"/>
    <n v="552603"/>
    <n v="39"/>
    <n v="0"/>
    <n v="1"/>
    <n v="0"/>
    <n v="0"/>
    <n v="0"/>
    <s v="2025-04-10 02:09:22"/>
  </r>
  <r>
    <s v="TX006301"/>
    <x v="1506"/>
    <x v="7"/>
    <x v="1"/>
    <n v="287.29000000000002"/>
    <s v="Success"/>
    <s v="Approved"/>
    <n v="5.46"/>
    <x v="0"/>
    <s v="iPhone"/>
    <n v="494146"/>
    <n v="13"/>
    <n v="0"/>
    <n v="0"/>
    <n v="0"/>
    <n v="0"/>
    <n v="0"/>
    <s v="2025-09-13 03:33:53"/>
  </r>
  <r>
    <s v="TX004193"/>
    <x v="1507"/>
    <x v="2"/>
    <x v="2"/>
    <n v="292.01"/>
    <s v="Failed"/>
    <s v="Declined"/>
    <n v="14.01"/>
    <x v="0"/>
    <s v="Desktop"/>
    <n v="408200"/>
    <n v="14"/>
    <n v="0"/>
    <n v="0"/>
    <n v="0"/>
    <n v="0"/>
    <n v="0"/>
    <s v="2025-12-06 15:11:07"/>
  </r>
  <r>
    <s v="TX008333"/>
    <x v="1508"/>
    <x v="0"/>
    <x v="1"/>
    <n v="272.86"/>
    <s v="Abandoned"/>
    <s v="Declined"/>
    <n v="3.74"/>
    <x v="0"/>
    <s v="iPhone"/>
    <n v="554503"/>
    <n v="15"/>
    <n v="0"/>
    <n v="0"/>
    <n v="0"/>
    <n v="0"/>
    <n v="0"/>
    <s v="2025-11-24 10:28:45"/>
  </r>
  <r>
    <s v="TX002329"/>
    <x v="1509"/>
    <x v="5"/>
    <x v="0"/>
    <n v="126.26"/>
    <s v="Failed"/>
    <s v="Declined"/>
    <n v="11.4"/>
    <x v="0"/>
    <s v="iPhone"/>
    <n v="418031"/>
    <n v="32"/>
    <n v="0"/>
    <n v="0"/>
    <n v="0"/>
    <n v="1"/>
    <n v="0"/>
    <s v="2025-09-01 21:25:32"/>
  </r>
  <r>
    <s v="TX001393"/>
    <x v="1510"/>
    <x v="1"/>
    <x v="3"/>
    <n v="186.71"/>
    <s v="Success"/>
    <s v="Approved"/>
    <n v="2.3199999999999998"/>
    <x v="0"/>
    <s v="Desktop"/>
    <n v="400700"/>
    <n v="25"/>
    <n v="0"/>
    <n v="0"/>
    <n v="0"/>
    <n v="0"/>
    <n v="0"/>
    <s v="2025-08-23 20:54:48"/>
  </r>
  <r>
    <s v="TX004008"/>
    <x v="1511"/>
    <x v="1"/>
    <x v="2"/>
    <n v="490.67"/>
    <s v="Success"/>
    <s v="Approved"/>
    <n v="10.61"/>
    <x v="0"/>
    <s v="Android"/>
    <n v="486438"/>
    <n v="14"/>
    <n v="0"/>
    <n v="0"/>
    <n v="0"/>
    <n v="0"/>
    <n v="0"/>
    <s v="2025-07-17 09:43:55"/>
  </r>
  <r>
    <s v="TX009465"/>
    <x v="781"/>
    <x v="0"/>
    <x v="2"/>
    <n v="459.05"/>
    <s v="Success"/>
    <s v="Approved"/>
    <n v="11.76"/>
    <x v="0"/>
    <s v="iPad"/>
    <n v="478255"/>
    <n v="25"/>
    <n v="0"/>
    <n v="0"/>
    <n v="0"/>
    <n v="0"/>
    <n v="0"/>
    <s v="2025-12-04 00:20:44"/>
  </r>
  <r>
    <s v="TX007673"/>
    <x v="1512"/>
    <x v="9"/>
    <x v="3"/>
    <n v="74.8"/>
    <s v="Success"/>
    <s v="Approved"/>
    <n v="5.6"/>
    <x v="0"/>
    <s v="Desktop"/>
    <n v="412880"/>
    <n v="21"/>
    <n v="0"/>
    <n v="0"/>
    <n v="0"/>
    <n v="0"/>
    <n v="0"/>
    <s v="2025-09-17 04:52:04"/>
  </r>
  <r>
    <s v="TX003937"/>
    <x v="1513"/>
    <x v="5"/>
    <x v="3"/>
    <n v="475.38"/>
    <s v="Failed"/>
    <s v="Declined"/>
    <n v="5.0999999999999996"/>
    <x v="0"/>
    <s v="iPhone"/>
    <n v="513507"/>
    <n v="13"/>
    <n v="0"/>
    <n v="0"/>
    <n v="0"/>
    <n v="0"/>
    <n v="0"/>
    <s v="2025-07-22 08:32:54"/>
  </r>
  <r>
    <s v="TX003095"/>
    <x v="1514"/>
    <x v="2"/>
    <x v="0"/>
    <n v="484.41"/>
    <s v="Success"/>
    <s v="Approved"/>
    <n v="0.55000000000000004"/>
    <x v="0"/>
    <s v="iPhone"/>
    <n v="557476"/>
    <n v="40"/>
    <n v="0"/>
    <n v="0"/>
    <n v="1"/>
    <n v="0"/>
    <n v="0"/>
    <s v="2025-06-02 00:20:44"/>
  </r>
  <r>
    <s v="TX000018"/>
    <x v="1515"/>
    <x v="8"/>
    <x v="1"/>
    <n v="286.72000000000003"/>
    <s v="Success"/>
    <s v="Approved"/>
    <n v="5.75"/>
    <x v="0"/>
    <s v="iPhone"/>
    <n v="524592"/>
    <n v="14"/>
    <n v="0"/>
    <n v="0"/>
    <n v="0"/>
    <n v="0"/>
    <n v="0"/>
    <s v="2025-12-07 23:38:33"/>
  </r>
  <r>
    <s v="TX001771"/>
    <x v="798"/>
    <x v="4"/>
    <x v="0"/>
    <n v="220.61"/>
    <s v="Success"/>
    <s v="Approved"/>
    <n v="6.32"/>
    <x v="0"/>
    <s v="iPad"/>
    <n v="459920"/>
    <n v="22"/>
    <n v="0"/>
    <n v="0"/>
    <n v="0"/>
    <n v="0"/>
    <n v="0"/>
    <s v="2025-09-08 11:55:08"/>
  </r>
  <r>
    <s v="TX001889"/>
    <x v="1516"/>
    <x v="3"/>
    <x v="2"/>
    <n v="637.58000000000004"/>
    <s v="Success"/>
    <s v="Approved"/>
    <n v="17.7"/>
    <x v="0"/>
    <s v="Android"/>
    <n v="468217"/>
    <n v="24"/>
    <n v="0"/>
    <n v="0"/>
    <n v="0"/>
    <n v="0"/>
    <n v="0"/>
    <s v="2025-07-26 22:30:04"/>
  </r>
  <r>
    <s v="TX001643"/>
    <x v="1049"/>
    <x v="1"/>
    <x v="2"/>
    <n v="329.68"/>
    <s v="Success"/>
    <s v="Approved"/>
    <n v="14.28"/>
    <x v="0"/>
    <s v="Desktop"/>
    <n v="534370"/>
    <n v="42"/>
    <n v="0"/>
    <n v="0"/>
    <n v="0"/>
    <n v="1"/>
    <n v="0"/>
    <s v="2025-03-19 12:48:07"/>
  </r>
  <r>
    <s v="TX000133"/>
    <x v="1337"/>
    <x v="0"/>
    <x v="2"/>
    <n v="116.21"/>
    <s v="Failed"/>
    <s v="Approved"/>
    <n v="15.04"/>
    <x v="0"/>
    <s v="iPad"/>
    <n v="438680"/>
    <n v="16"/>
    <n v="0"/>
    <n v="0"/>
    <n v="0"/>
    <n v="0"/>
    <n v="0"/>
    <s v="2025-11-02 15:10:03"/>
  </r>
  <r>
    <s v="TX005550"/>
    <x v="1517"/>
    <x v="7"/>
    <x v="3"/>
    <n v="920.98"/>
    <s v="Success"/>
    <s v="Approved"/>
    <n v="8.82"/>
    <x v="0"/>
    <s v="Android"/>
    <n v="508989"/>
    <n v="13"/>
    <n v="0"/>
    <n v="0"/>
    <n v="0"/>
    <n v="0"/>
    <n v="0"/>
    <s v="2025-10-24 03:10:44"/>
  </r>
  <r>
    <s v="TX002311"/>
    <x v="757"/>
    <x v="8"/>
    <x v="3"/>
    <n v="841.81"/>
    <s v="Abandoned"/>
    <s v="Declined"/>
    <n v="1.81"/>
    <x v="0"/>
    <s v="Desktop"/>
    <n v="491110"/>
    <n v="23"/>
    <n v="0"/>
    <n v="0"/>
    <n v="0"/>
    <n v="0"/>
    <n v="0"/>
    <s v="2025-08-11 07:06:57"/>
  </r>
  <r>
    <s v="TX007952"/>
    <x v="959"/>
    <x v="1"/>
    <x v="2"/>
    <n v="375.15"/>
    <s v="Failed"/>
    <s v="Declined"/>
    <n v="18.47"/>
    <x v="0"/>
    <s v="Desktop"/>
    <n v="556519"/>
    <n v="15"/>
    <n v="0"/>
    <n v="0"/>
    <n v="0"/>
    <n v="0"/>
    <n v="0"/>
    <s v="2025-01-11 05:10:57"/>
  </r>
  <r>
    <s v="TX001096"/>
    <x v="904"/>
    <x v="7"/>
    <x v="3"/>
    <n v="530.72"/>
    <s v="Success"/>
    <s v="Approved"/>
    <n v="6.92"/>
    <x v="0"/>
    <s v="iPhone"/>
    <n v="538441"/>
    <n v="51"/>
    <n v="0"/>
    <n v="0"/>
    <n v="1"/>
    <n v="0"/>
    <n v="0"/>
    <s v="2025-12-20 18:04:35"/>
  </r>
  <r>
    <s v="TX003354"/>
    <x v="1387"/>
    <x v="2"/>
    <x v="3"/>
    <n v="155.1"/>
    <s v="Success"/>
    <s v="Approved"/>
    <n v="10.55"/>
    <x v="0"/>
    <s v="iPhone"/>
    <n v="523437"/>
    <n v="23"/>
    <n v="0"/>
    <n v="0"/>
    <n v="0"/>
    <n v="0"/>
    <n v="0"/>
    <s v="2025-06-01 09:29:48"/>
  </r>
  <r>
    <s v="TX007211"/>
    <x v="1518"/>
    <x v="0"/>
    <x v="1"/>
    <n v="543.51"/>
    <s v="Failed"/>
    <s v="Declined"/>
    <n v="7.68"/>
    <x v="0"/>
    <s v="Android"/>
    <n v="452424"/>
    <n v="16"/>
    <n v="0"/>
    <n v="0"/>
    <n v="0"/>
    <n v="0"/>
    <n v="0"/>
    <s v="2025-02-09 20:14:15"/>
  </r>
  <r>
    <s v="TX006500"/>
    <x v="242"/>
    <x v="5"/>
    <x v="1"/>
    <n v="175.28"/>
    <s v="Success"/>
    <s v="Approved"/>
    <n v="5.92"/>
    <x v="0"/>
    <s v="Desktop"/>
    <n v="421637"/>
    <n v="24"/>
    <n v="0"/>
    <n v="0"/>
    <n v="0"/>
    <n v="0"/>
    <n v="0"/>
    <s v="2025-04-03 14:49:55"/>
  </r>
  <r>
    <s v="TX004615"/>
    <x v="186"/>
    <x v="0"/>
    <x v="3"/>
    <n v="1308.53"/>
    <s v="Failed"/>
    <s v="Approved"/>
    <n v="7.75"/>
    <x v="0"/>
    <s v="iPhone"/>
    <n v="539848"/>
    <n v="21"/>
    <n v="0"/>
    <n v="0"/>
    <n v="0"/>
    <n v="0"/>
    <n v="0"/>
    <s v="2025-01-01 14:39:11"/>
  </r>
  <r>
    <s v="TX002003"/>
    <x v="1519"/>
    <x v="4"/>
    <x v="3"/>
    <n v="679.86"/>
    <s v="Failed"/>
    <s v="Approved"/>
    <n v="2.95"/>
    <x v="0"/>
    <s v="iPhone"/>
    <n v="526148"/>
    <n v="12"/>
    <n v="0"/>
    <n v="0"/>
    <n v="0"/>
    <n v="0"/>
    <n v="0"/>
    <s v="2025-04-30 01:53:57"/>
  </r>
  <r>
    <s v="TX003603"/>
    <x v="351"/>
    <x v="2"/>
    <x v="0"/>
    <n v="443.03"/>
    <s v="Success"/>
    <s v="Approved"/>
    <n v="6.5"/>
    <x v="0"/>
    <s v="iPad"/>
    <n v="529982"/>
    <n v="17"/>
    <n v="0"/>
    <n v="0"/>
    <n v="0"/>
    <n v="0"/>
    <n v="0"/>
    <s v="2025-09-18 19:56:34"/>
  </r>
  <r>
    <s v="TX000169"/>
    <x v="1520"/>
    <x v="1"/>
    <x v="1"/>
    <n v="713.88"/>
    <s v="Success"/>
    <s v="Approved"/>
    <n v="9.69"/>
    <x v="0"/>
    <s v="Desktop"/>
    <n v="510993"/>
    <n v="12"/>
    <n v="0"/>
    <n v="0"/>
    <n v="0"/>
    <n v="0"/>
    <n v="0"/>
    <s v="2025-05-01 05:30:44"/>
  </r>
  <r>
    <s v="TX009983"/>
    <x v="1521"/>
    <x v="9"/>
    <x v="3"/>
    <n v="489.93"/>
    <s v="Abandoned"/>
    <s v="Declined"/>
    <n v="9.2200000000000006"/>
    <x v="0"/>
    <s v="iPhone"/>
    <n v="542863"/>
    <n v="12"/>
    <n v="0"/>
    <n v="0"/>
    <n v="0"/>
    <n v="0"/>
    <n v="0"/>
    <s v="2025-08-28 08:27:48"/>
  </r>
  <r>
    <s v="TX001920"/>
    <x v="519"/>
    <x v="0"/>
    <x v="3"/>
    <n v="834.96"/>
    <s v="Success"/>
    <s v="Approved"/>
    <n v="9.86"/>
    <x v="0"/>
    <s v="iPad"/>
    <n v="432447"/>
    <n v="24"/>
    <n v="0"/>
    <n v="0"/>
    <n v="0"/>
    <n v="0"/>
    <n v="0"/>
    <s v="2025-06-03 07:03:25"/>
  </r>
  <r>
    <s v="TX005034"/>
    <x v="1495"/>
    <x v="3"/>
    <x v="0"/>
    <n v="1146.47"/>
    <s v="Abandoned"/>
    <s v="Declined"/>
    <n v="3.7"/>
    <x v="0"/>
    <s v="Desktop"/>
    <n v="529602"/>
    <n v="18"/>
    <n v="0"/>
    <n v="0"/>
    <n v="0"/>
    <n v="0"/>
    <n v="0"/>
    <s v="2025-01-23 13:42:00"/>
  </r>
  <r>
    <s v="TX004614"/>
    <x v="492"/>
    <x v="0"/>
    <x v="0"/>
    <n v="258.11"/>
    <s v="Success"/>
    <s v="Approved"/>
    <n v="3.58"/>
    <x v="0"/>
    <s v="Android"/>
    <n v="542404"/>
    <n v="10"/>
    <n v="0"/>
    <n v="0"/>
    <n v="0"/>
    <n v="0"/>
    <n v="0"/>
    <s v="2025-10-26 01:29:55"/>
  </r>
  <r>
    <s v="TX002108"/>
    <x v="271"/>
    <x v="3"/>
    <x v="2"/>
    <n v="872.98"/>
    <s v="Abandoned"/>
    <s v="Declined"/>
    <n v="18.89"/>
    <x v="0"/>
    <s v="Android"/>
    <n v="417126"/>
    <n v="42"/>
    <n v="0"/>
    <n v="0"/>
    <n v="1"/>
    <n v="0"/>
    <n v="0"/>
    <s v="2025-09-28 16:38:47"/>
  </r>
  <r>
    <s v="TX009563"/>
    <x v="1215"/>
    <x v="8"/>
    <x v="1"/>
    <n v="367.3"/>
    <s v="Failed"/>
    <s v="Approved"/>
    <n v="4.59"/>
    <x v="0"/>
    <s v="Android"/>
    <n v="442028"/>
    <n v="18"/>
    <n v="0"/>
    <n v="0"/>
    <n v="0"/>
    <n v="0"/>
    <n v="0"/>
    <s v="2025-01-20 23:28:00"/>
  </r>
  <r>
    <s v="TX005378"/>
    <x v="1522"/>
    <x v="2"/>
    <x v="0"/>
    <n v="349.22"/>
    <s v="Abandoned"/>
    <s v="Declined"/>
    <n v="2.2400000000000002"/>
    <x v="0"/>
    <s v="iPhone"/>
    <n v="452881"/>
    <n v="21"/>
    <n v="0"/>
    <n v="0"/>
    <n v="0"/>
    <n v="0"/>
    <n v="0"/>
    <s v="2025-06-04 22:20:58"/>
  </r>
  <r>
    <s v="TX009251"/>
    <x v="875"/>
    <x v="1"/>
    <x v="1"/>
    <n v="700.74"/>
    <s v="Success"/>
    <s v="Approved"/>
    <n v="4.8099999999999996"/>
    <x v="0"/>
    <s v="iPad"/>
    <n v="419717"/>
    <n v="14"/>
    <n v="0"/>
    <n v="0"/>
    <n v="0"/>
    <n v="0"/>
    <n v="0"/>
    <s v="2025-10-15 06:08:29"/>
  </r>
  <r>
    <s v="TX007933"/>
    <x v="1018"/>
    <x v="0"/>
    <x v="1"/>
    <n v="387.07"/>
    <s v="Failed"/>
    <s v="Declined"/>
    <n v="9.11"/>
    <x v="0"/>
    <s v="Desktop"/>
    <n v="480705"/>
    <n v="16"/>
    <n v="0"/>
    <n v="0"/>
    <n v="0"/>
    <n v="0"/>
    <n v="0"/>
    <s v="2025-08-27 11:54:54"/>
  </r>
  <r>
    <s v="TX001299"/>
    <x v="1523"/>
    <x v="1"/>
    <x v="3"/>
    <n v="270.79000000000002"/>
    <s v="Success"/>
    <s v="Approved"/>
    <n v="8.09"/>
    <x v="0"/>
    <s v="iPhone"/>
    <n v="418550"/>
    <n v="11"/>
    <n v="0"/>
    <n v="0"/>
    <n v="0"/>
    <n v="0"/>
    <n v="0"/>
    <s v="2025-12-25 21:55:42"/>
  </r>
  <r>
    <s v="TX004773"/>
    <x v="1524"/>
    <x v="5"/>
    <x v="3"/>
    <n v="262.33999999999997"/>
    <s v="Failed"/>
    <s v="Declined"/>
    <n v="6.88"/>
    <x v="0"/>
    <s v="Desktop"/>
    <n v="518668"/>
    <n v="21"/>
    <n v="0"/>
    <n v="0"/>
    <n v="0"/>
    <n v="0"/>
    <n v="0"/>
    <s v="2025-05-16 22:55:59"/>
  </r>
  <r>
    <s v="TX009788"/>
    <x v="435"/>
    <x v="0"/>
    <x v="2"/>
    <n v="232.93"/>
    <s v="Success"/>
    <s v="Approved"/>
    <n v="11.19"/>
    <x v="0"/>
    <s v="Android"/>
    <n v="412129"/>
    <n v="22"/>
    <n v="0"/>
    <n v="0"/>
    <n v="0"/>
    <n v="0"/>
    <n v="0"/>
    <s v="2025-12-01 07:11:32"/>
  </r>
  <r>
    <s v="TX008625"/>
    <x v="1525"/>
    <x v="5"/>
    <x v="2"/>
    <n v="294.82"/>
    <s v="Failed"/>
    <s v="Declined"/>
    <n v="16.23"/>
    <x v="0"/>
    <s v="iPhone"/>
    <n v="462723"/>
    <n v="12"/>
    <n v="0"/>
    <n v="0"/>
    <n v="0"/>
    <n v="0"/>
    <n v="0"/>
    <s v="2025-10-23 17:52:53"/>
  </r>
  <r>
    <s v="TX008766"/>
    <x v="603"/>
    <x v="5"/>
    <x v="3"/>
    <n v="733.38"/>
    <s v="Abandoned"/>
    <s v="Approved"/>
    <n v="6.41"/>
    <x v="0"/>
    <s v="Desktop"/>
    <n v="443466"/>
    <n v="14"/>
    <n v="0"/>
    <n v="0"/>
    <n v="0"/>
    <n v="0"/>
    <n v="0"/>
    <s v="2025-08-27 03:26:54"/>
  </r>
  <r>
    <s v="TX001288"/>
    <x v="1526"/>
    <x v="3"/>
    <x v="1"/>
    <n v="932.76"/>
    <s v="Failed"/>
    <s v="Declined"/>
    <n v="8.33"/>
    <x v="0"/>
    <s v="iPhone"/>
    <n v="517836"/>
    <n v="35"/>
    <n v="0"/>
    <n v="1"/>
    <n v="0"/>
    <n v="0"/>
    <n v="0"/>
    <s v="2025-02-14 10:58:22"/>
  </r>
  <r>
    <s v="TX005158"/>
    <x v="1527"/>
    <x v="8"/>
    <x v="0"/>
    <n v="1254.6400000000001"/>
    <s v="Success"/>
    <s v="Approved"/>
    <n v="7.17"/>
    <x v="0"/>
    <s v="Desktop"/>
    <n v="487742"/>
    <n v="16"/>
    <n v="0"/>
    <n v="0"/>
    <n v="0"/>
    <n v="0"/>
    <n v="0"/>
    <s v="2025-05-30 10:52:31"/>
  </r>
  <r>
    <s v="TX009691"/>
    <x v="1528"/>
    <x v="3"/>
    <x v="2"/>
    <n v="87.36"/>
    <s v="Success"/>
    <s v="Approved"/>
    <n v="10.64"/>
    <x v="0"/>
    <s v="Android"/>
    <n v="521245"/>
    <n v="18"/>
    <n v="0"/>
    <n v="0"/>
    <n v="0"/>
    <n v="0"/>
    <n v="0"/>
    <s v="2025-09-29 03:03:50"/>
  </r>
  <r>
    <s v="TX003903"/>
    <x v="1377"/>
    <x v="8"/>
    <x v="0"/>
    <n v="910.53"/>
    <s v="Success"/>
    <s v="Approved"/>
    <n v="9.6300000000000008"/>
    <x v="0"/>
    <s v="Desktop"/>
    <n v="472656"/>
    <n v="17"/>
    <n v="0"/>
    <n v="0"/>
    <n v="0"/>
    <n v="0"/>
    <n v="0"/>
    <s v="2025-12-09 23:56:31"/>
  </r>
  <r>
    <s v="TX004036"/>
    <x v="26"/>
    <x v="5"/>
    <x v="3"/>
    <n v="207.37"/>
    <s v="Success"/>
    <s v="Approved"/>
    <n v="1.79"/>
    <x v="0"/>
    <s v="iPad"/>
    <n v="440002"/>
    <n v="18"/>
    <n v="0"/>
    <n v="0"/>
    <n v="0"/>
    <n v="0"/>
    <n v="0"/>
    <s v="2025-05-09 06:26:37"/>
  </r>
  <r>
    <s v="TX002014"/>
    <x v="1529"/>
    <x v="0"/>
    <x v="3"/>
    <n v="1324.93"/>
    <s v="Success"/>
    <s v="Approved"/>
    <n v="5.09"/>
    <x v="0"/>
    <s v="iPhone"/>
    <n v="431105"/>
    <n v="14"/>
    <n v="0"/>
    <n v="0"/>
    <n v="0"/>
    <n v="0"/>
    <n v="0"/>
    <s v="2025-11-06 08:52:22"/>
  </r>
  <r>
    <s v="TX005467"/>
    <x v="1530"/>
    <x v="2"/>
    <x v="3"/>
    <n v="458.16"/>
    <s v="Failed"/>
    <s v="Approved"/>
    <n v="3.15"/>
    <x v="0"/>
    <s v="Android"/>
    <n v="492520"/>
    <n v="18"/>
    <n v="0"/>
    <n v="0"/>
    <n v="0"/>
    <n v="0"/>
    <n v="0"/>
    <s v="2025-09-17 10:52:54"/>
  </r>
  <r>
    <s v="TX003533"/>
    <x v="1531"/>
    <x v="9"/>
    <x v="3"/>
    <n v="689.89"/>
    <s v="Abandoned"/>
    <s v="Declined"/>
    <n v="6.77"/>
    <x v="0"/>
    <s v="Desktop"/>
    <n v="440572"/>
    <n v="19"/>
    <n v="0"/>
    <n v="0"/>
    <n v="0"/>
    <n v="0"/>
    <n v="0"/>
    <s v="2025-09-09 12:01:04"/>
  </r>
  <r>
    <s v="TX005309"/>
    <x v="1532"/>
    <x v="0"/>
    <x v="0"/>
    <n v="556.26"/>
    <s v="Success"/>
    <s v="Approved"/>
    <n v="3.46"/>
    <x v="0"/>
    <s v="Android"/>
    <n v="511309"/>
    <n v="21"/>
    <n v="0"/>
    <n v="0"/>
    <n v="0"/>
    <n v="0"/>
    <n v="0"/>
    <s v="2025-09-07 22:00:26"/>
  </r>
  <r>
    <s v="TX005616"/>
    <x v="1316"/>
    <x v="2"/>
    <x v="0"/>
    <n v="133.72999999999999"/>
    <s v="Success"/>
    <s v="Approved"/>
    <n v="5.71"/>
    <x v="0"/>
    <s v="Android"/>
    <n v="553724"/>
    <n v="25"/>
    <n v="0"/>
    <n v="0"/>
    <n v="0"/>
    <n v="0"/>
    <n v="0"/>
    <s v="2025-05-25 10:32:27"/>
  </r>
  <r>
    <s v="TX008932"/>
    <x v="169"/>
    <x v="1"/>
    <x v="3"/>
    <n v="1156.24"/>
    <s v="Success"/>
    <s v="Approved"/>
    <n v="6.98"/>
    <x v="0"/>
    <s v="iPhone"/>
    <n v="484448"/>
    <n v="42"/>
    <n v="0"/>
    <n v="0"/>
    <n v="1"/>
    <n v="0"/>
    <n v="0"/>
    <s v="2025-02-23 08:21:27"/>
  </r>
  <r>
    <s v="TX009223"/>
    <x v="1533"/>
    <x v="2"/>
    <x v="3"/>
    <n v="126.26"/>
    <s v="Failed"/>
    <s v="Declined"/>
    <n v="5.1100000000000003"/>
    <x v="0"/>
    <s v="Android"/>
    <n v="518578"/>
    <n v="21"/>
    <n v="0"/>
    <n v="0"/>
    <n v="0"/>
    <n v="0"/>
    <n v="0"/>
    <s v="2025-07-24 08:19:57"/>
  </r>
  <r>
    <s v="TX006785"/>
    <x v="397"/>
    <x v="8"/>
    <x v="2"/>
    <n v="500.83"/>
    <s v="Failed"/>
    <s v="Approved"/>
    <n v="14.79"/>
    <x v="0"/>
    <s v="iPhone"/>
    <n v="531242"/>
    <n v="18"/>
    <n v="0"/>
    <n v="0"/>
    <n v="0"/>
    <n v="0"/>
    <n v="0"/>
    <s v="2025-02-06 05:05:44"/>
  </r>
  <r>
    <s v="TX008797"/>
    <x v="1534"/>
    <x v="8"/>
    <x v="3"/>
    <n v="868.11"/>
    <s v="Abandoned"/>
    <s v="Declined"/>
    <n v="11.57"/>
    <x v="0"/>
    <s v="iPhone"/>
    <n v="535241"/>
    <n v="50"/>
    <n v="1"/>
    <n v="0"/>
    <n v="0"/>
    <n v="0"/>
    <n v="1"/>
    <s v="2025-02-09 03:29:56"/>
  </r>
  <r>
    <s v="TX000450"/>
    <x v="1535"/>
    <x v="5"/>
    <x v="3"/>
    <n v="358.42"/>
    <s v="Failed"/>
    <s v="Declined"/>
    <n v="5.77"/>
    <x v="0"/>
    <s v="iPhone"/>
    <n v="427187"/>
    <n v="11"/>
    <n v="0"/>
    <n v="0"/>
    <n v="0"/>
    <n v="0"/>
    <n v="0"/>
    <s v="2025-11-07 15:35:59"/>
  </r>
  <r>
    <s v="TX002276"/>
    <x v="1536"/>
    <x v="1"/>
    <x v="1"/>
    <n v="438.86"/>
    <s v="Success"/>
    <s v="Approved"/>
    <n v="6.53"/>
    <x v="0"/>
    <s v="iPhone"/>
    <n v="451083"/>
    <n v="20"/>
    <n v="0"/>
    <n v="0"/>
    <n v="0"/>
    <n v="0"/>
    <n v="0"/>
    <s v="2025-07-07 21:45:41"/>
  </r>
  <r>
    <s v="TX008597"/>
    <x v="1513"/>
    <x v="1"/>
    <x v="1"/>
    <n v="174.75"/>
    <s v="Success"/>
    <s v="Approved"/>
    <n v="7.73"/>
    <x v="0"/>
    <s v="Desktop"/>
    <n v="525774"/>
    <n v="12"/>
    <n v="0"/>
    <n v="0"/>
    <n v="0"/>
    <n v="0"/>
    <n v="0"/>
    <s v="2025-07-18 15:42:37"/>
  </r>
  <r>
    <s v="TX000811"/>
    <x v="1537"/>
    <x v="2"/>
    <x v="3"/>
    <n v="305.04000000000002"/>
    <s v="Abandoned"/>
    <s v="Approved"/>
    <n v="9.8800000000000008"/>
    <x v="0"/>
    <s v="Android"/>
    <n v="464023"/>
    <n v="21"/>
    <n v="0"/>
    <n v="0"/>
    <n v="0"/>
    <n v="0"/>
    <n v="0"/>
    <s v="2025-01-11 10:43:28"/>
  </r>
  <r>
    <s v="TX005260"/>
    <x v="1538"/>
    <x v="6"/>
    <x v="2"/>
    <n v="648.34"/>
    <s v="Success"/>
    <s v="Approved"/>
    <n v="13.19"/>
    <x v="0"/>
    <s v="Android"/>
    <n v="548485"/>
    <n v="22"/>
    <n v="0"/>
    <n v="0"/>
    <n v="0"/>
    <n v="0"/>
    <n v="0"/>
    <s v="2025-11-29 20:08:57"/>
  </r>
  <r>
    <s v="TX006804"/>
    <x v="1539"/>
    <x v="2"/>
    <x v="3"/>
    <n v="251.9"/>
    <s v="Abandoned"/>
    <s v="Declined"/>
    <n v="1.85"/>
    <x v="0"/>
    <s v="iPhone"/>
    <n v="503596"/>
    <n v="19"/>
    <n v="0"/>
    <n v="0"/>
    <n v="0"/>
    <n v="0"/>
    <n v="0"/>
    <s v="2025-09-18 09:06:50"/>
  </r>
  <r>
    <s v="TX004353"/>
    <x v="929"/>
    <x v="5"/>
    <x v="0"/>
    <n v="170.22"/>
    <s v="Success"/>
    <s v="Approved"/>
    <n v="3.92"/>
    <x v="0"/>
    <s v="iPhone"/>
    <n v="487607"/>
    <n v="20"/>
    <n v="0"/>
    <n v="0"/>
    <n v="0"/>
    <n v="0"/>
    <n v="0"/>
    <s v="2025-12-08 06:58:34"/>
  </r>
  <r>
    <s v="TX007108"/>
    <x v="1540"/>
    <x v="5"/>
    <x v="0"/>
    <n v="289.02999999999997"/>
    <s v="Success"/>
    <s v="Approved"/>
    <n v="5.98"/>
    <x v="0"/>
    <s v="iPhone"/>
    <n v="417297"/>
    <n v="12"/>
    <n v="0"/>
    <n v="0"/>
    <n v="0"/>
    <n v="0"/>
    <n v="0"/>
    <s v="2025-12-17 21:32:04"/>
  </r>
  <r>
    <s v="TX005964"/>
    <x v="1541"/>
    <x v="2"/>
    <x v="3"/>
    <n v="488.1"/>
    <s v="Failed"/>
    <s v="Declined"/>
    <n v="5.96"/>
    <x v="0"/>
    <s v="iPhone"/>
    <n v="425570"/>
    <n v="25"/>
    <n v="0"/>
    <n v="0"/>
    <n v="0"/>
    <n v="0"/>
    <n v="0"/>
    <s v="2025-10-07 05:00:09"/>
  </r>
  <r>
    <s v="TX006452"/>
    <x v="1414"/>
    <x v="1"/>
    <x v="3"/>
    <n v="269.47000000000003"/>
    <s v="Success"/>
    <s v="Approved"/>
    <n v="6.64"/>
    <x v="0"/>
    <s v="Desktop"/>
    <n v="479701"/>
    <n v="10"/>
    <n v="0"/>
    <n v="0"/>
    <n v="0"/>
    <n v="0"/>
    <n v="0"/>
    <s v="2025-05-14 20:47:33"/>
  </r>
  <r>
    <s v="TX006235"/>
    <x v="1535"/>
    <x v="0"/>
    <x v="1"/>
    <n v="607.80999999999995"/>
    <s v="Success"/>
    <s v="Approved"/>
    <n v="6.94"/>
    <x v="0"/>
    <s v="iPhone"/>
    <n v="549014"/>
    <n v="43"/>
    <n v="0"/>
    <n v="0"/>
    <n v="0"/>
    <n v="1"/>
    <n v="0"/>
    <s v="2025-07-23 18:17:08"/>
  </r>
  <r>
    <s v="TX001478"/>
    <x v="1542"/>
    <x v="9"/>
    <x v="0"/>
    <n v="707.14"/>
    <s v="Success"/>
    <s v="Approved"/>
    <n v="9.64"/>
    <x v="0"/>
    <s v="Desktop"/>
    <n v="454114"/>
    <n v="40"/>
    <n v="0"/>
    <n v="0"/>
    <n v="0"/>
    <n v="1"/>
    <n v="0"/>
    <s v="2025-07-07 05:03:17"/>
  </r>
  <r>
    <s v="TX001791"/>
    <x v="1543"/>
    <x v="1"/>
    <x v="0"/>
    <n v="709.88"/>
    <s v="Success"/>
    <s v="Approved"/>
    <n v="8.9700000000000006"/>
    <x v="0"/>
    <s v="Desktop"/>
    <n v="534734"/>
    <n v="25"/>
    <n v="0"/>
    <n v="0"/>
    <n v="0"/>
    <n v="0"/>
    <n v="0"/>
    <s v="2025-04-21 15:42:49"/>
  </r>
  <r>
    <s v="TX002009"/>
    <x v="499"/>
    <x v="5"/>
    <x v="0"/>
    <n v="582.48"/>
    <s v="Abandoned"/>
    <s v="Approved"/>
    <n v="9.4700000000000006"/>
    <x v="0"/>
    <s v="iPad"/>
    <n v="494630"/>
    <n v="14"/>
    <n v="0"/>
    <n v="0"/>
    <n v="0"/>
    <n v="0"/>
    <n v="0"/>
    <s v="2025-02-17 09:15:00"/>
  </r>
  <r>
    <s v="TX000683"/>
    <x v="1203"/>
    <x v="8"/>
    <x v="0"/>
    <n v="1952.16"/>
    <s v="Success"/>
    <s v="Approved"/>
    <n v="3.4"/>
    <x v="0"/>
    <s v="iPhone"/>
    <n v="503355"/>
    <n v="23"/>
    <n v="0"/>
    <n v="0"/>
    <n v="0"/>
    <n v="0"/>
    <n v="0"/>
    <s v="2025-11-15 17:58:30"/>
  </r>
  <r>
    <s v="TX006903"/>
    <x v="662"/>
    <x v="3"/>
    <x v="1"/>
    <n v="161.34"/>
    <s v="Failed"/>
    <s v="Approved"/>
    <n v="6.81"/>
    <x v="0"/>
    <s v="Android"/>
    <n v="555278"/>
    <n v="15"/>
    <n v="0"/>
    <n v="0"/>
    <n v="0"/>
    <n v="0"/>
    <n v="0"/>
    <s v="2025-02-15 05:12:50"/>
  </r>
  <r>
    <s v="TX005559"/>
    <x v="1544"/>
    <x v="0"/>
    <x v="0"/>
    <n v="234.51"/>
    <s v="Success"/>
    <s v="Approved"/>
    <n v="2.39"/>
    <x v="0"/>
    <s v="iPad"/>
    <n v="444841"/>
    <n v="25"/>
    <n v="0"/>
    <n v="0"/>
    <n v="0"/>
    <n v="0"/>
    <n v="0"/>
    <s v="2025-06-04 14:22:07"/>
  </r>
  <r>
    <s v="TX006395"/>
    <x v="653"/>
    <x v="3"/>
    <x v="0"/>
    <n v="309.94"/>
    <s v="Success"/>
    <s v="Approved"/>
    <n v="9.48"/>
    <x v="0"/>
    <s v="Android"/>
    <n v="412914"/>
    <n v="12"/>
    <n v="0"/>
    <n v="0"/>
    <n v="0"/>
    <n v="0"/>
    <n v="0"/>
    <s v="2025-04-21 22:00:50"/>
  </r>
  <r>
    <s v="TX006456"/>
    <x v="1545"/>
    <x v="6"/>
    <x v="0"/>
    <n v="450.67"/>
    <s v="Success"/>
    <s v="Approved"/>
    <n v="6.88"/>
    <x v="0"/>
    <s v="iPhone"/>
    <n v="507103"/>
    <n v="16"/>
    <n v="0"/>
    <n v="0"/>
    <n v="0"/>
    <n v="0"/>
    <n v="0"/>
    <s v="2025-07-20 12:36:16"/>
  </r>
  <r>
    <s v="TX006856"/>
    <x v="1546"/>
    <x v="3"/>
    <x v="1"/>
    <n v="1206.01"/>
    <s v="Success"/>
    <s v="Approved"/>
    <n v="10.49"/>
    <x v="0"/>
    <s v="iPhone"/>
    <n v="485100"/>
    <n v="42"/>
    <n v="0"/>
    <n v="0"/>
    <n v="0"/>
    <n v="1"/>
    <n v="0"/>
    <s v="2025-02-13 08:39:56"/>
  </r>
  <r>
    <s v="TX008582"/>
    <x v="604"/>
    <x v="8"/>
    <x v="2"/>
    <n v="164.68"/>
    <s v="Success"/>
    <s v="Approved"/>
    <n v="18.97"/>
    <x v="0"/>
    <s v="iPhone"/>
    <n v="442704"/>
    <n v="43"/>
    <n v="0"/>
    <n v="1"/>
    <n v="0"/>
    <n v="0"/>
    <n v="0"/>
    <s v="2025-08-29 00:18:46"/>
  </r>
  <r>
    <s v="TX002834"/>
    <x v="1547"/>
    <x v="5"/>
    <x v="0"/>
    <n v="2148.69"/>
    <s v="Success"/>
    <s v="Approved"/>
    <n v="10.91"/>
    <x v="0"/>
    <s v="iPhone"/>
    <n v="538839"/>
    <n v="12"/>
    <n v="0"/>
    <n v="0"/>
    <n v="0"/>
    <n v="0"/>
    <n v="0"/>
    <s v="2025-05-30 02:39:53"/>
  </r>
  <r>
    <s v="TX004329"/>
    <x v="1548"/>
    <x v="3"/>
    <x v="3"/>
    <n v="604.70000000000005"/>
    <s v="Failed"/>
    <s v="Approved"/>
    <n v="2.0699999999999998"/>
    <x v="0"/>
    <s v="Android"/>
    <n v="502654"/>
    <n v="15"/>
    <n v="0"/>
    <n v="0"/>
    <n v="0"/>
    <n v="0"/>
    <n v="0"/>
    <s v="2025-04-22 18:42:30"/>
  </r>
  <r>
    <s v="TX000047"/>
    <x v="564"/>
    <x v="2"/>
    <x v="3"/>
    <n v="1062.44"/>
    <s v="Abandoned"/>
    <s v="Declined"/>
    <n v="2.74"/>
    <x v="0"/>
    <s v="Desktop"/>
    <n v="466773"/>
    <n v="13"/>
    <n v="0"/>
    <n v="0"/>
    <n v="0"/>
    <n v="0"/>
    <n v="0"/>
    <s v="2025-06-18 18:25:40"/>
  </r>
  <r>
    <s v="TX000031"/>
    <x v="1549"/>
    <x v="9"/>
    <x v="2"/>
    <n v="149.97"/>
    <s v="Failed"/>
    <s v="Declined"/>
    <n v="18.77"/>
    <x v="0"/>
    <s v="Android"/>
    <n v="553006"/>
    <n v="11"/>
    <n v="0"/>
    <n v="0"/>
    <n v="0"/>
    <n v="0"/>
    <n v="0"/>
    <s v="2025-09-20 05:26:13"/>
  </r>
  <r>
    <s v="TX003782"/>
    <x v="1550"/>
    <x v="2"/>
    <x v="0"/>
    <n v="274.89"/>
    <s v="Abandoned"/>
    <s v="Approved"/>
    <n v="11.13"/>
    <x v="0"/>
    <s v="iPhone"/>
    <n v="447511"/>
    <n v="20"/>
    <n v="0"/>
    <n v="0"/>
    <n v="0"/>
    <n v="0"/>
    <n v="0"/>
    <s v="2025-03-09 01:52:19"/>
  </r>
  <r>
    <s v="TX004709"/>
    <x v="1551"/>
    <x v="1"/>
    <x v="0"/>
    <n v="179.42"/>
    <s v="Success"/>
    <s v="Approved"/>
    <n v="4.17"/>
    <x v="0"/>
    <s v="iPhone"/>
    <n v="426163"/>
    <n v="51"/>
    <n v="0"/>
    <n v="0"/>
    <n v="1"/>
    <n v="0"/>
    <n v="0"/>
    <s v="2025-06-23 04:06:04"/>
  </r>
  <r>
    <s v="TX001469"/>
    <x v="1552"/>
    <x v="2"/>
    <x v="3"/>
    <n v="90.38"/>
    <s v="Failed"/>
    <s v="Declined"/>
    <n v="8.67"/>
    <x v="0"/>
    <s v="Android"/>
    <n v="515355"/>
    <n v="22"/>
    <n v="0"/>
    <n v="0"/>
    <n v="0"/>
    <n v="0"/>
    <n v="0"/>
    <s v="2025-04-24 18:36:49"/>
  </r>
  <r>
    <s v="TX001666"/>
    <x v="143"/>
    <x v="5"/>
    <x v="1"/>
    <n v="995.85"/>
    <s v="Success"/>
    <s v="Approved"/>
    <n v="7.74"/>
    <x v="0"/>
    <s v="iPhone"/>
    <n v="480742"/>
    <n v="25"/>
    <n v="0"/>
    <n v="0"/>
    <n v="0"/>
    <n v="0"/>
    <n v="0"/>
    <s v="2025-04-23 08:40:30"/>
  </r>
  <r>
    <s v="TX001417"/>
    <x v="115"/>
    <x v="8"/>
    <x v="2"/>
    <n v="968.59"/>
    <s v="Success"/>
    <s v="Approved"/>
    <n v="12.66"/>
    <x v="0"/>
    <s v="Android"/>
    <n v="468379"/>
    <n v="18"/>
    <n v="0"/>
    <n v="0"/>
    <n v="0"/>
    <n v="0"/>
    <n v="0"/>
    <s v="2025-08-03 05:23:20"/>
  </r>
  <r>
    <s v="TX004512"/>
    <x v="1004"/>
    <x v="2"/>
    <x v="0"/>
    <n v="58.63"/>
    <s v="Success"/>
    <s v="Approved"/>
    <n v="10.88"/>
    <x v="0"/>
    <s v="Desktop"/>
    <n v="505593"/>
    <n v="47"/>
    <n v="0"/>
    <n v="0"/>
    <n v="1"/>
    <n v="0"/>
    <n v="0"/>
    <s v="2025-08-15 01:04:31"/>
  </r>
  <r>
    <s v="TX008328"/>
    <x v="1553"/>
    <x v="1"/>
    <x v="0"/>
    <n v="119.54"/>
    <s v="Abandoned"/>
    <s v="Declined"/>
    <n v="11.92"/>
    <x v="0"/>
    <s v="iPhone"/>
    <n v="438405"/>
    <n v="18"/>
    <n v="0"/>
    <n v="0"/>
    <n v="0"/>
    <n v="0"/>
    <n v="0"/>
    <s v="2025-09-01 07:55:08"/>
  </r>
  <r>
    <s v="TX008867"/>
    <x v="1554"/>
    <x v="0"/>
    <x v="0"/>
    <n v="350"/>
    <s v="Success"/>
    <s v="Approved"/>
    <n v="11.06"/>
    <x v="0"/>
    <s v="Android"/>
    <n v="515262"/>
    <n v="14"/>
    <n v="0"/>
    <n v="0"/>
    <n v="0"/>
    <n v="0"/>
    <n v="0"/>
    <s v="2025-02-06 07:02:45"/>
  </r>
  <r>
    <s v="TX006082"/>
    <x v="1211"/>
    <x v="8"/>
    <x v="3"/>
    <n v="432.23"/>
    <s v="Failed"/>
    <s v="Declined"/>
    <n v="11.08"/>
    <x v="0"/>
    <s v="iPhone"/>
    <n v="469042"/>
    <n v="14"/>
    <n v="0"/>
    <n v="0"/>
    <n v="0"/>
    <n v="0"/>
    <n v="0"/>
    <s v="2025-10-02 05:24:56"/>
  </r>
  <r>
    <s v="TX006763"/>
    <x v="1555"/>
    <x v="4"/>
    <x v="1"/>
    <n v="174.13"/>
    <s v="Failed"/>
    <s v="Declined"/>
    <n v="2.77"/>
    <x v="0"/>
    <s v="Desktop"/>
    <n v="538522"/>
    <n v="23"/>
    <n v="0"/>
    <n v="0"/>
    <n v="0"/>
    <n v="0"/>
    <n v="0"/>
    <s v="2025-02-28 04:03:28"/>
  </r>
  <r>
    <s v="TX000430"/>
    <x v="1556"/>
    <x v="3"/>
    <x v="3"/>
    <n v="321.26"/>
    <s v="Success"/>
    <s v="Approved"/>
    <n v="10.46"/>
    <x v="0"/>
    <s v="Android"/>
    <n v="452506"/>
    <n v="14"/>
    <n v="0"/>
    <n v="0"/>
    <n v="0"/>
    <n v="0"/>
    <n v="0"/>
    <s v="2025-07-14 08:47:14"/>
  </r>
  <r>
    <s v="TX_CBK15"/>
    <x v="1557"/>
    <x v="2"/>
    <x v="3"/>
    <n v="312.35000000000002"/>
    <s v="Success"/>
    <s v="Approved"/>
    <n v="2.04"/>
    <x v="1"/>
    <s v="Android"/>
    <n v="514664"/>
    <n v="80"/>
    <n v="1"/>
    <n v="1"/>
    <n v="0"/>
    <n v="0"/>
    <n v="0"/>
    <d v="2025-06-18T06:46:42"/>
  </r>
  <r>
    <s v="TX002289"/>
    <x v="369"/>
    <x v="8"/>
    <x v="2"/>
    <n v="808.29"/>
    <s v="Success"/>
    <s v="Approved"/>
    <n v="10.42"/>
    <x v="0"/>
    <s v="iPhone"/>
    <n v="440361"/>
    <n v="19"/>
    <n v="0"/>
    <n v="0"/>
    <n v="0"/>
    <n v="0"/>
    <n v="0"/>
    <s v="2025-03-04 16:13:29"/>
  </r>
  <r>
    <s v="TX000386"/>
    <x v="416"/>
    <x v="2"/>
    <x v="2"/>
    <n v="308.49"/>
    <s v="Success"/>
    <s v="Approved"/>
    <n v="12.61"/>
    <x v="0"/>
    <s v="Android"/>
    <n v="483418"/>
    <n v="11"/>
    <n v="0"/>
    <n v="0"/>
    <n v="0"/>
    <n v="0"/>
    <n v="0"/>
    <s v="2025-09-30 15:11:34"/>
  </r>
  <r>
    <s v="TX001946"/>
    <x v="1519"/>
    <x v="2"/>
    <x v="0"/>
    <n v="180.5"/>
    <s v="Failed"/>
    <s v="Declined"/>
    <n v="8.1300000000000008"/>
    <x v="0"/>
    <s v="Desktop"/>
    <n v="428404"/>
    <n v="16"/>
    <n v="0"/>
    <n v="0"/>
    <n v="0"/>
    <n v="0"/>
    <n v="0"/>
    <s v="2025-02-09 23:30:26"/>
  </r>
  <r>
    <s v="TX004280"/>
    <x v="1289"/>
    <x v="1"/>
    <x v="0"/>
    <n v="544.69000000000005"/>
    <s v="Abandoned"/>
    <s v="Declined"/>
    <n v="9.49"/>
    <x v="0"/>
    <s v="Android"/>
    <n v="485205"/>
    <n v="25"/>
    <n v="0"/>
    <n v="0"/>
    <n v="0"/>
    <n v="0"/>
    <n v="0"/>
    <s v="2025-06-19 13:59:37"/>
  </r>
  <r>
    <s v="TX000474"/>
    <x v="1395"/>
    <x v="4"/>
    <x v="1"/>
    <n v="487.39"/>
    <s v="Success"/>
    <s v="Approved"/>
    <n v="10.87"/>
    <x v="0"/>
    <s v="Android"/>
    <n v="475402"/>
    <n v="22"/>
    <n v="0"/>
    <n v="0"/>
    <n v="0"/>
    <n v="0"/>
    <n v="0"/>
    <s v="2025-02-09 19:10:58"/>
  </r>
  <r>
    <s v="TX005712"/>
    <x v="329"/>
    <x v="0"/>
    <x v="2"/>
    <n v="367.35"/>
    <s v="Failed"/>
    <s v="Declined"/>
    <n v="19.03"/>
    <x v="0"/>
    <s v="Desktop"/>
    <n v="489490"/>
    <n v="25"/>
    <n v="0"/>
    <n v="0"/>
    <n v="0"/>
    <n v="0"/>
    <n v="0"/>
    <s v="2025-11-09 17:09:22"/>
  </r>
  <r>
    <s v="TX008806"/>
    <x v="1558"/>
    <x v="3"/>
    <x v="3"/>
    <n v="333.72"/>
    <s v="Failed"/>
    <s v="Approved"/>
    <n v="6.97"/>
    <x v="0"/>
    <s v="iPhone"/>
    <n v="408314"/>
    <n v="10"/>
    <n v="0"/>
    <n v="0"/>
    <n v="0"/>
    <n v="0"/>
    <n v="0"/>
    <s v="2025-06-19 23:14:42"/>
  </r>
  <r>
    <s v="TX007978"/>
    <x v="1482"/>
    <x v="0"/>
    <x v="3"/>
    <n v="477.16"/>
    <s v="Success"/>
    <s v="Approved"/>
    <n v="7.73"/>
    <x v="0"/>
    <s v="iPad"/>
    <n v="495309"/>
    <n v="23"/>
    <n v="0"/>
    <n v="0"/>
    <n v="0"/>
    <n v="0"/>
    <n v="0"/>
    <s v="2025-01-17 22:39:17"/>
  </r>
  <r>
    <s v="TX001056"/>
    <x v="1559"/>
    <x v="0"/>
    <x v="2"/>
    <n v="687.8"/>
    <s v="Failed"/>
    <s v="Declined"/>
    <n v="8.3699999999999992"/>
    <x v="0"/>
    <s v="iPhone"/>
    <n v="433110"/>
    <n v="45"/>
    <n v="0"/>
    <n v="1"/>
    <n v="0"/>
    <n v="0"/>
    <n v="0"/>
    <s v="2025-05-01 16:51:21"/>
  </r>
  <r>
    <s v="TX006990"/>
    <x v="841"/>
    <x v="1"/>
    <x v="3"/>
    <n v="542.48"/>
    <s v="Success"/>
    <s v="Approved"/>
    <n v="4.28"/>
    <x v="0"/>
    <s v="Android"/>
    <n v="470848"/>
    <n v="23"/>
    <n v="0"/>
    <n v="0"/>
    <n v="0"/>
    <n v="0"/>
    <n v="0"/>
    <s v="2025-01-28 10:33:42"/>
  </r>
  <r>
    <s v="TX003556"/>
    <x v="1560"/>
    <x v="0"/>
    <x v="0"/>
    <n v="2338.0300000000002"/>
    <s v="Success"/>
    <s v="Approved"/>
    <n v="0.8"/>
    <x v="0"/>
    <s v="Android"/>
    <n v="558600"/>
    <n v="24"/>
    <n v="0"/>
    <n v="0"/>
    <n v="0"/>
    <n v="0"/>
    <n v="0"/>
    <s v="2025-11-09 15:32:49"/>
  </r>
  <r>
    <s v="TX009521"/>
    <x v="219"/>
    <x v="3"/>
    <x v="3"/>
    <n v="2128.11"/>
    <s v="Success"/>
    <s v="Approved"/>
    <n v="11.61"/>
    <x v="0"/>
    <s v="Android"/>
    <n v="451153"/>
    <n v="15"/>
    <n v="0"/>
    <n v="0"/>
    <n v="0"/>
    <n v="0"/>
    <n v="0"/>
    <s v="2025-01-02 05:51:58"/>
  </r>
  <r>
    <s v="TX007783"/>
    <x v="1561"/>
    <x v="2"/>
    <x v="2"/>
    <n v="579.16999999999996"/>
    <s v="Success"/>
    <s v="Approved"/>
    <n v="17.579999999999998"/>
    <x v="0"/>
    <s v="iPhone"/>
    <n v="516990"/>
    <n v="16"/>
    <n v="0"/>
    <n v="0"/>
    <n v="0"/>
    <n v="0"/>
    <n v="0"/>
    <s v="2025-12-28 18:07:53"/>
  </r>
  <r>
    <s v="TX000812"/>
    <x v="1562"/>
    <x v="1"/>
    <x v="1"/>
    <n v="217.44"/>
    <s v="Success"/>
    <s v="Approved"/>
    <n v="7.22"/>
    <x v="0"/>
    <s v="Android"/>
    <n v="444506"/>
    <n v="19"/>
    <n v="0"/>
    <n v="0"/>
    <n v="0"/>
    <n v="0"/>
    <n v="0"/>
    <s v="2025-04-07 03:55:44"/>
  </r>
  <r>
    <s v="TX004634"/>
    <x v="1346"/>
    <x v="1"/>
    <x v="3"/>
    <n v="127.29"/>
    <s v="Failed"/>
    <s v="Approved"/>
    <n v="7.52"/>
    <x v="0"/>
    <s v="iPhone"/>
    <n v="551375"/>
    <n v="21"/>
    <n v="0"/>
    <n v="0"/>
    <n v="0"/>
    <n v="0"/>
    <n v="0"/>
    <s v="2025-03-06 13:31:42"/>
  </r>
  <r>
    <s v="TX006513"/>
    <x v="392"/>
    <x v="5"/>
    <x v="3"/>
    <n v="505.21"/>
    <s v="Success"/>
    <s v="Approved"/>
    <n v="4.5"/>
    <x v="0"/>
    <s v="Android"/>
    <n v="425256"/>
    <n v="12"/>
    <n v="0"/>
    <n v="0"/>
    <n v="0"/>
    <n v="0"/>
    <n v="0"/>
    <s v="2025-08-17 16:51:52"/>
  </r>
  <r>
    <s v="TX006715"/>
    <x v="298"/>
    <x v="4"/>
    <x v="3"/>
    <n v="416.17"/>
    <s v="Success"/>
    <s v="Approved"/>
    <n v="6.77"/>
    <x v="0"/>
    <s v="iPhone"/>
    <n v="418975"/>
    <n v="12"/>
    <n v="0"/>
    <n v="0"/>
    <n v="0"/>
    <n v="0"/>
    <n v="0"/>
    <s v="2025-07-31 13:18:32"/>
  </r>
  <r>
    <s v="TX004555"/>
    <x v="569"/>
    <x v="5"/>
    <x v="2"/>
    <n v="678.91"/>
    <s v="Failed"/>
    <s v="Declined"/>
    <n v="9.4499999999999993"/>
    <x v="0"/>
    <s v="Desktop"/>
    <n v="445866"/>
    <n v="18"/>
    <n v="0"/>
    <n v="0"/>
    <n v="0"/>
    <n v="0"/>
    <n v="0"/>
    <s v="2025-06-20 01:34:53"/>
  </r>
  <r>
    <s v="TX009005"/>
    <x v="1563"/>
    <x v="8"/>
    <x v="0"/>
    <n v="107.82"/>
    <s v="Abandoned"/>
    <s v="Approved"/>
    <n v="10.93"/>
    <x v="0"/>
    <s v="Desktop"/>
    <n v="503664"/>
    <n v="38"/>
    <n v="0"/>
    <n v="1"/>
    <n v="0"/>
    <n v="0"/>
    <n v="0"/>
    <s v="2025-06-04 23:59:15"/>
  </r>
  <r>
    <s v="TX000112"/>
    <x v="85"/>
    <x v="1"/>
    <x v="0"/>
    <n v="636.80999999999995"/>
    <s v="Failed"/>
    <s v="Declined"/>
    <n v="8.6300000000000008"/>
    <x v="0"/>
    <s v="Android"/>
    <n v="513763"/>
    <n v="19"/>
    <n v="0"/>
    <n v="0"/>
    <n v="0"/>
    <n v="0"/>
    <n v="0"/>
    <s v="2025-12-05 19:11:56"/>
  </r>
  <r>
    <s v="TX008961"/>
    <x v="237"/>
    <x v="1"/>
    <x v="1"/>
    <n v="203.92"/>
    <s v="Success"/>
    <s v="Approved"/>
    <n v="10.14"/>
    <x v="0"/>
    <s v="Android"/>
    <n v="443618"/>
    <n v="13"/>
    <n v="0"/>
    <n v="0"/>
    <n v="0"/>
    <n v="0"/>
    <n v="0"/>
    <s v="2025-11-22 01:57:39"/>
  </r>
  <r>
    <s v="TX001746"/>
    <x v="1564"/>
    <x v="2"/>
    <x v="0"/>
    <n v="373.82"/>
    <s v="Success"/>
    <s v="Approved"/>
    <n v="6.88"/>
    <x v="0"/>
    <s v="iPhone"/>
    <n v="423851"/>
    <n v="14"/>
    <n v="0"/>
    <n v="0"/>
    <n v="0"/>
    <n v="0"/>
    <n v="0"/>
    <s v="2025-07-18 14:57:57"/>
  </r>
  <r>
    <s v="TX007069"/>
    <x v="1565"/>
    <x v="6"/>
    <x v="2"/>
    <n v="814.86"/>
    <s v="Failed"/>
    <s v="Declined"/>
    <n v="18.850000000000001"/>
    <x v="0"/>
    <s v="iPhone"/>
    <n v="460980"/>
    <n v="19"/>
    <n v="0"/>
    <n v="0"/>
    <n v="0"/>
    <n v="0"/>
    <n v="0"/>
    <s v="2025-08-11 06:26:09"/>
  </r>
  <r>
    <s v="TX001453"/>
    <x v="1457"/>
    <x v="2"/>
    <x v="1"/>
    <n v="385.75"/>
    <s v="Success"/>
    <s v="Approved"/>
    <n v="3.12"/>
    <x v="0"/>
    <s v="iPhone"/>
    <n v="547148"/>
    <n v="12"/>
    <n v="0"/>
    <n v="0"/>
    <n v="0"/>
    <n v="0"/>
    <n v="0"/>
    <s v="2025-03-23 19:16:58"/>
  </r>
  <r>
    <s v="TX002150"/>
    <x v="1566"/>
    <x v="1"/>
    <x v="0"/>
    <n v="631.78"/>
    <s v="Success"/>
    <s v="Approved"/>
    <n v="8.02"/>
    <x v="0"/>
    <s v="Android"/>
    <n v="445882"/>
    <n v="22"/>
    <n v="0"/>
    <n v="0"/>
    <n v="0"/>
    <n v="0"/>
    <n v="0"/>
    <s v="2025-01-15 03:32:40"/>
  </r>
  <r>
    <s v="TX000320"/>
    <x v="1567"/>
    <x v="2"/>
    <x v="2"/>
    <n v="85.64"/>
    <s v="Success"/>
    <s v="Approved"/>
    <n v="15.03"/>
    <x v="0"/>
    <s v="iPhone"/>
    <n v="491377"/>
    <n v="11"/>
    <n v="0"/>
    <n v="0"/>
    <n v="0"/>
    <n v="0"/>
    <n v="0"/>
    <s v="2025-02-09 18:35:25"/>
  </r>
  <r>
    <s v="TX005696"/>
    <x v="166"/>
    <x v="1"/>
    <x v="1"/>
    <n v="403.21"/>
    <s v="Failed"/>
    <s v="Declined"/>
    <n v="2.2599999999999998"/>
    <x v="0"/>
    <s v="Desktop"/>
    <n v="511837"/>
    <n v="20"/>
    <n v="0"/>
    <n v="0"/>
    <n v="0"/>
    <n v="0"/>
    <n v="0"/>
    <s v="2025-05-08 03:37:29"/>
  </r>
  <r>
    <s v="TX002849"/>
    <x v="285"/>
    <x v="0"/>
    <x v="1"/>
    <n v="545.83000000000004"/>
    <s v="Success"/>
    <s v="Approved"/>
    <n v="11.95"/>
    <x v="0"/>
    <s v="iPhone"/>
    <n v="559245"/>
    <n v="23"/>
    <n v="0"/>
    <n v="0"/>
    <n v="0"/>
    <n v="0"/>
    <n v="0"/>
    <s v="2025-05-31 12:54:03"/>
  </r>
  <r>
    <s v="TX001923"/>
    <x v="1568"/>
    <x v="4"/>
    <x v="2"/>
    <n v="235.59"/>
    <s v="Success"/>
    <s v="Approved"/>
    <n v="10.98"/>
    <x v="0"/>
    <s v="Android"/>
    <n v="531251"/>
    <n v="22"/>
    <n v="0"/>
    <n v="0"/>
    <n v="0"/>
    <n v="0"/>
    <n v="0"/>
    <s v="2025-12-23 13:35:43"/>
  </r>
  <r>
    <s v="TX005939"/>
    <x v="271"/>
    <x v="6"/>
    <x v="3"/>
    <n v="166.72"/>
    <s v="Abandoned"/>
    <s v="Declined"/>
    <n v="3.35"/>
    <x v="0"/>
    <s v="Desktop"/>
    <n v="502553"/>
    <n v="15"/>
    <n v="0"/>
    <n v="0"/>
    <n v="0"/>
    <n v="0"/>
    <n v="0"/>
    <s v="2025-11-15 11:17:48"/>
  </r>
  <r>
    <s v="TX007638"/>
    <x v="1569"/>
    <x v="1"/>
    <x v="1"/>
    <n v="126.38"/>
    <s v="Success"/>
    <s v="Approved"/>
    <n v="4.45"/>
    <x v="0"/>
    <s v="iPhone"/>
    <n v="545911"/>
    <n v="17"/>
    <n v="0"/>
    <n v="0"/>
    <n v="0"/>
    <n v="0"/>
    <n v="0"/>
    <s v="2025-09-07 06:28:20"/>
  </r>
  <r>
    <s v="TX003388"/>
    <x v="663"/>
    <x v="4"/>
    <x v="3"/>
    <n v="415.69"/>
    <s v="Success"/>
    <s v="Approved"/>
    <n v="4.43"/>
    <x v="0"/>
    <s v="Desktop"/>
    <n v="461126"/>
    <n v="24"/>
    <n v="0"/>
    <n v="0"/>
    <n v="0"/>
    <n v="0"/>
    <n v="0"/>
    <s v="2025-03-29 03:56:19"/>
  </r>
  <r>
    <s v="TX007825"/>
    <x v="1570"/>
    <x v="4"/>
    <x v="3"/>
    <n v="61.63"/>
    <s v="Success"/>
    <s v="Approved"/>
    <n v="9.49"/>
    <x v="0"/>
    <s v="Android"/>
    <n v="534184"/>
    <n v="17"/>
    <n v="0"/>
    <n v="0"/>
    <n v="0"/>
    <n v="0"/>
    <n v="0"/>
    <s v="2025-12-16 09:47:43"/>
  </r>
  <r>
    <s v="TX009221"/>
    <x v="1474"/>
    <x v="1"/>
    <x v="1"/>
    <n v="260.47000000000003"/>
    <s v="Success"/>
    <s v="Approved"/>
    <n v="3.47"/>
    <x v="0"/>
    <s v="Android"/>
    <n v="516891"/>
    <n v="10"/>
    <n v="0"/>
    <n v="0"/>
    <n v="0"/>
    <n v="0"/>
    <n v="0"/>
    <s v="2025-07-27 03:14:14"/>
  </r>
  <r>
    <s v="TX002130"/>
    <x v="1571"/>
    <x v="4"/>
    <x v="0"/>
    <n v="604.38"/>
    <s v="Failed"/>
    <s v="Approved"/>
    <n v="8.9499999999999993"/>
    <x v="0"/>
    <s v="iPad"/>
    <n v="435365"/>
    <n v="10"/>
    <n v="0"/>
    <n v="0"/>
    <n v="0"/>
    <n v="0"/>
    <n v="0"/>
    <s v="2025-03-09 03:26:37"/>
  </r>
  <r>
    <s v="TX006119"/>
    <x v="994"/>
    <x v="8"/>
    <x v="0"/>
    <n v="931.78"/>
    <s v="Success"/>
    <s v="Approved"/>
    <n v="3.17"/>
    <x v="0"/>
    <s v="iPhone"/>
    <n v="402470"/>
    <n v="14"/>
    <n v="0"/>
    <n v="0"/>
    <n v="0"/>
    <n v="0"/>
    <n v="0"/>
    <s v="2025-05-12 23:47:21"/>
  </r>
  <r>
    <s v="TX007566"/>
    <x v="370"/>
    <x v="9"/>
    <x v="3"/>
    <n v="165.05"/>
    <s v="Success"/>
    <s v="Approved"/>
    <n v="5.9"/>
    <x v="0"/>
    <s v="Desktop"/>
    <n v="546146"/>
    <n v="50"/>
    <n v="0"/>
    <n v="1"/>
    <n v="0"/>
    <n v="0"/>
    <n v="0"/>
    <s v="2025-02-19 00:50:26"/>
  </r>
  <r>
    <s v="TX006577"/>
    <x v="1572"/>
    <x v="9"/>
    <x v="3"/>
    <n v="164.89"/>
    <s v="Success"/>
    <s v="Approved"/>
    <n v="7.95"/>
    <x v="0"/>
    <s v="iPhone"/>
    <n v="416297"/>
    <n v="10"/>
    <n v="0"/>
    <n v="0"/>
    <n v="0"/>
    <n v="0"/>
    <n v="0"/>
    <s v="2025-02-10 23:11:13"/>
  </r>
  <r>
    <s v="TX001053"/>
    <x v="1013"/>
    <x v="5"/>
    <x v="0"/>
    <n v="133.69"/>
    <s v="Success"/>
    <s v="Approved"/>
    <n v="11.61"/>
    <x v="0"/>
    <s v="iPhone"/>
    <n v="547298"/>
    <n v="22"/>
    <n v="0"/>
    <n v="0"/>
    <n v="0"/>
    <n v="0"/>
    <n v="0"/>
    <s v="2025-01-26 02:44:25"/>
  </r>
  <r>
    <s v="TX004211"/>
    <x v="97"/>
    <x v="3"/>
    <x v="1"/>
    <n v="215.29"/>
    <s v="Failed"/>
    <s v="Approved"/>
    <n v="3.62"/>
    <x v="0"/>
    <s v="iPhone"/>
    <n v="481079"/>
    <n v="21"/>
    <n v="0"/>
    <n v="0"/>
    <n v="0"/>
    <n v="0"/>
    <n v="0"/>
    <s v="2025-04-07 06:05:51"/>
  </r>
  <r>
    <s v="TX007815"/>
    <x v="587"/>
    <x v="4"/>
    <x v="1"/>
    <n v="145.41"/>
    <s v="Success"/>
    <s v="Approved"/>
    <n v="2.59"/>
    <x v="0"/>
    <s v="Desktop"/>
    <n v="449790"/>
    <n v="16"/>
    <n v="0"/>
    <n v="0"/>
    <n v="0"/>
    <n v="0"/>
    <n v="0"/>
    <s v="2025-01-07 17:07:03"/>
  </r>
  <r>
    <s v="TX000100"/>
    <x v="1573"/>
    <x v="2"/>
    <x v="2"/>
    <n v="245.6"/>
    <s v="Success"/>
    <s v="Approved"/>
    <n v="14.38"/>
    <x v="0"/>
    <s v="iPhone"/>
    <n v="527064"/>
    <n v="49"/>
    <n v="0"/>
    <n v="0"/>
    <n v="1"/>
    <n v="0"/>
    <n v="0"/>
    <s v="2025-08-31 21:13:55"/>
  </r>
  <r>
    <s v="TX006487"/>
    <x v="81"/>
    <x v="6"/>
    <x v="1"/>
    <n v="126.67"/>
    <s v="Success"/>
    <s v="Approved"/>
    <n v="4.03"/>
    <x v="0"/>
    <s v="Android"/>
    <n v="515689"/>
    <n v="25"/>
    <n v="0"/>
    <n v="0"/>
    <n v="0"/>
    <n v="0"/>
    <n v="0"/>
    <s v="2025-07-25 22:42:25"/>
  </r>
  <r>
    <s v="TX001457"/>
    <x v="1574"/>
    <x v="1"/>
    <x v="3"/>
    <n v="741.96"/>
    <s v="Abandoned"/>
    <s v="Declined"/>
    <n v="10.56"/>
    <x v="0"/>
    <s v="iPhone"/>
    <n v="505150"/>
    <n v="15"/>
    <n v="0"/>
    <n v="0"/>
    <n v="0"/>
    <n v="0"/>
    <n v="0"/>
    <s v="2025-02-07 15:55:02"/>
  </r>
  <r>
    <s v="TX009099"/>
    <x v="1315"/>
    <x v="2"/>
    <x v="1"/>
    <n v="675.09"/>
    <s v="Success"/>
    <s v="Approved"/>
    <n v="11.75"/>
    <x v="0"/>
    <s v="Desktop"/>
    <n v="533214"/>
    <n v="48"/>
    <n v="0"/>
    <n v="0"/>
    <n v="1"/>
    <n v="0"/>
    <n v="0"/>
    <s v="2025-10-10 19:35:32"/>
  </r>
  <r>
    <s v="TX000813"/>
    <x v="1574"/>
    <x v="4"/>
    <x v="1"/>
    <n v="310.08"/>
    <s v="Success"/>
    <s v="Approved"/>
    <n v="5.45"/>
    <x v="0"/>
    <s v="Desktop"/>
    <n v="523129"/>
    <n v="53"/>
    <n v="0"/>
    <n v="0"/>
    <n v="1"/>
    <n v="0"/>
    <n v="0"/>
    <s v="2025-01-08 15:43:44"/>
  </r>
  <r>
    <s v="TX004904"/>
    <x v="575"/>
    <x v="1"/>
    <x v="2"/>
    <n v="904.84"/>
    <s v="Failed"/>
    <s v="Approved"/>
    <n v="17.41"/>
    <x v="0"/>
    <s v="Desktop"/>
    <n v="482437"/>
    <n v="23"/>
    <n v="0"/>
    <n v="0"/>
    <n v="0"/>
    <n v="0"/>
    <n v="0"/>
    <s v="2025-04-22 07:31:55"/>
  </r>
  <r>
    <s v="TX002520"/>
    <x v="1575"/>
    <x v="4"/>
    <x v="2"/>
    <n v="132.81"/>
    <s v="Abandoned"/>
    <s v="Approved"/>
    <n v="17.63"/>
    <x v="0"/>
    <s v="Android"/>
    <n v="424239"/>
    <n v="13"/>
    <n v="0"/>
    <n v="0"/>
    <n v="0"/>
    <n v="0"/>
    <n v="0"/>
    <s v="2025-12-12 18:22:15"/>
  </r>
  <r>
    <s v="TX009078"/>
    <x v="1576"/>
    <x v="3"/>
    <x v="2"/>
    <n v="166.71"/>
    <s v="Failed"/>
    <s v="Declined"/>
    <n v="12.38"/>
    <x v="0"/>
    <s v="Android"/>
    <n v="515181"/>
    <n v="50"/>
    <n v="1"/>
    <n v="0"/>
    <n v="0"/>
    <n v="0"/>
    <n v="1"/>
    <s v="2025-02-11 11:40:12"/>
  </r>
  <r>
    <s v="TX009307"/>
    <x v="1577"/>
    <x v="6"/>
    <x v="1"/>
    <n v="1013.07"/>
    <s v="Success"/>
    <s v="Approved"/>
    <n v="10.07"/>
    <x v="0"/>
    <s v="Desktop"/>
    <n v="508970"/>
    <n v="25"/>
    <n v="0"/>
    <n v="0"/>
    <n v="0"/>
    <n v="0"/>
    <n v="0"/>
    <s v="2025-02-10 01:15:23"/>
  </r>
  <r>
    <s v="TX004337"/>
    <x v="1578"/>
    <x v="1"/>
    <x v="0"/>
    <n v="113.06"/>
    <s v="Success"/>
    <s v="Approved"/>
    <n v="8.1999999999999993"/>
    <x v="0"/>
    <s v="iPhone"/>
    <n v="510403"/>
    <n v="17"/>
    <n v="0"/>
    <n v="0"/>
    <n v="0"/>
    <n v="0"/>
    <n v="0"/>
    <s v="2025-07-06 04:39:02"/>
  </r>
  <r>
    <s v="TX006246"/>
    <x v="1579"/>
    <x v="9"/>
    <x v="1"/>
    <n v="832.51"/>
    <s v="Abandoned"/>
    <s v="Approved"/>
    <n v="11.53"/>
    <x v="0"/>
    <s v="Desktop"/>
    <n v="493302"/>
    <n v="14"/>
    <n v="0"/>
    <n v="0"/>
    <n v="0"/>
    <n v="0"/>
    <n v="0"/>
    <s v="2025-12-27 09:02:44"/>
  </r>
  <r>
    <s v="TX006546"/>
    <x v="733"/>
    <x v="2"/>
    <x v="1"/>
    <n v="195.14"/>
    <s v="Failed"/>
    <s v="Approved"/>
    <n v="10.039999999999999"/>
    <x v="0"/>
    <s v="iPhone"/>
    <n v="516286"/>
    <n v="65"/>
    <n v="1"/>
    <n v="0"/>
    <n v="0"/>
    <n v="1"/>
    <n v="1"/>
    <s v="2025-04-18 23:38:30"/>
  </r>
  <r>
    <s v="TX008422"/>
    <x v="1580"/>
    <x v="2"/>
    <x v="0"/>
    <n v="213"/>
    <s v="Success"/>
    <s v="Approved"/>
    <n v="8.7799999999999994"/>
    <x v="0"/>
    <s v="Desktop"/>
    <n v="551225"/>
    <n v="35"/>
    <n v="0"/>
    <n v="0"/>
    <n v="0"/>
    <n v="1"/>
    <n v="0"/>
    <s v="2025-12-12 13:47:01"/>
  </r>
  <r>
    <s v="TX001415"/>
    <x v="1581"/>
    <x v="5"/>
    <x v="2"/>
    <n v="169.56"/>
    <s v="Success"/>
    <s v="Approved"/>
    <n v="14.07"/>
    <x v="0"/>
    <s v="Desktop"/>
    <n v="553412"/>
    <n v="15"/>
    <n v="0"/>
    <n v="0"/>
    <n v="0"/>
    <n v="0"/>
    <n v="0"/>
    <s v="2025-08-13 17:50:21"/>
  </r>
  <r>
    <s v="TX000541"/>
    <x v="1582"/>
    <x v="0"/>
    <x v="1"/>
    <n v="147.04"/>
    <s v="Success"/>
    <s v="Approved"/>
    <n v="9.4"/>
    <x v="0"/>
    <s v="iPhone"/>
    <n v="541944"/>
    <n v="25"/>
    <n v="0"/>
    <n v="0"/>
    <n v="0"/>
    <n v="0"/>
    <n v="0"/>
    <s v="2025-11-21 19:12:16"/>
  </r>
  <r>
    <s v="TX006146"/>
    <x v="108"/>
    <x v="0"/>
    <x v="1"/>
    <n v="562.79999999999995"/>
    <s v="Success"/>
    <s v="Approved"/>
    <n v="11.84"/>
    <x v="0"/>
    <s v="Android"/>
    <n v="500084"/>
    <n v="24"/>
    <n v="0"/>
    <n v="0"/>
    <n v="0"/>
    <n v="0"/>
    <n v="0"/>
    <s v="2025-06-26 00:15:48"/>
  </r>
  <r>
    <s v="TX009784"/>
    <x v="1583"/>
    <x v="8"/>
    <x v="0"/>
    <n v="450.29"/>
    <s v="Success"/>
    <s v="Approved"/>
    <n v="3.55"/>
    <x v="0"/>
    <s v="iPhone"/>
    <n v="448110"/>
    <n v="38"/>
    <n v="0"/>
    <n v="0"/>
    <n v="0"/>
    <n v="1"/>
    <n v="0"/>
    <s v="2025-11-07 15:04:14"/>
  </r>
  <r>
    <s v="TX007948"/>
    <x v="167"/>
    <x v="1"/>
    <x v="2"/>
    <n v="376.7"/>
    <s v="Abandoned"/>
    <s v="Approved"/>
    <n v="18.940000000000001"/>
    <x v="0"/>
    <s v="iPhone"/>
    <n v="550538"/>
    <n v="15"/>
    <n v="0"/>
    <n v="0"/>
    <n v="0"/>
    <n v="0"/>
    <n v="0"/>
    <s v="2025-11-08 00:09:55"/>
  </r>
  <r>
    <s v="TX000755"/>
    <x v="1584"/>
    <x v="0"/>
    <x v="2"/>
    <n v="529.07000000000005"/>
    <s v="Success"/>
    <s v="Approved"/>
    <n v="10.27"/>
    <x v="0"/>
    <s v="Android"/>
    <n v="438785"/>
    <n v="18"/>
    <n v="0"/>
    <n v="0"/>
    <n v="0"/>
    <n v="0"/>
    <n v="0"/>
    <s v="2025-06-01 17:25:29"/>
  </r>
  <r>
    <s v="TX003236"/>
    <x v="780"/>
    <x v="5"/>
    <x v="1"/>
    <n v="401.98"/>
    <s v="Failed"/>
    <s v="Declined"/>
    <n v="2.66"/>
    <x v="0"/>
    <s v="Android"/>
    <n v="493671"/>
    <n v="33"/>
    <n v="0"/>
    <n v="0"/>
    <n v="0"/>
    <n v="1"/>
    <n v="0"/>
    <s v="2025-07-05 03:53:27"/>
  </r>
  <r>
    <s v="TX003906"/>
    <x v="1585"/>
    <x v="8"/>
    <x v="0"/>
    <n v="147.47"/>
    <s v="Success"/>
    <s v="Approved"/>
    <n v="4.92"/>
    <x v="0"/>
    <s v="Desktop"/>
    <n v="539173"/>
    <n v="13"/>
    <n v="0"/>
    <n v="0"/>
    <n v="0"/>
    <n v="0"/>
    <n v="0"/>
    <s v="2025-02-28 16:38:15"/>
  </r>
  <r>
    <s v="TX005156"/>
    <x v="1586"/>
    <x v="8"/>
    <x v="3"/>
    <n v="544.95000000000005"/>
    <s v="Success"/>
    <s v="Approved"/>
    <n v="9.8699999999999992"/>
    <x v="0"/>
    <s v="iPhone"/>
    <n v="415267"/>
    <n v="24"/>
    <n v="0"/>
    <n v="0"/>
    <n v="0"/>
    <n v="0"/>
    <n v="0"/>
    <s v="2025-10-26 07:50:15"/>
  </r>
  <r>
    <s v="TX009574"/>
    <x v="1558"/>
    <x v="3"/>
    <x v="1"/>
    <n v="442.44"/>
    <s v="Success"/>
    <s v="Approved"/>
    <n v="1.51"/>
    <x v="0"/>
    <s v="Android"/>
    <n v="488951"/>
    <n v="16"/>
    <n v="0"/>
    <n v="0"/>
    <n v="0"/>
    <n v="0"/>
    <n v="0"/>
    <s v="2025-03-26 03:55:19"/>
  </r>
  <r>
    <s v="TX003835"/>
    <x v="1587"/>
    <x v="1"/>
    <x v="3"/>
    <n v="124.27"/>
    <s v="Success"/>
    <s v="Approved"/>
    <n v="4.5199999999999996"/>
    <x v="0"/>
    <s v="iPhone"/>
    <n v="438439"/>
    <n v="20"/>
    <n v="0"/>
    <n v="0"/>
    <n v="0"/>
    <n v="0"/>
    <n v="0"/>
    <s v="2025-05-20 04:17:45"/>
  </r>
  <r>
    <s v="TX008343"/>
    <x v="1588"/>
    <x v="9"/>
    <x v="2"/>
    <n v="598.98"/>
    <s v="Abandoned"/>
    <s v="Approved"/>
    <n v="9.94"/>
    <x v="0"/>
    <s v="iPad"/>
    <n v="483046"/>
    <n v="12"/>
    <n v="0"/>
    <n v="0"/>
    <n v="0"/>
    <n v="0"/>
    <n v="0"/>
    <s v="2025-11-15 09:00:51"/>
  </r>
  <r>
    <s v="TX003990"/>
    <x v="1589"/>
    <x v="5"/>
    <x v="0"/>
    <n v="1291.08"/>
    <s v="Failed"/>
    <s v="Approved"/>
    <n v="11.8"/>
    <x v="0"/>
    <s v="iPad"/>
    <n v="497450"/>
    <n v="15"/>
    <n v="0"/>
    <n v="0"/>
    <n v="0"/>
    <n v="0"/>
    <n v="0"/>
    <s v="2025-12-16 21:55:45"/>
  </r>
  <r>
    <s v="TX002865"/>
    <x v="644"/>
    <x v="0"/>
    <x v="0"/>
    <n v="1095.56"/>
    <s v="Success"/>
    <s v="Approved"/>
    <n v="9.61"/>
    <x v="0"/>
    <s v="iPhone"/>
    <n v="466660"/>
    <n v="12"/>
    <n v="0"/>
    <n v="0"/>
    <n v="0"/>
    <n v="0"/>
    <n v="0"/>
    <s v="2025-03-30 00:25:47"/>
  </r>
  <r>
    <s v="TX007589"/>
    <x v="993"/>
    <x v="0"/>
    <x v="1"/>
    <n v="255.22"/>
    <s v="Success"/>
    <s v="Approved"/>
    <n v="11.47"/>
    <x v="0"/>
    <s v="Desktop"/>
    <n v="559150"/>
    <n v="18"/>
    <n v="0"/>
    <n v="0"/>
    <n v="0"/>
    <n v="0"/>
    <n v="0"/>
    <s v="2025-12-19 06:48:23"/>
  </r>
  <r>
    <s v="TX005197"/>
    <x v="1590"/>
    <x v="4"/>
    <x v="3"/>
    <n v="334.1"/>
    <s v="Failed"/>
    <s v="Declined"/>
    <n v="1.46"/>
    <x v="0"/>
    <s v="Android"/>
    <n v="541005"/>
    <n v="22"/>
    <n v="0"/>
    <n v="0"/>
    <n v="0"/>
    <n v="0"/>
    <n v="0"/>
    <s v="2025-12-18 23:32:31"/>
  </r>
  <r>
    <s v="TX008532"/>
    <x v="1591"/>
    <x v="3"/>
    <x v="1"/>
    <n v="151.35"/>
    <s v="Success"/>
    <s v="Approved"/>
    <n v="2.23"/>
    <x v="0"/>
    <s v="Android"/>
    <n v="478527"/>
    <n v="24"/>
    <n v="0"/>
    <n v="0"/>
    <n v="0"/>
    <n v="0"/>
    <n v="0"/>
    <s v="2025-06-12 05:05:07"/>
  </r>
  <r>
    <s v="TX008638"/>
    <x v="1161"/>
    <x v="1"/>
    <x v="0"/>
    <n v="695.17"/>
    <s v="Success"/>
    <s v="Approved"/>
    <n v="11.69"/>
    <x v="0"/>
    <s v="Android"/>
    <n v="464085"/>
    <n v="23"/>
    <n v="0"/>
    <n v="0"/>
    <n v="0"/>
    <n v="0"/>
    <n v="0"/>
    <s v="2025-10-24 02:07:24"/>
  </r>
  <r>
    <s v="TX002393"/>
    <x v="923"/>
    <x v="4"/>
    <x v="1"/>
    <n v="763.55"/>
    <s v="Abandoned"/>
    <s v="Approved"/>
    <n v="8.31"/>
    <x v="0"/>
    <s v="Android"/>
    <n v="541092"/>
    <n v="21"/>
    <n v="0"/>
    <n v="0"/>
    <n v="0"/>
    <n v="0"/>
    <n v="0"/>
    <s v="2025-07-11 11:10:14"/>
  </r>
  <r>
    <s v="TX004455"/>
    <x v="1468"/>
    <x v="7"/>
    <x v="1"/>
    <n v="185.98"/>
    <s v="Success"/>
    <s v="Approved"/>
    <n v="11.31"/>
    <x v="0"/>
    <s v="Android"/>
    <n v="538204"/>
    <n v="53"/>
    <n v="0"/>
    <n v="0"/>
    <n v="1"/>
    <n v="0"/>
    <n v="0"/>
    <s v="2025-07-18 12:00:09"/>
  </r>
  <r>
    <s v="TX004666"/>
    <x v="1114"/>
    <x v="2"/>
    <x v="3"/>
    <n v="216.74"/>
    <s v="Failed"/>
    <s v="Declined"/>
    <n v="1.1000000000000001"/>
    <x v="0"/>
    <s v="iPhone"/>
    <n v="483352"/>
    <n v="23"/>
    <n v="0"/>
    <n v="0"/>
    <n v="0"/>
    <n v="0"/>
    <n v="0"/>
    <s v="2025-05-14 11:15:46"/>
  </r>
  <r>
    <s v="TX000602"/>
    <x v="1592"/>
    <x v="0"/>
    <x v="0"/>
    <n v="618.14"/>
    <s v="Success"/>
    <s v="Approved"/>
    <n v="4.49"/>
    <x v="0"/>
    <s v="Android"/>
    <n v="500266"/>
    <n v="10"/>
    <n v="0"/>
    <n v="0"/>
    <n v="0"/>
    <n v="0"/>
    <n v="0"/>
    <s v="2025-06-11 18:15:49"/>
  </r>
  <r>
    <s v="TX008006"/>
    <x v="1145"/>
    <x v="0"/>
    <x v="0"/>
    <n v="98.13"/>
    <s v="Success"/>
    <s v="Approved"/>
    <n v="3.35"/>
    <x v="0"/>
    <s v="Desktop"/>
    <n v="536541"/>
    <n v="56"/>
    <n v="1"/>
    <n v="0"/>
    <n v="0"/>
    <n v="0"/>
    <n v="1"/>
    <s v="2025-04-23 01:12:10"/>
  </r>
  <r>
    <s v="TX008971"/>
    <x v="1061"/>
    <x v="3"/>
    <x v="1"/>
    <n v="400.95"/>
    <s v="Success"/>
    <s v="Approved"/>
    <n v="2.57"/>
    <x v="0"/>
    <s v="iPad"/>
    <n v="496680"/>
    <n v="49"/>
    <n v="0"/>
    <n v="0"/>
    <n v="1"/>
    <n v="0"/>
    <n v="0"/>
    <s v="2025-10-28 07:51:14"/>
  </r>
  <r>
    <s v="TX003062"/>
    <x v="818"/>
    <x v="2"/>
    <x v="1"/>
    <n v="364.84"/>
    <s v="Abandoned"/>
    <s v="Approved"/>
    <n v="11.1"/>
    <x v="0"/>
    <s v="iPhone"/>
    <n v="454439"/>
    <n v="17"/>
    <n v="0"/>
    <n v="0"/>
    <n v="0"/>
    <n v="0"/>
    <n v="0"/>
    <s v="2025-12-25 21:29:22"/>
  </r>
  <r>
    <s v="TX004880"/>
    <x v="995"/>
    <x v="1"/>
    <x v="1"/>
    <n v="1119.6199999999999"/>
    <s v="Failed"/>
    <s v="Approved"/>
    <n v="10.029999999999999"/>
    <x v="0"/>
    <s v="Desktop"/>
    <n v="487673"/>
    <n v="24"/>
    <n v="0"/>
    <n v="0"/>
    <n v="0"/>
    <n v="0"/>
    <n v="0"/>
    <s v="2025-02-03 06:55:21"/>
  </r>
  <r>
    <s v="TX004994"/>
    <x v="590"/>
    <x v="3"/>
    <x v="3"/>
    <n v="3480.26"/>
    <s v="Failed"/>
    <s v="Declined"/>
    <n v="9.92"/>
    <x v="0"/>
    <s v="Desktop"/>
    <n v="538404"/>
    <n v="45"/>
    <n v="0"/>
    <n v="0"/>
    <n v="0"/>
    <n v="1"/>
    <n v="0"/>
    <s v="2025-12-15 22:35:58"/>
  </r>
  <r>
    <s v="TX005171"/>
    <x v="1593"/>
    <x v="8"/>
    <x v="1"/>
    <n v="600.78"/>
    <s v="Failed"/>
    <s v="Approved"/>
    <n v="6.98"/>
    <x v="0"/>
    <s v="iPhone"/>
    <n v="545827"/>
    <n v="52"/>
    <n v="0"/>
    <n v="0"/>
    <n v="1"/>
    <n v="0"/>
    <n v="0"/>
    <s v="2025-02-07 02:37:32"/>
  </r>
  <r>
    <s v="TX001045"/>
    <x v="1594"/>
    <x v="2"/>
    <x v="1"/>
    <n v="867"/>
    <s v="Success"/>
    <s v="Approved"/>
    <n v="11.64"/>
    <x v="0"/>
    <s v="iPhone"/>
    <n v="494425"/>
    <n v="20"/>
    <n v="0"/>
    <n v="0"/>
    <n v="0"/>
    <n v="0"/>
    <n v="0"/>
    <s v="2025-07-19 23:20:46"/>
  </r>
  <r>
    <s v="TX008098"/>
    <x v="632"/>
    <x v="2"/>
    <x v="1"/>
    <n v="1119.49"/>
    <s v="Success"/>
    <s v="Approved"/>
    <n v="1.66"/>
    <x v="0"/>
    <s v="Android"/>
    <n v="425148"/>
    <n v="18"/>
    <n v="0"/>
    <n v="0"/>
    <n v="0"/>
    <n v="0"/>
    <n v="0"/>
    <s v="2025-04-14 15:25:30"/>
  </r>
  <r>
    <s v="TX001558"/>
    <x v="1222"/>
    <x v="1"/>
    <x v="3"/>
    <n v="346.25"/>
    <s v="Success"/>
    <s v="Approved"/>
    <n v="3.36"/>
    <x v="0"/>
    <s v="iPad"/>
    <n v="425841"/>
    <n v="13"/>
    <n v="0"/>
    <n v="0"/>
    <n v="0"/>
    <n v="0"/>
    <n v="0"/>
    <s v="2025-05-26 22:55:05"/>
  </r>
  <r>
    <s v="TX003839"/>
    <x v="1214"/>
    <x v="0"/>
    <x v="2"/>
    <n v="370.89"/>
    <s v="Success"/>
    <s v="Approved"/>
    <n v="8.3699999999999992"/>
    <x v="0"/>
    <s v="iPhone"/>
    <n v="414044"/>
    <n v="25"/>
    <n v="0"/>
    <n v="0"/>
    <n v="0"/>
    <n v="0"/>
    <n v="0"/>
    <s v="2025-10-30 09:57:55"/>
  </r>
  <r>
    <s v="TX003617"/>
    <x v="382"/>
    <x v="4"/>
    <x v="2"/>
    <n v="316.64"/>
    <s v="Success"/>
    <s v="Approved"/>
    <n v="17.75"/>
    <x v="0"/>
    <s v="iPad"/>
    <n v="450673"/>
    <n v="22"/>
    <n v="0"/>
    <n v="0"/>
    <n v="0"/>
    <n v="0"/>
    <n v="0"/>
    <s v="2025-09-11 06:31:21"/>
  </r>
  <r>
    <s v="TX000181"/>
    <x v="1595"/>
    <x v="4"/>
    <x v="1"/>
    <n v="445.91"/>
    <s v="Success"/>
    <s v="Approved"/>
    <n v="3.74"/>
    <x v="0"/>
    <s v="iPhone"/>
    <n v="431941"/>
    <n v="19"/>
    <n v="0"/>
    <n v="0"/>
    <n v="0"/>
    <n v="0"/>
    <n v="0"/>
    <s v="2025-11-21 06:25:12"/>
  </r>
  <r>
    <s v="TX002116"/>
    <x v="1596"/>
    <x v="9"/>
    <x v="1"/>
    <n v="420.05"/>
    <s v="Success"/>
    <s v="Approved"/>
    <n v="5.0999999999999996"/>
    <x v="0"/>
    <s v="Android"/>
    <n v="482414"/>
    <n v="22"/>
    <n v="0"/>
    <n v="0"/>
    <n v="0"/>
    <n v="0"/>
    <n v="0"/>
    <s v="2025-06-14 01:49:08"/>
  </r>
  <r>
    <s v="TX001700"/>
    <x v="1597"/>
    <x v="0"/>
    <x v="0"/>
    <n v="214.89"/>
    <s v="Abandoned"/>
    <s v="Declined"/>
    <n v="3.87"/>
    <x v="0"/>
    <s v="iPhone"/>
    <n v="445765"/>
    <n v="10"/>
    <n v="0"/>
    <n v="0"/>
    <n v="0"/>
    <n v="0"/>
    <n v="0"/>
    <s v="2025-06-27 10:52:27"/>
  </r>
  <r>
    <s v="TX001380"/>
    <x v="220"/>
    <x v="0"/>
    <x v="3"/>
    <n v="452.44"/>
    <s v="Success"/>
    <s v="Approved"/>
    <n v="11.68"/>
    <x v="0"/>
    <s v="iPhone"/>
    <n v="454846"/>
    <n v="10"/>
    <n v="0"/>
    <n v="0"/>
    <n v="0"/>
    <n v="0"/>
    <n v="0"/>
    <s v="2025-11-21 00:27:28"/>
  </r>
  <r>
    <s v="TX007321"/>
    <x v="1598"/>
    <x v="1"/>
    <x v="1"/>
    <n v="226.79"/>
    <s v="Success"/>
    <s v="Approved"/>
    <n v="3.42"/>
    <x v="0"/>
    <s v="iPad"/>
    <n v="504626"/>
    <n v="17"/>
    <n v="0"/>
    <n v="0"/>
    <n v="0"/>
    <n v="0"/>
    <n v="0"/>
    <s v="2025-01-29 06:58:28"/>
  </r>
  <r>
    <s v="TX006118"/>
    <x v="1599"/>
    <x v="6"/>
    <x v="0"/>
    <n v="255.57"/>
    <s v="Success"/>
    <s v="Approved"/>
    <n v="2.09"/>
    <x v="0"/>
    <s v="iPhone"/>
    <n v="475428"/>
    <n v="15"/>
    <n v="0"/>
    <n v="0"/>
    <n v="0"/>
    <n v="0"/>
    <n v="0"/>
    <s v="2025-11-08 03:02:52"/>
  </r>
  <r>
    <s v="TX000619"/>
    <x v="781"/>
    <x v="1"/>
    <x v="3"/>
    <n v="568.87"/>
    <s v="Success"/>
    <s v="Approved"/>
    <n v="5.99"/>
    <x v="0"/>
    <s v="Android"/>
    <n v="550181"/>
    <n v="17"/>
    <n v="0"/>
    <n v="0"/>
    <n v="0"/>
    <n v="0"/>
    <n v="0"/>
    <s v="2025-02-28 22:01:21"/>
  </r>
  <r>
    <s v="TX003018"/>
    <x v="1600"/>
    <x v="3"/>
    <x v="2"/>
    <n v="136.29"/>
    <s v="Success"/>
    <s v="Approved"/>
    <n v="15.94"/>
    <x v="0"/>
    <s v="iPhone"/>
    <n v="440910"/>
    <n v="17"/>
    <n v="0"/>
    <n v="0"/>
    <n v="0"/>
    <n v="0"/>
    <n v="0"/>
    <s v="2025-08-04 17:38:26"/>
  </r>
  <r>
    <s v="TX009906"/>
    <x v="1601"/>
    <x v="1"/>
    <x v="3"/>
    <n v="1170.3800000000001"/>
    <s v="Failed"/>
    <s v="Declined"/>
    <n v="8.36"/>
    <x v="0"/>
    <s v="iPhone"/>
    <n v="509575"/>
    <n v="13"/>
    <n v="0"/>
    <n v="0"/>
    <n v="0"/>
    <n v="0"/>
    <n v="0"/>
    <s v="2025-02-19 18:39:08"/>
  </r>
  <r>
    <s v="TX001601"/>
    <x v="209"/>
    <x v="3"/>
    <x v="1"/>
    <n v="694.11"/>
    <s v="Abandoned"/>
    <s v="Declined"/>
    <n v="9.3000000000000007"/>
    <x v="0"/>
    <s v="Desktop"/>
    <n v="446737"/>
    <n v="23"/>
    <n v="0"/>
    <n v="0"/>
    <n v="0"/>
    <n v="0"/>
    <n v="0"/>
    <s v="2025-05-30 11:32:27"/>
  </r>
  <r>
    <s v="TX009196"/>
    <x v="1602"/>
    <x v="0"/>
    <x v="0"/>
    <n v="737.33"/>
    <s v="Success"/>
    <s v="Approved"/>
    <n v="6.12"/>
    <x v="0"/>
    <s v="iPhone"/>
    <n v="489900"/>
    <n v="22"/>
    <n v="0"/>
    <n v="0"/>
    <n v="0"/>
    <n v="0"/>
    <n v="0"/>
    <s v="2025-07-04 00:08:58"/>
  </r>
  <r>
    <s v="TX001616"/>
    <x v="1252"/>
    <x v="0"/>
    <x v="3"/>
    <n v="605.86"/>
    <s v="Success"/>
    <s v="Approved"/>
    <n v="11.19"/>
    <x v="0"/>
    <s v="Android"/>
    <n v="475446"/>
    <n v="17"/>
    <n v="0"/>
    <n v="0"/>
    <n v="0"/>
    <n v="0"/>
    <n v="0"/>
    <s v="2025-05-11 10:42:32"/>
  </r>
  <r>
    <s v="TX005994"/>
    <x v="1603"/>
    <x v="1"/>
    <x v="3"/>
    <n v="556.62"/>
    <s v="Success"/>
    <s v="Approved"/>
    <n v="3.91"/>
    <x v="0"/>
    <s v="Desktop"/>
    <n v="448857"/>
    <n v="10"/>
    <n v="0"/>
    <n v="0"/>
    <n v="0"/>
    <n v="0"/>
    <n v="0"/>
    <s v="2025-11-08 03:51:49"/>
  </r>
  <r>
    <s v="TX000439"/>
    <x v="1604"/>
    <x v="5"/>
    <x v="3"/>
    <n v="691.1"/>
    <s v="Success"/>
    <s v="Approved"/>
    <n v="1.88"/>
    <x v="0"/>
    <s v="iPad"/>
    <n v="405175"/>
    <n v="11"/>
    <n v="0"/>
    <n v="0"/>
    <n v="0"/>
    <n v="0"/>
    <n v="0"/>
    <s v="2025-05-26 17:02:48"/>
  </r>
  <r>
    <s v="TX003995"/>
    <x v="1605"/>
    <x v="2"/>
    <x v="3"/>
    <n v="463.74"/>
    <s v="Success"/>
    <s v="Approved"/>
    <n v="9.76"/>
    <x v="0"/>
    <s v="iPad"/>
    <n v="546388"/>
    <n v="41"/>
    <n v="0"/>
    <n v="0"/>
    <n v="0"/>
    <n v="1"/>
    <n v="0"/>
    <s v="2025-09-23 02:27:16"/>
  </r>
  <r>
    <s v="TX002084"/>
    <x v="1606"/>
    <x v="8"/>
    <x v="2"/>
    <n v="231"/>
    <s v="Success"/>
    <s v="Approved"/>
    <n v="16.809999999999999"/>
    <x v="0"/>
    <s v="iPad"/>
    <n v="522491"/>
    <n v="14"/>
    <n v="0"/>
    <n v="0"/>
    <n v="0"/>
    <n v="0"/>
    <n v="0"/>
    <s v="2025-01-27 00:26:39"/>
  </r>
  <r>
    <s v="TX009628"/>
    <x v="1463"/>
    <x v="1"/>
    <x v="0"/>
    <n v="195.32"/>
    <s v="Success"/>
    <s v="Approved"/>
    <n v="11.32"/>
    <x v="0"/>
    <s v="iPhone"/>
    <n v="407357"/>
    <n v="23"/>
    <n v="0"/>
    <n v="0"/>
    <n v="0"/>
    <n v="0"/>
    <n v="0"/>
    <s v="2025-12-09 16:25:16"/>
  </r>
  <r>
    <s v="TX003152"/>
    <x v="55"/>
    <x v="3"/>
    <x v="3"/>
    <n v="99.39"/>
    <s v="Failed"/>
    <s v="Declined"/>
    <n v="11.6"/>
    <x v="0"/>
    <s v="Android"/>
    <n v="557347"/>
    <n v="25"/>
    <n v="0"/>
    <n v="0"/>
    <n v="0"/>
    <n v="0"/>
    <n v="0"/>
    <s v="2025-04-03 06:12:38"/>
  </r>
  <r>
    <s v="TX006598"/>
    <x v="1607"/>
    <x v="1"/>
    <x v="1"/>
    <n v="818.17"/>
    <s v="Success"/>
    <s v="Approved"/>
    <n v="8.31"/>
    <x v="0"/>
    <s v="Desktop"/>
    <n v="449394"/>
    <n v="10"/>
    <n v="0"/>
    <n v="0"/>
    <n v="0"/>
    <n v="0"/>
    <n v="0"/>
    <s v="2025-10-12 05:58:26"/>
  </r>
  <r>
    <s v="TX008771"/>
    <x v="1378"/>
    <x v="3"/>
    <x v="3"/>
    <n v="469.3"/>
    <s v="Success"/>
    <s v="Approved"/>
    <n v="6.46"/>
    <x v="0"/>
    <s v="iPhone"/>
    <n v="512024"/>
    <n v="14"/>
    <n v="0"/>
    <n v="0"/>
    <n v="0"/>
    <n v="0"/>
    <n v="0"/>
    <s v="2025-07-12 19:08:26"/>
  </r>
  <r>
    <s v="TX004966"/>
    <x v="1021"/>
    <x v="2"/>
    <x v="0"/>
    <n v="715.68"/>
    <s v="Success"/>
    <s v="Approved"/>
    <n v="10.79"/>
    <x v="0"/>
    <s v="iPhone"/>
    <n v="435271"/>
    <n v="44"/>
    <n v="0"/>
    <n v="1"/>
    <n v="0"/>
    <n v="0"/>
    <n v="0"/>
    <s v="2025-06-07 18:52:47"/>
  </r>
  <r>
    <s v="TX008495"/>
    <x v="1608"/>
    <x v="8"/>
    <x v="3"/>
    <n v="76.64"/>
    <s v="Abandoned"/>
    <s v="Approved"/>
    <n v="5.41"/>
    <x v="0"/>
    <s v="Android"/>
    <n v="484559"/>
    <n v="37"/>
    <n v="0"/>
    <n v="1"/>
    <n v="0"/>
    <n v="0"/>
    <n v="0"/>
    <s v="2025-08-29 22:31:58"/>
  </r>
  <r>
    <s v="TX005585"/>
    <x v="1059"/>
    <x v="6"/>
    <x v="1"/>
    <n v="224.12"/>
    <s v="Success"/>
    <s v="Approved"/>
    <n v="7.79"/>
    <x v="0"/>
    <s v="Desktop"/>
    <n v="462254"/>
    <n v="31"/>
    <n v="0"/>
    <n v="0"/>
    <n v="0"/>
    <n v="1"/>
    <n v="0"/>
    <s v="2025-12-18 12:11:25"/>
  </r>
  <r>
    <s v="TX005065"/>
    <x v="1609"/>
    <x v="4"/>
    <x v="1"/>
    <n v="308.13"/>
    <s v="Success"/>
    <s v="Approved"/>
    <n v="9.42"/>
    <x v="0"/>
    <s v="Android"/>
    <n v="514561"/>
    <n v="11"/>
    <n v="0"/>
    <n v="0"/>
    <n v="0"/>
    <n v="0"/>
    <n v="0"/>
    <s v="2025-12-22 06:15:06"/>
  </r>
  <r>
    <s v="TX008382"/>
    <x v="1610"/>
    <x v="8"/>
    <x v="3"/>
    <n v="1241.47"/>
    <s v="Success"/>
    <s v="Approved"/>
    <n v="8.2200000000000006"/>
    <x v="0"/>
    <s v="Desktop"/>
    <n v="424280"/>
    <n v="35"/>
    <n v="0"/>
    <n v="1"/>
    <n v="0"/>
    <n v="0"/>
    <n v="0"/>
    <s v="2025-10-20 21:33:40"/>
  </r>
  <r>
    <s v="TX001919"/>
    <x v="708"/>
    <x v="0"/>
    <x v="0"/>
    <n v="1185.93"/>
    <s v="Success"/>
    <s v="Approved"/>
    <n v="3.87"/>
    <x v="0"/>
    <s v="Android"/>
    <n v="432028"/>
    <n v="18"/>
    <n v="0"/>
    <n v="0"/>
    <n v="0"/>
    <n v="0"/>
    <n v="0"/>
    <s v="2025-12-22 22:16:04"/>
  </r>
  <r>
    <s v="TX008378"/>
    <x v="1560"/>
    <x v="3"/>
    <x v="2"/>
    <n v="194.06"/>
    <s v="Success"/>
    <s v="Approved"/>
    <n v="11.64"/>
    <x v="0"/>
    <s v="iPad"/>
    <n v="523597"/>
    <n v="10"/>
    <n v="0"/>
    <n v="0"/>
    <n v="0"/>
    <n v="0"/>
    <n v="0"/>
    <s v="2025-04-27 09:08:24"/>
  </r>
  <r>
    <s v="TX008749"/>
    <x v="1611"/>
    <x v="0"/>
    <x v="3"/>
    <n v="372.8"/>
    <s v="Success"/>
    <s v="Approved"/>
    <n v="2.2400000000000002"/>
    <x v="0"/>
    <s v="iPad"/>
    <n v="525859"/>
    <n v="19"/>
    <n v="0"/>
    <n v="0"/>
    <n v="0"/>
    <n v="0"/>
    <n v="0"/>
    <s v="2025-02-05 19:06:03"/>
  </r>
  <r>
    <s v="TX005453"/>
    <x v="235"/>
    <x v="1"/>
    <x v="1"/>
    <n v="317.83999999999997"/>
    <s v="Success"/>
    <s v="Approved"/>
    <n v="1.32"/>
    <x v="0"/>
    <s v="Desktop"/>
    <n v="453037"/>
    <n v="43"/>
    <n v="0"/>
    <n v="1"/>
    <n v="0"/>
    <n v="0"/>
    <n v="0"/>
    <s v="2025-01-01 19:59:25"/>
  </r>
  <r>
    <s v="TX009926"/>
    <x v="143"/>
    <x v="0"/>
    <x v="0"/>
    <n v="282.37"/>
    <s v="Success"/>
    <s v="Approved"/>
    <n v="7.98"/>
    <x v="0"/>
    <s v="Desktop"/>
    <n v="549959"/>
    <n v="24"/>
    <n v="0"/>
    <n v="0"/>
    <n v="0"/>
    <n v="0"/>
    <n v="0"/>
    <s v="2025-09-03 12:02:14"/>
  </r>
  <r>
    <s v="TX006760"/>
    <x v="1612"/>
    <x v="5"/>
    <x v="1"/>
    <n v="739.67"/>
    <s v="Success"/>
    <s v="Approved"/>
    <n v="6"/>
    <x v="0"/>
    <s v="iPad"/>
    <n v="544596"/>
    <n v="40"/>
    <n v="0"/>
    <n v="1"/>
    <n v="0"/>
    <n v="0"/>
    <n v="0"/>
    <s v="2025-03-12 02:46:45"/>
  </r>
  <r>
    <s v="TX002055"/>
    <x v="1472"/>
    <x v="2"/>
    <x v="0"/>
    <n v="480.42"/>
    <s v="Failed"/>
    <s v="Declined"/>
    <n v="9.4499999999999993"/>
    <x v="0"/>
    <s v="Android"/>
    <n v="490502"/>
    <n v="51"/>
    <n v="1"/>
    <n v="0"/>
    <n v="0"/>
    <n v="0"/>
    <n v="1"/>
    <s v="2025-11-23 02:04:06"/>
  </r>
  <r>
    <s v="TX005560"/>
    <x v="424"/>
    <x v="2"/>
    <x v="1"/>
    <n v="67.72"/>
    <s v="Failed"/>
    <s v="Declined"/>
    <n v="9.51"/>
    <x v="0"/>
    <s v="iPhone"/>
    <n v="424987"/>
    <n v="17"/>
    <n v="0"/>
    <n v="0"/>
    <n v="0"/>
    <n v="0"/>
    <n v="0"/>
    <s v="2025-05-09 11:02:18"/>
  </r>
  <r>
    <s v="TX009262"/>
    <x v="1015"/>
    <x v="0"/>
    <x v="0"/>
    <n v="106.82"/>
    <s v="Success"/>
    <s v="Approved"/>
    <n v="7.93"/>
    <x v="0"/>
    <s v="Android"/>
    <n v="545688"/>
    <n v="21"/>
    <n v="0"/>
    <n v="0"/>
    <n v="0"/>
    <n v="0"/>
    <n v="0"/>
    <s v="2025-03-05 12:13:15"/>
  </r>
  <r>
    <s v="TX002226"/>
    <x v="98"/>
    <x v="3"/>
    <x v="2"/>
    <n v="234.99"/>
    <s v="Failed"/>
    <s v="Declined"/>
    <n v="13.67"/>
    <x v="0"/>
    <s v="iPhone"/>
    <n v="447430"/>
    <n v="17"/>
    <n v="0"/>
    <n v="0"/>
    <n v="0"/>
    <n v="0"/>
    <n v="0"/>
    <s v="2025-01-01 10:13:41"/>
  </r>
  <r>
    <s v="TX009646"/>
    <x v="1230"/>
    <x v="5"/>
    <x v="3"/>
    <n v="274.45"/>
    <s v="Abandoned"/>
    <s v="Declined"/>
    <n v="2.71"/>
    <x v="0"/>
    <s v="iPhone"/>
    <n v="549138"/>
    <n v="16"/>
    <n v="0"/>
    <n v="0"/>
    <n v="0"/>
    <n v="0"/>
    <n v="0"/>
    <s v="2025-07-02 14:14:29"/>
  </r>
  <r>
    <s v="TX001127"/>
    <x v="1613"/>
    <x v="2"/>
    <x v="3"/>
    <n v="760.2"/>
    <s v="Success"/>
    <s v="Approved"/>
    <n v="6.68"/>
    <x v="0"/>
    <s v="Desktop"/>
    <n v="539871"/>
    <n v="15"/>
    <n v="0"/>
    <n v="0"/>
    <n v="0"/>
    <n v="0"/>
    <n v="0"/>
    <s v="2025-04-11 12:30:48"/>
  </r>
  <r>
    <s v="TX009232"/>
    <x v="852"/>
    <x v="0"/>
    <x v="3"/>
    <n v="337.46"/>
    <s v="Success"/>
    <s v="Approved"/>
    <n v="6.56"/>
    <x v="0"/>
    <s v="iPhone"/>
    <n v="409800"/>
    <n v="17"/>
    <n v="0"/>
    <n v="0"/>
    <n v="0"/>
    <n v="0"/>
    <n v="0"/>
    <s v="2025-03-28 03:53:52"/>
  </r>
  <r>
    <s v="TX004662"/>
    <x v="1614"/>
    <x v="0"/>
    <x v="1"/>
    <n v="279.45999999999998"/>
    <s v="Abandoned"/>
    <s v="Declined"/>
    <n v="6.63"/>
    <x v="0"/>
    <s v="Android"/>
    <n v="546824"/>
    <n v="24"/>
    <n v="0"/>
    <n v="0"/>
    <n v="0"/>
    <n v="0"/>
    <n v="0"/>
    <s v="2025-01-13 10:28:07"/>
  </r>
  <r>
    <s v="TX004293"/>
    <x v="1615"/>
    <x v="1"/>
    <x v="3"/>
    <n v="369.51"/>
    <s v="Success"/>
    <s v="Approved"/>
    <n v="1.96"/>
    <x v="0"/>
    <s v="iPhone"/>
    <n v="478403"/>
    <n v="14"/>
    <n v="0"/>
    <n v="0"/>
    <n v="0"/>
    <n v="0"/>
    <n v="0"/>
    <s v="2025-07-21 17:13:43"/>
  </r>
  <r>
    <s v="TX002770"/>
    <x v="1616"/>
    <x v="3"/>
    <x v="0"/>
    <n v="867.73"/>
    <s v="Success"/>
    <s v="Approved"/>
    <n v="4.12"/>
    <x v="0"/>
    <s v="Android"/>
    <n v="460397"/>
    <n v="40"/>
    <n v="0"/>
    <n v="0"/>
    <n v="1"/>
    <n v="0"/>
    <n v="0"/>
    <s v="2025-05-23 03:06:38"/>
  </r>
  <r>
    <s v="TX001323"/>
    <x v="1617"/>
    <x v="0"/>
    <x v="2"/>
    <n v="280.68"/>
    <s v="Success"/>
    <s v="Approved"/>
    <n v="16.5"/>
    <x v="0"/>
    <s v="Android"/>
    <n v="529742"/>
    <n v="18"/>
    <n v="0"/>
    <n v="0"/>
    <n v="0"/>
    <n v="0"/>
    <n v="0"/>
    <s v="2025-08-03 03:52:00"/>
  </r>
  <r>
    <s v="TX001604"/>
    <x v="452"/>
    <x v="0"/>
    <x v="2"/>
    <n v="884.44"/>
    <s v="Failed"/>
    <s v="Declined"/>
    <n v="9.43"/>
    <x v="0"/>
    <s v="iPhone"/>
    <n v="497460"/>
    <n v="15"/>
    <n v="0"/>
    <n v="0"/>
    <n v="0"/>
    <n v="0"/>
    <n v="0"/>
    <s v="2025-01-02 20:10:07"/>
  </r>
  <r>
    <s v="TX005584"/>
    <x v="863"/>
    <x v="0"/>
    <x v="1"/>
    <n v="680.35"/>
    <s v="Success"/>
    <s v="Approved"/>
    <n v="6.33"/>
    <x v="0"/>
    <s v="iPhone"/>
    <n v="418118"/>
    <n v="21"/>
    <n v="0"/>
    <n v="0"/>
    <n v="0"/>
    <n v="0"/>
    <n v="0"/>
    <s v="2025-10-20 16:13:30"/>
  </r>
  <r>
    <s v="TX007519"/>
    <x v="1100"/>
    <x v="4"/>
    <x v="3"/>
    <n v="479.35"/>
    <s v="Success"/>
    <s v="Approved"/>
    <n v="3.88"/>
    <x v="0"/>
    <s v="Android"/>
    <n v="525360"/>
    <n v="13"/>
    <n v="0"/>
    <n v="0"/>
    <n v="0"/>
    <n v="0"/>
    <n v="0"/>
    <s v="2025-12-15 13:23:06"/>
  </r>
  <r>
    <s v="TX004394"/>
    <x v="1618"/>
    <x v="8"/>
    <x v="3"/>
    <n v="635.82000000000005"/>
    <s v="Success"/>
    <s v="Approved"/>
    <n v="9.3000000000000007"/>
    <x v="0"/>
    <s v="Desktop"/>
    <n v="533749"/>
    <n v="24"/>
    <n v="0"/>
    <n v="0"/>
    <n v="0"/>
    <n v="0"/>
    <n v="0"/>
    <s v="2025-01-20 00:56:07"/>
  </r>
  <r>
    <s v="TX005134"/>
    <x v="1619"/>
    <x v="7"/>
    <x v="2"/>
    <n v="384.8"/>
    <s v="Failed"/>
    <s v="Declined"/>
    <n v="19.420000000000002"/>
    <x v="0"/>
    <s v="Android"/>
    <n v="508500"/>
    <n v="19"/>
    <n v="0"/>
    <n v="0"/>
    <n v="0"/>
    <n v="0"/>
    <n v="0"/>
    <s v="2025-02-27 08:37:00"/>
  </r>
  <r>
    <s v="TX004470"/>
    <x v="198"/>
    <x v="6"/>
    <x v="1"/>
    <n v="576.02"/>
    <s v="Success"/>
    <s v="Approved"/>
    <n v="8.83"/>
    <x v="0"/>
    <s v="iPhone"/>
    <n v="445682"/>
    <n v="24"/>
    <n v="0"/>
    <n v="0"/>
    <n v="0"/>
    <n v="0"/>
    <n v="0"/>
    <s v="2025-10-13 08:27:52"/>
  </r>
  <r>
    <s v="TX005061"/>
    <x v="778"/>
    <x v="8"/>
    <x v="0"/>
    <n v="377.29"/>
    <s v="Success"/>
    <s v="Approved"/>
    <n v="1.42"/>
    <x v="0"/>
    <s v="Desktop"/>
    <n v="414247"/>
    <n v="16"/>
    <n v="0"/>
    <n v="0"/>
    <n v="0"/>
    <n v="0"/>
    <n v="0"/>
    <s v="2025-06-07 14:58:37"/>
  </r>
  <r>
    <s v="TX009396"/>
    <x v="1620"/>
    <x v="0"/>
    <x v="2"/>
    <n v="160.22"/>
    <s v="Failed"/>
    <s v="Approved"/>
    <n v="19.809999999999999"/>
    <x v="0"/>
    <s v="Desktop"/>
    <n v="505168"/>
    <n v="10"/>
    <n v="0"/>
    <n v="0"/>
    <n v="0"/>
    <n v="0"/>
    <n v="0"/>
    <s v="2025-05-21 06:34:01"/>
  </r>
  <r>
    <s v="TX004769"/>
    <x v="1419"/>
    <x v="6"/>
    <x v="3"/>
    <n v="138.58000000000001"/>
    <s v="Success"/>
    <s v="Approved"/>
    <n v="8.4700000000000006"/>
    <x v="0"/>
    <s v="Android"/>
    <n v="419932"/>
    <n v="43"/>
    <n v="0"/>
    <n v="0"/>
    <n v="0"/>
    <n v="1"/>
    <n v="0"/>
    <s v="2025-04-09 01:27:23"/>
  </r>
  <r>
    <s v="TX003773"/>
    <x v="388"/>
    <x v="2"/>
    <x v="0"/>
    <n v="1285.7"/>
    <s v="Success"/>
    <s v="Approved"/>
    <n v="7.48"/>
    <x v="0"/>
    <s v="Android"/>
    <n v="469970"/>
    <n v="24"/>
    <n v="0"/>
    <n v="0"/>
    <n v="0"/>
    <n v="0"/>
    <n v="0"/>
    <s v="2025-12-26 04:41:12"/>
  </r>
  <r>
    <s v="TX001560"/>
    <x v="1045"/>
    <x v="1"/>
    <x v="0"/>
    <n v="516.5"/>
    <s v="Failed"/>
    <s v="Declined"/>
    <n v="0.62"/>
    <x v="0"/>
    <s v="Desktop"/>
    <n v="513193"/>
    <n v="11"/>
    <n v="0"/>
    <n v="0"/>
    <n v="0"/>
    <n v="0"/>
    <n v="0"/>
    <s v="2025-05-15 21:06:43"/>
  </r>
  <r>
    <s v="TX004743"/>
    <x v="722"/>
    <x v="0"/>
    <x v="1"/>
    <n v="403.95"/>
    <s v="Abandoned"/>
    <s v="Approved"/>
    <n v="10.25"/>
    <x v="0"/>
    <s v="Android"/>
    <n v="420242"/>
    <n v="13"/>
    <n v="0"/>
    <n v="0"/>
    <n v="0"/>
    <n v="0"/>
    <n v="0"/>
    <s v="2025-03-26 13:13:24"/>
  </r>
  <r>
    <s v="TX009538"/>
    <x v="1621"/>
    <x v="5"/>
    <x v="2"/>
    <n v="285.39999999999998"/>
    <s v="Failed"/>
    <s v="Declined"/>
    <n v="9.25"/>
    <x v="0"/>
    <s v="Desktop"/>
    <n v="457496"/>
    <n v="20"/>
    <n v="0"/>
    <n v="0"/>
    <n v="0"/>
    <n v="0"/>
    <n v="0"/>
    <s v="2025-10-14 14:58:51"/>
  </r>
  <r>
    <s v="TX003874"/>
    <x v="225"/>
    <x v="2"/>
    <x v="3"/>
    <n v="233.37"/>
    <s v="Success"/>
    <s v="Approved"/>
    <n v="8.94"/>
    <x v="0"/>
    <s v="Android"/>
    <n v="447530"/>
    <n v="57"/>
    <n v="1"/>
    <n v="0"/>
    <n v="0"/>
    <n v="0"/>
    <n v="1"/>
    <s v="2025-05-16 10:38:48"/>
  </r>
  <r>
    <s v="TX008056"/>
    <x v="1113"/>
    <x v="5"/>
    <x v="1"/>
    <n v="758.64"/>
    <s v="Success"/>
    <s v="Approved"/>
    <n v="9.33"/>
    <x v="0"/>
    <s v="iPhone"/>
    <n v="408113"/>
    <n v="22"/>
    <n v="0"/>
    <n v="0"/>
    <n v="0"/>
    <n v="0"/>
    <n v="0"/>
    <s v="2025-06-04 15:49:12"/>
  </r>
  <r>
    <s v="TX003549"/>
    <x v="1622"/>
    <x v="1"/>
    <x v="0"/>
    <n v="305.17"/>
    <s v="Success"/>
    <s v="Approved"/>
    <n v="1.75"/>
    <x v="0"/>
    <s v="Android"/>
    <n v="508184"/>
    <n v="17"/>
    <n v="0"/>
    <n v="0"/>
    <n v="0"/>
    <n v="0"/>
    <n v="0"/>
    <s v="2025-07-25 12:44:14"/>
  </r>
  <r>
    <s v="TX008431"/>
    <x v="1623"/>
    <x v="0"/>
    <x v="3"/>
    <n v="442.15"/>
    <s v="Success"/>
    <s v="Approved"/>
    <n v="4.99"/>
    <x v="0"/>
    <s v="iPhone"/>
    <n v="544306"/>
    <n v="25"/>
    <n v="0"/>
    <n v="0"/>
    <n v="0"/>
    <n v="0"/>
    <n v="0"/>
    <s v="2025-01-07 15:41:36"/>
  </r>
  <r>
    <s v="TX001355"/>
    <x v="1624"/>
    <x v="3"/>
    <x v="1"/>
    <n v="611.74"/>
    <s v="Success"/>
    <s v="Approved"/>
    <n v="10.09"/>
    <x v="0"/>
    <s v="iPhone"/>
    <n v="498620"/>
    <n v="17"/>
    <n v="0"/>
    <n v="0"/>
    <n v="0"/>
    <n v="0"/>
    <n v="0"/>
    <s v="2025-09-14 18:10:55"/>
  </r>
  <r>
    <s v="TX000046"/>
    <x v="1337"/>
    <x v="7"/>
    <x v="2"/>
    <n v="1998.75"/>
    <s v="Success"/>
    <s v="Approved"/>
    <n v="8.4700000000000006"/>
    <x v="0"/>
    <s v="Desktop"/>
    <n v="556387"/>
    <n v="43"/>
    <n v="0"/>
    <n v="1"/>
    <n v="0"/>
    <n v="0"/>
    <n v="0"/>
    <s v="2025-12-31 18:19:28"/>
  </r>
  <r>
    <s v="TX003289"/>
    <x v="1136"/>
    <x v="9"/>
    <x v="3"/>
    <n v="2592.31"/>
    <s v="Abandoned"/>
    <s v="Approved"/>
    <n v="11.33"/>
    <x v="0"/>
    <s v="Android"/>
    <n v="546502"/>
    <n v="48"/>
    <n v="0"/>
    <n v="1"/>
    <n v="0"/>
    <n v="0"/>
    <n v="0"/>
    <s v="2025-03-21 07:38:00"/>
  </r>
  <r>
    <s v="TX000749"/>
    <x v="1625"/>
    <x v="2"/>
    <x v="3"/>
    <n v="230.32"/>
    <s v="Success"/>
    <s v="Approved"/>
    <n v="10.99"/>
    <x v="0"/>
    <s v="Android"/>
    <n v="495837"/>
    <n v="11"/>
    <n v="0"/>
    <n v="0"/>
    <n v="0"/>
    <n v="0"/>
    <n v="0"/>
    <s v="2025-10-13 17:47:15"/>
  </r>
  <r>
    <s v="TX004902"/>
    <x v="1626"/>
    <x v="1"/>
    <x v="3"/>
    <n v="390.1"/>
    <s v="Success"/>
    <s v="Approved"/>
    <n v="4.58"/>
    <x v="0"/>
    <s v="Android"/>
    <n v="488588"/>
    <n v="21"/>
    <n v="0"/>
    <n v="0"/>
    <n v="0"/>
    <n v="0"/>
    <n v="0"/>
    <s v="2025-04-12 15:19:41"/>
  </r>
  <r>
    <s v="TX008865"/>
    <x v="672"/>
    <x v="4"/>
    <x v="1"/>
    <n v="197.42"/>
    <s v="Success"/>
    <s v="Approved"/>
    <n v="0.63"/>
    <x v="0"/>
    <s v="iPhone"/>
    <n v="526504"/>
    <n v="16"/>
    <n v="0"/>
    <n v="0"/>
    <n v="0"/>
    <n v="0"/>
    <n v="0"/>
    <s v="2025-04-03 15:33:56"/>
  </r>
  <r>
    <s v="TX008060"/>
    <x v="1627"/>
    <x v="6"/>
    <x v="1"/>
    <n v="744.09"/>
    <s v="Success"/>
    <s v="Approved"/>
    <n v="9.7100000000000009"/>
    <x v="0"/>
    <s v="iPad"/>
    <n v="435725"/>
    <n v="20"/>
    <n v="0"/>
    <n v="0"/>
    <n v="0"/>
    <n v="0"/>
    <n v="0"/>
    <s v="2025-03-09 07:19:16"/>
  </r>
  <r>
    <s v="TX005629"/>
    <x v="1628"/>
    <x v="0"/>
    <x v="3"/>
    <n v="893.69"/>
    <s v="Failed"/>
    <s v="Approved"/>
    <n v="4.5999999999999996"/>
    <x v="0"/>
    <s v="Desktop"/>
    <n v="559831"/>
    <n v="58"/>
    <n v="1"/>
    <n v="0"/>
    <n v="0"/>
    <n v="0"/>
    <n v="1"/>
    <s v="2025-05-05 14:49:35"/>
  </r>
  <r>
    <s v="TX005235"/>
    <x v="341"/>
    <x v="3"/>
    <x v="3"/>
    <n v="329.87"/>
    <s v="Failed"/>
    <s v="Declined"/>
    <n v="11.4"/>
    <x v="0"/>
    <s v="iPhone"/>
    <n v="523873"/>
    <n v="24"/>
    <n v="0"/>
    <n v="0"/>
    <n v="0"/>
    <n v="0"/>
    <n v="0"/>
    <s v="2025-07-17 19:14:29"/>
  </r>
  <r>
    <s v="TX004899"/>
    <x v="155"/>
    <x v="1"/>
    <x v="1"/>
    <n v="255.19"/>
    <s v="Abandoned"/>
    <s v="Approved"/>
    <n v="4.9800000000000004"/>
    <x v="0"/>
    <s v="Android"/>
    <n v="524001"/>
    <n v="12"/>
    <n v="0"/>
    <n v="0"/>
    <n v="0"/>
    <n v="0"/>
    <n v="0"/>
    <s v="2025-12-04 21:38:11"/>
  </r>
  <r>
    <s v="TX007333"/>
    <x v="1629"/>
    <x v="8"/>
    <x v="2"/>
    <n v="210.71"/>
    <s v="Success"/>
    <s v="Approved"/>
    <n v="14.08"/>
    <x v="0"/>
    <s v="iPhone"/>
    <n v="474700"/>
    <n v="25"/>
    <n v="0"/>
    <n v="0"/>
    <n v="0"/>
    <n v="0"/>
    <n v="0"/>
    <s v="2025-11-05 00:13:47"/>
  </r>
  <r>
    <s v="TX008052"/>
    <x v="1630"/>
    <x v="3"/>
    <x v="3"/>
    <n v="830.07"/>
    <s v="Success"/>
    <s v="Approved"/>
    <n v="6.25"/>
    <x v="0"/>
    <s v="Desktop"/>
    <n v="490723"/>
    <n v="15"/>
    <n v="0"/>
    <n v="0"/>
    <n v="0"/>
    <n v="0"/>
    <n v="0"/>
    <s v="2025-03-05 20:37:59"/>
  </r>
  <r>
    <s v="TX002252"/>
    <x v="1631"/>
    <x v="2"/>
    <x v="3"/>
    <n v="735.57"/>
    <s v="Failed"/>
    <s v="Declined"/>
    <n v="2.62"/>
    <x v="0"/>
    <s v="Desktop"/>
    <n v="555744"/>
    <n v="11"/>
    <n v="0"/>
    <n v="0"/>
    <n v="0"/>
    <n v="0"/>
    <n v="0"/>
    <s v="2025-09-12 04:48:40"/>
  </r>
  <r>
    <s v="TX007019"/>
    <x v="1632"/>
    <x v="0"/>
    <x v="1"/>
    <n v="117.67"/>
    <s v="Success"/>
    <s v="Approved"/>
    <n v="3.06"/>
    <x v="0"/>
    <s v="Desktop"/>
    <n v="411717"/>
    <n v="19"/>
    <n v="0"/>
    <n v="0"/>
    <n v="0"/>
    <n v="0"/>
    <n v="0"/>
    <s v="2025-03-04 19:08:45"/>
  </r>
  <r>
    <s v="TX002628"/>
    <x v="1633"/>
    <x v="2"/>
    <x v="0"/>
    <n v="135.24"/>
    <s v="Abandoned"/>
    <s v="Approved"/>
    <n v="6.54"/>
    <x v="0"/>
    <s v="Desktop"/>
    <n v="450083"/>
    <n v="20"/>
    <n v="0"/>
    <n v="0"/>
    <n v="0"/>
    <n v="0"/>
    <n v="0"/>
    <s v="2025-08-10 18:52:08"/>
  </r>
  <r>
    <s v="TX006835"/>
    <x v="1634"/>
    <x v="3"/>
    <x v="1"/>
    <n v="888.18"/>
    <s v="Abandoned"/>
    <s v="Declined"/>
    <n v="1.17"/>
    <x v="0"/>
    <s v="iPad"/>
    <n v="412180"/>
    <n v="10"/>
    <n v="0"/>
    <n v="0"/>
    <n v="0"/>
    <n v="0"/>
    <n v="0"/>
    <s v="2025-06-21 00:22:22"/>
  </r>
  <r>
    <s v="TX009299"/>
    <x v="1635"/>
    <x v="1"/>
    <x v="3"/>
    <n v="114.98"/>
    <s v="Success"/>
    <s v="Approved"/>
    <n v="0.68"/>
    <x v="0"/>
    <s v="Android"/>
    <n v="450893"/>
    <n v="10"/>
    <n v="0"/>
    <n v="0"/>
    <n v="0"/>
    <n v="0"/>
    <n v="0"/>
    <s v="2025-08-16 16:57:26"/>
  </r>
  <r>
    <s v="TX005232"/>
    <x v="200"/>
    <x v="3"/>
    <x v="3"/>
    <n v="879.33"/>
    <s v="Success"/>
    <s v="Approved"/>
    <n v="2.2599999999999998"/>
    <x v="0"/>
    <s v="Desktop"/>
    <n v="405265"/>
    <n v="24"/>
    <n v="0"/>
    <n v="0"/>
    <n v="0"/>
    <n v="0"/>
    <n v="0"/>
    <s v="2025-10-21 11:56:14"/>
  </r>
  <r>
    <s v="TX002565"/>
    <x v="707"/>
    <x v="2"/>
    <x v="3"/>
    <n v="467.39"/>
    <s v="Failed"/>
    <s v="Declined"/>
    <n v="0.87"/>
    <x v="0"/>
    <s v="Desktop"/>
    <n v="403861"/>
    <n v="49"/>
    <n v="0"/>
    <n v="1"/>
    <n v="0"/>
    <n v="0"/>
    <n v="0"/>
    <s v="2025-08-01 10:41:17"/>
  </r>
  <r>
    <s v="TX007890"/>
    <x v="1636"/>
    <x v="4"/>
    <x v="3"/>
    <n v="380.46"/>
    <s v="Success"/>
    <s v="Approved"/>
    <n v="9.57"/>
    <x v="0"/>
    <s v="Desktop"/>
    <n v="427564"/>
    <n v="13"/>
    <n v="0"/>
    <n v="0"/>
    <n v="0"/>
    <n v="0"/>
    <n v="0"/>
    <s v="2025-11-12 12:36:27"/>
  </r>
  <r>
    <s v="TX004727"/>
    <x v="1080"/>
    <x v="2"/>
    <x v="1"/>
    <n v="676.08"/>
    <s v="Success"/>
    <s v="Approved"/>
    <n v="0.54"/>
    <x v="0"/>
    <s v="Android"/>
    <n v="432583"/>
    <n v="21"/>
    <n v="0"/>
    <n v="0"/>
    <n v="0"/>
    <n v="0"/>
    <n v="0"/>
    <s v="2025-08-29 10:57:31"/>
  </r>
  <r>
    <s v="TX003953"/>
    <x v="828"/>
    <x v="9"/>
    <x v="2"/>
    <n v="241.74"/>
    <s v="Success"/>
    <s v="Approved"/>
    <n v="13.3"/>
    <x v="0"/>
    <s v="iPhone"/>
    <n v="495429"/>
    <n v="25"/>
    <n v="0"/>
    <n v="0"/>
    <n v="0"/>
    <n v="0"/>
    <n v="0"/>
    <s v="2025-08-09 10:32:39"/>
  </r>
  <r>
    <s v="TX009994"/>
    <x v="1020"/>
    <x v="5"/>
    <x v="0"/>
    <n v="437.13"/>
    <s v="Failed"/>
    <s v="Declined"/>
    <n v="5.51"/>
    <x v="0"/>
    <s v="Desktop"/>
    <n v="443325"/>
    <n v="15"/>
    <n v="0"/>
    <n v="0"/>
    <n v="0"/>
    <n v="0"/>
    <n v="0"/>
    <s v="2025-07-06 17:30:26"/>
  </r>
  <r>
    <s v="TX007612"/>
    <x v="1637"/>
    <x v="8"/>
    <x v="2"/>
    <n v="113.28"/>
    <s v="Failed"/>
    <s v="Approved"/>
    <n v="16.21"/>
    <x v="0"/>
    <s v="Android"/>
    <n v="437774"/>
    <n v="24"/>
    <n v="0"/>
    <n v="0"/>
    <n v="0"/>
    <n v="0"/>
    <n v="0"/>
    <s v="2025-05-06 21:24:16"/>
  </r>
  <r>
    <s v="TX000665"/>
    <x v="1423"/>
    <x v="3"/>
    <x v="0"/>
    <n v="144.84"/>
    <s v="Success"/>
    <s v="Approved"/>
    <n v="3.9"/>
    <x v="0"/>
    <s v="Android"/>
    <n v="471054"/>
    <n v="21"/>
    <n v="0"/>
    <n v="0"/>
    <n v="0"/>
    <n v="0"/>
    <n v="0"/>
    <s v="2025-04-17 06:28:50"/>
  </r>
  <r>
    <s v="TX007338"/>
    <x v="1638"/>
    <x v="1"/>
    <x v="0"/>
    <n v="312.52"/>
    <s v="Success"/>
    <s v="Approved"/>
    <n v="3.14"/>
    <x v="0"/>
    <s v="Desktop"/>
    <n v="507245"/>
    <n v="20"/>
    <n v="0"/>
    <n v="0"/>
    <n v="0"/>
    <n v="0"/>
    <n v="0"/>
    <s v="2025-10-31 14:36:40"/>
  </r>
  <r>
    <s v="TX003124"/>
    <x v="1639"/>
    <x v="1"/>
    <x v="1"/>
    <n v="307.20999999999998"/>
    <s v="Abandoned"/>
    <s v="Declined"/>
    <n v="9.16"/>
    <x v="0"/>
    <s v="iPad"/>
    <n v="510933"/>
    <n v="20"/>
    <n v="0"/>
    <n v="0"/>
    <n v="0"/>
    <n v="0"/>
    <n v="0"/>
    <s v="2025-06-21 18:10:45"/>
  </r>
  <r>
    <s v="TX009435"/>
    <x v="1387"/>
    <x v="9"/>
    <x v="0"/>
    <n v="1348.16"/>
    <s v="Success"/>
    <s v="Approved"/>
    <n v="1.62"/>
    <x v="0"/>
    <s v="iPad"/>
    <n v="440926"/>
    <n v="10"/>
    <n v="0"/>
    <n v="0"/>
    <n v="0"/>
    <n v="0"/>
    <n v="0"/>
    <s v="2025-03-02 17:15:15"/>
  </r>
  <r>
    <s v="TX009654"/>
    <x v="1640"/>
    <x v="3"/>
    <x v="0"/>
    <n v="513.01"/>
    <s v="Failed"/>
    <s v="Declined"/>
    <n v="10.57"/>
    <x v="0"/>
    <s v="iPhone"/>
    <n v="513117"/>
    <n v="13"/>
    <n v="0"/>
    <n v="0"/>
    <n v="0"/>
    <n v="0"/>
    <n v="0"/>
    <s v="2025-04-30 00:30:55"/>
  </r>
  <r>
    <s v="TX005387"/>
    <x v="513"/>
    <x v="3"/>
    <x v="0"/>
    <n v="111.91"/>
    <s v="Success"/>
    <s v="Approved"/>
    <n v="2.25"/>
    <x v="0"/>
    <s v="Desktop"/>
    <n v="472683"/>
    <n v="15"/>
    <n v="0"/>
    <n v="0"/>
    <n v="0"/>
    <n v="0"/>
    <n v="0"/>
    <s v="2025-07-06 13:51:54"/>
  </r>
  <r>
    <s v="TX000676"/>
    <x v="498"/>
    <x v="7"/>
    <x v="3"/>
    <n v="245.85"/>
    <s v="Success"/>
    <s v="Approved"/>
    <n v="10.55"/>
    <x v="0"/>
    <s v="Android"/>
    <n v="556257"/>
    <n v="25"/>
    <n v="0"/>
    <n v="0"/>
    <n v="0"/>
    <n v="0"/>
    <n v="0"/>
    <s v="2025-07-31 11:21:30"/>
  </r>
  <r>
    <s v="TX005468"/>
    <x v="735"/>
    <x v="7"/>
    <x v="1"/>
    <n v="1121.68"/>
    <s v="Success"/>
    <s v="Approved"/>
    <n v="3.01"/>
    <x v="0"/>
    <s v="iPad"/>
    <n v="425584"/>
    <n v="12"/>
    <n v="0"/>
    <n v="0"/>
    <n v="0"/>
    <n v="0"/>
    <n v="0"/>
    <s v="2025-10-04 16:49:23"/>
  </r>
  <r>
    <s v="TX002933"/>
    <x v="1641"/>
    <x v="4"/>
    <x v="0"/>
    <n v="1066.4100000000001"/>
    <s v="Abandoned"/>
    <s v="Declined"/>
    <n v="5.03"/>
    <x v="0"/>
    <s v="Android"/>
    <n v="442349"/>
    <n v="11"/>
    <n v="0"/>
    <n v="0"/>
    <n v="0"/>
    <n v="0"/>
    <n v="0"/>
    <s v="2025-08-13 14:32:14"/>
  </r>
  <r>
    <s v="TX008934"/>
    <x v="1642"/>
    <x v="5"/>
    <x v="3"/>
    <n v="183.35"/>
    <s v="Success"/>
    <s v="Approved"/>
    <n v="11.59"/>
    <x v="0"/>
    <s v="Android"/>
    <n v="474629"/>
    <n v="69"/>
    <n v="0"/>
    <n v="1"/>
    <n v="0"/>
    <n v="1"/>
    <n v="0"/>
    <s v="2025-09-29 18:51:21"/>
  </r>
  <r>
    <s v="TX001963"/>
    <x v="1643"/>
    <x v="3"/>
    <x v="2"/>
    <n v="317.62"/>
    <s v="Failed"/>
    <s v="Declined"/>
    <n v="17.850000000000001"/>
    <x v="0"/>
    <s v="Android"/>
    <n v="500787"/>
    <n v="55"/>
    <n v="0"/>
    <n v="0"/>
    <n v="1"/>
    <n v="0"/>
    <n v="0"/>
    <s v="2025-08-20 14:01:50"/>
  </r>
  <r>
    <s v="TX001841"/>
    <x v="1048"/>
    <x v="1"/>
    <x v="0"/>
    <n v="577.86"/>
    <s v="Success"/>
    <s v="Approved"/>
    <n v="10.76"/>
    <x v="0"/>
    <s v="iPhone"/>
    <n v="520023"/>
    <n v="25"/>
    <n v="0"/>
    <n v="0"/>
    <n v="0"/>
    <n v="0"/>
    <n v="0"/>
    <s v="2025-10-28 09:12:04"/>
  </r>
  <r>
    <s v="TX005217"/>
    <x v="1644"/>
    <x v="8"/>
    <x v="1"/>
    <n v="193.66"/>
    <s v="Abandoned"/>
    <s v="Declined"/>
    <n v="11.59"/>
    <x v="0"/>
    <s v="iPhone"/>
    <n v="447487"/>
    <n v="21"/>
    <n v="0"/>
    <n v="0"/>
    <n v="0"/>
    <n v="0"/>
    <n v="0"/>
    <s v="2025-06-12 20:34:40"/>
  </r>
  <r>
    <s v="TX004624"/>
    <x v="668"/>
    <x v="2"/>
    <x v="1"/>
    <n v="139.09"/>
    <s v="Success"/>
    <s v="Approved"/>
    <n v="5.64"/>
    <x v="0"/>
    <s v="Android"/>
    <n v="554262"/>
    <n v="24"/>
    <n v="0"/>
    <n v="0"/>
    <n v="0"/>
    <n v="0"/>
    <n v="0"/>
    <s v="2025-04-16 18:20:32"/>
  </r>
  <r>
    <s v="TX007910"/>
    <x v="813"/>
    <x v="3"/>
    <x v="3"/>
    <n v="242.19"/>
    <s v="Success"/>
    <s v="Approved"/>
    <n v="9.0299999999999994"/>
    <x v="0"/>
    <s v="iPhone"/>
    <n v="425162"/>
    <n v="21"/>
    <n v="0"/>
    <n v="0"/>
    <n v="0"/>
    <n v="0"/>
    <n v="0"/>
    <s v="2025-10-26 18:56:23"/>
  </r>
  <r>
    <s v="TX005707"/>
    <x v="429"/>
    <x v="3"/>
    <x v="0"/>
    <n v="1125.1300000000001"/>
    <s v="Success"/>
    <s v="Approved"/>
    <n v="1.43"/>
    <x v="0"/>
    <s v="Android"/>
    <n v="434459"/>
    <n v="18"/>
    <n v="0"/>
    <n v="0"/>
    <n v="0"/>
    <n v="0"/>
    <n v="0"/>
    <s v="2025-10-26 18:29:23"/>
  </r>
  <r>
    <s v="TX005270"/>
    <x v="1645"/>
    <x v="1"/>
    <x v="3"/>
    <n v="365.94"/>
    <s v="Success"/>
    <s v="Approved"/>
    <n v="1.51"/>
    <x v="0"/>
    <s v="Desktop"/>
    <n v="488596"/>
    <n v="54"/>
    <n v="1"/>
    <n v="0"/>
    <n v="0"/>
    <n v="0"/>
    <n v="1"/>
    <s v="2025-11-21 05:52:53"/>
  </r>
  <r>
    <s v="TX005115"/>
    <x v="1646"/>
    <x v="1"/>
    <x v="1"/>
    <n v="156.13999999999999"/>
    <s v="Failed"/>
    <s v="Approved"/>
    <n v="8.9600000000000009"/>
    <x v="0"/>
    <s v="Android"/>
    <n v="557259"/>
    <n v="23"/>
    <n v="0"/>
    <n v="0"/>
    <n v="0"/>
    <n v="0"/>
    <n v="0"/>
    <s v="2025-04-09 06:45:06"/>
  </r>
  <r>
    <s v="TX003352"/>
    <x v="1647"/>
    <x v="8"/>
    <x v="1"/>
    <n v="524.65"/>
    <s v="Success"/>
    <s v="Approved"/>
    <n v="6.12"/>
    <x v="0"/>
    <s v="Android"/>
    <n v="402884"/>
    <n v="10"/>
    <n v="0"/>
    <n v="0"/>
    <n v="0"/>
    <n v="0"/>
    <n v="0"/>
    <s v="2025-06-10 19:11:30"/>
  </r>
  <r>
    <s v="TX003747"/>
    <x v="1648"/>
    <x v="3"/>
    <x v="0"/>
    <n v="224.23"/>
    <s v="Failed"/>
    <s v="Approved"/>
    <n v="1.83"/>
    <x v="0"/>
    <s v="iPhone"/>
    <n v="457056"/>
    <n v="37"/>
    <n v="0"/>
    <n v="1"/>
    <n v="0"/>
    <n v="0"/>
    <n v="0"/>
    <s v="2025-07-09 22:19:59"/>
  </r>
  <r>
    <s v="TX006292"/>
    <x v="663"/>
    <x v="1"/>
    <x v="0"/>
    <n v="705.15"/>
    <s v="Success"/>
    <s v="Approved"/>
    <n v="10.15"/>
    <x v="0"/>
    <s v="Desktop"/>
    <n v="489534"/>
    <n v="25"/>
    <n v="0"/>
    <n v="0"/>
    <n v="0"/>
    <n v="0"/>
    <n v="0"/>
    <s v="2025-03-17 20:23:02"/>
  </r>
  <r>
    <s v="TX004828"/>
    <x v="1649"/>
    <x v="2"/>
    <x v="1"/>
    <n v="315.08"/>
    <s v="Success"/>
    <s v="Approved"/>
    <n v="2.17"/>
    <x v="0"/>
    <s v="Desktop"/>
    <n v="472809"/>
    <n v="23"/>
    <n v="0"/>
    <n v="0"/>
    <n v="0"/>
    <n v="0"/>
    <n v="0"/>
    <s v="2025-09-11 05:21:03"/>
  </r>
  <r>
    <s v="TX000412"/>
    <x v="1650"/>
    <x v="3"/>
    <x v="0"/>
    <n v="303.33"/>
    <s v="Success"/>
    <s v="Approved"/>
    <n v="8.07"/>
    <x v="0"/>
    <s v="Desktop"/>
    <n v="532853"/>
    <n v="15"/>
    <n v="0"/>
    <n v="0"/>
    <n v="0"/>
    <n v="0"/>
    <n v="0"/>
    <s v="2025-10-15 18:06:21"/>
  </r>
  <r>
    <s v="TX000614"/>
    <x v="1651"/>
    <x v="1"/>
    <x v="0"/>
    <n v="187.16"/>
    <s v="Success"/>
    <s v="Approved"/>
    <n v="1.37"/>
    <x v="0"/>
    <s v="iPhone"/>
    <n v="501324"/>
    <n v="13"/>
    <n v="0"/>
    <n v="0"/>
    <n v="0"/>
    <n v="0"/>
    <n v="0"/>
    <s v="2025-01-26 20:44:11"/>
  </r>
  <r>
    <s v="TX002914"/>
    <x v="1025"/>
    <x v="8"/>
    <x v="3"/>
    <n v="631.27"/>
    <s v="Success"/>
    <s v="Approved"/>
    <n v="9.66"/>
    <x v="0"/>
    <s v="iPhone"/>
    <n v="555291"/>
    <n v="22"/>
    <n v="0"/>
    <n v="0"/>
    <n v="0"/>
    <n v="0"/>
    <n v="0"/>
    <s v="2025-08-03 03:49:59"/>
  </r>
  <r>
    <s v="TX007443"/>
    <x v="1652"/>
    <x v="1"/>
    <x v="0"/>
    <n v="326.18"/>
    <s v="Abandoned"/>
    <s v="Approved"/>
    <n v="8.2799999999999994"/>
    <x v="0"/>
    <s v="Desktop"/>
    <n v="404088"/>
    <n v="19"/>
    <n v="0"/>
    <n v="0"/>
    <n v="0"/>
    <n v="0"/>
    <n v="0"/>
    <s v="2025-08-08 03:03:20"/>
  </r>
  <r>
    <s v="TX001431"/>
    <x v="1653"/>
    <x v="3"/>
    <x v="0"/>
    <n v="193.86"/>
    <s v="Success"/>
    <s v="Approved"/>
    <n v="6.85"/>
    <x v="0"/>
    <s v="Android"/>
    <n v="400417"/>
    <n v="20"/>
    <n v="0"/>
    <n v="0"/>
    <n v="0"/>
    <n v="0"/>
    <n v="0"/>
    <s v="2025-01-11 10:41:29"/>
  </r>
  <r>
    <s v="TX004078"/>
    <x v="1654"/>
    <x v="8"/>
    <x v="1"/>
    <n v="981.3"/>
    <s v="Abandoned"/>
    <s v="Approved"/>
    <n v="0.64"/>
    <x v="0"/>
    <s v="Desktop"/>
    <n v="414996"/>
    <n v="10"/>
    <n v="0"/>
    <n v="0"/>
    <n v="0"/>
    <n v="0"/>
    <n v="0"/>
    <s v="2025-07-11 16:30:19"/>
  </r>
  <r>
    <s v="TX007573"/>
    <x v="820"/>
    <x v="5"/>
    <x v="2"/>
    <n v="304.20999999999998"/>
    <s v="Success"/>
    <s v="Approved"/>
    <n v="10.27"/>
    <x v="0"/>
    <s v="iPhone"/>
    <n v="405320"/>
    <n v="20"/>
    <n v="0"/>
    <n v="0"/>
    <n v="0"/>
    <n v="0"/>
    <n v="0"/>
    <s v="2025-08-17 16:40:46"/>
  </r>
  <r>
    <s v="TX006046"/>
    <x v="1655"/>
    <x v="3"/>
    <x v="1"/>
    <n v="426.78"/>
    <s v="Failed"/>
    <s v="Declined"/>
    <n v="7.98"/>
    <x v="0"/>
    <s v="Desktop"/>
    <n v="419366"/>
    <n v="23"/>
    <n v="0"/>
    <n v="0"/>
    <n v="0"/>
    <n v="0"/>
    <n v="0"/>
    <s v="2025-06-19 17:01:46"/>
  </r>
  <r>
    <s v="TX002389"/>
    <x v="1301"/>
    <x v="4"/>
    <x v="0"/>
    <n v="540.76"/>
    <s v="Success"/>
    <s v="Approved"/>
    <n v="8.06"/>
    <x v="0"/>
    <s v="iPad"/>
    <n v="519242"/>
    <n v="22"/>
    <n v="0"/>
    <n v="0"/>
    <n v="0"/>
    <n v="0"/>
    <n v="0"/>
    <s v="2025-06-08 06:15:34"/>
  </r>
  <r>
    <s v="TX007214"/>
    <x v="907"/>
    <x v="9"/>
    <x v="1"/>
    <n v="567.91"/>
    <s v="Success"/>
    <s v="Approved"/>
    <n v="6.4"/>
    <x v="0"/>
    <s v="Desktop"/>
    <n v="454078"/>
    <n v="16"/>
    <n v="0"/>
    <n v="0"/>
    <n v="0"/>
    <n v="0"/>
    <n v="0"/>
    <s v="2025-04-24 23:14:37"/>
  </r>
  <r>
    <s v="TX001418"/>
    <x v="1656"/>
    <x v="5"/>
    <x v="3"/>
    <n v="211.71"/>
    <s v="Success"/>
    <s v="Approved"/>
    <n v="4.59"/>
    <x v="0"/>
    <s v="iPhone"/>
    <n v="497591"/>
    <n v="24"/>
    <n v="0"/>
    <n v="0"/>
    <n v="0"/>
    <n v="0"/>
    <n v="0"/>
    <s v="2025-01-13 05:07:01"/>
  </r>
  <r>
    <s v="TX004191"/>
    <x v="1515"/>
    <x v="3"/>
    <x v="3"/>
    <n v="307.56"/>
    <s v="Success"/>
    <s v="Approved"/>
    <n v="6.86"/>
    <x v="0"/>
    <s v="Desktop"/>
    <n v="409440"/>
    <n v="20"/>
    <n v="0"/>
    <n v="0"/>
    <n v="0"/>
    <n v="0"/>
    <n v="0"/>
    <s v="2025-05-20 10:30:29"/>
  </r>
  <r>
    <s v="TX000605"/>
    <x v="206"/>
    <x v="9"/>
    <x v="1"/>
    <n v="522.82000000000005"/>
    <s v="Success"/>
    <s v="Approved"/>
    <n v="2.23"/>
    <x v="0"/>
    <s v="iPhone"/>
    <n v="434177"/>
    <n v="22"/>
    <n v="0"/>
    <n v="0"/>
    <n v="0"/>
    <n v="0"/>
    <n v="0"/>
    <s v="2025-02-02 01:22:34"/>
  </r>
  <r>
    <s v="TX001273"/>
    <x v="1372"/>
    <x v="0"/>
    <x v="3"/>
    <n v="301.60000000000002"/>
    <s v="Success"/>
    <s v="Approved"/>
    <n v="10.35"/>
    <x v="0"/>
    <s v="Android"/>
    <n v="481498"/>
    <n v="14"/>
    <n v="0"/>
    <n v="0"/>
    <n v="0"/>
    <n v="0"/>
    <n v="0"/>
    <s v="2025-10-15 13:15:10"/>
  </r>
  <r>
    <s v="TX004072"/>
    <x v="215"/>
    <x v="8"/>
    <x v="1"/>
    <n v="190.69"/>
    <s v="Success"/>
    <s v="Approved"/>
    <n v="2.0099999999999998"/>
    <x v="0"/>
    <s v="Android"/>
    <n v="496548"/>
    <n v="20"/>
    <n v="0"/>
    <n v="0"/>
    <n v="0"/>
    <n v="0"/>
    <n v="0"/>
    <s v="2025-10-08 22:37:23"/>
  </r>
  <r>
    <s v="TX006450"/>
    <x v="1657"/>
    <x v="4"/>
    <x v="2"/>
    <n v="638.19000000000005"/>
    <s v="Success"/>
    <s v="Approved"/>
    <n v="12.44"/>
    <x v="0"/>
    <s v="Android"/>
    <n v="552814"/>
    <n v="17"/>
    <n v="0"/>
    <n v="0"/>
    <n v="0"/>
    <n v="0"/>
    <n v="0"/>
    <s v="2025-02-20 18:57:25"/>
  </r>
  <r>
    <s v="TX009015"/>
    <x v="1606"/>
    <x v="2"/>
    <x v="1"/>
    <n v="80.27"/>
    <s v="Success"/>
    <s v="Approved"/>
    <n v="3.73"/>
    <x v="0"/>
    <s v="iPhone"/>
    <n v="504922"/>
    <n v="15"/>
    <n v="0"/>
    <n v="0"/>
    <n v="0"/>
    <n v="0"/>
    <n v="0"/>
    <s v="2025-06-23 13:08:13"/>
  </r>
  <r>
    <s v="TX008548"/>
    <x v="1658"/>
    <x v="5"/>
    <x v="0"/>
    <n v="409.64"/>
    <s v="Success"/>
    <s v="Approved"/>
    <n v="7.6"/>
    <x v="0"/>
    <s v="iPhone"/>
    <n v="439868"/>
    <n v="11"/>
    <n v="0"/>
    <n v="0"/>
    <n v="0"/>
    <n v="0"/>
    <n v="0"/>
    <s v="2025-03-04 09:26:47"/>
  </r>
  <r>
    <s v="TX000248"/>
    <x v="1255"/>
    <x v="0"/>
    <x v="1"/>
    <n v="114.85"/>
    <s v="Success"/>
    <s v="Approved"/>
    <n v="8.33"/>
    <x v="0"/>
    <s v="iPhone"/>
    <n v="453844"/>
    <n v="24"/>
    <n v="0"/>
    <n v="0"/>
    <n v="0"/>
    <n v="0"/>
    <n v="0"/>
    <s v="2025-12-17 15:31:39"/>
  </r>
  <r>
    <s v="TX004962"/>
    <x v="981"/>
    <x v="8"/>
    <x v="2"/>
    <n v="290.77"/>
    <s v="Success"/>
    <s v="Approved"/>
    <n v="12.35"/>
    <x v="0"/>
    <s v="iPhone"/>
    <n v="541254"/>
    <n v="11"/>
    <n v="0"/>
    <n v="0"/>
    <n v="0"/>
    <n v="0"/>
    <n v="0"/>
    <s v="2025-01-28 18:56:04"/>
  </r>
  <r>
    <s v="TX001983"/>
    <x v="1380"/>
    <x v="9"/>
    <x v="1"/>
    <n v="285.89999999999998"/>
    <s v="Success"/>
    <s v="Approved"/>
    <n v="7.55"/>
    <x v="0"/>
    <s v="iPad"/>
    <n v="559635"/>
    <n v="48"/>
    <n v="0"/>
    <n v="0"/>
    <n v="1"/>
    <n v="0"/>
    <n v="0"/>
    <s v="2025-10-21 04:45:55"/>
  </r>
  <r>
    <s v="TX002871"/>
    <x v="1201"/>
    <x v="2"/>
    <x v="0"/>
    <n v="425.55"/>
    <s v="Success"/>
    <s v="Approved"/>
    <n v="2.23"/>
    <x v="0"/>
    <s v="Desktop"/>
    <n v="433675"/>
    <n v="24"/>
    <n v="0"/>
    <n v="0"/>
    <n v="0"/>
    <n v="0"/>
    <n v="0"/>
    <s v="2025-10-01 21:15:06"/>
  </r>
  <r>
    <s v="TX005399"/>
    <x v="280"/>
    <x v="1"/>
    <x v="1"/>
    <n v="179.16"/>
    <s v="Abandoned"/>
    <s v="Declined"/>
    <n v="8.26"/>
    <x v="0"/>
    <s v="Desktop"/>
    <n v="404922"/>
    <n v="10"/>
    <n v="0"/>
    <n v="0"/>
    <n v="0"/>
    <n v="0"/>
    <n v="0"/>
    <s v="2025-08-28 03:08:24"/>
  </r>
  <r>
    <s v="TX000200"/>
    <x v="369"/>
    <x v="4"/>
    <x v="0"/>
    <n v="3137.7"/>
    <s v="Success"/>
    <s v="Approved"/>
    <n v="10.220000000000001"/>
    <x v="0"/>
    <s v="Desktop"/>
    <n v="445636"/>
    <n v="15"/>
    <n v="0"/>
    <n v="0"/>
    <n v="0"/>
    <n v="0"/>
    <n v="0"/>
    <s v="2025-09-17 08:43:04"/>
  </r>
  <r>
    <s v="TX000486"/>
    <x v="731"/>
    <x v="5"/>
    <x v="2"/>
    <n v="84.89"/>
    <s v="Failed"/>
    <s v="Approved"/>
    <n v="17.71"/>
    <x v="0"/>
    <s v="iPhone"/>
    <n v="514094"/>
    <n v="48"/>
    <n v="0"/>
    <n v="1"/>
    <n v="0"/>
    <n v="0"/>
    <n v="0"/>
    <s v="2025-07-27 01:50:18"/>
  </r>
  <r>
    <s v="TX006163"/>
    <x v="1659"/>
    <x v="3"/>
    <x v="0"/>
    <n v="52.33"/>
    <s v="Success"/>
    <s v="Approved"/>
    <n v="10.36"/>
    <x v="0"/>
    <s v="Android"/>
    <n v="524096"/>
    <n v="42"/>
    <n v="0"/>
    <n v="0"/>
    <n v="0"/>
    <n v="1"/>
    <n v="0"/>
    <s v="2025-04-22 14:03:47"/>
  </r>
  <r>
    <s v="TX003423"/>
    <x v="1660"/>
    <x v="8"/>
    <x v="0"/>
    <n v="322.07"/>
    <s v="Success"/>
    <s v="Approved"/>
    <n v="2.2799999999999998"/>
    <x v="0"/>
    <s v="Android"/>
    <n v="550173"/>
    <n v="16"/>
    <n v="0"/>
    <n v="0"/>
    <n v="0"/>
    <n v="0"/>
    <n v="0"/>
    <s v="2025-07-27 14:24:08"/>
  </r>
  <r>
    <s v="TX000456"/>
    <x v="1661"/>
    <x v="1"/>
    <x v="0"/>
    <n v="596.03"/>
    <s v="Failed"/>
    <s v="Approved"/>
    <n v="2.37"/>
    <x v="0"/>
    <s v="Desktop"/>
    <n v="458381"/>
    <n v="20"/>
    <n v="0"/>
    <n v="0"/>
    <n v="0"/>
    <n v="0"/>
    <n v="0"/>
    <s v="2025-11-27 20:00:52"/>
  </r>
  <r>
    <s v="TX009853"/>
    <x v="1662"/>
    <x v="2"/>
    <x v="3"/>
    <n v="2017.8"/>
    <s v="Failed"/>
    <s v="Declined"/>
    <n v="9.0299999999999994"/>
    <x v="0"/>
    <s v="iPhone"/>
    <n v="406534"/>
    <n v="17"/>
    <n v="0"/>
    <n v="0"/>
    <n v="0"/>
    <n v="0"/>
    <n v="0"/>
    <s v="2025-10-13 22:05:26"/>
  </r>
  <r>
    <s v="TX008878"/>
    <x v="1010"/>
    <x v="1"/>
    <x v="1"/>
    <n v="964.49"/>
    <s v="Abandoned"/>
    <s v="Declined"/>
    <n v="10.34"/>
    <x v="0"/>
    <s v="Android"/>
    <n v="469673"/>
    <n v="44"/>
    <n v="0"/>
    <n v="1"/>
    <n v="0"/>
    <n v="0"/>
    <n v="0"/>
    <s v="2025-11-18 20:33:46"/>
  </r>
  <r>
    <s v="TX006600"/>
    <x v="1548"/>
    <x v="1"/>
    <x v="3"/>
    <n v="193.88"/>
    <s v="Failed"/>
    <s v="Declined"/>
    <n v="10.97"/>
    <x v="0"/>
    <s v="Desktop"/>
    <n v="432517"/>
    <n v="54"/>
    <n v="1"/>
    <n v="0"/>
    <n v="0"/>
    <n v="0"/>
    <n v="1"/>
    <s v="2025-08-07 15:10:21"/>
  </r>
  <r>
    <s v="TX001722"/>
    <x v="785"/>
    <x v="3"/>
    <x v="1"/>
    <n v="769.84"/>
    <s v="Success"/>
    <s v="Approved"/>
    <n v="6.49"/>
    <x v="0"/>
    <s v="iPad"/>
    <n v="527781"/>
    <n v="10"/>
    <n v="0"/>
    <n v="0"/>
    <n v="0"/>
    <n v="0"/>
    <n v="0"/>
    <s v="2025-09-25 10:08:04"/>
  </r>
  <r>
    <s v="TX007290"/>
    <x v="1499"/>
    <x v="1"/>
    <x v="0"/>
    <n v="674.27"/>
    <s v="Success"/>
    <s v="Approved"/>
    <n v="11.26"/>
    <x v="0"/>
    <s v="Android"/>
    <n v="495291"/>
    <n v="30"/>
    <n v="0"/>
    <n v="0"/>
    <n v="0"/>
    <n v="1"/>
    <n v="0"/>
    <s v="2025-07-30 22:44:26"/>
  </r>
  <r>
    <s v="TX008523"/>
    <x v="1663"/>
    <x v="3"/>
    <x v="3"/>
    <n v="615.11"/>
    <s v="Success"/>
    <s v="Approved"/>
    <n v="10.43"/>
    <x v="0"/>
    <s v="iPhone"/>
    <n v="462447"/>
    <n v="10"/>
    <n v="0"/>
    <n v="0"/>
    <n v="0"/>
    <n v="0"/>
    <n v="0"/>
    <s v="2025-02-21 15:35:29"/>
  </r>
  <r>
    <s v="TX_ATK2"/>
    <x v="464"/>
    <x v="3"/>
    <x v="1"/>
    <n v="2.65"/>
    <s v="Success"/>
    <s v="Approved"/>
    <n v="1.48"/>
    <x v="0"/>
    <s v="Desktop"/>
    <n v="413157"/>
    <n v="85"/>
    <n v="1"/>
    <n v="0"/>
    <n v="0"/>
    <n v="0"/>
    <n v="0"/>
    <s v="2025-06-15 02:04:00"/>
  </r>
  <r>
    <s v="TX005839"/>
    <x v="1664"/>
    <x v="9"/>
    <x v="0"/>
    <n v="1047.6099999999999"/>
    <s v="Success"/>
    <s v="Approved"/>
    <n v="10.38"/>
    <x v="0"/>
    <s v="iPhone"/>
    <n v="499629"/>
    <n v="11"/>
    <n v="0"/>
    <n v="0"/>
    <n v="0"/>
    <n v="0"/>
    <n v="0"/>
    <s v="2025-12-11 20:12:47"/>
  </r>
  <r>
    <s v="TX005883"/>
    <x v="1665"/>
    <x v="2"/>
    <x v="1"/>
    <n v="593.64"/>
    <s v="Success"/>
    <s v="Approved"/>
    <n v="0.56999999999999995"/>
    <x v="0"/>
    <s v="Desktop"/>
    <n v="428246"/>
    <n v="15"/>
    <n v="0"/>
    <n v="0"/>
    <n v="0"/>
    <n v="0"/>
    <n v="0"/>
    <s v="2025-09-30 11:08:25"/>
  </r>
  <r>
    <s v="TX008295"/>
    <x v="1666"/>
    <x v="3"/>
    <x v="1"/>
    <n v="113.34"/>
    <s v="Success"/>
    <s v="Approved"/>
    <n v="2.41"/>
    <x v="0"/>
    <s v="Android"/>
    <n v="433298"/>
    <n v="39"/>
    <n v="0"/>
    <n v="1"/>
    <n v="0"/>
    <n v="0"/>
    <n v="0"/>
    <s v="2025-04-21 09:27:35"/>
  </r>
  <r>
    <s v="TX000863"/>
    <x v="1106"/>
    <x v="9"/>
    <x v="2"/>
    <n v="693.5"/>
    <s v="Abandoned"/>
    <s v="Declined"/>
    <n v="14.11"/>
    <x v="0"/>
    <s v="iPhone"/>
    <n v="555767"/>
    <n v="25"/>
    <n v="0"/>
    <n v="0"/>
    <n v="0"/>
    <n v="0"/>
    <n v="0"/>
    <s v="2025-12-27 20:17:28"/>
  </r>
  <r>
    <s v="TX002095"/>
    <x v="1667"/>
    <x v="1"/>
    <x v="3"/>
    <n v="289.07"/>
    <s v="Abandoned"/>
    <s v="Declined"/>
    <n v="5.94"/>
    <x v="0"/>
    <s v="Android"/>
    <n v="492958"/>
    <n v="37"/>
    <n v="0"/>
    <n v="1"/>
    <n v="0"/>
    <n v="0"/>
    <n v="0"/>
    <s v="2025-04-14 17:52:25"/>
  </r>
  <r>
    <s v="TX000948"/>
    <x v="1668"/>
    <x v="3"/>
    <x v="1"/>
    <n v="342.28"/>
    <s v="Success"/>
    <s v="Approved"/>
    <n v="3.22"/>
    <x v="0"/>
    <s v="Desktop"/>
    <n v="502723"/>
    <n v="69"/>
    <n v="0"/>
    <n v="1"/>
    <n v="0"/>
    <n v="1"/>
    <n v="0"/>
    <s v="2025-10-22 18:35:42"/>
  </r>
  <r>
    <s v="TX008299"/>
    <x v="1669"/>
    <x v="0"/>
    <x v="3"/>
    <n v="408"/>
    <s v="Success"/>
    <s v="Approved"/>
    <n v="9.14"/>
    <x v="0"/>
    <s v="Desktop"/>
    <n v="516223"/>
    <n v="11"/>
    <n v="0"/>
    <n v="0"/>
    <n v="0"/>
    <n v="0"/>
    <n v="0"/>
    <s v="2025-06-21 18:11:35"/>
  </r>
  <r>
    <s v="TX001445"/>
    <x v="1133"/>
    <x v="3"/>
    <x v="0"/>
    <n v="76.28"/>
    <s v="Success"/>
    <s v="Approved"/>
    <n v="0.57999999999999996"/>
    <x v="0"/>
    <s v="iPad"/>
    <n v="420647"/>
    <n v="38"/>
    <n v="0"/>
    <n v="1"/>
    <n v="0"/>
    <n v="0"/>
    <n v="0"/>
    <s v="2025-05-25 18:42:15"/>
  </r>
  <r>
    <s v="TX001281"/>
    <x v="1670"/>
    <x v="1"/>
    <x v="0"/>
    <n v="390.85"/>
    <s v="Success"/>
    <s v="Approved"/>
    <n v="3.08"/>
    <x v="0"/>
    <s v="Desktop"/>
    <n v="531912"/>
    <n v="21"/>
    <n v="0"/>
    <n v="0"/>
    <n v="0"/>
    <n v="0"/>
    <n v="0"/>
    <s v="2025-02-24 02:24:10"/>
  </r>
  <r>
    <s v="TX009792"/>
    <x v="1671"/>
    <x v="3"/>
    <x v="0"/>
    <n v="127.01"/>
    <s v="Success"/>
    <s v="Approved"/>
    <n v="10.79"/>
    <x v="0"/>
    <s v="Android"/>
    <n v="460688"/>
    <n v="13"/>
    <n v="0"/>
    <n v="0"/>
    <n v="0"/>
    <n v="0"/>
    <n v="0"/>
    <s v="2025-08-04 04:03:08"/>
  </r>
  <r>
    <s v="TX004270"/>
    <x v="1672"/>
    <x v="4"/>
    <x v="3"/>
    <n v="118.5"/>
    <s v="Success"/>
    <s v="Approved"/>
    <n v="4.9000000000000004"/>
    <x v="0"/>
    <s v="Desktop"/>
    <n v="454615"/>
    <n v="40"/>
    <n v="0"/>
    <n v="1"/>
    <n v="0"/>
    <n v="0"/>
    <n v="0"/>
    <s v="2025-10-21 22:22:07"/>
  </r>
  <r>
    <s v="TX003033"/>
    <x v="1673"/>
    <x v="2"/>
    <x v="0"/>
    <n v="291.82"/>
    <s v="Success"/>
    <s v="Approved"/>
    <n v="5.53"/>
    <x v="0"/>
    <s v="iPhone"/>
    <n v="559435"/>
    <n v="18"/>
    <n v="0"/>
    <n v="0"/>
    <n v="0"/>
    <n v="0"/>
    <n v="0"/>
    <s v="2025-05-29 03:12:53"/>
  </r>
  <r>
    <s v="TX002479"/>
    <x v="477"/>
    <x v="8"/>
    <x v="0"/>
    <n v="578.96"/>
    <s v="Success"/>
    <s v="Approved"/>
    <n v="9.58"/>
    <x v="0"/>
    <s v="Android"/>
    <n v="429548"/>
    <n v="40"/>
    <n v="0"/>
    <n v="0"/>
    <n v="1"/>
    <n v="0"/>
    <n v="0"/>
    <s v="2025-10-23 12:51:23"/>
  </r>
  <r>
    <s v="TX003092"/>
    <x v="1674"/>
    <x v="0"/>
    <x v="3"/>
    <n v="262.77"/>
    <s v="Success"/>
    <s v="Approved"/>
    <n v="7.91"/>
    <x v="0"/>
    <s v="iPad"/>
    <n v="517232"/>
    <n v="15"/>
    <n v="0"/>
    <n v="0"/>
    <n v="0"/>
    <n v="0"/>
    <n v="0"/>
    <s v="2025-01-02 16:39:51"/>
  </r>
  <r>
    <s v="TX002303"/>
    <x v="1609"/>
    <x v="1"/>
    <x v="2"/>
    <n v="152.01"/>
    <s v="Abandoned"/>
    <s v="Declined"/>
    <n v="15.56"/>
    <x v="0"/>
    <s v="Android"/>
    <n v="420946"/>
    <n v="48"/>
    <n v="0"/>
    <n v="1"/>
    <n v="0"/>
    <n v="0"/>
    <n v="0"/>
    <s v="2025-06-07 16:02:23"/>
  </r>
  <r>
    <s v="TX002005"/>
    <x v="1519"/>
    <x v="2"/>
    <x v="0"/>
    <n v="1288.67"/>
    <s v="Success"/>
    <s v="Approved"/>
    <n v="1.65"/>
    <x v="0"/>
    <s v="iPad"/>
    <n v="485921"/>
    <n v="24"/>
    <n v="0"/>
    <n v="0"/>
    <n v="0"/>
    <n v="0"/>
    <n v="0"/>
    <s v="2025-02-03 09:40:22"/>
  </r>
  <r>
    <s v="TX006339"/>
    <x v="1675"/>
    <x v="1"/>
    <x v="1"/>
    <n v="265.33999999999997"/>
    <s v="Success"/>
    <s v="Approved"/>
    <n v="10"/>
    <x v="0"/>
    <s v="Desktop"/>
    <n v="519031"/>
    <n v="20"/>
    <n v="0"/>
    <n v="0"/>
    <n v="0"/>
    <n v="0"/>
    <n v="0"/>
    <s v="2025-06-26 16:50:04"/>
  </r>
  <r>
    <s v="TX009774"/>
    <x v="600"/>
    <x v="0"/>
    <x v="0"/>
    <n v="796.05"/>
    <s v="Success"/>
    <s v="Approved"/>
    <n v="11.68"/>
    <x v="0"/>
    <s v="iPhone"/>
    <n v="476007"/>
    <n v="24"/>
    <n v="0"/>
    <n v="0"/>
    <n v="0"/>
    <n v="0"/>
    <n v="0"/>
    <s v="2025-02-27 18:52:24"/>
  </r>
  <r>
    <s v="TX001006"/>
    <x v="1318"/>
    <x v="3"/>
    <x v="2"/>
    <n v="601.83000000000004"/>
    <s v="Failed"/>
    <s v="Approved"/>
    <n v="17.21"/>
    <x v="0"/>
    <s v="Android"/>
    <n v="423956"/>
    <n v="72"/>
    <n v="1"/>
    <n v="1"/>
    <n v="1"/>
    <n v="0"/>
    <n v="0"/>
    <s v="2025-06-22 10:15:21"/>
  </r>
  <r>
    <s v="TX004229"/>
    <x v="1676"/>
    <x v="3"/>
    <x v="1"/>
    <n v="624.66999999999996"/>
    <s v="Success"/>
    <s v="Approved"/>
    <n v="3.16"/>
    <x v="0"/>
    <s v="Desktop"/>
    <n v="460591"/>
    <n v="11"/>
    <n v="0"/>
    <n v="0"/>
    <n v="0"/>
    <n v="0"/>
    <n v="0"/>
    <s v="2025-03-20 04:10:32"/>
  </r>
  <r>
    <s v="TX006743"/>
    <x v="1677"/>
    <x v="0"/>
    <x v="0"/>
    <n v="144.24"/>
    <s v="Success"/>
    <s v="Approved"/>
    <n v="7.56"/>
    <x v="0"/>
    <s v="iPhone"/>
    <n v="455251"/>
    <n v="12"/>
    <n v="0"/>
    <n v="0"/>
    <n v="0"/>
    <n v="0"/>
    <n v="0"/>
    <s v="2025-03-15 21:45:18"/>
  </r>
  <r>
    <s v="TX007385"/>
    <x v="1002"/>
    <x v="2"/>
    <x v="2"/>
    <n v="780.79"/>
    <s v="Success"/>
    <s v="Approved"/>
    <n v="12.24"/>
    <x v="0"/>
    <s v="Android"/>
    <n v="475211"/>
    <n v="25"/>
    <n v="0"/>
    <n v="0"/>
    <n v="0"/>
    <n v="0"/>
    <n v="0"/>
    <s v="2025-02-10 22:10:10"/>
  </r>
  <r>
    <s v="TX004569"/>
    <x v="1193"/>
    <x v="3"/>
    <x v="0"/>
    <n v="278.75"/>
    <s v="Success"/>
    <s v="Approved"/>
    <n v="10.95"/>
    <x v="0"/>
    <s v="Desktop"/>
    <n v="447150"/>
    <n v="25"/>
    <n v="0"/>
    <n v="0"/>
    <n v="0"/>
    <n v="0"/>
    <n v="0"/>
    <s v="2025-12-20 03:03:08"/>
  </r>
  <r>
    <s v="TX002133"/>
    <x v="1678"/>
    <x v="8"/>
    <x v="1"/>
    <n v="608.72"/>
    <s v="Success"/>
    <s v="Approved"/>
    <n v="1.79"/>
    <x v="0"/>
    <s v="Android"/>
    <n v="444250"/>
    <n v="24"/>
    <n v="0"/>
    <n v="0"/>
    <n v="0"/>
    <n v="0"/>
    <n v="0"/>
    <s v="2025-05-15 06:20:12"/>
  </r>
  <r>
    <s v="TX007829"/>
    <x v="1679"/>
    <x v="1"/>
    <x v="0"/>
    <n v="144.99"/>
    <s v="Success"/>
    <s v="Approved"/>
    <n v="3.1"/>
    <x v="0"/>
    <s v="Desktop"/>
    <n v="511064"/>
    <n v="22"/>
    <n v="0"/>
    <n v="0"/>
    <n v="0"/>
    <n v="0"/>
    <n v="0"/>
    <s v="2025-08-11 17:19:10"/>
  </r>
  <r>
    <s v="TX002058"/>
    <x v="1680"/>
    <x v="3"/>
    <x v="3"/>
    <n v="418.9"/>
    <s v="Failed"/>
    <s v="Declined"/>
    <n v="7.08"/>
    <x v="0"/>
    <s v="iPhone"/>
    <n v="494849"/>
    <n v="60"/>
    <n v="1"/>
    <n v="0"/>
    <n v="0"/>
    <n v="0"/>
    <n v="1"/>
    <s v="2025-04-11 17:23:05"/>
  </r>
  <r>
    <s v="TX009729"/>
    <x v="1681"/>
    <x v="0"/>
    <x v="0"/>
    <n v="685.82"/>
    <s v="Success"/>
    <s v="Approved"/>
    <n v="7.23"/>
    <x v="0"/>
    <s v="Desktop"/>
    <n v="553662"/>
    <n v="15"/>
    <n v="0"/>
    <n v="0"/>
    <n v="0"/>
    <n v="0"/>
    <n v="0"/>
    <s v="2025-02-03 21:05:40"/>
  </r>
  <r>
    <s v="TX000230"/>
    <x v="938"/>
    <x v="1"/>
    <x v="1"/>
    <n v="281.24"/>
    <s v="Success"/>
    <s v="Approved"/>
    <n v="1.69"/>
    <x v="0"/>
    <s v="iPhone"/>
    <n v="542394"/>
    <n v="19"/>
    <n v="0"/>
    <n v="0"/>
    <n v="0"/>
    <n v="0"/>
    <n v="0"/>
    <s v="2025-05-04 03:02:02"/>
  </r>
  <r>
    <s v="TX006210"/>
    <x v="1682"/>
    <x v="5"/>
    <x v="0"/>
    <n v="122.37"/>
    <s v="Abandoned"/>
    <s v="Approved"/>
    <n v="10.39"/>
    <x v="0"/>
    <s v="Desktop"/>
    <n v="526906"/>
    <n v="21"/>
    <n v="0"/>
    <n v="0"/>
    <n v="0"/>
    <n v="0"/>
    <n v="0"/>
    <s v="2025-07-02 16:47:43"/>
  </r>
  <r>
    <s v="TX003028"/>
    <x v="1209"/>
    <x v="9"/>
    <x v="0"/>
    <n v="732.66"/>
    <s v="Success"/>
    <s v="Approved"/>
    <n v="8.75"/>
    <x v="0"/>
    <s v="Android"/>
    <n v="412789"/>
    <n v="11"/>
    <n v="0"/>
    <n v="0"/>
    <n v="0"/>
    <n v="0"/>
    <n v="0"/>
    <s v="2025-04-24 07:31:34"/>
  </r>
  <r>
    <s v="TX006074"/>
    <x v="1683"/>
    <x v="3"/>
    <x v="2"/>
    <n v="409.4"/>
    <s v="Success"/>
    <s v="Approved"/>
    <n v="14.66"/>
    <x v="0"/>
    <s v="Android"/>
    <n v="430597"/>
    <n v="14"/>
    <n v="0"/>
    <n v="0"/>
    <n v="0"/>
    <n v="0"/>
    <n v="0"/>
    <s v="2025-01-03 12:20:04"/>
  </r>
  <r>
    <s v="TX008212"/>
    <x v="1684"/>
    <x v="3"/>
    <x v="1"/>
    <n v="597.36"/>
    <s v="Abandoned"/>
    <s v="Declined"/>
    <n v="3.93"/>
    <x v="0"/>
    <s v="Android"/>
    <n v="411135"/>
    <n v="12"/>
    <n v="0"/>
    <n v="0"/>
    <n v="0"/>
    <n v="0"/>
    <n v="0"/>
    <s v="2025-11-29 12:25:46"/>
  </r>
  <r>
    <s v="TX003551"/>
    <x v="1685"/>
    <x v="2"/>
    <x v="3"/>
    <n v="287.95999999999998"/>
    <s v="Failed"/>
    <s v="Declined"/>
    <n v="3.65"/>
    <x v="0"/>
    <s v="Desktop"/>
    <n v="504237"/>
    <n v="51"/>
    <n v="1"/>
    <n v="0"/>
    <n v="0"/>
    <n v="0"/>
    <n v="1"/>
    <s v="2025-10-27 20:29:39"/>
  </r>
  <r>
    <s v="TX008944"/>
    <x v="1686"/>
    <x v="0"/>
    <x v="1"/>
    <n v="780.94"/>
    <s v="Success"/>
    <s v="Approved"/>
    <n v="11.59"/>
    <x v="0"/>
    <s v="iPhone"/>
    <n v="509575"/>
    <n v="13"/>
    <n v="0"/>
    <n v="0"/>
    <n v="0"/>
    <n v="0"/>
    <n v="0"/>
    <s v="2025-10-12 12:01:30"/>
  </r>
  <r>
    <s v="TX000210"/>
    <x v="394"/>
    <x v="3"/>
    <x v="2"/>
    <n v="448.64"/>
    <s v="Success"/>
    <s v="Approved"/>
    <n v="16.510000000000002"/>
    <x v="0"/>
    <s v="iPhone"/>
    <n v="419129"/>
    <n v="22"/>
    <n v="0"/>
    <n v="0"/>
    <n v="0"/>
    <n v="0"/>
    <n v="0"/>
    <s v="2025-04-23 11:56:07"/>
  </r>
  <r>
    <s v="TX009187"/>
    <x v="1551"/>
    <x v="6"/>
    <x v="1"/>
    <n v="132.38"/>
    <s v="Abandoned"/>
    <s v="Approved"/>
    <n v="3.64"/>
    <x v="0"/>
    <s v="iPhone"/>
    <n v="411966"/>
    <n v="21"/>
    <n v="0"/>
    <n v="0"/>
    <n v="0"/>
    <n v="0"/>
    <n v="0"/>
    <s v="2025-09-17 11:50:26"/>
  </r>
  <r>
    <s v="TX007558"/>
    <x v="1687"/>
    <x v="3"/>
    <x v="1"/>
    <n v="1250.1600000000001"/>
    <s v="Success"/>
    <s v="Approved"/>
    <n v="1.8"/>
    <x v="0"/>
    <s v="Desktop"/>
    <n v="495226"/>
    <n v="45"/>
    <n v="0"/>
    <n v="0"/>
    <n v="1"/>
    <n v="0"/>
    <n v="0"/>
    <s v="2025-05-26 08:58:27"/>
  </r>
  <r>
    <s v="TX003444"/>
    <x v="1688"/>
    <x v="8"/>
    <x v="3"/>
    <n v="125.92"/>
    <s v="Success"/>
    <s v="Approved"/>
    <n v="7.53"/>
    <x v="0"/>
    <s v="iPhone"/>
    <n v="417257"/>
    <n v="15"/>
    <n v="0"/>
    <n v="0"/>
    <n v="0"/>
    <n v="0"/>
    <n v="0"/>
    <s v="2025-07-01 06:31:39"/>
  </r>
  <r>
    <s v="TX007208"/>
    <x v="1689"/>
    <x v="2"/>
    <x v="3"/>
    <n v="539.57000000000005"/>
    <s v="Failed"/>
    <s v="Declined"/>
    <n v="10.19"/>
    <x v="0"/>
    <s v="iPhone"/>
    <n v="487780"/>
    <n v="10"/>
    <n v="0"/>
    <n v="0"/>
    <n v="0"/>
    <n v="0"/>
    <n v="0"/>
    <s v="2025-12-12 15:37:19"/>
  </r>
  <r>
    <s v="TX003756"/>
    <x v="1213"/>
    <x v="2"/>
    <x v="2"/>
    <n v="1024.67"/>
    <s v="Success"/>
    <s v="Approved"/>
    <n v="16.600000000000001"/>
    <x v="0"/>
    <s v="iPhone"/>
    <n v="520904"/>
    <n v="17"/>
    <n v="0"/>
    <n v="0"/>
    <n v="0"/>
    <n v="0"/>
    <n v="0"/>
    <s v="2025-06-04 06:17:40"/>
  </r>
  <r>
    <s v="TX001729"/>
    <x v="1690"/>
    <x v="1"/>
    <x v="1"/>
    <n v="347.32"/>
    <s v="Success"/>
    <s v="Approved"/>
    <n v="2.89"/>
    <x v="0"/>
    <s v="Desktop"/>
    <n v="489147"/>
    <n v="19"/>
    <n v="0"/>
    <n v="0"/>
    <n v="0"/>
    <n v="0"/>
    <n v="0"/>
    <s v="2025-10-29 06:25:18"/>
  </r>
  <r>
    <s v="TX004231"/>
    <x v="1535"/>
    <x v="0"/>
    <x v="3"/>
    <n v="1331.77"/>
    <s v="Success"/>
    <s v="Approved"/>
    <n v="8.11"/>
    <x v="0"/>
    <s v="Android"/>
    <n v="469362"/>
    <n v="25"/>
    <n v="0"/>
    <n v="0"/>
    <n v="0"/>
    <n v="0"/>
    <n v="0"/>
    <s v="2025-08-05 05:51:09"/>
  </r>
  <r>
    <s v="TX000338"/>
    <x v="1691"/>
    <x v="2"/>
    <x v="1"/>
    <n v="115.52"/>
    <s v="Success"/>
    <s v="Approved"/>
    <n v="3.75"/>
    <x v="0"/>
    <s v="iPhone"/>
    <n v="512561"/>
    <n v="22"/>
    <n v="0"/>
    <n v="0"/>
    <n v="0"/>
    <n v="0"/>
    <n v="0"/>
    <s v="2025-11-30 23:25:54"/>
  </r>
  <r>
    <s v="TX005222"/>
    <x v="1603"/>
    <x v="8"/>
    <x v="0"/>
    <n v="699.8"/>
    <s v="Success"/>
    <s v="Approved"/>
    <n v="9.91"/>
    <x v="0"/>
    <s v="iPhone"/>
    <n v="426123"/>
    <n v="47"/>
    <n v="0"/>
    <n v="1"/>
    <n v="0"/>
    <n v="0"/>
    <n v="0"/>
    <s v="2025-09-04 01:28:30"/>
  </r>
  <r>
    <s v="TX002517"/>
    <x v="1692"/>
    <x v="8"/>
    <x v="0"/>
    <n v="440.97"/>
    <s v="Abandoned"/>
    <s v="Declined"/>
    <n v="10.18"/>
    <x v="0"/>
    <s v="Android"/>
    <n v="501765"/>
    <n v="24"/>
    <n v="0"/>
    <n v="0"/>
    <n v="0"/>
    <n v="0"/>
    <n v="0"/>
    <s v="2025-11-15 14:40:55"/>
  </r>
  <r>
    <s v="TX009760"/>
    <x v="1693"/>
    <x v="0"/>
    <x v="0"/>
    <n v="444.91"/>
    <s v="Success"/>
    <s v="Approved"/>
    <n v="9.18"/>
    <x v="0"/>
    <s v="iPhone"/>
    <n v="558241"/>
    <n v="24"/>
    <n v="0"/>
    <n v="0"/>
    <n v="0"/>
    <n v="0"/>
    <n v="0"/>
    <s v="2025-07-10 22:58:22"/>
  </r>
  <r>
    <s v="TX003814"/>
    <x v="568"/>
    <x v="2"/>
    <x v="1"/>
    <n v="359.84"/>
    <s v="Abandoned"/>
    <s v="Declined"/>
    <n v="10.73"/>
    <x v="0"/>
    <s v="iPhone"/>
    <n v="410281"/>
    <n v="54"/>
    <n v="0"/>
    <n v="0"/>
    <n v="1"/>
    <n v="0"/>
    <n v="0"/>
    <s v="2025-06-22 03:52:07"/>
  </r>
  <r>
    <s v="TX001227"/>
    <x v="1694"/>
    <x v="2"/>
    <x v="2"/>
    <n v="249.41"/>
    <s v="Failed"/>
    <s v="Declined"/>
    <n v="12.72"/>
    <x v="0"/>
    <s v="Desktop"/>
    <n v="545870"/>
    <n v="20"/>
    <n v="0"/>
    <n v="0"/>
    <n v="0"/>
    <n v="0"/>
    <n v="0"/>
    <s v="2025-01-27 23:21:33"/>
  </r>
  <r>
    <s v="TX003379"/>
    <x v="1695"/>
    <x v="5"/>
    <x v="2"/>
    <n v="444.67"/>
    <s v="Success"/>
    <s v="Approved"/>
    <n v="15.07"/>
    <x v="0"/>
    <s v="iPhone"/>
    <n v="462734"/>
    <n v="23"/>
    <n v="0"/>
    <n v="0"/>
    <n v="0"/>
    <n v="0"/>
    <n v="0"/>
    <s v="2025-11-18 09:22:54"/>
  </r>
  <r>
    <s v="TX004375"/>
    <x v="1696"/>
    <x v="0"/>
    <x v="2"/>
    <n v="471.55"/>
    <s v="Success"/>
    <s v="Approved"/>
    <n v="13.31"/>
    <x v="0"/>
    <s v="iPhone"/>
    <n v="548871"/>
    <n v="36"/>
    <n v="0"/>
    <n v="0"/>
    <n v="0"/>
    <n v="1"/>
    <n v="0"/>
    <s v="2025-09-13 01:42:54"/>
  </r>
  <r>
    <s v="TX004374"/>
    <x v="1697"/>
    <x v="2"/>
    <x v="0"/>
    <n v="444.63"/>
    <s v="Abandoned"/>
    <s v="Approved"/>
    <n v="7.94"/>
    <x v="0"/>
    <s v="Android"/>
    <n v="462237"/>
    <n v="36"/>
    <n v="0"/>
    <n v="1"/>
    <n v="0"/>
    <n v="0"/>
    <n v="0"/>
    <s v="2025-06-25 14:46:22"/>
  </r>
  <r>
    <s v="TX008162"/>
    <x v="400"/>
    <x v="2"/>
    <x v="3"/>
    <n v="1883.23"/>
    <s v="Abandoned"/>
    <s v="Approved"/>
    <n v="2.41"/>
    <x v="0"/>
    <s v="iPhone"/>
    <n v="400518"/>
    <n v="22"/>
    <n v="0"/>
    <n v="0"/>
    <n v="0"/>
    <n v="0"/>
    <n v="0"/>
    <s v="2025-06-29 22:02:02"/>
  </r>
  <r>
    <s v="TX002112"/>
    <x v="1293"/>
    <x v="2"/>
    <x v="2"/>
    <n v="1746.24"/>
    <s v="Failed"/>
    <s v="Declined"/>
    <n v="18.64"/>
    <x v="0"/>
    <s v="Desktop"/>
    <n v="481688"/>
    <n v="22"/>
    <n v="0"/>
    <n v="0"/>
    <n v="0"/>
    <n v="0"/>
    <n v="0"/>
    <s v="2025-08-01 00:17:48"/>
  </r>
  <r>
    <s v="TX002755"/>
    <x v="1417"/>
    <x v="5"/>
    <x v="2"/>
    <n v="208.25"/>
    <s v="Success"/>
    <s v="Approved"/>
    <n v="11.72"/>
    <x v="0"/>
    <s v="iPhone"/>
    <n v="500759"/>
    <n v="30"/>
    <n v="0"/>
    <n v="0"/>
    <n v="0"/>
    <n v="1"/>
    <n v="0"/>
    <s v="2025-10-01 01:34:53"/>
  </r>
  <r>
    <s v="TX002856"/>
    <x v="326"/>
    <x v="7"/>
    <x v="3"/>
    <n v="1302.32"/>
    <s v="Failed"/>
    <s v="Declined"/>
    <n v="4.24"/>
    <x v="0"/>
    <s v="Desktop"/>
    <n v="484594"/>
    <n v="44"/>
    <n v="0"/>
    <n v="0"/>
    <n v="1"/>
    <n v="0"/>
    <n v="0"/>
    <s v="2025-12-11 18:33:34"/>
  </r>
  <r>
    <s v="TX004845"/>
    <x v="1549"/>
    <x v="1"/>
    <x v="1"/>
    <n v="328.38"/>
    <s v="Success"/>
    <s v="Approved"/>
    <n v="7.54"/>
    <x v="0"/>
    <s v="Android"/>
    <n v="450825"/>
    <n v="19"/>
    <n v="0"/>
    <n v="0"/>
    <n v="0"/>
    <n v="0"/>
    <n v="0"/>
    <s v="2025-09-06 14:46:20"/>
  </r>
  <r>
    <s v="TX001018"/>
    <x v="1698"/>
    <x v="1"/>
    <x v="3"/>
    <n v="1983.35"/>
    <s v="Abandoned"/>
    <s v="Declined"/>
    <n v="2.74"/>
    <x v="0"/>
    <s v="Desktop"/>
    <n v="458312"/>
    <n v="17"/>
    <n v="0"/>
    <n v="0"/>
    <n v="0"/>
    <n v="0"/>
    <n v="0"/>
    <s v="2025-05-14 02:27:37"/>
  </r>
  <r>
    <s v="TX008576"/>
    <x v="89"/>
    <x v="3"/>
    <x v="3"/>
    <n v="465.27"/>
    <s v="Success"/>
    <s v="Approved"/>
    <n v="1.89"/>
    <x v="0"/>
    <s v="iPad"/>
    <n v="471630"/>
    <n v="12"/>
    <n v="0"/>
    <n v="0"/>
    <n v="0"/>
    <n v="0"/>
    <n v="0"/>
    <s v="2025-09-24 01:45:11"/>
  </r>
  <r>
    <s v="TX002875"/>
    <x v="1385"/>
    <x v="5"/>
    <x v="3"/>
    <n v="743.49"/>
    <s v="Success"/>
    <s v="Approved"/>
    <n v="4.67"/>
    <x v="0"/>
    <s v="iPhone"/>
    <n v="482168"/>
    <n v="10"/>
    <n v="0"/>
    <n v="0"/>
    <n v="0"/>
    <n v="0"/>
    <n v="0"/>
    <s v="2025-08-21 22:23:04"/>
  </r>
  <r>
    <s v="TX008113"/>
    <x v="1040"/>
    <x v="2"/>
    <x v="3"/>
    <n v="384.98"/>
    <s v="Failed"/>
    <s v="Declined"/>
    <n v="9.24"/>
    <x v="0"/>
    <s v="iPhone"/>
    <n v="444145"/>
    <n v="16"/>
    <n v="0"/>
    <n v="0"/>
    <n v="0"/>
    <n v="0"/>
    <n v="0"/>
    <s v="2025-07-22 17:47:39"/>
  </r>
  <r>
    <s v="TX001929"/>
    <x v="461"/>
    <x v="1"/>
    <x v="3"/>
    <n v="156.52000000000001"/>
    <s v="Failed"/>
    <s v="Declined"/>
    <n v="4.68"/>
    <x v="0"/>
    <s v="iPhone"/>
    <n v="444721"/>
    <n v="49"/>
    <n v="1"/>
    <n v="0"/>
    <n v="0"/>
    <n v="0"/>
    <n v="1"/>
    <s v="2025-03-29 17:01:10"/>
  </r>
  <r>
    <s v="TX000351"/>
    <x v="890"/>
    <x v="0"/>
    <x v="2"/>
    <n v="577.03"/>
    <s v="Success"/>
    <s v="Approved"/>
    <n v="14.93"/>
    <x v="0"/>
    <s v="Desktop"/>
    <n v="533385"/>
    <n v="13"/>
    <n v="0"/>
    <n v="0"/>
    <n v="0"/>
    <n v="0"/>
    <n v="0"/>
    <s v="2025-03-06 19:26:50"/>
  </r>
  <r>
    <s v="TX005285"/>
    <x v="73"/>
    <x v="9"/>
    <x v="1"/>
    <n v="739.72"/>
    <s v="Success"/>
    <s v="Approved"/>
    <n v="8"/>
    <x v="0"/>
    <s v="iPhone"/>
    <n v="404840"/>
    <n v="11"/>
    <n v="0"/>
    <n v="0"/>
    <n v="0"/>
    <n v="0"/>
    <n v="0"/>
    <s v="2025-12-02 09:36:00"/>
  </r>
  <r>
    <s v="TX004247"/>
    <x v="200"/>
    <x v="3"/>
    <x v="0"/>
    <n v="480.62"/>
    <s v="Success"/>
    <s v="Approved"/>
    <n v="1.02"/>
    <x v="0"/>
    <s v="iPhone"/>
    <n v="450533"/>
    <n v="14"/>
    <n v="0"/>
    <n v="0"/>
    <n v="0"/>
    <n v="0"/>
    <n v="0"/>
    <s v="2025-11-23 17:27:09"/>
  </r>
  <r>
    <s v="TX001935"/>
    <x v="1699"/>
    <x v="9"/>
    <x v="3"/>
    <n v="1233.25"/>
    <s v="Success"/>
    <s v="Approved"/>
    <n v="1.57"/>
    <x v="0"/>
    <s v="iPhone"/>
    <n v="455798"/>
    <n v="24"/>
    <n v="0"/>
    <n v="0"/>
    <n v="0"/>
    <n v="0"/>
    <n v="0"/>
    <s v="2025-12-10 12:30:23"/>
  </r>
  <r>
    <s v="TX006991"/>
    <x v="143"/>
    <x v="1"/>
    <x v="0"/>
    <n v="133.41999999999999"/>
    <s v="Success"/>
    <s v="Approved"/>
    <n v="2.56"/>
    <x v="0"/>
    <s v="Desktop"/>
    <n v="471698"/>
    <n v="25"/>
    <n v="0"/>
    <n v="0"/>
    <n v="0"/>
    <n v="0"/>
    <n v="0"/>
    <s v="2025-07-11 20:52:08"/>
  </r>
  <r>
    <s v="TX004886"/>
    <x v="434"/>
    <x v="7"/>
    <x v="1"/>
    <n v="135.66999999999999"/>
    <s v="Success"/>
    <s v="Approved"/>
    <n v="5.3"/>
    <x v="0"/>
    <s v="Desktop"/>
    <n v="488376"/>
    <n v="25"/>
    <n v="0"/>
    <n v="0"/>
    <n v="0"/>
    <n v="0"/>
    <n v="0"/>
    <s v="2025-06-20 23:53:49"/>
  </r>
  <r>
    <s v="TX000565"/>
    <x v="1700"/>
    <x v="0"/>
    <x v="1"/>
    <n v="549.53"/>
    <s v="Success"/>
    <s v="Approved"/>
    <n v="7.21"/>
    <x v="0"/>
    <s v="Android"/>
    <n v="442800"/>
    <n v="23"/>
    <n v="0"/>
    <n v="0"/>
    <n v="0"/>
    <n v="0"/>
    <n v="0"/>
    <s v="2025-03-31 19:05:01"/>
  </r>
  <r>
    <s v="TX001583"/>
    <x v="1701"/>
    <x v="5"/>
    <x v="1"/>
    <n v="255.12"/>
    <s v="Success"/>
    <s v="Approved"/>
    <n v="2.4900000000000002"/>
    <x v="0"/>
    <s v="Desktop"/>
    <n v="442259"/>
    <n v="12"/>
    <n v="0"/>
    <n v="0"/>
    <n v="0"/>
    <n v="0"/>
    <n v="0"/>
    <s v="2025-10-04 13:22:51"/>
  </r>
  <r>
    <s v="TX007522"/>
    <x v="1702"/>
    <x v="0"/>
    <x v="1"/>
    <n v="4290.37"/>
    <s v="Success"/>
    <s v="Approved"/>
    <n v="6.29"/>
    <x v="0"/>
    <s v="Android"/>
    <n v="466885"/>
    <n v="15"/>
    <n v="0"/>
    <n v="0"/>
    <n v="0"/>
    <n v="0"/>
    <n v="0"/>
    <s v="2025-02-28 23:02:32"/>
  </r>
  <r>
    <s v="TX002176"/>
    <x v="1703"/>
    <x v="8"/>
    <x v="0"/>
    <n v="1141.01"/>
    <s v="Abandoned"/>
    <s v="Declined"/>
    <n v="3.2"/>
    <x v="0"/>
    <s v="Desktop"/>
    <n v="404734"/>
    <n v="50"/>
    <n v="0"/>
    <n v="1"/>
    <n v="0"/>
    <n v="0"/>
    <n v="0"/>
    <s v="2025-02-19 02:18:39"/>
  </r>
  <r>
    <s v="TX007234"/>
    <x v="1704"/>
    <x v="9"/>
    <x v="0"/>
    <n v="237.62"/>
    <s v="Success"/>
    <s v="Approved"/>
    <n v="4.16"/>
    <x v="0"/>
    <s v="iPad"/>
    <n v="548698"/>
    <n v="24"/>
    <n v="0"/>
    <n v="0"/>
    <n v="0"/>
    <n v="0"/>
    <n v="0"/>
    <s v="2025-03-03 22:18:07"/>
  </r>
  <r>
    <s v="TX004105"/>
    <x v="1705"/>
    <x v="8"/>
    <x v="2"/>
    <n v="478.91"/>
    <s v="Success"/>
    <s v="Approved"/>
    <n v="15.6"/>
    <x v="0"/>
    <s v="iPhone"/>
    <n v="520609"/>
    <n v="17"/>
    <n v="0"/>
    <n v="0"/>
    <n v="0"/>
    <n v="0"/>
    <n v="0"/>
    <s v="2025-02-17 11:10:39"/>
  </r>
  <r>
    <s v="TX002229"/>
    <x v="836"/>
    <x v="7"/>
    <x v="3"/>
    <n v="502.16"/>
    <s v="Success"/>
    <s v="Approved"/>
    <n v="10.55"/>
    <x v="0"/>
    <s v="iPhone"/>
    <n v="521569"/>
    <n v="20"/>
    <n v="0"/>
    <n v="0"/>
    <n v="0"/>
    <n v="0"/>
    <n v="0"/>
    <s v="2025-07-15 09:32:18"/>
  </r>
  <r>
    <s v="TX001116"/>
    <x v="984"/>
    <x v="1"/>
    <x v="1"/>
    <n v="405.46"/>
    <s v="Success"/>
    <s v="Approved"/>
    <n v="2.58"/>
    <x v="0"/>
    <s v="Android"/>
    <n v="484315"/>
    <n v="31"/>
    <n v="0"/>
    <n v="0"/>
    <n v="0"/>
    <n v="1"/>
    <n v="0"/>
    <s v="2025-10-04 08:27:30"/>
  </r>
  <r>
    <s v="TX008290"/>
    <x v="1706"/>
    <x v="0"/>
    <x v="2"/>
    <n v="153.83000000000001"/>
    <s v="Success"/>
    <s v="Approved"/>
    <n v="19.88"/>
    <x v="0"/>
    <s v="iPhone"/>
    <n v="478798"/>
    <n v="14"/>
    <n v="0"/>
    <n v="0"/>
    <n v="0"/>
    <n v="0"/>
    <n v="0"/>
    <s v="2025-08-11 12:50:17"/>
  </r>
  <r>
    <s v="TX002639"/>
    <x v="1707"/>
    <x v="1"/>
    <x v="3"/>
    <n v="354.27"/>
    <s v="Abandoned"/>
    <s v="Approved"/>
    <n v="8.6199999999999992"/>
    <x v="0"/>
    <s v="iPad"/>
    <n v="553512"/>
    <n v="20"/>
    <n v="0"/>
    <n v="0"/>
    <n v="0"/>
    <n v="0"/>
    <n v="0"/>
    <s v="2025-10-30 12:02:52"/>
  </r>
  <r>
    <s v="TX005113"/>
    <x v="1708"/>
    <x v="3"/>
    <x v="3"/>
    <n v="552.89"/>
    <s v="Success"/>
    <s v="Approved"/>
    <n v="8.4600000000000009"/>
    <x v="0"/>
    <s v="iPhone"/>
    <n v="525198"/>
    <n v="21"/>
    <n v="0"/>
    <n v="0"/>
    <n v="0"/>
    <n v="0"/>
    <n v="0"/>
    <s v="2025-07-12 22:19:49"/>
  </r>
  <r>
    <s v="TX007720"/>
    <x v="1709"/>
    <x v="3"/>
    <x v="2"/>
    <n v="2569.6999999999998"/>
    <s v="Success"/>
    <s v="Approved"/>
    <n v="10.47"/>
    <x v="0"/>
    <s v="iPhone"/>
    <n v="538997"/>
    <n v="35"/>
    <n v="0"/>
    <n v="1"/>
    <n v="0"/>
    <n v="0"/>
    <n v="0"/>
    <s v="2025-05-23 05:24:24"/>
  </r>
  <r>
    <s v="TX007875"/>
    <x v="488"/>
    <x v="7"/>
    <x v="2"/>
    <n v="900.39"/>
    <s v="Failed"/>
    <s v="Declined"/>
    <n v="19.690000000000001"/>
    <x v="0"/>
    <s v="Desktop"/>
    <n v="411680"/>
    <n v="12"/>
    <n v="0"/>
    <n v="0"/>
    <n v="0"/>
    <n v="0"/>
    <n v="0"/>
    <s v="2025-01-04 17:11:12"/>
  </r>
  <r>
    <s v="TX000822"/>
    <x v="1278"/>
    <x v="5"/>
    <x v="0"/>
    <n v="208.35"/>
    <s v="Success"/>
    <s v="Approved"/>
    <n v="1.3"/>
    <x v="0"/>
    <s v="iPhone"/>
    <n v="495492"/>
    <n v="11"/>
    <n v="0"/>
    <n v="0"/>
    <n v="0"/>
    <n v="0"/>
    <n v="0"/>
    <s v="2025-11-11 03:48:23"/>
  </r>
  <r>
    <s v="TX003003"/>
    <x v="1710"/>
    <x v="8"/>
    <x v="2"/>
    <n v="334.09"/>
    <s v="Success"/>
    <s v="Approved"/>
    <n v="13.95"/>
    <x v="0"/>
    <s v="iPhone"/>
    <n v="454707"/>
    <n v="22"/>
    <n v="0"/>
    <n v="0"/>
    <n v="0"/>
    <n v="0"/>
    <n v="0"/>
    <s v="2025-03-22 11:02:56"/>
  </r>
  <r>
    <s v="TX002273"/>
    <x v="1711"/>
    <x v="5"/>
    <x v="2"/>
    <n v="361.6"/>
    <s v="Success"/>
    <s v="Approved"/>
    <n v="12.63"/>
    <x v="0"/>
    <s v="Desktop"/>
    <n v="416238"/>
    <n v="13"/>
    <n v="0"/>
    <n v="0"/>
    <n v="0"/>
    <n v="0"/>
    <n v="0"/>
    <s v="2025-06-16 23:39:16"/>
  </r>
  <r>
    <s v="TX005615"/>
    <x v="1712"/>
    <x v="9"/>
    <x v="1"/>
    <n v="132.15"/>
    <s v="Success"/>
    <s v="Approved"/>
    <n v="7.89"/>
    <x v="0"/>
    <s v="Desktop"/>
    <n v="402429"/>
    <n v="64"/>
    <n v="0"/>
    <n v="1"/>
    <n v="0"/>
    <n v="1"/>
    <n v="0"/>
    <s v="2025-10-13 06:25:05"/>
  </r>
  <r>
    <s v="TX000082"/>
    <x v="1713"/>
    <x v="0"/>
    <x v="0"/>
    <n v="277.18"/>
    <s v="Abandoned"/>
    <s v="Approved"/>
    <n v="10.039999999999999"/>
    <x v="0"/>
    <s v="Android"/>
    <n v="494602"/>
    <n v="13"/>
    <n v="0"/>
    <n v="0"/>
    <n v="0"/>
    <n v="0"/>
    <n v="0"/>
    <s v="2025-04-18 09:09:47"/>
  </r>
  <r>
    <s v="TX001324"/>
    <x v="44"/>
    <x v="1"/>
    <x v="2"/>
    <n v="373.89"/>
    <s v="Success"/>
    <s v="Approved"/>
    <n v="14.41"/>
    <x v="0"/>
    <s v="iPhone"/>
    <n v="410093"/>
    <n v="17"/>
    <n v="0"/>
    <n v="0"/>
    <n v="0"/>
    <n v="0"/>
    <n v="0"/>
    <s v="2025-02-19 09:47:58"/>
  </r>
  <r>
    <s v="TX004802"/>
    <x v="428"/>
    <x v="4"/>
    <x v="2"/>
    <n v="300.61"/>
    <s v="Failed"/>
    <s v="Declined"/>
    <n v="12.88"/>
    <x v="0"/>
    <s v="iPhone"/>
    <n v="432406"/>
    <n v="48"/>
    <n v="0"/>
    <n v="1"/>
    <n v="0"/>
    <n v="0"/>
    <n v="0"/>
    <s v="2025-03-25 18:56:36"/>
  </r>
  <r>
    <s v="TX001615"/>
    <x v="1714"/>
    <x v="5"/>
    <x v="1"/>
    <n v="852.66"/>
    <s v="Success"/>
    <s v="Approved"/>
    <n v="0.98"/>
    <x v="0"/>
    <s v="Desktop"/>
    <n v="450944"/>
    <n v="12"/>
    <n v="0"/>
    <n v="0"/>
    <n v="0"/>
    <n v="0"/>
    <n v="0"/>
    <s v="2025-12-17 03:10:28"/>
  </r>
  <r>
    <s v="TX000832"/>
    <x v="1067"/>
    <x v="8"/>
    <x v="1"/>
    <n v="766.4"/>
    <s v="Success"/>
    <s v="Approved"/>
    <n v="3.55"/>
    <x v="0"/>
    <s v="iPhone"/>
    <n v="429612"/>
    <n v="21"/>
    <n v="0"/>
    <n v="0"/>
    <n v="0"/>
    <n v="0"/>
    <n v="0"/>
    <s v="2025-04-17 14:57:59"/>
  </r>
  <r>
    <s v="TX009451"/>
    <x v="714"/>
    <x v="0"/>
    <x v="1"/>
    <n v="142.04"/>
    <s v="Success"/>
    <s v="Approved"/>
    <n v="9.74"/>
    <x v="0"/>
    <s v="iPhone"/>
    <n v="469908"/>
    <n v="14"/>
    <n v="0"/>
    <n v="0"/>
    <n v="0"/>
    <n v="0"/>
    <n v="0"/>
    <s v="2025-09-18 21:45:21"/>
  </r>
  <r>
    <s v="TX005215"/>
    <x v="1715"/>
    <x v="1"/>
    <x v="1"/>
    <n v="228.5"/>
    <s v="Success"/>
    <s v="Approved"/>
    <n v="3.15"/>
    <x v="0"/>
    <s v="Desktop"/>
    <n v="491107"/>
    <n v="23"/>
    <n v="0"/>
    <n v="0"/>
    <n v="0"/>
    <n v="0"/>
    <n v="0"/>
    <s v="2025-01-14 00:04:22"/>
  </r>
  <r>
    <s v="TX002421"/>
    <x v="1698"/>
    <x v="0"/>
    <x v="0"/>
    <n v="202.3"/>
    <s v="Success"/>
    <s v="Approved"/>
    <n v="11.15"/>
    <x v="0"/>
    <s v="Desktop"/>
    <n v="481930"/>
    <n v="17"/>
    <n v="0"/>
    <n v="0"/>
    <n v="0"/>
    <n v="0"/>
    <n v="0"/>
    <s v="2025-05-25 14:41:50"/>
  </r>
  <r>
    <s v="TX007923"/>
    <x v="1716"/>
    <x v="4"/>
    <x v="1"/>
    <n v="209.49"/>
    <s v="Success"/>
    <s v="Approved"/>
    <n v="10.37"/>
    <x v="0"/>
    <s v="iPad"/>
    <n v="412347"/>
    <n v="20"/>
    <n v="0"/>
    <n v="0"/>
    <n v="0"/>
    <n v="0"/>
    <n v="0"/>
    <s v="2025-11-17 02:15:01"/>
  </r>
  <r>
    <s v="TX008558"/>
    <x v="1626"/>
    <x v="2"/>
    <x v="1"/>
    <n v="404.38"/>
    <s v="Success"/>
    <s v="Approved"/>
    <n v="9.94"/>
    <x v="0"/>
    <s v="Android"/>
    <n v="460094"/>
    <n v="16"/>
    <n v="0"/>
    <n v="0"/>
    <n v="0"/>
    <n v="0"/>
    <n v="0"/>
    <s v="2025-05-30 23:12:55"/>
  </r>
  <r>
    <s v="TX002589"/>
    <x v="1372"/>
    <x v="3"/>
    <x v="3"/>
    <n v="204.68"/>
    <s v="Failed"/>
    <s v="Declined"/>
    <n v="8.14"/>
    <x v="0"/>
    <s v="Android"/>
    <n v="532107"/>
    <n v="16"/>
    <n v="0"/>
    <n v="0"/>
    <n v="0"/>
    <n v="0"/>
    <n v="0"/>
    <s v="2025-12-24 14:54:53"/>
  </r>
  <r>
    <s v="TX001650"/>
    <x v="1080"/>
    <x v="8"/>
    <x v="1"/>
    <n v="114.5"/>
    <s v="Success"/>
    <s v="Approved"/>
    <n v="9.09"/>
    <x v="0"/>
    <s v="Desktop"/>
    <n v="538761"/>
    <n v="22"/>
    <n v="0"/>
    <n v="0"/>
    <n v="0"/>
    <n v="0"/>
    <n v="0"/>
    <s v="2025-01-02 11:48:07"/>
  </r>
  <r>
    <s v="TX007119"/>
    <x v="324"/>
    <x v="0"/>
    <x v="3"/>
    <n v="339.69"/>
    <s v="Success"/>
    <s v="Approved"/>
    <n v="6.61"/>
    <x v="0"/>
    <s v="iPhone"/>
    <n v="541374"/>
    <n v="40"/>
    <n v="0"/>
    <n v="0"/>
    <n v="1"/>
    <n v="0"/>
    <n v="0"/>
    <s v="2025-01-24 07:39:58"/>
  </r>
  <r>
    <s v="TX004343"/>
    <x v="697"/>
    <x v="0"/>
    <x v="2"/>
    <n v="355.83"/>
    <s v="Success"/>
    <s v="Approved"/>
    <n v="13.2"/>
    <x v="0"/>
    <s v="Desktop"/>
    <n v="469616"/>
    <n v="14"/>
    <n v="0"/>
    <n v="0"/>
    <n v="0"/>
    <n v="0"/>
    <n v="0"/>
    <s v="2025-04-10 12:46:07"/>
  </r>
  <r>
    <s v="TX005490"/>
    <x v="1717"/>
    <x v="0"/>
    <x v="3"/>
    <n v="144.46"/>
    <s v="Success"/>
    <s v="Approved"/>
    <n v="7.42"/>
    <x v="0"/>
    <s v="Android"/>
    <n v="527717"/>
    <n v="17"/>
    <n v="0"/>
    <n v="0"/>
    <n v="0"/>
    <n v="0"/>
    <n v="0"/>
    <s v="2025-07-28 10:52:55"/>
  </r>
  <r>
    <s v="TX002626"/>
    <x v="1718"/>
    <x v="5"/>
    <x v="0"/>
    <n v="343.49"/>
    <s v="Success"/>
    <s v="Approved"/>
    <n v="4.95"/>
    <x v="0"/>
    <s v="iPad"/>
    <n v="426970"/>
    <n v="22"/>
    <n v="0"/>
    <n v="0"/>
    <n v="0"/>
    <n v="0"/>
    <n v="0"/>
    <s v="2025-02-19 18:03:39"/>
  </r>
  <r>
    <s v="TX008300"/>
    <x v="1351"/>
    <x v="0"/>
    <x v="0"/>
    <n v="429.42"/>
    <s v="Abandoned"/>
    <s v="Declined"/>
    <n v="5.48"/>
    <x v="0"/>
    <s v="Desktop"/>
    <n v="423123"/>
    <n v="22"/>
    <n v="0"/>
    <n v="0"/>
    <n v="0"/>
    <n v="0"/>
    <n v="0"/>
    <s v="2025-12-09 02:32:07"/>
  </r>
  <r>
    <s v="TX007235"/>
    <x v="1719"/>
    <x v="0"/>
    <x v="2"/>
    <n v="849.5"/>
    <s v="Failed"/>
    <s v="Approved"/>
    <n v="10.87"/>
    <x v="0"/>
    <s v="iPhone"/>
    <n v="544553"/>
    <n v="19"/>
    <n v="0"/>
    <n v="0"/>
    <n v="0"/>
    <n v="0"/>
    <n v="0"/>
    <s v="2025-08-22 03:15:35"/>
  </r>
  <r>
    <s v="TX006979"/>
    <x v="1554"/>
    <x v="9"/>
    <x v="0"/>
    <n v="45.22"/>
    <s v="Failed"/>
    <s v="Declined"/>
    <n v="11.6"/>
    <x v="0"/>
    <s v="iPhone"/>
    <n v="408794"/>
    <n v="15"/>
    <n v="0"/>
    <n v="0"/>
    <n v="0"/>
    <n v="0"/>
    <n v="0"/>
    <s v="2025-03-05 04:03:11"/>
  </r>
  <r>
    <s v="TX005199"/>
    <x v="1720"/>
    <x v="8"/>
    <x v="1"/>
    <n v="794.32"/>
    <s v="Success"/>
    <s v="Approved"/>
    <n v="2.48"/>
    <x v="0"/>
    <s v="Desktop"/>
    <n v="493043"/>
    <n v="20"/>
    <n v="0"/>
    <n v="0"/>
    <n v="0"/>
    <n v="0"/>
    <n v="0"/>
    <s v="2025-08-10 07:40:14"/>
  </r>
  <r>
    <s v="TX005555"/>
    <x v="545"/>
    <x v="5"/>
    <x v="2"/>
    <n v="102.62"/>
    <s v="Success"/>
    <s v="Approved"/>
    <n v="8.66"/>
    <x v="0"/>
    <s v="Android"/>
    <n v="529975"/>
    <n v="23"/>
    <n v="0"/>
    <n v="0"/>
    <n v="0"/>
    <n v="0"/>
    <n v="0"/>
    <s v="2025-05-10 07:15:02"/>
  </r>
  <r>
    <s v="TX007144"/>
    <x v="1721"/>
    <x v="0"/>
    <x v="2"/>
    <n v="827.78"/>
    <s v="Success"/>
    <s v="Approved"/>
    <n v="11.1"/>
    <x v="0"/>
    <s v="iPad"/>
    <n v="535394"/>
    <n v="47"/>
    <n v="0"/>
    <n v="1"/>
    <n v="0"/>
    <n v="0"/>
    <n v="0"/>
    <s v="2025-08-20 22:42:46"/>
  </r>
  <r>
    <s v="TX000750"/>
    <x v="1722"/>
    <x v="6"/>
    <x v="0"/>
    <n v="817.39"/>
    <s v="Success"/>
    <s v="Approved"/>
    <n v="6.26"/>
    <x v="0"/>
    <s v="iPhone"/>
    <n v="453664"/>
    <n v="12"/>
    <n v="0"/>
    <n v="0"/>
    <n v="0"/>
    <n v="0"/>
    <n v="0"/>
    <s v="2025-06-30 17:24:11"/>
  </r>
  <r>
    <s v="TX005339"/>
    <x v="1723"/>
    <x v="5"/>
    <x v="1"/>
    <n v="2636.37"/>
    <s v="Success"/>
    <s v="Approved"/>
    <n v="4.25"/>
    <x v="0"/>
    <s v="iPhone"/>
    <n v="438966"/>
    <n v="23"/>
    <n v="0"/>
    <n v="0"/>
    <n v="0"/>
    <n v="0"/>
    <n v="0"/>
    <s v="2025-02-07 10:34:02"/>
  </r>
  <r>
    <s v="TX002374"/>
    <x v="1724"/>
    <x v="9"/>
    <x v="1"/>
    <n v="716.43"/>
    <s v="Success"/>
    <s v="Approved"/>
    <n v="0.88"/>
    <x v="0"/>
    <s v="Android"/>
    <n v="480109"/>
    <n v="11"/>
    <n v="0"/>
    <n v="0"/>
    <n v="0"/>
    <n v="0"/>
    <n v="0"/>
    <s v="2025-02-10 09:10:29"/>
  </r>
  <r>
    <s v="TX008031"/>
    <x v="1725"/>
    <x v="8"/>
    <x v="2"/>
    <n v="249.03"/>
    <s v="Success"/>
    <s v="Approved"/>
    <n v="15.54"/>
    <x v="0"/>
    <s v="iPhone"/>
    <n v="400192"/>
    <n v="23"/>
    <n v="0"/>
    <n v="0"/>
    <n v="0"/>
    <n v="0"/>
    <n v="0"/>
    <s v="2025-11-07 09:51:58"/>
  </r>
  <r>
    <s v="TX005396"/>
    <x v="1726"/>
    <x v="5"/>
    <x v="0"/>
    <n v="567.57000000000005"/>
    <s v="Success"/>
    <s v="Approved"/>
    <n v="8.73"/>
    <x v="0"/>
    <s v="Android"/>
    <n v="518622"/>
    <n v="18"/>
    <n v="0"/>
    <n v="0"/>
    <n v="0"/>
    <n v="0"/>
    <n v="0"/>
    <s v="2025-06-13 15:32:15"/>
  </r>
  <r>
    <s v="TX002679"/>
    <x v="1707"/>
    <x v="8"/>
    <x v="1"/>
    <n v="445.47"/>
    <s v="Abandoned"/>
    <s v="Declined"/>
    <n v="9.1999999999999993"/>
    <x v="0"/>
    <s v="Android"/>
    <n v="442692"/>
    <n v="41"/>
    <n v="0"/>
    <n v="0"/>
    <n v="1"/>
    <n v="0"/>
    <n v="0"/>
    <s v="2025-09-23 04:06:04"/>
  </r>
  <r>
    <s v="TX003657"/>
    <x v="1727"/>
    <x v="4"/>
    <x v="1"/>
    <n v="65.52"/>
    <s v="Success"/>
    <s v="Approved"/>
    <n v="2.5099999999999998"/>
    <x v="0"/>
    <s v="iPhone"/>
    <n v="410330"/>
    <n v="13"/>
    <n v="0"/>
    <n v="0"/>
    <n v="0"/>
    <n v="0"/>
    <n v="0"/>
    <s v="2025-01-01 10:56:55"/>
  </r>
  <r>
    <s v="TX008418"/>
    <x v="757"/>
    <x v="0"/>
    <x v="3"/>
    <n v="602.54999999999995"/>
    <s v="Failed"/>
    <s v="Declined"/>
    <n v="11.34"/>
    <x v="0"/>
    <s v="Desktop"/>
    <n v="544206"/>
    <n v="41"/>
    <n v="0"/>
    <n v="0"/>
    <n v="1"/>
    <n v="0"/>
    <n v="0"/>
    <s v="2025-02-23 12:25:39"/>
  </r>
  <r>
    <s v="TX004707"/>
    <x v="1728"/>
    <x v="5"/>
    <x v="0"/>
    <n v="242.7"/>
    <s v="Failed"/>
    <s v="Approved"/>
    <n v="4.8899999999999997"/>
    <x v="0"/>
    <s v="Desktop"/>
    <n v="469121"/>
    <n v="17"/>
    <n v="0"/>
    <n v="0"/>
    <n v="0"/>
    <n v="0"/>
    <n v="0"/>
    <s v="2025-12-03 12:11:44"/>
  </r>
  <r>
    <s v="TX005366"/>
    <x v="635"/>
    <x v="1"/>
    <x v="0"/>
    <n v="135.25"/>
    <s v="Success"/>
    <s v="Approved"/>
    <n v="3.17"/>
    <x v="0"/>
    <s v="iPhone"/>
    <n v="501467"/>
    <n v="16"/>
    <n v="0"/>
    <n v="0"/>
    <n v="0"/>
    <n v="0"/>
    <n v="0"/>
    <s v="2025-05-27 06:12:20"/>
  </r>
  <r>
    <s v="TX004158"/>
    <x v="1729"/>
    <x v="4"/>
    <x v="1"/>
    <n v="135.35"/>
    <s v="Success"/>
    <s v="Approved"/>
    <n v="8.1999999999999993"/>
    <x v="0"/>
    <s v="iPad"/>
    <n v="488249"/>
    <n v="21"/>
    <n v="0"/>
    <n v="0"/>
    <n v="0"/>
    <n v="0"/>
    <n v="0"/>
    <s v="2025-08-03 13:09:36"/>
  </r>
  <r>
    <s v="TX009248"/>
    <x v="195"/>
    <x v="3"/>
    <x v="3"/>
    <n v="2545.91"/>
    <s v="Success"/>
    <s v="Approved"/>
    <n v="4.09"/>
    <x v="0"/>
    <s v="iPhone"/>
    <n v="433282"/>
    <n v="19"/>
    <n v="0"/>
    <n v="0"/>
    <n v="0"/>
    <n v="0"/>
    <n v="0"/>
    <s v="2025-06-12 17:00:35"/>
  </r>
  <r>
    <s v="TX004515"/>
    <x v="1730"/>
    <x v="3"/>
    <x v="2"/>
    <n v="685.09"/>
    <s v="Abandoned"/>
    <s v="Approved"/>
    <n v="18.77"/>
    <x v="0"/>
    <s v="Desktop"/>
    <n v="522370"/>
    <n v="47"/>
    <n v="1"/>
    <n v="0"/>
    <n v="0"/>
    <n v="0"/>
    <n v="1"/>
    <s v="2025-07-16 06:01:59"/>
  </r>
  <r>
    <s v="TX001140"/>
    <x v="1731"/>
    <x v="8"/>
    <x v="0"/>
    <n v="215.94"/>
    <s v="Success"/>
    <s v="Approved"/>
    <n v="0.92"/>
    <x v="0"/>
    <s v="iPhone"/>
    <n v="414647"/>
    <n v="25"/>
    <n v="0"/>
    <n v="0"/>
    <n v="0"/>
    <n v="0"/>
    <n v="0"/>
    <s v="2025-07-06 13:53:22"/>
  </r>
  <r>
    <s v="TX008604"/>
    <x v="1732"/>
    <x v="5"/>
    <x v="0"/>
    <n v="1464.51"/>
    <s v="Success"/>
    <s v="Approved"/>
    <n v="1.77"/>
    <x v="0"/>
    <s v="Android"/>
    <n v="402309"/>
    <n v="15"/>
    <n v="0"/>
    <n v="0"/>
    <n v="0"/>
    <n v="0"/>
    <n v="0"/>
    <s v="2025-07-21 08:25:07"/>
  </r>
  <r>
    <s v="TX002232"/>
    <x v="1733"/>
    <x v="8"/>
    <x v="0"/>
    <n v="1127.8800000000001"/>
    <s v="Success"/>
    <s v="Approved"/>
    <n v="5.97"/>
    <x v="0"/>
    <s v="Android"/>
    <n v="481524"/>
    <n v="18"/>
    <n v="0"/>
    <n v="0"/>
    <n v="0"/>
    <n v="0"/>
    <n v="0"/>
    <s v="2025-08-25 09:05:22"/>
  </r>
  <r>
    <s v="TX002165"/>
    <x v="1734"/>
    <x v="3"/>
    <x v="1"/>
    <n v="1090.02"/>
    <s v="Abandoned"/>
    <s v="Declined"/>
    <n v="0.78"/>
    <x v="0"/>
    <s v="iPhone"/>
    <n v="541540"/>
    <n v="24"/>
    <n v="0"/>
    <n v="0"/>
    <n v="0"/>
    <n v="0"/>
    <n v="0"/>
    <s v="2025-05-27 18:28:32"/>
  </r>
  <r>
    <s v="TX008662"/>
    <x v="264"/>
    <x v="1"/>
    <x v="3"/>
    <n v="462.19"/>
    <s v="Success"/>
    <s v="Approved"/>
    <n v="10.63"/>
    <x v="0"/>
    <s v="Desktop"/>
    <n v="429900"/>
    <n v="23"/>
    <n v="0"/>
    <n v="0"/>
    <n v="0"/>
    <n v="0"/>
    <n v="0"/>
    <s v="2025-12-14 17:42:51"/>
  </r>
  <r>
    <s v="TX009631"/>
    <x v="1163"/>
    <x v="1"/>
    <x v="0"/>
    <n v="926.76"/>
    <s v="Success"/>
    <s v="Approved"/>
    <n v="5"/>
    <x v="0"/>
    <s v="iPhone"/>
    <n v="472688"/>
    <n v="23"/>
    <n v="0"/>
    <n v="0"/>
    <n v="0"/>
    <n v="0"/>
    <n v="0"/>
    <s v="2025-08-31 15:17:02"/>
  </r>
  <r>
    <s v="TX005885"/>
    <x v="863"/>
    <x v="3"/>
    <x v="3"/>
    <n v="388.39"/>
    <s v="Success"/>
    <s v="Approved"/>
    <n v="10.5"/>
    <x v="0"/>
    <s v="Desktop"/>
    <n v="534275"/>
    <n v="11"/>
    <n v="0"/>
    <n v="0"/>
    <n v="0"/>
    <n v="0"/>
    <n v="0"/>
    <s v="2025-02-21 15:11:49"/>
  </r>
  <r>
    <s v="TX008986"/>
    <x v="957"/>
    <x v="5"/>
    <x v="1"/>
    <n v="815.87"/>
    <s v="Success"/>
    <s v="Approved"/>
    <n v="10.24"/>
    <x v="0"/>
    <s v="Android"/>
    <n v="441621"/>
    <n v="21"/>
    <n v="0"/>
    <n v="0"/>
    <n v="0"/>
    <n v="0"/>
    <n v="0"/>
    <s v="2025-05-25 21:16:33"/>
  </r>
  <r>
    <s v="TX001571"/>
    <x v="1474"/>
    <x v="3"/>
    <x v="0"/>
    <n v="149.18"/>
    <s v="Success"/>
    <s v="Approved"/>
    <n v="2.79"/>
    <x v="0"/>
    <s v="iPhone"/>
    <n v="458843"/>
    <n v="38"/>
    <n v="0"/>
    <n v="0"/>
    <n v="0"/>
    <n v="1"/>
    <n v="0"/>
    <s v="2025-05-06 18:22:22"/>
  </r>
  <r>
    <s v="TX000173"/>
    <x v="871"/>
    <x v="5"/>
    <x v="0"/>
    <n v="331.6"/>
    <s v="Success"/>
    <s v="Approved"/>
    <n v="1.93"/>
    <x v="0"/>
    <s v="iPhone"/>
    <n v="462696"/>
    <n v="24"/>
    <n v="0"/>
    <n v="0"/>
    <n v="0"/>
    <n v="0"/>
    <n v="0"/>
    <s v="2025-09-20 16:09:33"/>
  </r>
  <r>
    <s v="TX007255"/>
    <x v="1407"/>
    <x v="2"/>
    <x v="1"/>
    <n v="37.04"/>
    <s v="Success"/>
    <s v="Approved"/>
    <n v="11.95"/>
    <x v="0"/>
    <s v="iPad"/>
    <n v="486268"/>
    <n v="12"/>
    <n v="0"/>
    <n v="0"/>
    <n v="0"/>
    <n v="0"/>
    <n v="0"/>
    <s v="2025-08-01 12:44:36"/>
  </r>
  <r>
    <s v="TX002088"/>
    <x v="148"/>
    <x v="8"/>
    <x v="0"/>
    <n v="794.49"/>
    <s v="Failed"/>
    <s v="Declined"/>
    <n v="4.68"/>
    <x v="0"/>
    <s v="Android"/>
    <n v="418509"/>
    <n v="19"/>
    <n v="0"/>
    <n v="0"/>
    <n v="0"/>
    <n v="0"/>
    <n v="0"/>
    <s v="2025-06-22 14:38:15"/>
  </r>
  <r>
    <s v="TX002907"/>
    <x v="1121"/>
    <x v="2"/>
    <x v="3"/>
    <n v="215.66"/>
    <s v="Failed"/>
    <s v="Declined"/>
    <n v="1.79"/>
    <x v="0"/>
    <s v="iPhone"/>
    <n v="463570"/>
    <n v="25"/>
    <n v="0"/>
    <n v="0"/>
    <n v="0"/>
    <n v="0"/>
    <n v="0"/>
    <s v="2025-10-11 09:08:01"/>
  </r>
  <r>
    <s v="TX004626"/>
    <x v="987"/>
    <x v="4"/>
    <x v="2"/>
    <n v="307.56"/>
    <s v="Failed"/>
    <s v="Approved"/>
    <n v="15.54"/>
    <x v="0"/>
    <s v="Desktop"/>
    <n v="452578"/>
    <n v="13"/>
    <n v="0"/>
    <n v="0"/>
    <n v="0"/>
    <n v="0"/>
    <n v="0"/>
    <s v="2025-12-01 01:31:47"/>
  </r>
  <r>
    <s v="TX009285"/>
    <x v="1735"/>
    <x v="0"/>
    <x v="0"/>
    <n v="348.08"/>
    <s v="Failed"/>
    <s v="Declined"/>
    <n v="7.69"/>
    <x v="0"/>
    <s v="iPhone"/>
    <n v="505819"/>
    <n v="13"/>
    <n v="0"/>
    <n v="0"/>
    <n v="0"/>
    <n v="0"/>
    <n v="0"/>
    <s v="2025-03-14 22:15:45"/>
  </r>
  <r>
    <s v="TX008129"/>
    <x v="1736"/>
    <x v="4"/>
    <x v="3"/>
    <n v="1648.8"/>
    <s v="Failed"/>
    <s v="Declined"/>
    <n v="4.76"/>
    <x v="0"/>
    <s v="iPhone"/>
    <n v="512130"/>
    <n v="18"/>
    <n v="0"/>
    <n v="0"/>
    <n v="0"/>
    <n v="0"/>
    <n v="0"/>
    <s v="2025-06-22 19:35:06"/>
  </r>
  <r>
    <s v="TX008537"/>
    <x v="1737"/>
    <x v="1"/>
    <x v="1"/>
    <n v="229.88"/>
    <s v="Success"/>
    <s v="Approved"/>
    <n v="9.24"/>
    <x v="0"/>
    <s v="Android"/>
    <n v="402358"/>
    <n v="41"/>
    <n v="0"/>
    <n v="1"/>
    <n v="0"/>
    <n v="0"/>
    <n v="0"/>
    <s v="2025-12-28 16:28:20"/>
  </r>
  <r>
    <s v="TX004953"/>
    <x v="1738"/>
    <x v="1"/>
    <x v="3"/>
    <n v="290.39"/>
    <s v="Success"/>
    <s v="Approved"/>
    <n v="6.7"/>
    <x v="0"/>
    <s v="iPhone"/>
    <n v="558834"/>
    <n v="14"/>
    <n v="0"/>
    <n v="0"/>
    <n v="0"/>
    <n v="0"/>
    <n v="0"/>
    <s v="2025-12-08 09:36:08"/>
  </r>
  <r>
    <s v="TX001833"/>
    <x v="1739"/>
    <x v="8"/>
    <x v="2"/>
    <n v="390.58"/>
    <s v="Success"/>
    <s v="Approved"/>
    <n v="14.53"/>
    <x v="0"/>
    <s v="Android"/>
    <n v="511791"/>
    <n v="23"/>
    <n v="0"/>
    <n v="0"/>
    <n v="0"/>
    <n v="0"/>
    <n v="0"/>
    <s v="2025-12-28 14:18:46"/>
  </r>
  <r>
    <s v="TX005174"/>
    <x v="1512"/>
    <x v="1"/>
    <x v="0"/>
    <n v="254.18"/>
    <s v="Success"/>
    <s v="Approved"/>
    <n v="6.79"/>
    <x v="0"/>
    <s v="iPad"/>
    <n v="406891"/>
    <n v="25"/>
    <n v="0"/>
    <n v="0"/>
    <n v="0"/>
    <n v="0"/>
    <n v="0"/>
    <s v="2025-10-18 01:14:39"/>
  </r>
  <r>
    <s v="TX003182"/>
    <x v="1280"/>
    <x v="5"/>
    <x v="0"/>
    <n v="348.65"/>
    <s v="Success"/>
    <s v="Approved"/>
    <n v="3.74"/>
    <x v="0"/>
    <s v="Desktop"/>
    <n v="538119"/>
    <n v="17"/>
    <n v="0"/>
    <n v="0"/>
    <n v="0"/>
    <n v="0"/>
    <n v="0"/>
    <s v="2025-06-01 01:54:20"/>
  </r>
  <r>
    <s v="TX009183"/>
    <x v="1740"/>
    <x v="8"/>
    <x v="1"/>
    <n v="885.37"/>
    <s v="Success"/>
    <s v="Approved"/>
    <n v="10.25"/>
    <x v="0"/>
    <s v="iPhone"/>
    <n v="495166"/>
    <n v="17"/>
    <n v="0"/>
    <n v="0"/>
    <n v="0"/>
    <n v="0"/>
    <n v="0"/>
    <s v="2025-01-23 00:07:58"/>
  </r>
  <r>
    <s v="TX003351"/>
    <x v="1741"/>
    <x v="4"/>
    <x v="1"/>
    <n v="286.58999999999997"/>
    <s v="Success"/>
    <s v="Approved"/>
    <n v="8.11"/>
    <x v="0"/>
    <s v="Desktop"/>
    <n v="548839"/>
    <n v="17"/>
    <n v="0"/>
    <n v="0"/>
    <n v="0"/>
    <n v="0"/>
    <n v="0"/>
    <s v="2025-03-06 01:37:04"/>
  </r>
  <r>
    <s v="TX008425"/>
    <x v="53"/>
    <x v="0"/>
    <x v="3"/>
    <n v="790.69"/>
    <s v="Success"/>
    <s v="Approved"/>
    <n v="5.91"/>
    <x v="0"/>
    <s v="iPad"/>
    <n v="450142"/>
    <n v="43"/>
    <n v="0"/>
    <n v="0"/>
    <n v="1"/>
    <n v="0"/>
    <n v="0"/>
    <s v="2025-06-25 07:42:12"/>
  </r>
  <r>
    <s v="TX003816"/>
    <x v="51"/>
    <x v="3"/>
    <x v="3"/>
    <n v="320.16000000000003"/>
    <s v="Abandoned"/>
    <s v="Declined"/>
    <n v="1.97"/>
    <x v="0"/>
    <s v="Desktop"/>
    <n v="406481"/>
    <n v="25"/>
    <n v="0"/>
    <n v="0"/>
    <n v="0"/>
    <n v="0"/>
    <n v="0"/>
    <s v="2025-10-17 04:28:11"/>
  </r>
  <r>
    <s v="TX005121"/>
    <x v="1742"/>
    <x v="0"/>
    <x v="3"/>
    <n v="356.14"/>
    <s v="Success"/>
    <s v="Approved"/>
    <n v="10.14"/>
    <x v="0"/>
    <s v="Android"/>
    <n v="466292"/>
    <n v="21"/>
    <n v="0"/>
    <n v="0"/>
    <n v="0"/>
    <n v="0"/>
    <n v="0"/>
    <s v="2025-11-21 00:23:23"/>
  </r>
  <r>
    <s v="TX000835"/>
    <x v="1520"/>
    <x v="6"/>
    <x v="3"/>
    <n v="487"/>
    <s v="Success"/>
    <s v="Approved"/>
    <n v="11.22"/>
    <x v="0"/>
    <s v="Android"/>
    <n v="461966"/>
    <n v="13"/>
    <n v="0"/>
    <n v="0"/>
    <n v="0"/>
    <n v="0"/>
    <n v="0"/>
    <s v="2025-04-09 05:58:17"/>
  </r>
  <r>
    <s v="TX002487"/>
    <x v="241"/>
    <x v="2"/>
    <x v="1"/>
    <n v="548.97"/>
    <s v="Success"/>
    <s v="Approved"/>
    <n v="2.96"/>
    <x v="0"/>
    <s v="Desktop"/>
    <n v="426130"/>
    <n v="16"/>
    <n v="0"/>
    <n v="0"/>
    <n v="0"/>
    <n v="0"/>
    <n v="0"/>
    <s v="2025-03-14 01:11:31"/>
  </r>
  <r>
    <s v="TX006910"/>
    <x v="297"/>
    <x v="5"/>
    <x v="0"/>
    <n v="561.77"/>
    <s v="Success"/>
    <s v="Approved"/>
    <n v="7.02"/>
    <x v="0"/>
    <s v="Desktop"/>
    <n v="551439"/>
    <n v="22"/>
    <n v="0"/>
    <n v="0"/>
    <n v="0"/>
    <n v="0"/>
    <n v="0"/>
    <s v="2025-04-26 19:08:31"/>
  </r>
  <r>
    <s v="TX005236"/>
    <x v="1743"/>
    <x v="2"/>
    <x v="2"/>
    <n v="136.51"/>
    <s v="Abandoned"/>
    <s v="Declined"/>
    <n v="10.95"/>
    <x v="0"/>
    <s v="Desktop"/>
    <n v="552914"/>
    <n v="17"/>
    <n v="0"/>
    <n v="0"/>
    <n v="0"/>
    <n v="0"/>
    <n v="0"/>
    <s v="2025-01-04 01:38:48"/>
  </r>
  <r>
    <s v="TX003602"/>
    <x v="1744"/>
    <x v="2"/>
    <x v="3"/>
    <n v="382.82"/>
    <s v="Abandoned"/>
    <s v="Declined"/>
    <n v="11.64"/>
    <x v="0"/>
    <s v="Desktop"/>
    <n v="434053"/>
    <n v="24"/>
    <n v="0"/>
    <n v="0"/>
    <n v="0"/>
    <n v="0"/>
    <n v="0"/>
    <s v="2025-08-20 02:51:08"/>
  </r>
  <r>
    <s v="TX009380"/>
    <x v="1574"/>
    <x v="0"/>
    <x v="0"/>
    <n v="813.03"/>
    <s v="Success"/>
    <s v="Approved"/>
    <n v="2.0499999999999998"/>
    <x v="0"/>
    <s v="iPhone"/>
    <n v="550457"/>
    <n v="16"/>
    <n v="0"/>
    <n v="0"/>
    <n v="0"/>
    <n v="0"/>
    <n v="0"/>
    <s v="2025-09-03 18:46:48"/>
  </r>
  <r>
    <s v="TX009898"/>
    <x v="1745"/>
    <x v="3"/>
    <x v="2"/>
    <n v="418.24"/>
    <s v="Success"/>
    <s v="Approved"/>
    <n v="9.6"/>
    <x v="0"/>
    <s v="Desktop"/>
    <n v="447716"/>
    <n v="11"/>
    <n v="0"/>
    <n v="0"/>
    <n v="0"/>
    <n v="0"/>
    <n v="0"/>
    <s v="2025-01-25 19:58:24"/>
  </r>
  <r>
    <s v="TX000066"/>
    <x v="711"/>
    <x v="6"/>
    <x v="3"/>
    <n v="886.44"/>
    <s v="Success"/>
    <s v="Approved"/>
    <n v="5.66"/>
    <x v="0"/>
    <s v="Android"/>
    <n v="510510"/>
    <n v="47"/>
    <n v="0"/>
    <n v="1"/>
    <n v="0"/>
    <n v="0"/>
    <n v="0"/>
    <s v="2025-03-12 13:50:14"/>
  </r>
  <r>
    <s v="TX003039"/>
    <x v="958"/>
    <x v="8"/>
    <x v="3"/>
    <n v="162.99"/>
    <s v="Success"/>
    <s v="Approved"/>
    <n v="8.5500000000000007"/>
    <x v="0"/>
    <s v="iPhone"/>
    <n v="501684"/>
    <n v="15"/>
    <n v="0"/>
    <n v="0"/>
    <n v="0"/>
    <n v="0"/>
    <n v="0"/>
    <s v="2025-07-31 19:47:52"/>
  </r>
  <r>
    <s v="TX005328"/>
    <x v="1746"/>
    <x v="3"/>
    <x v="2"/>
    <n v="744.15"/>
    <s v="Success"/>
    <s v="Approved"/>
    <n v="8.2200000000000006"/>
    <x v="0"/>
    <s v="Android"/>
    <n v="460085"/>
    <n v="19"/>
    <n v="0"/>
    <n v="0"/>
    <n v="0"/>
    <n v="0"/>
    <n v="0"/>
    <s v="2025-10-24 08:44:19"/>
  </r>
  <r>
    <s v="TX007521"/>
    <x v="1747"/>
    <x v="2"/>
    <x v="2"/>
    <n v="699.53"/>
    <s v="Success"/>
    <s v="Approved"/>
    <n v="15.41"/>
    <x v="0"/>
    <s v="Desktop"/>
    <n v="428117"/>
    <n v="12"/>
    <n v="0"/>
    <n v="0"/>
    <n v="0"/>
    <n v="0"/>
    <n v="0"/>
    <s v="2025-05-21 18:57:39"/>
  </r>
  <r>
    <s v="TX000355"/>
    <x v="1748"/>
    <x v="1"/>
    <x v="1"/>
    <n v="608.58000000000004"/>
    <s v="Success"/>
    <s v="Approved"/>
    <n v="10.52"/>
    <x v="0"/>
    <s v="iPhone"/>
    <n v="544989"/>
    <n v="19"/>
    <n v="0"/>
    <n v="0"/>
    <n v="0"/>
    <n v="0"/>
    <n v="0"/>
    <s v="2025-01-18 20:05:07"/>
  </r>
  <r>
    <s v="TX004050"/>
    <x v="1747"/>
    <x v="1"/>
    <x v="0"/>
    <n v="437.64"/>
    <s v="Failed"/>
    <s v="Declined"/>
    <n v="1.35"/>
    <x v="0"/>
    <s v="iPad"/>
    <n v="453690"/>
    <n v="25"/>
    <n v="0"/>
    <n v="0"/>
    <n v="0"/>
    <n v="0"/>
    <n v="0"/>
    <s v="2025-09-01 01:53:05"/>
  </r>
  <r>
    <s v="TX008936"/>
    <x v="1749"/>
    <x v="1"/>
    <x v="0"/>
    <n v="2789.94"/>
    <s v="Failed"/>
    <s v="Declined"/>
    <n v="11.25"/>
    <x v="0"/>
    <s v="Android"/>
    <n v="420853"/>
    <n v="21"/>
    <n v="0"/>
    <n v="0"/>
    <n v="0"/>
    <n v="0"/>
    <n v="0"/>
    <s v="2025-12-07 17:11:58"/>
  </r>
  <r>
    <s v="TX003339"/>
    <x v="702"/>
    <x v="9"/>
    <x v="3"/>
    <n v="551.15"/>
    <s v="Success"/>
    <s v="Approved"/>
    <n v="6.8"/>
    <x v="0"/>
    <s v="Android"/>
    <n v="478796"/>
    <n v="19"/>
    <n v="0"/>
    <n v="0"/>
    <n v="0"/>
    <n v="0"/>
    <n v="0"/>
    <s v="2025-10-29 15:19:07"/>
  </r>
  <r>
    <s v="TX003750"/>
    <x v="1381"/>
    <x v="8"/>
    <x v="1"/>
    <n v="649.77"/>
    <s v="Failed"/>
    <s v="Declined"/>
    <n v="3.63"/>
    <x v="0"/>
    <s v="Desktop"/>
    <n v="502456"/>
    <n v="38"/>
    <n v="0"/>
    <n v="0"/>
    <n v="0"/>
    <n v="1"/>
    <n v="0"/>
    <s v="2025-11-07 07:20:27"/>
  </r>
  <r>
    <s v="TX006827"/>
    <x v="1444"/>
    <x v="1"/>
    <x v="1"/>
    <n v="877.35"/>
    <s v="Success"/>
    <s v="Approved"/>
    <n v="5.81"/>
    <x v="0"/>
    <s v="iPhone"/>
    <n v="549735"/>
    <n v="13"/>
    <n v="0"/>
    <n v="0"/>
    <n v="0"/>
    <n v="0"/>
    <n v="0"/>
    <s v="2025-04-15 15:40:08"/>
  </r>
  <r>
    <s v="TX003384"/>
    <x v="1750"/>
    <x v="7"/>
    <x v="0"/>
    <n v="195.38"/>
    <s v="Failed"/>
    <s v="Declined"/>
    <n v="3.73"/>
    <x v="0"/>
    <s v="Android"/>
    <n v="433965"/>
    <n v="66"/>
    <n v="0"/>
    <n v="1"/>
    <n v="1"/>
    <n v="0"/>
    <n v="0"/>
    <s v="2025-09-29 13:33:54"/>
  </r>
  <r>
    <s v="TX004182"/>
    <x v="1751"/>
    <x v="5"/>
    <x v="2"/>
    <n v="1274.1500000000001"/>
    <s v="Failed"/>
    <s v="Declined"/>
    <n v="18.46"/>
    <x v="0"/>
    <s v="iPhone"/>
    <n v="442136"/>
    <n v="42"/>
    <n v="0"/>
    <n v="1"/>
    <n v="0"/>
    <n v="0"/>
    <n v="0"/>
    <s v="2025-09-12 20:59:22"/>
  </r>
  <r>
    <s v="TX008144"/>
    <x v="1345"/>
    <x v="3"/>
    <x v="1"/>
    <n v="624.63"/>
    <s v="Success"/>
    <s v="Approved"/>
    <n v="1.96"/>
    <x v="0"/>
    <s v="Android"/>
    <n v="450378"/>
    <n v="22"/>
    <n v="0"/>
    <n v="0"/>
    <n v="0"/>
    <n v="0"/>
    <n v="0"/>
    <s v="2025-10-09 20:38:35"/>
  </r>
  <r>
    <s v="TX008493"/>
    <x v="12"/>
    <x v="3"/>
    <x v="3"/>
    <n v="982.69"/>
    <s v="Success"/>
    <s v="Approved"/>
    <n v="11.61"/>
    <x v="0"/>
    <s v="iPhone"/>
    <n v="500815"/>
    <n v="19"/>
    <n v="0"/>
    <n v="0"/>
    <n v="0"/>
    <n v="0"/>
    <n v="0"/>
    <s v="2025-06-08 15:59:02"/>
  </r>
  <r>
    <s v="TX009270"/>
    <x v="1752"/>
    <x v="6"/>
    <x v="2"/>
    <n v="634.1"/>
    <s v="Failed"/>
    <s v="Approved"/>
    <n v="17.02"/>
    <x v="0"/>
    <s v="Android"/>
    <n v="427270"/>
    <n v="13"/>
    <n v="0"/>
    <n v="0"/>
    <n v="0"/>
    <n v="0"/>
    <n v="0"/>
    <s v="2025-12-01 11:45:11"/>
  </r>
  <r>
    <s v="TX000473"/>
    <x v="432"/>
    <x v="8"/>
    <x v="3"/>
    <n v="798.7"/>
    <s v="Success"/>
    <s v="Approved"/>
    <n v="9.91"/>
    <x v="0"/>
    <s v="Desktop"/>
    <n v="518644"/>
    <n v="11"/>
    <n v="0"/>
    <n v="0"/>
    <n v="0"/>
    <n v="0"/>
    <n v="0"/>
    <s v="2025-09-23 09:39:34"/>
  </r>
  <r>
    <s v="TX004849"/>
    <x v="1753"/>
    <x v="0"/>
    <x v="0"/>
    <n v="1056.83"/>
    <s v="Failed"/>
    <s v="Declined"/>
    <n v="7.55"/>
    <x v="0"/>
    <s v="iPhone"/>
    <n v="539987"/>
    <n v="31"/>
    <n v="0"/>
    <n v="0"/>
    <n v="0"/>
    <n v="1"/>
    <n v="0"/>
    <s v="2025-12-06 13:01:22"/>
  </r>
  <r>
    <s v="TX006022"/>
    <x v="737"/>
    <x v="9"/>
    <x v="0"/>
    <n v="110.34"/>
    <s v="Success"/>
    <s v="Approved"/>
    <n v="8.07"/>
    <x v="0"/>
    <s v="iPhone"/>
    <n v="449728"/>
    <n v="10"/>
    <n v="0"/>
    <n v="0"/>
    <n v="0"/>
    <n v="0"/>
    <n v="0"/>
    <s v="2025-07-12 23:35:40"/>
  </r>
  <r>
    <s v="TX005293"/>
    <x v="1754"/>
    <x v="8"/>
    <x v="2"/>
    <n v="41"/>
    <s v="Success"/>
    <s v="Approved"/>
    <n v="15.97"/>
    <x v="0"/>
    <s v="iPhone"/>
    <n v="506457"/>
    <n v="16"/>
    <n v="0"/>
    <n v="0"/>
    <n v="0"/>
    <n v="0"/>
    <n v="0"/>
    <s v="2025-10-27 13:35:19"/>
  </r>
  <r>
    <s v="TX002827"/>
    <x v="1645"/>
    <x v="2"/>
    <x v="3"/>
    <n v="522.84"/>
    <s v="Abandoned"/>
    <s v="Declined"/>
    <n v="3.93"/>
    <x v="0"/>
    <s v="Android"/>
    <n v="440256"/>
    <n v="10"/>
    <n v="0"/>
    <n v="0"/>
    <n v="0"/>
    <n v="0"/>
    <n v="0"/>
    <s v="2025-12-20 22:22:30"/>
  </r>
  <r>
    <s v="TX000869"/>
    <x v="1755"/>
    <x v="8"/>
    <x v="2"/>
    <n v="413.53"/>
    <s v="Abandoned"/>
    <s v="Declined"/>
    <n v="16.98"/>
    <x v="0"/>
    <s v="Desktop"/>
    <n v="510765"/>
    <n v="18"/>
    <n v="0"/>
    <n v="0"/>
    <n v="0"/>
    <n v="0"/>
    <n v="0"/>
    <s v="2025-11-20 03:17:41"/>
  </r>
  <r>
    <s v="TX009320"/>
    <x v="171"/>
    <x v="4"/>
    <x v="3"/>
    <n v="316.97000000000003"/>
    <s v="Failed"/>
    <s v="Declined"/>
    <n v="4.3499999999999996"/>
    <x v="0"/>
    <s v="iPhone"/>
    <n v="416176"/>
    <n v="15"/>
    <n v="0"/>
    <n v="0"/>
    <n v="0"/>
    <n v="0"/>
    <n v="0"/>
    <s v="2025-10-26 14:23:54"/>
  </r>
  <r>
    <s v="TX008927"/>
    <x v="1756"/>
    <x v="3"/>
    <x v="3"/>
    <n v="674.11"/>
    <s v="Success"/>
    <s v="Approved"/>
    <n v="2.33"/>
    <x v="0"/>
    <s v="iPhone"/>
    <n v="558740"/>
    <n v="22"/>
    <n v="0"/>
    <n v="0"/>
    <n v="0"/>
    <n v="0"/>
    <n v="0"/>
    <s v="2025-09-01 02:04:23"/>
  </r>
  <r>
    <s v="TX001507"/>
    <x v="1757"/>
    <x v="1"/>
    <x v="3"/>
    <n v="1415.83"/>
    <s v="Abandoned"/>
    <s v="Declined"/>
    <n v="10.58"/>
    <x v="0"/>
    <s v="Desktop"/>
    <n v="550684"/>
    <n v="65"/>
    <n v="0"/>
    <n v="1"/>
    <n v="0"/>
    <n v="1"/>
    <n v="0"/>
    <s v="2025-05-26 01:02:00"/>
  </r>
  <r>
    <s v="TX006326"/>
    <x v="1123"/>
    <x v="2"/>
    <x v="0"/>
    <n v="54.18"/>
    <s v="Success"/>
    <s v="Approved"/>
    <n v="3.67"/>
    <x v="0"/>
    <s v="iPad"/>
    <n v="450408"/>
    <n v="16"/>
    <n v="0"/>
    <n v="0"/>
    <n v="0"/>
    <n v="0"/>
    <n v="0"/>
    <s v="2025-03-19 17:58:13"/>
  </r>
  <r>
    <s v="TX003329"/>
    <x v="1575"/>
    <x v="1"/>
    <x v="3"/>
    <n v="546.37"/>
    <s v="Success"/>
    <s v="Approved"/>
    <n v="11.26"/>
    <x v="0"/>
    <s v="iPad"/>
    <n v="529139"/>
    <n v="23"/>
    <n v="0"/>
    <n v="0"/>
    <n v="0"/>
    <n v="0"/>
    <n v="0"/>
    <s v="2025-09-09 21:46:59"/>
  </r>
  <r>
    <s v="TX008574"/>
    <x v="1758"/>
    <x v="3"/>
    <x v="0"/>
    <n v="1275.0899999999999"/>
    <s v="Success"/>
    <s v="Approved"/>
    <n v="8.9"/>
    <x v="0"/>
    <s v="iPhone"/>
    <n v="454924"/>
    <n v="17"/>
    <n v="0"/>
    <n v="0"/>
    <n v="0"/>
    <n v="0"/>
    <n v="0"/>
    <s v="2025-08-31 11:18:35"/>
  </r>
  <r>
    <s v="TX009383"/>
    <x v="1574"/>
    <x v="6"/>
    <x v="1"/>
    <n v="316.74"/>
    <s v="Success"/>
    <s v="Approved"/>
    <n v="4.5199999999999996"/>
    <x v="0"/>
    <s v="iPad"/>
    <n v="510522"/>
    <n v="14"/>
    <n v="0"/>
    <n v="0"/>
    <n v="0"/>
    <n v="0"/>
    <n v="0"/>
    <s v="2025-12-01 07:29:38"/>
  </r>
  <r>
    <s v="TX005711"/>
    <x v="1296"/>
    <x v="8"/>
    <x v="3"/>
    <n v="97.47"/>
    <s v="Success"/>
    <s v="Approved"/>
    <n v="3.93"/>
    <x v="0"/>
    <s v="Android"/>
    <n v="515132"/>
    <n v="25"/>
    <n v="0"/>
    <n v="0"/>
    <n v="0"/>
    <n v="0"/>
    <n v="0"/>
    <s v="2025-06-05 13:34:12"/>
  </r>
  <r>
    <s v="TX009681"/>
    <x v="979"/>
    <x v="2"/>
    <x v="3"/>
    <n v="104.04"/>
    <s v="Failed"/>
    <s v="Declined"/>
    <n v="8.16"/>
    <x v="0"/>
    <s v="Android"/>
    <n v="414355"/>
    <n v="15"/>
    <n v="0"/>
    <n v="0"/>
    <n v="0"/>
    <n v="0"/>
    <n v="0"/>
    <s v="2025-05-27 05:53:26"/>
  </r>
  <r>
    <s v="TX003890"/>
    <x v="291"/>
    <x v="1"/>
    <x v="2"/>
    <n v="964.23"/>
    <s v="Failed"/>
    <s v="Declined"/>
    <n v="9.89"/>
    <x v="0"/>
    <s v="Desktop"/>
    <n v="451183"/>
    <n v="12"/>
    <n v="0"/>
    <n v="0"/>
    <n v="0"/>
    <n v="0"/>
    <n v="0"/>
    <s v="2025-09-19 22:38:11"/>
  </r>
  <r>
    <s v="TX001076"/>
    <x v="327"/>
    <x v="3"/>
    <x v="0"/>
    <n v="213.5"/>
    <s v="Success"/>
    <s v="Approved"/>
    <n v="7.85"/>
    <x v="0"/>
    <s v="Android"/>
    <n v="432693"/>
    <n v="11"/>
    <n v="0"/>
    <n v="0"/>
    <n v="0"/>
    <n v="0"/>
    <n v="0"/>
    <s v="2025-08-12 08:08:37"/>
  </r>
  <r>
    <s v="TX002685"/>
    <x v="1182"/>
    <x v="8"/>
    <x v="1"/>
    <n v="733.73"/>
    <s v="Success"/>
    <s v="Approved"/>
    <n v="6.58"/>
    <x v="0"/>
    <s v="iPhone"/>
    <n v="496433"/>
    <n v="49"/>
    <n v="0"/>
    <n v="1"/>
    <n v="0"/>
    <n v="0"/>
    <n v="0"/>
    <s v="2025-06-24 14:57:33"/>
  </r>
  <r>
    <s v="TX006840"/>
    <x v="1437"/>
    <x v="0"/>
    <x v="0"/>
    <n v="356.67"/>
    <s v="Success"/>
    <s v="Approved"/>
    <n v="4.8099999999999996"/>
    <x v="0"/>
    <s v="Android"/>
    <n v="549902"/>
    <n v="24"/>
    <n v="0"/>
    <n v="0"/>
    <n v="0"/>
    <n v="0"/>
    <n v="0"/>
    <s v="2025-06-29 10:16:12"/>
  </r>
  <r>
    <s v="TX004368"/>
    <x v="1759"/>
    <x v="5"/>
    <x v="0"/>
    <n v="413.49"/>
    <s v="Success"/>
    <s v="Approved"/>
    <n v="9.1199999999999992"/>
    <x v="0"/>
    <s v="Desktop"/>
    <n v="429464"/>
    <n v="15"/>
    <n v="0"/>
    <n v="0"/>
    <n v="0"/>
    <n v="0"/>
    <n v="0"/>
    <s v="2025-01-18 16:06:18"/>
  </r>
  <r>
    <s v="TX008590"/>
    <x v="767"/>
    <x v="1"/>
    <x v="2"/>
    <n v="635.76"/>
    <s v="Success"/>
    <s v="Approved"/>
    <n v="12.74"/>
    <x v="0"/>
    <s v="iPhone"/>
    <n v="521033"/>
    <n v="12"/>
    <n v="0"/>
    <n v="0"/>
    <n v="0"/>
    <n v="0"/>
    <n v="0"/>
    <s v="2025-12-02 12:38:50"/>
  </r>
  <r>
    <s v="TX005073"/>
    <x v="287"/>
    <x v="3"/>
    <x v="0"/>
    <n v="208.6"/>
    <s v="Success"/>
    <s v="Approved"/>
    <n v="1.34"/>
    <x v="0"/>
    <s v="Android"/>
    <n v="500351"/>
    <n v="45"/>
    <n v="0"/>
    <n v="0"/>
    <n v="0"/>
    <n v="1"/>
    <n v="0"/>
    <s v="2025-03-23 11:01:13"/>
  </r>
  <r>
    <s v="TX008606"/>
    <x v="477"/>
    <x v="3"/>
    <x v="3"/>
    <n v="637.30999999999995"/>
    <s v="Success"/>
    <s v="Approved"/>
    <n v="9.4600000000000009"/>
    <x v="0"/>
    <s v="iPad"/>
    <n v="514757"/>
    <n v="11"/>
    <n v="0"/>
    <n v="0"/>
    <n v="0"/>
    <n v="0"/>
    <n v="0"/>
    <s v="2025-07-26 19:05:27"/>
  </r>
  <r>
    <s v="TX008462"/>
    <x v="1050"/>
    <x v="1"/>
    <x v="1"/>
    <n v="3971.58"/>
    <s v="Success"/>
    <s v="Approved"/>
    <n v="2.62"/>
    <x v="0"/>
    <s v="iPhone"/>
    <n v="530873"/>
    <n v="15"/>
    <n v="0"/>
    <n v="0"/>
    <n v="0"/>
    <n v="0"/>
    <n v="0"/>
    <s v="2025-08-26 07:39:13"/>
  </r>
  <r>
    <s v="TX009489"/>
    <x v="1233"/>
    <x v="3"/>
    <x v="3"/>
    <n v="955.62"/>
    <s v="Success"/>
    <s v="Approved"/>
    <n v="4.32"/>
    <x v="0"/>
    <s v="Android"/>
    <n v="497169"/>
    <n v="25"/>
    <n v="0"/>
    <n v="0"/>
    <n v="0"/>
    <n v="0"/>
    <n v="0"/>
    <s v="2025-08-26 10:32:09"/>
  </r>
  <r>
    <s v="TX007253"/>
    <x v="1760"/>
    <x v="3"/>
    <x v="2"/>
    <n v="473.84"/>
    <s v="Success"/>
    <s v="Approved"/>
    <n v="8.83"/>
    <x v="0"/>
    <s v="Android"/>
    <n v="451569"/>
    <n v="19"/>
    <n v="0"/>
    <n v="0"/>
    <n v="0"/>
    <n v="0"/>
    <n v="0"/>
    <s v="2025-08-05 14:19:59"/>
  </r>
  <r>
    <s v="TX000074"/>
    <x v="1761"/>
    <x v="0"/>
    <x v="3"/>
    <n v="747.47"/>
    <s v="Success"/>
    <s v="Approved"/>
    <n v="6.58"/>
    <x v="0"/>
    <s v="iPhone"/>
    <n v="541078"/>
    <n v="18"/>
    <n v="0"/>
    <n v="0"/>
    <n v="0"/>
    <n v="0"/>
    <n v="0"/>
    <s v="2025-09-04 20:04:57"/>
  </r>
  <r>
    <s v="TX006492"/>
    <x v="319"/>
    <x v="8"/>
    <x v="0"/>
    <n v="96.23"/>
    <s v="Success"/>
    <s v="Approved"/>
    <n v="11.02"/>
    <x v="0"/>
    <s v="iPhone"/>
    <n v="539269"/>
    <n v="23"/>
    <n v="0"/>
    <n v="0"/>
    <n v="0"/>
    <n v="0"/>
    <n v="0"/>
    <s v="2025-06-06 16:19:55"/>
  </r>
  <r>
    <s v="TX005724"/>
    <x v="1762"/>
    <x v="6"/>
    <x v="3"/>
    <n v="960.11"/>
    <s v="Abandoned"/>
    <s v="Approved"/>
    <n v="5.8"/>
    <x v="0"/>
    <s v="Android"/>
    <n v="425478"/>
    <n v="46"/>
    <n v="0"/>
    <n v="0"/>
    <n v="1"/>
    <n v="0"/>
    <n v="0"/>
    <s v="2025-01-01 17:57:00"/>
  </r>
  <r>
    <s v="TX009051"/>
    <x v="390"/>
    <x v="3"/>
    <x v="3"/>
    <n v="122.39"/>
    <s v="Success"/>
    <s v="Approved"/>
    <n v="5.97"/>
    <x v="0"/>
    <s v="Android"/>
    <n v="504052"/>
    <n v="13"/>
    <n v="0"/>
    <n v="0"/>
    <n v="0"/>
    <n v="0"/>
    <n v="0"/>
    <s v="2025-06-12 23:31:30"/>
  </r>
  <r>
    <s v="TX004448"/>
    <x v="1162"/>
    <x v="1"/>
    <x v="0"/>
    <n v="293.52"/>
    <s v="Abandoned"/>
    <s v="Declined"/>
    <n v="7.3"/>
    <x v="0"/>
    <s v="iPad"/>
    <n v="554399"/>
    <n v="15"/>
    <n v="0"/>
    <n v="0"/>
    <n v="0"/>
    <n v="0"/>
    <n v="0"/>
    <s v="2025-11-25 10:30:50"/>
  </r>
  <r>
    <s v="TX001102"/>
    <x v="331"/>
    <x v="1"/>
    <x v="0"/>
    <n v="273.26"/>
    <s v="Success"/>
    <s v="Approved"/>
    <n v="11.3"/>
    <x v="0"/>
    <s v="Desktop"/>
    <n v="426565"/>
    <n v="22"/>
    <n v="0"/>
    <n v="0"/>
    <n v="0"/>
    <n v="0"/>
    <n v="0"/>
    <s v="2025-05-08 14:19:29"/>
  </r>
  <r>
    <s v="TX009592"/>
    <x v="1763"/>
    <x v="2"/>
    <x v="0"/>
    <n v="1816.87"/>
    <s v="Success"/>
    <s v="Approved"/>
    <n v="8.08"/>
    <x v="0"/>
    <s v="Desktop"/>
    <n v="490578"/>
    <n v="11"/>
    <n v="0"/>
    <n v="0"/>
    <n v="0"/>
    <n v="0"/>
    <n v="0"/>
    <s v="2025-10-01 04:00:21"/>
  </r>
  <r>
    <s v="TX007750"/>
    <x v="1764"/>
    <x v="1"/>
    <x v="0"/>
    <n v="304.72000000000003"/>
    <s v="Failed"/>
    <s v="Declined"/>
    <n v="5.0599999999999996"/>
    <x v="0"/>
    <s v="iPhone"/>
    <n v="531958"/>
    <n v="15"/>
    <n v="0"/>
    <n v="0"/>
    <n v="0"/>
    <n v="0"/>
    <n v="0"/>
    <s v="2025-07-16 03:41:41"/>
  </r>
  <r>
    <s v="TX004081"/>
    <x v="1680"/>
    <x v="0"/>
    <x v="2"/>
    <n v="375.88"/>
    <s v="Success"/>
    <s v="Approved"/>
    <n v="16.010000000000002"/>
    <x v="0"/>
    <s v="iPhone"/>
    <n v="477598"/>
    <n v="22"/>
    <n v="0"/>
    <n v="0"/>
    <n v="0"/>
    <n v="0"/>
    <n v="0"/>
    <s v="2025-01-11 20:19:30"/>
  </r>
  <r>
    <s v="TX008032"/>
    <x v="1076"/>
    <x v="2"/>
    <x v="1"/>
    <n v="498.03"/>
    <s v="Abandoned"/>
    <s v="Declined"/>
    <n v="2.23"/>
    <x v="0"/>
    <s v="iPhone"/>
    <n v="533593"/>
    <n v="23"/>
    <n v="0"/>
    <n v="0"/>
    <n v="0"/>
    <n v="0"/>
    <n v="0"/>
    <s v="2025-10-19 06:58:18"/>
  </r>
  <r>
    <s v="TX000119"/>
    <x v="1765"/>
    <x v="8"/>
    <x v="3"/>
    <n v="325"/>
    <s v="Failed"/>
    <s v="Declined"/>
    <n v="9.89"/>
    <x v="0"/>
    <s v="Android"/>
    <n v="460324"/>
    <n v="50"/>
    <n v="0"/>
    <n v="1"/>
    <n v="0"/>
    <n v="0"/>
    <n v="0"/>
    <s v="2025-04-17 14:20:33"/>
  </r>
  <r>
    <s v="TX002023"/>
    <x v="127"/>
    <x v="4"/>
    <x v="1"/>
    <n v="129.6"/>
    <s v="Failed"/>
    <s v="Approved"/>
    <n v="10.99"/>
    <x v="0"/>
    <s v="Android"/>
    <n v="402127"/>
    <n v="54"/>
    <n v="1"/>
    <n v="0"/>
    <n v="0"/>
    <n v="0"/>
    <n v="1"/>
    <s v="2025-02-19 01:09:31"/>
  </r>
  <r>
    <s v="TX009940"/>
    <x v="1766"/>
    <x v="0"/>
    <x v="3"/>
    <n v="587.9"/>
    <s v="Success"/>
    <s v="Approved"/>
    <n v="2.89"/>
    <x v="0"/>
    <s v="iPad"/>
    <n v="515696"/>
    <n v="11"/>
    <n v="0"/>
    <n v="0"/>
    <n v="0"/>
    <n v="0"/>
    <n v="0"/>
    <s v="2025-12-30 16:08:34"/>
  </r>
  <r>
    <s v="TX002616"/>
    <x v="682"/>
    <x v="9"/>
    <x v="1"/>
    <n v="1184.49"/>
    <s v="Success"/>
    <s v="Approved"/>
    <n v="1.26"/>
    <x v="0"/>
    <s v="iPhone"/>
    <n v="417625"/>
    <n v="15"/>
    <n v="0"/>
    <n v="0"/>
    <n v="0"/>
    <n v="0"/>
    <n v="0"/>
    <s v="2025-12-16 00:58:41"/>
  </r>
  <r>
    <s v="TX002035"/>
    <x v="1767"/>
    <x v="4"/>
    <x v="0"/>
    <n v="282.42"/>
    <s v="Success"/>
    <s v="Approved"/>
    <n v="0.56999999999999995"/>
    <x v="0"/>
    <s v="iPad"/>
    <n v="549695"/>
    <n v="24"/>
    <n v="0"/>
    <n v="0"/>
    <n v="0"/>
    <n v="0"/>
    <n v="0"/>
    <s v="2025-08-26 08:54:59"/>
  </r>
  <r>
    <s v="TX004890"/>
    <x v="1768"/>
    <x v="6"/>
    <x v="0"/>
    <n v="171.14"/>
    <s v="Failed"/>
    <s v="Declined"/>
    <n v="4.59"/>
    <x v="0"/>
    <s v="Desktop"/>
    <n v="509174"/>
    <n v="19"/>
    <n v="0"/>
    <n v="0"/>
    <n v="0"/>
    <n v="0"/>
    <n v="0"/>
    <s v="2025-03-05 02:26:29"/>
  </r>
  <r>
    <s v="TX008716"/>
    <x v="390"/>
    <x v="5"/>
    <x v="3"/>
    <n v="459.36"/>
    <s v="Abandoned"/>
    <s v="Declined"/>
    <n v="6.11"/>
    <x v="0"/>
    <s v="Android"/>
    <n v="425874"/>
    <n v="11"/>
    <n v="0"/>
    <n v="0"/>
    <n v="0"/>
    <n v="0"/>
    <n v="0"/>
    <s v="2025-06-04 03:25:24"/>
  </r>
  <r>
    <s v="TX006926"/>
    <x v="1769"/>
    <x v="9"/>
    <x v="3"/>
    <n v="254.24"/>
    <s v="Abandoned"/>
    <s v="Declined"/>
    <n v="2.81"/>
    <x v="0"/>
    <s v="iPhone"/>
    <n v="517089"/>
    <n v="16"/>
    <n v="0"/>
    <n v="0"/>
    <n v="0"/>
    <n v="0"/>
    <n v="0"/>
    <s v="2025-09-04 20:56:38"/>
  </r>
  <r>
    <s v="TX001220"/>
    <x v="1770"/>
    <x v="8"/>
    <x v="1"/>
    <n v="558.27"/>
    <s v="Success"/>
    <s v="Approved"/>
    <n v="2.95"/>
    <x v="0"/>
    <s v="iPhone"/>
    <n v="419042"/>
    <n v="15"/>
    <n v="0"/>
    <n v="0"/>
    <n v="0"/>
    <n v="0"/>
    <n v="0"/>
    <s v="2025-05-17 19:14:20"/>
  </r>
  <r>
    <s v="TX008285"/>
    <x v="747"/>
    <x v="5"/>
    <x v="1"/>
    <n v="391.29"/>
    <s v="Failed"/>
    <s v="Approved"/>
    <n v="1.81"/>
    <x v="0"/>
    <s v="Desktop"/>
    <n v="531229"/>
    <n v="20"/>
    <n v="0"/>
    <n v="0"/>
    <n v="0"/>
    <n v="0"/>
    <n v="0"/>
    <s v="2025-07-20 21:42:53"/>
  </r>
  <r>
    <s v="TX004218"/>
    <x v="1331"/>
    <x v="4"/>
    <x v="3"/>
    <n v="339.16"/>
    <s v="Failed"/>
    <s v="Approved"/>
    <n v="3.25"/>
    <x v="0"/>
    <s v="Android"/>
    <n v="535756"/>
    <n v="20"/>
    <n v="0"/>
    <n v="0"/>
    <n v="0"/>
    <n v="0"/>
    <n v="0"/>
    <s v="2025-05-24 20:44:00"/>
  </r>
  <r>
    <s v="TX002974"/>
    <x v="1771"/>
    <x v="3"/>
    <x v="1"/>
    <n v="244.85"/>
    <s v="Abandoned"/>
    <s v="Declined"/>
    <n v="2.39"/>
    <x v="0"/>
    <s v="Desktop"/>
    <n v="442134"/>
    <n v="45"/>
    <n v="0"/>
    <n v="0"/>
    <n v="0"/>
    <n v="1"/>
    <n v="0"/>
    <s v="2025-01-23 18:03:47"/>
  </r>
  <r>
    <s v="TX003465"/>
    <x v="1423"/>
    <x v="8"/>
    <x v="3"/>
    <n v="545.98"/>
    <s v="Failed"/>
    <s v="Declined"/>
    <n v="3.65"/>
    <x v="0"/>
    <s v="iPad"/>
    <n v="523324"/>
    <n v="43"/>
    <n v="0"/>
    <n v="1"/>
    <n v="0"/>
    <n v="0"/>
    <n v="0"/>
    <s v="2025-12-17 20:28:20"/>
  </r>
  <r>
    <s v="TX002511"/>
    <x v="386"/>
    <x v="2"/>
    <x v="2"/>
    <n v="336.52"/>
    <s v="Success"/>
    <s v="Approved"/>
    <n v="16.47"/>
    <x v="0"/>
    <s v="iPhone"/>
    <n v="438806"/>
    <n v="18"/>
    <n v="0"/>
    <n v="0"/>
    <n v="0"/>
    <n v="0"/>
    <n v="0"/>
    <s v="2025-07-15 19:12:07"/>
  </r>
  <r>
    <s v="TX008110"/>
    <x v="1772"/>
    <x v="3"/>
    <x v="2"/>
    <n v="170.66"/>
    <s v="Failed"/>
    <s v="Approved"/>
    <n v="17.11"/>
    <x v="0"/>
    <s v="Android"/>
    <n v="498609"/>
    <n v="10"/>
    <n v="0"/>
    <n v="0"/>
    <n v="0"/>
    <n v="0"/>
    <n v="0"/>
    <s v="2025-06-13 23:34:10"/>
  </r>
  <r>
    <s v="TX003291"/>
    <x v="1773"/>
    <x v="6"/>
    <x v="2"/>
    <n v="565.48"/>
    <s v="Failed"/>
    <s v="Approved"/>
    <n v="8.99"/>
    <x v="0"/>
    <s v="Android"/>
    <n v="423116"/>
    <n v="14"/>
    <n v="0"/>
    <n v="0"/>
    <n v="0"/>
    <n v="0"/>
    <n v="0"/>
    <s v="2025-01-29 18:22:19"/>
  </r>
  <r>
    <s v="TX009818"/>
    <x v="1530"/>
    <x v="7"/>
    <x v="0"/>
    <n v="382.86"/>
    <s v="Success"/>
    <s v="Approved"/>
    <n v="10.67"/>
    <x v="0"/>
    <s v="Desktop"/>
    <n v="539610"/>
    <n v="22"/>
    <n v="0"/>
    <n v="0"/>
    <n v="0"/>
    <n v="0"/>
    <n v="0"/>
    <s v="2025-12-22 11:36:59"/>
  </r>
  <r>
    <s v="TX008305"/>
    <x v="1466"/>
    <x v="1"/>
    <x v="1"/>
    <n v="213.25"/>
    <s v="Success"/>
    <s v="Approved"/>
    <n v="9.6"/>
    <x v="0"/>
    <s v="Android"/>
    <n v="450603"/>
    <n v="31"/>
    <n v="0"/>
    <n v="0"/>
    <n v="0"/>
    <n v="1"/>
    <n v="0"/>
    <s v="2025-03-30 07:46:13"/>
  </r>
  <r>
    <s v="TX_CBK26"/>
    <x v="421"/>
    <x v="2"/>
    <x v="3"/>
    <n v="513.53"/>
    <s v="Success"/>
    <s v="Approved"/>
    <n v="4.99"/>
    <x v="1"/>
    <s v="Android"/>
    <n v="511237"/>
    <n v="80"/>
    <n v="1"/>
    <n v="1"/>
    <n v="0"/>
    <n v="0"/>
    <n v="0"/>
    <d v="2025-06-23T17:27:15"/>
  </r>
  <r>
    <s v="TX000178"/>
    <x v="576"/>
    <x v="7"/>
    <x v="1"/>
    <n v="1048.74"/>
    <s v="Success"/>
    <s v="Approved"/>
    <n v="9.2200000000000006"/>
    <x v="0"/>
    <s v="Android"/>
    <n v="483541"/>
    <n v="46"/>
    <n v="0"/>
    <n v="1"/>
    <n v="0"/>
    <n v="0"/>
    <n v="0"/>
    <s v="2025-06-11 03:07:10"/>
  </r>
  <r>
    <s v="TX001644"/>
    <x v="1774"/>
    <x v="2"/>
    <x v="1"/>
    <n v="241.81"/>
    <s v="Success"/>
    <s v="Approved"/>
    <n v="0.74"/>
    <x v="0"/>
    <s v="iPad"/>
    <n v="544803"/>
    <n v="21"/>
    <n v="0"/>
    <n v="0"/>
    <n v="0"/>
    <n v="0"/>
    <n v="0"/>
    <s v="2025-11-28 12:22:37"/>
  </r>
  <r>
    <s v="TX009345"/>
    <x v="467"/>
    <x v="3"/>
    <x v="2"/>
    <n v="315.24"/>
    <s v="Failed"/>
    <s v="Declined"/>
    <n v="18.96"/>
    <x v="0"/>
    <s v="iPhone"/>
    <n v="559077"/>
    <n v="75"/>
    <n v="1"/>
    <n v="1"/>
    <n v="0"/>
    <n v="0"/>
    <n v="1"/>
    <s v="2025-08-25 13:31:07"/>
  </r>
  <r>
    <s v="TX007927"/>
    <x v="450"/>
    <x v="1"/>
    <x v="0"/>
    <n v="225.09"/>
    <s v="Success"/>
    <s v="Approved"/>
    <n v="11.42"/>
    <x v="0"/>
    <s v="iPhone"/>
    <n v="536654"/>
    <n v="20"/>
    <n v="0"/>
    <n v="0"/>
    <n v="0"/>
    <n v="0"/>
    <n v="0"/>
    <s v="2025-02-14 02:11:43"/>
  </r>
  <r>
    <s v="TX001375"/>
    <x v="1775"/>
    <x v="3"/>
    <x v="1"/>
    <n v="148"/>
    <s v="Success"/>
    <s v="Approved"/>
    <n v="10.54"/>
    <x v="0"/>
    <s v="iPhone"/>
    <n v="530294"/>
    <n v="17"/>
    <n v="0"/>
    <n v="0"/>
    <n v="0"/>
    <n v="0"/>
    <n v="0"/>
    <s v="2025-06-07 19:16:36"/>
  </r>
  <r>
    <s v="TX001721"/>
    <x v="1776"/>
    <x v="5"/>
    <x v="3"/>
    <n v="286.26"/>
    <s v="Abandoned"/>
    <s v="Declined"/>
    <n v="11.67"/>
    <x v="0"/>
    <s v="iPhone"/>
    <n v="510808"/>
    <n v="52"/>
    <n v="0"/>
    <n v="0"/>
    <n v="1"/>
    <n v="0"/>
    <n v="0"/>
    <s v="2025-07-14 04:17:23"/>
  </r>
  <r>
    <s v="TX004265"/>
    <x v="1306"/>
    <x v="4"/>
    <x v="3"/>
    <n v="228.97"/>
    <s v="Success"/>
    <s v="Approved"/>
    <n v="11.5"/>
    <x v="0"/>
    <s v="Android"/>
    <n v="483107"/>
    <n v="24"/>
    <n v="0"/>
    <n v="0"/>
    <n v="0"/>
    <n v="0"/>
    <n v="0"/>
    <s v="2025-06-16 12:37:34"/>
  </r>
  <r>
    <s v="TX004149"/>
    <x v="1777"/>
    <x v="7"/>
    <x v="1"/>
    <n v="491.07"/>
    <s v="Success"/>
    <s v="Approved"/>
    <n v="9.58"/>
    <x v="0"/>
    <s v="Android"/>
    <n v="483640"/>
    <n v="17"/>
    <n v="0"/>
    <n v="0"/>
    <n v="0"/>
    <n v="0"/>
    <n v="0"/>
    <s v="2025-08-19 03:31:55"/>
  </r>
  <r>
    <s v="TX002265"/>
    <x v="153"/>
    <x v="6"/>
    <x v="2"/>
    <n v="480.61"/>
    <s v="Failed"/>
    <s v="Approved"/>
    <n v="17.489999999999998"/>
    <x v="0"/>
    <s v="Android"/>
    <n v="508909"/>
    <n v="17"/>
    <n v="0"/>
    <n v="0"/>
    <n v="0"/>
    <n v="0"/>
    <n v="0"/>
    <s v="2025-01-21 10:37:56"/>
  </r>
  <r>
    <s v="TX000088"/>
    <x v="1778"/>
    <x v="3"/>
    <x v="0"/>
    <n v="425.82"/>
    <s v="Failed"/>
    <s v="Approved"/>
    <n v="6.02"/>
    <x v="0"/>
    <s v="Android"/>
    <n v="455318"/>
    <n v="13"/>
    <n v="0"/>
    <n v="0"/>
    <n v="0"/>
    <n v="0"/>
    <n v="0"/>
    <s v="2025-04-26 11:31:55"/>
  </r>
  <r>
    <s v="TX004462"/>
    <x v="1779"/>
    <x v="2"/>
    <x v="3"/>
    <n v="482.9"/>
    <s v="Abandoned"/>
    <s v="Declined"/>
    <n v="4.18"/>
    <x v="0"/>
    <s v="Android"/>
    <n v="478327"/>
    <n v="24"/>
    <n v="0"/>
    <n v="0"/>
    <n v="0"/>
    <n v="0"/>
    <n v="0"/>
    <s v="2025-11-01 03:13:48"/>
  </r>
  <r>
    <s v="TX008738"/>
    <x v="1181"/>
    <x v="2"/>
    <x v="3"/>
    <n v="60.94"/>
    <s v="Failed"/>
    <s v="Declined"/>
    <n v="8.81"/>
    <x v="0"/>
    <s v="iPhone"/>
    <n v="439829"/>
    <n v="24"/>
    <n v="0"/>
    <n v="0"/>
    <n v="0"/>
    <n v="0"/>
    <n v="0"/>
    <s v="2025-05-02 08:32:14"/>
  </r>
  <r>
    <s v="TX000404"/>
    <x v="1016"/>
    <x v="4"/>
    <x v="0"/>
    <n v="680.6"/>
    <s v="Success"/>
    <s v="Approved"/>
    <n v="3.79"/>
    <x v="0"/>
    <s v="Android"/>
    <n v="545847"/>
    <n v="12"/>
    <n v="0"/>
    <n v="0"/>
    <n v="0"/>
    <n v="0"/>
    <n v="0"/>
    <s v="2025-03-20 10:01:26"/>
  </r>
  <r>
    <s v="TX004713"/>
    <x v="1694"/>
    <x v="6"/>
    <x v="1"/>
    <n v="1037.77"/>
    <s v="Success"/>
    <s v="Approved"/>
    <n v="10.85"/>
    <x v="0"/>
    <s v="Android"/>
    <n v="446572"/>
    <n v="17"/>
    <n v="0"/>
    <n v="0"/>
    <n v="0"/>
    <n v="0"/>
    <n v="0"/>
    <s v="2025-11-04 10:12:23"/>
  </r>
  <r>
    <s v="TX007593"/>
    <x v="1156"/>
    <x v="3"/>
    <x v="0"/>
    <n v="380.5"/>
    <s v="Success"/>
    <s v="Approved"/>
    <n v="3.72"/>
    <x v="0"/>
    <s v="Desktop"/>
    <n v="481154"/>
    <n v="25"/>
    <n v="0"/>
    <n v="0"/>
    <n v="0"/>
    <n v="0"/>
    <n v="0"/>
    <s v="2025-10-13 12:07:50"/>
  </r>
  <r>
    <s v="TX006924"/>
    <x v="1249"/>
    <x v="3"/>
    <x v="2"/>
    <n v="793.51"/>
    <s v="Success"/>
    <s v="Approved"/>
    <n v="14.16"/>
    <x v="0"/>
    <s v="iPhone"/>
    <n v="537484"/>
    <n v="17"/>
    <n v="0"/>
    <n v="0"/>
    <n v="0"/>
    <n v="0"/>
    <n v="0"/>
    <s v="2025-01-04 13:50:50"/>
  </r>
  <r>
    <s v="TX006622"/>
    <x v="1780"/>
    <x v="9"/>
    <x v="0"/>
    <n v="440.81"/>
    <s v="Success"/>
    <s v="Approved"/>
    <n v="9.81"/>
    <x v="0"/>
    <s v="Android"/>
    <n v="439688"/>
    <n v="71"/>
    <n v="1"/>
    <n v="1"/>
    <n v="1"/>
    <n v="0"/>
    <n v="0"/>
    <s v="2025-09-09 07:31:01"/>
  </r>
  <r>
    <s v="TX002457"/>
    <x v="1781"/>
    <x v="3"/>
    <x v="0"/>
    <n v="1475.3"/>
    <s v="Success"/>
    <s v="Approved"/>
    <n v="6.79"/>
    <x v="0"/>
    <s v="Android"/>
    <n v="463792"/>
    <n v="20"/>
    <n v="0"/>
    <n v="0"/>
    <n v="0"/>
    <n v="0"/>
    <n v="0"/>
    <s v="2025-11-30 01:52:05"/>
  </r>
  <r>
    <s v="TX005689"/>
    <x v="1283"/>
    <x v="5"/>
    <x v="2"/>
    <n v="250.02"/>
    <s v="Abandoned"/>
    <s v="Declined"/>
    <n v="9.23"/>
    <x v="0"/>
    <s v="Android"/>
    <n v="500607"/>
    <n v="40"/>
    <n v="0"/>
    <n v="0"/>
    <n v="0"/>
    <n v="1"/>
    <n v="0"/>
    <s v="2025-06-23 09:18:32"/>
  </r>
  <r>
    <s v="TX002215"/>
    <x v="993"/>
    <x v="6"/>
    <x v="2"/>
    <n v="317.32"/>
    <s v="Success"/>
    <s v="Approved"/>
    <n v="11.15"/>
    <x v="0"/>
    <s v="iPhone"/>
    <n v="402110"/>
    <n v="45"/>
    <n v="0"/>
    <n v="0"/>
    <n v="1"/>
    <n v="0"/>
    <n v="0"/>
    <s v="2025-12-01 17:22:43"/>
  </r>
  <r>
    <s v="TX001028"/>
    <x v="1782"/>
    <x v="3"/>
    <x v="1"/>
    <n v="228.3"/>
    <s v="Success"/>
    <s v="Approved"/>
    <n v="3.79"/>
    <x v="0"/>
    <s v="Android"/>
    <n v="528089"/>
    <n v="21"/>
    <n v="0"/>
    <n v="0"/>
    <n v="0"/>
    <n v="0"/>
    <n v="0"/>
    <s v="2025-05-30 10:50:18"/>
  </r>
  <r>
    <s v="TX009758"/>
    <x v="1540"/>
    <x v="2"/>
    <x v="3"/>
    <n v="251.6"/>
    <s v="Abandoned"/>
    <s v="Declined"/>
    <n v="8.09"/>
    <x v="0"/>
    <s v="iPhone"/>
    <n v="523566"/>
    <n v="24"/>
    <n v="0"/>
    <n v="0"/>
    <n v="0"/>
    <n v="0"/>
    <n v="0"/>
    <s v="2025-11-10 05:50:35"/>
  </r>
  <r>
    <s v="TX001422"/>
    <x v="1783"/>
    <x v="3"/>
    <x v="1"/>
    <n v="304.13"/>
    <s v="Failed"/>
    <s v="Declined"/>
    <n v="2.76"/>
    <x v="0"/>
    <s v="Android"/>
    <n v="532896"/>
    <n v="11"/>
    <n v="0"/>
    <n v="0"/>
    <n v="0"/>
    <n v="0"/>
    <n v="0"/>
    <s v="2025-04-09 02:10:02"/>
  </r>
  <r>
    <s v="TX002437"/>
    <x v="1784"/>
    <x v="2"/>
    <x v="3"/>
    <n v="201.8"/>
    <s v="Abandoned"/>
    <s v="Declined"/>
    <n v="10.49"/>
    <x v="0"/>
    <s v="iPhone"/>
    <n v="449280"/>
    <n v="13"/>
    <n v="0"/>
    <n v="0"/>
    <n v="0"/>
    <n v="0"/>
    <n v="0"/>
    <s v="2025-11-12 09:57:09"/>
  </r>
  <r>
    <s v="TX003895"/>
    <x v="435"/>
    <x v="1"/>
    <x v="0"/>
    <n v="215.82"/>
    <s v="Success"/>
    <s v="Approved"/>
    <n v="1.28"/>
    <x v="0"/>
    <s v="Desktop"/>
    <n v="496882"/>
    <n v="11"/>
    <n v="0"/>
    <n v="0"/>
    <n v="0"/>
    <n v="0"/>
    <n v="0"/>
    <s v="2025-08-19 21:06:16"/>
  </r>
  <r>
    <s v="TX009522"/>
    <x v="1785"/>
    <x v="0"/>
    <x v="0"/>
    <n v="105.29"/>
    <s v="Success"/>
    <s v="Approved"/>
    <n v="5.71"/>
    <x v="0"/>
    <s v="iPhone"/>
    <n v="492525"/>
    <n v="19"/>
    <n v="0"/>
    <n v="0"/>
    <n v="0"/>
    <n v="0"/>
    <n v="0"/>
    <s v="2025-04-23 09:18:23"/>
  </r>
  <r>
    <s v="TX009140"/>
    <x v="1786"/>
    <x v="1"/>
    <x v="0"/>
    <n v="273.51"/>
    <s v="Success"/>
    <s v="Approved"/>
    <n v="4.5"/>
    <x v="0"/>
    <s v="Desktop"/>
    <n v="457230"/>
    <n v="12"/>
    <n v="0"/>
    <n v="0"/>
    <n v="0"/>
    <n v="0"/>
    <n v="0"/>
    <s v="2025-05-25 13:12:11"/>
  </r>
  <r>
    <s v="TX001279"/>
    <x v="1651"/>
    <x v="3"/>
    <x v="1"/>
    <n v="123.92"/>
    <s v="Success"/>
    <s v="Approved"/>
    <n v="11.69"/>
    <x v="0"/>
    <s v="iPhone"/>
    <n v="519821"/>
    <n v="14"/>
    <n v="0"/>
    <n v="0"/>
    <n v="0"/>
    <n v="0"/>
    <n v="0"/>
    <s v="2025-06-01 22:08:52"/>
  </r>
  <r>
    <s v="TX006096"/>
    <x v="1787"/>
    <x v="0"/>
    <x v="3"/>
    <n v="772.86"/>
    <s v="Abandoned"/>
    <s v="Declined"/>
    <n v="0.8"/>
    <x v="0"/>
    <s v="iPad"/>
    <n v="475927"/>
    <n v="19"/>
    <n v="0"/>
    <n v="0"/>
    <n v="0"/>
    <n v="0"/>
    <n v="0"/>
    <s v="2025-05-05 10:28:01"/>
  </r>
  <r>
    <s v="TX007641"/>
    <x v="1788"/>
    <x v="2"/>
    <x v="2"/>
    <n v="165.84"/>
    <s v="Success"/>
    <s v="Approved"/>
    <n v="9.4700000000000006"/>
    <x v="0"/>
    <s v="Android"/>
    <n v="512160"/>
    <n v="23"/>
    <n v="0"/>
    <n v="0"/>
    <n v="0"/>
    <n v="0"/>
    <n v="0"/>
    <s v="2025-11-04 22:57:55"/>
  </r>
  <r>
    <s v="TX005129"/>
    <x v="1789"/>
    <x v="5"/>
    <x v="1"/>
    <n v="894.83"/>
    <s v="Failed"/>
    <s v="Declined"/>
    <n v="10.24"/>
    <x v="0"/>
    <s v="iPhone"/>
    <n v="434218"/>
    <n v="10"/>
    <n v="0"/>
    <n v="0"/>
    <n v="0"/>
    <n v="0"/>
    <n v="0"/>
    <s v="2025-10-10 09:47:51"/>
  </r>
  <r>
    <s v="TX007093"/>
    <x v="1790"/>
    <x v="2"/>
    <x v="0"/>
    <n v="424.03"/>
    <s v="Success"/>
    <s v="Approved"/>
    <n v="10.17"/>
    <x v="0"/>
    <s v="iPhone"/>
    <n v="462664"/>
    <n v="19"/>
    <n v="0"/>
    <n v="0"/>
    <n v="0"/>
    <n v="0"/>
    <n v="0"/>
    <s v="2025-08-07 09:28:52"/>
  </r>
  <r>
    <s v="TX001979"/>
    <x v="1375"/>
    <x v="6"/>
    <x v="0"/>
    <n v="579.04"/>
    <s v="Success"/>
    <s v="Approved"/>
    <n v="3.92"/>
    <x v="0"/>
    <s v="iPhone"/>
    <n v="444810"/>
    <n v="32"/>
    <n v="0"/>
    <n v="0"/>
    <n v="0"/>
    <n v="1"/>
    <n v="0"/>
    <s v="2025-12-01 00:43:22"/>
  </r>
  <r>
    <s v="TX001062"/>
    <x v="1791"/>
    <x v="2"/>
    <x v="1"/>
    <n v="75.58"/>
    <s v="Success"/>
    <s v="Approved"/>
    <n v="4.34"/>
    <x v="0"/>
    <s v="Android"/>
    <n v="538371"/>
    <n v="22"/>
    <n v="0"/>
    <n v="0"/>
    <n v="0"/>
    <n v="0"/>
    <n v="0"/>
    <s v="2025-01-09 09:00:28"/>
  </r>
  <r>
    <s v="TX004013"/>
    <x v="1792"/>
    <x v="8"/>
    <x v="1"/>
    <n v="1015.76"/>
    <s v="Success"/>
    <s v="Approved"/>
    <n v="5.85"/>
    <x v="0"/>
    <s v="iPhone"/>
    <n v="486479"/>
    <n v="25"/>
    <n v="0"/>
    <n v="0"/>
    <n v="0"/>
    <n v="0"/>
    <n v="0"/>
    <s v="2025-06-19 11:19:38"/>
  </r>
  <r>
    <s v="TX005326"/>
    <x v="1793"/>
    <x v="5"/>
    <x v="1"/>
    <n v="839.13"/>
    <s v="Success"/>
    <s v="Approved"/>
    <n v="4.58"/>
    <x v="0"/>
    <s v="Desktop"/>
    <n v="513752"/>
    <n v="49"/>
    <n v="0"/>
    <n v="1"/>
    <n v="0"/>
    <n v="0"/>
    <n v="0"/>
    <s v="2025-06-17 20:40:42"/>
  </r>
  <r>
    <s v="TX007969"/>
    <x v="1794"/>
    <x v="2"/>
    <x v="3"/>
    <n v="122.92"/>
    <s v="Failed"/>
    <s v="Declined"/>
    <n v="7.96"/>
    <x v="0"/>
    <s v="iPhone"/>
    <n v="490230"/>
    <n v="45"/>
    <n v="0"/>
    <n v="1"/>
    <n v="0"/>
    <n v="0"/>
    <n v="0"/>
    <s v="2025-06-13 11:34:38"/>
  </r>
  <r>
    <s v="TX004642"/>
    <x v="23"/>
    <x v="1"/>
    <x v="3"/>
    <n v="1060.3599999999999"/>
    <s v="Failed"/>
    <s v="Declined"/>
    <n v="3.32"/>
    <x v="0"/>
    <s v="iPhone"/>
    <n v="556384"/>
    <n v="14"/>
    <n v="0"/>
    <n v="0"/>
    <n v="0"/>
    <n v="0"/>
    <n v="0"/>
    <s v="2025-12-25 19:39:41"/>
  </r>
  <r>
    <s v="TX001503"/>
    <x v="1795"/>
    <x v="2"/>
    <x v="3"/>
    <n v="262.14"/>
    <s v="Failed"/>
    <s v="Approved"/>
    <n v="1.63"/>
    <x v="0"/>
    <s v="Android"/>
    <n v="417826"/>
    <n v="19"/>
    <n v="0"/>
    <n v="0"/>
    <n v="0"/>
    <n v="0"/>
    <n v="0"/>
    <s v="2025-04-06 05:40:41"/>
  </r>
  <r>
    <s v="TX008619"/>
    <x v="1408"/>
    <x v="8"/>
    <x v="3"/>
    <n v="328.28"/>
    <s v="Success"/>
    <s v="Approved"/>
    <n v="4.8099999999999996"/>
    <x v="0"/>
    <s v="iPhone"/>
    <n v="449708"/>
    <n v="12"/>
    <n v="0"/>
    <n v="0"/>
    <n v="0"/>
    <n v="0"/>
    <n v="0"/>
    <s v="2025-10-18 02:49:28"/>
  </r>
  <r>
    <s v="TX006177"/>
    <x v="1438"/>
    <x v="8"/>
    <x v="3"/>
    <n v="342.13"/>
    <s v="Abandoned"/>
    <s v="Declined"/>
    <n v="3.53"/>
    <x v="0"/>
    <s v="iPad"/>
    <n v="494277"/>
    <n v="87"/>
    <n v="1"/>
    <n v="0"/>
    <n v="1"/>
    <n v="0"/>
    <n v="1"/>
    <s v="2025-11-13 17:20:26"/>
  </r>
  <r>
    <s v="TX003321"/>
    <x v="993"/>
    <x v="6"/>
    <x v="3"/>
    <n v="708.25"/>
    <s v="Success"/>
    <s v="Approved"/>
    <n v="1.98"/>
    <x v="0"/>
    <s v="iPhone"/>
    <n v="423420"/>
    <n v="50"/>
    <n v="0"/>
    <n v="0"/>
    <n v="1"/>
    <n v="0"/>
    <n v="0"/>
    <s v="2025-08-05 08:23:17"/>
  </r>
  <r>
    <s v="TX003544"/>
    <x v="1083"/>
    <x v="3"/>
    <x v="2"/>
    <n v="1138.33"/>
    <s v="Success"/>
    <s v="Approved"/>
    <n v="10.56"/>
    <x v="0"/>
    <s v="iPad"/>
    <n v="485643"/>
    <n v="36"/>
    <n v="0"/>
    <n v="1"/>
    <n v="0"/>
    <n v="0"/>
    <n v="0"/>
    <s v="2025-01-03 18:03:53"/>
  </r>
  <r>
    <s v="TX004982"/>
    <x v="867"/>
    <x v="1"/>
    <x v="2"/>
    <n v="1175.94"/>
    <s v="Success"/>
    <s v="Approved"/>
    <n v="12.18"/>
    <x v="0"/>
    <s v="Android"/>
    <n v="547561"/>
    <n v="14"/>
    <n v="0"/>
    <n v="0"/>
    <n v="0"/>
    <n v="0"/>
    <n v="0"/>
    <s v="2025-12-26 07:47:56"/>
  </r>
  <r>
    <s v="TX000679"/>
    <x v="1796"/>
    <x v="8"/>
    <x v="1"/>
    <n v="753.44"/>
    <s v="Success"/>
    <s v="Approved"/>
    <n v="5.4"/>
    <x v="0"/>
    <s v="Android"/>
    <n v="476415"/>
    <n v="14"/>
    <n v="0"/>
    <n v="0"/>
    <n v="0"/>
    <n v="0"/>
    <n v="0"/>
    <s v="2025-12-11 13:52:36"/>
  </r>
  <r>
    <s v="TX006189"/>
    <x v="1797"/>
    <x v="1"/>
    <x v="2"/>
    <n v="251.78"/>
    <s v="Success"/>
    <s v="Approved"/>
    <n v="19.53"/>
    <x v="0"/>
    <s v="Android"/>
    <n v="451422"/>
    <n v="47"/>
    <n v="0"/>
    <n v="1"/>
    <n v="0"/>
    <n v="0"/>
    <n v="0"/>
    <s v="2025-06-04 17:38:43"/>
  </r>
  <r>
    <s v="TX004871"/>
    <x v="1170"/>
    <x v="4"/>
    <x v="3"/>
    <n v="147.31"/>
    <s v="Success"/>
    <s v="Approved"/>
    <n v="5.94"/>
    <x v="0"/>
    <s v="iPad"/>
    <n v="491851"/>
    <n v="17"/>
    <n v="0"/>
    <n v="0"/>
    <n v="0"/>
    <n v="0"/>
    <n v="0"/>
    <s v="2025-03-09 10:59:52"/>
  </r>
  <r>
    <s v="TX009091"/>
    <x v="1085"/>
    <x v="1"/>
    <x v="0"/>
    <n v="624.27"/>
    <s v="Success"/>
    <s v="Approved"/>
    <n v="6.24"/>
    <x v="0"/>
    <s v="Android"/>
    <n v="553425"/>
    <n v="13"/>
    <n v="0"/>
    <n v="0"/>
    <n v="0"/>
    <n v="0"/>
    <n v="0"/>
    <s v="2025-02-16 13:53:05"/>
  </r>
  <r>
    <s v="TX007663"/>
    <x v="105"/>
    <x v="5"/>
    <x v="1"/>
    <n v="45.45"/>
    <s v="Success"/>
    <s v="Approved"/>
    <n v="1.41"/>
    <x v="0"/>
    <s v="Android"/>
    <n v="509766"/>
    <n v="15"/>
    <n v="0"/>
    <n v="0"/>
    <n v="0"/>
    <n v="0"/>
    <n v="0"/>
    <s v="2025-06-19 04:25:56"/>
  </r>
  <r>
    <s v="TX000103"/>
    <x v="1798"/>
    <x v="0"/>
    <x v="1"/>
    <n v="240.51"/>
    <s v="Failed"/>
    <s v="Approved"/>
    <n v="1.88"/>
    <x v="0"/>
    <s v="iPhone"/>
    <n v="544510"/>
    <n v="25"/>
    <n v="0"/>
    <n v="0"/>
    <n v="0"/>
    <n v="0"/>
    <n v="0"/>
    <s v="2025-07-13 13:11:46"/>
  </r>
  <r>
    <s v="TX000958"/>
    <x v="1271"/>
    <x v="0"/>
    <x v="1"/>
    <n v="190.03"/>
    <s v="Success"/>
    <s v="Approved"/>
    <n v="1.08"/>
    <x v="0"/>
    <s v="iPhone"/>
    <n v="436090"/>
    <n v="24"/>
    <n v="0"/>
    <n v="0"/>
    <n v="0"/>
    <n v="0"/>
    <n v="0"/>
    <s v="2025-02-18 22:14:01"/>
  </r>
  <r>
    <s v="TX004485"/>
    <x v="1017"/>
    <x v="1"/>
    <x v="3"/>
    <n v="496.24"/>
    <s v="Success"/>
    <s v="Approved"/>
    <n v="7.8"/>
    <x v="0"/>
    <s v="Android"/>
    <n v="502566"/>
    <n v="11"/>
    <n v="0"/>
    <n v="0"/>
    <n v="0"/>
    <n v="0"/>
    <n v="0"/>
    <s v="2025-09-24 21:46:57"/>
  </r>
  <r>
    <s v="TX003887"/>
    <x v="1763"/>
    <x v="1"/>
    <x v="1"/>
    <n v="720.88"/>
    <s v="Success"/>
    <s v="Approved"/>
    <n v="1.21"/>
    <x v="0"/>
    <s v="iPhone"/>
    <n v="543230"/>
    <n v="17"/>
    <n v="0"/>
    <n v="0"/>
    <n v="0"/>
    <n v="0"/>
    <n v="0"/>
    <s v="2025-09-26 20:48:16"/>
  </r>
  <r>
    <s v="TX005763"/>
    <x v="1799"/>
    <x v="8"/>
    <x v="0"/>
    <n v="391.08"/>
    <s v="Success"/>
    <s v="Approved"/>
    <n v="9.2899999999999991"/>
    <x v="0"/>
    <s v="iPhone"/>
    <n v="418847"/>
    <n v="20"/>
    <n v="0"/>
    <n v="0"/>
    <n v="0"/>
    <n v="0"/>
    <n v="0"/>
    <s v="2025-10-08 17:02:28"/>
  </r>
  <r>
    <s v="TX008281"/>
    <x v="503"/>
    <x v="3"/>
    <x v="0"/>
    <n v="109.92"/>
    <s v="Success"/>
    <s v="Approved"/>
    <n v="4.79"/>
    <x v="0"/>
    <s v="iPad"/>
    <n v="414329"/>
    <n v="12"/>
    <n v="0"/>
    <n v="0"/>
    <n v="0"/>
    <n v="0"/>
    <n v="0"/>
    <s v="2025-03-24 04:02:26"/>
  </r>
  <r>
    <s v="TX004776"/>
    <x v="425"/>
    <x v="0"/>
    <x v="1"/>
    <n v="861.77"/>
    <s v="Success"/>
    <s v="Approved"/>
    <n v="9.65"/>
    <x v="0"/>
    <s v="Android"/>
    <n v="471870"/>
    <n v="14"/>
    <n v="0"/>
    <n v="0"/>
    <n v="0"/>
    <n v="0"/>
    <n v="0"/>
    <s v="2025-07-05 10:21:29"/>
  </r>
  <r>
    <s v="TX003746"/>
    <x v="1533"/>
    <x v="8"/>
    <x v="0"/>
    <n v="228.26"/>
    <s v="Abandoned"/>
    <s v="Declined"/>
    <n v="11.28"/>
    <x v="0"/>
    <s v="iPad"/>
    <n v="504514"/>
    <n v="17"/>
    <n v="0"/>
    <n v="0"/>
    <n v="0"/>
    <n v="0"/>
    <n v="0"/>
    <s v="2025-08-07 02:22:42"/>
  </r>
  <r>
    <s v="TX006078"/>
    <x v="1800"/>
    <x v="3"/>
    <x v="1"/>
    <n v="248.22"/>
    <s v="Success"/>
    <s v="Approved"/>
    <n v="5.41"/>
    <x v="0"/>
    <s v="iPhone"/>
    <n v="447047"/>
    <n v="23"/>
    <n v="0"/>
    <n v="0"/>
    <n v="0"/>
    <n v="0"/>
    <n v="0"/>
    <s v="2025-04-20 08:49:07"/>
  </r>
  <r>
    <s v="TX005961"/>
    <x v="214"/>
    <x v="5"/>
    <x v="0"/>
    <n v="299.85000000000002"/>
    <s v="Success"/>
    <s v="Approved"/>
    <n v="11.01"/>
    <x v="0"/>
    <s v="iPad"/>
    <n v="441392"/>
    <n v="15"/>
    <n v="0"/>
    <n v="0"/>
    <n v="0"/>
    <n v="0"/>
    <n v="0"/>
    <s v="2025-02-09 16:40:22"/>
  </r>
  <r>
    <s v="TX002895"/>
    <x v="1801"/>
    <x v="4"/>
    <x v="1"/>
    <n v="669.99"/>
    <s v="Failed"/>
    <s v="Declined"/>
    <n v="6.67"/>
    <x v="0"/>
    <s v="iPhone"/>
    <n v="464065"/>
    <n v="83"/>
    <n v="1"/>
    <n v="1"/>
    <n v="0"/>
    <n v="0"/>
    <n v="1"/>
    <s v="2025-11-22 19:34:35"/>
  </r>
  <r>
    <s v="TX003888"/>
    <x v="167"/>
    <x v="0"/>
    <x v="0"/>
    <n v="207.05"/>
    <s v="Success"/>
    <s v="Approved"/>
    <n v="8.56"/>
    <x v="0"/>
    <s v="iPhone"/>
    <n v="437506"/>
    <n v="38"/>
    <n v="0"/>
    <n v="0"/>
    <n v="0"/>
    <n v="1"/>
    <n v="0"/>
    <s v="2025-12-22 04:14:51"/>
  </r>
  <r>
    <s v="TX000419"/>
    <x v="1802"/>
    <x v="1"/>
    <x v="0"/>
    <n v="1142.06"/>
    <s v="Success"/>
    <s v="Approved"/>
    <n v="6.88"/>
    <x v="0"/>
    <s v="Desktop"/>
    <n v="498690"/>
    <n v="43"/>
    <n v="0"/>
    <n v="1"/>
    <n v="0"/>
    <n v="0"/>
    <n v="0"/>
    <s v="2025-11-08 00:36:03"/>
  </r>
  <r>
    <s v="TX004900"/>
    <x v="1215"/>
    <x v="9"/>
    <x v="2"/>
    <n v="2086.04"/>
    <s v="Success"/>
    <s v="Approved"/>
    <n v="18.03"/>
    <x v="0"/>
    <s v="iPhone"/>
    <n v="416370"/>
    <n v="14"/>
    <n v="0"/>
    <n v="0"/>
    <n v="0"/>
    <n v="0"/>
    <n v="0"/>
    <s v="2025-05-04 03:37:12"/>
  </r>
  <r>
    <s v="TX004192"/>
    <x v="1459"/>
    <x v="0"/>
    <x v="1"/>
    <n v="377.54"/>
    <s v="Success"/>
    <s v="Approved"/>
    <n v="4.29"/>
    <x v="0"/>
    <s v="Android"/>
    <n v="531946"/>
    <n v="24"/>
    <n v="0"/>
    <n v="0"/>
    <n v="0"/>
    <n v="0"/>
    <n v="0"/>
    <s v="2025-06-24 19:56:26"/>
  </r>
  <r>
    <s v="TX009120"/>
    <x v="1803"/>
    <x v="3"/>
    <x v="2"/>
    <n v="621.30999999999995"/>
    <s v="Failed"/>
    <s v="Declined"/>
    <n v="10.48"/>
    <x v="0"/>
    <s v="iPhone"/>
    <n v="456787"/>
    <n v="17"/>
    <n v="0"/>
    <n v="0"/>
    <n v="0"/>
    <n v="0"/>
    <n v="0"/>
    <s v="2025-01-17 19:03:45"/>
  </r>
  <r>
    <s v="TX001948"/>
    <x v="503"/>
    <x v="3"/>
    <x v="2"/>
    <n v="711.34"/>
    <s v="Success"/>
    <s v="Approved"/>
    <n v="19.04"/>
    <x v="0"/>
    <s v="Android"/>
    <n v="430858"/>
    <n v="59"/>
    <n v="0"/>
    <n v="1"/>
    <n v="0"/>
    <n v="1"/>
    <n v="0"/>
    <s v="2025-12-31 02:24:14"/>
  </r>
  <r>
    <s v="TX004054"/>
    <x v="1683"/>
    <x v="5"/>
    <x v="3"/>
    <n v="982.32"/>
    <s v="Success"/>
    <s v="Approved"/>
    <n v="6.69"/>
    <x v="0"/>
    <s v="Desktop"/>
    <n v="512516"/>
    <n v="45"/>
    <n v="0"/>
    <n v="0"/>
    <n v="1"/>
    <n v="0"/>
    <n v="0"/>
    <s v="2025-05-21 12:40:54"/>
  </r>
  <r>
    <s v="TX002300"/>
    <x v="1131"/>
    <x v="2"/>
    <x v="1"/>
    <n v="987.53"/>
    <s v="Failed"/>
    <s v="Declined"/>
    <n v="6.96"/>
    <x v="0"/>
    <s v="iPhone"/>
    <n v="418643"/>
    <n v="53"/>
    <n v="0"/>
    <n v="0"/>
    <n v="1"/>
    <n v="0"/>
    <n v="0"/>
    <s v="2025-01-24 09:05:13"/>
  </r>
  <r>
    <s v="TX004682"/>
    <x v="288"/>
    <x v="4"/>
    <x v="1"/>
    <n v="391.78"/>
    <s v="Failed"/>
    <s v="Declined"/>
    <n v="8.58"/>
    <x v="0"/>
    <s v="Android"/>
    <n v="510631"/>
    <n v="19"/>
    <n v="0"/>
    <n v="0"/>
    <n v="0"/>
    <n v="0"/>
    <n v="0"/>
    <s v="2025-01-09 13:25:52"/>
  </r>
  <r>
    <s v="TX004873"/>
    <x v="563"/>
    <x v="8"/>
    <x v="2"/>
    <n v="470.2"/>
    <s v="Failed"/>
    <s v="Approved"/>
    <n v="15.38"/>
    <x v="0"/>
    <s v="iPhone"/>
    <n v="449357"/>
    <n v="41"/>
    <n v="0"/>
    <n v="0"/>
    <n v="1"/>
    <n v="0"/>
    <n v="0"/>
    <s v="2025-07-11 09:34:49"/>
  </r>
  <r>
    <s v="TX007308"/>
    <x v="1224"/>
    <x v="9"/>
    <x v="3"/>
    <n v="2515.5700000000002"/>
    <s v="Abandoned"/>
    <s v="Declined"/>
    <n v="3.71"/>
    <x v="0"/>
    <s v="iPhone"/>
    <n v="420203"/>
    <n v="47"/>
    <n v="0"/>
    <n v="1"/>
    <n v="0"/>
    <n v="0"/>
    <n v="0"/>
    <s v="2025-11-09 16:04:48"/>
  </r>
  <r>
    <s v="TX002998"/>
    <x v="1804"/>
    <x v="1"/>
    <x v="0"/>
    <n v="225.68"/>
    <s v="Success"/>
    <s v="Approved"/>
    <n v="1.7"/>
    <x v="0"/>
    <s v="iPhone"/>
    <n v="453607"/>
    <n v="25"/>
    <n v="0"/>
    <n v="0"/>
    <n v="0"/>
    <n v="0"/>
    <n v="0"/>
    <s v="2025-07-05 19:34:27"/>
  </r>
  <r>
    <s v="TX003356"/>
    <x v="234"/>
    <x v="7"/>
    <x v="3"/>
    <n v="604.67999999999995"/>
    <s v="Success"/>
    <s v="Approved"/>
    <n v="2.2200000000000002"/>
    <x v="0"/>
    <s v="Desktop"/>
    <n v="443618"/>
    <n v="15"/>
    <n v="0"/>
    <n v="0"/>
    <n v="0"/>
    <n v="0"/>
    <n v="0"/>
    <s v="2025-02-10 06:25:32"/>
  </r>
  <r>
    <s v="TX008798"/>
    <x v="1651"/>
    <x v="2"/>
    <x v="2"/>
    <n v="177.53"/>
    <s v="Success"/>
    <s v="Approved"/>
    <n v="13.71"/>
    <x v="0"/>
    <s v="iPhone"/>
    <n v="441032"/>
    <n v="16"/>
    <n v="0"/>
    <n v="0"/>
    <n v="0"/>
    <n v="0"/>
    <n v="0"/>
    <s v="2025-06-27 10:46:20"/>
  </r>
  <r>
    <s v="TX000529"/>
    <x v="1805"/>
    <x v="5"/>
    <x v="2"/>
    <n v="917.96"/>
    <s v="Failed"/>
    <s v="Declined"/>
    <n v="12.9"/>
    <x v="0"/>
    <s v="Desktop"/>
    <n v="445946"/>
    <n v="19"/>
    <n v="0"/>
    <n v="0"/>
    <n v="0"/>
    <n v="0"/>
    <n v="0"/>
    <s v="2025-02-01 02:01:27"/>
  </r>
  <r>
    <s v="TX001234"/>
    <x v="107"/>
    <x v="2"/>
    <x v="0"/>
    <n v="941.39"/>
    <s v="Success"/>
    <s v="Approved"/>
    <n v="4.7699999999999996"/>
    <x v="0"/>
    <s v="Desktop"/>
    <n v="469156"/>
    <n v="25"/>
    <n v="0"/>
    <n v="0"/>
    <n v="0"/>
    <n v="0"/>
    <n v="0"/>
    <s v="2025-08-13 10:16:33"/>
  </r>
  <r>
    <s v="TX000780"/>
    <x v="517"/>
    <x v="2"/>
    <x v="1"/>
    <n v="352.49"/>
    <s v="Success"/>
    <s v="Approved"/>
    <n v="10.119999999999999"/>
    <x v="0"/>
    <s v="iPhone"/>
    <n v="420139"/>
    <n v="19"/>
    <n v="0"/>
    <n v="0"/>
    <n v="0"/>
    <n v="0"/>
    <n v="0"/>
    <s v="2025-04-16 21:28:18"/>
  </r>
  <r>
    <s v="TX005698"/>
    <x v="711"/>
    <x v="2"/>
    <x v="0"/>
    <n v="206.13"/>
    <s v="Success"/>
    <s v="Approved"/>
    <n v="9.26"/>
    <x v="0"/>
    <s v="iPhone"/>
    <n v="430010"/>
    <n v="13"/>
    <n v="0"/>
    <n v="0"/>
    <n v="0"/>
    <n v="0"/>
    <n v="0"/>
    <s v="2025-05-08 13:41:44"/>
  </r>
  <r>
    <s v="TX006062"/>
    <x v="1806"/>
    <x v="4"/>
    <x v="3"/>
    <n v="459.93"/>
    <s v="Success"/>
    <s v="Approved"/>
    <n v="10.76"/>
    <x v="0"/>
    <s v="Android"/>
    <n v="402213"/>
    <n v="13"/>
    <n v="0"/>
    <n v="0"/>
    <n v="0"/>
    <n v="0"/>
    <n v="0"/>
    <s v="2025-08-28 14:00:47"/>
  </r>
  <r>
    <s v="TX007934"/>
    <x v="1807"/>
    <x v="6"/>
    <x v="0"/>
    <n v="1079.1199999999999"/>
    <s v="Failed"/>
    <s v="Declined"/>
    <n v="6.91"/>
    <x v="0"/>
    <s v="iPhone"/>
    <n v="493336"/>
    <n v="12"/>
    <n v="0"/>
    <n v="0"/>
    <n v="0"/>
    <n v="0"/>
    <n v="0"/>
    <s v="2025-07-05 01:03:22"/>
  </r>
  <r>
    <s v="TX001861"/>
    <x v="1680"/>
    <x v="7"/>
    <x v="3"/>
    <n v="546.11"/>
    <s v="Abandoned"/>
    <s v="Declined"/>
    <n v="3.6"/>
    <x v="0"/>
    <s v="Android"/>
    <n v="503473"/>
    <n v="17"/>
    <n v="0"/>
    <n v="0"/>
    <n v="0"/>
    <n v="0"/>
    <n v="0"/>
    <s v="2025-02-16 14:16:07"/>
  </r>
  <r>
    <s v="TX008486"/>
    <x v="1808"/>
    <x v="6"/>
    <x v="3"/>
    <n v="1486.55"/>
    <s v="Success"/>
    <s v="Approved"/>
    <n v="2.2200000000000002"/>
    <x v="0"/>
    <s v="Android"/>
    <n v="549108"/>
    <n v="46"/>
    <n v="0"/>
    <n v="1"/>
    <n v="0"/>
    <n v="0"/>
    <n v="0"/>
    <s v="2025-04-13 10:18:14"/>
  </r>
  <r>
    <s v="TX007497"/>
    <x v="1515"/>
    <x v="8"/>
    <x v="1"/>
    <n v="247.2"/>
    <s v="Success"/>
    <s v="Approved"/>
    <n v="1.23"/>
    <x v="0"/>
    <s v="Desktop"/>
    <n v="473621"/>
    <n v="18"/>
    <n v="0"/>
    <n v="0"/>
    <n v="0"/>
    <n v="0"/>
    <n v="0"/>
    <s v="2025-12-18 17:41:32"/>
  </r>
  <r>
    <s v="TX005941"/>
    <x v="497"/>
    <x v="1"/>
    <x v="1"/>
    <n v="780.36"/>
    <s v="Success"/>
    <s v="Approved"/>
    <n v="11.13"/>
    <x v="0"/>
    <s v="Android"/>
    <n v="479360"/>
    <n v="46"/>
    <n v="0"/>
    <n v="1"/>
    <n v="0"/>
    <n v="0"/>
    <n v="0"/>
    <s v="2025-01-11 13:41:50"/>
  </r>
  <r>
    <s v="TX002674"/>
    <x v="1809"/>
    <x v="1"/>
    <x v="2"/>
    <n v="441.87"/>
    <s v="Success"/>
    <s v="Approved"/>
    <n v="10.01"/>
    <x v="0"/>
    <s v="Desktop"/>
    <n v="486373"/>
    <n v="45"/>
    <n v="0"/>
    <n v="1"/>
    <n v="0"/>
    <n v="0"/>
    <n v="0"/>
    <s v="2025-08-27 13:46:08"/>
  </r>
  <r>
    <s v="TX001993"/>
    <x v="1810"/>
    <x v="5"/>
    <x v="0"/>
    <n v="42.88"/>
    <s v="Success"/>
    <s v="Approved"/>
    <n v="7.32"/>
    <x v="0"/>
    <s v="Android"/>
    <n v="494465"/>
    <n v="10"/>
    <n v="0"/>
    <n v="0"/>
    <n v="0"/>
    <n v="0"/>
    <n v="0"/>
    <s v="2025-09-22 23:51:28"/>
  </r>
  <r>
    <s v="TX007203"/>
    <x v="258"/>
    <x v="1"/>
    <x v="1"/>
    <n v="143.61000000000001"/>
    <s v="Success"/>
    <s v="Approved"/>
    <n v="11.34"/>
    <x v="0"/>
    <s v="iPhone"/>
    <n v="536331"/>
    <n v="14"/>
    <n v="0"/>
    <n v="0"/>
    <n v="0"/>
    <n v="0"/>
    <n v="0"/>
    <s v="2025-09-03 11:34:08"/>
  </r>
  <r>
    <s v="TX009527"/>
    <x v="1692"/>
    <x v="4"/>
    <x v="1"/>
    <n v="122.5"/>
    <s v="Success"/>
    <s v="Approved"/>
    <n v="9.02"/>
    <x v="0"/>
    <s v="iPhone"/>
    <n v="439737"/>
    <n v="44"/>
    <n v="0"/>
    <n v="1"/>
    <n v="0"/>
    <n v="0"/>
    <n v="0"/>
    <s v="2025-02-19 14:49:15"/>
  </r>
  <r>
    <s v="TX005372"/>
    <x v="1811"/>
    <x v="1"/>
    <x v="2"/>
    <n v="413.38"/>
    <s v="Failed"/>
    <s v="Declined"/>
    <n v="17.66"/>
    <x v="0"/>
    <s v="Desktop"/>
    <n v="443179"/>
    <n v="17"/>
    <n v="0"/>
    <n v="0"/>
    <n v="0"/>
    <n v="0"/>
    <n v="0"/>
    <s v="2025-06-22 18:53:04"/>
  </r>
  <r>
    <s v="TX006902"/>
    <x v="1622"/>
    <x v="4"/>
    <x v="2"/>
    <n v="91.65"/>
    <s v="Failed"/>
    <s v="Approved"/>
    <n v="10.48"/>
    <x v="0"/>
    <s v="Desktop"/>
    <n v="550443"/>
    <n v="11"/>
    <n v="0"/>
    <n v="0"/>
    <n v="0"/>
    <n v="0"/>
    <n v="0"/>
    <s v="2025-12-02 09:24:00"/>
  </r>
  <r>
    <s v="TX009339"/>
    <x v="1400"/>
    <x v="5"/>
    <x v="3"/>
    <n v="263.08999999999997"/>
    <s v="Success"/>
    <s v="Approved"/>
    <n v="4.63"/>
    <x v="0"/>
    <s v="Android"/>
    <n v="550345"/>
    <n v="53"/>
    <n v="0"/>
    <n v="0"/>
    <n v="1"/>
    <n v="0"/>
    <n v="0"/>
    <s v="2025-01-01 10:41:51"/>
  </r>
  <r>
    <s v="TX002472"/>
    <x v="1374"/>
    <x v="3"/>
    <x v="2"/>
    <n v="341.71"/>
    <s v="Abandoned"/>
    <s v="Approved"/>
    <n v="18.13"/>
    <x v="0"/>
    <s v="iPad"/>
    <n v="529839"/>
    <n v="23"/>
    <n v="0"/>
    <n v="0"/>
    <n v="0"/>
    <n v="0"/>
    <n v="0"/>
    <s v="2025-10-21 04:54:12"/>
  </r>
  <r>
    <s v="TX008269"/>
    <x v="1804"/>
    <x v="9"/>
    <x v="2"/>
    <n v="1132.78"/>
    <s v="Failed"/>
    <s v="Declined"/>
    <n v="12.36"/>
    <x v="0"/>
    <s v="iPad"/>
    <n v="459017"/>
    <n v="10"/>
    <n v="0"/>
    <n v="0"/>
    <n v="0"/>
    <n v="0"/>
    <n v="0"/>
    <s v="2025-06-18 12:13:08"/>
  </r>
  <r>
    <s v="TX005265"/>
    <x v="1475"/>
    <x v="2"/>
    <x v="0"/>
    <n v="102.5"/>
    <s v="Success"/>
    <s v="Approved"/>
    <n v="1.95"/>
    <x v="0"/>
    <s v="Android"/>
    <n v="549791"/>
    <n v="41"/>
    <n v="0"/>
    <n v="0"/>
    <n v="0"/>
    <n v="1"/>
    <n v="0"/>
    <s v="2025-07-12 08:49:14"/>
  </r>
  <r>
    <s v="TX004760"/>
    <x v="819"/>
    <x v="1"/>
    <x v="3"/>
    <n v="191.41"/>
    <s v="Abandoned"/>
    <s v="Approved"/>
    <n v="11.66"/>
    <x v="0"/>
    <s v="iPhone"/>
    <n v="543217"/>
    <n v="41"/>
    <n v="0"/>
    <n v="0"/>
    <n v="0"/>
    <n v="1"/>
    <n v="0"/>
    <s v="2025-12-15 07:23:57"/>
  </r>
  <r>
    <s v="TX001397"/>
    <x v="1812"/>
    <x v="0"/>
    <x v="1"/>
    <n v="706.37"/>
    <s v="Failed"/>
    <s v="Declined"/>
    <n v="10.61"/>
    <x v="0"/>
    <s v="Android"/>
    <n v="472807"/>
    <n v="16"/>
    <n v="0"/>
    <n v="0"/>
    <n v="0"/>
    <n v="0"/>
    <n v="0"/>
    <s v="2025-05-02 01:49:51"/>
  </r>
  <r>
    <s v="TX001490"/>
    <x v="1813"/>
    <x v="2"/>
    <x v="3"/>
    <n v="1399.9"/>
    <s v="Failed"/>
    <s v="Declined"/>
    <n v="2.0499999999999998"/>
    <x v="0"/>
    <s v="Android"/>
    <n v="424790"/>
    <n v="12"/>
    <n v="0"/>
    <n v="0"/>
    <n v="0"/>
    <n v="0"/>
    <n v="0"/>
    <s v="2025-01-03 12:44:43"/>
  </r>
  <r>
    <s v="TX004739"/>
    <x v="331"/>
    <x v="2"/>
    <x v="0"/>
    <n v="478.41"/>
    <s v="Success"/>
    <s v="Approved"/>
    <n v="2.21"/>
    <x v="0"/>
    <s v="iPad"/>
    <n v="499320"/>
    <n v="12"/>
    <n v="0"/>
    <n v="0"/>
    <n v="0"/>
    <n v="0"/>
    <n v="0"/>
    <s v="2025-11-12 05:31:12"/>
  </r>
  <r>
    <s v="TX003320"/>
    <x v="1814"/>
    <x v="9"/>
    <x v="0"/>
    <n v="1245.8800000000001"/>
    <s v="Failed"/>
    <s v="Declined"/>
    <n v="6.29"/>
    <x v="0"/>
    <s v="iPhone"/>
    <n v="457018"/>
    <n v="21"/>
    <n v="0"/>
    <n v="0"/>
    <n v="0"/>
    <n v="0"/>
    <n v="0"/>
    <s v="2025-11-08 20:41:05"/>
  </r>
  <r>
    <s v="TX001043"/>
    <x v="817"/>
    <x v="0"/>
    <x v="0"/>
    <n v="637.41"/>
    <s v="Abandoned"/>
    <s v="Declined"/>
    <n v="3.4"/>
    <x v="0"/>
    <s v="Android"/>
    <n v="436402"/>
    <n v="49"/>
    <n v="0"/>
    <n v="1"/>
    <n v="0"/>
    <n v="0"/>
    <n v="0"/>
    <s v="2025-08-26 05:09:11"/>
  </r>
  <r>
    <s v="TX003650"/>
    <x v="1815"/>
    <x v="3"/>
    <x v="3"/>
    <n v="395.7"/>
    <s v="Failed"/>
    <s v="Declined"/>
    <n v="10.08"/>
    <x v="0"/>
    <s v="Desktop"/>
    <n v="418664"/>
    <n v="14"/>
    <n v="0"/>
    <n v="0"/>
    <n v="0"/>
    <n v="0"/>
    <n v="0"/>
    <s v="2025-06-04 21:52:57"/>
  </r>
  <r>
    <s v="TX004746"/>
    <x v="457"/>
    <x v="2"/>
    <x v="0"/>
    <n v="454.61"/>
    <s v="Success"/>
    <s v="Approved"/>
    <n v="0.82"/>
    <x v="0"/>
    <s v="Android"/>
    <n v="442778"/>
    <n v="15"/>
    <n v="0"/>
    <n v="0"/>
    <n v="0"/>
    <n v="0"/>
    <n v="0"/>
    <s v="2025-10-18 17:41:16"/>
  </r>
  <r>
    <s v="TX007350"/>
    <x v="1206"/>
    <x v="8"/>
    <x v="3"/>
    <n v="226.25"/>
    <s v="Failed"/>
    <s v="Approved"/>
    <n v="8.48"/>
    <x v="0"/>
    <s v="iPhone"/>
    <n v="407648"/>
    <n v="10"/>
    <n v="0"/>
    <n v="0"/>
    <n v="0"/>
    <n v="0"/>
    <n v="0"/>
    <s v="2025-07-10 01:05:44"/>
  </r>
  <r>
    <s v="TX000258"/>
    <x v="1440"/>
    <x v="4"/>
    <x v="0"/>
    <n v="975.78"/>
    <s v="Success"/>
    <s v="Approved"/>
    <n v="10.91"/>
    <x v="0"/>
    <s v="iPhone"/>
    <n v="551023"/>
    <n v="19"/>
    <n v="0"/>
    <n v="0"/>
    <n v="0"/>
    <n v="0"/>
    <n v="0"/>
    <s v="2025-07-29 14:55:33"/>
  </r>
  <r>
    <s v="TX007380"/>
    <x v="886"/>
    <x v="4"/>
    <x v="0"/>
    <n v="585.87"/>
    <s v="Success"/>
    <s v="Approved"/>
    <n v="2.2999999999999998"/>
    <x v="0"/>
    <s v="iPhone"/>
    <n v="534236"/>
    <n v="21"/>
    <n v="0"/>
    <n v="0"/>
    <n v="0"/>
    <n v="0"/>
    <n v="0"/>
    <s v="2025-01-10 11:50:45"/>
  </r>
  <r>
    <s v="TX009055"/>
    <x v="47"/>
    <x v="3"/>
    <x v="2"/>
    <n v="194.35"/>
    <s v="Failed"/>
    <s v="Declined"/>
    <n v="15.37"/>
    <x v="0"/>
    <s v="Android"/>
    <n v="520139"/>
    <n v="49"/>
    <n v="0"/>
    <n v="0"/>
    <n v="1"/>
    <n v="0"/>
    <n v="0"/>
    <s v="2025-09-24 20:00:19"/>
  </r>
  <r>
    <s v="TX007915"/>
    <x v="1397"/>
    <x v="4"/>
    <x v="0"/>
    <n v="471.14"/>
    <s v="Failed"/>
    <s v="Approved"/>
    <n v="3.75"/>
    <x v="0"/>
    <s v="Android"/>
    <n v="533936"/>
    <n v="50"/>
    <n v="1"/>
    <n v="0"/>
    <n v="0"/>
    <n v="0"/>
    <n v="1"/>
    <s v="2025-08-18 23:45:28"/>
  </r>
  <r>
    <s v="TX005050"/>
    <x v="1399"/>
    <x v="1"/>
    <x v="3"/>
    <n v="160.29"/>
    <s v="Success"/>
    <s v="Approved"/>
    <n v="10.88"/>
    <x v="0"/>
    <s v="iPhone"/>
    <n v="496396"/>
    <n v="40"/>
    <n v="0"/>
    <n v="1"/>
    <n v="0"/>
    <n v="0"/>
    <n v="0"/>
    <s v="2025-12-08 23:34:44"/>
  </r>
  <r>
    <s v="TX002090"/>
    <x v="1163"/>
    <x v="1"/>
    <x v="1"/>
    <n v="1413.02"/>
    <s v="Success"/>
    <s v="Approved"/>
    <n v="7.25"/>
    <x v="0"/>
    <s v="Desktop"/>
    <n v="403023"/>
    <n v="21"/>
    <n v="0"/>
    <n v="0"/>
    <n v="0"/>
    <n v="0"/>
    <n v="0"/>
    <s v="2025-07-22 16:53:31"/>
  </r>
  <r>
    <s v="TX007798"/>
    <x v="1816"/>
    <x v="4"/>
    <x v="2"/>
    <n v="346.12"/>
    <s v="Success"/>
    <s v="Approved"/>
    <n v="19.8"/>
    <x v="0"/>
    <s v="Desktop"/>
    <n v="554634"/>
    <n v="11"/>
    <n v="0"/>
    <n v="0"/>
    <n v="0"/>
    <n v="0"/>
    <n v="0"/>
    <s v="2025-07-23 00:41:24"/>
  </r>
  <r>
    <s v="TX000504"/>
    <x v="376"/>
    <x v="0"/>
    <x v="1"/>
    <n v="360.42"/>
    <s v="Abandoned"/>
    <s v="Approved"/>
    <n v="8.82"/>
    <x v="0"/>
    <s v="Android"/>
    <n v="441739"/>
    <n v="15"/>
    <n v="0"/>
    <n v="0"/>
    <n v="0"/>
    <n v="0"/>
    <n v="0"/>
    <s v="2025-01-05 02:43:17"/>
  </r>
  <r>
    <s v="TX008808"/>
    <x v="1033"/>
    <x v="1"/>
    <x v="1"/>
    <n v="477.31"/>
    <s v="Failed"/>
    <s v="Declined"/>
    <n v="2.84"/>
    <x v="0"/>
    <s v="Desktop"/>
    <n v="452223"/>
    <n v="11"/>
    <n v="0"/>
    <n v="0"/>
    <n v="0"/>
    <n v="0"/>
    <n v="0"/>
    <s v="2025-11-13 03:07:24"/>
  </r>
  <r>
    <s v="TX009375"/>
    <x v="1588"/>
    <x v="0"/>
    <x v="0"/>
    <n v="249.91"/>
    <s v="Abandoned"/>
    <s v="Declined"/>
    <n v="3.3"/>
    <x v="0"/>
    <s v="iPad"/>
    <n v="465620"/>
    <n v="13"/>
    <n v="0"/>
    <n v="0"/>
    <n v="0"/>
    <n v="0"/>
    <n v="0"/>
    <s v="2025-07-14 03:03:03"/>
  </r>
  <r>
    <s v="TX001346"/>
    <x v="601"/>
    <x v="9"/>
    <x v="0"/>
    <n v="654.57000000000005"/>
    <s v="Success"/>
    <s v="Approved"/>
    <n v="5.64"/>
    <x v="0"/>
    <s v="Desktop"/>
    <n v="472943"/>
    <n v="36"/>
    <n v="0"/>
    <n v="0"/>
    <n v="0"/>
    <n v="1"/>
    <n v="0"/>
    <s v="2025-05-04 17:21:53"/>
  </r>
  <r>
    <s v="TX006720"/>
    <x v="81"/>
    <x v="0"/>
    <x v="3"/>
    <n v="391.8"/>
    <s v="Success"/>
    <s v="Approved"/>
    <n v="10.49"/>
    <x v="0"/>
    <s v="Android"/>
    <n v="500940"/>
    <n v="24"/>
    <n v="0"/>
    <n v="0"/>
    <n v="0"/>
    <n v="0"/>
    <n v="0"/>
    <s v="2025-01-19 08:56:26"/>
  </r>
  <r>
    <s v="TX007372"/>
    <x v="1642"/>
    <x v="3"/>
    <x v="1"/>
    <n v="353.75"/>
    <s v="Success"/>
    <s v="Approved"/>
    <n v="9.6199999999999992"/>
    <x v="0"/>
    <s v="Android"/>
    <n v="499772"/>
    <n v="12"/>
    <n v="0"/>
    <n v="0"/>
    <n v="0"/>
    <n v="0"/>
    <n v="0"/>
    <s v="2025-08-26 09:53:53"/>
  </r>
  <r>
    <s v="TX002249"/>
    <x v="539"/>
    <x v="4"/>
    <x v="1"/>
    <n v="297.38"/>
    <s v="Success"/>
    <s v="Approved"/>
    <n v="8.0500000000000007"/>
    <x v="0"/>
    <s v="Desktop"/>
    <n v="490122"/>
    <n v="17"/>
    <n v="0"/>
    <n v="0"/>
    <n v="0"/>
    <n v="0"/>
    <n v="0"/>
    <s v="2025-06-02 01:11:45"/>
  </r>
  <r>
    <s v="TX005045"/>
    <x v="1817"/>
    <x v="3"/>
    <x v="2"/>
    <n v="184.66"/>
    <s v="Failed"/>
    <s v="Declined"/>
    <n v="12.85"/>
    <x v="0"/>
    <s v="iPhone"/>
    <n v="420603"/>
    <n v="24"/>
    <n v="0"/>
    <n v="0"/>
    <n v="0"/>
    <n v="0"/>
    <n v="0"/>
    <s v="2025-09-16 08:53:40"/>
  </r>
  <r>
    <s v="TX000373"/>
    <x v="1818"/>
    <x v="3"/>
    <x v="1"/>
    <n v="315.02"/>
    <s v="Success"/>
    <s v="Approved"/>
    <n v="9.73"/>
    <x v="0"/>
    <s v="iPhone"/>
    <n v="537839"/>
    <n v="23"/>
    <n v="0"/>
    <n v="0"/>
    <n v="0"/>
    <n v="0"/>
    <n v="0"/>
    <s v="2025-06-10 00:02:44"/>
  </r>
  <r>
    <s v="TX008502"/>
    <x v="1478"/>
    <x v="5"/>
    <x v="1"/>
    <n v="272.23"/>
    <s v="Success"/>
    <s v="Approved"/>
    <n v="1.1399999999999999"/>
    <x v="0"/>
    <s v="iPhone"/>
    <n v="486452"/>
    <n v="10"/>
    <n v="0"/>
    <n v="0"/>
    <n v="0"/>
    <n v="0"/>
    <n v="0"/>
    <s v="2025-11-14 14:26:30"/>
  </r>
  <r>
    <s v="TX003458"/>
    <x v="585"/>
    <x v="3"/>
    <x v="3"/>
    <n v="824.55"/>
    <s v="Success"/>
    <s v="Approved"/>
    <n v="7.75"/>
    <x v="0"/>
    <s v="iPhone"/>
    <n v="549436"/>
    <n v="18"/>
    <n v="0"/>
    <n v="0"/>
    <n v="0"/>
    <n v="0"/>
    <n v="0"/>
    <s v="2025-06-14 07:35:00"/>
  </r>
  <r>
    <s v="TX002007"/>
    <x v="1819"/>
    <x v="3"/>
    <x v="2"/>
    <n v="468.57"/>
    <s v="Failed"/>
    <s v="Approved"/>
    <n v="12.69"/>
    <x v="0"/>
    <s v="iPhone"/>
    <n v="428601"/>
    <n v="18"/>
    <n v="0"/>
    <n v="0"/>
    <n v="0"/>
    <n v="0"/>
    <n v="0"/>
    <s v="2025-02-07 19:37:39"/>
  </r>
  <r>
    <s v="TX007804"/>
    <x v="510"/>
    <x v="4"/>
    <x v="1"/>
    <n v="580.69000000000005"/>
    <s v="Failed"/>
    <s v="Declined"/>
    <n v="4.8099999999999996"/>
    <x v="0"/>
    <s v="Android"/>
    <n v="492292"/>
    <n v="16"/>
    <n v="0"/>
    <n v="0"/>
    <n v="0"/>
    <n v="0"/>
    <n v="0"/>
    <s v="2025-06-19 02:37:09"/>
  </r>
  <r>
    <s v="TX006028"/>
    <x v="1820"/>
    <x v="3"/>
    <x v="0"/>
    <n v="201.19"/>
    <s v="Success"/>
    <s v="Approved"/>
    <n v="0.82"/>
    <x v="0"/>
    <s v="iPhone"/>
    <n v="525860"/>
    <n v="15"/>
    <n v="0"/>
    <n v="0"/>
    <n v="0"/>
    <n v="0"/>
    <n v="0"/>
    <s v="2025-01-02 11:24:51"/>
  </r>
  <r>
    <s v="TX006927"/>
    <x v="1821"/>
    <x v="1"/>
    <x v="3"/>
    <n v="945.33"/>
    <s v="Success"/>
    <s v="Approved"/>
    <n v="9.65"/>
    <x v="0"/>
    <s v="Android"/>
    <n v="520598"/>
    <n v="16"/>
    <n v="0"/>
    <n v="0"/>
    <n v="0"/>
    <n v="0"/>
    <n v="0"/>
    <s v="2025-06-01 17:55:35"/>
  </r>
  <r>
    <s v="TX003239"/>
    <x v="1822"/>
    <x v="9"/>
    <x v="1"/>
    <n v="948.82"/>
    <s v="Abandoned"/>
    <s v="Declined"/>
    <n v="11.2"/>
    <x v="0"/>
    <s v="Android"/>
    <n v="436264"/>
    <n v="19"/>
    <n v="0"/>
    <n v="0"/>
    <n v="0"/>
    <n v="0"/>
    <n v="0"/>
    <s v="2025-10-28 08:27:15"/>
  </r>
  <r>
    <s v="TX006152"/>
    <x v="1234"/>
    <x v="2"/>
    <x v="2"/>
    <n v="309.37"/>
    <s v="Abandoned"/>
    <s v="Declined"/>
    <n v="10.84"/>
    <x v="0"/>
    <s v="iPad"/>
    <n v="552495"/>
    <n v="13"/>
    <n v="0"/>
    <n v="0"/>
    <n v="0"/>
    <n v="0"/>
    <n v="0"/>
    <s v="2025-12-17 04:13:17"/>
  </r>
  <r>
    <s v="TX002103"/>
    <x v="789"/>
    <x v="9"/>
    <x v="2"/>
    <n v="643.66999999999996"/>
    <s v="Success"/>
    <s v="Approved"/>
    <n v="13.74"/>
    <x v="0"/>
    <s v="Desktop"/>
    <n v="456217"/>
    <n v="32"/>
    <n v="0"/>
    <n v="0"/>
    <n v="0"/>
    <n v="1"/>
    <n v="0"/>
    <s v="2025-06-22 21:19:31"/>
  </r>
  <r>
    <s v="TX000998"/>
    <x v="16"/>
    <x v="2"/>
    <x v="3"/>
    <n v="299.47000000000003"/>
    <s v="Failed"/>
    <s v="Approved"/>
    <n v="1.22"/>
    <x v="0"/>
    <s v="iPhone"/>
    <n v="456952"/>
    <n v="49"/>
    <n v="0"/>
    <n v="0"/>
    <n v="1"/>
    <n v="0"/>
    <n v="0"/>
    <s v="2025-06-02 20:09:50"/>
  </r>
  <r>
    <s v="TX008234"/>
    <x v="1823"/>
    <x v="2"/>
    <x v="0"/>
    <n v="574.66"/>
    <s v="Success"/>
    <s v="Approved"/>
    <n v="6.63"/>
    <x v="0"/>
    <s v="iPhone"/>
    <n v="424395"/>
    <n v="12"/>
    <n v="0"/>
    <n v="0"/>
    <n v="0"/>
    <n v="0"/>
    <n v="0"/>
    <s v="2025-08-08 13:48:26"/>
  </r>
  <r>
    <s v="TX009459"/>
    <x v="422"/>
    <x v="2"/>
    <x v="3"/>
    <n v="2297.1"/>
    <s v="Failed"/>
    <s v="Approved"/>
    <n v="11.62"/>
    <x v="0"/>
    <s v="Android"/>
    <n v="526159"/>
    <n v="44"/>
    <n v="0"/>
    <n v="0"/>
    <n v="1"/>
    <n v="0"/>
    <n v="0"/>
    <s v="2025-03-25 01:03:29"/>
  </r>
  <r>
    <s v="TX001177"/>
    <x v="1789"/>
    <x v="0"/>
    <x v="1"/>
    <n v="306.57"/>
    <s v="Success"/>
    <s v="Approved"/>
    <n v="7.55"/>
    <x v="0"/>
    <s v="Android"/>
    <n v="414957"/>
    <n v="11"/>
    <n v="0"/>
    <n v="0"/>
    <n v="0"/>
    <n v="0"/>
    <n v="0"/>
    <s v="2025-05-26 02:58:44"/>
  </r>
  <r>
    <s v="TX000552"/>
    <x v="1824"/>
    <x v="4"/>
    <x v="2"/>
    <n v="118.1"/>
    <s v="Failed"/>
    <s v="Approved"/>
    <n v="16.09"/>
    <x v="0"/>
    <s v="iPad"/>
    <n v="485220"/>
    <n v="15"/>
    <n v="0"/>
    <n v="0"/>
    <n v="0"/>
    <n v="0"/>
    <n v="0"/>
    <s v="2025-02-17 02:00:55"/>
  </r>
  <r>
    <s v="TX000745"/>
    <x v="137"/>
    <x v="3"/>
    <x v="1"/>
    <n v="149.11000000000001"/>
    <s v="Abandoned"/>
    <s v="Declined"/>
    <n v="0.57999999999999996"/>
    <x v="0"/>
    <s v="iPhone"/>
    <n v="406399"/>
    <n v="24"/>
    <n v="0"/>
    <n v="0"/>
    <n v="0"/>
    <n v="0"/>
    <n v="0"/>
    <s v="2025-04-03 20:13:22"/>
  </r>
  <r>
    <s v="TX005639"/>
    <x v="108"/>
    <x v="3"/>
    <x v="3"/>
    <n v="315.8"/>
    <s v="Success"/>
    <s v="Approved"/>
    <n v="3.72"/>
    <x v="0"/>
    <s v="iPhone"/>
    <n v="414105"/>
    <n v="14"/>
    <n v="0"/>
    <n v="0"/>
    <n v="0"/>
    <n v="0"/>
    <n v="0"/>
    <s v="2025-09-15 13:40:27"/>
  </r>
  <r>
    <s v="TX003689"/>
    <x v="1490"/>
    <x v="1"/>
    <x v="2"/>
    <n v="159.09"/>
    <s v="Failed"/>
    <s v="Declined"/>
    <n v="11.9"/>
    <x v="0"/>
    <s v="iPad"/>
    <n v="477229"/>
    <n v="38"/>
    <n v="0"/>
    <n v="0"/>
    <n v="0"/>
    <n v="1"/>
    <n v="0"/>
    <s v="2025-05-27 08:44:50"/>
  </r>
  <r>
    <s v="TX006572"/>
    <x v="1405"/>
    <x v="1"/>
    <x v="1"/>
    <n v="310.95"/>
    <s v="Success"/>
    <s v="Approved"/>
    <n v="11.65"/>
    <x v="0"/>
    <s v="iPad"/>
    <n v="442882"/>
    <n v="15"/>
    <n v="0"/>
    <n v="0"/>
    <n v="0"/>
    <n v="0"/>
    <n v="0"/>
    <s v="2025-12-22 06:43:40"/>
  </r>
  <r>
    <s v="TX008949"/>
    <x v="927"/>
    <x v="3"/>
    <x v="1"/>
    <n v="181.53"/>
    <s v="Success"/>
    <s v="Approved"/>
    <n v="3.43"/>
    <x v="0"/>
    <s v="Desktop"/>
    <n v="484812"/>
    <n v="14"/>
    <n v="0"/>
    <n v="0"/>
    <n v="0"/>
    <n v="0"/>
    <n v="0"/>
    <s v="2025-07-23 08:16:15"/>
  </r>
  <r>
    <s v="TX006009"/>
    <x v="1825"/>
    <x v="0"/>
    <x v="0"/>
    <n v="137.51"/>
    <s v="Success"/>
    <s v="Approved"/>
    <n v="3.57"/>
    <x v="0"/>
    <s v="iPhone"/>
    <n v="483362"/>
    <n v="22"/>
    <n v="0"/>
    <n v="0"/>
    <n v="0"/>
    <n v="0"/>
    <n v="0"/>
    <s v="2025-05-04 03:20:32"/>
  </r>
  <r>
    <s v="TX005240"/>
    <x v="773"/>
    <x v="4"/>
    <x v="2"/>
    <n v="1012.89"/>
    <s v="Failed"/>
    <s v="Approved"/>
    <n v="14.51"/>
    <x v="0"/>
    <s v="Android"/>
    <n v="548315"/>
    <n v="18"/>
    <n v="0"/>
    <n v="0"/>
    <n v="0"/>
    <n v="0"/>
    <n v="0"/>
    <s v="2025-12-07 12:06:24"/>
  </r>
  <r>
    <s v="TX006936"/>
    <x v="1826"/>
    <x v="0"/>
    <x v="2"/>
    <n v="1093.68"/>
    <s v="Failed"/>
    <s v="Declined"/>
    <n v="9.3699999999999992"/>
    <x v="0"/>
    <s v="iPhone"/>
    <n v="476875"/>
    <n v="21"/>
    <n v="0"/>
    <n v="0"/>
    <n v="0"/>
    <n v="0"/>
    <n v="0"/>
    <s v="2025-03-13 20:54:17"/>
  </r>
  <r>
    <s v="TX007710"/>
    <x v="1636"/>
    <x v="3"/>
    <x v="1"/>
    <n v="757.04"/>
    <s v="Abandoned"/>
    <s v="Declined"/>
    <n v="6.21"/>
    <x v="0"/>
    <s v="Android"/>
    <n v="551551"/>
    <n v="10"/>
    <n v="0"/>
    <n v="0"/>
    <n v="0"/>
    <n v="0"/>
    <n v="0"/>
    <s v="2025-12-02 17:42:28"/>
  </r>
  <r>
    <s v="TX009258"/>
    <x v="268"/>
    <x v="3"/>
    <x v="0"/>
    <n v="281.58"/>
    <s v="Success"/>
    <s v="Approved"/>
    <n v="4.71"/>
    <x v="0"/>
    <s v="Android"/>
    <n v="525811"/>
    <n v="40"/>
    <n v="0"/>
    <n v="0"/>
    <n v="1"/>
    <n v="0"/>
    <n v="0"/>
    <s v="2025-10-23 04:53:04"/>
  </r>
  <r>
    <s v="TX004382"/>
    <x v="1118"/>
    <x v="5"/>
    <x v="1"/>
    <n v="91.45"/>
    <s v="Success"/>
    <s v="Approved"/>
    <n v="1.9"/>
    <x v="0"/>
    <s v="Android"/>
    <n v="404126"/>
    <n v="24"/>
    <n v="0"/>
    <n v="0"/>
    <n v="0"/>
    <n v="0"/>
    <n v="0"/>
    <s v="2025-05-10 08:38:58"/>
  </r>
  <r>
    <s v="TX006211"/>
    <x v="1532"/>
    <x v="3"/>
    <x v="2"/>
    <n v="862.81"/>
    <s v="Abandoned"/>
    <s v="Declined"/>
    <n v="15.69"/>
    <x v="0"/>
    <s v="Android"/>
    <n v="475463"/>
    <n v="49"/>
    <n v="1"/>
    <n v="0"/>
    <n v="0"/>
    <n v="0"/>
    <n v="1"/>
    <s v="2025-10-01 20:41:35"/>
  </r>
  <r>
    <s v="TX005427"/>
    <x v="1672"/>
    <x v="2"/>
    <x v="0"/>
    <n v="536.47"/>
    <s v="Success"/>
    <s v="Approved"/>
    <n v="11.93"/>
    <x v="0"/>
    <s v="Desktop"/>
    <n v="403176"/>
    <n v="24"/>
    <n v="0"/>
    <n v="0"/>
    <n v="0"/>
    <n v="0"/>
    <n v="0"/>
    <s v="2025-05-13 02:00:52"/>
  </r>
  <r>
    <s v="TX005523"/>
    <x v="53"/>
    <x v="8"/>
    <x v="3"/>
    <n v="595.91"/>
    <s v="Failed"/>
    <s v="Approved"/>
    <n v="11.41"/>
    <x v="0"/>
    <s v="iPhone"/>
    <n v="449081"/>
    <n v="22"/>
    <n v="0"/>
    <n v="0"/>
    <n v="0"/>
    <n v="0"/>
    <n v="0"/>
    <s v="2025-02-10 08:48:19"/>
  </r>
  <r>
    <s v="TX008654"/>
    <x v="1292"/>
    <x v="3"/>
    <x v="3"/>
    <n v="703.39"/>
    <s v="Success"/>
    <s v="Approved"/>
    <n v="1.07"/>
    <x v="0"/>
    <s v="iPhone"/>
    <n v="423545"/>
    <n v="14"/>
    <n v="0"/>
    <n v="0"/>
    <n v="0"/>
    <n v="0"/>
    <n v="0"/>
    <s v="2025-11-04 12:38:35"/>
  </r>
  <r>
    <s v="TX003044"/>
    <x v="1827"/>
    <x v="8"/>
    <x v="2"/>
    <n v="701.53"/>
    <s v="Failed"/>
    <s v="Declined"/>
    <n v="14.37"/>
    <x v="0"/>
    <s v="iPhone"/>
    <n v="462535"/>
    <n v="21"/>
    <n v="0"/>
    <n v="0"/>
    <n v="0"/>
    <n v="0"/>
    <n v="0"/>
    <s v="2025-09-05 18:19:26"/>
  </r>
  <r>
    <s v="TX000694"/>
    <x v="1828"/>
    <x v="5"/>
    <x v="1"/>
    <n v="269.66000000000003"/>
    <s v="Success"/>
    <s v="Approved"/>
    <n v="6.85"/>
    <x v="0"/>
    <s v="iPhone"/>
    <n v="421629"/>
    <n v="10"/>
    <n v="0"/>
    <n v="0"/>
    <n v="0"/>
    <n v="0"/>
    <n v="0"/>
    <s v="2025-09-02 09:30:05"/>
  </r>
  <r>
    <s v="TX002534"/>
    <x v="148"/>
    <x v="0"/>
    <x v="3"/>
    <n v="217.35"/>
    <s v="Success"/>
    <s v="Approved"/>
    <n v="6.12"/>
    <x v="0"/>
    <s v="Desktop"/>
    <n v="512560"/>
    <n v="21"/>
    <n v="0"/>
    <n v="0"/>
    <n v="0"/>
    <n v="0"/>
    <n v="0"/>
    <s v="2025-01-27 15:48:23"/>
  </r>
  <r>
    <s v="TX_ATK12"/>
    <x v="464"/>
    <x v="3"/>
    <x v="1"/>
    <n v="4.1500000000000004"/>
    <s v="Success"/>
    <s v="Approved"/>
    <n v="1.55"/>
    <x v="0"/>
    <s v="Desktop"/>
    <n v="442000"/>
    <n v="85"/>
    <n v="1"/>
    <n v="0"/>
    <n v="0"/>
    <n v="0"/>
    <n v="0"/>
    <s v="2025-06-15 02:24:00"/>
  </r>
  <r>
    <s v="TX000983"/>
    <x v="1380"/>
    <x v="2"/>
    <x v="2"/>
    <n v="104.32"/>
    <s v="Abandoned"/>
    <s v="Declined"/>
    <n v="14.87"/>
    <x v="0"/>
    <s v="Desktop"/>
    <n v="544864"/>
    <n v="16"/>
    <n v="0"/>
    <n v="0"/>
    <n v="0"/>
    <n v="0"/>
    <n v="0"/>
    <s v="2025-10-23 14:31:49"/>
  </r>
  <r>
    <s v="TX002808"/>
    <x v="102"/>
    <x v="6"/>
    <x v="2"/>
    <n v="545.80999999999995"/>
    <s v="Success"/>
    <s v="Approved"/>
    <n v="10.86"/>
    <x v="0"/>
    <s v="iPhone"/>
    <n v="485083"/>
    <n v="18"/>
    <n v="0"/>
    <n v="0"/>
    <n v="0"/>
    <n v="0"/>
    <n v="0"/>
    <s v="2025-06-05 15:51:27"/>
  </r>
  <r>
    <s v="TX000080"/>
    <x v="809"/>
    <x v="1"/>
    <x v="1"/>
    <n v="1809.74"/>
    <s v="Success"/>
    <s v="Approved"/>
    <n v="11.32"/>
    <x v="0"/>
    <s v="iPhone"/>
    <n v="465903"/>
    <n v="24"/>
    <n v="0"/>
    <n v="0"/>
    <n v="0"/>
    <n v="0"/>
    <n v="0"/>
    <s v="2025-07-26 04:33:03"/>
  </r>
  <r>
    <s v="TX004148"/>
    <x v="1829"/>
    <x v="1"/>
    <x v="3"/>
    <n v="234.02"/>
    <s v="Success"/>
    <s v="Approved"/>
    <n v="3.14"/>
    <x v="0"/>
    <s v="Android"/>
    <n v="539421"/>
    <n v="12"/>
    <n v="0"/>
    <n v="0"/>
    <n v="0"/>
    <n v="0"/>
    <n v="0"/>
    <s v="2025-11-09 08:52:12"/>
  </r>
  <r>
    <s v="TX003296"/>
    <x v="1830"/>
    <x v="7"/>
    <x v="1"/>
    <n v="62.77"/>
    <s v="Success"/>
    <s v="Approved"/>
    <n v="2.2200000000000002"/>
    <x v="0"/>
    <s v="iPhone"/>
    <n v="424373"/>
    <n v="42"/>
    <n v="0"/>
    <n v="1"/>
    <n v="0"/>
    <n v="0"/>
    <n v="0"/>
    <s v="2025-10-11 22:07:53"/>
  </r>
  <r>
    <s v="TX006569"/>
    <x v="778"/>
    <x v="9"/>
    <x v="0"/>
    <n v="793.07"/>
    <s v="Abandoned"/>
    <s v="Declined"/>
    <n v="6.57"/>
    <x v="0"/>
    <s v="Desktop"/>
    <n v="463072"/>
    <n v="49"/>
    <n v="1"/>
    <n v="0"/>
    <n v="0"/>
    <n v="0"/>
    <n v="1"/>
    <s v="2025-05-29 08:56:12"/>
  </r>
  <r>
    <s v="TX007869"/>
    <x v="1831"/>
    <x v="0"/>
    <x v="1"/>
    <n v="337.74"/>
    <s v="Failed"/>
    <s v="Declined"/>
    <n v="11.36"/>
    <x v="0"/>
    <s v="iPhone"/>
    <n v="518779"/>
    <n v="14"/>
    <n v="0"/>
    <n v="0"/>
    <n v="0"/>
    <n v="0"/>
    <n v="0"/>
    <s v="2025-10-29 17:15:25"/>
  </r>
  <r>
    <s v="TX003686"/>
    <x v="1676"/>
    <x v="4"/>
    <x v="3"/>
    <n v="1569.9"/>
    <s v="Failed"/>
    <s v="Declined"/>
    <n v="3.73"/>
    <x v="0"/>
    <s v="Android"/>
    <n v="418159"/>
    <n v="18"/>
    <n v="0"/>
    <n v="0"/>
    <n v="0"/>
    <n v="0"/>
    <n v="0"/>
    <s v="2025-07-23 18:53:59"/>
  </r>
  <r>
    <s v="TX009169"/>
    <x v="1832"/>
    <x v="4"/>
    <x v="2"/>
    <n v="573.16"/>
    <s v="Abandoned"/>
    <s v="Declined"/>
    <n v="18.61"/>
    <x v="0"/>
    <s v="iPhone"/>
    <n v="545755"/>
    <n v="10"/>
    <n v="0"/>
    <n v="0"/>
    <n v="0"/>
    <n v="0"/>
    <n v="0"/>
    <s v="2025-01-17 09:41:03"/>
  </r>
  <r>
    <s v="TX005020"/>
    <x v="1793"/>
    <x v="5"/>
    <x v="3"/>
    <n v="1928.44"/>
    <s v="Success"/>
    <s v="Approved"/>
    <n v="2.33"/>
    <x v="0"/>
    <s v="Android"/>
    <n v="534687"/>
    <n v="17"/>
    <n v="0"/>
    <n v="0"/>
    <n v="0"/>
    <n v="0"/>
    <n v="0"/>
    <s v="2025-05-02 17:59:42"/>
  </r>
  <r>
    <s v="TX000262"/>
    <x v="1833"/>
    <x v="8"/>
    <x v="2"/>
    <n v="2195.7600000000002"/>
    <s v="Failed"/>
    <s v="Declined"/>
    <n v="16.77"/>
    <x v="0"/>
    <s v="Desktop"/>
    <n v="547426"/>
    <n v="14"/>
    <n v="0"/>
    <n v="0"/>
    <n v="0"/>
    <n v="0"/>
    <n v="0"/>
    <s v="2025-05-27 04:51:47"/>
  </r>
  <r>
    <s v="TX002143"/>
    <x v="408"/>
    <x v="0"/>
    <x v="1"/>
    <n v="116.6"/>
    <s v="Abandoned"/>
    <s v="Declined"/>
    <n v="3.41"/>
    <x v="0"/>
    <s v="Desktop"/>
    <n v="445154"/>
    <n v="37"/>
    <n v="0"/>
    <n v="1"/>
    <n v="0"/>
    <n v="0"/>
    <n v="0"/>
    <s v="2025-07-19 21:22:20"/>
  </r>
  <r>
    <s v="TX006391"/>
    <x v="1079"/>
    <x v="4"/>
    <x v="1"/>
    <n v="597.16999999999996"/>
    <s v="Success"/>
    <s v="Approved"/>
    <n v="8.44"/>
    <x v="0"/>
    <s v="iPad"/>
    <n v="505898"/>
    <n v="24"/>
    <n v="0"/>
    <n v="0"/>
    <n v="0"/>
    <n v="0"/>
    <n v="0"/>
    <s v="2025-11-15 02:49:21"/>
  </r>
  <r>
    <s v="TX002269"/>
    <x v="26"/>
    <x v="0"/>
    <x v="0"/>
    <n v="792.37"/>
    <s v="Abandoned"/>
    <s v="Declined"/>
    <n v="5.12"/>
    <x v="0"/>
    <s v="iPhone"/>
    <n v="446194"/>
    <n v="21"/>
    <n v="0"/>
    <n v="0"/>
    <n v="0"/>
    <n v="0"/>
    <n v="0"/>
    <s v="2025-06-23 10:55:54"/>
  </r>
  <r>
    <s v="TX000446"/>
    <x v="1709"/>
    <x v="8"/>
    <x v="3"/>
    <n v="190.28"/>
    <s v="Success"/>
    <s v="Approved"/>
    <n v="3.49"/>
    <x v="0"/>
    <s v="Desktop"/>
    <n v="445797"/>
    <n v="24"/>
    <n v="0"/>
    <n v="0"/>
    <n v="0"/>
    <n v="0"/>
    <n v="0"/>
    <s v="2025-12-18 09:09:18"/>
  </r>
  <r>
    <s v="TX009530"/>
    <x v="1834"/>
    <x v="1"/>
    <x v="1"/>
    <n v="187.49"/>
    <s v="Abandoned"/>
    <s v="Declined"/>
    <n v="6.56"/>
    <x v="0"/>
    <s v="Android"/>
    <n v="550002"/>
    <n v="13"/>
    <n v="0"/>
    <n v="0"/>
    <n v="0"/>
    <n v="0"/>
    <n v="0"/>
    <s v="2025-06-11 19:38:00"/>
  </r>
  <r>
    <s v="TX004526"/>
    <x v="1116"/>
    <x v="0"/>
    <x v="0"/>
    <n v="615.61"/>
    <s v="Success"/>
    <s v="Approved"/>
    <n v="3.7"/>
    <x v="0"/>
    <s v="Android"/>
    <n v="543951"/>
    <n v="41"/>
    <n v="0"/>
    <n v="1"/>
    <n v="0"/>
    <n v="0"/>
    <n v="0"/>
    <s v="2025-02-22 17:51:39"/>
  </r>
  <r>
    <s v="TX003920"/>
    <x v="1448"/>
    <x v="5"/>
    <x v="3"/>
    <n v="213.88"/>
    <s v="Success"/>
    <s v="Approved"/>
    <n v="9.91"/>
    <x v="0"/>
    <s v="Android"/>
    <n v="453671"/>
    <n v="19"/>
    <n v="0"/>
    <n v="0"/>
    <n v="0"/>
    <n v="0"/>
    <n v="0"/>
    <s v="2025-11-03 04:55:15"/>
  </r>
  <r>
    <s v="TX006718"/>
    <x v="1374"/>
    <x v="2"/>
    <x v="1"/>
    <n v="126.25"/>
    <s v="Success"/>
    <s v="Approved"/>
    <n v="5.51"/>
    <x v="0"/>
    <s v="Android"/>
    <n v="432018"/>
    <n v="25"/>
    <n v="0"/>
    <n v="0"/>
    <n v="0"/>
    <n v="0"/>
    <n v="0"/>
    <s v="2025-10-19 04:37:41"/>
  </r>
  <r>
    <s v="TX006514"/>
    <x v="938"/>
    <x v="1"/>
    <x v="2"/>
    <n v="953.87"/>
    <s v="Success"/>
    <s v="Approved"/>
    <n v="10.89"/>
    <x v="0"/>
    <s v="Android"/>
    <n v="476193"/>
    <n v="18"/>
    <n v="0"/>
    <n v="0"/>
    <n v="0"/>
    <n v="0"/>
    <n v="0"/>
    <s v="2025-02-23 18:44:53"/>
  </r>
  <r>
    <s v="TX001702"/>
    <x v="1465"/>
    <x v="7"/>
    <x v="0"/>
    <n v="492.06"/>
    <s v="Success"/>
    <s v="Approved"/>
    <n v="4.97"/>
    <x v="0"/>
    <s v="Desktop"/>
    <n v="530396"/>
    <n v="47"/>
    <n v="0"/>
    <n v="1"/>
    <n v="0"/>
    <n v="0"/>
    <n v="0"/>
    <s v="2025-07-06 07:21:39"/>
  </r>
  <r>
    <s v="TX002527"/>
    <x v="742"/>
    <x v="0"/>
    <x v="3"/>
    <n v="381.41"/>
    <s v="Failed"/>
    <s v="Declined"/>
    <n v="8.5"/>
    <x v="0"/>
    <s v="iPad"/>
    <n v="493981"/>
    <n v="45"/>
    <n v="0"/>
    <n v="1"/>
    <n v="0"/>
    <n v="0"/>
    <n v="0"/>
    <s v="2025-02-24 15:46:37"/>
  </r>
  <r>
    <s v="TX003961"/>
    <x v="1835"/>
    <x v="3"/>
    <x v="2"/>
    <n v="533.5"/>
    <s v="Failed"/>
    <s v="Declined"/>
    <n v="17.649999999999999"/>
    <x v="0"/>
    <s v="Android"/>
    <n v="491454"/>
    <n v="18"/>
    <n v="0"/>
    <n v="0"/>
    <n v="0"/>
    <n v="0"/>
    <n v="0"/>
    <s v="2025-07-21 06:22:15"/>
  </r>
  <r>
    <s v="TX000069"/>
    <x v="1689"/>
    <x v="6"/>
    <x v="0"/>
    <n v="421.77"/>
    <s v="Success"/>
    <s v="Approved"/>
    <n v="5.4"/>
    <x v="0"/>
    <s v="Desktop"/>
    <n v="559186"/>
    <n v="21"/>
    <n v="0"/>
    <n v="0"/>
    <n v="0"/>
    <n v="0"/>
    <n v="0"/>
    <s v="2025-09-17 23:48:31"/>
  </r>
  <r>
    <s v="TX001169"/>
    <x v="1836"/>
    <x v="1"/>
    <x v="2"/>
    <n v="416.05"/>
    <s v="Success"/>
    <s v="Approved"/>
    <n v="14.72"/>
    <x v="0"/>
    <s v="Android"/>
    <n v="424455"/>
    <n v="24"/>
    <n v="0"/>
    <n v="0"/>
    <n v="0"/>
    <n v="0"/>
    <n v="0"/>
    <s v="2025-07-05 05:31:28"/>
  </r>
  <r>
    <s v="TX000049"/>
    <x v="1837"/>
    <x v="1"/>
    <x v="0"/>
    <n v="214"/>
    <s v="Success"/>
    <s v="Approved"/>
    <n v="0.79"/>
    <x v="0"/>
    <s v="iPhone"/>
    <n v="507057"/>
    <n v="19"/>
    <n v="0"/>
    <n v="0"/>
    <n v="0"/>
    <n v="0"/>
    <n v="0"/>
    <s v="2025-09-15 23:08:38"/>
  </r>
  <r>
    <s v="TX001054"/>
    <x v="1838"/>
    <x v="9"/>
    <x v="3"/>
    <n v="284.60000000000002"/>
    <s v="Success"/>
    <s v="Approved"/>
    <n v="6.53"/>
    <x v="0"/>
    <s v="iPhone"/>
    <n v="555241"/>
    <n v="13"/>
    <n v="0"/>
    <n v="0"/>
    <n v="0"/>
    <n v="0"/>
    <n v="0"/>
    <s v="2025-11-29 11:48:45"/>
  </r>
  <r>
    <s v="TX000085"/>
    <x v="903"/>
    <x v="5"/>
    <x v="3"/>
    <n v="238.6"/>
    <s v="Success"/>
    <s v="Approved"/>
    <n v="3.66"/>
    <x v="0"/>
    <s v="iPhone"/>
    <n v="419420"/>
    <n v="12"/>
    <n v="0"/>
    <n v="0"/>
    <n v="0"/>
    <n v="0"/>
    <n v="0"/>
    <s v="2025-03-13 14:23:38"/>
  </r>
  <r>
    <s v="TX000881"/>
    <x v="1584"/>
    <x v="5"/>
    <x v="1"/>
    <n v="431.86"/>
    <s v="Failed"/>
    <s v="Declined"/>
    <n v="9.4600000000000009"/>
    <x v="0"/>
    <s v="iPad"/>
    <n v="517837"/>
    <n v="54"/>
    <n v="0"/>
    <n v="0"/>
    <n v="1"/>
    <n v="0"/>
    <n v="0"/>
    <s v="2025-02-27 13:00:14"/>
  </r>
  <r>
    <s v="TX002652"/>
    <x v="1839"/>
    <x v="0"/>
    <x v="0"/>
    <n v="522.4"/>
    <s v="Success"/>
    <s v="Approved"/>
    <n v="3.59"/>
    <x v="0"/>
    <s v="Desktop"/>
    <n v="424419"/>
    <n v="18"/>
    <n v="0"/>
    <n v="0"/>
    <n v="0"/>
    <n v="0"/>
    <n v="0"/>
    <s v="2025-12-03 20:15:25"/>
  </r>
  <r>
    <s v="TX004703"/>
    <x v="788"/>
    <x v="5"/>
    <x v="3"/>
    <n v="219.15"/>
    <s v="Failed"/>
    <s v="Declined"/>
    <n v="1.54"/>
    <x v="0"/>
    <s v="Android"/>
    <n v="527494"/>
    <n v="11"/>
    <n v="0"/>
    <n v="0"/>
    <n v="0"/>
    <n v="0"/>
    <n v="0"/>
    <s v="2025-06-17 10:55:22"/>
  </r>
  <r>
    <s v="TX002440"/>
    <x v="799"/>
    <x v="0"/>
    <x v="1"/>
    <n v="449.37"/>
    <s v="Success"/>
    <s v="Approved"/>
    <n v="2.69"/>
    <x v="0"/>
    <s v="iPhone"/>
    <n v="554020"/>
    <n v="20"/>
    <n v="0"/>
    <n v="0"/>
    <n v="0"/>
    <n v="0"/>
    <n v="0"/>
    <s v="2025-04-10 18:58:16"/>
  </r>
  <r>
    <s v="TX007769"/>
    <x v="1713"/>
    <x v="5"/>
    <x v="1"/>
    <n v="318.51"/>
    <s v="Success"/>
    <s v="Approved"/>
    <n v="7.53"/>
    <x v="0"/>
    <s v="Android"/>
    <n v="503097"/>
    <n v="21"/>
    <n v="0"/>
    <n v="0"/>
    <n v="0"/>
    <n v="0"/>
    <n v="0"/>
    <s v="2025-09-13 01:07:01"/>
  </r>
  <r>
    <s v="TX004843"/>
    <x v="1840"/>
    <x v="1"/>
    <x v="3"/>
    <n v="853.86"/>
    <s v="Success"/>
    <s v="Approved"/>
    <n v="11.91"/>
    <x v="0"/>
    <s v="iPad"/>
    <n v="488013"/>
    <n v="19"/>
    <n v="0"/>
    <n v="0"/>
    <n v="0"/>
    <n v="0"/>
    <n v="0"/>
    <s v="2025-12-08 03:17:59"/>
  </r>
  <r>
    <s v="TX001468"/>
    <x v="819"/>
    <x v="8"/>
    <x v="0"/>
    <n v="1174.07"/>
    <s v="Success"/>
    <s v="Approved"/>
    <n v="6.64"/>
    <x v="0"/>
    <s v="iPhone"/>
    <n v="415672"/>
    <n v="10"/>
    <n v="0"/>
    <n v="0"/>
    <n v="0"/>
    <n v="0"/>
    <n v="0"/>
    <s v="2025-04-11 23:38:53"/>
  </r>
  <r>
    <s v="TX006614"/>
    <x v="1841"/>
    <x v="5"/>
    <x v="0"/>
    <n v="78.64"/>
    <s v="Success"/>
    <s v="Approved"/>
    <n v="7.19"/>
    <x v="0"/>
    <s v="iPad"/>
    <n v="460556"/>
    <n v="12"/>
    <n v="0"/>
    <n v="0"/>
    <n v="0"/>
    <n v="0"/>
    <n v="0"/>
    <s v="2025-03-11 15:44:44"/>
  </r>
  <r>
    <s v="TX003108"/>
    <x v="107"/>
    <x v="3"/>
    <x v="1"/>
    <n v="1399.64"/>
    <s v="Failed"/>
    <s v="Declined"/>
    <n v="8.7899999999999991"/>
    <x v="0"/>
    <s v="Desktop"/>
    <n v="540396"/>
    <n v="23"/>
    <n v="0"/>
    <n v="0"/>
    <n v="0"/>
    <n v="0"/>
    <n v="0"/>
    <s v="2025-09-13 02:37:57"/>
  </r>
  <r>
    <s v="TX002442"/>
    <x v="1842"/>
    <x v="6"/>
    <x v="1"/>
    <n v="405.79"/>
    <s v="Success"/>
    <s v="Approved"/>
    <n v="4.25"/>
    <x v="0"/>
    <s v="iPad"/>
    <n v="422278"/>
    <n v="15"/>
    <n v="0"/>
    <n v="0"/>
    <n v="0"/>
    <n v="0"/>
    <n v="0"/>
    <s v="2025-01-07 14:05:46"/>
  </r>
  <r>
    <s v="TX004735"/>
    <x v="805"/>
    <x v="2"/>
    <x v="3"/>
    <n v="94"/>
    <s v="Failed"/>
    <s v="Declined"/>
    <n v="1.62"/>
    <x v="0"/>
    <s v="Android"/>
    <n v="457153"/>
    <n v="17"/>
    <n v="0"/>
    <n v="0"/>
    <n v="0"/>
    <n v="0"/>
    <n v="0"/>
    <s v="2025-04-23 13:25:13"/>
  </r>
  <r>
    <s v="TX000231"/>
    <x v="1843"/>
    <x v="3"/>
    <x v="1"/>
    <n v="451"/>
    <s v="Success"/>
    <s v="Approved"/>
    <n v="10.48"/>
    <x v="0"/>
    <s v="iPad"/>
    <n v="475400"/>
    <n v="14"/>
    <n v="0"/>
    <n v="0"/>
    <n v="0"/>
    <n v="0"/>
    <n v="0"/>
    <s v="2025-05-28 11:00:22"/>
  </r>
  <r>
    <s v="TX001321"/>
    <x v="65"/>
    <x v="1"/>
    <x v="2"/>
    <n v="3455.51"/>
    <s v="Success"/>
    <s v="Approved"/>
    <n v="13.7"/>
    <x v="0"/>
    <s v="iPhone"/>
    <n v="409700"/>
    <n v="24"/>
    <n v="0"/>
    <n v="0"/>
    <n v="0"/>
    <n v="0"/>
    <n v="0"/>
    <s v="2025-09-14 14:52:59"/>
  </r>
  <r>
    <s v="TX000042"/>
    <x v="1844"/>
    <x v="1"/>
    <x v="3"/>
    <n v="170.01"/>
    <s v="Abandoned"/>
    <s v="Declined"/>
    <n v="2.0699999999999998"/>
    <x v="0"/>
    <s v="Desktop"/>
    <n v="507928"/>
    <n v="15"/>
    <n v="0"/>
    <n v="0"/>
    <n v="0"/>
    <n v="0"/>
    <n v="0"/>
    <s v="2025-12-02 18:42:33"/>
  </r>
  <r>
    <s v="TX000778"/>
    <x v="861"/>
    <x v="8"/>
    <x v="2"/>
    <n v="1561.31"/>
    <s v="Success"/>
    <s v="Approved"/>
    <n v="18.13"/>
    <x v="0"/>
    <s v="iPhone"/>
    <n v="550801"/>
    <n v="13"/>
    <n v="0"/>
    <n v="0"/>
    <n v="0"/>
    <n v="0"/>
    <n v="0"/>
    <s v="2025-06-19 08:27:11"/>
  </r>
  <r>
    <s v="TX009003"/>
    <x v="1845"/>
    <x v="5"/>
    <x v="0"/>
    <n v="831.06"/>
    <s v="Success"/>
    <s v="Approved"/>
    <n v="7.05"/>
    <x v="0"/>
    <s v="iPad"/>
    <n v="479898"/>
    <n v="15"/>
    <n v="0"/>
    <n v="0"/>
    <n v="0"/>
    <n v="0"/>
    <n v="0"/>
    <s v="2025-10-01 02:38:39"/>
  </r>
  <r>
    <s v="TX006544"/>
    <x v="1846"/>
    <x v="3"/>
    <x v="2"/>
    <n v="323.49"/>
    <s v="Failed"/>
    <s v="Approved"/>
    <n v="18.37"/>
    <x v="0"/>
    <s v="Android"/>
    <n v="482303"/>
    <n v="23"/>
    <n v="0"/>
    <n v="0"/>
    <n v="0"/>
    <n v="0"/>
    <n v="0"/>
    <s v="2025-03-01 23:53:11"/>
  </r>
  <r>
    <s v="TX001730"/>
    <x v="1489"/>
    <x v="6"/>
    <x v="1"/>
    <n v="765.05"/>
    <s v="Success"/>
    <s v="Approved"/>
    <n v="8.16"/>
    <x v="0"/>
    <s v="iPhone"/>
    <n v="436491"/>
    <n v="13"/>
    <n v="0"/>
    <n v="0"/>
    <n v="0"/>
    <n v="0"/>
    <n v="0"/>
    <s v="2025-12-03 03:39:21"/>
  </r>
  <r>
    <s v="TX002992"/>
    <x v="1847"/>
    <x v="0"/>
    <x v="3"/>
    <n v="554.67999999999995"/>
    <s v="Success"/>
    <s v="Approved"/>
    <n v="10.1"/>
    <x v="0"/>
    <s v="Android"/>
    <n v="498787"/>
    <n v="12"/>
    <n v="0"/>
    <n v="0"/>
    <n v="0"/>
    <n v="0"/>
    <n v="0"/>
    <s v="2025-10-16 12:19:42"/>
  </r>
  <r>
    <s v="TX000580"/>
    <x v="1848"/>
    <x v="0"/>
    <x v="1"/>
    <n v="175.69"/>
    <s v="Success"/>
    <s v="Approved"/>
    <n v="9.0299999999999994"/>
    <x v="0"/>
    <s v="Android"/>
    <n v="546544"/>
    <n v="25"/>
    <n v="0"/>
    <n v="0"/>
    <n v="0"/>
    <n v="0"/>
    <n v="0"/>
    <s v="2025-01-09 07:01:22"/>
  </r>
  <r>
    <s v="TX003946"/>
    <x v="1849"/>
    <x v="2"/>
    <x v="1"/>
    <n v="608.58000000000004"/>
    <s v="Success"/>
    <s v="Approved"/>
    <n v="5.45"/>
    <x v="0"/>
    <s v="Android"/>
    <n v="537806"/>
    <n v="43"/>
    <n v="0"/>
    <n v="0"/>
    <n v="1"/>
    <n v="0"/>
    <n v="0"/>
    <s v="2025-02-14 15:42:18"/>
  </r>
  <r>
    <s v="TX005913"/>
    <x v="1676"/>
    <x v="9"/>
    <x v="2"/>
    <n v="264.82"/>
    <s v="Success"/>
    <s v="Approved"/>
    <n v="15.16"/>
    <x v="0"/>
    <s v="Android"/>
    <n v="518692"/>
    <n v="17"/>
    <n v="0"/>
    <n v="0"/>
    <n v="0"/>
    <n v="0"/>
    <n v="0"/>
    <s v="2025-05-23 23:41:25"/>
  </r>
  <r>
    <s v="TX006687"/>
    <x v="1062"/>
    <x v="6"/>
    <x v="2"/>
    <n v="82.99"/>
    <s v="Abandoned"/>
    <s v="Declined"/>
    <n v="15.73"/>
    <x v="0"/>
    <s v="iPad"/>
    <n v="465425"/>
    <n v="13"/>
    <n v="0"/>
    <n v="0"/>
    <n v="0"/>
    <n v="0"/>
    <n v="0"/>
    <s v="2025-01-16 11:07:03"/>
  </r>
  <r>
    <s v="TX003126"/>
    <x v="1841"/>
    <x v="3"/>
    <x v="0"/>
    <n v="798.72"/>
    <s v="Success"/>
    <s v="Approved"/>
    <n v="8.3000000000000007"/>
    <x v="0"/>
    <s v="Desktop"/>
    <n v="403700"/>
    <n v="24"/>
    <n v="0"/>
    <n v="0"/>
    <n v="0"/>
    <n v="0"/>
    <n v="0"/>
    <s v="2025-01-12 03:56:41"/>
  </r>
  <r>
    <s v="TX001492"/>
    <x v="955"/>
    <x v="3"/>
    <x v="2"/>
    <n v="956.21"/>
    <s v="Failed"/>
    <s v="Approved"/>
    <n v="13.96"/>
    <x v="0"/>
    <s v="iPhone"/>
    <n v="440526"/>
    <n v="19"/>
    <n v="0"/>
    <n v="0"/>
    <n v="0"/>
    <n v="0"/>
    <n v="0"/>
    <s v="2025-04-30 07:18:52"/>
  </r>
  <r>
    <s v="TX007672"/>
    <x v="1769"/>
    <x v="0"/>
    <x v="3"/>
    <n v="789.62"/>
    <s v="Success"/>
    <s v="Approved"/>
    <n v="8.9600000000000009"/>
    <x v="0"/>
    <s v="Desktop"/>
    <n v="536164"/>
    <n v="23"/>
    <n v="0"/>
    <n v="0"/>
    <n v="0"/>
    <n v="0"/>
    <n v="0"/>
    <s v="2025-05-27 17:22:15"/>
  </r>
  <r>
    <s v="TX005681"/>
    <x v="1850"/>
    <x v="0"/>
    <x v="1"/>
    <n v="1570.27"/>
    <s v="Abandoned"/>
    <s v="Declined"/>
    <n v="3.24"/>
    <x v="0"/>
    <s v="Android"/>
    <n v="448053"/>
    <n v="42"/>
    <n v="0"/>
    <n v="0"/>
    <n v="0"/>
    <n v="1"/>
    <n v="0"/>
    <s v="2025-04-25 06:16:04"/>
  </r>
  <r>
    <s v="TX000062"/>
    <x v="282"/>
    <x v="5"/>
    <x v="0"/>
    <n v="667.61"/>
    <s v="Success"/>
    <s v="Approved"/>
    <n v="5.25"/>
    <x v="0"/>
    <s v="iPad"/>
    <n v="502232"/>
    <n v="46"/>
    <n v="0"/>
    <n v="1"/>
    <n v="0"/>
    <n v="0"/>
    <n v="0"/>
    <s v="2025-09-28 02:44:38"/>
  </r>
  <r>
    <s v="TX009622"/>
    <x v="1851"/>
    <x v="1"/>
    <x v="0"/>
    <n v="1889.17"/>
    <s v="Failed"/>
    <s v="Declined"/>
    <n v="8.66"/>
    <x v="0"/>
    <s v="Desktop"/>
    <n v="438204"/>
    <n v="25"/>
    <n v="0"/>
    <n v="0"/>
    <n v="0"/>
    <n v="0"/>
    <n v="0"/>
    <s v="2025-04-14 03:40:08"/>
  </r>
  <r>
    <s v="TX005507"/>
    <x v="947"/>
    <x v="3"/>
    <x v="0"/>
    <n v="821.83"/>
    <s v="Abandoned"/>
    <s v="Declined"/>
    <n v="8.43"/>
    <x v="0"/>
    <s v="iPhone"/>
    <n v="546435"/>
    <n v="19"/>
    <n v="0"/>
    <n v="0"/>
    <n v="0"/>
    <n v="0"/>
    <n v="0"/>
    <s v="2025-06-26 10:47:00"/>
  </r>
  <r>
    <s v="TX006616"/>
    <x v="1251"/>
    <x v="0"/>
    <x v="1"/>
    <n v="240.34"/>
    <s v="Abandoned"/>
    <s v="Approved"/>
    <n v="5.37"/>
    <x v="0"/>
    <s v="Android"/>
    <n v="472211"/>
    <n v="19"/>
    <n v="0"/>
    <n v="0"/>
    <n v="0"/>
    <n v="0"/>
    <n v="0"/>
    <s v="2025-07-08 12:40:29"/>
  </r>
  <r>
    <s v="TX000403"/>
    <x v="576"/>
    <x v="0"/>
    <x v="1"/>
    <n v="409.54"/>
    <s v="Success"/>
    <s v="Approved"/>
    <n v="1.58"/>
    <x v="0"/>
    <s v="iPad"/>
    <n v="514135"/>
    <n v="11"/>
    <n v="0"/>
    <n v="0"/>
    <n v="0"/>
    <n v="0"/>
    <n v="0"/>
    <s v="2025-03-09 03:20:55"/>
  </r>
  <r>
    <s v="TX000333"/>
    <x v="712"/>
    <x v="1"/>
    <x v="2"/>
    <n v="557.47"/>
    <s v="Success"/>
    <s v="Approved"/>
    <n v="9.17"/>
    <x v="0"/>
    <s v="Android"/>
    <n v="420431"/>
    <n v="10"/>
    <n v="0"/>
    <n v="0"/>
    <n v="0"/>
    <n v="0"/>
    <n v="0"/>
    <s v="2025-10-09 22:42:07"/>
  </r>
  <r>
    <s v="TX002085"/>
    <x v="548"/>
    <x v="3"/>
    <x v="1"/>
    <n v="1366.04"/>
    <s v="Success"/>
    <s v="Approved"/>
    <n v="4.72"/>
    <x v="0"/>
    <s v="iPhone"/>
    <n v="441512"/>
    <n v="12"/>
    <n v="0"/>
    <n v="0"/>
    <n v="0"/>
    <n v="0"/>
    <n v="0"/>
    <s v="2025-01-20 19:10:31"/>
  </r>
  <r>
    <s v="TX008124"/>
    <x v="1852"/>
    <x v="9"/>
    <x v="1"/>
    <n v="266.5"/>
    <s v="Success"/>
    <s v="Approved"/>
    <n v="2.61"/>
    <x v="0"/>
    <s v="iPhone"/>
    <n v="508913"/>
    <n v="40"/>
    <n v="0"/>
    <n v="0"/>
    <n v="1"/>
    <n v="0"/>
    <n v="0"/>
    <s v="2025-02-27 09:17:14"/>
  </r>
  <r>
    <s v="TX000165"/>
    <x v="422"/>
    <x v="0"/>
    <x v="0"/>
    <n v="382.41"/>
    <s v="Success"/>
    <s v="Approved"/>
    <n v="6.51"/>
    <x v="0"/>
    <s v="Desktop"/>
    <n v="474158"/>
    <n v="15"/>
    <n v="0"/>
    <n v="0"/>
    <n v="0"/>
    <n v="0"/>
    <n v="0"/>
    <s v="2025-01-16 04:49:51"/>
  </r>
  <r>
    <s v="TX006023"/>
    <x v="1853"/>
    <x v="8"/>
    <x v="0"/>
    <n v="181.73"/>
    <s v="Success"/>
    <s v="Approved"/>
    <n v="9.1999999999999993"/>
    <x v="0"/>
    <s v="iPhone"/>
    <n v="480923"/>
    <n v="20"/>
    <n v="0"/>
    <n v="0"/>
    <n v="0"/>
    <n v="0"/>
    <n v="0"/>
    <s v="2025-03-19 20:33:18"/>
  </r>
  <r>
    <s v="TX002716"/>
    <x v="1026"/>
    <x v="8"/>
    <x v="0"/>
    <n v="493.23"/>
    <s v="Success"/>
    <s v="Approved"/>
    <n v="11.8"/>
    <x v="0"/>
    <s v="iPad"/>
    <n v="433044"/>
    <n v="12"/>
    <n v="0"/>
    <n v="0"/>
    <n v="0"/>
    <n v="0"/>
    <n v="0"/>
    <s v="2025-05-08 03:18:55"/>
  </r>
  <r>
    <s v="TX008975"/>
    <x v="1101"/>
    <x v="2"/>
    <x v="1"/>
    <n v="206.53"/>
    <s v="Success"/>
    <s v="Approved"/>
    <n v="6.17"/>
    <x v="0"/>
    <s v="iPhone"/>
    <n v="413726"/>
    <n v="18"/>
    <n v="0"/>
    <n v="0"/>
    <n v="0"/>
    <n v="0"/>
    <n v="0"/>
    <s v="2025-12-05 14:36:21"/>
  </r>
  <r>
    <s v="TX005820"/>
    <x v="1854"/>
    <x v="1"/>
    <x v="2"/>
    <n v="569.27"/>
    <s v="Success"/>
    <s v="Approved"/>
    <n v="14.36"/>
    <x v="0"/>
    <s v="Desktop"/>
    <n v="507792"/>
    <n v="49"/>
    <n v="0"/>
    <n v="1"/>
    <n v="0"/>
    <n v="0"/>
    <n v="0"/>
    <s v="2025-10-05 07:37:14"/>
  </r>
  <r>
    <s v="TX002756"/>
    <x v="614"/>
    <x v="9"/>
    <x v="2"/>
    <n v="471.39"/>
    <s v="Success"/>
    <s v="Approved"/>
    <n v="15.6"/>
    <x v="0"/>
    <s v="Desktop"/>
    <n v="501780"/>
    <n v="24"/>
    <n v="0"/>
    <n v="0"/>
    <n v="0"/>
    <n v="0"/>
    <n v="0"/>
    <s v="2025-01-29 14:40:36"/>
  </r>
  <r>
    <s v="TX005522"/>
    <x v="1855"/>
    <x v="0"/>
    <x v="1"/>
    <n v="159.63999999999999"/>
    <s v="Abandoned"/>
    <s v="Declined"/>
    <n v="3.28"/>
    <x v="0"/>
    <s v="iPhone"/>
    <n v="400376"/>
    <n v="23"/>
    <n v="0"/>
    <n v="0"/>
    <n v="0"/>
    <n v="0"/>
    <n v="0"/>
    <s v="2025-12-06 03:13:06"/>
  </r>
  <r>
    <s v="TX007137"/>
    <x v="1621"/>
    <x v="2"/>
    <x v="3"/>
    <n v="411.98"/>
    <s v="Failed"/>
    <s v="Declined"/>
    <n v="8.39"/>
    <x v="0"/>
    <s v="Desktop"/>
    <n v="425998"/>
    <n v="22"/>
    <n v="0"/>
    <n v="0"/>
    <n v="0"/>
    <n v="0"/>
    <n v="0"/>
    <s v="2025-10-22 05:32:58"/>
  </r>
  <r>
    <s v="TX001335"/>
    <x v="529"/>
    <x v="2"/>
    <x v="3"/>
    <n v="658.88"/>
    <s v="Abandoned"/>
    <s v="Declined"/>
    <n v="2.71"/>
    <x v="0"/>
    <s v="iPhone"/>
    <n v="532551"/>
    <n v="23"/>
    <n v="0"/>
    <n v="0"/>
    <n v="0"/>
    <n v="0"/>
    <n v="0"/>
    <s v="2025-03-31 16:03:26"/>
  </r>
  <r>
    <s v="TX007306"/>
    <x v="1856"/>
    <x v="3"/>
    <x v="1"/>
    <n v="88.38"/>
    <s v="Abandoned"/>
    <s v="Declined"/>
    <n v="2.23"/>
    <x v="0"/>
    <s v="Android"/>
    <n v="544635"/>
    <n v="48"/>
    <n v="0"/>
    <n v="0"/>
    <n v="1"/>
    <n v="0"/>
    <n v="0"/>
    <s v="2025-09-27 07:11:13"/>
  </r>
  <r>
    <s v="TX001660"/>
    <x v="667"/>
    <x v="1"/>
    <x v="1"/>
    <n v="393.28"/>
    <s v="Success"/>
    <s v="Approved"/>
    <n v="9.27"/>
    <x v="0"/>
    <s v="iPhone"/>
    <n v="521737"/>
    <n v="22"/>
    <n v="0"/>
    <n v="0"/>
    <n v="0"/>
    <n v="0"/>
    <n v="0"/>
    <s v="2025-06-09 02:58:57"/>
  </r>
  <r>
    <s v="TX008514"/>
    <x v="1439"/>
    <x v="3"/>
    <x v="0"/>
    <n v="400.54"/>
    <s v="Success"/>
    <s v="Approved"/>
    <n v="8.4600000000000009"/>
    <x v="0"/>
    <s v="iPhone"/>
    <n v="512559"/>
    <n v="14"/>
    <n v="0"/>
    <n v="0"/>
    <n v="0"/>
    <n v="0"/>
    <n v="0"/>
    <s v="2025-07-29 08:16:18"/>
  </r>
  <r>
    <s v="TX000754"/>
    <x v="1836"/>
    <x v="8"/>
    <x v="0"/>
    <n v="461.8"/>
    <s v="Failed"/>
    <s v="Declined"/>
    <n v="10.39"/>
    <x v="0"/>
    <s v="iPhone"/>
    <n v="421016"/>
    <n v="16"/>
    <n v="0"/>
    <n v="0"/>
    <n v="0"/>
    <n v="0"/>
    <n v="0"/>
    <s v="2025-11-07 15:38:39"/>
  </r>
  <r>
    <s v="TX009914"/>
    <x v="1857"/>
    <x v="8"/>
    <x v="2"/>
    <n v="141.38999999999999"/>
    <s v="Success"/>
    <s v="Approved"/>
    <n v="8.24"/>
    <x v="0"/>
    <s v="iPad"/>
    <n v="512269"/>
    <n v="30"/>
    <n v="0"/>
    <n v="0"/>
    <n v="0"/>
    <n v="1"/>
    <n v="0"/>
    <s v="2025-05-20 05:19:43"/>
  </r>
  <r>
    <s v="TX000707"/>
    <x v="1858"/>
    <x v="2"/>
    <x v="1"/>
    <n v="1236.8499999999999"/>
    <s v="Failed"/>
    <s v="Declined"/>
    <n v="6.52"/>
    <x v="0"/>
    <s v="iPhone"/>
    <n v="466410"/>
    <n v="15"/>
    <n v="0"/>
    <n v="0"/>
    <n v="0"/>
    <n v="0"/>
    <n v="0"/>
    <s v="2025-02-03 13:10:45"/>
  </r>
  <r>
    <s v="TX007955"/>
    <x v="322"/>
    <x v="3"/>
    <x v="3"/>
    <n v="481.56"/>
    <s v="Success"/>
    <s v="Approved"/>
    <n v="10.61"/>
    <x v="0"/>
    <s v="iPhone"/>
    <n v="458809"/>
    <n v="10"/>
    <n v="0"/>
    <n v="0"/>
    <n v="0"/>
    <n v="0"/>
    <n v="0"/>
    <s v="2025-03-16 02:45:56"/>
  </r>
  <r>
    <s v="TX008609"/>
    <x v="985"/>
    <x v="4"/>
    <x v="2"/>
    <n v="785.1"/>
    <s v="Failed"/>
    <s v="Declined"/>
    <n v="18.95"/>
    <x v="0"/>
    <s v="Android"/>
    <n v="508719"/>
    <n v="15"/>
    <n v="0"/>
    <n v="0"/>
    <n v="0"/>
    <n v="0"/>
    <n v="0"/>
    <s v="2025-01-29 05:55:20"/>
  </r>
  <r>
    <s v="TX009930"/>
    <x v="818"/>
    <x v="9"/>
    <x v="1"/>
    <n v="178.01"/>
    <s v="Success"/>
    <s v="Approved"/>
    <n v="7.09"/>
    <x v="0"/>
    <s v="Android"/>
    <n v="480337"/>
    <n v="17"/>
    <n v="0"/>
    <n v="0"/>
    <n v="0"/>
    <n v="0"/>
    <n v="0"/>
    <s v="2025-03-21 12:13:48"/>
  </r>
  <r>
    <s v="TX009637"/>
    <x v="786"/>
    <x v="9"/>
    <x v="0"/>
    <n v="1047.82"/>
    <s v="Success"/>
    <s v="Approved"/>
    <n v="10.73"/>
    <x v="0"/>
    <s v="Desktop"/>
    <n v="403464"/>
    <n v="11"/>
    <n v="0"/>
    <n v="0"/>
    <n v="0"/>
    <n v="0"/>
    <n v="0"/>
    <s v="2025-01-24 06:11:59"/>
  </r>
  <r>
    <s v="TX003571"/>
    <x v="866"/>
    <x v="1"/>
    <x v="3"/>
    <n v="212.21"/>
    <s v="Success"/>
    <s v="Approved"/>
    <n v="4.9800000000000004"/>
    <x v="0"/>
    <s v="iPad"/>
    <n v="546438"/>
    <n v="45"/>
    <n v="0"/>
    <n v="0"/>
    <n v="1"/>
    <n v="0"/>
    <n v="0"/>
    <s v="2025-06-04 12:54:31"/>
  </r>
  <r>
    <s v="TX009611"/>
    <x v="1291"/>
    <x v="0"/>
    <x v="0"/>
    <n v="1241.96"/>
    <s v="Success"/>
    <s v="Approved"/>
    <n v="9.65"/>
    <x v="0"/>
    <s v="Desktop"/>
    <n v="486448"/>
    <n v="25"/>
    <n v="0"/>
    <n v="0"/>
    <n v="0"/>
    <n v="0"/>
    <n v="0"/>
    <s v="2025-01-19 19:52:18"/>
  </r>
  <r>
    <s v="TX009036"/>
    <x v="1859"/>
    <x v="2"/>
    <x v="0"/>
    <n v="271.16000000000003"/>
    <s v="Success"/>
    <s v="Approved"/>
    <n v="2.16"/>
    <x v="0"/>
    <s v="Android"/>
    <n v="502410"/>
    <n v="10"/>
    <n v="0"/>
    <n v="0"/>
    <n v="0"/>
    <n v="0"/>
    <n v="0"/>
    <s v="2025-11-28 23:16:18"/>
  </r>
  <r>
    <s v="TX001835"/>
    <x v="1860"/>
    <x v="8"/>
    <x v="1"/>
    <n v="372.1"/>
    <s v="Failed"/>
    <s v="Approved"/>
    <n v="4.4800000000000004"/>
    <x v="0"/>
    <s v="iPhone"/>
    <n v="518303"/>
    <n v="18"/>
    <n v="0"/>
    <n v="0"/>
    <n v="0"/>
    <n v="0"/>
    <n v="0"/>
    <s v="2025-12-06 03:00:40"/>
  </r>
  <r>
    <s v="TX003072"/>
    <x v="663"/>
    <x v="3"/>
    <x v="3"/>
    <n v="646.73"/>
    <s v="Success"/>
    <s v="Approved"/>
    <n v="1.92"/>
    <x v="0"/>
    <s v="iPhone"/>
    <n v="460323"/>
    <n v="11"/>
    <n v="0"/>
    <n v="0"/>
    <n v="0"/>
    <n v="0"/>
    <n v="0"/>
    <s v="2025-01-26 00:53:39"/>
  </r>
  <r>
    <s v="TX008315"/>
    <x v="715"/>
    <x v="3"/>
    <x v="0"/>
    <n v="55.81"/>
    <s v="Success"/>
    <s v="Approved"/>
    <n v="6.69"/>
    <x v="0"/>
    <s v="Desktop"/>
    <n v="502185"/>
    <n v="10"/>
    <n v="0"/>
    <n v="0"/>
    <n v="0"/>
    <n v="0"/>
    <n v="0"/>
    <s v="2025-09-25 01:22:29"/>
  </r>
  <r>
    <s v="TX004620"/>
    <x v="1250"/>
    <x v="1"/>
    <x v="3"/>
    <n v="615.03"/>
    <s v="Abandoned"/>
    <s v="Approved"/>
    <n v="5.73"/>
    <x v="0"/>
    <s v="iPhone"/>
    <n v="454838"/>
    <n v="17"/>
    <n v="0"/>
    <n v="0"/>
    <n v="0"/>
    <n v="0"/>
    <n v="0"/>
    <s v="2025-07-09 07:41:12"/>
  </r>
  <r>
    <s v="TX006113"/>
    <x v="1841"/>
    <x v="3"/>
    <x v="1"/>
    <n v="530.99"/>
    <s v="Success"/>
    <s v="Approved"/>
    <n v="4.76"/>
    <x v="0"/>
    <s v="iPhone"/>
    <n v="498670"/>
    <n v="17"/>
    <n v="0"/>
    <n v="0"/>
    <n v="0"/>
    <n v="0"/>
    <n v="0"/>
    <s v="2025-11-27 07:30:57"/>
  </r>
  <r>
    <s v="TX005146"/>
    <x v="1861"/>
    <x v="2"/>
    <x v="0"/>
    <n v="796.94"/>
    <s v="Success"/>
    <s v="Approved"/>
    <n v="0.96"/>
    <x v="0"/>
    <s v="Android"/>
    <n v="464914"/>
    <n v="15"/>
    <n v="0"/>
    <n v="0"/>
    <n v="0"/>
    <n v="0"/>
    <n v="0"/>
    <s v="2025-08-11 06:16:34"/>
  </r>
  <r>
    <s v="TX007031"/>
    <x v="1862"/>
    <x v="1"/>
    <x v="0"/>
    <n v="1418"/>
    <s v="Failed"/>
    <s v="Declined"/>
    <n v="7.1"/>
    <x v="0"/>
    <s v="iPhone"/>
    <n v="540800"/>
    <n v="15"/>
    <n v="0"/>
    <n v="0"/>
    <n v="0"/>
    <n v="0"/>
    <n v="0"/>
    <s v="2025-12-18 14:04:09"/>
  </r>
  <r>
    <s v="TX007336"/>
    <x v="1356"/>
    <x v="1"/>
    <x v="0"/>
    <n v="852.05"/>
    <s v="Success"/>
    <s v="Approved"/>
    <n v="1.05"/>
    <x v="0"/>
    <s v="Desktop"/>
    <n v="406547"/>
    <n v="15"/>
    <n v="0"/>
    <n v="0"/>
    <n v="0"/>
    <n v="0"/>
    <n v="0"/>
    <s v="2025-12-18 00:22:47"/>
  </r>
  <r>
    <s v="TX007041"/>
    <x v="591"/>
    <x v="2"/>
    <x v="3"/>
    <n v="479.12"/>
    <s v="Failed"/>
    <s v="Declined"/>
    <n v="7.48"/>
    <x v="0"/>
    <s v="iPhone"/>
    <n v="419599"/>
    <n v="20"/>
    <n v="0"/>
    <n v="0"/>
    <n v="0"/>
    <n v="0"/>
    <n v="0"/>
    <s v="2025-12-10 18:49:34"/>
  </r>
  <r>
    <s v="TX008642"/>
    <x v="223"/>
    <x v="2"/>
    <x v="1"/>
    <n v="163.34"/>
    <s v="Failed"/>
    <s v="Approved"/>
    <n v="7.63"/>
    <x v="0"/>
    <s v="Android"/>
    <n v="528399"/>
    <n v="11"/>
    <n v="0"/>
    <n v="0"/>
    <n v="0"/>
    <n v="0"/>
    <n v="0"/>
    <s v="2025-01-06 09:37:17"/>
  </r>
  <r>
    <s v="TX003838"/>
    <x v="1863"/>
    <x v="3"/>
    <x v="2"/>
    <n v="167.61"/>
    <s v="Success"/>
    <s v="Approved"/>
    <n v="19.329999999999998"/>
    <x v="0"/>
    <s v="Android"/>
    <n v="514158"/>
    <n v="44"/>
    <n v="0"/>
    <n v="1"/>
    <n v="0"/>
    <n v="0"/>
    <n v="0"/>
    <s v="2025-04-23 05:57:30"/>
  </r>
  <r>
    <s v="TX002247"/>
    <x v="1704"/>
    <x v="7"/>
    <x v="0"/>
    <n v="244.33"/>
    <s v="Success"/>
    <s v="Approved"/>
    <n v="4.16"/>
    <x v="0"/>
    <s v="iPhone"/>
    <n v="415845"/>
    <n v="22"/>
    <n v="0"/>
    <n v="0"/>
    <n v="0"/>
    <n v="0"/>
    <n v="0"/>
    <s v="2025-05-29 19:21:14"/>
  </r>
  <r>
    <s v="TX000836"/>
    <x v="1864"/>
    <x v="3"/>
    <x v="0"/>
    <n v="261.89"/>
    <s v="Success"/>
    <s v="Approved"/>
    <n v="5.17"/>
    <x v="0"/>
    <s v="Desktop"/>
    <n v="461724"/>
    <n v="48"/>
    <n v="0"/>
    <n v="0"/>
    <n v="1"/>
    <n v="0"/>
    <n v="0"/>
    <s v="2025-11-30 01:51:02"/>
  </r>
  <r>
    <s v="TX008442"/>
    <x v="1668"/>
    <x v="5"/>
    <x v="1"/>
    <n v="998.24"/>
    <s v="Success"/>
    <s v="Approved"/>
    <n v="1.75"/>
    <x v="0"/>
    <s v="Android"/>
    <n v="505672"/>
    <n v="25"/>
    <n v="0"/>
    <n v="0"/>
    <n v="0"/>
    <n v="0"/>
    <n v="0"/>
    <s v="2025-03-15 01:28:44"/>
  </r>
  <r>
    <s v="TX003626"/>
    <x v="1764"/>
    <x v="2"/>
    <x v="0"/>
    <n v="130.30000000000001"/>
    <s v="Failed"/>
    <s v="Approved"/>
    <n v="2.77"/>
    <x v="0"/>
    <s v="iPhone"/>
    <n v="403740"/>
    <n v="12"/>
    <n v="0"/>
    <n v="0"/>
    <n v="0"/>
    <n v="0"/>
    <n v="0"/>
    <s v="2025-11-07 09:02:28"/>
  </r>
  <r>
    <s v="TX000433"/>
    <x v="1377"/>
    <x v="5"/>
    <x v="0"/>
    <n v="691.12"/>
    <s v="Success"/>
    <s v="Approved"/>
    <n v="1.95"/>
    <x v="0"/>
    <s v="Desktop"/>
    <n v="505747"/>
    <n v="23"/>
    <n v="0"/>
    <n v="0"/>
    <n v="0"/>
    <n v="0"/>
    <n v="0"/>
    <s v="2025-08-12 19:18:31"/>
  </r>
  <r>
    <s v="TX008471"/>
    <x v="1816"/>
    <x v="3"/>
    <x v="0"/>
    <n v="1796.62"/>
    <s v="Success"/>
    <s v="Approved"/>
    <n v="3.11"/>
    <x v="0"/>
    <s v="Desktop"/>
    <n v="422302"/>
    <n v="15"/>
    <n v="0"/>
    <n v="0"/>
    <n v="0"/>
    <n v="0"/>
    <n v="0"/>
    <s v="2025-01-23 03:28:30"/>
  </r>
  <r>
    <s v="TX008966"/>
    <x v="23"/>
    <x v="8"/>
    <x v="2"/>
    <n v="647.83000000000004"/>
    <s v="Success"/>
    <s v="Approved"/>
    <n v="8.77"/>
    <x v="0"/>
    <s v="Android"/>
    <n v="487046"/>
    <n v="22"/>
    <n v="0"/>
    <n v="0"/>
    <n v="0"/>
    <n v="0"/>
    <n v="0"/>
    <s v="2025-10-21 08:39:26"/>
  </r>
  <r>
    <s v="TX005734"/>
    <x v="1865"/>
    <x v="8"/>
    <x v="1"/>
    <n v="300.52"/>
    <s v="Failed"/>
    <s v="Declined"/>
    <n v="2.84"/>
    <x v="0"/>
    <s v="Desktop"/>
    <n v="438488"/>
    <n v="49"/>
    <n v="1"/>
    <n v="0"/>
    <n v="0"/>
    <n v="0"/>
    <n v="1"/>
    <s v="2025-02-24 05:19:20"/>
  </r>
  <r>
    <s v="TX005664"/>
    <x v="1866"/>
    <x v="3"/>
    <x v="1"/>
    <n v="754.58"/>
    <s v="Success"/>
    <s v="Approved"/>
    <n v="8.32"/>
    <x v="0"/>
    <s v="Android"/>
    <n v="554659"/>
    <n v="11"/>
    <n v="0"/>
    <n v="0"/>
    <n v="0"/>
    <n v="0"/>
    <n v="0"/>
    <s v="2025-01-08 04:12:41"/>
  </r>
  <r>
    <s v="TX005962"/>
    <x v="1867"/>
    <x v="5"/>
    <x v="0"/>
    <n v="601.1"/>
    <s v="Success"/>
    <s v="Approved"/>
    <n v="2.95"/>
    <x v="0"/>
    <s v="iPhone"/>
    <n v="473847"/>
    <n v="10"/>
    <n v="0"/>
    <n v="0"/>
    <n v="0"/>
    <n v="0"/>
    <n v="0"/>
    <s v="2025-03-12 02:31:25"/>
  </r>
  <r>
    <s v="TX001194"/>
    <x v="1868"/>
    <x v="2"/>
    <x v="2"/>
    <n v="233.32"/>
    <s v="Abandoned"/>
    <s v="Declined"/>
    <n v="13.87"/>
    <x v="0"/>
    <s v="Android"/>
    <n v="544901"/>
    <n v="15"/>
    <n v="0"/>
    <n v="0"/>
    <n v="0"/>
    <n v="0"/>
    <n v="0"/>
    <s v="2025-11-18 15:15:06"/>
  </r>
  <r>
    <s v="TX007024"/>
    <x v="629"/>
    <x v="1"/>
    <x v="0"/>
    <n v="202.34"/>
    <s v="Success"/>
    <s v="Approved"/>
    <n v="8.64"/>
    <x v="0"/>
    <s v="Android"/>
    <n v="405660"/>
    <n v="16"/>
    <n v="0"/>
    <n v="0"/>
    <n v="0"/>
    <n v="0"/>
    <n v="0"/>
    <s v="2025-03-30 03:22:32"/>
  </r>
  <r>
    <s v="TX006033"/>
    <x v="1062"/>
    <x v="3"/>
    <x v="3"/>
    <n v="1888.33"/>
    <s v="Success"/>
    <s v="Approved"/>
    <n v="9.0399999999999991"/>
    <x v="0"/>
    <s v="Android"/>
    <n v="506349"/>
    <n v="21"/>
    <n v="0"/>
    <n v="0"/>
    <n v="0"/>
    <n v="0"/>
    <n v="0"/>
    <s v="2025-03-23 18:02:12"/>
  </r>
  <r>
    <s v="TX006706"/>
    <x v="1869"/>
    <x v="6"/>
    <x v="1"/>
    <n v="421.36"/>
    <s v="Success"/>
    <s v="Approved"/>
    <n v="10.98"/>
    <x v="0"/>
    <s v="iPhone"/>
    <n v="480968"/>
    <n v="22"/>
    <n v="0"/>
    <n v="0"/>
    <n v="0"/>
    <n v="0"/>
    <n v="0"/>
    <s v="2025-12-01 20:39:39"/>
  </r>
  <r>
    <s v="TX006551"/>
    <x v="777"/>
    <x v="1"/>
    <x v="1"/>
    <n v="1162.2"/>
    <s v="Success"/>
    <s v="Approved"/>
    <n v="11.07"/>
    <x v="0"/>
    <s v="Android"/>
    <n v="499932"/>
    <n v="43"/>
    <n v="0"/>
    <n v="0"/>
    <n v="1"/>
    <n v="0"/>
    <n v="0"/>
    <s v="2025-09-29 04:45:19"/>
  </r>
  <r>
    <s v="TX003280"/>
    <x v="1870"/>
    <x v="2"/>
    <x v="1"/>
    <n v="757.35"/>
    <s v="Abandoned"/>
    <s v="Declined"/>
    <n v="8.1"/>
    <x v="0"/>
    <s v="Android"/>
    <n v="499997"/>
    <n v="22"/>
    <n v="0"/>
    <n v="0"/>
    <n v="0"/>
    <n v="0"/>
    <n v="0"/>
    <s v="2025-09-03 18:18:24"/>
  </r>
  <r>
    <s v="TX003285"/>
    <x v="1038"/>
    <x v="2"/>
    <x v="2"/>
    <n v="166.02"/>
    <s v="Failed"/>
    <s v="Approved"/>
    <n v="9.57"/>
    <x v="0"/>
    <s v="iPhone"/>
    <n v="535268"/>
    <n v="10"/>
    <n v="0"/>
    <n v="0"/>
    <n v="0"/>
    <n v="0"/>
    <n v="0"/>
    <s v="2025-02-04 07:41:22"/>
  </r>
  <r>
    <s v="TX002730"/>
    <x v="1871"/>
    <x v="8"/>
    <x v="3"/>
    <n v="97.46"/>
    <s v="Success"/>
    <s v="Approved"/>
    <n v="4.43"/>
    <x v="0"/>
    <s v="Android"/>
    <n v="478189"/>
    <n v="24"/>
    <n v="0"/>
    <n v="0"/>
    <n v="0"/>
    <n v="0"/>
    <n v="0"/>
    <s v="2025-08-21 02:13:27"/>
  </r>
  <r>
    <s v="TX006483"/>
    <x v="1293"/>
    <x v="8"/>
    <x v="3"/>
    <n v="886.11"/>
    <s v="Success"/>
    <s v="Approved"/>
    <n v="4.03"/>
    <x v="0"/>
    <s v="iPhone"/>
    <n v="478459"/>
    <n v="21"/>
    <n v="0"/>
    <n v="0"/>
    <n v="0"/>
    <n v="0"/>
    <n v="0"/>
    <s v="2025-06-19 19:07:11"/>
  </r>
  <r>
    <s v="TX000434"/>
    <x v="1872"/>
    <x v="6"/>
    <x v="1"/>
    <n v="353.71"/>
    <s v="Failed"/>
    <s v="Declined"/>
    <n v="5.88"/>
    <x v="0"/>
    <s v="Desktop"/>
    <n v="539207"/>
    <n v="41"/>
    <n v="0"/>
    <n v="0"/>
    <n v="0"/>
    <n v="1"/>
    <n v="0"/>
    <s v="2025-06-16 14:48:25"/>
  </r>
  <r>
    <s v="TX008649"/>
    <x v="1873"/>
    <x v="0"/>
    <x v="1"/>
    <n v="279.85000000000002"/>
    <s v="Success"/>
    <s v="Approved"/>
    <n v="4.99"/>
    <x v="0"/>
    <s v="iPhone"/>
    <n v="521580"/>
    <n v="16"/>
    <n v="0"/>
    <n v="0"/>
    <n v="0"/>
    <n v="0"/>
    <n v="0"/>
    <s v="2025-03-21 19:52:33"/>
  </r>
  <r>
    <s v="TX007092"/>
    <x v="1874"/>
    <x v="3"/>
    <x v="1"/>
    <n v="1301.3499999999999"/>
    <s v="Success"/>
    <s v="Approved"/>
    <n v="6.93"/>
    <x v="0"/>
    <s v="Android"/>
    <n v="548669"/>
    <n v="43"/>
    <n v="0"/>
    <n v="0"/>
    <n v="1"/>
    <n v="0"/>
    <n v="0"/>
    <s v="2025-10-14 03:21:40"/>
  </r>
  <r>
    <s v="TX009146"/>
    <x v="828"/>
    <x v="6"/>
    <x v="0"/>
    <n v="273.7"/>
    <s v="Success"/>
    <s v="Approved"/>
    <n v="6.21"/>
    <x v="0"/>
    <s v="iPad"/>
    <n v="539076"/>
    <n v="14"/>
    <n v="0"/>
    <n v="0"/>
    <n v="0"/>
    <n v="0"/>
    <n v="0"/>
    <s v="2025-05-23 01:29:47"/>
  </r>
  <r>
    <s v="TX000105"/>
    <x v="1875"/>
    <x v="3"/>
    <x v="3"/>
    <n v="283.61"/>
    <s v="Failed"/>
    <s v="Declined"/>
    <n v="1.97"/>
    <x v="0"/>
    <s v="Android"/>
    <n v="528356"/>
    <n v="19"/>
    <n v="0"/>
    <n v="0"/>
    <n v="0"/>
    <n v="0"/>
    <n v="0"/>
    <s v="2025-05-12 23:52:00"/>
  </r>
  <r>
    <s v="TX004383"/>
    <x v="1876"/>
    <x v="4"/>
    <x v="1"/>
    <n v="870.71"/>
    <s v="Success"/>
    <s v="Approved"/>
    <n v="0.76"/>
    <x v="0"/>
    <s v="Android"/>
    <n v="406070"/>
    <n v="20"/>
    <n v="0"/>
    <n v="0"/>
    <n v="0"/>
    <n v="0"/>
    <n v="0"/>
    <s v="2025-03-08 06:24:22"/>
  </r>
  <r>
    <s v="TX001657"/>
    <x v="1194"/>
    <x v="2"/>
    <x v="1"/>
    <n v="173.12"/>
    <s v="Success"/>
    <s v="Approved"/>
    <n v="5.74"/>
    <x v="0"/>
    <s v="Android"/>
    <n v="558729"/>
    <n v="21"/>
    <n v="0"/>
    <n v="0"/>
    <n v="0"/>
    <n v="0"/>
    <n v="0"/>
    <s v="2025-01-05 15:50:17"/>
  </r>
  <r>
    <s v="TX001534"/>
    <x v="1362"/>
    <x v="3"/>
    <x v="0"/>
    <n v="116.1"/>
    <s v="Success"/>
    <s v="Approved"/>
    <n v="1.18"/>
    <x v="0"/>
    <s v="iPhone"/>
    <n v="451877"/>
    <n v="22"/>
    <n v="0"/>
    <n v="0"/>
    <n v="0"/>
    <n v="0"/>
    <n v="0"/>
    <s v="2025-09-14 18:50:51"/>
  </r>
  <r>
    <s v="TX004741"/>
    <x v="1877"/>
    <x v="3"/>
    <x v="0"/>
    <n v="380.85"/>
    <s v="Success"/>
    <s v="Approved"/>
    <n v="1.28"/>
    <x v="0"/>
    <s v="Android"/>
    <n v="478148"/>
    <n v="20"/>
    <n v="0"/>
    <n v="0"/>
    <n v="0"/>
    <n v="0"/>
    <n v="0"/>
    <s v="2025-02-11 16:15:51"/>
  </r>
  <r>
    <s v="TX001333"/>
    <x v="1878"/>
    <x v="0"/>
    <x v="0"/>
    <n v="388.25"/>
    <s v="Success"/>
    <s v="Approved"/>
    <n v="10.56"/>
    <x v="0"/>
    <s v="Android"/>
    <n v="537480"/>
    <n v="11"/>
    <n v="0"/>
    <n v="0"/>
    <n v="0"/>
    <n v="0"/>
    <n v="0"/>
    <s v="2025-09-02 19:02:56"/>
  </r>
  <r>
    <s v="TX005301"/>
    <x v="1344"/>
    <x v="1"/>
    <x v="0"/>
    <n v="287.23"/>
    <s v="Success"/>
    <s v="Approved"/>
    <n v="4.3099999999999996"/>
    <x v="0"/>
    <s v="Desktop"/>
    <n v="432030"/>
    <n v="13"/>
    <n v="0"/>
    <n v="0"/>
    <n v="0"/>
    <n v="0"/>
    <n v="0"/>
    <s v="2025-12-31 14:32:19"/>
  </r>
  <r>
    <s v="TX008505"/>
    <x v="1879"/>
    <x v="4"/>
    <x v="1"/>
    <n v="956.55"/>
    <s v="Abandoned"/>
    <s v="Declined"/>
    <n v="3.65"/>
    <x v="0"/>
    <s v="Desktop"/>
    <n v="541266"/>
    <n v="40"/>
    <n v="0"/>
    <n v="1"/>
    <n v="0"/>
    <n v="0"/>
    <n v="0"/>
    <s v="2025-07-23 04:53:10"/>
  </r>
  <r>
    <s v="TX001444"/>
    <x v="420"/>
    <x v="9"/>
    <x v="1"/>
    <n v="726.84"/>
    <s v="Success"/>
    <s v="Approved"/>
    <n v="4.33"/>
    <x v="0"/>
    <s v="iPhone"/>
    <n v="485613"/>
    <n v="24"/>
    <n v="0"/>
    <n v="0"/>
    <n v="0"/>
    <n v="0"/>
    <n v="0"/>
    <s v="2025-09-25 13:52:13"/>
  </r>
  <r>
    <s v="TX000215"/>
    <x v="1880"/>
    <x v="3"/>
    <x v="1"/>
    <n v="141.32"/>
    <s v="Success"/>
    <s v="Approved"/>
    <n v="6.74"/>
    <x v="0"/>
    <s v="iPhone"/>
    <n v="412755"/>
    <n v="41"/>
    <n v="0"/>
    <n v="1"/>
    <n v="0"/>
    <n v="0"/>
    <n v="0"/>
    <s v="2025-07-13 03:49:37"/>
  </r>
  <r>
    <s v="TX005425"/>
    <x v="1881"/>
    <x v="1"/>
    <x v="2"/>
    <n v="636.49"/>
    <s v="Success"/>
    <s v="Approved"/>
    <n v="15.13"/>
    <x v="0"/>
    <s v="iPhone"/>
    <n v="533290"/>
    <n v="56"/>
    <n v="1"/>
    <n v="0"/>
    <n v="0"/>
    <n v="0"/>
    <n v="1"/>
    <s v="2025-04-05 08:26:23"/>
  </r>
  <r>
    <s v="TX_ATK14"/>
    <x v="464"/>
    <x v="3"/>
    <x v="1"/>
    <n v="1.1499999999999999"/>
    <s v="Success"/>
    <s v="Approved"/>
    <n v="1.42"/>
    <x v="0"/>
    <s v="Desktop"/>
    <n v="427713"/>
    <n v="85"/>
    <n v="1"/>
    <n v="0"/>
    <n v="0"/>
    <n v="0"/>
    <n v="0"/>
    <s v="2025-06-15 02:28:00"/>
  </r>
  <r>
    <s v="TX004721"/>
    <x v="1882"/>
    <x v="0"/>
    <x v="1"/>
    <n v="197.35"/>
    <s v="Success"/>
    <s v="Approved"/>
    <n v="6.8"/>
    <x v="0"/>
    <s v="iPhone"/>
    <n v="432328"/>
    <n v="11"/>
    <n v="0"/>
    <n v="0"/>
    <n v="0"/>
    <n v="0"/>
    <n v="0"/>
    <s v="2025-08-04 03:14:14"/>
  </r>
  <r>
    <s v="TX008732"/>
    <x v="725"/>
    <x v="1"/>
    <x v="3"/>
    <n v="371.41"/>
    <s v="Failed"/>
    <s v="Declined"/>
    <n v="5.5"/>
    <x v="0"/>
    <s v="Desktop"/>
    <n v="554151"/>
    <n v="22"/>
    <n v="0"/>
    <n v="0"/>
    <n v="0"/>
    <n v="0"/>
    <n v="0"/>
    <s v="2025-03-26 13:57:07"/>
  </r>
  <r>
    <s v="TX001420"/>
    <x v="661"/>
    <x v="3"/>
    <x v="1"/>
    <n v="199.13"/>
    <s v="Success"/>
    <s v="Approved"/>
    <n v="7.39"/>
    <x v="0"/>
    <s v="Android"/>
    <n v="543334"/>
    <n v="19"/>
    <n v="0"/>
    <n v="0"/>
    <n v="0"/>
    <n v="0"/>
    <n v="0"/>
    <s v="2025-07-04 15:56:35"/>
  </r>
  <r>
    <s v="TX003144"/>
    <x v="1871"/>
    <x v="5"/>
    <x v="3"/>
    <n v="131.74"/>
    <s v="Abandoned"/>
    <s v="Declined"/>
    <n v="4.32"/>
    <x v="0"/>
    <s v="iPhone"/>
    <n v="490759"/>
    <n v="16"/>
    <n v="0"/>
    <n v="0"/>
    <n v="0"/>
    <n v="0"/>
    <n v="0"/>
    <s v="2025-10-16 07:40:52"/>
  </r>
  <r>
    <s v="TX008525"/>
    <x v="1883"/>
    <x v="0"/>
    <x v="3"/>
    <n v="376.97"/>
    <s v="Abandoned"/>
    <s v="Declined"/>
    <n v="10.44"/>
    <x v="0"/>
    <s v="iPhone"/>
    <n v="511042"/>
    <n v="16"/>
    <n v="0"/>
    <n v="0"/>
    <n v="0"/>
    <n v="0"/>
    <n v="0"/>
    <s v="2025-09-20 12:16:32"/>
  </r>
  <r>
    <s v="TX000182"/>
    <x v="1884"/>
    <x v="3"/>
    <x v="0"/>
    <n v="484.79"/>
    <s v="Success"/>
    <s v="Approved"/>
    <n v="6.62"/>
    <x v="0"/>
    <s v="iPhone"/>
    <n v="404308"/>
    <n v="25"/>
    <n v="0"/>
    <n v="0"/>
    <n v="0"/>
    <n v="0"/>
    <n v="0"/>
    <s v="2025-01-19 13:03:25"/>
  </r>
  <r>
    <s v="TX004031"/>
    <x v="616"/>
    <x v="2"/>
    <x v="3"/>
    <n v="474.05"/>
    <s v="Success"/>
    <s v="Approved"/>
    <n v="11.67"/>
    <x v="0"/>
    <s v="Desktop"/>
    <n v="508272"/>
    <n v="18"/>
    <n v="0"/>
    <n v="0"/>
    <n v="0"/>
    <n v="0"/>
    <n v="0"/>
    <s v="2025-03-14 01:51:47"/>
  </r>
  <r>
    <s v="TX008751"/>
    <x v="1271"/>
    <x v="5"/>
    <x v="0"/>
    <n v="324.89999999999998"/>
    <s v="Abandoned"/>
    <s v="Declined"/>
    <n v="1.28"/>
    <x v="0"/>
    <s v="iPhone"/>
    <n v="430311"/>
    <n v="17"/>
    <n v="0"/>
    <n v="0"/>
    <n v="0"/>
    <n v="0"/>
    <n v="0"/>
    <s v="2025-07-04 01:03:03"/>
  </r>
  <r>
    <s v="TX002447"/>
    <x v="1885"/>
    <x v="0"/>
    <x v="0"/>
    <n v="313.29000000000002"/>
    <s v="Abandoned"/>
    <s v="Approved"/>
    <n v="4.47"/>
    <x v="0"/>
    <s v="Android"/>
    <n v="541675"/>
    <n v="12"/>
    <n v="0"/>
    <n v="0"/>
    <n v="0"/>
    <n v="0"/>
    <n v="0"/>
    <s v="2025-06-21 07:25:07"/>
  </r>
  <r>
    <s v="TX005390"/>
    <x v="1886"/>
    <x v="5"/>
    <x v="2"/>
    <n v="1062.28"/>
    <s v="Abandoned"/>
    <s v="Declined"/>
    <n v="16.420000000000002"/>
    <x v="0"/>
    <s v="Android"/>
    <n v="400111"/>
    <n v="21"/>
    <n v="0"/>
    <n v="0"/>
    <n v="0"/>
    <n v="0"/>
    <n v="0"/>
    <s v="2025-08-21 08:50:25"/>
  </r>
  <r>
    <s v="TX002949"/>
    <x v="1887"/>
    <x v="2"/>
    <x v="3"/>
    <n v="256.8"/>
    <s v="Failed"/>
    <s v="Approved"/>
    <n v="11.5"/>
    <x v="0"/>
    <s v="iPhone"/>
    <n v="427778"/>
    <n v="17"/>
    <n v="0"/>
    <n v="0"/>
    <n v="0"/>
    <n v="0"/>
    <n v="0"/>
    <s v="2025-06-15 09:51:04"/>
  </r>
  <r>
    <s v="TX005837"/>
    <x v="1888"/>
    <x v="2"/>
    <x v="1"/>
    <n v="296.51"/>
    <s v="Success"/>
    <s v="Approved"/>
    <n v="3.41"/>
    <x v="0"/>
    <s v="iPhone"/>
    <n v="496057"/>
    <n v="13"/>
    <n v="0"/>
    <n v="0"/>
    <n v="0"/>
    <n v="0"/>
    <n v="0"/>
    <s v="2025-01-14 10:53:59"/>
  </r>
  <r>
    <s v="TX004641"/>
    <x v="309"/>
    <x v="6"/>
    <x v="1"/>
    <n v="859.92"/>
    <s v="Abandoned"/>
    <s v="Declined"/>
    <n v="8.82"/>
    <x v="0"/>
    <s v="iPad"/>
    <n v="518869"/>
    <n v="20"/>
    <n v="0"/>
    <n v="0"/>
    <n v="0"/>
    <n v="0"/>
    <n v="0"/>
    <s v="2025-07-08 20:20:24"/>
  </r>
  <r>
    <s v="TX007534"/>
    <x v="1299"/>
    <x v="9"/>
    <x v="1"/>
    <n v="459.97"/>
    <s v="Success"/>
    <s v="Approved"/>
    <n v="10.54"/>
    <x v="0"/>
    <s v="iPhone"/>
    <n v="450019"/>
    <n v="21"/>
    <n v="0"/>
    <n v="0"/>
    <n v="0"/>
    <n v="0"/>
    <n v="0"/>
    <s v="2025-01-09 23:22:55"/>
  </r>
  <r>
    <s v="TX008077"/>
    <x v="1889"/>
    <x v="5"/>
    <x v="3"/>
    <n v="292.89"/>
    <s v="Success"/>
    <s v="Approved"/>
    <n v="6.09"/>
    <x v="0"/>
    <s v="iPhone"/>
    <n v="404651"/>
    <n v="69"/>
    <n v="0"/>
    <n v="1"/>
    <n v="0"/>
    <n v="1"/>
    <n v="0"/>
    <s v="2025-03-16 16:30:10"/>
  </r>
  <r>
    <s v="TX009053"/>
    <x v="361"/>
    <x v="8"/>
    <x v="0"/>
    <n v="118.51"/>
    <s v="Success"/>
    <s v="Approved"/>
    <n v="10.41"/>
    <x v="0"/>
    <s v="iPhone"/>
    <n v="482905"/>
    <n v="23"/>
    <n v="0"/>
    <n v="0"/>
    <n v="0"/>
    <n v="0"/>
    <n v="0"/>
    <s v="2025-05-19 17:44:19"/>
  </r>
  <r>
    <s v="TX000071"/>
    <x v="1890"/>
    <x v="7"/>
    <x v="3"/>
    <n v="227.07"/>
    <s v="Success"/>
    <s v="Approved"/>
    <n v="9.44"/>
    <x v="0"/>
    <s v="Android"/>
    <n v="479058"/>
    <n v="17"/>
    <n v="0"/>
    <n v="0"/>
    <n v="0"/>
    <n v="0"/>
    <n v="0"/>
    <s v="2025-06-04 01:05:14"/>
  </r>
  <r>
    <s v="TX000545"/>
    <x v="1349"/>
    <x v="0"/>
    <x v="3"/>
    <n v="1395.38"/>
    <s v="Success"/>
    <s v="Approved"/>
    <n v="6.63"/>
    <x v="0"/>
    <s v="iPad"/>
    <n v="468078"/>
    <n v="50"/>
    <n v="0"/>
    <n v="0"/>
    <n v="1"/>
    <n v="0"/>
    <n v="0"/>
    <s v="2025-05-03 14:04:58"/>
  </r>
  <r>
    <s v="TX001205"/>
    <x v="1891"/>
    <x v="1"/>
    <x v="0"/>
    <n v="537.36"/>
    <s v="Failed"/>
    <s v="Approved"/>
    <n v="5.38"/>
    <x v="0"/>
    <s v="iPad"/>
    <n v="434222"/>
    <n v="47"/>
    <n v="1"/>
    <n v="0"/>
    <n v="0"/>
    <n v="0"/>
    <n v="1"/>
    <s v="2025-01-10 22:59:03"/>
  </r>
  <r>
    <s v="TX007913"/>
    <x v="1468"/>
    <x v="5"/>
    <x v="0"/>
    <n v="619.71"/>
    <s v="Failed"/>
    <s v="Approved"/>
    <n v="10.94"/>
    <x v="0"/>
    <s v="Android"/>
    <n v="506901"/>
    <n v="16"/>
    <n v="0"/>
    <n v="0"/>
    <n v="0"/>
    <n v="0"/>
    <n v="0"/>
    <s v="2025-04-08 22:22:07"/>
  </r>
  <r>
    <s v="TX005191"/>
    <x v="1892"/>
    <x v="3"/>
    <x v="1"/>
    <n v="331.71"/>
    <s v="Success"/>
    <s v="Approved"/>
    <n v="9.0399999999999991"/>
    <x v="0"/>
    <s v="iPhone"/>
    <n v="413233"/>
    <n v="11"/>
    <n v="0"/>
    <n v="0"/>
    <n v="0"/>
    <n v="0"/>
    <n v="0"/>
    <s v="2025-01-25 05:42:24"/>
  </r>
  <r>
    <s v="TX009159"/>
    <x v="1893"/>
    <x v="0"/>
    <x v="2"/>
    <n v="275.3"/>
    <s v="Success"/>
    <s v="Approved"/>
    <n v="19.170000000000002"/>
    <x v="0"/>
    <s v="Android"/>
    <n v="472544"/>
    <n v="20"/>
    <n v="0"/>
    <n v="0"/>
    <n v="0"/>
    <n v="0"/>
    <n v="0"/>
    <s v="2025-09-04 12:05:04"/>
  </r>
  <r>
    <s v="TX004203"/>
    <x v="190"/>
    <x v="5"/>
    <x v="1"/>
    <n v="62.35"/>
    <s v="Success"/>
    <s v="Approved"/>
    <n v="6.68"/>
    <x v="0"/>
    <s v="Desktop"/>
    <n v="550368"/>
    <n v="14"/>
    <n v="0"/>
    <n v="0"/>
    <n v="0"/>
    <n v="0"/>
    <n v="0"/>
    <s v="2025-07-19 09:28:50"/>
  </r>
  <r>
    <s v="TX009735"/>
    <x v="12"/>
    <x v="7"/>
    <x v="1"/>
    <n v="328.2"/>
    <s v="Failed"/>
    <s v="Declined"/>
    <n v="7.22"/>
    <x v="0"/>
    <s v="iPhone"/>
    <n v="465550"/>
    <n v="12"/>
    <n v="0"/>
    <n v="0"/>
    <n v="0"/>
    <n v="0"/>
    <n v="0"/>
    <s v="2025-12-04 03:13:08"/>
  </r>
  <r>
    <s v="TX003338"/>
    <x v="1894"/>
    <x v="2"/>
    <x v="0"/>
    <n v="143.62"/>
    <s v="Success"/>
    <s v="Approved"/>
    <n v="9.6300000000000008"/>
    <x v="0"/>
    <s v="iPhone"/>
    <n v="430817"/>
    <n v="18"/>
    <n v="0"/>
    <n v="0"/>
    <n v="0"/>
    <n v="0"/>
    <n v="0"/>
    <s v="2025-05-21 15:15:11"/>
  </r>
  <r>
    <s v="TX008377"/>
    <x v="1895"/>
    <x v="3"/>
    <x v="3"/>
    <n v="303.04000000000002"/>
    <s v="Success"/>
    <s v="Approved"/>
    <n v="1.42"/>
    <x v="0"/>
    <s v="Android"/>
    <n v="546424"/>
    <n v="19"/>
    <n v="0"/>
    <n v="0"/>
    <n v="0"/>
    <n v="0"/>
    <n v="0"/>
    <s v="2025-08-24 08:17:04"/>
  </r>
  <r>
    <s v="TX004340"/>
    <x v="1896"/>
    <x v="9"/>
    <x v="2"/>
    <n v="426.83"/>
    <s v="Success"/>
    <s v="Approved"/>
    <n v="8.52"/>
    <x v="0"/>
    <s v="iPhone"/>
    <n v="501346"/>
    <n v="50"/>
    <n v="0"/>
    <n v="1"/>
    <n v="0"/>
    <n v="0"/>
    <n v="0"/>
    <s v="2025-10-21 17:12:14"/>
  </r>
  <r>
    <s v="TX005000"/>
    <x v="1195"/>
    <x v="0"/>
    <x v="2"/>
    <n v="852.2"/>
    <s v="Success"/>
    <s v="Approved"/>
    <n v="14.85"/>
    <x v="0"/>
    <s v="Desktop"/>
    <n v="475478"/>
    <n v="25"/>
    <n v="0"/>
    <n v="0"/>
    <n v="0"/>
    <n v="0"/>
    <n v="0"/>
    <s v="2025-07-12 12:32:32"/>
  </r>
  <r>
    <s v="TX008764"/>
    <x v="1408"/>
    <x v="3"/>
    <x v="2"/>
    <n v="797.88"/>
    <s v="Failed"/>
    <s v="Declined"/>
    <n v="12.86"/>
    <x v="0"/>
    <s v="Android"/>
    <n v="457608"/>
    <n v="24"/>
    <n v="0"/>
    <n v="0"/>
    <n v="0"/>
    <n v="0"/>
    <n v="0"/>
    <s v="2025-08-11 21:44:18"/>
  </r>
  <r>
    <s v="TX000878"/>
    <x v="1897"/>
    <x v="1"/>
    <x v="2"/>
    <n v="247.82"/>
    <s v="Failed"/>
    <s v="Approved"/>
    <n v="12.18"/>
    <x v="0"/>
    <s v="iPad"/>
    <n v="435419"/>
    <n v="22"/>
    <n v="0"/>
    <n v="0"/>
    <n v="0"/>
    <n v="0"/>
    <n v="0"/>
    <s v="2025-10-09 21:59:04"/>
  </r>
  <r>
    <s v="TX008161"/>
    <x v="688"/>
    <x v="1"/>
    <x v="3"/>
    <n v="483.17"/>
    <s v="Success"/>
    <s v="Approved"/>
    <n v="11.54"/>
    <x v="0"/>
    <s v="iPhone"/>
    <n v="518751"/>
    <n v="24"/>
    <n v="0"/>
    <n v="0"/>
    <n v="0"/>
    <n v="0"/>
    <n v="0"/>
    <s v="2025-10-20 08:11:21"/>
  </r>
  <r>
    <s v="TX000197"/>
    <x v="1883"/>
    <x v="4"/>
    <x v="2"/>
    <n v="569.45000000000005"/>
    <s v="Abandoned"/>
    <s v="Declined"/>
    <n v="19.57"/>
    <x v="0"/>
    <s v="iPhone"/>
    <n v="547239"/>
    <n v="15"/>
    <n v="0"/>
    <n v="0"/>
    <n v="0"/>
    <n v="0"/>
    <n v="0"/>
    <s v="2025-05-23 12:13:17"/>
  </r>
  <r>
    <s v="TX009801"/>
    <x v="1830"/>
    <x v="9"/>
    <x v="1"/>
    <n v="207.78"/>
    <s v="Success"/>
    <s v="Approved"/>
    <n v="9.57"/>
    <x v="0"/>
    <s v="iPhone"/>
    <n v="414011"/>
    <n v="13"/>
    <n v="0"/>
    <n v="0"/>
    <n v="0"/>
    <n v="0"/>
    <n v="0"/>
    <s v="2025-04-11 11:51:12"/>
  </r>
  <r>
    <s v="TX003383"/>
    <x v="839"/>
    <x v="2"/>
    <x v="2"/>
    <n v="269.99"/>
    <s v="Failed"/>
    <s v="Approved"/>
    <n v="16.86"/>
    <x v="0"/>
    <s v="Android"/>
    <n v="527384"/>
    <n v="25"/>
    <n v="0"/>
    <n v="0"/>
    <n v="0"/>
    <n v="0"/>
    <n v="0"/>
    <s v="2025-12-28 20:22:14"/>
  </r>
  <r>
    <s v="TX008845"/>
    <x v="1898"/>
    <x v="5"/>
    <x v="1"/>
    <n v="951.21"/>
    <s v="Success"/>
    <s v="Approved"/>
    <n v="5"/>
    <x v="0"/>
    <s v="Android"/>
    <n v="449523"/>
    <n v="42"/>
    <n v="0"/>
    <n v="0"/>
    <n v="1"/>
    <n v="0"/>
    <n v="0"/>
    <s v="2025-06-07 07:29:36"/>
  </r>
  <r>
    <s v="TX002572"/>
    <x v="1899"/>
    <x v="9"/>
    <x v="1"/>
    <n v="186.82"/>
    <s v="Success"/>
    <s v="Approved"/>
    <n v="1.76"/>
    <x v="0"/>
    <s v="iPad"/>
    <n v="476764"/>
    <n v="14"/>
    <n v="0"/>
    <n v="0"/>
    <n v="0"/>
    <n v="0"/>
    <n v="0"/>
    <s v="2025-09-30 22:43:20"/>
  </r>
  <r>
    <s v="TX003854"/>
    <x v="705"/>
    <x v="6"/>
    <x v="3"/>
    <n v="628.64"/>
    <s v="Success"/>
    <s v="Approved"/>
    <n v="3.9"/>
    <x v="0"/>
    <s v="Desktop"/>
    <n v="559451"/>
    <n v="52"/>
    <n v="0"/>
    <n v="0"/>
    <n v="1"/>
    <n v="0"/>
    <n v="0"/>
    <s v="2025-01-23 10:20:31"/>
  </r>
  <r>
    <s v="TX007332"/>
    <x v="444"/>
    <x v="5"/>
    <x v="2"/>
    <n v="219.93"/>
    <s v="Success"/>
    <s v="Approved"/>
    <n v="12.2"/>
    <x v="0"/>
    <s v="Desktop"/>
    <n v="431031"/>
    <n v="13"/>
    <n v="0"/>
    <n v="0"/>
    <n v="0"/>
    <n v="0"/>
    <n v="0"/>
    <s v="2025-03-15 17:46:22"/>
  </r>
  <r>
    <s v="TX008679"/>
    <x v="1799"/>
    <x v="0"/>
    <x v="3"/>
    <n v="167.02"/>
    <s v="Success"/>
    <s v="Approved"/>
    <n v="11.57"/>
    <x v="0"/>
    <s v="Android"/>
    <n v="525457"/>
    <n v="13"/>
    <n v="0"/>
    <n v="0"/>
    <n v="0"/>
    <n v="0"/>
    <n v="0"/>
    <s v="2025-01-24 08:41:55"/>
  </r>
  <r>
    <s v="TX009421"/>
    <x v="1795"/>
    <x v="4"/>
    <x v="1"/>
    <n v="535.88"/>
    <s v="Abandoned"/>
    <s v="Declined"/>
    <n v="1.86"/>
    <x v="0"/>
    <s v="iPhone"/>
    <n v="423312"/>
    <n v="13"/>
    <n v="0"/>
    <n v="0"/>
    <n v="0"/>
    <n v="0"/>
    <n v="0"/>
    <s v="2025-08-23 08:16:02"/>
  </r>
  <r>
    <s v="TX009324"/>
    <x v="1900"/>
    <x v="8"/>
    <x v="1"/>
    <n v="509.28"/>
    <s v="Success"/>
    <s v="Approved"/>
    <n v="5.91"/>
    <x v="0"/>
    <s v="Android"/>
    <n v="426804"/>
    <n v="41"/>
    <n v="0"/>
    <n v="0"/>
    <n v="1"/>
    <n v="0"/>
    <n v="0"/>
    <s v="2025-03-26 09:43:03"/>
  </r>
  <r>
    <s v="TX004853"/>
    <x v="246"/>
    <x v="1"/>
    <x v="2"/>
    <n v="346.81"/>
    <s v="Success"/>
    <s v="Approved"/>
    <n v="13.74"/>
    <x v="0"/>
    <s v="iPhone"/>
    <n v="464505"/>
    <n v="13"/>
    <n v="0"/>
    <n v="0"/>
    <n v="0"/>
    <n v="0"/>
    <n v="0"/>
    <s v="2025-04-18 04:47:57"/>
  </r>
  <r>
    <s v="TX005406"/>
    <x v="1901"/>
    <x v="2"/>
    <x v="0"/>
    <n v="233.18"/>
    <s v="Success"/>
    <s v="Approved"/>
    <n v="7.01"/>
    <x v="0"/>
    <s v="Desktop"/>
    <n v="508637"/>
    <n v="21"/>
    <n v="0"/>
    <n v="0"/>
    <n v="0"/>
    <n v="0"/>
    <n v="0"/>
    <s v="2025-05-27 21:08:00"/>
  </r>
  <r>
    <s v="TX003101"/>
    <x v="881"/>
    <x v="3"/>
    <x v="1"/>
    <n v="510.35"/>
    <s v="Success"/>
    <s v="Approved"/>
    <n v="3.35"/>
    <x v="0"/>
    <s v="Android"/>
    <n v="529223"/>
    <n v="22"/>
    <n v="0"/>
    <n v="0"/>
    <n v="0"/>
    <n v="0"/>
    <n v="0"/>
    <s v="2025-05-23 17:08:55"/>
  </r>
  <r>
    <s v="TX002869"/>
    <x v="793"/>
    <x v="1"/>
    <x v="3"/>
    <n v="63.54"/>
    <s v="Success"/>
    <s v="Approved"/>
    <n v="5.68"/>
    <x v="0"/>
    <s v="Desktop"/>
    <n v="475151"/>
    <n v="12"/>
    <n v="0"/>
    <n v="0"/>
    <n v="0"/>
    <n v="0"/>
    <n v="0"/>
    <s v="2025-03-04 17:51:59"/>
  </r>
  <r>
    <s v="TX002719"/>
    <x v="1902"/>
    <x v="1"/>
    <x v="0"/>
    <n v="364.92"/>
    <s v="Failed"/>
    <s v="Declined"/>
    <n v="10.72"/>
    <x v="0"/>
    <s v="iPhone"/>
    <n v="523227"/>
    <n v="14"/>
    <n v="0"/>
    <n v="0"/>
    <n v="0"/>
    <n v="0"/>
    <n v="0"/>
    <s v="2025-04-27 17:02:24"/>
  </r>
  <r>
    <s v="TX008969"/>
    <x v="1903"/>
    <x v="1"/>
    <x v="3"/>
    <n v="217.83"/>
    <s v="Success"/>
    <s v="Approved"/>
    <n v="9.31"/>
    <x v="0"/>
    <s v="Desktop"/>
    <n v="406121"/>
    <n v="22"/>
    <n v="0"/>
    <n v="0"/>
    <n v="0"/>
    <n v="0"/>
    <n v="0"/>
    <s v="2025-03-28 22:57:51"/>
  </r>
  <r>
    <s v="TX006394"/>
    <x v="978"/>
    <x v="6"/>
    <x v="1"/>
    <n v="1301.21"/>
    <s v="Success"/>
    <s v="Approved"/>
    <n v="7.42"/>
    <x v="0"/>
    <s v="iPhone"/>
    <n v="458346"/>
    <n v="10"/>
    <n v="0"/>
    <n v="0"/>
    <n v="0"/>
    <n v="0"/>
    <n v="0"/>
    <s v="2025-12-20 20:04:27"/>
  </r>
  <r>
    <s v="TX005906"/>
    <x v="1904"/>
    <x v="6"/>
    <x v="3"/>
    <n v="224.39"/>
    <s v="Failed"/>
    <s v="Declined"/>
    <n v="5.04"/>
    <x v="0"/>
    <s v="Android"/>
    <n v="511408"/>
    <n v="18"/>
    <n v="0"/>
    <n v="0"/>
    <n v="0"/>
    <n v="0"/>
    <n v="0"/>
    <s v="2025-09-05 08:32:07"/>
  </r>
  <r>
    <s v="TX003429"/>
    <x v="216"/>
    <x v="5"/>
    <x v="3"/>
    <n v="612.27"/>
    <s v="Failed"/>
    <s v="Declined"/>
    <n v="8.4600000000000009"/>
    <x v="0"/>
    <s v="Android"/>
    <n v="451826"/>
    <n v="10"/>
    <n v="0"/>
    <n v="0"/>
    <n v="0"/>
    <n v="0"/>
    <n v="0"/>
    <s v="2025-02-19 01:27:39"/>
  </r>
  <r>
    <s v="TX006026"/>
    <x v="1905"/>
    <x v="5"/>
    <x v="0"/>
    <n v="1521.77"/>
    <s v="Success"/>
    <s v="Approved"/>
    <n v="2.38"/>
    <x v="0"/>
    <s v="iPhone"/>
    <n v="421246"/>
    <n v="10"/>
    <n v="0"/>
    <n v="0"/>
    <n v="0"/>
    <n v="0"/>
    <n v="0"/>
    <s v="2025-10-29 01:09:40"/>
  </r>
  <r>
    <s v="TX003947"/>
    <x v="1073"/>
    <x v="4"/>
    <x v="1"/>
    <n v="493.14"/>
    <s v="Success"/>
    <s v="Approved"/>
    <n v="1.26"/>
    <x v="0"/>
    <s v="iPad"/>
    <n v="419552"/>
    <n v="25"/>
    <n v="0"/>
    <n v="0"/>
    <n v="0"/>
    <n v="0"/>
    <n v="0"/>
    <s v="2025-01-01 02:04:29"/>
  </r>
  <r>
    <s v="TX002683"/>
    <x v="104"/>
    <x v="3"/>
    <x v="1"/>
    <n v="162.63999999999999"/>
    <s v="Failed"/>
    <s v="Approved"/>
    <n v="5.25"/>
    <x v="0"/>
    <s v="iPhone"/>
    <n v="462234"/>
    <n v="17"/>
    <n v="0"/>
    <n v="0"/>
    <n v="0"/>
    <n v="0"/>
    <n v="0"/>
    <s v="2025-08-26 04:33:53"/>
  </r>
  <r>
    <s v="TX004573"/>
    <x v="1906"/>
    <x v="3"/>
    <x v="3"/>
    <n v="101.35"/>
    <s v="Success"/>
    <s v="Approved"/>
    <n v="8.0299999999999994"/>
    <x v="0"/>
    <s v="iPhone"/>
    <n v="463085"/>
    <n v="52"/>
    <n v="0"/>
    <n v="0"/>
    <n v="1"/>
    <n v="0"/>
    <n v="0"/>
    <s v="2025-07-18 05:32:25"/>
  </r>
  <r>
    <s v="TX006962"/>
    <x v="1633"/>
    <x v="7"/>
    <x v="2"/>
    <n v="363.34"/>
    <s v="Abandoned"/>
    <s v="Approved"/>
    <n v="19.350000000000001"/>
    <x v="0"/>
    <s v="Desktop"/>
    <n v="449691"/>
    <n v="55"/>
    <n v="1"/>
    <n v="0"/>
    <n v="0"/>
    <n v="0"/>
    <n v="1"/>
    <s v="2025-07-28 16:33:12"/>
  </r>
  <r>
    <s v="TX007154"/>
    <x v="1355"/>
    <x v="4"/>
    <x v="3"/>
    <n v="1277.18"/>
    <s v="Abandoned"/>
    <s v="Declined"/>
    <n v="0.81"/>
    <x v="0"/>
    <s v="iPhone"/>
    <n v="411409"/>
    <n v="12"/>
    <n v="0"/>
    <n v="0"/>
    <n v="0"/>
    <n v="0"/>
    <n v="0"/>
    <s v="2025-11-16 09:51:31"/>
  </r>
  <r>
    <s v="TX003922"/>
    <x v="1907"/>
    <x v="1"/>
    <x v="0"/>
    <n v="501.82"/>
    <s v="Success"/>
    <s v="Approved"/>
    <n v="11.86"/>
    <x v="0"/>
    <s v="iPhone"/>
    <n v="513281"/>
    <n v="24"/>
    <n v="0"/>
    <n v="0"/>
    <n v="0"/>
    <n v="0"/>
    <n v="0"/>
    <s v="2025-03-30 01:45:29"/>
  </r>
  <r>
    <s v="TX000219"/>
    <x v="665"/>
    <x v="3"/>
    <x v="3"/>
    <n v="1156.96"/>
    <s v="Abandoned"/>
    <s v="Approved"/>
    <n v="8.0299999999999994"/>
    <x v="0"/>
    <s v="Android"/>
    <n v="533463"/>
    <n v="21"/>
    <n v="0"/>
    <n v="0"/>
    <n v="0"/>
    <n v="0"/>
    <n v="0"/>
    <s v="2025-02-19 23:13:46"/>
  </r>
  <r>
    <s v="TX004872"/>
    <x v="1908"/>
    <x v="2"/>
    <x v="0"/>
    <n v="325.97000000000003"/>
    <s v="Success"/>
    <s v="Approved"/>
    <n v="2.63"/>
    <x v="0"/>
    <s v="Desktop"/>
    <n v="541469"/>
    <n v="20"/>
    <n v="0"/>
    <n v="0"/>
    <n v="0"/>
    <n v="0"/>
    <n v="0"/>
    <s v="2025-05-20 14:33:26"/>
  </r>
  <r>
    <s v="TX003791"/>
    <x v="995"/>
    <x v="1"/>
    <x v="3"/>
    <n v="402.4"/>
    <s v="Success"/>
    <s v="Approved"/>
    <n v="9.83"/>
    <x v="0"/>
    <s v="Android"/>
    <n v="491908"/>
    <n v="17"/>
    <n v="0"/>
    <n v="0"/>
    <n v="0"/>
    <n v="0"/>
    <n v="0"/>
    <s v="2025-09-29 09:45:44"/>
  </r>
  <r>
    <s v="TX004519"/>
    <x v="666"/>
    <x v="3"/>
    <x v="2"/>
    <n v="1602.84"/>
    <s v="Failed"/>
    <s v="Declined"/>
    <n v="10.89"/>
    <x v="0"/>
    <s v="Android"/>
    <n v="525896"/>
    <n v="18"/>
    <n v="0"/>
    <n v="0"/>
    <n v="0"/>
    <n v="0"/>
    <n v="0"/>
    <s v="2025-04-29 10:04:19"/>
  </r>
  <r>
    <s v="TX002544"/>
    <x v="1909"/>
    <x v="8"/>
    <x v="3"/>
    <n v="246.79"/>
    <s v="Failed"/>
    <s v="Declined"/>
    <n v="5.28"/>
    <x v="0"/>
    <s v="Android"/>
    <n v="543572"/>
    <n v="23"/>
    <n v="0"/>
    <n v="0"/>
    <n v="0"/>
    <n v="0"/>
    <n v="0"/>
    <s v="2025-04-02 09:05:39"/>
  </r>
  <r>
    <s v="TX008079"/>
    <x v="581"/>
    <x v="0"/>
    <x v="0"/>
    <n v="93.6"/>
    <s v="Failed"/>
    <s v="Declined"/>
    <n v="2.2200000000000002"/>
    <x v="0"/>
    <s v="Android"/>
    <n v="442293"/>
    <n v="10"/>
    <n v="0"/>
    <n v="0"/>
    <n v="0"/>
    <n v="0"/>
    <n v="0"/>
    <s v="2025-07-30 23:39:38"/>
  </r>
  <r>
    <s v="TX001245"/>
    <x v="1910"/>
    <x v="2"/>
    <x v="1"/>
    <n v="777.58"/>
    <s v="Abandoned"/>
    <s v="Declined"/>
    <n v="8.74"/>
    <x v="0"/>
    <s v="iPhone"/>
    <n v="470324"/>
    <n v="17"/>
    <n v="0"/>
    <n v="0"/>
    <n v="0"/>
    <n v="0"/>
    <n v="0"/>
    <s v="2025-03-29 22:48:24"/>
  </r>
  <r>
    <s v="TX000421"/>
    <x v="621"/>
    <x v="1"/>
    <x v="3"/>
    <n v="483.49"/>
    <s v="Success"/>
    <s v="Approved"/>
    <n v="5.12"/>
    <x v="0"/>
    <s v="iPhone"/>
    <n v="428338"/>
    <n v="19"/>
    <n v="0"/>
    <n v="0"/>
    <n v="0"/>
    <n v="0"/>
    <n v="0"/>
    <s v="2025-07-18 15:39:12"/>
  </r>
  <r>
    <s v="TX006308"/>
    <x v="1911"/>
    <x v="3"/>
    <x v="0"/>
    <n v="571.95000000000005"/>
    <s v="Success"/>
    <s v="Approved"/>
    <n v="7.12"/>
    <x v="0"/>
    <s v="Android"/>
    <n v="454192"/>
    <n v="24"/>
    <n v="0"/>
    <n v="0"/>
    <n v="0"/>
    <n v="0"/>
    <n v="0"/>
    <s v="2025-03-10 21:01:26"/>
  </r>
  <r>
    <s v="TX002059"/>
    <x v="1859"/>
    <x v="3"/>
    <x v="1"/>
    <n v="472.36"/>
    <s v="Success"/>
    <s v="Approved"/>
    <n v="8.3699999999999992"/>
    <x v="0"/>
    <s v="Android"/>
    <n v="422380"/>
    <n v="11"/>
    <n v="0"/>
    <n v="0"/>
    <n v="0"/>
    <n v="0"/>
    <n v="0"/>
    <s v="2025-08-27 13:14:08"/>
  </r>
  <r>
    <s v="TX008542"/>
    <x v="1912"/>
    <x v="5"/>
    <x v="3"/>
    <n v="1229.26"/>
    <s v="Failed"/>
    <s v="Approved"/>
    <n v="2.29"/>
    <x v="0"/>
    <s v="Desktop"/>
    <n v="485286"/>
    <n v="24"/>
    <n v="0"/>
    <n v="0"/>
    <n v="0"/>
    <n v="0"/>
    <n v="0"/>
    <s v="2025-10-11 22:51:27"/>
  </r>
  <r>
    <s v="TX006517"/>
    <x v="1913"/>
    <x v="0"/>
    <x v="0"/>
    <n v="316.10000000000002"/>
    <s v="Success"/>
    <s v="Approved"/>
    <n v="10.35"/>
    <x v="0"/>
    <s v="iPhone"/>
    <n v="511714"/>
    <n v="19"/>
    <n v="0"/>
    <n v="0"/>
    <n v="0"/>
    <n v="0"/>
    <n v="0"/>
    <s v="2025-10-09 16:57:49"/>
  </r>
  <r>
    <s v="TX009582"/>
    <x v="1832"/>
    <x v="0"/>
    <x v="3"/>
    <n v="727.66"/>
    <s v="Success"/>
    <s v="Approved"/>
    <n v="5.03"/>
    <x v="0"/>
    <s v="Android"/>
    <n v="516862"/>
    <n v="22"/>
    <n v="0"/>
    <n v="0"/>
    <n v="0"/>
    <n v="0"/>
    <n v="0"/>
    <s v="2025-01-25 15:04:32"/>
  </r>
  <r>
    <s v="TX009452"/>
    <x v="1914"/>
    <x v="9"/>
    <x v="1"/>
    <n v="378.02"/>
    <s v="Abandoned"/>
    <s v="Declined"/>
    <n v="4.33"/>
    <x v="0"/>
    <s v="Desktop"/>
    <n v="415107"/>
    <n v="21"/>
    <n v="0"/>
    <n v="0"/>
    <n v="0"/>
    <n v="0"/>
    <n v="0"/>
    <s v="2025-07-23 18:41:26"/>
  </r>
  <r>
    <s v="TX001167"/>
    <x v="1915"/>
    <x v="4"/>
    <x v="3"/>
    <n v="438.44"/>
    <s v="Abandoned"/>
    <s v="Declined"/>
    <n v="5.75"/>
    <x v="0"/>
    <s v="iPhone"/>
    <n v="433952"/>
    <n v="20"/>
    <n v="0"/>
    <n v="0"/>
    <n v="0"/>
    <n v="0"/>
    <n v="0"/>
    <s v="2025-01-04 07:01:38"/>
  </r>
  <r>
    <s v="TX000255"/>
    <x v="592"/>
    <x v="5"/>
    <x v="2"/>
    <n v="1074.56"/>
    <s v="Abandoned"/>
    <s v="Approved"/>
    <n v="10.78"/>
    <x v="0"/>
    <s v="iPhone"/>
    <n v="449409"/>
    <n v="17"/>
    <n v="0"/>
    <n v="0"/>
    <n v="0"/>
    <n v="0"/>
    <n v="0"/>
    <s v="2025-06-29 19:30:32"/>
  </r>
  <r>
    <s v="TX000416"/>
    <x v="606"/>
    <x v="3"/>
    <x v="3"/>
    <n v="338.47"/>
    <s v="Success"/>
    <s v="Approved"/>
    <n v="3.17"/>
    <x v="0"/>
    <s v="iPhone"/>
    <n v="550014"/>
    <n v="22"/>
    <n v="0"/>
    <n v="0"/>
    <n v="0"/>
    <n v="0"/>
    <n v="0"/>
    <s v="2025-11-22 07:29:56"/>
  </r>
  <r>
    <s v="TX009228"/>
    <x v="442"/>
    <x v="1"/>
    <x v="3"/>
    <n v="81.37"/>
    <s v="Failed"/>
    <s v="Declined"/>
    <n v="0.73"/>
    <x v="0"/>
    <s v="iPad"/>
    <n v="496212"/>
    <n v="23"/>
    <n v="0"/>
    <n v="0"/>
    <n v="0"/>
    <n v="0"/>
    <n v="0"/>
    <s v="2025-11-24 11:58:25"/>
  </r>
  <r>
    <s v="TX003275"/>
    <x v="1916"/>
    <x v="4"/>
    <x v="3"/>
    <n v="674.31"/>
    <s v="Success"/>
    <s v="Approved"/>
    <n v="8.66"/>
    <x v="0"/>
    <s v="iPhone"/>
    <n v="425763"/>
    <n v="15"/>
    <n v="0"/>
    <n v="0"/>
    <n v="0"/>
    <n v="0"/>
    <n v="0"/>
    <s v="2025-05-07 10:13:06"/>
  </r>
  <r>
    <s v="TX004931"/>
    <x v="570"/>
    <x v="9"/>
    <x v="1"/>
    <n v="986.1"/>
    <s v="Success"/>
    <s v="Approved"/>
    <n v="11.43"/>
    <x v="0"/>
    <s v="iPad"/>
    <n v="468192"/>
    <n v="11"/>
    <n v="0"/>
    <n v="0"/>
    <n v="0"/>
    <n v="0"/>
    <n v="0"/>
    <s v="2025-01-20 16:47:24"/>
  </r>
  <r>
    <s v="TX000760"/>
    <x v="1404"/>
    <x v="6"/>
    <x v="1"/>
    <n v="612.44000000000005"/>
    <s v="Success"/>
    <s v="Approved"/>
    <n v="5.0199999999999996"/>
    <x v="0"/>
    <s v="Desktop"/>
    <n v="443611"/>
    <n v="21"/>
    <n v="0"/>
    <n v="0"/>
    <n v="0"/>
    <n v="0"/>
    <n v="0"/>
    <s v="2025-03-30 01:45:39"/>
  </r>
  <r>
    <s v="TX001386"/>
    <x v="1281"/>
    <x v="1"/>
    <x v="1"/>
    <n v="103.58"/>
    <s v="Success"/>
    <s v="Approved"/>
    <n v="5.91"/>
    <x v="0"/>
    <s v="Desktop"/>
    <n v="465860"/>
    <n v="21"/>
    <n v="0"/>
    <n v="0"/>
    <n v="0"/>
    <n v="0"/>
    <n v="0"/>
    <s v="2025-02-24 23:02:22"/>
  </r>
  <r>
    <s v="TX000655"/>
    <x v="1210"/>
    <x v="7"/>
    <x v="0"/>
    <n v="2189.58"/>
    <s v="Success"/>
    <s v="Approved"/>
    <n v="8.15"/>
    <x v="0"/>
    <s v="Android"/>
    <n v="486958"/>
    <n v="10"/>
    <n v="0"/>
    <n v="0"/>
    <n v="0"/>
    <n v="0"/>
    <n v="0"/>
    <s v="2025-11-21 07:44:58"/>
  </r>
  <r>
    <s v="TX001202"/>
    <x v="1356"/>
    <x v="6"/>
    <x v="1"/>
    <n v="1092.82"/>
    <s v="Success"/>
    <s v="Approved"/>
    <n v="7.97"/>
    <x v="0"/>
    <s v="Android"/>
    <n v="502344"/>
    <n v="23"/>
    <n v="0"/>
    <n v="0"/>
    <n v="0"/>
    <n v="0"/>
    <n v="0"/>
    <s v="2025-03-16 19:43:30"/>
  </r>
  <r>
    <s v="TX002414"/>
    <x v="669"/>
    <x v="8"/>
    <x v="2"/>
    <n v="830.85"/>
    <s v="Failed"/>
    <s v="Approved"/>
    <n v="19.05"/>
    <x v="0"/>
    <s v="iPhone"/>
    <n v="409153"/>
    <n v="48"/>
    <n v="1"/>
    <n v="0"/>
    <n v="0"/>
    <n v="0"/>
    <n v="1"/>
    <s v="2025-01-21 02:41:00"/>
  </r>
  <r>
    <s v="TX007467"/>
    <x v="668"/>
    <x v="2"/>
    <x v="0"/>
    <n v="326.70999999999998"/>
    <s v="Abandoned"/>
    <s v="Declined"/>
    <n v="1.73"/>
    <x v="0"/>
    <s v="iPad"/>
    <n v="413524"/>
    <n v="38"/>
    <n v="0"/>
    <n v="1"/>
    <n v="0"/>
    <n v="0"/>
    <n v="0"/>
    <s v="2025-03-21 03:03:09"/>
  </r>
  <r>
    <s v="TX005187"/>
    <x v="234"/>
    <x v="8"/>
    <x v="3"/>
    <n v="192.39"/>
    <s v="Success"/>
    <s v="Approved"/>
    <n v="6.8"/>
    <x v="0"/>
    <s v="Android"/>
    <n v="527200"/>
    <n v="15"/>
    <n v="0"/>
    <n v="0"/>
    <n v="0"/>
    <n v="0"/>
    <n v="0"/>
    <s v="2025-04-04 17:06:21"/>
  </r>
  <r>
    <s v="TX005101"/>
    <x v="1917"/>
    <x v="9"/>
    <x v="2"/>
    <n v="82.65"/>
    <s v="Success"/>
    <s v="Approved"/>
    <n v="17.98"/>
    <x v="0"/>
    <s v="iPhone"/>
    <n v="559814"/>
    <n v="19"/>
    <n v="0"/>
    <n v="0"/>
    <n v="0"/>
    <n v="0"/>
    <n v="0"/>
    <s v="2025-06-14 00:01:32"/>
  </r>
  <r>
    <s v="TX005363"/>
    <x v="1435"/>
    <x v="2"/>
    <x v="2"/>
    <n v="88.81"/>
    <s v="Success"/>
    <s v="Approved"/>
    <n v="10.89"/>
    <x v="0"/>
    <s v="iPhone"/>
    <n v="474409"/>
    <n v="55"/>
    <n v="0"/>
    <n v="0"/>
    <n v="1"/>
    <n v="0"/>
    <n v="0"/>
    <s v="2025-11-01 13:25:32"/>
  </r>
  <r>
    <s v="TX003133"/>
    <x v="311"/>
    <x v="3"/>
    <x v="0"/>
    <n v="222.6"/>
    <s v="Success"/>
    <s v="Approved"/>
    <n v="3.36"/>
    <x v="0"/>
    <s v="iPhone"/>
    <n v="497277"/>
    <n v="25"/>
    <n v="0"/>
    <n v="0"/>
    <n v="0"/>
    <n v="0"/>
    <n v="0"/>
    <s v="2025-08-03 18:07:10"/>
  </r>
  <r>
    <s v="TX002831"/>
    <x v="82"/>
    <x v="0"/>
    <x v="2"/>
    <n v="492.04"/>
    <s v="Failed"/>
    <s v="Approved"/>
    <n v="12.96"/>
    <x v="0"/>
    <s v="Android"/>
    <n v="512554"/>
    <n v="17"/>
    <n v="0"/>
    <n v="0"/>
    <n v="0"/>
    <n v="0"/>
    <n v="0"/>
    <s v="2025-09-28 10:16:43"/>
  </r>
  <r>
    <s v="TX003046"/>
    <x v="1711"/>
    <x v="6"/>
    <x v="3"/>
    <n v="1197.24"/>
    <s v="Failed"/>
    <s v="Declined"/>
    <n v="8.4700000000000006"/>
    <x v="0"/>
    <s v="iPhone"/>
    <n v="522982"/>
    <n v="15"/>
    <n v="0"/>
    <n v="0"/>
    <n v="0"/>
    <n v="0"/>
    <n v="0"/>
    <s v="2025-09-06 03:03:34"/>
  </r>
  <r>
    <s v="TX000329"/>
    <x v="1435"/>
    <x v="5"/>
    <x v="0"/>
    <n v="206.4"/>
    <s v="Success"/>
    <s v="Approved"/>
    <n v="4.3899999999999997"/>
    <x v="0"/>
    <s v="Android"/>
    <n v="527228"/>
    <n v="14"/>
    <n v="0"/>
    <n v="0"/>
    <n v="0"/>
    <n v="0"/>
    <n v="0"/>
    <s v="2025-11-17 08:08:14"/>
  </r>
  <r>
    <s v="TX009463"/>
    <x v="1918"/>
    <x v="0"/>
    <x v="1"/>
    <n v="695.64"/>
    <s v="Abandoned"/>
    <s v="Declined"/>
    <n v="3.5"/>
    <x v="0"/>
    <s v="Android"/>
    <n v="499937"/>
    <n v="17"/>
    <n v="0"/>
    <n v="0"/>
    <n v="0"/>
    <n v="0"/>
    <n v="0"/>
    <s v="2025-08-29 01:31:00"/>
  </r>
  <r>
    <s v="TX006072"/>
    <x v="149"/>
    <x v="2"/>
    <x v="3"/>
    <n v="128.66"/>
    <s v="Success"/>
    <s v="Approved"/>
    <n v="10.24"/>
    <x v="0"/>
    <s v="Android"/>
    <n v="504393"/>
    <n v="46"/>
    <n v="0"/>
    <n v="0"/>
    <n v="1"/>
    <n v="0"/>
    <n v="0"/>
    <s v="2025-07-02 18:45:48"/>
  </r>
  <r>
    <s v="TX004451"/>
    <x v="1765"/>
    <x v="8"/>
    <x v="2"/>
    <n v="1411.85"/>
    <s v="Failed"/>
    <s v="Declined"/>
    <n v="8.27"/>
    <x v="0"/>
    <s v="iPhone"/>
    <n v="421534"/>
    <n v="18"/>
    <n v="0"/>
    <n v="0"/>
    <n v="0"/>
    <n v="0"/>
    <n v="0"/>
    <s v="2025-09-16 04:08:15"/>
  </r>
  <r>
    <s v="TX002064"/>
    <x v="1535"/>
    <x v="1"/>
    <x v="2"/>
    <n v="312.62"/>
    <s v="Abandoned"/>
    <s v="Approved"/>
    <n v="9.6199999999999992"/>
    <x v="0"/>
    <s v="Android"/>
    <n v="411566"/>
    <n v="18"/>
    <n v="0"/>
    <n v="0"/>
    <n v="0"/>
    <n v="0"/>
    <n v="0"/>
    <s v="2025-11-24 14:02:21"/>
  </r>
  <r>
    <s v="TX006655"/>
    <x v="218"/>
    <x v="6"/>
    <x v="2"/>
    <n v="439.86"/>
    <s v="Abandoned"/>
    <s v="Approved"/>
    <n v="11.01"/>
    <x v="0"/>
    <s v="iPhone"/>
    <n v="493885"/>
    <n v="11"/>
    <n v="0"/>
    <n v="0"/>
    <n v="0"/>
    <n v="0"/>
    <n v="0"/>
    <s v="2025-12-12 22:50:03"/>
  </r>
  <r>
    <s v="TX008441"/>
    <x v="1919"/>
    <x v="3"/>
    <x v="2"/>
    <n v="89.15"/>
    <s v="Abandoned"/>
    <s v="Declined"/>
    <n v="8.3000000000000007"/>
    <x v="0"/>
    <s v="iPhone"/>
    <n v="488406"/>
    <n v="50"/>
    <n v="0"/>
    <n v="1"/>
    <n v="0"/>
    <n v="0"/>
    <n v="0"/>
    <s v="2025-12-08 07:50:13"/>
  </r>
  <r>
    <s v="TX003413"/>
    <x v="1920"/>
    <x v="9"/>
    <x v="2"/>
    <n v="742.22"/>
    <s v="Abandoned"/>
    <s v="Declined"/>
    <n v="15.15"/>
    <x v="0"/>
    <s v="Android"/>
    <n v="454748"/>
    <n v="45"/>
    <n v="0"/>
    <n v="1"/>
    <n v="0"/>
    <n v="0"/>
    <n v="0"/>
    <s v="2025-12-11 18:05:31"/>
  </r>
  <r>
    <s v="TX009888"/>
    <x v="1921"/>
    <x v="5"/>
    <x v="1"/>
    <n v="319.26"/>
    <s v="Abandoned"/>
    <s v="Approved"/>
    <n v="3.25"/>
    <x v="0"/>
    <s v="Android"/>
    <n v="414943"/>
    <n v="18"/>
    <n v="0"/>
    <n v="0"/>
    <n v="0"/>
    <n v="0"/>
    <n v="0"/>
    <s v="2025-02-23 03:45:40"/>
  </r>
  <r>
    <s v="TX005370"/>
    <x v="1922"/>
    <x v="4"/>
    <x v="1"/>
    <n v="1656.6"/>
    <s v="Success"/>
    <s v="Approved"/>
    <n v="2.29"/>
    <x v="0"/>
    <s v="iPhone"/>
    <n v="483944"/>
    <n v="38"/>
    <n v="0"/>
    <n v="1"/>
    <n v="0"/>
    <n v="0"/>
    <n v="0"/>
    <s v="2025-10-09 22:12:08"/>
  </r>
  <r>
    <s v="TX001282"/>
    <x v="1391"/>
    <x v="3"/>
    <x v="1"/>
    <n v="317.74"/>
    <s v="Success"/>
    <s v="Approved"/>
    <n v="6.82"/>
    <x v="0"/>
    <s v="Android"/>
    <n v="547625"/>
    <n v="14"/>
    <n v="0"/>
    <n v="0"/>
    <n v="0"/>
    <n v="0"/>
    <n v="0"/>
    <s v="2025-03-23 20:36:47"/>
  </r>
  <r>
    <s v="TX003470"/>
    <x v="1923"/>
    <x v="3"/>
    <x v="0"/>
    <n v="690.37"/>
    <s v="Success"/>
    <s v="Approved"/>
    <n v="10.91"/>
    <x v="0"/>
    <s v="iPad"/>
    <n v="510107"/>
    <n v="46"/>
    <n v="0"/>
    <n v="1"/>
    <n v="0"/>
    <n v="0"/>
    <n v="0"/>
    <s v="2025-03-01 17:55:05"/>
  </r>
  <r>
    <s v="TX002637"/>
    <x v="432"/>
    <x v="0"/>
    <x v="2"/>
    <n v="862.47"/>
    <s v="Failed"/>
    <s v="Declined"/>
    <n v="8.73"/>
    <x v="0"/>
    <s v="Desktop"/>
    <n v="525259"/>
    <n v="20"/>
    <n v="0"/>
    <n v="0"/>
    <n v="0"/>
    <n v="0"/>
    <n v="0"/>
    <s v="2025-10-13 12:56:30"/>
  </r>
  <r>
    <s v="TX004113"/>
    <x v="1924"/>
    <x v="6"/>
    <x v="1"/>
    <n v="165.93"/>
    <s v="Success"/>
    <s v="Approved"/>
    <n v="8.85"/>
    <x v="0"/>
    <s v="Android"/>
    <n v="427827"/>
    <n v="18"/>
    <n v="0"/>
    <n v="0"/>
    <n v="0"/>
    <n v="0"/>
    <n v="0"/>
    <s v="2025-05-03 11:57:31"/>
  </r>
  <r>
    <s v="TX006519"/>
    <x v="733"/>
    <x v="8"/>
    <x v="3"/>
    <n v="236.62"/>
    <s v="Abandoned"/>
    <s v="Approved"/>
    <n v="11.18"/>
    <x v="0"/>
    <s v="iPhone"/>
    <n v="513945"/>
    <n v="21"/>
    <n v="0"/>
    <n v="0"/>
    <n v="0"/>
    <n v="0"/>
    <n v="0"/>
    <s v="2025-11-14 07:22:03"/>
  </r>
  <r>
    <s v="TX004542"/>
    <x v="430"/>
    <x v="2"/>
    <x v="3"/>
    <n v="405.82"/>
    <s v="Success"/>
    <s v="Approved"/>
    <n v="9.94"/>
    <x v="0"/>
    <s v="iPhone"/>
    <n v="492634"/>
    <n v="11"/>
    <n v="0"/>
    <n v="0"/>
    <n v="0"/>
    <n v="0"/>
    <n v="0"/>
    <s v="2025-05-20 05:06:25"/>
  </r>
  <r>
    <s v="TX002946"/>
    <x v="1240"/>
    <x v="1"/>
    <x v="1"/>
    <n v="425.25"/>
    <s v="Success"/>
    <s v="Approved"/>
    <n v="3.64"/>
    <x v="0"/>
    <s v="iPhone"/>
    <n v="490280"/>
    <n v="23"/>
    <n v="0"/>
    <n v="0"/>
    <n v="0"/>
    <n v="0"/>
    <n v="0"/>
    <s v="2025-06-09 14:28:05"/>
  </r>
  <r>
    <s v="TX006773"/>
    <x v="1128"/>
    <x v="1"/>
    <x v="3"/>
    <n v="263.20999999999998"/>
    <s v="Success"/>
    <s v="Approved"/>
    <n v="6.82"/>
    <x v="0"/>
    <s v="iPhone"/>
    <n v="552651"/>
    <n v="16"/>
    <n v="0"/>
    <n v="0"/>
    <n v="0"/>
    <n v="0"/>
    <n v="0"/>
    <s v="2025-08-25 20:27:15"/>
  </r>
  <r>
    <s v="TX004093"/>
    <x v="937"/>
    <x v="1"/>
    <x v="0"/>
    <n v="240.16"/>
    <s v="Success"/>
    <s v="Approved"/>
    <n v="5.62"/>
    <x v="0"/>
    <s v="Android"/>
    <n v="549142"/>
    <n v="21"/>
    <n v="0"/>
    <n v="0"/>
    <n v="0"/>
    <n v="0"/>
    <n v="0"/>
    <s v="2025-01-15 08:06:30"/>
  </r>
  <r>
    <s v="TX008725"/>
    <x v="1016"/>
    <x v="0"/>
    <x v="0"/>
    <n v="169.42"/>
    <s v="Abandoned"/>
    <s v="Approved"/>
    <n v="5.25"/>
    <x v="0"/>
    <s v="iPhone"/>
    <n v="509295"/>
    <n v="22"/>
    <n v="0"/>
    <n v="0"/>
    <n v="0"/>
    <n v="0"/>
    <n v="0"/>
    <s v="2025-03-01 07:48:10"/>
  </r>
  <r>
    <s v="TX002664"/>
    <x v="1364"/>
    <x v="3"/>
    <x v="3"/>
    <n v="86.98"/>
    <s v="Abandoned"/>
    <s v="Approved"/>
    <n v="6.84"/>
    <x v="0"/>
    <s v="Desktop"/>
    <n v="519435"/>
    <n v="23"/>
    <n v="0"/>
    <n v="0"/>
    <n v="0"/>
    <n v="0"/>
    <n v="0"/>
    <s v="2025-01-31 03:46:28"/>
  </r>
  <r>
    <s v="TX008330"/>
    <x v="1784"/>
    <x v="9"/>
    <x v="1"/>
    <n v="879.66"/>
    <s v="Success"/>
    <s v="Approved"/>
    <n v="8.49"/>
    <x v="0"/>
    <s v="Android"/>
    <n v="557443"/>
    <n v="11"/>
    <n v="0"/>
    <n v="0"/>
    <n v="0"/>
    <n v="0"/>
    <n v="0"/>
    <s v="2025-10-31 14:16:25"/>
  </r>
  <r>
    <s v="TX001283"/>
    <x v="1925"/>
    <x v="2"/>
    <x v="3"/>
    <n v="631.22"/>
    <s v="Failed"/>
    <s v="Approved"/>
    <n v="6.04"/>
    <x v="0"/>
    <s v="Desktop"/>
    <n v="526810"/>
    <n v="19"/>
    <n v="0"/>
    <n v="0"/>
    <n v="0"/>
    <n v="0"/>
    <n v="0"/>
    <s v="2025-05-12 18:25:19"/>
  </r>
  <r>
    <s v="TX009046"/>
    <x v="1926"/>
    <x v="4"/>
    <x v="3"/>
    <n v="513.51"/>
    <s v="Abandoned"/>
    <s v="Declined"/>
    <n v="10.26"/>
    <x v="0"/>
    <s v="Desktop"/>
    <n v="488290"/>
    <n v="55"/>
    <n v="1"/>
    <n v="0"/>
    <n v="0"/>
    <n v="0"/>
    <n v="1"/>
    <s v="2025-03-29 21:59:56"/>
  </r>
  <r>
    <s v="TX001363"/>
    <x v="1750"/>
    <x v="3"/>
    <x v="1"/>
    <n v="137.74"/>
    <s v="Success"/>
    <s v="Approved"/>
    <n v="9.7799999999999994"/>
    <x v="0"/>
    <s v="Android"/>
    <n v="484722"/>
    <n v="11"/>
    <n v="0"/>
    <n v="0"/>
    <n v="0"/>
    <n v="0"/>
    <n v="0"/>
    <s v="2025-01-12 05:57:01"/>
  </r>
  <r>
    <s v="TX001438"/>
    <x v="1049"/>
    <x v="4"/>
    <x v="1"/>
    <n v="240.74"/>
    <s v="Success"/>
    <s v="Approved"/>
    <n v="0.72"/>
    <x v="0"/>
    <s v="Desktop"/>
    <n v="488372"/>
    <n v="12"/>
    <n v="0"/>
    <n v="0"/>
    <n v="0"/>
    <n v="0"/>
    <n v="0"/>
    <s v="2025-11-02 01:20:29"/>
  </r>
  <r>
    <s v="TX009683"/>
    <x v="859"/>
    <x v="0"/>
    <x v="3"/>
    <n v="2308.86"/>
    <s v="Success"/>
    <s v="Approved"/>
    <n v="3.34"/>
    <x v="0"/>
    <s v="Desktop"/>
    <n v="414800"/>
    <n v="20"/>
    <n v="0"/>
    <n v="0"/>
    <n v="0"/>
    <n v="0"/>
    <n v="0"/>
    <s v="2025-05-17 03:53:48"/>
  </r>
  <r>
    <s v="TX009095"/>
    <x v="1927"/>
    <x v="4"/>
    <x v="3"/>
    <n v="192.49"/>
    <s v="Failed"/>
    <s v="Declined"/>
    <n v="10.8"/>
    <x v="0"/>
    <s v="Android"/>
    <n v="521041"/>
    <n v="37"/>
    <n v="0"/>
    <n v="1"/>
    <n v="0"/>
    <n v="0"/>
    <n v="0"/>
    <s v="2025-08-22 07:29:33"/>
  </r>
  <r>
    <s v="TX000057"/>
    <x v="1928"/>
    <x v="3"/>
    <x v="0"/>
    <n v="88.42"/>
    <s v="Failed"/>
    <s v="Declined"/>
    <n v="7.9"/>
    <x v="0"/>
    <s v="iPad"/>
    <n v="532324"/>
    <n v="20"/>
    <n v="0"/>
    <n v="0"/>
    <n v="0"/>
    <n v="0"/>
    <n v="0"/>
    <s v="2025-06-27 06:31:57"/>
  </r>
  <r>
    <s v="TX004658"/>
    <x v="1929"/>
    <x v="1"/>
    <x v="0"/>
    <n v="218.97"/>
    <s v="Success"/>
    <s v="Approved"/>
    <n v="7.53"/>
    <x v="0"/>
    <s v="Android"/>
    <n v="506416"/>
    <n v="22"/>
    <n v="0"/>
    <n v="0"/>
    <n v="0"/>
    <n v="0"/>
    <n v="0"/>
    <s v="2025-03-02 02:10:41"/>
  </r>
  <r>
    <s v="TX009618"/>
    <x v="119"/>
    <x v="1"/>
    <x v="3"/>
    <n v="933.77"/>
    <s v="Success"/>
    <s v="Approved"/>
    <n v="0.94"/>
    <x v="0"/>
    <s v="Desktop"/>
    <n v="408002"/>
    <n v="40"/>
    <n v="0"/>
    <n v="1"/>
    <n v="0"/>
    <n v="0"/>
    <n v="0"/>
    <s v="2025-11-18 13:31:14"/>
  </r>
  <r>
    <s v="TX003048"/>
    <x v="1930"/>
    <x v="0"/>
    <x v="1"/>
    <n v="521.16"/>
    <s v="Success"/>
    <s v="Approved"/>
    <n v="4.22"/>
    <x v="0"/>
    <s v="Desktop"/>
    <n v="421743"/>
    <n v="11"/>
    <n v="0"/>
    <n v="0"/>
    <n v="0"/>
    <n v="0"/>
    <n v="0"/>
    <s v="2025-09-27 05:58:08"/>
  </r>
  <r>
    <s v="TX001845"/>
    <x v="1071"/>
    <x v="0"/>
    <x v="1"/>
    <n v="802.07"/>
    <s v="Success"/>
    <s v="Approved"/>
    <n v="3.75"/>
    <x v="0"/>
    <s v="iPhone"/>
    <n v="540792"/>
    <n v="20"/>
    <n v="0"/>
    <n v="0"/>
    <n v="0"/>
    <n v="0"/>
    <n v="0"/>
    <s v="2025-08-03 05:19:38"/>
  </r>
  <r>
    <s v="TX004420"/>
    <x v="1031"/>
    <x v="4"/>
    <x v="3"/>
    <n v="112.6"/>
    <s v="Failed"/>
    <s v="Declined"/>
    <n v="3.88"/>
    <x v="0"/>
    <s v="Desktop"/>
    <n v="549116"/>
    <n v="17"/>
    <n v="0"/>
    <n v="0"/>
    <n v="0"/>
    <n v="0"/>
    <n v="0"/>
    <s v="2025-11-11 09:16:58"/>
  </r>
  <r>
    <s v="TX008775"/>
    <x v="1931"/>
    <x v="1"/>
    <x v="1"/>
    <n v="965.99"/>
    <s v="Failed"/>
    <s v="Approved"/>
    <n v="6.25"/>
    <x v="0"/>
    <s v="iPhone"/>
    <n v="449868"/>
    <n v="56"/>
    <n v="1"/>
    <n v="0"/>
    <n v="0"/>
    <n v="0"/>
    <n v="1"/>
    <s v="2025-05-18 07:14:45"/>
  </r>
  <r>
    <s v="TX009564"/>
    <x v="563"/>
    <x v="1"/>
    <x v="0"/>
    <n v="391.16"/>
    <s v="Failed"/>
    <s v="Declined"/>
    <n v="1.73"/>
    <x v="0"/>
    <s v="iPhone"/>
    <n v="525900"/>
    <n v="20"/>
    <n v="0"/>
    <n v="0"/>
    <n v="0"/>
    <n v="0"/>
    <n v="0"/>
    <s v="2025-09-01 07:03:50"/>
  </r>
  <r>
    <s v="TX002881"/>
    <x v="708"/>
    <x v="3"/>
    <x v="0"/>
    <n v="400.47"/>
    <s v="Abandoned"/>
    <s v="Approved"/>
    <n v="5.88"/>
    <x v="0"/>
    <s v="iPad"/>
    <n v="500592"/>
    <n v="22"/>
    <n v="0"/>
    <n v="0"/>
    <n v="0"/>
    <n v="0"/>
    <n v="0"/>
    <s v="2025-11-27 16:14:24"/>
  </r>
  <r>
    <s v="TX001744"/>
    <x v="1315"/>
    <x v="1"/>
    <x v="0"/>
    <n v="192.1"/>
    <s v="Success"/>
    <s v="Approved"/>
    <n v="1.32"/>
    <x v="0"/>
    <s v="Desktop"/>
    <n v="521767"/>
    <n v="18"/>
    <n v="0"/>
    <n v="0"/>
    <n v="0"/>
    <n v="0"/>
    <n v="0"/>
    <s v="2025-02-02 22:47:27"/>
  </r>
  <r>
    <s v="TX009804"/>
    <x v="1932"/>
    <x v="5"/>
    <x v="1"/>
    <n v="1079.76"/>
    <s v="Failed"/>
    <s v="Approved"/>
    <n v="9.75"/>
    <x v="0"/>
    <s v="Desktop"/>
    <n v="507354"/>
    <n v="23"/>
    <n v="0"/>
    <n v="0"/>
    <n v="0"/>
    <n v="0"/>
    <n v="0"/>
    <s v="2025-09-14 15:13:10"/>
  </r>
  <r>
    <s v="TX008972"/>
    <x v="1078"/>
    <x v="1"/>
    <x v="2"/>
    <n v="930.3"/>
    <s v="Failed"/>
    <s v="Approved"/>
    <n v="14.08"/>
    <x v="0"/>
    <s v="Android"/>
    <n v="435942"/>
    <n v="17"/>
    <n v="0"/>
    <n v="0"/>
    <n v="0"/>
    <n v="0"/>
    <n v="0"/>
    <s v="2025-01-26 20:51:46"/>
  </r>
  <r>
    <s v="TX008974"/>
    <x v="1933"/>
    <x v="8"/>
    <x v="0"/>
    <n v="992.53"/>
    <s v="Abandoned"/>
    <s v="Declined"/>
    <n v="8.7100000000000009"/>
    <x v="0"/>
    <s v="Desktop"/>
    <n v="437120"/>
    <n v="35"/>
    <n v="0"/>
    <n v="0"/>
    <n v="0"/>
    <n v="1"/>
    <n v="0"/>
    <s v="2025-05-09 19:31:30"/>
  </r>
  <r>
    <s v="TX003667"/>
    <x v="1122"/>
    <x v="1"/>
    <x v="2"/>
    <n v="121.96"/>
    <s v="Failed"/>
    <s v="Declined"/>
    <n v="18.850000000000001"/>
    <x v="0"/>
    <s v="Android"/>
    <n v="496046"/>
    <n v="11"/>
    <n v="0"/>
    <n v="0"/>
    <n v="0"/>
    <n v="0"/>
    <n v="0"/>
    <s v="2025-06-07 01:52:24"/>
  </r>
  <r>
    <s v="TX000741"/>
    <x v="1252"/>
    <x v="2"/>
    <x v="0"/>
    <n v="760.09"/>
    <s v="Success"/>
    <s v="Approved"/>
    <n v="4.09"/>
    <x v="0"/>
    <s v="iPhone"/>
    <n v="464658"/>
    <n v="10"/>
    <n v="0"/>
    <n v="0"/>
    <n v="0"/>
    <n v="0"/>
    <n v="0"/>
    <s v="2025-07-09 23:47:57"/>
  </r>
  <r>
    <s v="TX006454"/>
    <x v="1934"/>
    <x v="6"/>
    <x v="3"/>
    <n v="1135.45"/>
    <s v="Success"/>
    <s v="Approved"/>
    <n v="1.08"/>
    <x v="0"/>
    <s v="Android"/>
    <n v="520835"/>
    <n v="11"/>
    <n v="0"/>
    <n v="0"/>
    <n v="0"/>
    <n v="0"/>
    <n v="0"/>
    <s v="2025-01-15 11:26:08"/>
  </r>
  <r>
    <s v="TX007475"/>
    <x v="1935"/>
    <x v="4"/>
    <x v="0"/>
    <n v="785.14"/>
    <s v="Failed"/>
    <s v="Approved"/>
    <n v="1.51"/>
    <x v="0"/>
    <s v="Desktop"/>
    <n v="473023"/>
    <n v="13"/>
    <n v="0"/>
    <n v="0"/>
    <n v="0"/>
    <n v="0"/>
    <n v="0"/>
    <s v="2025-02-27 02:13:08"/>
  </r>
  <r>
    <s v="TX001625"/>
    <x v="568"/>
    <x v="5"/>
    <x v="0"/>
    <n v="591.6"/>
    <s v="Success"/>
    <s v="Approved"/>
    <n v="7.06"/>
    <x v="0"/>
    <s v="Desktop"/>
    <n v="495267"/>
    <n v="16"/>
    <n v="0"/>
    <n v="0"/>
    <n v="0"/>
    <n v="0"/>
    <n v="0"/>
    <s v="2025-05-07 14:38:33"/>
  </r>
  <r>
    <s v="TX000525"/>
    <x v="214"/>
    <x v="1"/>
    <x v="3"/>
    <n v="496.12"/>
    <s v="Abandoned"/>
    <s v="Declined"/>
    <n v="5.27"/>
    <x v="0"/>
    <s v="Desktop"/>
    <n v="436193"/>
    <n v="21"/>
    <n v="0"/>
    <n v="0"/>
    <n v="0"/>
    <n v="0"/>
    <n v="0"/>
    <s v="2025-07-07 08:55:31"/>
  </r>
  <r>
    <s v="TX006673"/>
    <x v="1936"/>
    <x v="5"/>
    <x v="1"/>
    <n v="376.75"/>
    <s v="Success"/>
    <s v="Approved"/>
    <n v="3.6"/>
    <x v="0"/>
    <s v="iPhone"/>
    <n v="527695"/>
    <n v="13"/>
    <n v="0"/>
    <n v="0"/>
    <n v="0"/>
    <n v="0"/>
    <n v="0"/>
    <s v="2025-10-28 05:27:25"/>
  </r>
  <r>
    <s v="TX004274"/>
    <x v="1909"/>
    <x v="3"/>
    <x v="3"/>
    <n v="424.02"/>
    <s v="Abandoned"/>
    <s v="Approved"/>
    <n v="7.4"/>
    <x v="0"/>
    <s v="Android"/>
    <n v="453001"/>
    <n v="11"/>
    <n v="0"/>
    <n v="0"/>
    <n v="0"/>
    <n v="0"/>
    <n v="0"/>
    <s v="2025-12-06 23:53:40"/>
  </r>
  <r>
    <s v="TX009019"/>
    <x v="1121"/>
    <x v="1"/>
    <x v="0"/>
    <n v="297.16000000000003"/>
    <s v="Success"/>
    <s v="Approved"/>
    <n v="9.59"/>
    <x v="0"/>
    <s v="iPhone"/>
    <n v="495291"/>
    <n v="16"/>
    <n v="0"/>
    <n v="0"/>
    <n v="0"/>
    <n v="0"/>
    <n v="0"/>
    <s v="2025-02-25 02:55:27"/>
  </r>
  <r>
    <s v="TX006775"/>
    <x v="1937"/>
    <x v="3"/>
    <x v="0"/>
    <n v="449.78"/>
    <s v="Success"/>
    <s v="Approved"/>
    <n v="2.81"/>
    <x v="0"/>
    <s v="Android"/>
    <n v="556334"/>
    <n v="49"/>
    <n v="0"/>
    <n v="0"/>
    <n v="1"/>
    <n v="0"/>
    <n v="0"/>
    <s v="2025-09-25 19:45:29"/>
  </r>
  <r>
    <s v="TX003542"/>
    <x v="179"/>
    <x v="1"/>
    <x v="0"/>
    <n v="482.01"/>
    <s v="Success"/>
    <s v="Approved"/>
    <n v="6.13"/>
    <x v="0"/>
    <s v="iPhone"/>
    <n v="433067"/>
    <n v="14"/>
    <n v="0"/>
    <n v="0"/>
    <n v="0"/>
    <n v="0"/>
    <n v="0"/>
    <s v="2025-09-28 03:33:25"/>
  </r>
  <r>
    <s v="TX000436"/>
    <x v="1938"/>
    <x v="1"/>
    <x v="2"/>
    <n v="443.73"/>
    <s v="Failed"/>
    <s v="Declined"/>
    <n v="19.39"/>
    <x v="0"/>
    <s v="Desktop"/>
    <n v="488561"/>
    <n v="44"/>
    <n v="0"/>
    <n v="0"/>
    <n v="0"/>
    <n v="1"/>
    <n v="0"/>
    <s v="2025-08-17 14:48:30"/>
  </r>
  <r>
    <s v="TX003306"/>
    <x v="1037"/>
    <x v="2"/>
    <x v="2"/>
    <n v="167.07"/>
    <s v="Failed"/>
    <s v="Declined"/>
    <n v="17.93"/>
    <x v="0"/>
    <s v="Desktop"/>
    <n v="441022"/>
    <n v="22"/>
    <n v="0"/>
    <n v="0"/>
    <n v="0"/>
    <n v="0"/>
    <n v="0"/>
    <s v="2025-04-18 08:33:09"/>
  </r>
  <r>
    <s v="TX005083"/>
    <x v="1939"/>
    <x v="2"/>
    <x v="1"/>
    <n v="1576.07"/>
    <s v="Success"/>
    <s v="Approved"/>
    <n v="1.95"/>
    <x v="0"/>
    <s v="Desktop"/>
    <n v="432269"/>
    <n v="14"/>
    <n v="0"/>
    <n v="0"/>
    <n v="0"/>
    <n v="0"/>
    <n v="0"/>
    <s v="2025-01-20 21:32:08"/>
  </r>
  <r>
    <s v="TX000309"/>
    <x v="1940"/>
    <x v="2"/>
    <x v="2"/>
    <n v="781.8"/>
    <s v="Success"/>
    <s v="Approved"/>
    <n v="17.079999999999998"/>
    <x v="0"/>
    <s v="Desktop"/>
    <n v="456307"/>
    <n v="47"/>
    <n v="0"/>
    <n v="1"/>
    <n v="0"/>
    <n v="0"/>
    <n v="0"/>
    <s v="2025-06-03 15:05:42"/>
  </r>
  <r>
    <s v="TX001566"/>
    <x v="810"/>
    <x v="2"/>
    <x v="3"/>
    <n v="822.33"/>
    <s v="Success"/>
    <s v="Approved"/>
    <n v="0.76"/>
    <x v="0"/>
    <s v="Desktop"/>
    <n v="527255"/>
    <n v="16"/>
    <n v="0"/>
    <n v="0"/>
    <n v="0"/>
    <n v="0"/>
    <n v="0"/>
    <s v="2025-09-06 08:07:19"/>
  </r>
  <r>
    <s v="TX002632"/>
    <x v="1941"/>
    <x v="0"/>
    <x v="2"/>
    <n v="448.2"/>
    <s v="Failed"/>
    <s v="Approved"/>
    <n v="9.73"/>
    <x v="0"/>
    <s v="Android"/>
    <n v="484236"/>
    <n v="17"/>
    <n v="0"/>
    <n v="0"/>
    <n v="0"/>
    <n v="0"/>
    <n v="0"/>
    <s v="2025-05-26 09:18:15"/>
  </r>
  <r>
    <s v="TX005667"/>
    <x v="68"/>
    <x v="2"/>
    <x v="3"/>
    <n v="341.58"/>
    <s v="Failed"/>
    <s v="Declined"/>
    <n v="10.18"/>
    <x v="0"/>
    <s v="Desktop"/>
    <n v="486793"/>
    <n v="49"/>
    <n v="0"/>
    <n v="0"/>
    <n v="1"/>
    <n v="0"/>
    <n v="0"/>
    <s v="2025-03-07 18:40:22"/>
  </r>
  <r>
    <s v="TX009703"/>
    <x v="1181"/>
    <x v="9"/>
    <x v="1"/>
    <n v="971.81"/>
    <s v="Success"/>
    <s v="Approved"/>
    <n v="8.75"/>
    <x v="0"/>
    <s v="iPhone"/>
    <n v="472327"/>
    <n v="36"/>
    <n v="0"/>
    <n v="0"/>
    <n v="0"/>
    <n v="1"/>
    <n v="0"/>
    <s v="2025-02-19 22:05:11"/>
  </r>
  <r>
    <s v="TX000402"/>
    <x v="1047"/>
    <x v="3"/>
    <x v="0"/>
    <n v="586.49"/>
    <s v="Success"/>
    <s v="Approved"/>
    <n v="9.6300000000000008"/>
    <x v="0"/>
    <s v="iPhone"/>
    <n v="517713"/>
    <n v="14"/>
    <n v="0"/>
    <n v="0"/>
    <n v="0"/>
    <n v="0"/>
    <n v="0"/>
    <s v="2025-06-03 07:50:36"/>
  </r>
  <r>
    <s v="TX003929"/>
    <x v="1703"/>
    <x v="4"/>
    <x v="1"/>
    <n v="301.27999999999997"/>
    <s v="Abandoned"/>
    <s v="Declined"/>
    <n v="4.21"/>
    <x v="0"/>
    <s v="iPhone"/>
    <n v="481173"/>
    <n v="16"/>
    <n v="0"/>
    <n v="0"/>
    <n v="0"/>
    <n v="0"/>
    <n v="0"/>
    <s v="2025-03-22 06:57:06"/>
  </r>
  <r>
    <s v="TX000882"/>
    <x v="1942"/>
    <x v="2"/>
    <x v="2"/>
    <n v="1445.14"/>
    <s v="Success"/>
    <s v="Approved"/>
    <n v="16.59"/>
    <x v="0"/>
    <s v="iPhone"/>
    <n v="513190"/>
    <n v="20"/>
    <n v="0"/>
    <n v="0"/>
    <n v="0"/>
    <n v="0"/>
    <n v="0"/>
    <s v="2025-08-16 06:42:15"/>
  </r>
  <r>
    <s v="TX000435"/>
    <x v="1071"/>
    <x v="9"/>
    <x v="1"/>
    <n v="99.98"/>
    <s v="Abandoned"/>
    <s v="Approved"/>
    <n v="10.11"/>
    <x v="0"/>
    <s v="Android"/>
    <n v="531946"/>
    <n v="76"/>
    <n v="1"/>
    <n v="1"/>
    <n v="1"/>
    <n v="0"/>
    <n v="0"/>
    <s v="2025-03-16 00:18:13"/>
  </r>
  <r>
    <s v="TX007210"/>
    <x v="1177"/>
    <x v="8"/>
    <x v="1"/>
    <n v="222.54"/>
    <s v="Success"/>
    <s v="Approved"/>
    <n v="11.84"/>
    <x v="0"/>
    <s v="iPad"/>
    <n v="405374"/>
    <n v="19"/>
    <n v="0"/>
    <n v="0"/>
    <n v="0"/>
    <n v="0"/>
    <n v="0"/>
    <s v="2025-01-16 10:15:34"/>
  </r>
  <r>
    <s v="TX003647"/>
    <x v="108"/>
    <x v="1"/>
    <x v="0"/>
    <n v="2162.7399999999998"/>
    <s v="Success"/>
    <s v="Approved"/>
    <n v="9.26"/>
    <x v="0"/>
    <s v="Android"/>
    <n v="400944"/>
    <n v="18"/>
    <n v="0"/>
    <n v="0"/>
    <n v="0"/>
    <n v="0"/>
    <n v="0"/>
    <s v="2025-06-25 22:43:07"/>
  </r>
  <r>
    <s v="TX007375"/>
    <x v="1660"/>
    <x v="5"/>
    <x v="3"/>
    <n v="536.45000000000005"/>
    <s v="Failed"/>
    <s v="Declined"/>
    <n v="4.42"/>
    <x v="0"/>
    <s v="Desktop"/>
    <n v="548390"/>
    <n v="20"/>
    <n v="0"/>
    <n v="0"/>
    <n v="0"/>
    <n v="0"/>
    <n v="0"/>
    <s v="2025-08-03 09:44:06"/>
  </r>
  <r>
    <s v="TX008454"/>
    <x v="1603"/>
    <x v="0"/>
    <x v="1"/>
    <n v="578.51"/>
    <s v="Abandoned"/>
    <s v="Declined"/>
    <n v="10.68"/>
    <x v="0"/>
    <s v="Desktop"/>
    <n v="447862"/>
    <n v="10"/>
    <n v="0"/>
    <n v="0"/>
    <n v="0"/>
    <n v="0"/>
    <n v="0"/>
    <s v="2025-02-07 20:48:40"/>
  </r>
  <r>
    <s v="TX008426"/>
    <x v="1688"/>
    <x v="6"/>
    <x v="1"/>
    <n v="216.22"/>
    <s v="Success"/>
    <s v="Approved"/>
    <n v="7.09"/>
    <x v="0"/>
    <s v="iPhone"/>
    <n v="430341"/>
    <n v="23"/>
    <n v="0"/>
    <n v="0"/>
    <n v="0"/>
    <n v="0"/>
    <n v="0"/>
    <s v="2025-06-15 23:43:07"/>
  </r>
  <r>
    <s v="TX005808"/>
    <x v="1651"/>
    <x v="8"/>
    <x v="1"/>
    <n v="522.41999999999996"/>
    <s v="Success"/>
    <s v="Approved"/>
    <n v="2.38"/>
    <x v="0"/>
    <s v="iPad"/>
    <n v="477554"/>
    <n v="49"/>
    <n v="0"/>
    <n v="1"/>
    <n v="0"/>
    <n v="0"/>
    <n v="0"/>
    <s v="2025-07-23 12:16:18"/>
  </r>
  <r>
    <s v="TX005624"/>
    <x v="1943"/>
    <x v="1"/>
    <x v="0"/>
    <n v="1684.85"/>
    <s v="Success"/>
    <s v="Approved"/>
    <n v="3.19"/>
    <x v="0"/>
    <s v="Android"/>
    <n v="487806"/>
    <n v="13"/>
    <n v="0"/>
    <n v="0"/>
    <n v="0"/>
    <n v="0"/>
    <n v="0"/>
    <s v="2025-01-21 02:20:56"/>
  </r>
  <r>
    <s v="TX000289"/>
    <x v="1944"/>
    <x v="3"/>
    <x v="1"/>
    <n v="770.58"/>
    <s v="Success"/>
    <s v="Approved"/>
    <n v="9.99"/>
    <x v="0"/>
    <s v="iPad"/>
    <n v="424396"/>
    <n v="12"/>
    <n v="0"/>
    <n v="0"/>
    <n v="0"/>
    <n v="0"/>
    <n v="0"/>
    <s v="2025-03-14 18:37:04"/>
  </r>
  <r>
    <s v="TX007326"/>
    <x v="49"/>
    <x v="8"/>
    <x v="0"/>
    <n v="638.04"/>
    <s v="Success"/>
    <s v="Approved"/>
    <n v="11.64"/>
    <x v="0"/>
    <s v="Desktop"/>
    <n v="444681"/>
    <n v="21"/>
    <n v="0"/>
    <n v="0"/>
    <n v="0"/>
    <n v="0"/>
    <n v="0"/>
    <s v="2025-04-08 04:38:28"/>
  </r>
  <r>
    <s v="TX008372"/>
    <x v="1467"/>
    <x v="2"/>
    <x v="2"/>
    <n v="80.33"/>
    <s v="Success"/>
    <s v="Approved"/>
    <n v="18.78"/>
    <x v="0"/>
    <s v="iPhone"/>
    <n v="491036"/>
    <n v="21"/>
    <n v="0"/>
    <n v="0"/>
    <n v="0"/>
    <n v="0"/>
    <n v="0"/>
    <s v="2025-01-06 06:00:27"/>
  </r>
  <r>
    <s v="TX002624"/>
    <x v="1324"/>
    <x v="2"/>
    <x v="1"/>
    <n v="607.04999999999995"/>
    <s v="Failed"/>
    <s v="Declined"/>
    <n v="8.09"/>
    <x v="0"/>
    <s v="Desktop"/>
    <n v="425634"/>
    <n v="16"/>
    <n v="0"/>
    <n v="0"/>
    <n v="0"/>
    <n v="0"/>
    <n v="0"/>
    <s v="2025-05-30 02:29:39"/>
  </r>
  <r>
    <s v="TX009786"/>
    <x v="969"/>
    <x v="0"/>
    <x v="1"/>
    <n v="326.17"/>
    <s v="Success"/>
    <s v="Approved"/>
    <n v="2.88"/>
    <x v="0"/>
    <s v="Android"/>
    <n v="532737"/>
    <n v="18"/>
    <n v="0"/>
    <n v="0"/>
    <n v="0"/>
    <n v="0"/>
    <n v="0"/>
    <s v="2025-09-27 04:20:58"/>
  </r>
  <r>
    <s v="TX000477"/>
    <x v="1621"/>
    <x v="6"/>
    <x v="1"/>
    <n v="113.21"/>
    <s v="Success"/>
    <s v="Approved"/>
    <n v="8.7200000000000006"/>
    <x v="0"/>
    <s v="iPhone"/>
    <n v="445559"/>
    <n v="12"/>
    <n v="0"/>
    <n v="0"/>
    <n v="0"/>
    <n v="0"/>
    <n v="0"/>
    <s v="2025-03-18 07:13:28"/>
  </r>
  <r>
    <s v="TX008361"/>
    <x v="1945"/>
    <x v="8"/>
    <x v="2"/>
    <n v="150.29"/>
    <s v="Failed"/>
    <s v="Declined"/>
    <n v="14.75"/>
    <x v="0"/>
    <s v="Desktop"/>
    <n v="472391"/>
    <n v="51"/>
    <n v="0"/>
    <n v="0"/>
    <n v="1"/>
    <n v="0"/>
    <n v="0"/>
    <s v="2025-03-30 21:12:09"/>
  </r>
  <r>
    <s v="TX009204"/>
    <x v="1946"/>
    <x v="9"/>
    <x v="3"/>
    <n v="91.32"/>
    <s v="Abandoned"/>
    <s v="Declined"/>
    <n v="6.32"/>
    <x v="0"/>
    <s v="iPhone"/>
    <n v="432587"/>
    <n v="16"/>
    <n v="0"/>
    <n v="0"/>
    <n v="0"/>
    <n v="0"/>
    <n v="0"/>
    <s v="2025-05-14 11:00:41"/>
  </r>
  <r>
    <s v="TX003858"/>
    <x v="133"/>
    <x v="2"/>
    <x v="3"/>
    <n v="199.95"/>
    <s v="Abandoned"/>
    <s v="Declined"/>
    <n v="2.2000000000000002"/>
    <x v="0"/>
    <s v="Android"/>
    <n v="520469"/>
    <n v="25"/>
    <n v="0"/>
    <n v="0"/>
    <n v="0"/>
    <n v="0"/>
    <n v="0"/>
    <s v="2025-05-29 06:16:07"/>
  </r>
  <r>
    <s v="TX007606"/>
    <x v="1947"/>
    <x v="3"/>
    <x v="1"/>
    <n v="830.17"/>
    <s v="Success"/>
    <s v="Approved"/>
    <n v="7.18"/>
    <x v="0"/>
    <s v="Android"/>
    <n v="523632"/>
    <n v="11"/>
    <n v="0"/>
    <n v="0"/>
    <n v="0"/>
    <n v="0"/>
    <n v="0"/>
    <s v="2025-06-11 15:10:14"/>
  </r>
  <r>
    <s v="TX003064"/>
    <x v="590"/>
    <x v="0"/>
    <x v="0"/>
    <n v="119.84"/>
    <s v="Failed"/>
    <s v="Declined"/>
    <n v="11.47"/>
    <x v="0"/>
    <s v="iPhone"/>
    <n v="433694"/>
    <n v="15"/>
    <n v="0"/>
    <n v="0"/>
    <n v="0"/>
    <n v="0"/>
    <n v="0"/>
    <s v="2025-10-30 09:49:31"/>
  </r>
  <r>
    <s v="TX000738"/>
    <x v="1229"/>
    <x v="1"/>
    <x v="3"/>
    <n v="1039.04"/>
    <s v="Success"/>
    <s v="Approved"/>
    <n v="8.6300000000000008"/>
    <x v="0"/>
    <s v="Android"/>
    <n v="549072"/>
    <n v="20"/>
    <n v="0"/>
    <n v="0"/>
    <n v="0"/>
    <n v="0"/>
    <n v="0"/>
    <s v="2025-02-22 23:22:59"/>
  </r>
  <r>
    <s v="TX004772"/>
    <x v="177"/>
    <x v="0"/>
    <x v="3"/>
    <n v="362.69"/>
    <s v="Success"/>
    <s v="Approved"/>
    <n v="11.39"/>
    <x v="0"/>
    <s v="Android"/>
    <n v="538190"/>
    <n v="24"/>
    <n v="0"/>
    <n v="0"/>
    <n v="0"/>
    <n v="0"/>
    <n v="0"/>
    <s v="2025-07-08 05:37:57"/>
  </r>
  <r>
    <s v="TX003778"/>
    <x v="1156"/>
    <x v="2"/>
    <x v="1"/>
    <n v="276.82"/>
    <s v="Abandoned"/>
    <s v="Declined"/>
    <n v="10.49"/>
    <x v="0"/>
    <s v="iPhone"/>
    <n v="405629"/>
    <n v="20"/>
    <n v="0"/>
    <n v="0"/>
    <n v="0"/>
    <n v="0"/>
    <n v="0"/>
    <s v="2025-11-06 20:25:52"/>
  </r>
  <r>
    <s v="TX008622"/>
    <x v="1584"/>
    <x v="0"/>
    <x v="0"/>
    <n v="296.48"/>
    <s v="Success"/>
    <s v="Approved"/>
    <n v="4.71"/>
    <x v="0"/>
    <s v="Desktop"/>
    <n v="422930"/>
    <n v="22"/>
    <n v="0"/>
    <n v="0"/>
    <n v="0"/>
    <n v="0"/>
    <n v="0"/>
    <s v="2025-12-20 16:12:58"/>
  </r>
  <r>
    <s v="TX009663"/>
    <x v="1671"/>
    <x v="3"/>
    <x v="1"/>
    <n v="489.68"/>
    <s v="Failed"/>
    <s v="Approved"/>
    <n v="0.8"/>
    <x v="0"/>
    <s v="Android"/>
    <n v="478379"/>
    <n v="22"/>
    <n v="0"/>
    <n v="0"/>
    <n v="0"/>
    <n v="0"/>
    <n v="0"/>
    <s v="2025-09-07 20:12:23"/>
  </r>
  <r>
    <s v="TX005633"/>
    <x v="680"/>
    <x v="2"/>
    <x v="2"/>
    <n v="1067.82"/>
    <s v="Abandoned"/>
    <s v="Declined"/>
    <n v="19.25"/>
    <x v="0"/>
    <s v="iPhone"/>
    <n v="480190"/>
    <n v="15"/>
    <n v="0"/>
    <n v="0"/>
    <n v="0"/>
    <n v="0"/>
    <n v="0"/>
    <s v="2025-10-02 16:26:33"/>
  </r>
  <r>
    <s v="TX008893"/>
    <x v="1753"/>
    <x v="2"/>
    <x v="0"/>
    <n v="1187.1400000000001"/>
    <s v="Success"/>
    <s v="Approved"/>
    <n v="2.97"/>
    <x v="0"/>
    <s v="iPhone"/>
    <n v="546410"/>
    <n v="23"/>
    <n v="0"/>
    <n v="0"/>
    <n v="0"/>
    <n v="0"/>
    <n v="0"/>
    <s v="2025-03-04 03:14:29"/>
  </r>
  <r>
    <s v="TX007697"/>
    <x v="1948"/>
    <x v="2"/>
    <x v="3"/>
    <n v="978.19"/>
    <s v="Failed"/>
    <s v="Declined"/>
    <n v="6.01"/>
    <x v="0"/>
    <s v="iPhone"/>
    <n v="518511"/>
    <n v="17"/>
    <n v="0"/>
    <n v="0"/>
    <n v="0"/>
    <n v="0"/>
    <n v="0"/>
    <s v="2025-05-18 17:01:21"/>
  </r>
  <r>
    <s v="TX009032"/>
    <x v="1949"/>
    <x v="3"/>
    <x v="1"/>
    <n v="977.97"/>
    <s v="Success"/>
    <s v="Approved"/>
    <n v="6.38"/>
    <x v="0"/>
    <s v="iPhone"/>
    <n v="429444"/>
    <n v="10"/>
    <n v="0"/>
    <n v="0"/>
    <n v="0"/>
    <n v="0"/>
    <n v="0"/>
    <s v="2025-05-05 09:58:27"/>
  </r>
  <r>
    <s v="TX008193"/>
    <x v="1950"/>
    <x v="0"/>
    <x v="0"/>
    <n v="339.24"/>
    <s v="Success"/>
    <s v="Approved"/>
    <n v="10.64"/>
    <x v="0"/>
    <s v="iPhone"/>
    <n v="435858"/>
    <n v="16"/>
    <n v="0"/>
    <n v="0"/>
    <n v="0"/>
    <n v="0"/>
    <n v="0"/>
    <s v="2025-10-27 13:23:22"/>
  </r>
  <r>
    <s v="TX003788"/>
    <x v="1941"/>
    <x v="4"/>
    <x v="0"/>
    <n v="1424.63"/>
    <s v="Success"/>
    <s v="Approved"/>
    <n v="11.27"/>
    <x v="0"/>
    <s v="Desktop"/>
    <n v="403344"/>
    <n v="11"/>
    <n v="0"/>
    <n v="0"/>
    <n v="0"/>
    <n v="0"/>
    <n v="0"/>
    <s v="2025-08-24 08:41:48"/>
  </r>
  <r>
    <s v="TX003777"/>
    <x v="108"/>
    <x v="0"/>
    <x v="0"/>
    <n v="1994.22"/>
    <s v="Abandoned"/>
    <s v="Declined"/>
    <n v="3.43"/>
    <x v="0"/>
    <s v="Android"/>
    <n v="502387"/>
    <n v="24"/>
    <n v="0"/>
    <n v="0"/>
    <n v="0"/>
    <n v="0"/>
    <n v="0"/>
    <s v="2025-11-07 15:15:08"/>
  </r>
  <r>
    <s v="TX001840"/>
    <x v="1951"/>
    <x v="3"/>
    <x v="1"/>
    <n v="474.55"/>
    <s v="Success"/>
    <s v="Approved"/>
    <n v="3.74"/>
    <x v="0"/>
    <s v="iPhone"/>
    <n v="526726"/>
    <n v="16"/>
    <n v="0"/>
    <n v="0"/>
    <n v="0"/>
    <n v="0"/>
    <n v="0"/>
    <s v="2025-11-04 20:10:34"/>
  </r>
  <r>
    <s v="TX001996"/>
    <x v="1952"/>
    <x v="6"/>
    <x v="2"/>
    <n v="240.26"/>
    <s v="Success"/>
    <s v="Approved"/>
    <n v="18.73"/>
    <x v="0"/>
    <s v="Desktop"/>
    <n v="464651"/>
    <n v="19"/>
    <n v="0"/>
    <n v="0"/>
    <n v="0"/>
    <n v="0"/>
    <n v="0"/>
    <s v="2025-12-29 19:39:45"/>
  </r>
  <r>
    <s v="TX002400"/>
    <x v="259"/>
    <x v="1"/>
    <x v="2"/>
    <n v="612.52"/>
    <s v="Abandoned"/>
    <s v="Declined"/>
    <n v="11.96"/>
    <x v="0"/>
    <s v="Desktop"/>
    <n v="416496"/>
    <n v="23"/>
    <n v="0"/>
    <n v="0"/>
    <n v="0"/>
    <n v="0"/>
    <n v="0"/>
    <s v="2025-01-09 17:28:49"/>
  </r>
  <r>
    <s v="TX007903"/>
    <x v="1953"/>
    <x v="1"/>
    <x v="0"/>
    <n v="441.19"/>
    <s v="Success"/>
    <s v="Approved"/>
    <n v="6.48"/>
    <x v="0"/>
    <s v="Desktop"/>
    <n v="402795"/>
    <n v="15"/>
    <n v="0"/>
    <n v="0"/>
    <n v="0"/>
    <n v="0"/>
    <n v="0"/>
    <s v="2025-01-05 22:57:08"/>
  </r>
  <r>
    <s v="TX007301"/>
    <x v="1954"/>
    <x v="3"/>
    <x v="3"/>
    <n v="565.41999999999996"/>
    <s v="Failed"/>
    <s v="Declined"/>
    <n v="4.74"/>
    <x v="0"/>
    <s v="iPhone"/>
    <n v="507775"/>
    <n v="24"/>
    <n v="0"/>
    <n v="0"/>
    <n v="0"/>
    <n v="0"/>
    <n v="0"/>
    <s v="2025-10-27 18:02:34"/>
  </r>
  <r>
    <s v="TX008911"/>
    <x v="1686"/>
    <x v="1"/>
    <x v="3"/>
    <n v="540.16"/>
    <s v="Abandoned"/>
    <s v="Declined"/>
    <n v="9.2899999999999991"/>
    <x v="0"/>
    <s v="Android"/>
    <n v="490396"/>
    <n v="22"/>
    <n v="0"/>
    <n v="0"/>
    <n v="0"/>
    <n v="0"/>
    <n v="0"/>
    <s v="2025-09-06 17:27:16"/>
  </r>
  <r>
    <s v="TX005640"/>
    <x v="1724"/>
    <x v="3"/>
    <x v="3"/>
    <n v="529.03"/>
    <s v="Success"/>
    <s v="Approved"/>
    <n v="0.81"/>
    <x v="0"/>
    <s v="iPhone"/>
    <n v="425450"/>
    <n v="17"/>
    <n v="0"/>
    <n v="0"/>
    <n v="0"/>
    <n v="0"/>
    <n v="0"/>
    <s v="2025-07-15 11:15:16"/>
  </r>
  <r>
    <s v="TX000801"/>
    <x v="724"/>
    <x v="4"/>
    <x v="1"/>
    <n v="94.76"/>
    <s v="Success"/>
    <s v="Approved"/>
    <n v="5.45"/>
    <x v="0"/>
    <s v="iPad"/>
    <n v="558116"/>
    <n v="22"/>
    <n v="0"/>
    <n v="0"/>
    <n v="0"/>
    <n v="0"/>
    <n v="0"/>
    <s v="2025-10-09 15:21:30"/>
  </r>
  <r>
    <s v="TX007109"/>
    <x v="639"/>
    <x v="2"/>
    <x v="3"/>
    <n v="631.29"/>
    <s v="Failed"/>
    <s v="Declined"/>
    <n v="7.66"/>
    <x v="0"/>
    <s v="Desktop"/>
    <n v="507245"/>
    <n v="14"/>
    <n v="0"/>
    <n v="0"/>
    <n v="0"/>
    <n v="0"/>
    <n v="0"/>
    <s v="2025-10-08 09:25:19"/>
  </r>
  <r>
    <s v="TX005749"/>
    <x v="1911"/>
    <x v="0"/>
    <x v="1"/>
    <n v="149.41"/>
    <s v="Failed"/>
    <s v="Declined"/>
    <n v="1.7"/>
    <x v="0"/>
    <s v="iPhone"/>
    <n v="433056"/>
    <n v="18"/>
    <n v="0"/>
    <n v="0"/>
    <n v="0"/>
    <n v="0"/>
    <n v="0"/>
    <s v="2025-04-24 09:32:18"/>
  </r>
  <r>
    <s v="TX001406"/>
    <x v="511"/>
    <x v="0"/>
    <x v="1"/>
    <n v="1471.29"/>
    <s v="Success"/>
    <s v="Approved"/>
    <n v="4.7699999999999996"/>
    <x v="0"/>
    <s v="Android"/>
    <n v="482963"/>
    <n v="10"/>
    <n v="0"/>
    <n v="0"/>
    <n v="0"/>
    <n v="0"/>
    <n v="0"/>
    <s v="2025-05-03 00:53:49"/>
  </r>
  <r>
    <s v="TX007809"/>
    <x v="390"/>
    <x v="9"/>
    <x v="1"/>
    <n v="505.84"/>
    <s v="Success"/>
    <s v="Approved"/>
    <n v="3.77"/>
    <x v="0"/>
    <s v="iPhone"/>
    <n v="518183"/>
    <n v="40"/>
    <n v="0"/>
    <n v="1"/>
    <n v="0"/>
    <n v="0"/>
    <n v="0"/>
    <s v="2025-11-15 12:08:01"/>
  </r>
  <r>
    <s v="TX000070"/>
    <x v="1530"/>
    <x v="3"/>
    <x v="0"/>
    <n v="423.34"/>
    <s v="Failed"/>
    <s v="Declined"/>
    <n v="1.44"/>
    <x v="0"/>
    <s v="Desktop"/>
    <n v="498384"/>
    <n v="10"/>
    <n v="0"/>
    <n v="0"/>
    <n v="0"/>
    <n v="0"/>
    <n v="0"/>
    <s v="2025-10-18 11:10:20"/>
  </r>
  <r>
    <s v="TX006935"/>
    <x v="1955"/>
    <x v="6"/>
    <x v="3"/>
    <n v="205.09"/>
    <s v="Success"/>
    <s v="Approved"/>
    <n v="10.86"/>
    <x v="0"/>
    <s v="Desktop"/>
    <n v="492155"/>
    <n v="19"/>
    <n v="0"/>
    <n v="0"/>
    <n v="0"/>
    <n v="0"/>
    <n v="0"/>
    <s v="2025-07-15 15:59:23"/>
  </r>
  <r>
    <s v="TX002760"/>
    <x v="1844"/>
    <x v="3"/>
    <x v="3"/>
    <n v="330"/>
    <s v="Abandoned"/>
    <s v="Declined"/>
    <n v="3.59"/>
    <x v="0"/>
    <s v="iPhone"/>
    <n v="520604"/>
    <n v="60"/>
    <n v="0"/>
    <n v="1"/>
    <n v="0"/>
    <n v="1"/>
    <n v="0"/>
    <s v="2025-09-06 04:47:34"/>
  </r>
  <r>
    <s v="TX005803"/>
    <x v="101"/>
    <x v="5"/>
    <x v="0"/>
    <n v="205.43"/>
    <s v="Success"/>
    <s v="Approved"/>
    <n v="7.67"/>
    <x v="0"/>
    <s v="Android"/>
    <n v="406765"/>
    <n v="25"/>
    <n v="0"/>
    <n v="0"/>
    <n v="0"/>
    <n v="0"/>
    <n v="0"/>
    <s v="2025-11-27 08:52:27"/>
  </r>
  <r>
    <s v="TX001587"/>
    <x v="1444"/>
    <x v="1"/>
    <x v="1"/>
    <n v="2161.2199999999998"/>
    <s v="Success"/>
    <s v="Approved"/>
    <n v="2.0099999999999998"/>
    <x v="0"/>
    <s v="iPhone"/>
    <n v="424648"/>
    <n v="20"/>
    <n v="0"/>
    <n v="0"/>
    <n v="0"/>
    <n v="0"/>
    <n v="0"/>
    <s v="2025-04-12 04:05:16"/>
  </r>
  <r>
    <s v="TX004316"/>
    <x v="1956"/>
    <x v="3"/>
    <x v="0"/>
    <n v="105.67"/>
    <s v="Success"/>
    <s v="Approved"/>
    <n v="1.25"/>
    <x v="0"/>
    <s v="iPhone"/>
    <n v="473405"/>
    <n v="21"/>
    <n v="0"/>
    <n v="0"/>
    <n v="0"/>
    <n v="0"/>
    <n v="0"/>
    <s v="2025-12-14 04:23:23"/>
  </r>
  <r>
    <s v="TX005652"/>
    <x v="1263"/>
    <x v="1"/>
    <x v="2"/>
    <n v="481.11"/>
    <s v="Failed"/>
    <s v="Declined"/>
    <n v="13.76"/>
    <x v="0"/>
    <s v="iPhone"/>
    <n v="508280"/>
    <n v="19"/>
    <n v="0"/>
    <n v="0"/>
    <n v="0"/>
    <n v="0"/>
    <n v="0"/>
    <s v="2025-08-14 17:44:43"/>
  </r>
  <r>
    <s v="TX001075"/>
    <x v="153"/>
    <x v="6"/>
    <x v="1"/>
    <n v="1100.03"/>
    <s v="Success"/>
    <s v="Approved"/>
    <n v="5.54"/>
    <x v="0"/>
    <s v="iPhone"/>
    <n v="433768"/>
    <n v="40"/>
    <n v="0"/>
    <n v="0"/>
    <n v="0"/>
    <n v="1"/>
    <n v="0"/>
    <s v="2025-03-12 03:54:43"/>
  </r>
  <r>
    <s v="TX003406"/>
    <x v="1957"/>
    <x v="1"/>
    <x v="0"/>
    <n v="987.16"/>
    <s v="Success"/>
    <s v="Approved"/>
    <n v="10.63"/>
    <x v="0"/>
    <s v="iPad"/>
    <n v="436850"/>
    <n v="22"/>
    <n v="0"/>
    <n v="0"/>
    <n v="0"/>
    <n v="0"/>
    <n v="0"/>
    <s v="2025-06-04 21:20:01"/>
  </r>
  <r>
    <s v="TX003708"/>
    <x v="1958"/>
    <x v="2"/>
    <x v="2"/>
    <n v="86.51"/>
    <s v="Abandoned"/>
    <s v="Declined"/>
    <n v="14.7"/>
    <x v="0"/>
    <s v="Desktop"/>
    <n v="511485"/>
    <n v="21"/>
    <n v="0"/>
    <n v="0"/>
    <n v="0"/>
    <n v="0"/>
    <n v="0"/>
    <s v="2025-03-30 08:58:31"/>
  </r>
  <r>
    <s v="TX005255"/>
    <x v="1111"/>
    <x v="0"/>
    <x v="3"/>
    <n v="281.14999999999998"/>
    <s v="Success"/>
    <s v="Approved"/>
    <n v="3.43"/>
    <x v="0"/>
    <s v="Android"/>
    <n v="443550"/>
    <n v="55"/>
    <n v="0"/>
    <n v="0"/>
    <n v="1"/>
    <n v="0"/>
    <n v="0"/>
    <s v="2025-08-04 23:35:41"/>
  </r>
  <r>
    <s v="TX009122"/>
    <x v="1959"/>
    <x v="5"/>
    <x v="1"/>
    <n v="126.76"/>
    <s v="Success"/>
    <s v="Approved"/>
    <n v="8.94"/>
    <x v="0"/>
    <s v="iPhone"/>
    <n v="466222"/>
    <n v="38"/>
    <n v="0"/>
    <n v="1"/>
    <n v="0"/>
    <n v="0"/>
    <n v="0"/>
    <s v="2025-06-21 10:42:21"/>
  </r>
  <r>
    <s v="TX002604"/>
    <x v="1960"/>
    <x v="3"/>
    <x v="3"/>
    <n v="372.7"/>
    <s v="Failed"/>
    <s v="Declined"/>
    <n v="2.09"/>
    <x v="0"/>
    <s v="Android"/>
    <n v="458687"/>
    <n v="18"/>
    <n v="0"/>
    <n v="0"/>
    <n v="0"/>
    <n v="0"/>
    <n v="0"/>
    <s v="2025-04-24 02:13:48"/>
  </r>
  <r>
    <s v="TX006204"/>
    <x v="1961"/>
    <x v="1"/>
    <x v="1"/>
    <n v="361.46"/>
    <s v="Success"/>
    <s v="Approved"/>
    <n v="5.41"/>
    <x v="0"/>
    <s v="iPhone"/>
    <n v="511121"/>
    <n v="49"/>
    <n v="1"/>
    <n v="0"/>
    <n v="0"/>
    <n v="0"/>
    <n v="1"/>
    <s v="2025-01-01 09:42:14"/>
  </r>
  <r>
    <s v="TX001580"/>
    <x v="426"/>
    <x v="1"/>
    <x v="0"/>
    <n v="324.2"/>
    <s v="Success"/>
    <s v="Approved"/>
    <n v="5.68"/>
    <x v="0"/>
    <s v="Android"/>
    <n v="528662"/>
    <n v="10"/>
    <n v="0"/>
    <n v="0"/>
    <n v="0"/>
    <n v="0"/>
    <n v="0"/>
    <s v="2025-01-25 18:26:35"/>
  </r>
  <r>
    <s v="TX004956"/>
    <x v="1013"/>
    <x v="4"/>
    <x v="3"/>
    <n v="483.31"/>
    <s v="Success"/>
    <s v="Approved"/>
    <n v="2.42"/>
    <x v="0"/>
    <s v="Android"/>
    <n v="540800"/>
    <n v="40"/>
    <n v="0"/>
    <n v="0"/>
    <n v="0"/>
    <n v="1"/>
    <n v="0"/>
    <s v="2025-08-02 02:33:46"/>
  </r>
  <r>
    <s v="TX003528"/>
    <x v="198"/>
    <x v="3"/>
    <x v="1"/>
    <n v="181.81"/>
    <s v="Success"/>
    <s v="Approved"/>
    <n v="7.49"/>
    <x v="0"/>
    <s v="Android"/>
    <n v="555167"/>
    <n v="46"/>
    <n v="0"/>
    <n v="1"/>
    <n v="0"/>
    <n v="0"/>
    <n v="0"/>
    <s v="2025-08-28 06:21:02"/>
  </r>
  <r>
    <s v="TX006018"/>
    <x v="1962"/>
    <x v="0"/>
    <x v="3"/>
    <n v="924.25"/>
    <s v="Success"/>
    <s v="Approved"/>
    <n v="9.7899999999999991"/>
    <x v="0"/>
    <s v="Android"/>
    <n v="543149"/>
    <n v="54"/>
    <n v="0"/>
    <n v="0"/>
    <n v="1"/>
    <n v="0"/>
    <n v="0"/>
    <s v="2025-03-03 20:46:47"/>
  </r>
  <r>
    <s v="TX000410"/>
    <x v="1963"/>
    <x v="8"/>
    <x v="0"/>
    <n v="860.94"/>
    <s v="Success"/>
    <s v="Approved"/>
    <n v="4.33"/>
    <x v="0"/>
    <s v="Desktop"/>
    <n v="516158"/>
    <n v="17"/>
    <n v="0"/>
    <n v="0"/>
    <n v="0"/>
    <n v="0"/>
    <n v="0"/>
    <s v="2025-05-01 18:15:27"/>
  </r>
  <r>
    <s v="TX003266"/>
    <x v="171"/>
    <x v="1"/>
    <x v="3"/>
    <n v="275.23"/>
    <s v="Success"/>
    <s v="Approved"/>
    <n v="5.4"/>
    <x v="0"/>
    <s v="Desktop"/>
    <n v="549930"/>
    <n v="17"/>
    <n v="0"/>
    <n v="0"/>
    <n v="0"/>
    <n v="0"/>
    <n v="0"/>
    <s v="2025-10-22 08:07:30"/>
  </r>
  <r>
    <s v="TX007886"/>
    <x v="1964"/>
    <x v="1"/>
    <x v="0"/>
    <n v="599.20000000000005"/>
    <s v="Abandoned"/>
    <s v="Approved"/>
    <n v="8.6199999999999992"/>
    <x v="0"/>
    <s v="Desktop"/>
    <n v="434111"/>
    <n v="13"/>
    <n v="0"/>
    <n v="0"/>
    <n v="0"/>
    <n v="0"/>
    <n v="0"/>
    <s v="2025-08-25 01:27:32"/>
  </r>
  <r>
    <s v="TX007018"/>
    <x v="1965"/>
    <x v="8"/>
    <x v="3"/>
    <n v="478.5"/>
    <s v="Abandoned"/>
    <s v="Declined"/>
    <n v="2.1"/>
    <x v="0"/>
    <s v="iPhone"/>
    <n v="513364"/>
    <n v="11"/>
    <n v="0"/>
    <n v="0"/>
    <n v="0"/>
    <n v="0"/>
    <n v="0"/>
    <s v="2025-04-06 10:50:59"/>
  </r>
  <r>
    <s v="TX005299"/>
    <x v="1966"/>
    <x v="1"/>
    <x v="2"/>
    <n v="523.77"/>
    <s v="Abandoned"/>
    <s v="Declined"/>
    <n v="18.440000000000001"/>
    <x v="0"/>
    <s v="Desktop"/>
    <n v="428067"/>
    <n v="14"/>
    <n v="0"/>
    <n v="0"/>
    <n v="0"/>
    <n v="0"/>
    <n v="0"/>
    <s v="2025-12-09 00:04:01"/>
  </r>
  <r>
    <s v="TX007397"/>
    <x v="1967"/>
    <x v="2"/>
    <x v="0"/>
    <n v="258.02999999999997"/>
    <s v="Success"/>
    <s v="Approved"/>
    <n v="10.46"/>
    <x v="0"/>
    <s v="Android"/>
    <n v="414119"/>
    <n v="23"/>
    <n v="0"/>
    <n v="0"/>
    <n v="0"/>
    <n v="0"/>
    <n v="0"/>
    <s v="2025-06-09 13:01:27"/>
  </r>
  <r>
    <s v="TX002727"/>
    <x v="1112"/>
    <x v="8"/>
    <x v="1"/>
    <n v="924.68"/>
    <s v="Abandoned"/>
    <s v="Approved"/>
    <n v="0.85"/>
    <x v="0"/>
    <s v="Desktop"/>
    <n v="413586"/>
    <n v="20"/>
    <n v="0"/>
    <n v="0"/>
    <n v="0"/>
    <n v="0"/>
    <n v="0"/>
    <s v="2025-05-04 11:51:35"/>
  </r>
  <r>
    <s v="TX000478"/>
    <x v="222"/>
    <x v="2"/>
    <x v="0"/>
    <n v="760.78"/>
    <s v="Success"/>
    <s v="Approved"/>
    <n v="2.48"/>
    <x v="0"/>
    <s v="Desktop"/>
    <n v="466850"/>
    <n v="14"/>
    <n v="0"/>
    <n v="0"/>
    <n v="0"/>
    <n v="0"/>
    <n v="0"/>
    <s v="2025-10-13 11:26:14"/>
  </r>
  <r>
    <s v="TX001330"/>
    <x v="1800"/>
    <x v="1"/>
    <x v="2"/>
    <n v="159.35"/>
    <s v="Abandoned"/>
    <s v="Declined"/>
    <n v="18.48"/>
    <x v="0"/>
    <s v="Android"/>
    <n v="533216"/>
    <n v="20"/>
    <n v="0"/>
    <n v="0"/>
    <n v="0"/>
    <n v="0"/>
    <n v="0"/>
    <s v="2025-12-28 07:06:13"/>
  </r>
  <r>
    <s v="TX002284"/>
    <x v="1915"/>
    <x v="0"/>
    <x v="0"/>
    <n v="472.62"/>
    <s v="Abandoned"/>
    <s v="Approved"/>
    <n v="3.64"/>
    <x v="0"/>
    <s v="Android"/>
    <n v="532557"/>
    <n v="70"/>
    <n v="0"/>
    <n v="1"/>
    <n v="0"/>
    <n v="1"/>
    <n v="0"/>
    <s v="2025-12-19 09:33:44"/>
  </r>
  <r>
    <s v="TX009697"/>
    <x v="755"/>
    <x v="0"/>
    <x v="1"/>
    <n v="160.38999999999999"/>
    <s v="Success"/>
    <s v="Approved"/>
    <n v="2.98"/>
    <x v="0"/>
    <s v="Desktop"/>
    <n v="528548"/>
    <n v="17"/>
    <n v="0"/>
    <n v="0"/>
    <n v="0"/>
    <n v="0"/>
    <n v="0"/>
    <s v="2025-07-19 06:32:00"/>
  </r>
  <r>
    <s v="TX004635"/>
    <x v="1512"/>
    <x v="3"/>
    <x v="3"/>
    <n v="249.77"/>
    <s v="Success"/>
    <s v="Approved"/>
    <n v="7.51"/>
    <x v="0"/>
    <s v="Desktop"/>
    <n v="491140"/>
    <n v="19"/>
    <n v="0"/>
    <n v="0"/>
    <n v="0"/>
    <n v="0"/>
    <n v="0"/>
    <s v="2025-09-19 15:59:40"/>
  </r>
  <r>
    <s v="TX001778"/>
    <x v="1968"/>
    <x v="1"/>
    <x v="3"/>
    <n v="86.3"/>
    <s v="Success"/>
    <s v="Approved"/>
    <n v="9.58"/>
    <x v="0"/>
    <s v="Android"/>
    <n v="473210"/>
    <n v="51"/>
    <n v="0"/>
    <n v="0"/>
    <n v="1"/>
    <n v="0"/>
    <n v="0"/>
    <s v="2025-06-02 22:32:05"/>
  </r>
  <r>
    <s v="TX006176"/>
    <x v="1969"/>
    <x v="2"/>
    <x v="3"/>
    <n v="278.32"/>
    <s v="Success"/>
    <s v="Approved"/>
    <n v="1.43"/>
    <x v="0"/>
    <s v="iPhone"/>
    <n v="435444"/>
    <n v="25"/>
    <n v="0"/>
    <n v="0"/>
    <n v="0"/>
    <n v="0"/>
    <n v="0"/>
    <s v="2025-05-11 05:31:11"/>
  </r>
  <r>
    <s v="TX000752"/>
    <x v="1506"/>
    <x v="1"/>
    <x v="0"/>
    <n v="517.96"/>
    <s v="Success"/>
    <s v="Approved"/>
    <n v="9.84"/>
    <x v="0"/>
    <s v="Desktop"/>
    <n v="527461"/>
    <n v="21"/>
    <n v="0"/>
    <n v="0"/>
    <n v="0"/>
    <n v="0"/>
    <n v="0"/>
    <s v="2025-05-17 23:30:39"/>
  </r>
  <r>
    <s v="TX005866"/>
    <x v="480"/>
    <x v="3"/>
    <x v="0"/>
    <n v="732.64"/>
    <s v="Success"/>
    <s v="Approved"/>
    <n v="4.62"/>
    <x v="0"/>
    <s v="Android"/>
    <n v="477639"/>
    <n v="22"/>
    <n v="0"/>
    <n v="0"/>
    <n v="0"/>
    <n v="0"/>
    <n v="0"/>
    <s v="2025-05-12 08:44:00"/>
  </r>
  <r>
    <s v="TX004133"/>
    <x v="596"/>
    <x v="0"/>
    <x v="3"/>
    <n v="622.54"/>
    <s v="Success"/>
    <s v="Approved"/>
    <n v="4.55"/>
    <x v="0"/>
    <s v="Android"/>
    <n v="444147"/>
    <n v="13"/>
    <n v="0"/>
    <n v="0"/>
    <n v="0"/>
    <n v="0"/>
    <n v="0"/>
    <s v="2025-05-21 12:22:44"/>
  </r>
  <r>
    <s v="TX007239"/>
    <x v="1970"/>
    <x v="0"/>
    <x v="0"/>
    <n v="428.64"/>
    <s v="Failed"/>
    <s v="Approved"/>
    <n v="4.3099999999999996"/>
    <x v="0"/>
    <s v="Android"/>
    <n v="447804"/>
    <n v="23"/>
    <n v="0"/>
    <n v="0"/>
    <n v="0"/>
    <n v="0"/>
    <n v="0"/>
    <s v="2025-08-28 02:26:43"/>
  </r>
  <r>
    <s v="TX006110"/>
    <x v="921"/>
    <x v="1"/>
    <x v="3"/>
    <n v="206.13"/>
    <s v="Success"/>
    <s v="Approved"/>
    <n v="1.1000000000000001"/>
    <x v="0"/>
    <s v="Desktop"/>
    <n v="451818"/>
    <n v="15"/>
    <n v="0"/>
    <n v="0"/>
    <n v="0"/>
    <n v="0"/>
    <n v="0"/>
    <s v="2025-04-23 06:36:44"/>
  </r>
  <r>
    <s v="TX007055"/>
    <x v="1971"/>
    <x v="3"/>
    <x v="1"/>
    <n v="287.76"/>
    <s v="Success"/>
    <s v="Approved"/>
    <n v="7.44"/>
    <x v="0"/>
    <s v="Android"/>
    <n v="543148"/>
    <n v="25"/>
    <n v="0"/>
    <n v="0"/>
    <n v="0"/>
    <n v="0"/>
    <n v="0"/>
    <s v="2025-06-11 23:06:46"/>
  </r>
  <r>
    <s v="TX004242"/>
    <x v="1322"/>
    <x v="5"/>
    <x v="2"/>
    <n v="297.89999999999998"/>
    <s v="Success"/>
    <s v="Approved"/>
    <n v="16.96"/>
    <x v="0"/>
    <s v="iPhone"/>
    <n v="490364"/>
    <n v="15"/>
    <n v="0"/>
    <n v="0"/>
    <n v="0"/>
    <n v="0"/>
    <n v="0"/>
    <s v="2025-10-05 20:29:31"/>
  </r>
  <r>
    <s v="TX006556"/>
    <x v="1170"/>
    <x v="0"/>
    <x v="1"/>
    <n v="68.959999999999994"/>
    <s v="Success"/>
    <s v="Approved"/>
    <n v="8.83"/>
    <x v="0"/>
    <s v="Android"/>
    <n v="501754"/>
    <n v="18"/>
    <n v="0"/>
    <n v="0"/>
    <n v="0"/>
    <n v="0"/>
    <n v="0"/>
    <s v="2025-10-13 14:24:28"/>
  </r>
  <r>
    <s v="TX005258"/>
    <x v="1234"/>
    <x v="3"/>
    <x v="2"/>
    <n v="416.48"/>
    <s v="Abandoned"/>
    <s v="Declined"/>
    <n v="14.68"/>
    <x v="0"/>
    <s v="iPad"/>
    <n v="542722"/>
    <n v="14"/>
    <n v="0"/>
    <n v="0"/>
    <n v="0"/>
    <n v="0"/>
    <n v="0"/>
    <s v="2025-02-14 00:16:52"/>
  </r>
  <r>
    <s v="TX005216"/>
    <x v="1507"/>
    <x v="5"/>
    <x v="1"/>
    <n v="348.26"/>
    <s v="Success"/>
    <s v="Approved"/>
    <n v="5.19"/>
    <x v="0"/>
    <s v="Android"/>
    <n v="522747"/>
    <n v="19"/>
    <n v="0"/>
    <n v="0"/>
    <n v="0"/>
    <n v="0"/>
    <n v="0"/>
    <s v="2025-08-17 22:20:23"/>
  </r>
  <r>
    <s v="TX000469"/>
    <x v="1361"/>
    <x v="5"/>
    <x v="3"/>
    <n v="38.86"/>
    <s v="Abandoned"/>
    <s v="Declined"/>
    <n v="1.02"/>
    <x v="0"/>
    <s v="Desktop"/>
    <n v="434779"/>
    <n v="19"/>
    <n v="0"/>
    <n v="0"/>
    <n v="0"/>
    <n v="0"/>
    <n v="0"/>
    <s v="2025-10-04 11:08:59"/>
  </r>
  <r>
    <s v="TX001546"/>
    <x v="56"/>
    <x v="8"/>
    <x v="0"/>
    <n v="233.98"/>
    <s v="Success"/>
    <s v="Approved"/>
    <n v="7.67"/>
    <x v="0"/>
    <s v="Desktop"/>
    <n v="545688"/>
    <n v="10"/>
    <n v="0"/>
    <n v="0"/>
    <n v="0"/>
    <n v="0"/>
    <n v="0"/>
    <s v="2025-06-13 14:27:58"/>
  </r>
  <r>
    <s v="TX006392"/>
    <x v="113"/>
    <x v="3"/>
    <x v="0"/>
    <n v="474.39"/>
    <s v="Success"/>
    <s v="Approved"/>
    <n v="4.87"/>
    <x v="0"/>
    <s v="iPhone"/>
    <n v="496628"/>
    <n v="42"/>
    <n v="0"/>
    <n v="0"/>
    <n v="0"/>
    <n v="1"/>
    <n v="0"/>
    <s v="2025-01-28 19:39:09"/>
  </r>
  <r>
    <s v="TX002684"/>
    <x v="914"/>
    <x v="6"/>
    <x v="1"/>
    <n v="557.91"/>
    <s v="Abandoned"/>
    <s v="Declined"/>
    <n v="5.22"/>
    <x v="0"/>
    <s v="iPad"/>
    <n v="509719"/>
    <n v="54"/>
    <n v="1"/>
    <n v="0"/>
    <n v="0"/>
    <n v="0"/>
    <n v="1"/>
    <s v="2025-05-07 22:19:20"/>
  </r>
  <r>
    <s v="TX007278"/>
    <x v="1972"/>
    <x v="8"/>
    <x v="0"/>
    <n v="1529.21"/>
    <s v="Success"/>
    <s v="Approved"/>
    <n v="2.3199999999999998"/>
    <x v="0"/>
    <s v="iPhone"/>
    <n v="428183"/>
    <n v="10"/>
    <n v="0"/>
    <n v="0"/>
    <n v="0"/>
    <n v="0"/>
    <n v="0"/>
    <s v="2025-09-24 07:40:24"/>
  </r>
  <r>
    <s v="TX006262"/>
    <x v="1973"/>
    <x v="5"/>
    <x v="3"/>
    <n v="245.28"/>
    <s v="Success"/>
    <s v="Approved"/>
    <n v="10.37"/>
    <x v="0"/>
    <s v="Android"/>
    <n v="503476"/>
    <n v="20"/>
    <n v="0"/>
    <n v="0"/>
    <n v="0"/>
    <n v="0"/>
    <n v="0"/>
    <s v="2025-02-23 19:10:41"/>
  </r>
  <r>
    <s v="TX001026"/>
    <x v="1049"/>
    <x v="2"/>
    <x v="3"/>
    <n v="426.45"/>
    <s v="Failed"/>
    <s v="Declined"/>
    <n v="2.72"/>
    <x v="0"/>
    <s v="iPhone"/>
    <n v="503455"/>
    <n v="56"/>
    <n v="1"/>
    <n v="0"/>
    <n v="0"/>
    <n v="0"/>
    <n v="1"/>
    <s v="2025-10-05 15:00:34"/>
  </r>
  <r>
    <s v="TX004023"/>
    <x v="364"/>
    <x v="3"/>
    <x v="0"/>
    <n v="350.63"/>
    <s v="Abandoned"/>
    <s v="Declined"/>
    <n v="4.1100000000000003"/>
    <x v="0"/>
    <s v="Desktop"/>
    <n v="510161"/>
    <n v="17"/>
    <n v="0"/>
    <n v="0"/>
    <n v="0"/>
    <n v="0"/>
    <n v="0"/>
    <s v="2025-06-01 20:05:44"/>
  </r>
  <r>
    <s v="TX007841"/>
    <x v="1974"/>
    <x v="5"/>
    <x v="2"/>
    <n v="125.37"/>
    <s v="Success"/>
    <s v="Approved"/>
    <n v="16.38"/>
    <x v="0"/>
    <s v="iPad"/>
    <n v="520646"/>
    <n v="22"/>
    <n v="0"/>
    <n v="0"/>
    <n v="0"/>
    <n v="0"/>
    <n v="0"/>
    <s v="2025-07-30 19:34:58"/>
  </r>
  <r>
    <s v="TX005437"/>
    <x v="1975"/>
    <x v="0"/>
    <x v="0"/>
    <n v="256.08"/>
    <s v="Success"/>
    <s v="Approved"/>
    <n v="0.62"/>
    <x v="0"/>
    <s v="iPhone"/>
    <n v="510178"/>
    <n v="22"/>
    <n v="0"/>
    <n v="0"/>
    <n v="0"/>
    <n v="0"/>
    <n v="0"/>
    <s v="2025-12-27 07:49:50"/>
  </r>
  <r>
    <s v="TX002355"/>
    <x v="1167"/>
    <x v="9"/>
    <x v="1"/>
    <n v="678"/>
    <s v="Success"/>
    <s v="Approved"/>
    <n v="7.06"/>
    <x v="0"/>
    <s v="Desktop"/>
    <n v="446714"/>
    <n v="18"/>
    <n v="0"/>
    <n v="0"/>
    <n v="0"/>
    <n v="0"/>
    <n v="0"/>
    <s v="2025-11-06 21:19:07"/>
  </r>
  <r>
    <s v="TX008742"/>
    <x v="633"/>
    <x v="9"/>
    <x v="0"/>
    <n v="1530.36"/>
    <s v="Success"/>
    <s v="Approved"/>
    <n v="1.19"/>
    <x v="0"/>
    <s v="Desktop"/>
    <n v="537083"/>
    <n v="25"/>
    <n v="0"/>
    <n v="0"/>
    <n v="0"/>
    <n v="0"/>
    <n v="0"/>
    <s v="2025-04-16 06:30:18"/>
  </r>
  <r>
    <s v="TX003699"/>
    <x v="1976"/>
    <x v="0"/>
    <x v="0"/>
    <n v="225.35"/>
    <s v="Success"/>
    <s v="Approved"/>
    <n v="5.73"/>
    <x v="0"/>
    <s v="iPhone"/>
    <n v="419929"/>
    <n v="45"/>
    <n v="0"/>
    <n v="0"/>
    <n v="1"/>
    <n v="0"/>
    <n v="0"/>
    <s v="2025-02-01 00:46:02"/>
  </r>
  <r>
    <s v="TX000774"/>
    <x v="1611"/>
    <x v="4"/>
    <x v="1"/>
    <n v="228.57"/>
    <s v="Success"/>
    <s v="Approved"/>
    <n v="10.38"/>
    <x v="0"/>
    <s v="Android"/>
    <n v="479165"/>
    <n v="25"/>
    <n v="0"/>
    <n v="0"/>
    <n v="0"/>
    <n v="0"/>
    <n v="0"/>
    <s v="2025-10-21 07:22:54"/>
  </r>
  <r>
    <s v="TX003132"/>
    <x v="646"/>
    <x v="1"/>
    <x v="1"/>
    <n v="519.02"/>
    <s v="Success"/>
    <s v="Approved"/>
    <n v="3.18"/>
    <x v="0"/>
    <s v="iPhone"/>
    <n v="437946"/>
    <n v="19"/>
    <n v="0"/>
    <n v="0"/>
    <n v="0"/>
    <n v="0"/>
    <n v="0"/>
    <s v="2025-09-10 12:25:24"/>
  </r>
  <r>
    <s v="TX008861"/>
    <x v="1957"/>
    <x v="1"/>
    <x v="0"/>
    <n v="184.45"/>
    <s v="Success"/>
    <s v="Approved"/>
    <n v="1.79"/>
    <x v="0"/>
    <s v="Android"/>
    <n v="431781"/>
    <n v="11"/>
    <n v="0"/>
    <n v="0"/>
    <n v="0"/>
    <n v="0"/>
    <n v="0"/>
    <s v="2025-08-11 12:04:53"/>
  </r>
  <r>
    <s v="TX003471"/>
    <x v="162"/>
    <x v="2"/>
    <x v="3"/>
    <n v="778.59"/>
    <s v="Success"/>
    <s v="Approved"/>
    <n v="2.16"/>
    <x v="0"/>
    <s v="iPhone"/>
    <n v="532431"/>
    <n v="23"/>
    <n v="0"/>
    <n v="0"/>
    <n v="0"/>
    <n v="0"/>
    <n v="0"/>
    <s v="2025-08-20 07:49:37"/>
  </r>
  <r>
    <s v="TX007748"/>
    <x v="1977"/>
    <x v="1"/>
    <x v="3"/>
    <n v="664.64"/>
    <s v="Success"/>
    <s v="Approved"/>
    <n v="2.64"/>
    <x v="0"/>
    <s v="Desktop"/>
    <n v="494198"/>
    <n v="17"/>
    <n v="0"/>
    <n v="0"/>
    <n v="0"/>
    <n v="0"/>
    <n v="0"/>
    <s v="2025-02-26 12:56:04"/>
  </r>
  <r>
    <s v="TX000642"/>
    <x v="1928"/>
    <x v="9"/>
    <x v="3"/>
    <n v="197.17"/>
    <s v="Success"/>
    <s v="Approved"/>
    <n v="0.95"/>
    <x v="0"/>
    <s v="iPhone"/>
    <n v="438864"/>
    <n v="46"/>
    <n v="0"/>
    <n v="0"/>
    <n v="1"/>
    <n v="0"/>
    <n v="0"/>
    <s v="2025-01-31 20:06:26"/>
  </r>
  <r>
    <s v="TX004289"/>
    <x v="1062"/>
    <x v="8"/>
    <x v="0"/>
    <n v="142.41"/>
    <s v="Abandoned"/>
    <s v="Declined"/>
    <n v="7.08"/>
    <x v="0"/>
    <s v="iPhone"/>
    <n v="497633"/>
    <n v="24"/>
    <n v="0"/>
    <n v="0"/>
    <n v="0"/>
    <n v="0"/>
    <n v="0"/>
    <s v="2025-05-24 22:05:05"/>
  </r>
  <r>
    <s v="TX004128"/>
    <x v="435"/>
    <x v="3"/>
    <x v="2"/>
    <n v="210.06"/>
    <s v="Success"/>
    <s v="Approved"/>
    <n v="8.77"/>
    <x v="0"/>
    <s v="Desktop"/>
    <n v="513008"/>
    <n v="32"/>
    <n v="0"/>
    <n v="0"/>
    <n v="0"/>
    <n v="1"/>
    <n v="0"/>
    <s v="2025-06-18 20:10:07"/>
  </r>
  <r>
    <s v="TX009408"/>
    <x v="1532"/>
    <x v="2"/>
    <x v="3"/>
    <n v="372.79"/>
    <s v="Failed"/>
    <s v="Declined"/>
    <n v="6.39"/>
    <x v="0"/>
    <s v="Desktop"/>
    <n v="437789"/>
    <n v="25"/>
    <n v="0"/>
    <n v="0"/>
    <n v="0"/>
    <n v="0"/>
    <n v="0"/>
    <s v="2025-09-13 12:51:08"/>
  </r>
  <r>
    <s v="TX008579"/>
    <x v="280"/>
    <x v="1"/>
    <x v="0"/>
    <n v="2348.9499999999998"/>
    <s v="Abandoned"/>
    <s v="Approved"/>
    <n v="2.74"/>
    <x v="0"/>
    <s v="iPhone"/>
    <n v="521256"/>
    <n v="17"/>
    <n v="0"/>
    <n v="0"/>
    <n v="0"/>
    <n v="0"/>
    <n v="0"/>
    <s v="2025-05-07 10:49:24"/>
  </r>
  <r>
    <s v="TX001109"/>
    <x v="1978"/>
    <x v="6"/>
    <x v="2"/>
    <n v="265.20999999999998"/>
    <s v="Success"/>
    <s v="Approved"/>
    <n v="16.11"/>
    <x v="0"/>
    <s v="iPhone"/>
    <n v="489690"/>
    <n v="42"/>
    <n v="0"/>
    <n v="1"/>
    <n v="0"/>
    <n v="0"/>
    <n v="0"/>
    <s v="2025-11-04 20:37:13"/>
  </r>
  <r>
    <s v="TX003622"/>
    <x v="1979"/>
    <x v="0"/>
    <x v="1"/>
    <n v="337.71"/>
    <s v="Success"/>
    <s v="Approved"/>
    <n v="9.42"/>
    <x v="0"/>
    <s v="Android"/>
    <n v="433543"/>
    <n v="11"/>
    <n v="0"/>
    <n v="0"/>
    <n v="0"/>
    <n v="0"/>
    <n v="0"/>
    <s v="2025-11-11 03:08:26"/>
  </r>
  <r>
    <s v="TX008192"/>
    <x v="1155"/>
    <x v="4"/>
    <x v="1"/>
    <n v="981.58"/>
    <s v="Success"/>
    <s v="Approved"/>
    <n v="5.1100000000000003"/>
    <x v="0"/>
    <s v="iPad"/>
    <n v="508818"/>
    <n v="15"/>
    <n v="0"/>
    <n v="0"/>
    <n v="0"/>
    <n v="0"/>
    <n v="0"/>
    <s v="2025-03-30 15:50:12"/>
  </r>
  <r>
    <s v="TX001421"/>
    <x v="682"/>
    <x v="1"/>
    <x v="1"/>
    <n v="433"/>
    <s v="Abandoned"/>
    <s v="Declined"/>
    <n v="9.25"/>
    <x v="0"/>
    <s v="Desktop"/>
    <n v="463855"/>
    <n v="23"/>
    <n v="0"/>
    <n v="0"/>
    <n v="0"/>
    <n v="0"/>
    <n v="0"/>
    <s v="2025-03-14 07:08:37"/>
  </r>
  <r>
    <s v="TX005066"/>
    <x v="1980"/>
    <x v="1"/>
    <x v="2"/>
    <n v="294.83999999999997"/>
    <s v="Failed"/>
    <s v="Declined"/>
    <n v="9.0399999999999991"/>
    <x v="0"/>
    <s v="iPhone"/>
    <n v="547735"/>
    <n v="17"/>
    <n v="0"/>
    <n v="0"/>
    <n v="0"/>
    <n v="0"/>
    <n v="0"/>
    <s v="2025-06-01 06:29:44"/>
  </r>
  <r>
    <s v="TX003985"/>
    <x v="565"/>
    <x v="4"/>
    <x v="0"/>
    <n v="87.18"/>
    <s v="Success"/>
    <s v="Approved"/>
    <n v="9.2100000000000009"/>
    <x v="0"/>
    <s v="Desktop"/>
    <n v="492083"/>
    <n v="17"/>
    <n v="0"/>
    <n v="0"/>
    <n v="0"/>
    <n v="0"/>
    <n v="0"/>
    <s v="2025-06-21 09:50:34"/>
  </r>
  <r>
    <s v="TX004973"/>
    <x v="873"/>
    <x v="9"/>
    <x v="2"/>
    <n v="557.78"/>
    <s v="Abandoned"/>
    <s v="Declined"/>
    <n v="13.15"/>
    <x v="0"/>
    <s v="Desktop"/>
    <n v="472892"/>
    <n v="23"/>
    <n v="0"/>
    <n v="0"/>
    <n v="0"/>
    <n v="0"/>
    <n v="0"/>
    <s v="2025-06-06 02:55:00"/>
  </r>
  <r>
    <s v="TX005291"/>
    <x v="1734"/>
    <x v="1"/>
    <x v="1"/>
    <n v="276.88"/>
    <s v="Success"/>
    <s v="Approved"/>
    <n v="2.41"/>
    <x v="0"/>
    <s v="iPhone"/>
    <n v="418157"/>
    <n v="21"/>
    <n v="0"/>
    <n v="0"/>
    <n v="0"/>
    <n v="0"/>
    <n v="0"/>
    <s v="2025-06-24 19:17:56"/>
  </r>
  <r>
    <s v="TX005194"/>
    <x v="1545"/>
    <x v="6"/>
    <x v="3"/>
    <n v="328.44"/>
    <s v="Success"/>
    <s v="Approved"/>
    <n v="9.3000000000000007"/>
    <x v="0"/>
    <s v="iPhone"/>
    <n v="501513"/>
    <n v="11"/>
    <n v="0"/>
    <n v="0"/>
    <n v="0"/>
    <n v="0"/>
    <n v="0"/>
    <s v="2025-09-20 00:58:03"/>
  </r>
  <r>
    <s v="TX009138"/>
    <x v="971"/>
    <x v="3"/>
    <x v="3"/>
    <n v="274.41000000000003"/>
    <s v="Abandoned"/>
    <s v="Approved"/>
    <n v="0.79"/>
    <x v="0"/>
    <s v="Desktop"/>
    <n v="541714"/>
    <n v="63"/>
    <n v="0"/>
    <n v="1"/>
    <n v="0"/>
    <n v="1"/>
    <n v="0"/>
    <s v="2025-11-14 07:20:02"/>
  </r>
  <r>
    <s v="TX007911"/>
    <x v="1981"/>
    <x v="3"/>
    <x v="1"/>
    <n v="1927.07"/>
    <s v="Success"/>
    <s v="Approved"/>
    <n v="4.09"/>
    <x v="0"/>
    <s v="iPhone"/>
    <n v="515119"/>
    <n v="16"/>
    <n v="0"/>
    <n v="0"/>
    <n v="0"/>
    <n v="0"/>
    <n v="0"/>
    <s v="2025-08-17 04:47:41"/>
  </r>
  <r>
    <s v="TX001681"/>
    <x v="357"/>
    <x v="4"/>
    <x v="1"/>
    <n v="477.83"/>
    <s v="Success"/>
    <s v="Approved"/>
    <n v="0.54"/>
    <x v="0"/>
    <s v="Android"/>
    <n v="409052"/>
    <n v="22"/>
    <n v="0"/>
    <n v="0"/>
    <n v="0"/>
    <n v="0"/>
    <n v="0"/>
    <s v="2025-11-20 00:58:42"/>
  </r>
  <r>
    <s v="TX006801"/>
    <x v="1982"/>
    <x v="0"/>
    <x v="3"/>
    <n v="228.94"/>
    <s v="Abandoned"/>
    <s v="Approved"/>
    <n v="3.18"/>
    <x v="0"/>
    <s v="Desktop"/>
    <n v="443625"/>
    <n v="15"/>
    <n v="0"/>
    <n v="0"/>
    <n v="0"/>
    <n v="0"/>
    <n v="0"/>
    <s v="2025-03-21 12:51:27"/>
  </r>
  <r>
    <s v="TX000634"/>
    <x v="1572"/>
    <x v="0"/>
    <x v="1"/>
    <n v="165.05"/>
    <s v="Success"/>
    <s v="Approved"/>
    <n v="3.66"/>
    <x v="0"/>
    <s v="Android"/>
    <n v="518197"/>
    <n v="22"/>
    <n v="0"/>
    <n v="0"/>
    <n v="0"/>
    <n v="0"/>
    <n v="0"/>
    <s v="2025-02-13 22:50:08"/>
  </r>
  <r>
    <s v="TX002570"/>
    <x v="1804"/>
    <x v="3"/>
    <x v="1"/>
    <n v="344.96"/>
    <s v="Success"/>
    <s v="Approved"/>
    <n v="10.3"/>
    <x v="0"/>
    <s v="Android"/>
    <n v="401156"/>
    <n v="14"/>
    <n v="0"/>
    <n v="0"/>
    <n v="0"/>
    <n v="0"/>
    <n v="0"/>
    <s v="2025-02-04 17:39:58"/>
  </r>
  <r>
    <s v="TX006214"/>
    <x v="1983"/>
    <x v="8"/>
    <x v="0"/>
    <n v="1699.93"/>
    <s v="Success"/>
    <s v="Approved"/>
    <n v="5.96"/>
    <x v="0"/>
    <s v="Desktop"/>
    <n v="549450"/>
    <n v="17"/>
    <n v="0"/>
    <n v="0"/>
    <n v="0"/>
    <n v="0"/>
    <n v="0"/>
    <s v="2025-11-22 13:31:45"/>
  </r>
  <r>
    <s v="TX002167"/>
    <x v="1984"/>
    <x v="6"/>
    <x v="1"/>
    <n v="580.86"/>
    <s v="Failed"/>
    <s v="Approved"/>
    <n v="8.85"/>
    <x v="0"/>
    <s v="iPhone"/>
    <n v="555897"/>
    <n v="24"/>
    <n v="0"/>
    <n v="0"/>
    <n v="0"/>
    <n v="0"/>
    <n v="0"/>
    <s v="2025-05-25 01:55:51"/>
  </r>
  <r>
    <s v="TX000364"/>
    <x v="279"/>
    <x v="4"/>
    <x v="0"/>
    <n v="1369.47"/>
    <s v="Success"/>
    <s v="Approved"/>
    <n v="10.76"/>
    <x v="0"/>
    <s v="Android"/>
    <n v="521463"/>
    <n v="16"/>
    <n v="0"/>
    <n v="0"/>
    <n v="0"/>
    <n v="0"/>
    <n v="0"/>
    <s v="2025-06-24 14:15:56"/>
  </r>
  <r>
    <s v="TX006854"/>
    <x v="1985"/>
    <x v="6"/>
    <x v="3"/>
    <n v="335.64"/>
    <s v="Success"/>
    <s v="Approved"/>
    <n v="2.37"/>
    <x v="0"/>
    <s v="Android"/>
    <n v="557314"/>
    <n v="25"/>
    <n v="0"/>
    <n v="0"/>
    <n v="0"/>
    <n v="0"/>
    <n v="0"/>
    <s v="2025-11-29 17:52:01"/>
  </r>
  <r>
    <s v="TX002826"/>
    <x v="1986"/>
    <x v="5"/>
    <x v="3"/>
    <n v="439.58"/>
    <s v="Abandoned"/>
    <s v="Declined"/>
    <n v="3.57"/>
    <x v="0"/>
    <s v="iPhone"/>
    <n v="492739"/>
    <n v="11"/>
    <n v="0"/>
    <n v="0"/>
    <n v="0"/>
    <n v="0"/>
    <n v="0"/>
    <s v="2025-01-01 10:09:26"/>
  </r>
  <r>
    <s v="TX005287"/>
    <x v="343"/>
    <x v="3"/>
    <x v="1"/>
    <n v="316.41000000000003"/>
    <s v="Success"/>
    <s v="Approved"/>
    <n v="3.44"/>
    <x v="0"/>
    <s v="iPhone"/>
    <n v="441808"/>
    <n v="10"/>
    <n v="0"/>
    <n v="0"/>
    <n v="0"/>
    <n v="0"/>
    <n v="0"/>
    <s v="2025-09-25 03:56:56"/>
  </r>
  <r>
    <s v="TX006324"/>
    <x v="1004"/>
    <x v="6"/>
    <x v="1"/>
    <n v="798.59"/>
    <s v="Success"/>
    <s v="Approved"/>
    <n v="5.72"/>
    <x v="0"/>
    <s v="Desktop"/>
    <n v="486912"/>
    <n v="45"/>
    <n v="0"/>
    <n v="1"/>
    <n v="0"/>
    <n v="0"/>
    <n v="0"/>
    <s v="2025-03-11 08:14:52"/>
  </r>
  <r>
    <s v="TX007614"/>
    <x v="1562"/>
    <x v="3"/>
    <x v="1"/>
    <n v="397.74"/>
    <s v="Abandoned"/>
    <s v="Approved"/>
    <n v="2.31"/>
    <x v="0"/>
    <s v="iPad"/>
    <n v="523089"/>
    <n v="25"/>
    <n v="0"/>
    <n v="0"/>
    <n v="0"/>
    <n v="0"/>
    <n v="0"/>
    <s v="2025-02-20 20:49:10"/>
  </r>
  <r>
    <s v="TX004048"/>
    <x v="1987"/>
    <x v="1"/>
    <x v="0"/>
    <n v="179.12"/>
    <s v="Success"/>
    <s v="Approved"/>
    <n v="3.76"/>
    <x v="0"/>
    <s v="iPhone"/>
    <n v="405689"/>
    <n v="46"/>
    <n v="0"/>
    <n v="1"/>
    <n v="0"/>
    <n v="0"/>
    <n v="0"/>
    <s v="2025-02-23 07:37:02"/>
  </r>
  <r>
    <s v="TX008116"/>
    <x v="28"/>
    <x v="1"/>
    <x v="1"/>
    <n v="783.3"/>
    <s v="Success"/>
    <s v="Approved"/>
    <n v="8.59"/>
    <x v="0"/>
    <s v="Desktop"/>
    <n v="417173"/>
    <n v="16"/>
    <n v="0"/>
    <n v="0"/>
    <n v="0"/>
    <n v="0"/>
    <n v="0"/>
    <s v="2025-09-15 04:00:43"/>
  </r>
  <r>
    <s v="TX009809"/>
    <x v="1988"/>
    <x v="4"/>
    <x v="1"/>
    <n v="328.72"/>
    <s v="Success"/>
    <s v="Approved"/>
    <n v="1.44"/>
    <x v="0"/>
    <s v="Android"/>
    <n v="491840"/>
    <n v="10"/>
    <n v="0"/>
    <n v="0"/>
    <n v="0"/>
    <n v="0"/>
    <n v="0"/>
    <s v="2025-08-29 06:29:50"/>
  </r>
  <r>
    <s v="TX005742"/>
    <x v="1893"/>
    <x v="6"/>
    <x v="1"/>
    <n v="431.39"/>
    <s v="Success"/>
    <s v="Approved"/>
    <n v="3.98"/>
    <x v="0"/>
    <s v="Android"/>
    <n v="462979"/>
    <n v="43"/>
    <n v="0"/>
    <n v="1"/>
    <n v="0"/>
    <n v="0"/>
    <n v="0"/>
    <s v="2025-07-22 06:18:16"/>
  </r>
  <r>
    <s v="TX009271"/>
    <x v="578"/>
    <x v="4"/>
    <x v="3"/>
    <n v="401.63"/>
    <s v="Success"/>
    <s v="Approved"/>
    <n v="8.57"/>
    <x v="0"/>
    <s v="Android"/>
    <n v="486964"/>
    <n v="18"/>
    <n v="0"/>
    <n v="0"/>
    <n v="0"/>
    <n v="0"/>
    <n v="0"/>
    <s v="2025-11-06 08:46:13"/>
  </r>
  <r>
    <s v="TX001173"/>
    <x v="1860"/>
    <x v="0"/>
    <x v="0"/>
    <n v="262.83999999999997"/>
    <s v="Success"/>
    <s v="Approved"/>
    <n v="6.35"/>
    <x v="0"/>
    <s v="Android"/>
    <n v="519225"/>
    <n v="12"/>
    <n v="0"/>
    <n v="0"/>
    <n v="0"/>
    <n v="0"/>
    <n v="0"/>
    <s v="2025-02-07 19:53:24"/>
  </r>
  <r>
    <s v="TX004122"/>
    <x v="629"/>
    <x v="6"/>
    <x v="2"/>
    <n v="120.74"/>
    <s v="Failed"/>
    <s v="Approved"/>
    <n v="14.95"/>
    <x v="0"/>
    <s v="iPhone"/>
    <n v="500904"/>
    <n v="17"/>
    <n v="0"/>
    <n v="0"/>
    <n v="0"/>
    <n v="0"/>
    <n v="0"/>
    <s v="2025-08-10 05:12:19"/>
  </r>
  <r>
    <s v="TX004278"/>
    <x v="386"/>
    <x v="3"/>
    <x v="2"/>
    <n v="1376.63"/>
    <s v="Failed"/>
    <s v="Declined"/>
    <n v="12.29"/>
    <x v="0"/>
    <s v="Android"/>
    <n v="480968"/>
    <n v="42"/>
    <n v="0"/>
    <n v="0"/>
    <n v="1"/>
    <n v="0"/>
    <n v="0"/>
    <s v="2025-04-07 03:03:31"/>
  </r>
  <r>
    <s v="TX003298"/>
    <x v="1909"/>
    <x v="9"/>
    <x v="2"/>
    <n v="826.57"/>
    <s v="Failed"/>
    <s v="Declined"/>
    <n v="10.32"/>
    <x v="0"/>
    <s v="Android"/>
    <n v="508493"/>
    <n v="47"/>
    <n v="0"/>
    <n v="1"/>
    <n v="0"/>
    <n v="0"/>
    <n v="0"/>
    <s v="2025-07-11 15:02:55"/>
  </r>
  <r>
    <s v="TX002577"/>
    <x v="1989"/>
    <x v="1"/>
    <x v="3"/>
    <n v="579.36"/>
    <s v="Success"/>
    <s v="Approved"/>
    <n v="8.17"/>
    <x v="0"/>
    <s v="Android"/>
    <n v="464692"/>
    <n v="13"/>
    <n v="0"/>
    <n v="0"/>
    <n v="0"/>
    <n v="0"/>
    <n v="0"/>
    <s v="2025-07-10 12:34:26"/>
  </r>
  <r>
    <s v="TX001990"/>
    <x v="517"/>
    <x v="8"/>
    <x v="3"/>
    <n v="2230.7399999999998"/>
    <s v="Success"/>
    <s v="Approved"/>
    <n v="5.64"/>
    <x v="0"/>
    <s v="iPhone"/>
    <n v="550626"/>
    <n v="22"/>
    <n v="0"/>
    <n v="0"/>
    <n v="0"/>
    <n v="0"/>
    <n v="0"/>
    <s v="2025-10-07 09:22:31"/>
  </r>
  <r>
    <s v="TX007064"/>
    <x v="496"/>
    <x v="0"/>
    <x v="3"/>
    <n v="376.78"/>
    <s v="Success"/>
    <s v="Approved"/>
    <n v="5.59"/>
    <x v="0"/>
    <s v="iPhone"/>
    <n v="524939"/>
    <n v="16"/>
    <n v="0"/>
    <n v="0"/>
    <n v="0"/>
    <n v="0"/>
    <n v="0"/>
    <s v="2025-08-03 09:01:46"/>
  </r>
  <r>
    <s v="TX006056"/>
    <x v="1872"/>
    <x v="2"/>
    <x v="1"/>
    <n v="232.7"/>
    <s v="Abandoned"/>
    <s v="Declined"/>
    <n v="3.24"/>
    <x v="0"/>
    <s v="iPhone"/>
    <n v="455835"/>
    <n v="11"/>
    <n v="0"/>
    <n v="0"/>
    <n v="0"/>
    <n v="0"/>
    <n v="0"/>
    <s v="2025-04-11 22:49:40"/>
  </r>
  <r>
    <s v="TX004819"/>
    <x v="52"/>
    <x v="3"/>
    <x v="3"/>
    <n v="1300.07"/>
    <s v="Success"/>
    <s v="Approved"/>
    <n v="5.93"/>
    <x v="0"/>
    <s v="Android"/>
    <n v="443441"/>
    <n v="23"/>
    <n v="0"/>
    <n v="0"/>
    <n v="0"/>
    <n v="0"/>
    <n v="0"/>
    <s v="2025-01-08 01:25:59"/>
  </r>
  <r>
    <s v="TX007703"/>
    <x v="687"/>
    <x v="2"/>
    <x v="0"/>
    <n v="687.94"/>
    <s v="Success"/>
    <s v="Approved"/>
    <n v="1.72"/>
    <x v="0"/>
    <s v="Desktop"/>
    <n v="408400"/>
    <n v="16"/>
    <n v="0"/>
    <n v="0"/>
    <n v="0"/>
    <n v="0"/>
    <n v="0"/>
    <s v="2025-08-11 06:15:42"/>
  </r>
  <r>
    <s v="TX005771"/>
    <x v="1990"/>
    <x v="2"/>
    <x v="3"/>
    <n v="2919.57"/>
    <s v="Failed"/>
    <s v="Approved"/>
    <n v="7.68"/>
    <x v="0"/>
    <s v="Android"/>
    <n v="501714"/>
    <n v="23"/>
    <n v="0"/>
    <n v="0"/>
    <n v="0"/>
    <n v="0"/>
    <n v="0"/>
    <s v="2025-08-21 14:15:38"/>
  </r>
  <r>
    <s v="TX002629"/>
    <x v="817"/>
    <x v="5"/>
    <x v="2"/>
    <n v="292.94"/>
    <s v="Success"/>
    <s v="Approved"/>
    <n v="9.5299999999999994"/>
    <x v="0"/>
    <s v="Desktop"/>
    <n v="424664"/>
    <n v="21"/>
    <n v="0"/>
    <n v="0"/>
    <n v="0"/>
    <n v="0"/>
    <n v="0"/>
    <s v="2025-03-06 13:14:21"/>
  </r>
  <r>
    <s v="TX009369"/>
    <x v="884"/>
    <x v="8"/>
    <x v="2"/>
    <n v="3901.55"/>
    <s v="Success"/>
    <s v="Approved"/>
    <n v="9.4"/>
    <x v="0"/>
    <s v="Desktop"/>
    <n v="469622"/>
    <n v="22"/>
    <n v="0"/>
    <n v="0"/>
    <n v="0"/>
    <n v="0"/>
    <n v="0"/>
    <s v="2025-09-28 12:24:31"/>
  </r>
  <r>
    <s v="TX001411"/>
    <x v="391"/>
    <x v="0"/>
    <x v="2"/>
    <n v="1454.74"/>
    <s v="Failed"/>
    <s v="Approved"/>
    <n v="15.78"/>
    <x v="0"/>
    <s v="iPad"/>
    <n v="498180"/>
    <n v="15"/>
    <n v="0"/>
    <n v="0"/>
    <n v="0"/>
    <n v="0"/>
    <n v="0"/>
    <s v="2025-03-12 21:01:56"/>
  </r>
  <r>
    <s v="TX006812"/>
    <x v="1991"/>
    <x v="9"/>
    <x v="0"/>
    <n v="979.54"/>
    <s v="Success"/>
    <s v="Approved"/>
    <n v="11.03"/>
    <x v="0"/>
    <s v="Android"/>
    <n v="495270"/>
    <n v="22"/>
    <n v="0"/>
    <n v="0"/>
    <n v="0"/>
    <n v="0"/>
    <n v="0"/>
    <s v="2025-01-01 18:21:11"/>
  </r>
  <r>
    <s v="TX009589"/>
    <x v="379"/>
    <x v="0"/>
    <x v="1"/>
    <n v="483.53"/>
    <s v="Success"/>
    <s v="Approved"/>
    <n v="11.66"/>
    <x v="0"/>
    <s v="Android"/>
    <n v="533048"/>
    <n v="20"/>
    <n v="0"/>
    <n v="0"/>
    <n v="0"/>
    <n v="0"/>
    <n v="0"/>
    <s v="2025-06-19 09:58:24"/>
  </r>
  <r>
    <s v="TX008277"/>
    <x v="1992"/>
    <x v="3"/>
    <x v="0"/>
    <n v="446.38"/>
    <s v="Success"/>
    <s v="Approved"/>
    <n v="8.67"/>
    <x v="0"/>
    <s v="iPhone"/>
    <n v="506060"/>
    <n v="19"/>
    <n v="0"/>
    <n v="0"/>
    <n v="0"/>
    <n v="0"/>
    <n v="0"/>
    <s v="2025-08-01 23:27:38"/>
  </r>
  <r>
    <s v="TX009775"/>
    <x v="771"/>
    <x v="1"/>
    <x v="3"/>
    <n v="1031.22"/>
    <s v="Success"/>
    <s v="Approved"/>
    <n v="8.07"/>
    <x v="0"/>
    <s v="Android"/>
    <n v="476262"/>
    <n v="24"/>
    <n v="0"/>
    <n v="0"/>
    <n v="0"/>
    <n v="0"/>
    <n v="0"/>
    <s v="2025-12-09 23:50:31"/>
  </r>
  <r>
    <s v="TX006838"/>
    <x v="1993"/>
    <x v="3"/>
    <x v="2"/>
    <n v="292.82"/>
    <s v="Success"/>
    <s v="Approved"/>
    <n v="10.66"/>
    <x v="0"/>
    <s v="iPad"/>
    <n v="431604"/>
    <n v="14"/>
    <n v="0"/>
    <n v="0"/>
    <n v="0"/>
    <n v="0"/>
    <n v="0"/>
    <s v="2025-11-24 05:32:04"/>
  </r>
  <r>
    <s v="TX006640"/>
    <x v="1994"/>
    <x v="2"/>
    <x v="2"/>
    <n v="3571.02"/>
    <s v="Failed"/>
    <s v="Declined"/>
    <n v="16.02"/>
    <x v="0"/>
    <s v="iPad"/>
    <n v="472812"/>
    <n v="18"/>
    <n v="0"/>
    <n v="0"/>
    <n v="0"/>
    <n v="0"/>
    <n v="0"/>
    <s v="2025-03-26 05:54:24"/>
  </r>
  <r>
    <s v="TX000816"/>
    <x v="664"/>
    <x v="1"/>
    <x v="1"/>
    <n v="468.31"/>
    <s v="Success"/>
    <s v="Approved"/>
    <n v="2.72"/>
    <x v="0"/>
    <s v="Desktop"/>
    <n v="412460"/>
    <n v="16"/>
    <n v="0"/>
    <n v="0"/>
    <n v="0"/>
    <n v="0"/>
    <n v="0"/>
    <s v="2025-03-20 08:31:36"/>
  </r>
  <r>
    <s v="TX002405"/>
    <x v="57"/>
    <x v="6"/>
    <x v="3"/>
    <n v="612.67999999999995"/>
    <s v="Failed"/>
    <s v="Declined"/>
    <n v="8.06"/>
    <x v="0"/>
    <s v="Desktop"/>
    <n v="444800"/>
    <n v="67"/>
    <n v="0"/>
    <n v="1"/>
    <n v="0"/>
    <n v="1"/>
    <n v="0"/>
    <s v="2025-07-27 06:29:01"/>
  </r>
  <r>
    <s v="TX005466"/>
    <x v="1866"/>
    <x v="3"/>
    <x v="2"/>
    <n v="276.97000000000003"/>
    <s v="Success"/>
    <s v="Approved"/>
    <n v="12.16"/>
    <x v="0"/>
    <s v="Android"/>
    <n v="442227"/>
    <n v="11"/>
    <n v="0"/>
    <n v="0"/>
    <n v="0"/>
    <n v="0"/>
    <n v="0"/>
    <s v="2025-09-22 06:51:26"/>
  </r>
  <r>
    <s v="TX_ATK10"/>
    <x v="464"/>
    <x v="3"/>
    <x v="1"/>
    <n v="3.79"/>
    <s v="Success"/>
    <s v="Approved"/>
    <n v="0.68"/>
    <x v="0"/>
    <s v="Desktop"/>
    <n v="417397"/>
    <n v="85"/>
    <n v="1"/>
    <n v="0"/>
    <n v="0"/>
    <n v="0"/>
    <n v="0"/>
    <s v="2025-06-15 02:20:00"/>
  </r>
  <r>
    <s v="TX002132"/>
    <x v="1995"/>
    <x v="0"/>
    <x v="2"/>
    <n v="551.83000000000004"/>
    <s v="Success"/>
    <s v="Approved"/>
    <n v="19.440000000000001"/>
    <x v="0"/>
    <s v="Android"/>
    <n v="512743"/>
    <n v="25"/>
    <n v="0"/>
    <n v="0"/>
    <n v="0"/>
    <n v="0"/>
    <n v="0"/>
    <s v="2025-12-24 02:33:50"/>
  </r>
  <r>
    <s v="TX001798"/>
    <x v="27"/>
    <x v="0"/>
    <x v="2"/>
    <n v="453.8"/>
    <s v="Failed"/>
    <s v="Declined"/>
    <n v="18.7"/>
    <x v="0"/>
    <s v="Android"/>
    <n v="554607"/>
    <n v="14"/>
    <n v="0"/>
    <n v="0"/>
    <n v="0"/>
    <n v="0"/>
    <n v="0"/>
    <s v="2025-12-12 07:40:04"/>
  </r>
  <r>
    <s v="TX003091"/>
    <x v="1712"/>
    <x v="5"/>
    <x v="3"/>
    <n v="647.32000000000005"/>
    <s v="Failed"/>
    <s v="Declined"/>
    <n v="3.34"/>
    <x v="0"/>
    <s v="iPhone"/>
    <n v="411426"/>
    <n v="11"/>
    <n v="0"/>
    <n v="0"/>
    <n v="0"/>
    <n v="0"/>
    <n v="0"/>
    <s v="2025-02-01 04:15:09"/>
  </r>
  <r>
    <s v="TX004239"/>
    <x v="1996"/>
    <x v="3"/>
    <x v="2"/>
    <n v="170.72"/>
    <s v="Abandoned"/>
    <s v="Approved"/>
    <n v="12.86"/>
    <x v="0"/>
    <s v="iPhone"/>
    <n v="537858"/>
    <n v="50"/>
    <n v="0"/>
    <n v="0"/>
    <n v="1"/>
    <n v="0"/>
    <n v="0"/>
    <s v="2025-10-07 00:31:07"/>
  </r>
  <r>
    <s v="TX004824"/>
    <x v="920"/>
    <x v="1"/>
    <x v="0"/>
    <n v="572.66"/>
    <s v="Success"/>
    <s v="Approved"/>
    <n v="7.06"/>
    <x v="0"/>
    <s v="Android"/>
    <n v="428312"/>
    <n v="21"/>
    <n v="0"/>
    <n v="0"/>
    <n v="0"/>
    <n v="0"/>
    <n v="0"/>
    <s v="2025-05-30 12:58:31"/>
  </r>
  <r>
    <s v="TX003123"/>
    <x v="1722"/>
    <x v="3"/>
    <x v="0"/>
    <n v="95.87"/>
    <s v="Success"/>
    <s v="Approved"/>
    <n v="4.57"/>
    <x v="0"/>
    <s v="iPhone"/>
    <n v="464867"/>
    <n v="23"/>
    <n v="0"/>
    <n v="0"/>
    <n v="0"/>
    <n v="0"/>
    <n v="0"/>
    <s v="2025-12-25 18:29:55"/>
  </r>
  <r>
    <s v="TX007050"/>
    <x v="1483"/>
    <x v="4"/>
    <x v="0"/>
    <n v="1031.0999999999999"/>
    <s v="Abandoned"/>
    <s v="Declined"/>
    <n v="3.15"/>
    <x v="0"/>
    <s v="Desktop"/>
    <n v="445864"/>
    <n v="54"/>
    <n v="0"/>
    <n v="0"/>
    <n v="1"/>
    <n v="0"/>
    <n v="0"/>
    <s v="2025-08-20 22:01:51"/>
  </r>
  <r>
    <s v="TX007667"/>
    <x v="85"/>
    <x v="0"/>
    <x v="0"/>
    <n v="1402.01"/>
    <s v="Abandoned"/>
    <s v="Approved"/>
    <n v="1.74"/>
    <x v="0"/>
    <s v="Desktop"/>
    <n v="559068"/>
    <n v="16"/>
    <n v="0"/>
    <n v="0"/>
    <n v="0"/>
    <n v="0"/>
    <n v="0"/>
    <s v="2025-08-15 08:30:28"/>
  </r>
  <r>
    <s v="TX000123"/>
    <x v="904"/>
    <x v="8"/>
    <x v="3"/>
    <n v="273.17"/>
    <s v="Success"/>
    <s v="Approved"/>
    <n v="4.08"/>
    <x v="0"/>
    <s v="Desktop"/>
    <n v="459143"/>
    <n v="12"/>
    <n v="0"/>
    <n v="0"/>
    <n v="0"/>
    <n v="0"/>
    <n v="0"/>
    <s v="2025-11-10 05:01:03"/>
  </r>
  <r>
    <s v="TX000180"/>
    <x v="295"/>
    <x v="3"/>
    <x v="2"/>
    <n v="697.06"/>
    <s v="Success"/>
    <s v="Approved"/>
    <n v="18.66"/>
    <x v="0"/>
    <s v="iPhone"/>
    <n v="456532"/>
    <n v="12"/>
    <n v="0"/>
    <n v="0"/>
    <n v="0"/>
    <n v="0"/>
    <n v="0"/>
    <s v="2025-09-28 07:51:40"/>
  </r>
  <r>
    <s v="TX009303"/>
    <x v="1389"/>
    <x v="9"/>
    <x v="2"/>
    <n v="501.53"/>
    <s v="Failed"/>
    <s v="Declined"/>
    <n v="11.22"/>
    <x v="0"/>
    <s v="iPad"/>
    <n v="498957"/>
    <n v="51"/>
    <n v="1"/>
    <n v="0"/>
    <n v="0"/>
    <n v="0"/>
    <n v="1"/>
    <s v="2025-04-04 01:20:21"/>
  </r>
  <r>
    <s v="TX005594"/>
    <x v="882"/>
    <x v="1"/>
    <x v="3"/>
    <n v="248.65"/>
    <s v="Success"/>
    <s v="Approved"/>
    <n v="5.8"/>
    <x v="0"/>
    <s v="Desktop"/>
    <n v="508785"/>
    <n v="21"/>
    <n v="0"/>
    <n v="0"/>
    <n v="0"/>
    <n v="0"/>
    <n v="0"/>
    <s v="2025-07-22 21:08:24"/>
  </r>
  <r>
    <s v="TX004583"/>
    <x v="592"/>
    <x v="1"/>
    <x v="0"/>
    <n v="1002.39"/>
    <s v="Success"/>
    <s v="Approved"/>
    <n v="5.99"/>
    <x v="0"/>
    <s v="iPhone"/>
    <n v="454390"/>
    <n v="10"/>
    <n v="0"/>
    <n v="0"/>
    <n v="0"/>
    <n v="0"/>
    <n v="0"/>
    <s v="2025-07-02 04:13:50"/>
  </r>
  <r>
    <s v="TX_ATK16"/>
    <x v="464"/>
    <x v="3"/>
    <x v="1"/>
    <n v="2.21"/>
    <s v="Success"/>
    <s v="Approved"/>
    <n v="0.63"/>
    <x v="0"/>
    <s v="Desktop"/>
    <n v="427987"/>
    <n v="85"/>
    <n v="1"/>
    <n v="0"/>
    <n v="0"/>
    <n v="0"/>
    <n v="0"/>
    <s v="2025-06-15 02:32:00"/>
  </r>
  <r>
    <s v="TX007455"/>
    <x v="1505"/>
    <x v="0"/>
    <x v="1"/>
    <n v="409.52"/>
    <s v="Success"/>
    <s v="Approved"/>
    <n v="4.6399999999999997"/>
    <x v="0"/>
    <s v="Desktop"/>
    <n v="476132"/>
    <n v="22"/>
    <n v="0"/>
    <n v="0"/>
    <n v="0"/>
    <n v="0"/>
    <n v="0"/>
    <s v="2025-12-02 16:35:26"/>
  </r>
  <r>
    <s v="TX001158"/>
    <x v="1997"/>
    <x v="5"/>
    <x v="0"/>
    <n v="455.31"/>
    <s v="Abandoned"/>
    <s v="Declined"/>
    <n v="9.31"/>
    <x v="0"/>
    <s v="iPhone"/>
    <n v="475174"/>
    <n v="24"/>
    <n v="0"/>
    <n v="0"/>
    <n v="0"/>
    <n v="0"/>
    <n v="0"/>
    <s v="2025-10-18 12:51:49"/>
  </r>
  <r>
    <s v="TX008171"/>
    <x v="552"/>
    <x v="1"/>
    <x v="2"/>
    <n v="2855.25"/>
    <s v="Abandoned"/>
    <s v="Declined"/>
    <n v="15.2"/>
    <x v="0"/>
    <s v="Android"/>
    <n v="558576"/>
    <n v="13"/>
    <n v="0"/>
    <n v="0"/>
    <n v="0"/>
    <n v="0"/>
    <n v="0"/>
    <s v="2025-04-22 18:18:18"/>
  </r>
  <r>
    <s v="TX001533"/>
    <x v="1755"/>
    <x v="1"/>
    <x v="1"/>
    <n v="474.33"/>
    <s v="Success"/>
    <s v="Approved"/>
    <n v="2.79"/>
    <x v="0"/>
    <s v="Android"/>
    <n v="498243"/>
    <n v="14"/>
    <n v="0"/>
    <n v="0"/>
    <n v="0"/>
    <n v="0"/>
    <n v="0"/>
    <s v="2025-09-17 13:31:58"/>
  </r>
  <r>
    <s v="TX008584"/>
    <x v="1998"/>
    <x v="8"/>
    <x v="1"/>
    <n v="436.52"/>
    <s v="Failed"/>
    <s v="Declined"/>
    <n v="6.78"/>
    <x v="0"/>
    <s v="iPhone"/>
    <n v="401186"/>
    <n v="55"/>
    <n v="0"/>
    <n v="0"/>
    <n v="1"/>
    <n v="0"/>
    <n v="0"/>
    <s v="2025-11-30 07:34:48"/>
  </r>
  <r>
    <s v="TX006384"/>
    <x v="851"/>
    <x v="8"/>
    <x v="2"/>
    <n v="184.97"/>
    <s v="Failed"/>
    <s v="Approved"/>
    <n v="18.88"/>
    <x v="0"/>
    <s v="Android"/>
    <n v="527519"/>
    <n v="45"/>
    <n v="0"/>
    <n v="1"/>
    <n v="0"/>
    <n v="0"/>
    <n v="0"/>
    <s v="2025-10-11 15:24:37"/>
  </r>
  <r>
    <s v="TX009163"/>
    <x v="1999"/>
    <x v="2"/>
    <x v="1"/>
    <n v="443.85"/>
    <s v="Success"/>
    <s v="Approved"/>
    <n v="9.51"/>
    <x v="0"/>
    <s v="Android"/>
    <n v="406471"/>
    <n v="21"/>
    <n v="0"/>
    <n v="0"/>
    <n v="0"/>
    <n v="0"/>
    <n v="0"/>
    <s v="2025-12-25 16:59:39"/>
  </r>
  <r>
    <s v="TX001536"/>
    <x v="2000"/>
    <x v="8"/>
    <x v="3"/>
    <n v="102.29"/>
    <s v="Success"/>
    <s v="Approved"/>
    <n v="0.85"/>
    <x v="0"/>
    <s v="iPad"/>
    <n v="456318"/>
    <n v="22"/>
    <n v="0"/>
    <n v="0"/>
    <n v="0"/>
    <n v="0"/>
    <n v="0"/>
    <s v="2025-07-06 17:09:38"/>
  </r>
  <r>
    <s v="TX007665"/>
    <x v="995"/>
    <x v="7"/>
    <x v="0"/>
    <n v="530.27"/>
    <s v="Success"/>
    <s v="Approved"/>
    <n v="9.85"/>
    <x v="0"/>
    <s v="Desktop"/>
    <n v="438072"/>
    <n v="25"/>
    <n v="0"/>
    <n v="0"/>
    <n v="0"/>
    <n v="0"/>
    <n v="0"/>
    <s v="2025-01-11 23:21:10"/>
  </r>
  <r>
    <s v="TX005706"/>
    <x v="470"/>
    <x v="3"/>
    <x v="3"/>
    <n v="403.78"/>
    <s v="Success"/>
    <s v="Approved"/>
    <n v="3.07"/>
    <x v="0"/>
    <s v="iPhone"/>
    <n v="492585"/>
    <n v="24"/>
    <n v="0"/>
    <n v="0"/>
    <n v="0"/>
    <n v="0"/>
    <n v="0"/>
    <s v="2025-07-18 14:59:23"/>
  </r>
  <r>
    <s v="TX002606"/>
    <x v="2001"/>
    <x v="9"/>
    <x v="0"/>
    <n v="691.02"/>
    <s v="Abandoned"/>
    <s v="Declined"/>
    <n v="1.7"/>
    <x v="0"/>
    <s v="Desktop"/>
    <n v="415955"/>
    <n v="22"/>
    <n v="0"/>
    <n v="0"/>
    <n v="0"/>
    <n v="0"/>
    <n v="0"/>
    <s v="2025-12-22 16:37:06"/>
  </r>
  <r>
    <s v="TX006786"/>
    <x v="2002"/>
    <x v="3"/>
    <x v="1"/>
    <n v="2012.01"/>
    <s v="Success"/>
    <s v="Approved"/>
    <n v="5.75"/>
    <x v="0"/>
    <s v="Android"/>
    <n v="525262"/>
    <n v="14"/>
    <n v="0"/>
    <n v="0"/>
    <n v="0"/>
    <n v="0"/>
    <n v="0"/>
    <s v="2025-01-22 22:33:54"/>
  </r>
  <r>
    <s v="TX007132"/>
    <x v="2003"/>
    <x v="4"/>
    <x v="0"/>
    <n v="922.59"/>
    <s v="Success"/>
    <s v="Approved"/>
    <n v="0.9"/>
    <x v="0"/>
    <s v="iPhone"/>
    <n v="528619"/>
    <n v="12"/>
    <n v="0"/>
    <n v="0"/>
    <n v="0"/>
    <n v="0"/>
    <n v="0"/>
    <s v="2025-08-17 22:36:34"/>
  </r>
  <r>
    <s v="TX007552"/>
    <x v="59"/>
    <x v="2"/>
    <x v="0"/>
    <n v="149.06"/>
    <s v="Failed"/>
    <s v="Declined"/>
    <n v="7.5"/>
    <x v="0"/>
    <s v="Android"/>
    <n v="480823"/>
    <n v="25"/>
    <n v="0"/>
    <n v="0"/>
    <n v="0"/>
    <n v="0"/>
    <n v="0"/>
    <s v="2025-08-08 14:04:27"/>
  </r>
  <r>
    <s v="TX002178"/>
    <x v="116"/>
    <x v="1"/>
    <x v="0"/>
    <n v="743.26"/>
    <s v="Success"/>
    <s v="Approved"/>
    <n v="1.69"/>
    <x v="0"/>
    <s v="Android"/>
    <n v="546798"/>
    <n v="15"/>
    <n v="0"/>
    <n v="0"/>
    <n v="0"/>
    <n v="0"/>
    <n v="0"/>
    <s v="2025-06-28 09:31:42"/>
  </r>
  <r>
    <s v="TX008091"/>
    <x v="2004"/>
    <x v="2"/>
    <x v="0"/>
    <n v="436.14"/>
    <s v="Success"/>
    <s v="Approved"/>
    <n v="3"/>
    <x v="0"/>
    <s v="iPhone"/>
    <n v="501911"/>
    <n v="12"/>
    <n v="0"/>
    <n v="0"/>
    <n v="0"/>
    <n v="0"/>
    <n v="0"/>
    <s v="2025-08-11 19:05:59"/>
  </r>
  <r>
    <s v="TX002352"/>
    <x v="895"/>
    <x v="8"/>
    <x v="0"/>
    <n v="1226.46"/>
    <s v="Success"/>
    <s v="Approved"/>
    <n v="11.13"/>
    <x v="0"/>
    <s v="Android"/>
    <n v="412359"/>
    <n v="12"/>
    <n v="0"/>
    <n v="0"/>
    <n v="0"/>
    <n v="0"/>
    <n v="0"/>
    <s v="2025-06-25 07:04:07"/>
  </r>
  <r>
    <s v="TX006111"/>
    <x v="1585"/>
    <x v="1"/>
    <x v="1"/>
    <n v="1629.76"/>
    <s v="Success"/>
    <s v="Approved"/>
    <n v="0.69"/>
    <x v="0"/>
    <s v="Desktop"/>
    <n v="464614"/>
    <n v="13"/>
    <n v="0"/>
    <n v="0"/>
    <n v="0"/>
    <n v="0"/>
    <n v="0"/>
    <s v="2025-12-29 19:44:28"/>
  </r>
  <r>
    <s v="TX006409"/>
    <x v="2005"/>
    <x v="3"/>
    <x v="1"/>
    <n v="266.70999999999998"/>
    <s v="Abandoned"/>
    <s v="Declined"/>
    <n v="5.58"/>
    <x v="0"/>
    <s v="iPhone"/>
    <n v="549521"/>
    <n v="13"/>
    <n v="0"/>
    <n v="0"/>
    <n v="0"/>
    <n v="0"/>
    <n v="0"/>
    <s v="2025-01-21 12:06:26"/>
  </r>
  <r>
    <s v="TX002135"/>
    <x v="491"/>
    <x v="1"/>
    <x v="0"/>
    <n v="308.52999999999997"/>
    <s v="Success"/>
    <s v="Approved"/>
    <n v="6.79"/>
    <x v="0"/>
    <s v="Android"/>
    <n v="496318"/>
    <n v="23"/>
    <n v="0"/>
    <n v="0"/>
    <n v="0"/>
    <n v="0"/>
    <n v="0"/>
    <s v="2025-05-21 14:21:23"/>
  </r>
  <r>
    <s v="TX001481"/>
    <x v="2006"/>
    <x v="4"/>
    <x v="1"/>
    <n v="352.58"/>
    <s v="Failed"/>
    <s v="Approved"/>
    <n v="7.13"/>
    <x v="0"/>
    <s v="iPhone"/>
    <n v="548557"/>
    <n v="12"/>
    <n v="0"/>
    <n v="0"/>
    <n v="0"/>
    <n v="0"/>
    <n v="0"/>
    <s v="2025-06-04 18:12:26"/>
  </r>
  <r>
    <s v="TX002794"/>
    <x v="2007"/>
    <x v="2"/>
    <x v="3"/>
    <n v="556.26"/>
    <s v="Abandoned"/>
    <s v="Declined"/>
    <n v="1.26"/>
    <x v="0"/>
    <s v="Android"/>
    <n v="532733"/>
    <n v="48"/>
    <n v="0"/>
    <n v="1"/>
    <n v="0"/>
    <n v="0"/>
    <n v="0"/>
    <s v="2025-10-10 16:44:55"/>
  </r>
  <r>
    <s v="TX004906"/>
    <x v="179"/>
    <x v="4"/>
    <x v="1"/>
    <n v="322.45"/>
    <s v="Success"/>
    <s v="Approved"/>
    <n v="9.9700000000000006"/>
    <x v="0"/>
    <s v="Android"/>
    <n v="403114"/>
    <n v="17"/>
    <n v="0"/>
    <n v="0"/>
    <n v="0"/>
    <n v="0"/>
    <n v="0"/>
    <s v="2025-12-28 16:47:44"/>
  </r>
  <r>
    <s v="TX009835"/>
    <x v="2008"/>
    <x v="0"/>
    <x v="3"/>
    <n v="290.5"/>
    <s v="Abandoned"/>
    <s v="Declined"/>
    <n v="10.3"/>
    <x v="0"/>
    <s v="iPhone"/>
    <n v="506790"/>
    <n v="20"/>
    <n v="0"/>
    <n v="0"/>
    <n v="0"/>
    <n v="0"/>
    <n v="0"/>
    <s v="2025-08-23 03:23:55"/>
  </r>
  <r>
    <s v="TX009989"/>
    <x v="1679"/>
    <x v="5"/>
    <x v="0"/>
    <n v="152.49"/>
    <s v="Failed"/>
    <s v="Declined"/>
    <n v="4.29"/>
    <x v="0"/>
    <s v="Android"/>
    <n v="461172"/>
    <n v="10"/>
    <n v="0"/>
    <n v="0"/>
    <n v="0"/>
    <n v="0"/>
    <n v="0"/>
    <s v="2025-07-30 04:09:44"/>
  </r>
  <r>
    <s v="TX004685"/>
    <x v="1678"/>
    <x v="8"/>
    <x v="2"/>
    <n v="1204.6199999999999"/>
    <s v="Success"/>
    <s v="Approved"/>
    <n v="18.079999999999998"/>
    <x v="0"/>
    <s v="Desktop"/>
    <n v="420718"/>
    <n v="55"/>
    <n v="0"/>
    <n v="1"/>
    <n v="0"/>
    <n v="1"/>
    <n v="0"/>
    <s v="2025-08-21 13:23:27"/>
  </r>
  <r>
    <s v="TX006344"/>
    <x v="2009"/>
    <x v="3"/>
    <x v="1"/>
    <n v="201.68"/>
    <s v="Success"/>
    <s v="Approved"/>
    <n v="6.07"/>
    <x v="0"/>
    <s v="Desktop"/>
    <n v="430856"/>
    <n v="24"/>
    <n v="0"/>
    <n v="0"/>
    <n v="0"/>
    <n v="0"/>
    <n v="0"/>
    <s v="2025-08-10 04:01:22"/>
  </r>
  <r>
    <s v="TX006121"/>
    <x v="1083"/>
    <x v="1"/>
    <x v="0"/>
    <n v="403.62"/>
    <s v="Success"/>
    <s v="Approved"/>
    <n v="3.11"/>
    <x v="0"/>
    <s v="iPhone"/>
    <n v="543233"/>
    <n v="21"/>
    <n v="0"/>
    <n v="0"/>
    <n v="0"/>
    <n v="0"/>
    <n v="0"/>
    <s v="2025-11-07 18:29:38"/>
  </r>
  <r>
    <s v="TX003911"/>
    <x v="2010"/>
    <x v="5"/>
    <x v="1"/>
    <n v="148.68"/>
    <s v="Abandoned"/>
    <s v="Approved"/>
    <n v="11.6"/>
    <x v="0"/>
    <s v="iPhone"/>
    <n v="481478"/>
    <n v="25"/>
    <n v="0"/>
    <n v="0"/>
    <n v="0"/>
    <n v="0"/>
    <n v="0"/>
    <s v="2025-07-15 01:28:58"/>
  </r>
  <r>
    <s v="TX003536"/>
    <x v="2011"/>
    <x v="5"/>
    <x v="1"/>
    <n v="170.19"/>
    <s v="Failed"/>
    <s v="Declined"/>
    <n v="0.64"/>
    <x v="0"/>
    <s v="iPhone"/>
    <n v="559634"/>
    <n v="38"/>
    <n v="0"/>
    <n v="1"/>
    <n v="0"/>
    <n v="0"/>
    <n v="0"/>
    <s v="2025-09-30 08:32:48"/>
  </r>
  <r>
    <s v="TX009104"/>
    <x v="60"/>
    <x v="2"/>
    <x v="0"/>
    <n v="1123.77"/>
    <s v="Success"/>
    <s v="Approved"/>
    <n v="8.16"/>
    <x v="0"/>
    <s v="iPhone"/>
    <n v="480714"/>
    <n v="18"/>
    <n v="0"/>
    <n v="0"/>
    <n v="0"/>
    <n v="0"/>
    <n v="0"/>
    <s v="2025-03-23 07:23:37"/>
  </r>
  <r>
    <s v="TX008552"/>
    <x v="132"/>
    <x v="2"/>
    <x v="3"/>
    <n v="565.21"/>
    <s v="Failed"/>
    <s v="Declined"/>
    <n v="9.09"/>
    <x v="0"/>
    <s v="Desktop"/>
    <n v="540192"/>
    <n v="24"/>
    <n v="0"/>
    <n v="0"/>
    <n v="0"/>
    <n v="0"/>
    <n v="0"/>
    <s v="2025-01-28 11:02:52"/>
  </r>
  <r>
    <s v="TX005279"/>
    <x v="8"/>
    <x v="8"/>
    <x v="3"/>
    <n v="558.74"/>
    <s v="Success"/>
    <s v="Approved"/>
    <n v="3.06"/>
    <x v="0"/>
    <s v="Android"/>
    <n v="424679"/>
    <n v="10"/>
    <n v="0"/>
    <n v="0"/>
    <n v="0"/>
    <n v="0"/>
    <n v="0"/>
    <s v="2025-12-26 05:30:56"/>
  </r>
  <r>
    <s v="TX001953"/>
    <x v="2012"/>
    <x v="3"/>
    <x v="3"/>
    <n v="302.55"/>
    <s v="Success"/>
    <s v="Approved"/>
    <n v="10.38"/>
    <x v="0"/>
    <s v="iPhone"/>
    <n v="419085"/>
    <n v="22"/>
    <n v="0"/>
    <n v="0"/>
    <n v="0"/>
    <n v="0"/>
    <n v="0"/>
    <s v="2025-09-20 17:56:31"/>
  </r>
  <r>
    <s v="TX000556"/>
    <x v="2013"/>
    <x v="3"/>
    <x v="2"/>
    <n v="983.08"/>
    <s v="Success"/>
    <s v="Approved"/>
    <n v="12.69"/>
    <x v="0"/>
    <s v="Android"/>
    <n v="406055"/>
    <n v="23"/>
    <n v="0"/>
    <n v="0"/>
    <n v="0"/>
    <n v="0"/>
    <n v="0"/>
    <s v="2025-10-31 07:12:20"/>
  </r>
  <r>
    <s v="TX004609"/>
    <x v="120"/>
    <x v="4"/>
    <x v="2"/>
    <n v="125.97"/>
    <s v="Success"/>
    <s v="Approved"/>
    <n v="17.05"/>
    <x v="0"/>
    <s v="iPhone"/>
    <n v="413627"/>
    <n v="15"/>
    <n v="0"/>
    <n v="0"/>
    <n v="0"/>
    <n v="0"/>
    <n v="0"/>
    <s v="2025-11-21 18:34:48"/>
  </r>
  <r>
    <s v="TX001164"/>
    <x v="1749"/>
    <x v="2"/>
    <x v="3"/>
    <n v="256.13"/>
    <s v="Abandoned"/>
    <s v="Approved"/>
    <n v="7.18"/>
    <x v="0"/>
    <s v="iPhone"/>
    <n v="455550"/>
    <n v="79"/>
    <n v="1"/>
    <n v="1"/>
    <n v="0"/>
    <n v="0"/>
    <n v="1"/>
    <s v="2025-02-10 13:04:44"/>
  </r>
  <r>
    <s v="TX001585"/>
    <x v="385"/>
    <x v="1"/>
    <x v="1"/>
    <n v="121.52"/>
    <s v="Abandoned"/>
    <s v="Declined"/>
    <n v="3.63"/>
    <x v="0"/>
    <s v="Android"/>
    <n v="524363"/>
    <n v="22"/>
    <n v="0"/>
    <n v="0"/>
    <n v="0"/>
    <n v="0"/>
    <n v="0"/>
    <s v="2025-10-10 23:40:11"/>
  </r>
  <r>
    <s v="TX007967"/>
    <x v="1493"/>
    <x v="3"/>
    <x v="3"/>
    <n v="571.99"/>
    <s v="Abandoned"/>
    <s v="Declined"/>
    <n v="9.26"/>
    <x v="0"/>
    <s v="iPhone"/>
    <n v="428954"/>
    <n v="16"/>
    <n v="0"/>
    <n v="0"/>
    <n v="0"/>
    <n v="0"/>
    <n v="0"/>
    <s v="2025-05-09 03:32:09"/>
  </r>
  <r>
    <s v="TX003527"/>
    <x v="1994"/>
    <x v="9"/>
    <x v="1"/>
    <n v="228.46"/>
    <s v="Abandoned"/>
    <s v="Declined"/>
    <n v="11.38"/>
    <x v="0"/>
    <s v="Desktop"/>
    <n v="472884"/>
    <n v="23"/>
    <n v="0"/>
    <n v="0"/>
    <n v="0"/>
    <n v="0"/>
    <n v="0"/>
    <s v="2025-02-12 23:18:53"/>
  </r>
  <r>
    <s v="TX005911"/>
    <x v="1795"/>
    <x v="0"/>
    <x v="2"/>
    <n v="496.78"/>
    <s v="Success"/>
    <s v="Approved"/>
    <n v="19.010000000000002"/>
    <x v="0"/>
    <s v="iPhone"/>
    <n v="405921"/>
    <n v="18"/>
    <n v="0"/>
    <n v="0"/>
    <n v="0"/>
    <n v="0"/>
    <n v="0"/>
    <s v="2025-02-27 02:26:21"/>
  </r>
  <r>
    <s v="TX005329"/>
    <x v="1439"/>
    <x v="1"/>
    <x v="1"/>
    <n v="247.78"/>
    <s v="Success"/>
    <s v="Approved"/>
    <n v="0.72"/>
    <x v="0"/>
    <s v="iPad"/>
    <n v="505340"/>
    <n v="13"/>
    <n v="0"/>
    <n v="0"/>
    <n v="0"/>
    <n v="0"/>
    <n v="0"/>
    <s v="2025-01-02 06:37:14"/>
  </r>
  <r>
    <s v="TX005307"/>
    <x v="836"/>
    <x v="1"/>
    <x v="0"/>
    <n v="713.42"/>
    <s v="Failed"/>
    <s v="Approved"/>
    <n v="3.36"/>
    <x v="0"/>
    <s v="iPhone"/>
    <n v="514424"/>
    <n v="21"/>
    <n v="0"/>
    <n v="0"/>
    <n v="0"/>
    <n v="0"/>
    <n v="0"/>
    <s v="2025-08-22 17:53:53"/>
  </r>
  <r>
    <s v="TX008012"/>
    <x v="443"/>
    <x v="3"/>
    <x v="0"/>
    <n v="977.13"/>
    <s v="Success"/>
    <s v="Approved"/>
    <n v="11.73"/>
    <x v="0"/>
    <s v="Desktop"/>
    <n v="461880"/>
    <n v="17"/>
    <n v="0"/>
    <n v="0"/>
    <n v="0"/>
    <n v="0"/>
    <n v="0"/>
    <s v="2025-04-22 06:55:50"/>
  </r>
  <r>
    <s v="TX004345"/>
    <x v="1135"/>
    <x v="5"/>
    <x v="1"/>
    <n v="310.02"/>
    <s v="Success"/>
    <s v="Approved"/>
    <n v="7.68"/>
    <x v="0"/>
    <s v="Desktop"/>
    <n v="415051"/>
    <n v="23"/>
    <n v="0"/>
    <n v="0"/>
    <n v="0"/>
    <n v="0"/>
    <n v="0"/>
    <s v="2025-03-31 06:22:39"/>
  </r>
  <r>
    <s v="TX001599"/>
    <x v="1921"/>
    <x v="4"/>
    <x v="2"/>
    <n v="296.93"/>
    <s v="Success"/>
    <s v="Approved"/>
    <n v="19.66"/>
    <x v="0"/>
    <s v="iPhone"/>
    <n v="554001"/>
    <n v="42"/>
    <n v="0"/>
    <n v="0"/>
    <n v="1"/>
    <n v="0"/>
    <n v="0"/>
    <s v="2025-10-27 08:46:30"/>
  </r>
  <r>
    <s v="TX007274"/>
    <x v="2014"/>
    <x v="9"/>
    <x v="2"/>
    <n v="103.06"/>
    <s v="Success"/>
    <s v="Approved"/>
    <n v="12.44"/>
    <x v="0"/>
    <s v="Desktop"/>
    <n v="510208"/>
    <n v="15"/>
    <n v="0"/>
    <n v="0"/>
    <n v="0"/>
    <n v="0"/>
    <n v="0"/>
    <s v="2025-05-28 07:09:14"/>
  </r>
  <r>
    <s v="TX000301"/>
    <x v="845"/>
    <x v="9"/>
    <x v="1"/>
    <n v="1065.27"/>
    <s v="Success"/>
    <s v="Approved"/>
    <n v="8.8800000000000008"/>
    <x v="0"/>
    <s v="Desktop"/>
    <n v="493063"/>
    <n v="17"/>
    <n v="0"/>
    <n v="0"/>
    <n v="0"/>
    <n v="0"/>
    <n v="0"/>
    <s v="2025-09-30 11:42:19"/>
  </r>
  <r>
    <s v="TX008457"/>
    <x v="1048"/>
    <x v="8"/>
    <x v="2"/>
    <n v="428.16"/>
    <s v="Failed"/>
    <s v="Declined"/>
    <n v="13.53"/>
    <x v="0"/>
    <s v="Desktop"/>
    <n v="445403"/>
    <n v="21"/>
    <n v="0"/>
    <n v="0"/>
    <n v="0"/>
    <n v="0"/>
    <n v="0"/>
    <s v="2025-12-22 07:20:39"/>
  </r>
  <r>
    <s v="TX009715"/>
    <x v="1378"/>
    <x v="0"/>
    <x v="3"/>
    <n v="79.41"/>
    <s v="Success"/>
    <s v="Approved"/>
    <n v="9.98"/>
    <x v="0"/>
    <s v="Desktop"/>
    <n v="539716"/>
    <n v="22"/>
    <n v="0"/>
    <n v="0"/>
    <n v="0"/>
    <n v="0"/>
    <n v="0"/>
    <s v="2025-05-10 18:29:09"/>
  </r>
  <r>
    <s v="TX007666"/>
    <x v="693"/>
    <x v="0"/>
    <x v="3"/>
    <n v="291.87"/>
    <s v="Failed"/>
    <s v="Declined"/>
    <n v="8.33"/>
    <x v="0"/>
    <s v="iPad"/>
    <n v="545338"/>
    <n v="39"/>
    <n v="0"/>
    <n v="1"/>
    <n v="0"/>
    <n v="0"/>
    <n v="0"/>
    <s v="2025-08-13 00:16:58"/>
  </r>
  <r>
    <s v="TX008710"/>
    <x v="1390"/>
    <x v="3"/>
    <x v="2"/>
    <n v="242.42"/>
    <s v="Failed"/>
    <s v="Declined"/>
    <n v="10.7"/>
    <x v="0"/>
    <s v="iPhone"/>
    <n v="519371"/>
    <n v="18"/>
    <n v="0"/>
    <n v="0"/>
    <n v="0"/>
    <n v="0"/>
    <n v="0"/>
    <s v="2025-05-12 06:29:13"/>
  </r>
  <r>
    <s v="TX003252"/>
    <x v="2015"/>
    <x v="2"/>
    <x v="1"/>
    <n v="267.56"/>
    <s v="Success"/>
    <s v="Approved"/>
    <n v="6.41"/>
    <x v="0"/>
    <s v="Android"/>
    <n v="438603"/>
    <n v="22"/>
    <n v="0"/>
    <n v="0"/>
    <n v="0"/>
    <n v="0"/>
    <n v="0"/>
    <s v="2025-04-19 23:58:45"/>
  </r>
  <r>
    <s v="TX009256"/>
    <x v="241"/>
    <x v="4"/>
    <x v="0"/>
    <n v="168.11"/>
    <s v="Success"/>
    <s v="Approved"/>
    <n v="1.64"/>
    <x v="0"/>
    <s v="Android"/>
    <n v="510910"/>
    <n v="10"/>
    <n v="0"/>
    <n v="0"/>
    <n v="0"/>
    <n v="0"/>
    <n v="0"/>
    <s v="2025-11-05 03:16:58"/>
  </r>
  <r>
    <s v="TX004393"/>
    <x v="569"/>
    <x v="0"/>
    <x v="0"/>
    <n v="781.64"/>
    <s v="Success"/>
    <s v="Approved"/>
    <n v="8.16"/>
    <x v="0"/>
    <s v="Android"/>
    <n v="520819"/>
    <n v="12"/>
    <n v="0"/>
    <n v="0"/>
    <n v="0"/>
    <n v="0"/>
    <n v="0"/>
    <s v="2025-09-19 21:56:19"/>
  </r>
  <r>
    <s v="TX002859"/>
    <x v="2016"/>
    <x v="4"/>
    <x v="3"/>
    <n v="1040.29"/>
    <s v="Success"/>
    <s v="Approved"/>
    <n v="11.21"/>
    <x v="0"/>
    <s v="Android"/>
    <n v="469049"/>
    <n v="23"/>
    <n v="0"/>
    <n v="0"/>
    <n v="0"/>
    <n v="0"/>
    <n v="0"/>
    <s v="2025-04-01 03:31:20"/>
  </r>
  <r>
    <s v="TX003430"/>
    <x v="543"/>
    <x v="6"/>
    <x v="0"/>
    <n v="405.01"/>
    <s v="Success"/>
    <s v="Approved"/>
    <n v="2.13"/>
    <x v="0"/>
    <s v="Android"/>
    <n v="497505"/>
    <n v="20"/>
    <n v="0"/>
    <n v="0"/>
    <n v="0"/>
    <n v="0"/>
    <n v="0"/>
    <s v="2025-10-20 19:19:52"/>
  </r>
  <r>
    <s v="TX003143"/>
    <x v="448"/>
    <x v="0"/>
    <x v="2"/>
    <n v="284.67"/>
    <s v="Success"/>
    <s v="Approved"/>
    <n v="19.45"/>
    <x v="0"/>
    <s v="Desktop"/>
    <n v="498902"/>
    <n v="30"/>
    <n v="0"/>
    <n v="0"/>
    <n v="0"/>
    <n v="1"/>
    <n v="0"/>
    <s v="2025-01-22 22:25:44"/>
  </r>
  <r>
    <s v="TX001360"/>
    <x v="156"/>
    <x v="2"/>
    <x v="3"/>
    <n v="322.58"/>
    <s v="Success"/>
    <s v="Approved"/>
    <n v="2.46"/>
    <x v="0"/>
    <s v="Android"/>
    <n v="475306"/>
    <n v="17"/>
    <n v="0"/>
    <n v="0"/>
    <n v="0"/>
    <n v="0"/>
    <n v="0"/>
    <s v="2025-11-06 10:12:45"/>
  </r>
  <r>
    <s v="TX009974"/>
    <x v="1864"/>
    <x v="9"/>
    <x v="1"/>
    <n v="339.48"/>
    <s v="Success"/>
    <s v="Approved"/>
    <n v="9.8800000000000008"/>
    <x v="0"/>
    <s v="iPad"/>
    <n v="558199"/>
    <n v="25"/>
    <n v="0"/>
    <n v="0"/>
    <n v="0"/>
    <n v="0"/>
    <n v="0"/>
    <s v="2025-02-23 17:45:58"/>
  </r>
  <r>
    <s v="TX004033"/>
    <x v="2017"/>
    <x v="4"/>
    <x v="1"/>
    <n v="812.26"/>
    <s v="Success"/>
    <s v="Approved"/>
    <n v="2.74"/>
    <x v="0"/>
    <s v="iPhone"/>
    <n v="479259"/>
    <n v="25"/>
    <n v="0"/>
    <n v="0"/>
    <n v="0"/>
    <n v="0"/>
    <n v="0"/>
    <s v="2025-06-07 20:31:44"/>
  </r>
  <r>
    <s v="TX003206"/>
    <x v="2009"/>
    <x v="3"/>
    <x v="1"/>
    <n v="543.9"/>
    <s v="Abandoned"/>
    <s v="Declined"/>
    <n v="4.76"/>
    <x v="0"/>
    <s v="iPhone"/>
    <n v="461270"/>
    <n v="15"/>
    <n v="0"/>
    <n v="0"/>
    <n v="0"/>
    <n v="0"/>
    <n v="0"/>
    <s v="2025-10-04 04:09:55"/>
  </r>
  <r>
    <s v="TX005759"/>
    <x v="1458"/>
    <x v="1"/>
    <x v="3"/>
    <n v="605.17999999999995"/>
    <s v="Success"/>
    <s v="Approved"/>
    <n v="2.16"/>
    <x v="0"/>
    <s v="Desktop"/>
    <n v="541513"/>
    <n v="14"/>
    <n v="0"/>
    <n v="0"/>
    <n v="0"/>
    <n v="0"/>
    <n v="0"/>
    <s v="2025-01-13 16:52:37"/>
  </r>
  <r>
    <s v="TX000487"/>
    <x v="2018"/>
    <x v="8"/>
    <x v="3"/>
    <n v="215.81"/>
    <s v="Success"/>
    <s v="Approved"/>
    <n v="4.0999999999999996"/>
    <x v="1"/>
    <s v="Desktop"/>
    <n v="446659"/>
    <n v="55"/>
    <n v="1"/>
    <n v="0"/>
    <n v="0"/>
    <n v="0"/>
    <n v="1"/>
    <s v="2025-09-09 02:23:12"/>
  </r>
  <r>
    <s v="TX009116"/>
    <x v="358"/>
    <x v="8"/>
    <x v="2"/>
    <n v="682.12"/>
    <s v="Failed"/>
    <s v="Declined"/>
    <n v="12.58"/>
    <x v="0"/>
    <s v="Android"/>
    <n v="403431"/>
    <n v="61"/>
    <n v="0"/>
    <n v="0"/>
    <n v="1"/>
    <n v="1"/>
    <n v="0"/>
    <s v="2025-01-26 21:41:16"/>
  </r>
  <r>
    <s v="TX007935"/>
    <x v="1460"/>
    <x v="4"/>
    <x v="1"/>
    <n v="223.95"/>
    <s v="Failed"/>
    <s v="Declined"/>
    <n v="10.19"/>
    <x v="0"/>
    <s v="Android"/>
    <n v="496757"/>
    <n v="11"/>
    <n v="0"/>
    <n v="0"/>
    <n v="0"/>
    <n v="0"/>
    <n v="0"/>
    <s v="2025-10-11 23:10:28"/>
  </r>
  <r>
    <s v="TX003881"/>
    <x v="10"/>
    <x v="0"/>
    <x v="2"/>
    <n v="1125.17"/>
    <s v="Success"/>
    <s v="Approved"/>
    <n v="17.579999999999998"/>
    <x v="0"/>
    <s v="iPhone"/>
    <n v="490119"/>
    <n v="19"/>
    <n v="0"/>
    <n v="0"/>
    <n v="0"/>
    <n v="0"/>
    <n v="0"/>
    <s v="2025-09-03 22:27:56"/>
  </r>
  <r>
    <s v="TX005145"/>
    <x v="1719"/>
    <x v="4"/>
    <x v="2"/>
    <n v="752.59"/>
    <s v="Success"/>
    <s v="Approved"/>
    <n v="19.04"/>
    <x v="0"/>
    <s v="iPad"/>
    <n v="556352"/>
    <n v="37"/>
    <n v="0"/>
    <n v="1"/>
    <n v="0"/>
    <n v="0"/>
    <n v="0"/>
    <s v="2025-11-05 18:45:10"/>
  </r>
  <r>
    <s v="TX004162"/>
    <x v="2019"/>
    <x v="9"/>
    <x v="1"/>
    <n v="302.08999999999997"/>
    <s v="Success"/>
    <s v="Approved"/>
    <n v="11.81"/>
    <x v="0"/>
    <s v="Android"/>
    <n v="530187"/>
    <n v="12"/>
    <n v="0"/>
    <n v="0"/>
    <n v="0"/>
    <n v="0"/>
    <n v="0"/>
    <s v="2025-10-13 02:37:50"/>
  </r>
  <r>
    <s v="TX009730"/>
    <x v="1108"/>
    <x v="0"/>
    <x v="1"/>
    <n v="187.05"/>
    <s v="Success"/>
    <s v="Approved"/>
    <n v="1.59"/>
    <x v="0"/>
    <s v="iPhone"/>
    <n v="469689"/>
    <n v="20"/>
    <n v="0"/>
    <n v="0"/>
    <n v="0"/>
    <n v="0"/>
    <n v="0"/>
    <s v="2025-11-29 12:32:05"/>
  </r>
  <r>
    <s v="TX001153"/>
    <x v="737"/>
    <x v="3"/>
    <x v="2"/>
    <n v="307.39"/>
    <s v="Success"/>
    <s v="Approved"/>
    <n v="18.03"/>
    <x v="0"/>
    <s v="Desktop"/>
    <n v="436529"/>
    <n v="21"/>
    <n v="0"/>
    <n v="0"/>
    <n v="0"/>
    <n v="0"/>
    <n v="0"/>
    <s v="2025-05-21 17:47:53"/>
  </r>
  <r>
    <s v="TX008376"/>
    <x v="978"/>
    <x v="1"/>
    <x v="1"/>
    <n v="1946.64"/>
    <s v="Success"/>
    <s v="Approved"/>
    <n v="8.86"/>
    <x v="0"/>
    <s v="Desktop"/>
    <n v="494753"/>
    <n v="25"/>
    <n v="0"/>
    <n v="0"/>
    <n v="0"/>
    <n v="0"/>
    <n v="0"/>
    <s v="2025-03-21 05:03:20"/>
  </r>
  <r>
    <s v="TX009796"/>
    <x v="1310"/>
    <x v="8"/>
    <x v="0"/>
    <n v="184.06"/>
    <s v="Success"/>
    <s v="Approved"/>
    <n v="6.17"/>
    <x v="0"/>
    <s v="Android"/>
    <n v="446046"/>
    <n v="21"/>
    <n v="0"/>
    <n v="0"/>
    <n v="0"/>
    <n v="0"/>
    <n v="0"/>
    <s v="2025-02-13 17:58:47"/>
  </r>
  <r>
    <s v="TX009330"/>
    <x v="323"/>
    <x v="3"/>
    <x v="0"/>
    <n v="715.94"/>
    <s v="Failed"/>
    <s v="Declined"/>
    <n v="5.59"/>
    <x v="0"/>
    <s v="Desktop"/>
    <n v="543896"/>
    <n v="11"/>
    <n v="0"/>
    <n v="0"/>
    <n v="0"/>
    <n v="0"/>
    <n v="0"/>
    <s v="2025-09-08 15:26:34"/>
  </r>
  <r>
    <s v="TX007956"/>
    <x v="1069"/>
    <x v="2"/>
    <x v="3"/>
    <n v="396.88"/>
    <s v="Success"/>
    <s v="Approved"/>
    <n v="11.88"/>
    <x v="0"/>
    <s v="iPhone"/>
    <n v="538112"/>
    <n v="20"/>
    <n v="0"/>
    <n v="0"/>
    <n v="0"/>
    <n v="0"/>
    <n v="0"/>
    <s v="2025-11-11 12:34:34"/>
  </r>
  <r>
    <s v="TX005776"/>
    <x v="2020"/>
    <x v="1"/>
    <x v="1"/>
    <n v="135.02000000000001"/>
    <s v="Success"/>
    <s v="Approved"/>
    <n v="7.54"/>
    <x v="0"/>
    <s v="iPhone"/>
    <n v="414623"/>
    <n v="60"/>
    <n v="1"/>
    <n v="0"/>
    <n v="0"/>
    <n v="0"/>
    <n v="1"/>
    <s v="2025-04-20 08:14:41"/>
  </r>
  <r>
    <s v="TX006477"/>
    <x v="525"/>
    <x v="2"/>
    <x v="0"/>
    <n v="652.51"/>
    <s v="Success"/>
    <s v="Approved"/>
    <n v="8.98"/>
    <x v="0"/>
    <s v="Android"/>
    <n v="405737"/>
    <n v="16"/>
    <n v="0"/>
    <n v="0"/>
    <n v="0"/>
    <n v="0"/>
    <n v="0"/>
    <s v="2025-01-09 10:39:12"/>
  </r>
  <r>
    <s v="TX009331"/>
    <x v="1927"/>
    <x v="3"/>
    <x v="1"/>
    <n v="692.89"/>
    <s v="Success"/>
    <s v="Approved"/>
    <n v="9.4"/>
    <x v="0"/>
    <s v="iPhone"/>
    <n v="423012"/>
    <n v="16"/>
    <n v="0"/>
    <n v="0"/>
    <n v="0"/>
    <n v="0"/>
    <n v="0"/>
    <s v="2025-06-30 20:37:34"/>
  </r>
  <r>
    <s v="TX009757"/>
    <x v="2021"/>
    <x v="9"/>
    <x v="2"/>
    <n v="493.24"/>
    <s v="Success"/>
    <s v="Approved"/>
    <n v="8.77"/>
    <x v="0"/>
    <s v="Desktop"/>
    <n v="532575"/>
    <n v="47"/>
    <n v="0"/>
    <n v="0"/>
    <n v="1"/>
    <n v="0"/>
    <n v="0"/>
    <s v="2025-03-13 14:10:46"/>
  </r>
  <r>
    <s v="TX008317"/>
    <x v="425"/>
    <x v="3"/>
    <x v="0"/>
    <n v="365.86"/>
    <s v="Abandoned"/>
    <s v="Declined"/>
    <n v="7.99"/>
    <x v="0"/>
    <s v="Android"/>
    <n v="501988"/>
    <n v="53"/>
    <n v="1"/>
    <n v="0"/>
    <n v="0"/>
    <n v="0"/>
    <n v="1"/>
    <s v="2025-03-05 10:38:31"/>
  </r>
  <r>
    <s v="TX005383"/>
    <x v="2022"/>
    <x v="3"/>
    <x v="3"/>
    <n v="347.06"/>
    <s v="Success"/>
    <s v="Approved"/>
    <n v="0.65"/>
    <x v="0"/>
    <s v="Desktop"/>
    <n v="402138"/>
    <n v="22"/>
    <n v="0"/>
    <n v="0"/>
    <n v="0"/>
    <n v="0"/>
    <n v="0"/>
    <s v="2025-05-31 06:00:01"/>
  </r>
  <r>
    <s v="TX005966"/>
    <x v="28"/>
    <x v="2"/>
    <x v="3"/>
    <n v="850.28"/>
    <s v="Failed"/>
    <s v="Declined"/>
    <n v="5.8"/>
    <x v="0"/>
    <s v="Android"/>
    <n v="558058"/>
    <n v="19"/>
    <n v="0"/>
    <n v="0"/>
    <n v="0"/>
    <n v="0"/>
    <n v="0"/>
    <s v="2025-12-15 13:55:22"/>
  </r>
  <r>
    <s v="TX000666"/>
    <x v="362"/>
    <x v="4"/>
    <x v="3"/>
    <n v="469.46"/>
    <s v="Success"/>
    <s v="Approved"/>
    <n v="7.31"/>
    <x v="0"/>
    <s v="Desktop"/>
    <n v="488798"/>
    <n v="19"/>
    <n v="0"/>
    <n v="0"/>
    <n v="0"/>
    <n v="0"/>
    <n v="0"/>
    <s v="2025-02-24 23:24:18"/>
  </r>
  <r>
    <s v="TX004404"/>
    <x v="2023"/>
    <x v="4"/>
    <x v="3"/>
    <n v="2005.72"/>
    <s v="Success"/>
    <s v="Approved"/>
    <n v="2.52"/>
    <x v="0"/>
    <s v="Android"/>
    <n v="466829"/>
    <n v="10"/>
    <n v="0"/>
    <n v="0"/>
    <n v="0"/>
    <n v="0"/>
    <n v="0"/>
    <s v="2025-03-25 11:34:31"/>
  </r>
  <r>
    <s v="TX008743"/>
    <x v="296"/>
    <x v="2"/>
    <x v="2"/>
    <n v="331.23"/>
    <s v="Success"/>
    <s v="Approved"/>
    <n v="17.2"/>
    <x v="0"/>
    <s v="iPhone"/>
    <n v="463112"/>
    <n v="12"/>
    <n v="0"/>
    <n v="0"/>
    <n v="0"/>
    <n v="0"/>
    <n v="0"/>
    <s v="2025-11-13 08:35:56"/>
  </r>
  <r>
    <s v="TX007378"/>
    <x v="1423"/>
    <x v="3"/>
    <x v="3"/>
    <n v="279.14999999999998"/>
    <s v="Success"/>
    <s v="Approved"/>
    <n v="6.06"/>
    <x v="0"/>
    <s v="iPhone"/>
    <n v="438742"/>
    <n v="40"/>
    <n v="0"/>
    <n v="1"/>
    <n v="0"/>
    <n v="0"/>
    <n v="0"/>
    <s v="2025-05-19 18:24:56"/>
  </r>
  <r>
    <s v="TX000643"/>
    <x v="1024"/>
    <x v="3"/>
    <x v="2"/>
    <n v="167.46"/>
    <s v="Success"/>
    <s v="Approved"/>
    <n v="12.37"/>
    <x v="0"/>
    <s v="Desktop"/>
    <n v="422990"/>
    <n v="49"/>
    <n v="0"/>
    <n v="0"/>
    <n v="1"/>
    <n v="0"/>
    <n v="0"/>
    <s v="2025-01-22 09:13:59"/>
  </r>
  <r>
    <s v="TX009295"/>
    <x v="1266"/>
    <x v="3"/>
    <x v="1"/>
    <n v="378.71"/>
    <s v="Abandoned"/>
    <s v="Declined"/>
    <n v="3.78"/>
    <x v="0"/>
    <s v="Android"/>
    <n v="460865"/>
    <n v="12"/>
    <n v="0"/>
    <n v="0"/>
    <n v="0"/>
    <n v="0"/>
    <n v="0"/>
    <s v="2025-09-21 04:01:50"/>
  </r>
  <r>
    <s v="TX000177"/>
    <x v="1280"/>
    <x v="3"/>
    <x v="2"/>
    <n v="609.24"/>
    <s v="Failed"/>
    <s v="Declined"/>
    <n v="14.22"/>
    <x v="0"/>
    <s v="Desktop"/>
    <n v="406991"/>
    <n v="17"/>
    <n v="0"/>
    <n v="0"/>
    <n v="0"/>
    <n v="0"/>
    <n v="0"/>
    <s v="2025-04-16 22:35:57"/>
  </r>
  <r>
    <s v="TX006122"/>
    <x v="598"/>
    <x v="1"/>
    <x v="0"/>
    <n v="784.84"/>
    <s v="Success"/>
    <s v="Approved"/>
    <n v="11.39"/>
    <x v="0"/>
    <s v="Android"/>
    <n v="488710"/>
    <n v="16"/>
    <n v="0"/>
    <n v="0"/>
    <n v="0"/>
    <n v="0"/>
    <n v="0"/>
    <s v="2025-05-28 16:26:06"/>
  </r>
  <r>
    <s v="TX009965"/>
    <x v="1914"/>
    <x v="3"/>
    <x v="3"/>
    <n v="121.28"/>
    <s v="Success"/>
    <s v="Approved"/>
    <n v="1.28"/>
    <x v="0"/>
    <s v="Desktop"/>
    <n v="452887"/>
    <n v="31"/>
    <n v="0"/>
    <n v="0"/>
    <n v="0"/>
    <n v="1"/>
    <n v="0"/>
    <s v="2025-06-12 00:43:30"/>
  </r>
  <r>
    <s v="TX003529"/>
    <x v="943"/>
    <x v="8"/>
    <x v="1"/>
    <n v="253.16"/>
    <s v="Success"/>
    <s v="Approved"/>
    <n v="5.64"/>
    <x v="0"/>
    <s v="iPhone"/>
    <n v="506733"/>
    <n v="19"/>
    <n v="0"/>
    <n v="0"/>
    <n v="0"/>
    <n v="0"/>
    <n v="0"/>
    <s v="2025-06-14 05:28:19"/>
  </r>
  <r>
    <s v="TX000787"/>
    <x v="171"/>
    <x v="8"/>
    <x v="0"/>
    <n v="1525.99"/>
    <s v="Success"/>
    <s v="Approved"/>
    <n v="10"/>
    <x v="0"/>
    <s v="Android"/>
    <n v="420605"/>
    <n v="16"/>
    <n v="0"/>
    <n v="0"/>
    <n v="0"/>
    <n v="0"/>
    <n v="0"/>
    <s v="2025-03-28 08:31:31"/>
  </r>
  <r>
    <s v="TX006474"/>
    <x v="1041"/>
    <x v="4"/>
    <x v="1"/>
    <n v="333.61"/>
    <s v="Success"/>
    <s v="Approved"/>
    <n v="7.8"/>
    <x v="0"/>
    <s v="Android"/>
    <n v="406283"/>
    <n v="50"/>
    <n v="0"/>
    <n v="0"/>
    <n v="1"/>
    <n v="0"/>
    <n v="0"/>
    <s v="2025-01-14 01:49:53"/>
  </r>
  <r>
    <s v="TX008414"/>
    <x v="1674"/>
    <x v="5"/>
    <x v="0"/>
    <n v="1507.58"/>
    <s v="Success"/>
    <s v="Approved"/>
    <n v="3.01"/>
    <x v="0"/>
    <s v="Desktop"/>
    <n v="401774"/>
    <n v="37"/>
    <n v="0"/>
    <n v="0"/>
    <n v="0"/>
    <n v="1"/>
    <n v="0"/>
    <s v="2025-04-29 10:48:24"/>
  </r>
  <r>
    <s v="TX006953"/>
    <x v="1889"/>
    <x v="3"/>
    <x v="3"/>
    <n v="415.23"/>
    <s v="Success"/>
    <s v="Approved"/>
    <n v="6.52"/>
    <x v="0"/>
    <s v="iPhone"/>
    <n v="502327"/>
    <n v="18"/>
    <n v="0"/>
    <n v="0"/>
    <n v="0"/>
    <n v="0"/>
    <n v="0"/>
    <s v="2025-03-25 00:47:14"/>
  </r>
  <r>
    <s v="TX003203"/>
    <x v="1006"/>
    <x v="9"/>
    <x v="3"/>
    <n v="724.45"/>
    <s v="Success"/>
    <s v="Approved"/>
    <n v="7.09"/>
    <x v="0"/>
    <s v="Android"/>
    <n v="446945"/>
    <n v="11"/>
    <n v="0"/>
    <n v="0"/>
    <n v="0"/>
    <n v="0"/>
    <n v="0"/>
    <s v="2025-05-01 19:09:34"/>
  </r>
  <r>
    <s v="TX004865"/>
    <x v="2024"/>
    <x v="4"/>
    <x v="0"/>
    <n v="425.71"/>
    <s v="Success"/>
    <s v="Approved"/>
    <n v="11.94"/>
    <x v="0"/>
    <s v="iPhone"/>
    <n v="485554"/>
    <n v="44"/>
    <n v="0"/>
    <n v="1"/>
    <n v="0"/>
    <n v="0"/>
    <n v="0"/>
    <s v="2025-07-07 08:04:06"/>
  </r>
  <r>
    <s v="TX008108"/>
    <x v="262"/>
    <x v="0"/>
    <x v="1"/>
    <n v="816.57"/>
    <s v="Success"/>
    <s v="Approved"/>
    <n v="10.119999999999999"/>
    <x v="0"/>
    <s v="iPad"/>
    <n v="439883"/>
    <n v="48"/>
    <n v="0"/>
    <n v="0"/>
    <n v="1"/>
    <n v="0"/>
    <n v="0"/>
    <s v="2025-07-14 22:03:31"/>
  </r>
  <r>
    <s v="TX008040"/>
    <x v="2025"/>
    <x v="8"/>
    <x v="1"/>
    <n v="113.97"/>
    <s v="Abandoned"/>
    <s v="Declined"/>
    <n v="2.29"/>
    <x v="0"/>
    <s v="Desktop"/>
    <n v="555955"/>
    <n v="23"/>
    <n v="0"/>
    <n v="0"/>
    <n v="0"/>
    <n v="0"/>
    <n v="0"/>
    <s v="2025-12-25 23:45:54"/>
  </r>
  <r>
    <s v="TX000092"/>
    <x v="2026"/>
    <x v="5"/>
    <x v="3"/>
    <n v="133.74"/>
    <s v="Abandoned"/>
    <s v="Declined"/>
    <n v="9.34"/>
    <x v="0"/>
    <s v="Desktop"/>
    <n v="549214"/>
    <n v="15"/>
    <n v="0"/>
    <n v="0"/>
    <n v="0"/>
    <n v="0"/>
    <n v="0"/>
    <s v="2025-03-29 07:22:33"/>
  </r>
  <r>
    <s v="TX005834"/>
    <x v="1721"/>
    <x v="1"/>
    <x v="1"/>
    <n v="74.5"/>
    <s v="Failed"/>
    <s v="Declined"/>
    <n v="11.18"/>
    <x v="0"/>
    <s v="Android"/>
    <n v="495449"/>
    <n v="14"/>
    <n v="0"/>
    <n v="0"/>
    <n v="0"/>
    <n v="0"/>
    <n v="0"/>
    <s v="2025-11-10 05:34:19"/>
  </r>
  <r>
    <s v="TX005804"/>
    <x v="62"/>
    <x v="1"/>
    <x v="1"/>
    <n v="275.94"/>
    <s v="Failed"/>
    <s v="Declined"/>
    <n v="6.13"/>
    <x v="0"/>
    <s v="iPhone"/>
    <n v="530474"/>
    <n v="12"/>
    <n v="0"/>
    <n v="0"/>
    <n v="0"/>
    <n v="0"/>
    <n v="0"/>
    <s v="2025-07-21 14:55:07"/>
  </r>
  <r>
    <s v="TX009559"/>
    <x v="2027"/>
    <x v="3"/>
    <x v="0"/>
    <n v="605.20000000000005"/>
    <s v="Success"/>
    <s v="Approved"/>
    <n v="2.11"/>
    <x v="0"/>
    <s v="Android"/>
    <n v="541205"/>
    <n v="50"/>
    <n v="0"/>
    <n v="1"/>
    <n v="0"/>
    <n v="0"/>
    <n v="0"/>
    <s v="2025-04-03 13:53:46"/>
  </r>
  <r>
    <s v="TX007976"/>
    <x v="85"/>
    <x v="2"/>
    <x v="3"/>
    <n v="176.82"/>
    <s v="Failed"/>
    <s v="Approved"/>
    <n v="2.02"/>
    <x v="0"/>
    <s v="iPad"/>
    <n v="549971"/>
    <n v="24"/>
    <n v="0"/>
    <n v="0"/>
    <n v="0"/>
    <n v="0"/>
    <n v="0"/>
    <s v="2025-02-10 23:45:36"/>
  </r>
  <r>
    <s v="TX001972"/>
    <x v="737"/>
    <x v="2"/>
    <x v="2"/>
    <n v="110.28"/>
    <s v="Failed"/>
    <s v="Declined"/>
    <n v="15.76"/>
    <x v="0"/>
    <s v="Desktop"/>
    <n v="530982"/>
    <n v="14"/>
    <n v="0"/>
    <n v="0"/>
    <n v="0"/>
    <n v="0"/>
    <n v="0"/>
    <s v="2025-09-22 21:09:18"/>
  </r>
  <r>
    <s v="TX002906"/>
    <x v="612"/>
    <x v="5"/>
    <x v="2"/>
    <n v="169.12"/>
    <s v="Success"/>
    <s v="Approved"/>
    <n v="16.91"/>
    <x v="0"/>
    <s v="iPhone"/>
    <n v="414289"/>
    <n v="16"/>
    <n v="0"/>
    <n v="0"/>
    <n v="0"/>
    <n v="0"/>
    <n v="0"/>
    <s v="2025-06-16 07:05:00"/>
  </r>
  <r>
    <s v="TX000531"/>
    <x v="391"/>
    <x v="8"/>
    <x v="0"/>
    <n v="325.86"/>
    <s v="Success"/>
    <s v="Approved"/>
    <n v="1.96"/>
    <x v="0"/>
    <s v="Android"/>
    <n v="441273"/>
    <n v="17"/>
    <n v="0"/>
    <n v="0"/>
    <n v="0"/>
    <n v="0"/>
    <n v="0"/>
    <s v="2025-07-18 06:39:03"/>
  </r>
  <r>
    <s v="TX006731"/>
    <x v="314"/>
    <x v="3"/>
    <x v="3"/>
    <n v="674.53"/>
    <s v="Success"/>
    <s v="Approved"/>
    <n v="3.6"/>
    <x v="0"/>
    <s v="Android"/>
    <n v="419116"/>
    <n v="18"/>
    <n v="0"/>
    <n v="0"/>
    <n v="0"/>
    <n v="0"/>
    <n v="0"/>
    <s v="2025-08-11 01:21:31"/>
  </r>
  <r>
    <s v="TX000997"/>
    <x v="558"/>
    <x v="3"/>
    <x v="0"/>
    <n v="379.64"/>
    <s v="Success"/>
    <s v="Approved"/>
    <n v="11.93"/>
    <x v="0"/>
    <s v="iPhone"/>
    <n v="425043"/>
    <n v="15"/>
    <n v="0"/>
    <n v="0"/>
    <n v="0"/>
    <n v="0"/>
    <n v="0"/>
    <s v="2025-06-11 04:34:19"/>
  </r>
  <r>
    <s v="TX005054"/>
    <x v="560"/>
    <x v="3"/>
    <x v="2"/>
    <n v="376.34"/>
    <s v="Failed"/>
    <s v="Approved"/>
    <n v="15.01"/>
    <x v="0"/>
    <s v="Desktop"/>
    <n v="414256"/>
    <n v="24"/>
    <n v="0"/>
    <n v="0"/>
    <n v="0"/>
    <n v="0"/>
    <n v="0"/>
    <s v="2025-10-17 10:54:15"/>
  </r>
  <r>
    <s v="TX004282"/>
    <x v="219"/>
    <x v="5"/>
    <x v="1"/>
    <n v="1542.73"/>
    <s v="Success"/>
    <s v="Approved"/>
    <n v="3.29"/>
    <x v="0"/>
    <s v="Android"/>
    <n v="465717"/>
    <n v="17"/>
    <n v="0"/>
    <n v="0"/>
    <n v="0"/>
    <n v="0"/>
    <n v="0"/>
    <s v="2025-10-09 08:12:22"/>
  </r>
  <r>
    <s v="TX008698"/>
    <x v="1188"/>
    <x v="5"/>
    <x v="0"/>
    <n v="972.9"/>
    <s v="Success"/>
    <s v="Approved"/>
    <n v="5.66"/>
    <x v="0"/>
    <s v="Desktop"/>
    <n v="461497"/>
    <n v="19"/>
    <n v="0"/>
    <n v="0"/>
    <n v="0"/>
    <n v="0"/>
    <n v="0"/>
    <s v="2025-08-28 05:08:21"/>
  </r>
  <r>
    <s v="TX009975"/>
    <x v="2020"/>
    <x v="9"/>
    <x v="1"/>
    <n v="142.07"/>
    <s v="Success"/>
    <s v="Approved"/>
    <n v="10.220000000000001"/>
    <x v="0"/>
    <s v="iPad"/>
    <n v="544764"/>
    <n v="47"/>
    <n v="0"/>
    <n v="1"/>
    <n v="0"/>
    <n v="0"/>
    <n v="0"/>
    <s v="2025-12-05 10:00:19"/>
  </r>
  <r>
    <s v="TX002313"/>
    <x v="318"/>
    <x v="0"/>
    <x v="0"/>
    <n v="292.29000000000002"/>
    <s v="Success"/>
    <s v="Approved"/>
    <n v="8.4"/>
    <x v="0"/>
    <s v="iPhone"/>
    <n v="448882"/>
    <n v="18"/>
    <n v="0"/>
    <n v="0"/>
    <n v="0"/>
    <n v="0"/>
    <n v="0"/>
    <s v="2025-09-29 11:26:48"/>
  </r>
  <r>
    <s v="TX002155"/>
    <x v="1467"/>
    <x v="2"/>
    <x v="0"/>
    <n v="318.74"/>
    <s v="Failed"/>
    <s v="Approved"/>
    <n v="1.0900000000000001"/>
    <x v="0"/>
    <s v="Android"/>
    <n v="543587"/>
    <n v="80"/>
    <n v="1"/>
    <n v="0"/>
    <n v="0"/>
    <n v="1"/>
    <n v="1"/>
    <s v="2025-05-30 21:13:11"/>
  </r>
  <r>
    <s v="TX004398"/>
    <x v="1259"/>
    <x v="0"/>
    <x v="1"/>
    <n v="1279.31"/>
    <s v="Success"/>
    <s v="Approved"/>
    <n v="2.38"/>
    <x v="0"/>
    <s v="Desktop"/>
    <n v="407598"/>
    <n v="18"/>
    <n v="0"/>
    <n v="0"/>
    <n v="0"/>
    <n v="0"/>
    <n v="0"/>
    <s v="2025-06-30 11:31:26"/>
  </r>
  <r>
    <s v="TX001428"/>
    <x v="2028"/>
    <x v="1"/>
    <x v="0"/>
    <n v="1065.6600000000001"/>
    <s v="Success"/>
    <s v="Approved"/>
    <n v="5.93"/>
    <x v="0"/>
    <s v="Android"/>
    <n v="521499"/>
    <n v="25"/>
    <n v="0"/>
    <n v="0"/>
    <n v="0"/>
    <n v="0"/>
    <n v="0"/>
    <s v="2025-05-14 20:56:50"/>
  </r>
  <r>
    <s v="TX005023"/>
    <x v="975"/>
    <x v="1"/>
    <x v="0"/>
    <n v="370.94"/>
    <s v="Abandoned"/>
    <s v="Declined"/>
    <n v="10.39"/>
    <x v="0"/>
    <s v="iPhone"/>
    <n v="420695"/>
    <n v="17"/>
    <n v="0"/>
    <n v="0"/>
    <n v="0"/>
    <n v="0"/>
    <n v="0"/>
    <s v="2025-06-14 00:25:51"/>
  </r>
  <r>
    <s v="TX006112"/>
    <x v="2029"/>
    <x v="0"/>
    <x v="0"/>
    <n v="318.63"/>
    <s v="Failed"/>
    <s v="Approved"/>
    <n v="3.27"/>
    <x v="0"/>
    <s v="iPad"/>
    <n v="469765"/>
    <n v="25"/>
    <n v="0"/>
    <n v="0"/>
    <n v="0"/>
    <n v="0"/>
    <n v="0"/>
    <s v="2025-01-31 17:49:57"/>
  </r>
  <r>
    <s v="TX005124"/>
    <x v="2030"/>
    <x v="2"/>
    <x v="0"/>
    <n v="165.75"/>
    <s v="Success"/>
    <s v="Approved"/>
    <n v="10.83"/>
    <x v="0"/>
    <s v="iPhone"/>
    <n v="401066"/>
    <n v="17"/>
    <n v="0"/>
    <n v="0"/>
    <n v="0"/>
    <n v="0"/>
    <n v="0"/>
    <s v="2025-10-02 04:42:28"/>
  </r>
  <r>
    <s v="TX003644"/>
    <x v="1075"/>
    <x v="4"/>
    <x v="3"/>
    <n v="274.55"/>
    <s v="Success"/>
    <s v="Approved"/>
    <n v="10.48"/>
    <x v="0"/>
    <s v="Desktop"/>
    <n v="470975"/>
    <n v="45"/>
    <n v="0"/>
    <n v="1"/>
    <n v="0"/>
    <n v="0"/>
    <n v="0"/>
    <s v="2025-08-03 22:07:13"/>
  </r>
  <r>
    <s v="TX003086"/>
    <x v="1860"/>
    <x v="2"/>
    <x v="3"/>
    <n v="239.52"/>
    <s v="Failed"/>
    <s v="Declined"/>
    <n v="9.39"/>
    <x v="0"/>
    <s v="iPhone"/>
    <n v="439922"/>
    <n v="20"/>
    <n v="0"/>
    <n v="0"/>
    <n v="0"/>
    <n v="0"/>
    <n v="0"/>
    <s v="2025-08-15 16:46:37"/>
  </r>
  <r>
    <s v="TX005971"/>
    <x v="2031"/>
    <x v="5"/>
    <x v="3"/>
    <n v="759.25"/>
    <s v="Success"/>
    <s v="Approved"/>
    <n v="10.8"/>
    <x v="0"/>
    <s v="iPhone"/>
    <n v="502107"/>
    <n v="40"/>
    <n v="0"/>
    <n v="0"/>
    <n v="0"/>
    <n v="1"/>
    <n v="0"/>
    <s v="2025-12-27 21:53:00"/>
  </r>
  <r>
    <s v="TX006886"/>
    <x v="2032"/>
    <x v="0"/>
    <x v="3"/>
    <n v="154.6"/>
    <s v="Success"/>
    <s v="Approved"/>
    <n v="2.1800000000000002"/>
    <x v="0"/>
    <s v="iPhone"/>
    <n v="479362"/>
    <n v="24"/>
    <n v="0"/>
    <n v="0"/>
    <n v="0"/>
    <n v="0"/>
    <n v="0"/>
    <s v="2025-07-19 23:50:48"/>
  </r>
  <r>
    <s v="TX003707"/>
    <x v="1089"/>
    <x v="1"/>
    <x v="2"/>
    <n v="210.34"/>
    <s v="Success"/>
    <s v="Approved"/>
    <n v="17.73"/>
    <x v="0"/>
    <s v="Desktop"/>
    <n v="540756"/>
    <n v="10"/>
    <n v="0"/>
    <n v="0"/>
    <n v="0"/>
    <n v="0"/>
    <n v="0"/>
    <s v="2025-06-24 07:27:10"/>
  </r>
  <r>
    <s v="TX006386"/>
    <x v="54"/>
    <x v="8"/>
    <x v="3"/>
    <n v="441.94"/>
    <s v="Success"/>
    <s v="Approved"/>
    <n v="4.5199999999999996"/>
    <x v="0"/>
    <s v="iPhone"/>
    <n v="423329"/>
    <n v="16"/>
    <n v="0"/>
    <n v="0"/>
    <n v="0"/>
    <n v="0"/>
    <n v="0"/>
    <s v="2025-07-06 03:47:43"/>
  </r>
  <r>
    <s v="TX004082"/>
    <x v="125"/>
    <x v="5"/>
    <x v="0"/>
    <n v="86.45"/>
    <s v="Failed"/>
    <s v="Declined"/>
    <n v="9.1"/>
    <x v="0"/>
    <s v="Android"/>
    <n v="405624"/>
    <n v="16"/>
    <n v="0"/>
    <n v="0"/>
    <n v="0"/>
    <n v="0"/>
    <n v="0"/>
    <s v="2025-12-27 10:17:56"/>
  </r>
  <r>
    <s v="TX000496"/>
    <x v="1483"/>
    <x v="2"/>
    <x v="0"/>
    <n v="126.51"/>
    <s v="Success"/>
    <s v="Approved"/>
    <n v="7.35"/>
    <x v="0"/>
    <s v="iPhone"/>
    <n v="461481"/>
    <n v="20"/>
    <n v="0"/>
    <n v="0"/>
    <n v="0"/>
    <n v="0"/>
    <n v="0"/>
    <s v="2025-04-23 21:04:45"/>
  </r>
  <r>
    <s v="TX005817"/>
    <x v="393"/>
    <x v="1"/>
    <x v="3"/>
    <n v="337.8"/>
    <s v="Success"/>
    <s v="Approved"/>
    <n v="2.5"/>
    <x v="0"/>
    <s v="Desktop"/>
    <n v="440815"/>
    <n v="22"/>
    <n v="0"/>
    <n v="0"/>
    <n v="0"/>
    <n v="0"/>
    <n v="0"/>
    <s v="2025-07-13 10:19:32"/>
  </r>
  <r>
    <s v="TX002322"/>
    <x v="2033"/>
    <x v="2"/>
    <x v="3"/>
    <n v="126.28"/>
    <s v="Success"/>
    <s v="Approved"/>
    <n v="1.53"/>
    <x v="0"/>
    <s v="Desktop"/>
    <n v="441338"/>
    <n v="18"/>
    <n v="0"/>
    <n v="0"/>
    <n v="0"/>
    <n v="0"/>
    <n v="0"/>
    <s v="2025-06-13 03:52:44"/>
  </r>
  <r>
    <s v="TX009543"/>
    <x v="2034"/>
    <x v="6"/>
    <x v="3"/>
    <n v="363.52"/>
    <s v="Success"/>
    <s v="Approved"/>
    <n v="2.9"/>
    <x v="0"/>
    <s v="Android"/>
    <n v="461422"/>
    <n v="11"/>
    <n v="0"/>
    <n v="0"/>
    <n v="0"/>
    <n v="0"/>
    <n v="0"/>
    <s v="2025-10-28 18:22:02"/>
  </r>
  <r>
    <s v="TX004281"/>
    <x v="786"/>
    <x v="1"/>
    <x v="3"/>
    <n v="1105.82"/>
    <s v="Success"/>
    <s v="Approved"/>
    <n v="9.01"/>
    <x v="0"/>
    <s v="Desktop"/>
    <n v="541351"/>
    <n v="14"/>
    <n v="0"/>
    <n v="0"/>
    <n v="0"/>
    <n v="0"/>
    <n v="0"/>
    <s v="2025-04-10 00:27:42"/>
  </r>
  <r>
    <s v="TX000152"/>
    <x v="2035"/>
    <x v="8"/>
    <x v="0"/>
    <n v="184.44"/>
    <s v="Failed"/>
    <s v="Approved"/>
    <n v="0.63"/>
    <x v="0"/>
    <s v="iPhone"/>
    <n v="453588"/>
    <n v="22"/>
    <n v="0"/>
    <n v="0"/>
    <n v="0"/>
    <n v="0"/>
    <n v="0"/>
    <s v="2025-09-21 09:26:56"/>
  </r>
  <r>
    <s v="TX007832"/>
    <x v="912"/>
    <x v="8"/>
    <x v="2"/>
    <n v="416.72"/>
    <s v="Failed"/>
    <s v="Declined"/>
    <n v="18.739999999999998"/>
    <x v="0"/>
    <s v="Android"/>
    <n v="466001"/>
    <n v="36"/>
    <n v="0"/>
    <n v="0"/>
    <n v="0"/>
    <n v="1"/>
    <n v="0"/>
    <s v="2025-10-31 18:55:05"/>
  </r>
  <r>
    <s v="TX000695"/>
    <x v="2036"/>
    <x v="0"/>
    <x v="1"/>
    <n v="203.48"/>
    <s v="Success"/>
    <s v="Approved"/>
    <n v="6.59"/>
    <x v="0"/>
    <s v="iPhone"/>
    <n v="467359"/>
    <n v="18"/>
    <n v="0"/>
    <n v="0"/>
    <n v="0"/>
    <n v="0"/>
    <n v="0"/>
    <s v="2025-02-19 06:03:37"/>
  </r>
  <r>
    <s v="TX004476"/>
    <x v="888"/>
    <x v="1"/>
    <x v="3"/>
    <n v="332.46"/>
    <s v="Success"/>
    <s v="Approved"/>
    <n v="10.62"/>
    <x v="0"/>
    <s v="Desktop"/>
    <n v="440949"/>
    <n v="41"/>
    <n v="0"/>
    <n v="0"/>
    <n v="0"/>
    <n v="1"/>
    <n v="0"/>
    <s v="2025-02-26 01:42:56"/>
  </r>
  <r>
    <s v="TX005769"/>
    <x v="167"/>
    <x v="4"/>
    <x v="0"/>
    <n v="631.17999999999995"/>
    <s v="Success"/>
    <s v="Approved"/>
    <n v="4.34"/>
    <x v="0"/>
    <s v="iPhone"/>
    <n v="513067"/>
    <n v="13"/>
    <n v="0"/>
    <n v="0"/>
    <n v="0"/>
    <n v="0"/>
    <n v="0"/>
    <s v="2025-08-26 17:40:37"/>
  </r>
  <r>
    <s v="TX001739"/>
    <x v="2037"/>
    <x v="0"/>
    <x v="3"/>
    <n v="2198.1999999999998"/>
    <s v="Success"/>
    <s v="Approved"/>
    <n v="2.1"/>
    <x v="0"/>
    <s v="Android"/>
    <n v="464767"/>
    <n v="12"/>
    <n v="0"/>
    <n v="0"/>
    <n v="0"/>
    <n v="0"/>
    <n v="0"/>
    <s v="2025-11-30 03:42:02"/>
  </r>
  <r>
    <s v="TX003002"/>
    <x v="2038"/>
    <x v="9"/>
    <x v="0"/>
    <n v="939.91"/>
    <s v="Abandoned"/>
    <s v="Declined"/>
    <n v="1.23"/>
    <x v="0"/>
    <s v="iPad"/>
    <n v="419175"/>
    <n v="14"/>
    <n v="0"/>
    <n v="0"/>
    <n v="0"/>
    <n v="0"/>
    <n v="0"/>
    <s v="2025-06-26 03:26:49"/>
  </r>
  <r>
    <s v="TX000168"/>
    <x v="2039"/>
    <x v="8"/>
    <x v="0"/>
    <n v="87.92"/>
    <s v="Success"/>
    <s v="Approved"/>
    <n v="5.41"/>
    <x v="0"/>
    <s v="Android"/>
    <n v="422208"/>
    <n v="22"/>
    <n v="0"/>
    <n v="0"/>
    <n v="0"/>
    <n v="0"/>
    <n v="0"/>
    <s v="2025-09-15 17:18:47"/>
  </r>
  <r>
    <s v="TX005031"/>
    <x v="1564"/>
    <x v="2"/>
    <x v="3"/>
    <n v="188.2"/>
    <s v="Success"/>
    <s v="Approved"/>
    <n v="7.81"/>
    <x v="0"/>
    <s v="Android"/>
    <n v="542209"/>
    <n v="18"/>
    <n v="0"/>
    <n v="0"/>
    <n v="0"/>
    <n v="0"/>
    <n v="0"/>
    <s v="2025-01-21 14:01:04"/>
  </r>
  <r>
    <s v="TX004683"/>
    <x v="133"/>
    <x v="1"/>
    <x v="0"/>
    <n v="204.09"/>
    <s v="Success"/>
    <s v="Approved"/>
    <n v="2.04"/>
    <x v="0"/>
    <s v="Android"/>
    <n v="449845"/>
    <n v="21"/>
    <n v="0"/>
    <n v="0"/>
    <n v="0"/>
    <n v="0"/>
    <n v="0"/>
    <s v="2025-10-29 06:47:27"/>
  </r>
  <r>
    <s v="TX002866"/>
    <x v="965"/>
    <x v="5"/>
    <x v="2"/>
    <n v="172.9"/>
    <s v="Success"/>
    <s v="Approved"/>
    <n v="16.55"/>
    <x v="0"/>
    <s v="iPad"/>
    <n v="500742"/>
    <n v="16"/>
    <n v="0"/>
    <n v="0"/>
    <n v="0"/>
    <n v="0"/>
    <n v="0"/>
    <s v="2025-07-28 18:16:29"/>
  </r>
  <r>
    <s v="TX008595"/>
    <x v="1655"/>
    <x v="2"/>
    <x v="0"/>
    <n v="934.06"/>
    <s v="Success"/>
    <s v="Approved"/>
    <n v="2.31"/>
    <x v="0"/>
    <s v="iPhone"/>
    <n v="470885"/>
    <n v="24"/>
    <n v="0"/>
    <n v="0"/>
    <n v="0"/>
    <n v="0"/>
    <n v="0"/>
    <s v="2025-08-26 06:00:13"/>
  </r>
  <r>
    <s v="TX003849"/>
    <x v="584"/>
    <x v="3"/>
    <x v="1"/>
    <n v="833.81"/>
    <s v="Success"/>
    <s v="Approved"/>
    <n v="8.23"/>
    <x v="0"/>
    <s v="iPhone"/>
    <n v="543943"/>
    <n v="17"/>
    <n v="0"/>
    <n v="0"/>
    <n v="0"/>
    <n v="0"/>
    <n v="0"/>
    <s v="2025-11-21 10:24:50"/>
  </r>
  <r>
    <s v="TX002884"/>
    <x v="315"/>
    <x v="2"/>
    <x v="0"/>
    <n v="170.8"/>
    <s v="Success"/>
    <s v="Approved"/>
    <n v="6.51"/>
    <x v="0"/>
    <s v="iPhone"/>
    <n v="543543"/>
    <n v="10"/>
    <n v="0"/>
    <n v="0"/>
    <n v="0"/>
    <n v="0"/>
    <n v="0"/>
    <s v="2025-05-26 21:07:00"/>
  </r>
  <r>
    <s v="TX003032"/>
    <x v="916"/>
    <x v="4"/>
    <x v="2"/>
    <n v="185.36"/>
    <s v="Failed"/>
    <s v="Declined"/>
    <n v="18.829999999999998"/>
    <x v="0"/>
    <s v="iPhone"/>
    <n v="483299"/>
    <n v="63"/>
    <n v="0"/>
    <n v="0"/>
    <n v="1"/>
    <n v="1"/>
    <n v="0"/>
    <s v="2025-05-05 03:59:42"/>
  </r>
  <r>
    <s v="TX008900"/>
    <x v="2040"/>
    <x v="0"/>
    <x v="0"/>
    <n v="1259.8599999999999"/>
    <s v="Success"/>
    <s v="Approved"/>
    <n v="7.44"/>
    <x v="0"/>
    <s v="iPhone"/>
    <n v="518704"/>
    <n v="14"/>
    <n v="0"/>
    <n v="0"/>
    <n v="0"/>
    <n v="0"/>
    <n v="0"/>
    <s v="2025-01-09 12:51:46"/>
  </r>
  <r>
    <s v="TX008583"/>
    <x v="2041"/>
    <x v="0"/>
    <x v="1"/>
    <n v="1159.94"/>
    <s v="Success"/>
    <s v="Approved"/>
    <n v="8.75"/>
    <x v="0"/>
    <s v="Android"/>
    <n v="469214"/>
    <n v="10"/>
    <n v="0"/>
    <n v="0"/>
    <n v="0"/>
    <n v="0"/>
    <n v="0"/>
    <s v="2025-03-06 12:13:52"/>
  </r>
  <r>
    <s v="TX007445"/>
    <x v="870"/>
    <x v="0"/>
    <x v="1"/>
    <n v="198.21"/>
    <s v="Abandoned"/>
    <s v="Declined"/>
    <n v="1.81"/>
    <x v="0"/>
    <s v="iPhone"/>
    <n v="428052"/>
    <n v="24"/>
    <n v="0"/>
    <n v="0"/>
    <n v="0"/>
    <n v="0"/>
    <n v="0"/>
    <s v="2025-09-16 03:54:47"/>
  </r>
  <r>
    <s v="TX004112"/>
    <x v="2042"/>
    <x v="1"/>
    <x v="2"/>
    <n v="586.04"/>
    <s v="Failed"/>
    <s v="Declined"/>
    <n v="14.41"/>
    <x v="0"/>
    <s v="iPhone"/>
    <n v="540799"/>
    <n v="24"/>
    <n v="0"/>
    <n v="0"/>
    <n v="0"/>
    <n v="0"/>
    <n v="0"/>
    <s v="2025-03-18 12:54:38"/>
  </r>
  <r>
    <s v="TX005024"/>
    <x v="599"/>
    <x v="8"/>
    <x v="0"/>
    <n v="1394.05"/>
    <s v="Success"/>
    <s v="Approved"/>
    <n v="9.91"/>
    <x v="0"/>
    <s v="iPhone"/>
    <n v="533996"/>
    <n v="13"/>
    <n v="0"/>
    <n v="0"/>
    <n v="0"/>
    <n v="0"/>
    <n v="0"/>
    <s v="2025-08-15 04:43:57"/>
  </r>
  <r>
    <s v="TX006697"/>
    <x v="474"/>
    <x v="8"/>
    <x v="1"/>
    <n v="594.77"/>
    <s v="Abandoned"/>
    <s v="Declined"/>
    <n v="7.38"/>
    <x v="0"/>
    <s v="Desktop"/>
    <n v="447640"/>
    <n v="14"/>
    <n v="0"/>
    <n v="0"/>
    <n v="0"/>
    <n v="0"/>
    <n v="0"/>
    <s v="2025-06-27 16:05:31"/>
  </r>
  <r>
    <s v="TX002277"/>
    <x v="1229"/>
    <x v="1"/>
    <x v="3"/>
    <n v="333.3"/>
    <s v="Abandoned"/>
    <s v="Approved"/>
    <n v="4.45"/>
    <x v="0"/>
    <s v="iPad"/>
    <n v="504332"/>
    <n v="13"/>
    <n v="0"/>
    <n v="0"/>
    <n v="0"/>
    <n v="0"/>
    <n v="0"/>
    <s v="2025-02-16 13:41:22"/>
  </r>
  <r>
    <s v="TX008224"/>
    <x v="2043"/>
    <x v="0"/>
    <x v="1"/>
    <n v="333.72"/>
    <s v="Success"/>
    <s v="Approved"/>
    <n v="5.95"/>
    <x v="0"/>
    <s v="Android"/>
    <n v="423888"/>
    <n v="24"/>
    <n v="0"/>
    <n v="0"/>
    <n v="0"/>
    <n v="0"/>
    <n v="0"/>
    <s v="2025-05-24 11:35:08"/>
  </r>
  <r>
    <s v="TX006597"/>
    <x v="622"/>
    <x v="9"/>
    <x v="2"/>
    <n v="436.16"/>
    <s v="Failed"/>
    <s v="Approved"/>
    <n v="17.95"/>
    <x v="0"/>
    <s v="Android"/>
    <n v="556881"/>
    <n v="25"/>
    <n v="0"/>
    <n v="0"/>
    <n v="0"/>
    <n v="0"/>
    <n v="0"/>
    <s v="2025-06-04 16:53:58"/>
  </r>
  <r>
    <s v="TX008099"/>
    <x v="571"/>
    <x v="6"/>
    <x v="3"/>
    <n v="1453.97"/>
    <s v="Failed"/>
    <s v="Declined"/>
    <n v="6.02"/>
    <x v="0"/>
    <s v="iPhone"/>
    <n v="494802"/>
    <n v="20"/>
    <n v="0"/>
    <n v="0"/>
    <n v="0"/>
    <n v="0"/>
    <n v="0"/>
    <s v="2025-11-04 01:30:49"/>
  </r>
  <r>
    <s v="TX005361"/>
    <x v="1140"/>
    <x v="4"/>
    <x v="0"/>
    <n v="214.88"/>
    <s v="Success"/>
    <s v="Approved"/>
    <n v="8.5"/>
    <x v="0"/>
    <s v="iPhone"/>
    <n v="524460"/>
    <n v="21"/>
    <n v="0"/>
    <n v="0"/>
    <n v="0"/>
    <n v="0"/>
    <n v="0"/>
    <s v="2025-05-20 09:48:10"/>
  </r>
  <r>
    <s v="TX004360"/>
    <x v="2044"/>
    <x v="4"/>
    <x v="1"/>
    <n v="412.48"/>
    <s v="Success"/>
    <s v="Approved"/>
    <n v="11.42"/>
    <x v="0"/>
    <s v="Android"/>
    <n v="494431"/>
    <n v="17"/>
    <n v="0"/>
    <n v="0"/>
    <n v="0"/>
    <n v="0"/>
    <n v="0"/>
    <s v="2025-04-16 13:43:27"/>
  </r>
  <r>
    <s v="TX007464"/>
    <x v="405"/>
    <x v="6"/>
    <x v="0"/>
    <n v="505.76"/>
    <s v="Success"/>
    <s v="Approved"/>
    <n v="11.15"/>
    <x v="0"/>
    <s v="Desktop"/>
    <n v="471877"/>
    <n v="24"/>
    <n v="0"/>
    <n v="0"/>
    <n v="0"/>
    <n v="0"/>
    <n v="0"/>
    <s v="2025-02-20 06:14:32"/>
  </r>
  <r>
    <s v="TX000429"/>
    <x v="1633"/>
    <x v="6"/>
    <x v="0"/>
    <n v="474.68"/>
    <s v="Success"/>
    <s v="Approved"/>
    <n v="7.91"/>
    <x v="0"/>
    <s v="iPhone"/>
    <n v="450998"/>
    <n v="12"/>
    <n v="0"/>
    <n v="0"/>
    <n v="0"/>
    <n v="0"/>
    <n v="0"/>
    <s v="2025-06-30 02:33:44"/>
  </r>
  <r>
    <s v="TX009816"/>
    <x v="1834"/>
    <x v="3"/>
    <x v="3"/>
    <n v="188.4"/>
    <s v="Success"/>
    <s v="Approved"/>
    <n v="6.58"/>
    <x v="0"/>
    <s v="Desktop"/>
    <n v="459637"/>
    <n v="16"/>
    <n v="0"/>
    <n v="0"/>
    <n v="0"/>
    <n v="0"/>
    <n v="0"/>
    <s v="2025-09-19 21:55:49"/>
  </r>
  <r>
    <s v="TX008633"/>
    <x v="1409"/>
    <x v="2"/>
    <x v="1"/>
    <n v="1532"/>
    <s v="Success"/>
    <s v="Approved"/>
    <n v="1.01"/>
    <x v="0"/>
    <s v="iPhone"/>
    <n v="528004"/>
    <n v="11"/>
    <n v="0"/>
    <n v="0"/>
    <n v="0"/>
    <n v="0"/>
    <n v="0"/>
    <s v="2025-11-29 04:29:55"/>
  </r>
  <r>
    <s v="TX004271"/>
    <x v="1605"/>
    <x v="3"/>
    <x v="1"/>
    <n v="233.4"/>
    <s v="Failed"/>
    <s v="Approved"/>
    <n v="7.95"/>
    <x v="0"/>
    <s v="Android"/>
    <n v="465317"/>
    <n v="15"/>
    <n v="0"/>
    <n v="0"/>
    <n v="0"/>
    <n v="0"/>
    <n v="0"/>
    <s v="2025-05-13 22:22:10"/>
  </r>
  <r>
    <s v="TX000427"/>
    <x v="1843"/>
    <x v="3"/>
    <x v="0"/>
    <n v="1415.2"/>
    <s v="Success"/>
    <s v="Approved"/>
    <n v="8.59"/>
    <x v="0"/>
    <s v="Android"/>
    <n v="458262"/>
    <n v="20"/>
    <n v="0"/>
    <n v="0"/>
    <n v="0"/>
    <n v="0"/>
    <n v="0"/>
    <s v="2025-02-19 16:31:32"/>
  </r>
  <r>
    <s v="TX002224"/>
    <x v="643"/>
    <x v="3"/>
    <x v="1"/>
    <n v="487.34"/>
    <s v="Failed"/>
    <s v="Approved"/>
    <n v="3.2"/>
    <x v="0"/>
    <s v="iPhone"/>
    <n v="497004"/>
    <n v="10"/>
    <n v="0"/>
    <n v="0"/>
    <n v="0"/>
    <n v="0"/>
    <n v="0"/>
    <s v="2025-03-31 16:33:53"/>
  </r>
  <r>
    <s v="TX000101"/>
    <x v="488"/>
    <x v="3"/>
    <x v="1"/>
    <n v="807.13"/>
    <s v="Success"/>
    <s v="Approved"/>
    <n v="9.1199999999999992"/>
    <x v="0"/>
    <s v="iPhone"/>
    <n v="544769"/>
    <n v="44"/>
    <n v="0"/>
    <n v="1"/>
    <n v="0"/>
    <n v="0"/>
    <n v="0"/>
    <s v="2025-02-17 03:46:23"/>
  </r>
  <r>
    <s v="TX005685"/>
    <x v="2045"/>
    <x v="3"/>
    <x v="1"/>
    <n v="189.53"/>
    <s v="Success"/>
    <s v="Approved"/>
    <n v="11.24"/>
    <x v="0"/>
    <s v="Android"/>
    <n v="422796"/>
    <n v="18"/>
    <n v="0"/>
    <n v="0"/>
    <n v="0"/>
    <n v="0"/>
    <n v="0"/>
    <s v="2025-11-11 07:53:07"/>
  </r>
  <r>
    <s v="TX003394"/>
    <x v="1696"/>
    <x v="1"/>
    <x v="0"/>
    <n v="543.63"/>
    <s v="Success"/>
    <s v="Approved"/>
    <n v="2.36"/>
    <x v="0"/>
    <s v="Android"/>
    <n v="517853"/>
    <n v="25"/>
    <n v="0"/>
    <n v="0"/>
    <n v="0"/>
    <n v="0"/>
    <n v="0"/>
    <s v="2025-11-08 18:08:15"/>
  </r>
  <r>
    <s v="TX002763"/>
    <x v="1827"/>
    <x v="0"/>
    <x v="2"/>
    <n v="207.95"/>
    <s v="Success"/>
    <s v="Approved"/>
    <n v="14.27"/>
    <x v="0"/>
    <s v="Android"/>
    <n v="474928"/>
    <n v="14"/>
    <n v="0"/>
    <n v="0"/>
    <n v="0"/>
    <n v="0"/>
    <n v="0"/>
    <s v="2025-12-29 21:39:23"/>
  </r>
  <r>
    <s v="TX006224"/>
    <x v="2046"/>
    <x v="8"/>
    <x v="0"/>
    <n v="110.93"/>
    <s v="Success"/>
    <s v="Approved"/>
    <n v="10.61"/>
    <x v="0"/>
    <s v="iPhone"/>
    <n v="503444"/>
    <n v="46"/>
    <n v="0"/>
    <n v="1"/>
    <n v="0"/>
    <n v="0"/>
    <n v="0"/>
    <s v="2025-06-06 20:23:23"/>
  </r>
  <r>
    <s v="TX008030"/>
    <x v="19"/>
    <x v="2"/>
    <x v="3"/>
    <n v="197.24"/>
    <s v="Failed"/>
    <s v="Declined"/>
    <n v="2.52"/>
    <x v="0"/>
    <s v="Desktop"/>
    <n v="410304"/>
    <n v="40"/>
    <n v="0"/>
    <n v="1"/>
    <n v="0"/>
    <n v="0"/>
    <n v="0"/>
    <s v="2025-02-21 09:06:15"/>
  </r>
  <r>
    <s v="TX009038"/>
    <x v="1374"/>
    <x v="9"/>
    <x v="0"/>
    <n v="227.38"/>
    <s v="Abandoned"/>
    <s v="Declined"/>
    <n v="6.34"/>
    <x v="0"/>
    <s v="Desktop"/>
    <n v="462901"/>
    <n v="17"/>
    <n v="0"/>
    <n v="0"/>
    <n v="0"/>
    <n v="0"/>
    <n v="0"/>
    <s v="2025-04-01 08:07:53"/>
  </r>
  <r>
    <s v="TX009687"/>
    <x v="880"/>
    <x v="1"/>
    <x v="3"/>
    <n v="555.12"/>
    <s v="Success"/>
    <s v="Approved"/>
    <n v="10.25"/>
    <x v="0"/>
    <s v="iPhone"/>
    <n v="555218"/>
    <n v="13"/>
    <n v="0"/>
    <n v="0"/>
    <n v="0"/>
    <n v="0"/>
    <n v="0"/>
    <s v="2025-06-30 15:08:49"/>
  </r>
  <r>
    <s v="TX003287"/>
    <x v="234"/>
    <x v="4"/>
    <x v="3"/>
    <n v="1928.04"/>
    <s v="Success"/>
    <s v="Approved"/>
    <n v="4.3099999999999996"/>
    <x v="0"/>
    <s v="Desktop"/>
    <n v="551931"/>
    <n v="20"/>
    <n v="0"/>
    <n v="0"/>
    <n v="0"/>
    <n v="0"/>
    <n v="0"/>
    <s v="2025-11-26 00:27:40"/>
  </r>
  <r>
    <s v="TX009141"/>
    <x v="2047"/>
    <x v="5"/>
    <x v="2"/>
    <n v="169.77"/>
    <s v="Success"/>
    <s v="Approved"/>
    <n v="19.04"/>
    <x v="0"/>
    <s v="iPhone"/>
    <n v="475428"/>
    <n v="19"/>
    <n v="0"/>
    <n v="0"/>
    <n v="0"/>
    <n v="0"/>
    <n v="0"/>
    <s v="2025-04-23 02:28:24"/>
  </r>
  <r>
    <s v="TX003609"/>
    <x v="1620"/>
    <x v="9"/>
    <x v="3"/>
    <n v="482.78"/>
    <s v="Abandoned"/>
    <s v="Declined"/>
    <n v="11.1"/>
    <x v="0"/>
    <s v="Desktop"/>
    <n v="466230"/>
    <n v="19"/>
    <n v="0"/>
    <n v="0"/>
    <n v="0"/>
    <n v="0"/>
    <n v="0"/>
    <s v="2025-04-03 02:58:31"/>
  </r>
  <r>
    <s v="TX006311"/>
    <x v="2048"/>
    <x v="1"/>
    <x v="3"/>
    <n v="1013.07"/>
    <s v="Success"/>
    <s v="Approved"/>
    <n v="10.029999999999999"/>
    <x v="0"/>
    <s v="Desktop"/>
    <n v="490171"/>
    <n v="16"/>
    <n v="0"/>
    <n v="0"/>
    <n v="0"/>
    <n v="0"/>
    <n v="0"/>
    <s v="2025-03-05 19:26:06"/>
  </r>
  <r>
    <s v="TX007852"/>
    <x v="435"/>
    <x v="5"/>
    <x v="0"/>
    <n v="149.75"/>
    <s v="Abandoned"/>
    <s v="Declined"/>
    <n v="8.91"/>
    <x v="0"/>
    <s v="iPad"/>
    <n v="470383"/>
    <n v="18"/>
    <n v="0"/>
    <n v="0"/>
    <n v="0"/>
    <n v="0"/>
    <n v="0"/>
    <s v="2025-02-06 06:47:21"/>
  </r>
  <r>
    <s v="TX008043"/>
    <x v="1849"/>
    <x v="8"/>
    <x v="1"/>
    <n v="823.86"/>
    <s v="Failed"/>
    <s v="Approved"/>
    <n v="1.44"/>
    <x v="0"/>
    <s v="iPad"/>
    <n v="535725"/>
    <n v="10"/>
    <n v="0"/>
    <n v="0"/>
    <n v="0"/>
    <n v="0"/>
    <n v="0"/>
    <s v="2025-02-01 09:44:32"/>
  </r>
  <r>
    <s v="TX009288"/>
    <x v="1343"/>
    <x v="1"/>
    <x v="2"/>
    <n v="456.22"/>
    <s v="Success"/>
    <s v="Approved"/>
    <n v="19.579999999999998"/>
    <x v="0"/>
    <s v="Android"/>
    <n v="486702"/>
    <n v="22"/>
    <n v="0"/>
    <n v="0"/>
    <n v="0"/>
    <n v="0"/>
    <n v="0"/>
    <s v="2025-04-13 16:43:09"/>
  </r>
  <r>
    <s v="TX006207"/>
    <x v="2049"/>
    <x v="0"/>
    <x v="0"/>
    <n v="328.59"/>
    <s v="Success"/>
    <s v="Approved"/>
    <n v="11.83"/>
    <x v="0"/>
    <s v="Desktop"/>
    <n v="479699"/>
    <n v="23"/>
    <n v="0"/>
    <n v="0"/>
    <n v="0"/>
    <n v="0"/>
    <n v="0"/>
    <s v="2025-11-20 16:43:54"/>
  </r>
  <r>
    <s v="TX001466"/>
    <x v="2050"/>
    <x v="1"/>
    <x v="3"/>
    <n v="577.36"/>
    <s v="Success"/>
    <s v="Approved"/>
    <n v="7.16"/>
    <x v="0"/>
    <s v="Android"/>
    <n v="418308"/>
    <n v="15"/>
    <n v="0"/>
    <n v="0"/>
    <n v="0"/>
    <n v="0"/>
    <n v="0"/>
    <s v="2025-07-14 06:20:28"/>
  </r>
  <r>
    <s v="TX005033"/>
    <x v="2051"/>
    <x v="8"/>
    <x v="2"/>
    <n v="437.97"/>
    <s v="Abandoned"/>
    <s v="Declined"/>
    <n v="8.0500000000000007"/>
    <x v="0"/>
    <s v="Desktop"/>
    <n v="506546"/>
    <n v="38"/>
    <n v="0"/>
    <n v="1"/>
    <n v="0"/>
    <n v="0"/>
    <n v="0"/>
    <s v="2025-05-12 15:21:10"/>
  </r>
  <r>
    <s v="TX002235"/>
    <x v="2052"/>
    <x v="2"/>
    <x v="2"/>
    <n v="145.5"/>
    <s v="Failed"/>
    <s v="Declined"/>
    <n v="17.27"/>
    <x v="0"/>
    <s v="Android"/>
    <n v="537599"/>
    <n v="16"/>
    <n v="0"/>
    <n v="0"/>
    <n v="0"/>
    <n v="0"/>
    <n v="0"/>
    <s v="2025-01-23 23:24:26"/>
  </r>
  <r>
    <s v="TX001745"/>
    <x v="809"/>
    <x v="5"/>
    <x v="1"/>
    <n v="350.62"/>
    <s v="Failed"/>
    <s v="Declined"/>
    <n v="4.74"/>
    <x v="0"/>
    <s v="iPhone"/>
    <n v="523184"/>
    <n v="20"/>
    <n v="0"/>
    <n v="0"/>
    <n v="0"/>
    <n v="0"/>
    <n v="0"/>
    <s v="2025-09-10 11:59:39"/>
  </r>
  <r>
    <s v="TX008575"/>
    <x v="507"/>
    <x v="0"/>
    <x v="3"/>
    <n v="503.39"/>
    <s v="Failed"/>
    <s v="Declined"/>
    <n v="9.5500000000000007"/>
    <x v="0"/>
    <s v="Android"/>
    <n v="495542"/>
    <n v="19"/>
    <n v="0"/>
    <n v="0"/>
    <n v="0"/>
    <n v="0"/>
    <n v="0"/>
    <s v="2025-08-28 14:53:03"/>
  </r>
  <r>
    <s v="TX006174"/>
    <x v="1968"/>
    <x v="1"/>
    <x v="2"/>
    <n v="900.44"/>
    <s v="Failed"/>
    <s v="Declined"/>
    <n v="19.059999999999999"/>
    <x v="0"/>
    <s v="iPad"/>
    <n v="429352"/>
    <n v="25"/>
    <n v="0"/>
    <n v="0"/>
    <n v="0"/>
    <n v="0"/>
    <n v="0"/>
    <s v="2025-01-13 23:58:40"/>
  </r>
  <r>
    <s v="TX005049"/>
    <x v="928"/>
    <x v="0"/>
    <x v="1"/>
    <n v="1131.1300000000001"/>
    <s v="Success"/>
    <s v="Approved"/>
    <n v="9.0299999999999994"/>
    <x v="0"/>
    <s v="Android"/>
    <n v="540741"/>
    <n v="38"/>
    <n v="0"/>
    <n v="1"/>
    <n v="0"/>
    <n v="0"/>
    <n v="0"/>
    <s v="2025-06-17 22:26:33"/>
  </r>
  <r>
    <s v="TX007192"/>
    <x v="1516"/>
    <x v="5"/>
    <x v="1"/>
    <n v="213.07"/>
    <s v="Failed"/>
    <s v="Declined"/>
    <n v="7.88"/>
    <x v="0"/>
    <s v="iPad"/>
    <n v="559273"/>
    <n v="13"/>
    <n v="0"/>
    <n v="0"/>
    <n v="0"/>
    <n v="0"/>
    <n v="0"/>
    <s v="2025-09-23 23:34:55"/>
  </r>
  <r>
    <s v="TX005829"/>
    <x v="907"/>
    <x v="0"/>
    <x v="1"/>
    <n v="309.01"/>
    <s v="Abandoned"/>
    <s v="Declined"/>
    <n v="4.24"/>
    <x v="0"/>
    <s v="Android"/>
    <n v="456882"/>
    <n v="25"/>
    <n v="0"/>
    <n v="0"/>
    <n v="0"/>
    <n v="0"/>
    <n v="0"/>
    <s v="2025-04-16 02:16:45"/>
  </r>
  <r>
    <s v="TX005091"/>
    <x v="2053"/>
    <x v="6"/>
    <x v="0"/>
    <n v="1247.45"/>
    <s v="Success"/>
    <s v="Approved"/>
    <n v="7.53"/>
    <x v="0"/>
    <s v="iPad"/>
    <n v="481352"/>
    <n v="43"/>
    <n v="0"/>
    <n v="1"/>
    <n v="0"/>
    <n v="0"/>
    <n v="0"/>
    <s v="2025-05-06 23:35:18"/>
  </r>
  <r>
    <s v="TX009287"/>
    <x v="1283"/>
    <x v="2"/>
    <x v="1"/>
    <n v="174.73"/>
    <s v="Abandoned"/>
    <s v="Declined"/>
    <n v="8.6999999999999993"/>
    <x v="0"/>
    <s v="iPhone"/>
    <n v="528070"/>
    <n v="13"/>
    <n v="0"/>
    <n v="0"/>
    <n v="0"/>
    <n v="0"/>
    <n v="0"/>
    <s v="2025-03-11 10:44:41"/>
  </r>
  <r>
    <s v="TX005832"/>
    <x v="1963"/>
    <x v="0"/>
    <x v="1"/>
    <n v="281.77"/>
    <s v="Failed"/>
    <s v="Declined"/>
    <n v="3.53"/>
    <x v="0"/>
    <s v="Android"/>
    <n v="523514"/>
    <n v="22"/>
    <n v="0"/>
    <n v="0"/>
    <n v="0"/>
    <n v="0"/>
    <n v="0"/>
    <s v="2025-12-29 02:35:21"/>
  </r>
  <r>
    <s v="TX006952"/>
    <x v="1878"/>
    <x v="7"/>
    <x v="2"/>
    <n v="430.42"/>
    <s v="Failed"/>
    <s v="Declined"/>
    <n v="16.75"/>
    <x v="0"/>
    <s v="iPad"/>
    <n v="532910"/>
    <n v="12"/>
    <n v="0"/>
    <n v="0"/>
    <n v="0"/>
    <n v="0"/>
    <n v="0"/>
    <s v="2025-10-13 01:15:13"/>
  </r>
  <r>
    <s v="TX005419"/>
    <x v="1289"/>
    <x v="7"/>
    <x v="2"/>
    <n v="496.13"/>
    <s v="Failed"/>
    <s v="Approved"/>
    <n v="12.17"/>
    <x v="0"/>
    <s v="Android"/>
    <n v="404421"/>
    <n v="10"/>
    <n v="0"/>
    <n v="0"/>
    <n v="0"/>
    <n v="0"/>
    <n v="0"/>
    <s v="2025-10-24 15:20:31"/>
  </r>
  <r>
    <s v="TX009476"/>
    <x v="1760"/>
    <x v="8"/>
    <x v="0"/>
    <n v="484.09"/>
    <s v="Success"/>
    <s v="Approved"/>
    <n v="3.16"/>
    <x v="0"/>
    <s v="iPad"/>
    <n v="515953"/>
    <n v="12"/>
    <n v="0"/>
    <n v="0"/>
    <n v="0"/>
    <n v="0"/>
    <n v="0"/>
    <s v="2025-07-16 21:12:23"/>
  </r>
  <r>
    <s v="TX002122"/>
    <x v="162"/>
    <x v="0"/>
    <x v="2"/>
    <n v="240.57"/>
    <s v="Success"/>
    <s v="Approved"/>
    <n v="17.89"/>
    <x v="0"/>
    <s v="iPhone"/>
    <n v="463574"/>
    <n v="10"/>
    <n v="0"/>
    <n v="0"/>
    <n v="0"/>
    <n v="0"/>
    <n v="0"/>
    <s v="2025-10-26 06:19:44"/>
  </r>
  <r>
    <s v="TX009756"/>
    <x v="2054"/>
    <x v="8"/>
    <x v="1"/>
    <n v="232.41"/>
    <s v="Success"/>
    <s v="Approved"/>
    <n v="6.06"/>
    <x v="0"/>
    <s v="iPhone"/>
    <n v="462178"/>
    <n v="36"/>
    <n v="0"/>
    <n v="0"/>
    <n v="0"/>
    <n v="1"/>
    <n v="0"/>
    <s v="2025-08-22 12:26:00"/>
  </r>
  <r>
    <s v="TX007925"/>
    <x v="1502"/>
    <x v="2"/>
    <x v="2"/>
    <n v="792.75"/>
    <s v="Failed"/>
    <s v="Approved"/>
    <n v="8.66"/>
    <x v="0"/>
    <s v="Desktop"/>
    <n v="484629"/>
    <n v="42"/>
    <n v="0"/>
    <n v="0"/>
    <n v="1"/>
    <n v="0"/>
    <n v="0"/>
    <s v="2025-02-15 08:10:19"/>
  </r>
  <r>
    <s v="TX003886"/>
    <x v="146"/>
    <x v="1"/>
    <x v="2"/>
    <n v="346.3"/>
    <s v="Success"/>
    <s v="Approved"/>
    <n v="16.239999999999998"/>
    <x v="0"/>
    <s v="iPhone"/>
    <n v="434525"/>
    <n v="11"/>
    <n v="0"/>
    <n v="0"/>
    <n v="0"/>
    <n v="0"/>
    <n v="0"/>
    <s v="2025-01-05 11:41:57"/>
  </r>
  <r>
    <s v="TX003541"/>
    <x v="747"/>
    <x v="1"/>
    <x v="3"/>
    <n v="288.24"/>
    <s v="Success"/>
    <s v="Approved"/>
    <n v="8.2100000000000009"/>
    <x v="0"/>
    <s v="iPhone"/>
    <n v="524632"/>
    <n v="18"/>
    <n v="0"/>
    <n v="0"/>
    <n v="0"/>
    <n v="0"/>
    <n v="0"/>
    <s v="2025-05-21 01:12:53"/>
  </r>
  <r>
    <s v="TX000917"/>
    <x v="1690"/>
    <x v="5"/>
    <x v="0"/>
    <n v="201.26"/>
    <s v="Success"/>
    <s v="Approved"/>
    <n v="1.99"/>
    <x v="1"/>
    <s v="iPhone"/>
    <n v="526137"/>
    <n v="56"/>
    <n v="1"/>
    <n v="0"/>
    <n v="0"/>
    <n v="0"/>
    <n v="1"/>
    <s v="2025-12-12 06:36:49"/>
  </r>
  <r>
    <s v="TX008600"/>
    <x v="1774"/>
    <x v="0"/>
    <x v="0"/>
    <n v="327.39"/>
    <s v="Success"/>
    <s v="Approved"/>
    <n v="8.2200000000000006"/>
    <x v="0"/>
    <s v="iPad"/>
    <n v="542618"/>
    <n v="18"/>
    <n v="0"/>
    <n v="0"/>
    <n v="0"/>
    <n v="0"/>
    <n v="0"/>
    <s v="2025-10-30 10:00:55"/>
  </r>
  <r>
    <s v="TX007345"/>
    <x v="2055"/>
    <x v="3"/>
    <x v="1"/>
    <n v="133.47"/>
    <s v="Abandoned"/>
    <s v="Declined"/>
    <n v="3.15"/>
    <x v="0"/>
    <s v="Android"/>
    <n v="511534"/>
    <n v="24"/>
    <n v="0"/>
    <n v="0"/>
    <n v="0"/>
    <n v="0"/>
    <n v="0"/>
    <s v="2025-07-13 06:58:37"/>
  </r>
  <r>
    <s v="TX009153"/>
    <x v="925"/>
    <x v="6"/>
    <x v="1"/>
    <n v="835.26"/>
    <s v="Success"/>
    <s v="Approved"/>
    <n v="2.38"/>
    <x v="0"/>
    <s v="Android"/>
    <n v="544525"/>
    <n v="51"/>
    <n v="0"/>
    <n v="0"/>
    <n v="1"/>
    <n v="0"/>
    <n v="0"/>
    <s v="2025-10-04 01:36:23"/>
  </r>
  <r>
    <s v="TX004090"/>
    <x v="2056"/>
    <x v="2"/>
    <x v="1"/>
    <n v="142.25"/>
    <s v="Success"/>
    <s v="Approved"/>
    <n v="3.32"/>
    <x v="0"/>
    <s v="iPhone"/>
    <n v="488041"/>
    <n v="13"/>
    <n v="0"/>
    <n v="0"/>
    <n v="0"/>
    <n v="0"/>
    <n v="0"/>
    <s v="2025-04-18 18:46:08"/>
  </r>
  <r>
    <s v="TX005968"/>
    <x v="1505"/>
    <x v="1"/>
    <x v="3"/>
    <n v="172.57"/>
    <s v="Success"/>
    <s v="Approved"/>
    <n v="7.68"/>
    <x v="0"/>
    <s v="Desktop"/>
    <n v="401838"/>
    <n v="20"/>
    <n v="0"/>
    <n v="0"/>
    <n v="0"/>
    <n v="0"/>
    <n v="0"/>
    <s v="2025-10-04 15:11:05"/>
  </r>
  <r>
    <s v="TX005227"/>
    <x v="413"/>
    <x v="6"/>
    <x v="1"/>
    <n v="353.31"/>
    <s v="Success"/>
    <s v="Approved"/>
    <n v="2.5099999999999998"/>
    <x v="0"/>
    <s v="Android"/>
    <n v="467902"/>
    <n v="40"/>
    <n v="0"/>
    <n v="0"/>
    <n v="1"/>
    <n v="0"/>
    <n v="0"/>
    <s v="2025-06-19 18:45:59"/>
  </r>
  <r>
    <s v="TX008565"/>
    <x v="801"/>
    <x v="9"/>
    <x v="3"/>
    <n v="1219.9000000000001"/>
    <s v="Success"/>
    <s v="Approved"/>
    <n v="10.51"/>
    <x v="0"/>
    <s v="Desktop"/>
    <n v="544558"/>
    <n v="20"/>
    <n v="0"/>
    <n v="0"/>
    <n v="0"/>
    <n v="0"/>
    <n v="0"/>
    <s v="2025-09-18 11:41:40"/>
  </r>
  <r>
    <s v="TX008907"/>
    <x v="2057"/>
    <x v="4"/>
    <x v="2"/>
    <n v="1019.19"/>
    <s v="Failed"/>
    <s v="Declined"/>
    <n v="16.350000000000001"/>
    <x v="0"/>
    <s v="iPhone"/>
    <n v="466160"/>
    <n v="25"/>
    <n v="0"/>
    <n v="0"/>
    <n v="0"/>
    <n v="0"/>
    <n v="0"/>
    <s v="2025-11-02 11:45:30"/>
  </r>
  <r>
    <s v="TX007830"/>
    <x v="2058"/>
    <x v="1"/>
    <x v="2"/>
    <n v="1305.45"/>
    <s v="Success"/>
    <s v="Approved"/>
    <n v="14.89"/>
    <x v="0"/>
    <s v="Android"/>
    <n v="557884"/>
    <n v="80"/>
    <n v="1"/>
    <n v="1"/>
    <n v="1"/>
    <n v="0"/>
    <n v="0"/>
    <s v="2025-11-01 06:43:26"/>
  </r>
  <r>
    <s v="TX001204"/>
    <x v="644"/>
    <x v="8"/>
    <x v="1"/>
    <n v="687.34"/>
    <s v="Failed"/>
    <s v="Approved"/>
    <n v="6.3"/>
    <x v="0"/>
    <s v="Android"/>
    <n v="424448"/>
    <n v="15"/>
    <n v="0"/>
    <n v="0"/>
    <n v="0"/>
    <n v="0"/>
    <n v="0"/>
    <s v="2025-09-03 05:27:26"/>
  </r>
  <r>
    <s v="TX003870"/>
    <x v="2059"/>
    <x v="3"/>
    <x v="2"/>
    <n v="140.26"/>
    <s v="Failed"/>
    <s v="Declined"/>
    <n v="16.48"/>
    <x v="0"/>
    <s v="Android"/>
    <n v="557329"/>
    <n v="25"/>
    <n v="0"/>
    <n v="0"/>
    <n v="0"/>
    <n v="0"/>
    <n v="0"/>
    <s v="2025-12-19 07:27:29"/>
  </r>
  <r>
    <s v="TX007916"/>
    <x v="1724"/>
    <x v="3"/>
    <x v="3"/>
    <n v="462.01"/>
    <s v="Failed"/>
    <s v="Declined"/>
    <n v="3.88"/>
    <x v="0"/>
    <s v="iPhone"/>
    <n v="414297"/>
    <n v="39"/>
    <n v="0"/>
    <n v="1"/>
    <n v="0"/>
    <n v="0"/>
    <n v="0"/>
    <s v="2025-09-24 20:46:32"/>
  </r>
  <r>
    <s v="TX006120"/>
    <x v="2060"/>
    <x v="1"/>
    <x v="3"/>
    <n v="187.8"/>
    <s v="Success"/>
    <s v="Approved"/>
    <n v="2.2000000000000002"/>
    <x v="0"/>
    <s v="iPhone"/>
    <n v="484337"/>
    <n v="25"/>
    <n v="0"/>
    <n v="0"/>
    <n v="0"/>
    <n v="0"/>
    <n v="0"/>
    <s v="2025-02-13 19:02:53"/>
  </r>
  <r>
    <s v="TX001927"/>
    <x v="2061"/>
    <x v="8"/>
    <x v="2"/>
    <n v="107.2"/>
    <s v="Success"/>
    <s v="Approved"/>
    <n v="17.82"/>
    <x v="0"/>
    <s v="Desktop"/>
    <n v="415189"/>
    <n v="46"/>
    <n v="0"/>
    <n v="1"/>
    <n v="0"/>
    <n v="0"/>
    <n v="0"/>
    <s v="2025-12-23 00:00:12"/>
  </r>
  <r>
    <s v="TX003115"/>
    <x v="2062"/>
    <x v="3"/>
    <x v="2"/>
    <n v="471.09"/>
    <s v="Failed"/>
    <s v="Approved"/>
    <n v="8.83"/>
    <x v="0"/>
    <s v="iPad"/>
    <n v="521633"/>
    <n v="17"/>
    <n v="0"/>
    <n v="0"/>
    <n v="0"/>
    <n v="0"/>
    <n v="0"/>
    <s v="2025-01-09 23:51:48"/>
  </r>
  <r>
    <s v="TX002642"/>
    <x v="2063"/>
    <x v="8"/>
    <x v="2"/>
    <n v="365.74"/>
    <s v="Failed"/>
    <s v="Approved"/>
    <n v="10.31"/>
    <x v="0"/>
    <s v="iPhone"/>
    <n v="442605"/>
    <n v="12"/>
    <n v="0"/>
    <n v="0"/>
    <n v="0"/>
    <n v="0"/>
    <n v="0"/>
    <s v="2025-06-09 16:33:38"/>
  </r>
  <r>
    <s v="TX008687"/>
    <x v="190"/>
    <x v="0"/>
    <x v="1"/>
    <n v="711.68"/>
    <s v="Success"/>
    <s v="Approved"/>
    <n v="2.56"/>
    <x v="0"/>
    <s v="iPad"/>
    <n v="555503"/>
    <n v="11"/>
    <n v="0"/>
    <n v="0"/>
    <n v="0"/>
    <n v="0"/>
    <n v="0"/>
    <s v="2025-09-14 01:24:42"/>
  </r>
  <r>
    <s v="TX007454"/>
    <x v="2064"/>
    <x v="2"/>
    <x v="1"/>
    <n v="1261.97"/>
    <s v="Success"/>
    <s v="Approved"/>
    <n v="2.63"/>
    <x v="0"/>
    <s v="iPad"/>
    <n v="505847"/>
    <n v="48"/>
    <n v="0"/>
    <n v="0"/>
    <n v="1"/>
    <n v="0"/>
    <n v="0"/>
    <s v="2025-04-16 13:41:34"/>
  </r>
  <r>
    <s v="TX005448"/>
    <x v="659"/>
    <x v="8"/>
    <x v="0"/>
    <n v="724.56"/>
    <s v="Abandoned"/>
    <s v="Declined"/>
    <n v="0.89"/>
    <x v="0"/>
    <s v="Android"/>
    <n v="458961"/>
    <n v="10"/>
    <n v="0"/>
    <n v="0"/>
    <n v="0"/>
    <n v="0"/>
    <n v="0"/>
    <s v="2025-10-15 11:09:11"/>
  </r>
  <r>
    <s v="TX002563"/>
    <x v="736"/>
    <x v="1"/>
    <x v="0"/>
    <n v="193.18"/>
    <s v="Success"/>
    <s v="Approved"/>
    <n v="5.05"/>
    <x v="0"/>
    <s v="iPhone"/>
    <n v="459424"/>
    <n v="16"/>
    <n v="0"/>
    <n v="0"/>
    <n v="0"/>
    <n v="0"/>
    <n v="0"/>
    <s v="2025-09-04 02:54:55"/>
  </r>
  <r>
    <s v="TX007705"/>
    <x v="2065"/>
    <x v="3"/>
    <x v="0"/>
    <n v="392.93"/>
    <s v="Success"/>
    <s v="Approved"/>
    <n v="4.3"/>
    <x v="0"/>
    <s v="iPhone"/>
    <n v="551112"/>
    <n v="10"/>
    <n v="0"/>
    <n v="0"/>
    <n v="0"/>
    <n v="0"/>
    <n v="0"/>
    <s v="2025-07-09 02:13:55"/>
  </r>
  <r>
    <s v="TX002729"/>
    <x v="551"/>
    <x v="8"/>
    <x v="2"/>
    <n v="915.62"/>
    <s v="Failed"/>
    <s v="Declined"/>
    <n v="19.989999999999998"/>
    <x v="0"/>
    <s v="Desktop"/>
    <n v="553047"/>
    <n v="20"/>
    <n v="0"/>
    <n v="0"/>
    <n v="0"/>
    <n v="0"/>
    <n v="0"/>
    <s v="2025-02-03 11:04:43"/>
  </r>
  <r>
    <s v="TX007904"/>
    <x v="975"/>
    <x v="3"/>
    <x v="3"/>
    <n v="112.3"/>
    <s v="Success"/>
    <s v="Approved"/>
    <n v="3.22"/>
    <x v="0"/>
    <s v="Desktop"/>
    <n v="427498"/>
    <n v="43"/>
    <n v="0"/>
    <n v="0"/>
    <n v="1"/>
    <n v="0"/>
    <n v="0"/>
    <s v="2025-12-13 00:48:31"/>
  </r>
  <r>
    <s v="TX007366"/>
    <x v="2066"/>
    <x v="2"/>
    <x v="0"/>
    <n v="2329.4299999999998"/>
    <s v="Success"/>
    <s v="Approved"/>
    <n v="11.06"/>
    <x v="0"/>
    <s v="iPhone"/>
    <n v="554055"/>
    <n v="13"/>
    <n v="0"/>
    <n v="0"/>
    <n v="0"/>
    <n v="0"/>
    <n v="0"/>
    <s v="2025-11-10 14:00:08"/>
  </r>
  <r>
    <s v="TX008500"/>
    <x v="597"/>
    <x v="0"/>
    <x v="0"/>
    <n v="515.51"/>
    <s v="Success"/>
    <s v="Approved"/>
    <n v="7.57"/>
    <x v="0"/>
    <s v="iPhone"/>
    <n v="437499"/>
    <n v="23"/>
    <n v="0"/>
    <n v="0"/>
    <n v="0"/>
    <n v="0"/>
    <n v="0"/>
    <s v="2025-05-29 17:59:05"/>
  </r>
  <r>
    <s v="TX007794"/>
    <x v="415"/>
    <x v="6"/>
    <x v="0"/>
    <n v="767.67"/>
    <s v="Success"/>
    <s v="Approved"/>
    <n v="3.69"/>
    <x v="0"/>
    <s v="Desktop"/>
    <n v="506369"/>
    <n v="22"/>
    <n v="0"/>
    <n v="0"/>
    <n v="0"/>
    <n v="0"/>
    <n v="0"/>
    <s v="2025-12-29 10:23:11"/>
  </r>
  <r>
    <s v="TX004585"/>
    <x v="2067"/>
    <x v="1"/>
    <x v="2"/>
    <n v="163.44"/>
    <s v="Failed"/>
    <s v="Declined"/>
    <n v="18.62"/>
    <x v="0"/>
    <s v="Desktop"/>
    <n v="459962"/>
    <n v="17"/>
    <n v="0"/>
    <n v="0"/>
    <n v="0"/>
    <n v="0"/>
    <n v="0"/>
    <s v="2025-08-10 17:45:45"/>
  </r>
  <r>
    <s v="TX002627"/>
    <x v="834"/>
    <x v="0"/>
    <x v="1"/>
    <n v="1196.92"/>
    <s v="Abandoned"/>
    <s v="Approved"/>
    <n v="11.11"/>
    <x v="0"/>
    <s v="Desktop"/>
    <n v="401182"/>
    <n v="24"/>
    <n v="0"/>
    <n v="0"/>
    <n v="0"/>
    <n v="0"/>
    <n v="0"/>
    <s v="2025-12-15 11:26:01"/>
  </r>
  <r>
    <s v="TX009523"/>
    <x v="1593"/>
    <x v="8"/>
    <x v="1"/>
    <n v="284.77999999999997"/>
    <s v="Success"/>
    <s v="Approved"/>
    <n v="7"/>
    <x v="0"/>
    <s v="iPhone"/>
    <n v="536142"/>
    <n v="23"/>
    <n v="0"/>
    <n v="0"/>
    <n v="0"/>
    <n v="0"/>
    <n v="0"/>
    <s v="2025-04-17 14:39:43"/>
  </r>
  <r>
    <s v="TX008303"/>
    <x v="2068"/>
    <x v="3"/>
    <x v="2"/>
    <n v="259.54000000000002"/>
    <s v="Success"/>
    <s v="Approved"/>
    <n v="9.4700000000000006"/>
    <x v="0"/>
    <s v="iPad"/>
    <n v="524171"/>
    <n v="12"/>
    <n v="0"/>
    <n v="0"/>
    <n v="0"/>
    <n v="0"/>
    <n v="0"/>
    <s v="2025-05-27 01:03:41"/>
  </r>
  <r>
    <s v="TX004672"/>
    <x v="242"/>
    <x v="3"/>
    <x v="0"/>
    <n v="2073.29"/>
    <s v="Abandoned"/>
    <s v="Approved"/>
    <n v="5.87"/>
    <x v="0"/>
    <s v="iPhone"/>
    <n v="436998"/>
    <n v="23"/>
    <n v="0"/>
    <n v="0"/>
    <n v="0"/>
    <n v="0"/>
    <n v="0"/>
    <s v="2025-06-04 01:36:55"/>
  </r>
  <r>
    <s v="TX000806"/>
    <x v="733"/>
    <x v="2"/>
    <x v="1"/>
    <n v="1475.84"/>
    <s v="Success"/>
    <s v="Approved"/>
    <n v="1.72"/>
    <x v="0"/>
    <s v="Android"/>
    <n v="482459"/>
    <n v="38"/>
    <n v="0"/>
    <n v="1"/>
    <n v="0"/>
    <n v="0"/>
    <n v="0"/>
    <s v="2025-08-01 06:52:04"/>
  </r>
  <r>
    <s v="TX004695"/>
    <x v="703"/>
    <x v="6"/>
    <x v="0"/>
    <n v="142.38999999999999"/>
    <s v="Abandoned"/>
    <s v="Declined"/>
    <n v="10.09"/>
    <x v="0"/>
    <s v="iPhone"/>
    <n v="446603"/>
    <n v="57"/>
    <n v="1"/>
    <n v="0"/>
    <n v="0"/>
    <n v="0"/>
    <n v="1"/>
    <s v="2025-08-08 06:26:21"/>
  </r>
  <r>
    <s v="TX006278"/>
    <x v="2069"/>
    <x v="2"/>
    <x v="1"/>
    <n v="230.67"/>
    <s v="Success"/>
    <s v="Approved"/>
    <n v="4.92"/>
    <x v="0"/>
    <s v="Desktop"/>
    <n v="429923"/>
    <n v="21"/>
    <n v="0"/>
    <n v="0"/>
    <n v="0"/>
    <n v="0"/>
    <n v="0"/>
    <s v="2025-11-07 08:12:15"/>
  </r>
  <r>
    <s v="TX005636"/>
    <x v="2070"/>
    <x v="5"/>
    <x v="1"/>
    <n v="608.49"/>
    <s v="Success"/>
    <s v="Approved"/>
    <n v="11.11"/>
    <x v="0"/>
    <s v="iPhone"/>
    <n v="421760"/>
    <n v="18"/>
    <n v="0"/>
    <n v="0"/>
    <n v="0"/>
    <n v="0"/>
    <n v="0"/>
    <s v="2025-12-30 20:01:48"/>
  </r>
  <r>
    <s v="TX004251"/>
    <x v="1963"/>
    <x v="5"/>
    <x v="0"/>
    <n v="389.95"/>
    <s v="Success"/>
    <s v="Approved"/>
    <n v="4.7300000000000004"/>
    <x v="0"/>
    <s v="iPhone"/>
    <n v="464306"/>
    <n v="18"/>
    <n v="0"/>
    <n v="0"/>
    <n v="0"/>
    <n v="0"/>
    <n v="0"/>
    <s v="2025-12-05 10:08:21"/>
  </r>
  <r>
    <s v="TX006080"/>
    <x v="1377"/>
    <x v="3"/>
    <x v="1"/>
    <n v="213.57"/>
    <s v="Success"/>
    <s v="Approved"/>
    <n v="10.49"/>
    <x v="0"/>
    <s v="Android"/>
    <n v="440877"/>
    <n v="25"/>
    <n v="0"/>
    <n v="0"/>
    <n v="0"/>
    <n v="0"/>
    <n v="0"/>
    <s v="2025-07-16 20:21:58"/>
  </r>
  <r>
    <s v="TX003662"/>
    <x v="1707"/>
    <x v="8"/>
    <x v="2"/>
    <n v="329.8"/>
    <s v="Failed"/>
    <s v="Declined"/>
    <n v="14.07"/>
    <x v="0"/>
    <s v="iPhone"/>
    <n v="460199"/>
    <n v="15"/>
    <n v="0"/>
    <n v="0"/>
    <n v="0"/>
    <n v="0"/>
    <n v="0"/>
    <s v="2025-01-05 14:10:35"/>
  </r>
  <r>
    <s v="TX008085"/>
    <x v="266"/>
    <x v="3"/>
    <x v="0"/>
    <n v="445.47"/>
    <s v="Abandoned"/>
    <s v="Declined"/>
    <n v="8.49"/>
    <x v="0"/>
    <s v="iPhone"/>
    <n v="504457"/>
    <n v="16"/>
    <n v="0"/>
    <n v="0"/>
    <n v="0"/>
    <n v="0"/>
    <n v="0"/>
    <s v="2025-08-09 09:24:12"/>
  </r>
  <r>
    <s v="TX001243"/>
    <x v="659"/>
    <x v="8"/>
    <x v="1"/>
    <n v="83.73"/>
    <s v="Success"/>
    <s v="Approved"/>
    <n v="5.54"/>
    <x v="0"/>
    <s v="iPhone"/>
    <n v="465259"/>
    <n v="13"/>
    <n v="0"/>
    <n v="0"/>
    <n v="0"/>
    <n v="0"/>
    <n v="0"/>
    <s v="2025-06-06 09:21:44"/>
  </r>
  <r>
    <s v="TX007035"/>
    <x v="2071"/>
    <x v="0"/>
    <x v="3"/>
    <n v="587.32000000000005"/>
    <s v="Failed"/>
    <s v="Declined"/>
    <n v="7.53"/>
    <x v="0"/>
    <s v="iPhone"/>
    <n v="544789"/>
    <n v="25"/>
    <n v="0"/>
    <n v="0"/>
    <n v="0"/>
    <n v="0"/>
    <n v="0"/>
    <s v="2025-01-27 09:08:13"/>
  </r>
  <r>
    <s v="TX009851"/>
    <x v="2072"/>
    <x v="6"/>
    <x v="1"/>
    <n v="816.83"/>
    <s v="Success"/>
    <s v="Approved"/>
    <n v="6.32"/>
    <x v="0"/>
    <s v="Android"/>
    <n v="496563"/>
    <n v="23"/>
    <n v="0"/>
    <n v="0"/>
    <n v="0"/>
    <n v="0"/>
    <n v="0"/>
    <s v="2025-05-18 04:14:54"/>
  </r>
  <r>
    <s v="TX008919"/>
    <x v="135"/>
    <x v="5"/>
    <x v="0"/>
    <n v="253.47"/>
    <s v="Success"/>
    <s v="Approved"/>
    <n v="10.7"/>
    <x v="0"/>
    <s v="iPhone"/>
    <n v="434884"/>
    <n v="20"/>
    <n v="0"/>
    <n v="0"/>
    <n v="0"/>
    <n v="0"/>
    <n v="0"/>
    <s v="2025-10-02 23:31:48"/>
  </r>
  <r>
    <s v="TX000548"/>
    <x v="1632"/>
    <x v="1"/>
    <x v="1"/>
    <n v="615.66999999999996"/>
    <s v="Abandoned"/>
    <s v="Approved"/>
    <n v="4.74"/>
    <x v="0"/>
    <s v="Desktop"/>
    <n v="439203"/>
    <n v="23"/>
    <n v="0"/>
    <n v="0"/>
    <n v="0"/>
    <n v="0"/>
    <n v="0"/>
    <s v="2025-08-12 15:42:33"/>
  </r>
  <r>
    <s v="TX003023"/>
    <x v="2073"/>
    <x v="9"/>
    <x v="0"/>
    <n v="138.25"/>
    <s v="Failed"/>
    <s v="Declined"/>
    <n v="4.0199999999999996"/>
    <x v="0"/>
    <s v="Android"/>
    <n v="558663"/>
    <n v="15"/>
    <n v="0"/>
    <n v="0"/>
    <n v="0"/>
    <n v="0"/>
    <n v="0"/>
    <s v="2025-06-14 05:20:13"/>
  </r>
  <r>
    <s v="TX005573"/>
    <x v="631"/>
    <x v="1"/>
    <x v="2"/>
    <n v="740.15"/>
    <s v="Success"/>
    <s v="Approved"/>
    <n v="9.8699999999999992"/>
    <x v="0"/>
    <s v="iPhone"/>
    <n v="475883"/>
    <n v="15"/>
    <n v="0"/>
    <n v="0"/>
    <n v="0"/>
    <n v="0"/>
    <n v="0"/>
    <s v="2025-12-03 21:50:29"/>
  </r>
  <r>
    <s v="TX004829"/>
    <x v="2074"/>
    <x v="0"/>
    <x v="1"/>
    <n v="1077.58"/>
    <s v="Success"/>
    <s v="Approved"/>
    <n v="6.69"/>
    <x v="0"/>
    <s v="Android"/>
    <n v="509416"/>
    <n v="18"/>
    <n v="0"/>
    <n v="0"/>
    <n v="0"/>
    <n v="0"/>
    <n v="0"/>
    <s v="2025-03-08 23:43:12"/>
  </r>
  <r>
    <s v="TX000027"/>
    <x v="2075"/>
    <x v="1"/>
    <x v="1"/>
    <n v="116.68"/>
    <s v="Success"/>
    <s v="Approved"/>
    <n v="7.92"/>
    <x v="0"/>
    <s v="Android"/>
    <n v="519277"/>
    <n v="22"/>
    <n v="0"/>
    <n v="0"/>
    <n v="0"/>
    <n v="0"/>
    <n v="0"/>
    <s v="2025-07-06 22:35:08"/>
  </r>
  <r>
    <s v="TX005016"/>
    <x v="2076"/>
    <x v="9"/>
    <x v="1"/>
    <n v="212.61"/>
    <s v="Abandoned"/>
    <s v="Declined"/>
    <n v="3.4"/>
    <x v="0"/>
    <s v="iPhone"/>
    <n v="463069"/>
    <n v="24"/>
    <n v="0"/>
    <n v="0"/>
    <n v="0"/>
    <n v="0"/>
    <n v="0"/>
    <s v="2025-09-20 08:48:07"/>
  </r>
  <r>
    <s v="TX004330"/>
    <x v="2077"/>
    <x v="7"/>
    <x v="1"/>
    <n v="386.91"/>
    <s v="Abandoned"/>
    <s v="Approved"/>
    <n v="10.52"/>
    <x v="0"/>
    <s v="Android"/>
    <n v="465846"/>
    <n v="18"/>
    <n v="0"/>
    <n v="0"/>
    <n v="0"/>
    <n v="0"/>
    <n v="0"/>
    <s v="2025-11-29 13:59:34"/>
  </r>
  <r>
    <s v="TX002509"/>
    <x v="1715"/>
    <x v="3"/>
    <x v="2"/>
    <n v="2057.15"/>
    <s v="Success"/>
    <s v="Approved"/>
    <n v="19.71"/>
    <x v="0"/>
    <s v="iPhone"/>
    <n v="433517"/>
    <n v="41"/>
    <n v="0"/>
    <n v="1"/>
    <n v="0"/>
    <n v="0"/>
    <n v="0"/>
    <s v="2025-01-17 22:29:39"/>
  </r>
  <r>
    <s v="TX001434"/>
    <x v="255"/>
    <x v="2"/>
    <x v="3"/>
    <n v="330.09"/>
    <s v="Abandoned"/>
    <s v="Approved"/>
    <n v="11.92"/>
    <x v="0"/>
    <s v="iPhone"/>
    <n v="426582"/>
    <n v="13"/>
    <n v="0"/>
    <n v="0"/>
    <n v="0"/>
    <n v="0"/>
    <n v="0"/>
    <s v="2025-01-14 12:36:28"/>
  </r>
  <r>
    <s v="TX002583"/>
    <x v="2078"/>
    <x v="1"/>
    <x v="2"/>
    <n v="684.42"/>
    <s v="Abandoned"/>
    <s v="Declined"/>
    <n v="8.4"/>
    <x v="0"/>
    <s v="iPad"/>
    <n v="456757"/>
    <n v="17"/>
    <n v="0"/>
    <n v="0"/>
    <n v="0"/>
    <n v="0"/>
    <n v="0"/>
    <s v="2025-05-21 10:51:27"/>
  </r>
  <r>
    <s v="TX001303"/>
    <x v="340"/>
    <x v="8"/>
    <x v="1"/>
    <n v="2119.69"/>
    <s v="Success"/>
    <s v="Approved"/>
    <n v="3.04"/>
    <x v="0"/>
    <s v="Desktop"/>
    <n v="430299"/>
    <n v="48"/>
    <n v="0"/>
    <n v="1"/>
    <n v="0"/>
    <n v="0"/>
    <n v="0"/>
    <s v="2025-07-07 06:10:52"/>
  </r>
  <r>
    <s v="TX005886"/>
    <x v="1874"/>
    <x v="1"/>
    <x v="0"/>
    <n v="462.11"/>
    <s v="Abandoned"/>
    <s v="Declined"/>
    <n v="3.3"/>
    <x v="0"/>
    <s v="Desktop"/>
    <n v="534801"/>
    <n v="13"/>
    <n v="0"/>
    <n v="0"/>
    <n v="0"/>
    <n v="0"/>
    <n v="0"/>
    <s v="2025-12-28 15:19:02"/>
  </r>
  <r>
    <s v="TX006604"/>
    <x v="2079"/>
    <x v="3"/>
    <x v="2"/>
    <n v="628.02"/>
    <s v="Success"/>
    <s v="Approved"/>
    <n v="15.61"/>
    <x v="0"/>
    <s v="Android"/>
    <n v="426487"/>
    <n v="17"/>
    <n v="0"/>
    <n v="0"/>
    <n v="0"/>
    <n v="0"/>
    <n v="0"/>
    <s v="2025-05-28 08:36:25"/>
  </r>
  <r>
    <s v="TX004065"/>
    <x v="2080"/>
    <x v="0"/>
    <x v="0"/>
    <n v="361.94"/>
    <s v="Failed"/>
    <s v="Declined"/>
    <n v="10.02"/>
    <x v="0"/>
    <s v="Android"/>
    <n v="449184"/>
    <n v="15"/>
    <n v="0"/>
    <n v="0"/>
    <n v="0"/>
    <n v="0"/>
    <n v="0"/>
    <s v="2025-02-05 11:04:00"/>
  </r>
  <r>
    <s v="TX007101"/>
    <x v="2081"/>
    <x v="5"/>
    <x v="3"/>
    <n v="1012.67"/>
    <s v="Success"/>
    <s v="Approved"/>
    <n v="11.25"/>
    <x v="0"/>
    <s v="iPhone"/>
    <n v="513978"/>
    <n v="14"/>
    <n v="0"/>
    <n v="0"/>
    <n v="0"/>
    <n v="0"/>
    <n v="0"/>
    <s v="2025-12-20 05:16:41"/>
  </r>
  <r>
    <s v="TX001222"/>
    <x v="918"/>
    <x v="5"/>
    <x v="1"/>
    <n v="1983.69"/>
    <s v="Success"/>
    <s v="Approved"/>
    <n v="3.42"/>
    <x v="0"/>
    <s v="Desktop"/>
    <n v="538218"/>
    <n v="19"/>
    <n v="0"/>
    <n v="0"/>
    <n v="0"/>
    <n v="0"/>
    <n v="0"/>
    <s v="2025-06-30 17:37:28"/>
  </r>
  <r>
    <s v="TX006957"/>
    <x v="81"/>
    <x v="1"/>
    <x v="3"/>
    <n v="476.2"/>
    <s v="Success"/>
    <s v="Approved"/>
    <n v="7.48"/>
    <x v="0"/>
    <s v="Android"/>
    <n v="518400"/>
    <n v="47"/>
    <n v="0"/>
    <n v="0"/>
    <n v="1"/>
    <n v="0"/>
    <n v="0"/>
    <s v="2025-07-12 20:34:32"/>
  </r>
  <r>
    <s v="TX002549"/>
    <x v="534"/>
    <x v="1"/>
    <x v="3"/>
    <n v="354.7"/>
    <s v="Success"/>
    <s v="Approved"/>
    <n v="10.55"/>
    <x v="0"/>
    <s v="iPhone"/>
    <n v="506208"/>
    <n v="23"/>
    <n v="0"/>
    <n v="0"/>
    <n v="0"/>
    <n v="0"/>
    <n v="0"/>
    <s v="2025-11-10 03:10:55"/>
  </r>
  <r>
    <s v="TX000751"/>
    <x v="159"/>
    <x v="2"/>
    <x v="1"/>
    <n v="543.85"/>
    <s v="Abandoned"/>
    <s v="Declined"/>
    <n v="2.08"/>
    <x v="0"/>
    <s v="iPhone"/>
    <n v="484007"/>
    <n v="16"/>
    <n v="0"/>
    <n v="0"/>
    <n v="0"/>
    <n v="0"/>
    <n v="0"/>
    <s v="2025-02-23 18:02:08"/>
  </r>
  <r>
    <s v="TX000438"/>
    <x v="1994"/>
    <x v="3"/>
    <x v="3"/>
    <n v="408.31"/>
    <s v="Success"/>
    <s v="Approved"/>
    <n v="5.73"/>
    <x v="0"/>
    <s v="Desktop"/>
    <n v="409794"/>
    <n v="15"/>
    <n v="0"/>
    <n v="0"/>
    <n v="0"/>
    <n v="0"/>
    <n v="0"/>
    <s v="2025-01-08 10:15:19"/>
  </r>
  <r>
    <s v="TX004430"/>
    <x v="427"/>
    <x v="4"/>
    <x v="1"/>
    <n v="430.75"/>
    <s v="Success"/>
    <s v="Approved"/>
    <n v="1.4"/>
    <x v="0"/>
    <s v="iPhone"/>
    <n v="543653"/>
    <n v="12"/>
    <n v="0"/>
    <n v="0"/>
    <n v="0"/>
    <n v="0"/>
    <n v="0"/>
    <s v="2025-03-30 02:15:41"/>
  </r>
  <r>
    <s v="TX003412"/>
    <x v="1496"/>
    <x v="8"/>
    <x v="0"/>
    <n v="864.25"/>
    <s v="Success"/>
    <s v="Approved"/>
    <n v="5.95"/>
    <x v="0"/>
    <s v="iPhone"/>
    <n v="465301"/>
    <n v="34"/>
    <n v="0"/>
    <n v="0"/>
    <n v="0"/>
    <n v="1"/>
    <n v="0"/>
    <s v="2025-07-31 09:46:11"/>
  </r>
  <r>
    <s v="TX004003"/>
    <x v="2082"/>
    <x v="4"/>
    <x v="0"/>
    <n v="600.22"/>
    <s v="Success"/>
    <s v="Approved"/>
    <n v="5.64"/>
    <x v="0"/>
    <s v="iPhone"/>
    <n v="486073"/>
    <n v="13"/>
    <n v="0"/>
    <n v="0"/>
    <n v="0"/>
    <n v="0"/>
    <n v="0"/>
    <s v="2025-05-11 16:48:45"/>
  </r>
  <r>
    <s v="TX002848"/>
    <x v="848"/>
    <x v="8"/>
    <x v="1"/>
    <n v="706.4"/>
    <s v="Success"/>
    <s v="Approved"/>
    <n v="10.52"/>
    <x v="0"/>
    <s v="iPhone"/>
    <n v="437743"/>
    <n v="44"/>
    <n v="0"/>
    <n v="0"/>
    <n v="1"/>
    <n v="0"/>
    <n v="0"/>
    <s v="2025-01-15 05:35:00"/>
  </r>
  <r>
    <s v="TX001174"/>
    <x v="1597"/>
    <x v="5"/>
    <x v="1"/>
    <n v="220.09"/>
    <s v="Success"/>
    <s v="Approved"/>
    <n v="1.66"/>
    <x v="0"/>
    <s v="iPhone"/>
    <n v="446972"/>
    <n v="21"/>
    <n v="0"/>
    <n v="0"/>
    <n v="0"/>
    <n v="0"/>
    <n v="0"/>
    <s v="2025-05-02 20:04:12"/>
  </r>
  <r>
    <s v="TX007590"/>
    <x v="2016"/>
    <x v="0"/>
    <x v="0"/>
    <n v="505.58"/>
    <s v="Success"/>
    <s v="Approved"/>
    <n v="1.37"/>
    <x v="0"/>
    <s v="iPhone"/>
    <n v="427196"/>
    <n v="23"/>
    <n v="0"/>
    <n v="0"/>
    <n v="0"/>
    <n v="0"/>
    <n v="0"/>
    <s v="2025-11-27 21:52:13"/>
  </r>
  <r>
    <s v="TX002700"/>
    <x v="2083"/>
    <x v="8"/>
    <x v="1"/>
    <n v="193.27"/>
    <s v="Abandoned"/>
    <s v="Declined"/>
    <n v="4.72"/>
    <x v="0"/>
    <s v="Android"/>
    <n v="437382"/>
    <n v="39"/>
    <n v="0"/>
    <n v="0"/>
    <n v="0"/>
    <n v="1"/>
    <n v="0"/>
    <s v="2025-09-22 06:24:37"/>
  </r>
  <r>
    <s v="TX003943"/>
    <x v="2084"/>
    <x v="8"/>
    <x v="3"/>
    <n v="484.48"/>
    <s v="Failed"/>
    <s v="Declined"/>
    <n v="0.52"/>
    <x v="0"/>
    <s v="Desktop"/>
    <n v="527277"/>
    <n v="16"/>
    <n v="0"/>
    <n v="0"/>
    <n v="0"/>
    <n v="0"/>
    <n v="0"/>
    <s v="2025-07-09 13:34:15"/>
  </r>
  <r>
    <s v="TX005991"/>
    <x v="2085"/>
    <x v="8"/>
    <x v="3"/>
    <n v="173.96"/>
    <s v="Failed"/>
    <s v="Declined"/>
    <n v="8.33"/>
    <x v="0"/>
    <s v="iPad"/>
    <n v="447461"/>
    <n v="11"/>
    <n v="0"/>
    <n v="0"/>
    <n v="0"/>
    <n v="0"/>
    <n v="0"/>
    <s v="2025-11-23 21:01:18"/>
  </r>
  <r>
    <s v="TX007498"/>
    <x v="1748"/>
    <x v="6"/>
    <x v="2"/>
    <n v="165.92"/>
    <s v="Failed"/>
    <s v="Approved"/>
    <n v="17.010000000000002"/>
    <x v="0"/>
    <s v="iPhone"/>
    <n v="526114"/>
    <n v="23"/>
    <n v="0"/>
    <n v="0"/>
    <n v="0"/>
    <n v="0"/>
    <n v="0"/>
    <s v="2025-11-02 12:34:47"/>
  </r>
  <r>
    <s v="TX002482"/>
    <x v="2086"/>
    <x v="0"/>
    <x v="3"/>
    <n v="582.69000000000005"/>
    <s v="Abandoned"/>
    <s v="Approved"/>
    <n v="11.63"/>
    <x v="0"/>
    <s v="Android"/>
    <n v="414836"/>
    <n v="43"/>
    <n v="0"/>
    <n v="1"/>
    <n v="0"/>
    <n v="0"/>
    <n v="0"/>
    <s v="2025-08-26 08:55:08"/>
  </r>
  <r>
    <s v="TX004429"/>
    <x v="2087"/>
    <x v="8"/>
    <x v="1"/>
    <n v="315.06"/>
    <s v="Abandoned"/>
    <s v="Declined"/>
    <n v="5.53"/>
    <x v="0"/>
    <s v="Android"/>
    <n v="534070"/>
    <n v="23"/>
    <n v="0"/>
    <n v="0"/>
    <n v="0"/>
    <n v="0"/>
    <n v="0"/>
    <s v="2025-12-20 13:12:42"/>
  </r>
  <r>
    <s v="TX008492"/>
    <x v="1634"/>
    <x v="3"/>
    <x v="2"/>
    <n v="223.15"/>
    <s v="Success"/>
    <s v="Approved"/>
    <n v="17.829999999999998"/>
    <x v="0"/>
    <s v="Android"/>
    <n v="485676"/>
    <n v="10"/>
    <n v="0"/>
    <n v="0"/>
    <n v="0"/>
    <n v="0"/>
    <n v="0"/>
    <s v="2025-10-20 05:29:47"/>
  </r>
  <r>
    <s v="TX002707"/>
    <x v="2088"/>
    <x v="0"/>
    <x v="0"/>
    <n v="1307.77"/>
    <s v="Success"/>
    <s v="Approved"/>
    <n v="9.86"/>
    <x v="0"/>
    <s v="Android"/>
    <n v="451795"/>
    <n v="22"/>
    <n v="0"/>
    <n v="0"/>
    <n v="0"/>
    <n v="0"/>
    <n v="0"/>
    <s v="2025-06-25 10:47:46"/>
  </r>
  <r>
    <s v="TX004722"/>
    <x v="1024"/>
    <x v="8"/>
    <x v="2"/>
    <n v="159.66"/>
    <s v="Failed"/>
    <s v="Declined"/>
    <n v="14.64"/>
    <x v="0"/>
    <s v="Android"/>
    <n v="503576"/>
    <n v="23"/>
    <n v="0"/>
    <n v="0"/>
    <n v="0"/>
    <n v="0"/>
    <n v="0"/>
    <s v="2025-01-10 00:37:29"/>
  </r>
  <r>
    <s v="TX000327"/>
    <x v="1462"/>
    <x v="2"/>
    <x v="3"/>
    <n v="352.47"/>
    <s v="Failed"/>
    <s v="Declined"/>
    <n v="3.22"/>
    <x v="0"/>
    <s v="iPhone"/>
    <n v="424416"/>
    <n v="10"/>
    <n v="0"/>
    <n v="0"/>
    <n v="0"/>
    <n v="0"/>
    <n v="0"/>
    <s v="2025-09-27 19:06:25"/>
  </r>
  <r>
    <s v="TX001040"/>
    <x v="217"/>
    <x v="3"/>
    <x v="3"/>
    <n v="304.14"/>
    <s v="Success"/>
    <s v="Approved"/>
    <n v="5.05"/>
    <x v="0"/>
    <s v="Desktop"/>
    <n v="410973"/>
    <n v="10"/>
    <n v="0"/>
    <n v="0"/>
    <n v="0"/>
    <n v="0"/>
    <n v="0"/>
    <s v="2025-04-02 04:18:33"/>
  </r>
  <r>
    <s v="TX002638"/>
    <x v="968"/>
    <x v="7"/>
    <x v="0"/>
    <n v="943.22"/>
    <s v="Success"/>
    <s v="Approved"/>
    <n v="11.28"/>
    <x v="0"/>
    <s v="Desktop"/>
    <n v="553223"/>
    <n v="25"/>
    <n v="0"/>
    <n v="0"/>
    <n v="0"/>
    <n v="0"/>
    <n v="0"/>
    <s v="2025-02-22 10:03:52"/>
  </r>
  <r>
    <s v="TX006265"/>
    <x v="113"/>
    <x v="9"/>
    <x v="3"/>
    <n v="231.02"/>
    <s v="Success"/>
    <s v="Approved"/>
    <n v="11.19"/>
    <x v="0"/>
    <s v="iPad"/>
    <n v="557768"/>
    <n v="17"/>
    <n v="0"/>
    <n v="0"/>
    <n v="0"/>
    <n v="0"/>
    <n v="0"/>
    <s v="2025-07-28 20:54:26"/>
  </r>
  <r>
    <s v="TX002500"/>
    <x v="2089"/>
    <x v="0"/>
    <x v="3"/>
    <n v="277.63"/>
    <s v="Success"/>
    <s v="Approved"/>
    <n v="11.04"/>
    <x v="0"/>
    <s v="iPad"/>
    <n v="447875"/>
    <n v="10"/>
    <n v="0"/>
    <n v="0"/>
    <n v="0"/>
    <n v="0"/>
    <n v="0"/>
    <s v="2025-10-16 03:04:55"/>
  </r>
  <r>
    <s v="TX001005"/>
    <x v="1884"/>
    <x v="8"/>
    <x v="1"/>
    <n v="287.20999999999998"/>
    <s v="Success"/>
    <s v="Approved"/>
    <n v="1.33"/>
    <x v="0"/>
    <s v="iPhone"/>
    <n v="480825"/>
    <n v="38"/>
    <n v="0"/>
    <n v="1"/>
    <n v="0"/>
    <n v="0"/>
    <n v="0"/>
    <s v="2025-10-05 10:48:18"/>
  </r>
  <r>
    <s v="TX002862"/>
    <x v="2090"/>
    <x v="3"/>
    <x v="0"/>
    <n v="437.29"/>
    <s v="Success"/>
    <s v="Approved"/>
    <n v="6.31"/>
    <x v="0"/>
    <s v="Desktop"/>
    <n v="441986"/>
    <n v="21"/>
    <n v="0"/>
    <n v="0"/>
    <n v="0"/>
    <n v="0"/>
    <n v="0"/>
    <s v="2025-07-16 12:33:33"/>
  </r>
  <r>
    <s v="TX003234"/>
    <x v="2091"/>
    <x v="8"/>
    <x v="1"/>
    <n v="2360.62"/>
    <s v="Abandoned"/>
    <s v="Declined"/>
    <n v="7.95"/>
    <x v="0"/>
    <s v="Android"/>
    <n v="460982"/>
    <n v="22"/>
    <n v="0"/>
    <n v="0"/>
    <n v="0"/>
    <n v="0"/>
    <n v="0"/>
    <s v="2025-09-22 02:05:08"/>
  </r>
  <r>
    <s v="TX001871"/>
    <x v="1862"/>
    <x v="1"/>
    <x v="1"/>
    <n v="1867.66"/>
    <s v="Success"/>
    <s v="Approved"/>
    <n v="4.6900000000000004"/>
    <x v="0"/>
    <s v="Android"/>
    <n v="474137"/>
    <n v="13"/>
    <n v="0"/>
    <n v="0"/>
    <n v="0"/>
    <n v="0"/>
    <n v="0"/>
    <s v="2025-11-07 11:31:11"/>
  </r>
  <r>
    <s v="TX009747"/>
    <x v="2092"/>
    <x v="3"/>
    <x v="1"/>
    <n v="2308.0300000000002"/>
    <s v="Success"/>
    <s v="Approved"/>
    <n v="0.94"/>
    <x v="0"/>
    <s v="Desktop"/>
    <n v="495664"/>
    <n v="48"/>
    <n v="0"/>
    <n v="1"/>
    <n v="0"/>
    <n v="0"/>
    <n v="0"/>
    <s v="2025-09-30 20:15:55"/>
  </r>
  <r>
    <s v="TX007002"/>
    <x v="874"/>
    <x v="2"/>
    <x v="1"/>
    <n v="98.48"/>
    <s v="Failed"/>
    <s v="Declined"/>
    <n v="4.59"/>
    <x v="0"/>
    <s v="iPhone"/>
    <n v="532211"/>
    <n v="25"/>
    <n v="0"/>
    <n v="0"/>
    <n v="0"/>
    <n v="0"/>
    <n v="0"/>
    <s v="2025-04-08 11:38:52"/>
  </r>
  <r>
    <s v="TX008433"/>
    <x v="1771"/>
    <x v="3"/>
    <x v="3"/>
    <n v="519.99"/>
    <s v="Success"/>
    <s v="Approved"/>
    <n v="2.83"/>
    <x v="0"/>
    <s v="iPhone"/>
    <n v="473835"/>
    <n v="13"/>
    <n v="0"/>
    <n v="0"/>
    <n v="0"/>
    <n v="0"/>
    <n v="0"/>
    <s v="2025-06-13 08:59:00"/>
  </r>
  <r>
    <s v="TX008570"/>
    <x v="2091"/>
    <x v="5"/>
    <x v="3"/>
    <n v="302.01"/>
    <s v="Success"/>
    <s v="Approved"/>
    <n v="8.7200000000000006"/>
    <x v="0"/>
    <s v="iPhone"/>
    <n v="484868"/>
    <n v="12"/>
    <n v="0"/>
    <n v="0"/>
    <n v="0"/>
    <n v="0"/>
    <n v="0"/>
    <s v="2025-02-22 21:35:52"/>
  </r>
  <r>
    <s v="TX000535"/>
    <x v="1703"/>
    <x v="7"/>
    <x v="3"/>
    <n v="221.26"/>
    <s v="Failed"/>
    <s v="Declined"/>
    <n v="8.89"/>
    <x v="0"/>
    <s v="Android"/>
    <n v="550704"/>
    <n v="18"/>
    <n v="0"/>
    <n v="0"/>
    <n v="0"/>
    <n v="0"/>
    <n v="0"/>
    <s v="2025-02-11 08:19:31"/>
  </r>
  <r>
    <s v="TX009326"/>
    <x v="343"/>
    <x v="5"/>
    <x v="2"/>
    <n v="91.13"/>
    <s v="Failed"/>
    <s v="Declined"/>
    <n v="10.76"/>
    <x v="0"/>
    <s v="Desktop"/>
    <n v="508629"/>
    <n v="16"/>
    <n v="0"/>
    <n v="0"/>
    <n v="0"/>
    <n v="0"/>
    <n v="0"/>
    <s v="2025-06-26 12:38:42"/>
  </r>
  <r>
    <s v="TX006195"/>
    <x v="2093"/>
    <x v="2"/>
    <x v="0"/>
    <n v="315.45999999999998"/>
    <s v="Success"/>
    <s v="Approved"/>
    <n v="3.24"/>
    <x v="0"/>
    <s v="Android"/>
    <n v="419623"/>
    <n v="22"/>
    <n v="0"/>
    <n v="0"/>
    <n v="0"/>
    <n v="0"/>
    <n v="0"/>
    <s v="2025-12-10 11:33:43"/>
  </r>
  <r>
    <s v="TX007459"/>
    <x v="2094"/>
    <x v="1"/>
    <x v="3"/>
    <n v="122.15"/>
    <s v="Success"/>
    <s v="Approved"/>
    <n v="6.82"/>
    <x v="0"/>
    <s v="Desktop"/>
    <n v="536097"/>
    <n v="11"/>
    <n v="0"/>
    <n v="0"/>
    <n v="0"/>
    <n v="0"/>
    <n v="0"/>
    <s v="2025-04-24 12:13:34"/>
  </r>
  <r>
    <s v="TX000586"/>
    <x v="625"/>
    <x v="9"/>
    <x v="2"/>
    <n v="329.15"/>
    <s v="Success"/>
    <s v="Approved"/>
    <n v="12.49"/>
    <x v="0"/>
    <s v="Android"/>
    <n v="408340"/>
    <n v="25"/>
    <n v="0"/>
    <n v="0"/>
    <n v="0"/>
    <n v="0"/>
    <n v="0"/>
    <s v="2025-01-18 00:02:01"/>
  </r>
  <r>
    <s v="TX009969"/>
    <x v="2095"/>
    <x v="1"/>
    <x v="1"/>
    <n v="588.4"/>
    <s v="Failed"/>
    <s v="Declined"/>
    <n v="6"/>
    <x v="0"/>
    <s v="Android"/>
    <n v="552208"/>
    <n v="79"/>
    <n v="1"/>
    <n v="1"/>
    <n v="1"/>
    <n v="0"/>
    <n v="0"/>
    <s v="2025-08-11 07:10:07"/>
  </r>
  <r>
    <s v="TX003036"/>
    <x v="2096"/>
    <x v="9"/>
    <x v="0"/>
    <n v="192.54"/>
    <s v="Success"/>
    <s v="Approved"/>
    <n v="9.3000000000000007"/>
    <x v="0"/>
    <s v="Desktop"/>
    <n v="441898"/>
    <n v="16"/>
    <n v="0"/>
    <n v="0"/>
    <n v="0"/>
    <n v="0"/>
    <n v="0"/>
    <s v="2025-08-10 20:46:25"/>
  </r>
  <r>
    <s v="TX004487"/>
    <x v="203"/>
    <x v="3"/>
    <x v="3"/>
    <n v="675.92"/>
    <s v="Failed"/>
    <s v="Declined"/>
    <n v="10.51"/>
    <x v="0"/>
    <s v="Desktop"/>
    <n v="510251"/>
    <n v="19"/>
    <n v="0"/>
    <n v="0"/>
    <n v="0"/>
    <n v="0"/>
    <n v="0"/>
    <s v="2025-09-21 01:17:40"/>
  </r>
  <r>
    <s v="TX002586"/>
    <x v="2097"/>
    <x v="0"/>
    <x v="1"/>
    <n v="212.2"/>
    <s v="Failed"/>
    <s v="Approved"/>
    <n v="2.31"/>
    <x v="0"/>
    <s v="Desktop"/>
    <n v="535317"/>
    <n v="14"/>
    <n v="0"/>
    <n v="0"/>
    <n v="0"/>
    <n v="0"/>
    <n v="0"/>
    <s v="2025-03-09 02:13:27"/>
  </r>
  <r>
    <s v="TX001704"/>
    <x v="2098"/>
    <x v="1"/>
    <x v="1"/>
    <n v="569.33000000000004"/>
    <s v="Failed"/>
    <s v="Approved"/>
    <n v="11.37"/>
    <x v="0"/>
    <s v="Android"/>
    <n v="517437"/>
    <n v="53"/>
    <n v="1"/>
    <n v="0"/>
    <n v="0"/>
    <n v="0"/>
    <n v="1"/>
    <s v="2025-10-03 16:45:49"/>
  </r>
  <r>
    <s v="TX004351"/>
    <x v="2066"/>
    <x v="5"/>
    <x v="0"/>
    <n v="389.43"/>
    <s v="Failed"/>
    <s v="Declined"/>
    <n v="5.33"/>
    <x v="0"/>
    <s v="iPhone"/>
    <n v="480899"/>
    <n v="23"/>
    <n v="0"/>
    <n v="0"/>
    <n v="0"/>
    <n v="0"/>
    <n v="0"/>
    <s v="2025-01-20 12:48:21"/>
  </r>
  <r>
    <s v="TX006264"/>
    <x v="432"/>
    <x v="9"/>
    <x v="3"/>
    <n v="33.57"/>
    <s v="Success"/>
    <s v="Approved"/>
    <n v="1.99"/>
    <x v="0"/>
    <s v="iPhone"/>
    <n v="527061"/>
    <n v="49"/>
    <n v="0"/>
    <n v="1"/>
    <n v="0"/>
    <n v="0"/>
    <n v="0"/>
    <s v="2025-08-28 20:12:36"/>
  </r>
  <r>
    <s v="TX000492"/>
    <x v="74"/>
    <x v="8"/>
    <x v="1"/>
    <n v="390.56"/>
    <s v="Failed"/>
    <s v="Approved"/>
    <n v="9.14"/>
    <x v="0"/>
    <s v="Android"/>
    <n v="545508"/>
    <n v="21"/>
    <n v="0"/>
    <n v="0"/>
    <n v="0"/>
    <n v="0"/>
    <n v="0"/>
    <s v="2025-04-25 13:23:54"/>
  </r>
  <r>
    <s v="TX007114"/>
    <x v="2099"/>
    <x v="0"/>
    <x v="1"/>
    <n v="591.14"/>
    <s v="Success"/>
    <s v="Approved"/>
    <n v="10.25"/>
    <x v="0"/>
    <s v="Android"/>
    <n v="400027"/>
    <n v="18"/>
    <n v="0"/>
    <n v="0"/>
    <n v="0"/>
    <n v="0"/>
    <n v="0"/>
    <s v="2025-06-10 19:30:49"/>
  </r>
  <r>
    <s v="TX008937"/>
    <x v="1015"/>
    <x v="1"/>
    <x v="2"/>
    <n v="262.63"/>
    <s v="Success"/>
    <s v="Approved"/>
    <n v="8.15"/>
    <x v="0"/>
    <s v="Desktop"/>
    <n v="518539"/>
    <n v="51"/>
    <n v="0"/>
    <n v="0"/>
    <n v="1"/>
    <n v="0"/>
    <n v="0"/>
    <s v="2025-12-12 02:51:40"/>
  </r>
  <r>
    <s v="TX002837"/>
    <x v="2100"/>
    <x v="2"/>
    <x v="0"/>
    <n v="68.5"/>
    <s v="Failed"/>
    <s v="Declined"/>
    <n v="5.8"/>
    <x v="0"/>
    <s v="iPhone"/>
    <n v="459768"/>
    <n v="10"/>
    <n v="0"/>
    <n v="0"/>
    <n v="0"/>
    <n v="0"/>
    <n v="0"/>
    <s v="2025-02-21 20:28:25"/>
  </r>
  <r>
    <s v="TX002267"/>
    <x v="982"/>
    <x v="1"/>
    <x v="3"/>
    <n v="642.04999999999995"/>
    <s v="Success"/>
    <s v="Approved"/>
    <n v="11.01"/>
    <x v="0"/>
    <s v="Android"/>
    <n v="431976"/>
    <n v="10"/>
    <n v="0"/>
    <n v="0"/>
    <n v="0"/>
    <n v="0"/>
    <n v="0"/>
    <s v="2025-03-27 10:38:54"/>
  </r>
  <r>
    <s v="TX008016"/>
    <x v="817"/>
    <x v="1"/>
    <x v="3"/>
    <n v="204.22"/>
    <s v="Abandoned"/>
    <s v="Declined"/>
    <n v="10.93"/>
    <x v="0"/>
    <s v="iPad"/>
    <n v="437294"/>
    <n v="19"/>
    <n v="0"/>
    <n v="0"/>
    <n v="0"/>
    <n v="0"/>
    <n v="0"/>
    <s v="2025-10-19 20:57:12"/>
  </r>
  <r>
    <s v="TX005264"/>
    <x v="2101"/>
    <x v="4"/>
    <x v="1"/>
    <n v="403.06"/>
    <s v="Abandoned"/>
    <s v="Approved"/>
    <n v="1.59"/>
    <x v="0"/>
    <s v="iPhone"/>
    <n v="522008"/>
    <n v="17"/>
    <n v="0"/>
    <n v="0"/>
    <n v="0"/>
    <n v="0"/>
    <n v="0"/>
    <s v="2025-12-03 03:46:32"/>
  </r>
  <r>
    <s v="TX006573"/>
    <x v="599"/>
    <x v="0"/>
    <x v="1"/>
    <n v="694.99"/>
    <s v="Success"/>
    <s v="Approved"/>
    <n v="7.28"/>
    <x v="0"/>
    <s v="Desktop"/>
    <n v="530207"/>
    <n v="16"/>
    <n v="0"/>
    <n v="0"/>
    <n v="0"/>
    <n v="0"/>
    <n v="0"/>
    <s v="2025-12-30 10:07:29"/>
  </r>
  <r>
    <s v="TX004768"/>
    <x v="120"/>
    <x v="8"/>
    <x v="2"/>
    <n v="855.09"/>
    <s v="Success"/>
    <s v="Approved"/>
    <n v="13.69"/>
    <x v="0"/>
    <s v="Desktop"/>
    <n v="401023"/>
    <n v="49"/>
    <n v="0"/>
    <n v="0"/>
    <n v="1"/>
    <n v="0"/>
    <n v="0"/>
    <s v="2025-04-22 23:08:42"/>
  </r>
  <r>
    <s v="TX007621"/>
    <x v="312"/>
    <x v="4"/>
    <x v="1"/>
    <n v="1226.53"/>
    <s v="Success"/>
    <s v="Approved"/>
    <n v="10.28"/>
    <x v="0"/>
    <s v="Desktop"/>
    <n v="539458"/>
    <n v="16"/>
    <n v="0"/>
    <n v="0"/>
    <n v="0"/>
    <n v="0"/>
    <n v="0"/>
    <s v="2025-12-24 17:49:55"/>
  </r>
  <r>
    <s v="TX002901"/>
    <x v="752"/>
    <x v="1"/>
    <x v="1"/>
    <n v="188.25"/>
    <s v="Success"/>
    <s v="Approved"/>
    <n v="6.74"/>
    <x v="0"/>
    <s v="iPad"/>
    <n v="446163"/>
    <n v="34"/>
    <n v="0"/>
    <n v="0"/>
    <n v="0"/>
    <n v="1"/>
    <n v="0"/>
    <s v="2025-02-22 16:39:40"/>
  </r>
  <r>
    <s v="TX008088"/>
    <x v="1210"/>
    <x v="0"/>
    <x v="2"/>
    <n v="376.42"/>
    <s v="Failed"/>
    <s v="Approved"/>
    <n v="19.93"/>
    <x v="0"/>
    <s v="iPhone"/>
    <n v="423742"/>
    <n v="23"/>
    <n v="0"/>
    <n v="0"/>
    <n v="0"/>
    <n v="0"/>
    <n v="0"/>
    <s v="2025-09-02 15:38:32"/>
  </r>
  <r>
    <s v="TX002945"/>
    <x v="98"/>
    <x v="5"/>
    <x v="1"/>
    <n v="893.55"/>
    <s v="Success"/>
    <s v="Approved"/>
    <n v="4.29"/>
    <x v="0"/>
    <s v="Desktop"/>
    <n v="413473"/>
    <n v="50"/>
    <n v="0"/>
    <n v="0"/>
    <n v="1"/>
    <n v="0"/>
    <n v="0"/>
    <s v="2025-05-16 06:52:03"/>
  </r>
  <r>
    <s v="TX001917"/>
    <x v="2102"/>
    <x v="2"/>
    <x v="3"/>
    <n v="657.77"/>
    <s v="Failed"/>
    <s v="Approved"/>
    <n v="1.96"/>
    <x v="0"/>
    <s v="Android"/>
    <n v="559932"/>
    <n v="20"/>
    <n v="0"/>
    <n v="0"/>
    <n v="0"/>
    <n v="0"/>
    <n v="0"/>
    <s v="2025-04-04 18:24:55"/>
  </r>
  <r>
    <s v="TX003186"/>
    <x v="1447"/>
    <x v="1"/>
    <x v="1"/>
    <n v="1004.85"/>
    <s v="Success"/>
    <s v="Approved"/>
    <n v="2.56"/>
    <x v="0"/>
    <s v="iPad"/>
    <n v="471389"/>
    <n v="20"/>
    <n v="0"/>
    <n v="0"/>
    <n v="0"/>
    <n v="0"/>
    <n v="0"/>
    <s v="2025-10-12 11:33:41"/>
  </r>
  <r>
    <s v="TX006741"/>
    <x v="2103"/>
    <x v="8"/>
    <x v="3"/>
    <n v="2291.0100000000002"/>
    <s v="Success"/>
    <s v="Approved"/>
    <n v="7.37"/>
    <x v="0"/>
    <s v="Desktop"/>
    <n v="442178"/>
    <n v="51"/>
    <n v="1"/>
    <n v="0"/>
    <n v="0"/>
    <n v="0"/>
    <n v="1"/>
    <s v="2025-01-24 09:47:32"/>
  </r>
  <r>
    <s v="TX006192"/>
    <x v="776"/>
    <x v="8"/>
    <x v="3"/>
    <n v="736.62"/>
    <s v="Success"/>
    <s v="Approved"/>
    <n v="9.15"/>
    <x v="0"/>
    <s v="iPhone"/>
    <n v="407742"/>
    <n v="31"/>
    <n v="0"/>
    <n v="0"/>
    <n v="0"/>
    <n v="1"/>
    <n v="0"/>
    <s v="2025-03-11 05:25:53"/>
  </r>
  <r>
    <s v="TX007348"/>
    <x v="843"/>
    <x v="9"/>
    <x v="0"/>
    <n v="1160.92"/>
    <s v="Success"/>
    <s v="Approved"/>
    <n v="11.48"/>
    <x v="0"/>
    <s v="iPhone"/>
    <n v="442343"/>
    <n v="14"/>
    <n v="0"/>
    <n v="0"/>
    <n v="0"/>
    <n v="0"/>
    <n v="0"/>
    <s v="2025-01-01 04:07:50"/>
  </r>
  <r>
    <s v="TX004302"/>
    <x v="1921"/>
    <x v="1"/>
    <x v="0"/>
    <n v="2045.24"/>
    <s v="Success"/>
    <s v="Approved"/>
    <n v="11.08"/>
    <x v="0"/>
    <s v="iPhone"/>
    <n v="486030"/>
    <n v="12"/>
    <n v="0"/>
    <n v="0"/>
    <n v="0"/>
    <n v="0"/>
    <n v="0"/>
    <s v="2025-08-11 02:12:57"/>
  </r>
  <r>
    <s v="TX006084"/>
    <x v="2104"/>
    <x v="2"/>
    <x v="0"/>
    <n v="287.2"/>
    <s v="Failed"/>
    <s v="Approved"/>
    <n v="9.94"/>
    <x v="0"/>
    <s v="Desktop"/>
    <n v="430243"/>
    <n v="17"/>
    <n v="0"/>
    <n v="0"/>
    <n v="0"/>
    <n v="0"/>
    <n v="0"/>
    <s v="2025-04-25 08:00:00"/>
  </r>
  <r>
    <s v="TX008774"/>
    <x v="2105"/>
    <x v="5"/>
    <x v="0"/>
    <n v="338.64"/>
    <s v="Abandoned"/>
    <s v="Declined"/>
    <n v="0.94"/>
    <x v="0"/>
    <s v="Android"/>
    <n v="423150"/>
    <n v="41"/>
    <n v="0"/>
    <n v="1"/>
    <n v="0"/>
    <n v="0"/>
    <n v="0"/>
    <s v="2025-07-23 11:54:19"/>
  </r>
  <r>
    <s v="TX005211"/>
    <x v="809"/>
    <x v="2"/>
    <x v="3"/>
    <n v="167.77"/>
    <s v="Failed"/>
    <s v="Declined"/>
    <n v="11.8"/>
    <x v="0"/>
    <s v="iPhone"/>
    <n v="426955"/>
    <n v="23"/>
    <n v="0"/>
    <n v="0"/>
    <n v="0"/>
    <n v="0"/>
    <n v="0"/>
    <s v="2025-01-29 04:49:08"/>
  </r>
  <r>
    <s v="TX008616"/>
    <x v="2106"/>
    <x v="0"/>
    <x v="0"/>
    <n v="572.5"/>
    <s v="Success"/>
    <s v="Approved"/>
    <n v="11.82"/>
    <x v="0"/>
    <s v="Desktop"/>
    <n v="504795"/>
    <n v="17"/>
    <n v="0"/>
    <n v="0"/>
    <n v="0"/>
    <n v="0"/>
    <n v="0"/>
    <s v="2025-09-23 06:22:31"/>
  </r>
  <r>
    <s v="TX002519"/>
    <x v="1246"/>
    <x v="2"/>
    <x v="2"/>
    <n v="1285.1099999999999"/>
    <s v="Failed"/>
    <s v="Approved"/>
    <n v="11.83"/>
    <x v="0"/>
    <s v="Desktop"/>
    <n v="431127"/>
    <n v="18"/>
    <n v="0"/>
    <n v="0"/>
    <n v="0"/>
    <n v="0"/>
    <n v="0"/>
    <s v="2025-06-15 03:41:10"/>
  </r>
  <r>
    <s v="TX000398"/>
    <x v="2107"/>
    <x v="8"/>
    <x v="1"/>
    <n v="245.51"/>
    <s v="Success"/>
    <s v="Approved"/>
    <n v="6.77"/>
    <x v="0"/>
    <s v="Desktop"/>
    <n v="499993"/>
    <n v="15"/>
    <n v="0"/>
    <n v="0"/>
    <n v="0"/>
    <n v="0"/>
    <n v="0"/>
    <s v="2025-07-02 21:31:13"/>
  </r>
  <r>
    <s v="TX001318"/>
    <x v="2108"/>
    <x v="8"/>
    <x v="1"/>
    <n v="573.03"/>
    <s v="Success"/>
    <s v="Approved"/>
    <n v="0.71"/>
    <x v="0"/>
    <s v="Desktop"/>
    <n v="403980"/>
    <n v="17"/>
    <n v="0"/>
    <n v="0"/>
    <n v="0"/>
    <n v="0"/>
    <n v="0"/>
    <s v="2025-10-26 15:42:52"/>
  </r>
  <r>
    <s v="TX004346"/>
    <x v="529"/>
    <x v="0"/>
    <x v="0"/>
    <n v="141.66"/>
    <s v="Success"/>
    <s v="Approved"/>
    <n v="5.27"/>
    <x v="0"/>
    <s v="Desktop"/>
    <n v="554753"/>
    <n v="25"/>
    <n v="0"/>
    <n v="0"/>
    <n v="0"/>
    <n v="0"/>
    <n v="0"/>
    <s v="2025-03-13 19:15:27"/>
  </r>
  <r>
    <s v="TX000122"/>
    <x v="1347"/>
    <x v="1"/>
    <x v="0"/>
    <n v="435.5"/>
    <s v="Abandoned"/>
    <s v="Approved"/>
    <n v="2.42"/>
    <x v="0"/>
    <s v="Desktop"/>
    <n v="526313"/>
    <n v="18"/>
    <n v="0"/>
    <n v="0"/>
    <n v="0"/>
    <n v="0"/>
    <n v="0"/>
    <s v="2025-03-10 05:05:02"/>
  </r>
  <r>
    <s v="TX002450"/>
    <x v="1035"/>
    <x v="9"/>
    <x v="2"/>
    <n v="1693.44"/>
    <s v="Success"/>
    <s v="Approved"/>
    <n v="14.04"/>
    <x v="0"/>
    <s v="Android"/>
    <n v="457052"/>
    <n v="12"/>
    <n v="0"/>
    <n v="0"/>
    <n v="0"/>
    <n v="0"/>
    <n v="0"/>
    <s v="2025-10-23 08:50:04"/>
  </r>
  <r>
    <s v="TX004088"/>
    <x v="2109"/>
    <x v="2"/>
    <x v="1"/>
    <n v="778.21"/>
    <s v="Success"/>
    <s v="Approved"/>
    <n v="3.73"/>
    <x v="0"/>
    <s v="Android"/>
    <n v="490367"/>
    <n v="40"/>
    <n v="0"/>
    <n v="1"/>
    <n v="0"/>
    <n v="0"/>
    <n v="0"/>
    <s v="2025-01-20 00:19:39"/>
  </r>
  <r>
    <s v="TX003230"/>
    <x v="715"/>
    <x v="1"/>
    <x v="3"/>
    <n v="325.18"/>
    <s v="Abandoned"/>
    <s v="Approved"/>
    <n v="5.4"/>
    <x v="0"/>
    <s v="iPhone"/>
    <n v="420831"/>
    <n v="35"/>
    <n v="0"/>
    <n v="1"/>
    <n v="0"/>
    <n v="0"/>
    <n v="0"/>
    <s v="2025-12-04 03:57:11"/>
  </r>
  <r>
    <s v="TX001567"/>
    <x v="2110"/>
    <x v="1"/>
    <x v="0"/>
    <n v="542.79"/>
    <s v="Success"/>
    <s v="Approved"/>
    <n v="1.7"/>
    <x v="0"/>
    <s v="Desktop"/>
    <n v="429223"/>
    <n v="15"/>
    <n v="0"/>
    <n v="0"/>
    <n v="0"/>
    <n v="0"/>
    <n v="0"/>
    <s v="2025-05-17 03:46:19"/>
  </r>
  <r>
    <s v="TX001985"/>
    <x v="1027"/>
    <x v="5"/>
    <x v="0"/>
    <n v="516.24"/>
    <s v="Success"/>
    <s v="Approved"/>
    <n v="11.55"/>
    <x v="0"/>
    <s v="iPhone"/>
    <n v="476511"/>
    <n v="18"/>
    <n v="0"/>
    <n v="0"/>
    <n v="0"/>
    <n v="0"/>
    <n v="0"/>
    <s v="2025-09-26 15:58:50"/>
  </r>
  <r>
    <s v="TX006862"/>
    <x v="2111"/>
    <x v="4"/>
    <x v="3"/>
    <n v="1085.53"/>
    <s v="Success"/>
    <s v="Approved"/>
    <n v="7.47"/>
    <x v="0"/>
    <s v="Desktop"/>
    <n v="540256"/>
    <n v="16"/>
    <n v="0"/>
    <n v="0"/>
    <n v="0"/>
    <n v="0"/>
    <n v="0"/>
    <s v="2025-01-20 11:55:37"/>
  </r>
  <r>
    <s v="TX008009"/>
    <x v="2112"/>
    <x v="0"/>
    <x v="2"/>
    <n v="409.69"/>
    <s v="Success"/>
    <s v="Approved"/>
    <n v="11.35"/>
    <x v="0"/>
    <s v="Android"/>
    <n v="458637"/>
    <n v="18"/>
    <n v="0"/>
    <n v="0"/>
    <n v="0"/>
    <n v="0"/>
    <n v="0"/>
    <s v="2025-01-22 11:54:57"/>
  </r>
  <r>
    <s v="TX005518"/>
    <x v="2050"/>
    <x v="5"/>
    <x v="0"/>
    <n v="401.36"/>
    <s v="Success"/>
    <s v="Approved"/>
    <n v="6.82"/>
    <x v="0"/>
    <s v="iPad"/>
    <n v="541575"/>
    <n v="47"/>
    <n v="0"/>
    <n v="1"/>
    <n v="0"/>
    <n v="0"/>
    <n v="0"/>
    <s v="2025-11-23 20:54:30"/>
  </r>
  <r>
    <s v="TX004024"/>
    <x v="1447"/>
    <x v="5"/>
    <x v="3"/>
    <n v="837.38"/>
    <s v="Success"/>
    <s v="Approved"/>
    <n v="7.05"/>
    <x v="0"/>
    <s v="iPhone"/>
    <n v="406407"/>
    <n v="21"/>
    <n v="0"/>
    <n v="0"/>
    <n v="0"/>
    <n v="0"/>
    <n v="0"/>
    <s v="2025-01-14 23:58:50"/>
  </r>
  <r>
    <s v="TX009382"/>
    <x v="20"/>
    <x v="9"/>
    <x v="3"/>
    <n v="162.24"/>
    <s v="Success"/>
    <s v="Approved"/>
    <n v="6.36"/>
    <x v="0"/>
    <s v="Android"/>
    <n v="402579"/>
    <n v="15"/>
    <n v="0"/>
    <n v="0"/>
    <n v="0"/>
    <n v="0"/>
    <n v="0"/>
    <s v="2025-04-15 02:21:49"/>
  </r>
  <r>
    <s v="TX002174"/>
    <x v="2113"/>
    <x v="5"/>
    <x v="1"/>
    <n v="658.35"/>
    <s v="Abandoned"/>
    <s v="Declined"/>
    <n v="9.1"/>
    <x v="0"/>
    <s v="Android"/>
    <n v="434574"/>
    <n v="18"/>
    <n v="0"/>
    <n v="0"/>
    <n v="0"/>
    <n v="0"/>
    <n v="0"/>
    <s v="2025-05-10 19:35:53"/>
  </r>
  <r>
    <s v="TX003284"/>
    <x v="2114"/>
    <x v="3"/>
    <x v="0"/>
    <n v="81.93"/>
    <s v="Failed"/>
    <s v="Approved"/>
    <n v="7.95"/>
    <x v="0"/>
    <s v="iPhone"/>
    <n v="491658"/>
    <n v="24"/>
    <n v="0"/>
    <n v="0"/>
    <n v="0"/>
    <n v="0"/>
    <n v="0"/>
    <s v="2025-08-06 00:55:21"/>
  </r>
  <r>
    <s v="TX008544"/>
    <x v="411"/>
    <x v="1"/>
    <x v="3"/>
    <n v="541.83000000000004"/>
    <s v="Failed"/>
    <s v="Approved"/>
    <n v="6.91"/>
    <x v="0"/>
    <s v="Desktop"/>
    <n v="503788"/>
    <n v="16"/>
    <n v="0"/>
    <n v="0"/>
    <n v="0"/>
    <n v="0"/>
    <n v="0"/>
    <s v="2025-02-04 19:16:34"/>
  </r>
  <r>
    <s v="TX008635"/>
    <x v="2115"/>
    <x v="0"/>
    <x v="1"/>
    <n v="291.98"/>
    <s v="Failed"/>
    <s v="Approved"/>
    <n v="0.93"/>
    <x v="0"/>
    <s v="Android"/>
    <n v="551006"/>
    <n v="18"/>
    <n v="0"/>
    <n v="0"/>
    <n v="0"/>
    <n v="0"/>
    <n v="0"/>
    <s v="2025-12-08 05:51:20"/>
  </r>
  <r>
    <s v="TX002334"/>
    <x v="1716"/>
    <x v="6"/>
    <x v="1"/>
    <n v="525.27"/>
    <s v="Success"/>
    <s v="Approved"/>
    <n v="4"/>
    <x v="0"/>
    <s v="Desktop"/>
    <n v="436927"/>
    <n v="40"/>
    <n v="0"/>
    <n v="0"/>
    <n v="0"/>
    <n v="1"/>
    <n v="0"/>
    <s v="2025-10-31 11:27:51"/>
  </r>
  <r>
    <s v="TX000574"/>
    <x v="98"/>
    <x v="1"/>
    <x v="1"/>
    <n v="273.89999999999998"/>
    <s v="Abandoned"/>
    <s v="Declined"/>
    <n v="4.59"/>
    <x v="0"/>
    <s v="iPhone"/>
    <n v="432018"/>
    <n v="11"/>
    <n v="0"/>
    <n v="0"/>
    <n v="0"/>
    <n v="0"/>
    <n v="0"/>
    <s v="2025-07-03 15:03:12"/>
  </r>
  <r>
    <s v="TX004825"/>
    <x v="2116"/>
    <x v="4"/>
    <x v="0"/>
    <n v="394.15"/>
    <s v="Abandoned"/>
    <s v="Declined"/>
    <n v="2.2400000000000002"/>
    <x v="0"/>
    <s v="iPhone"/>
    <n v="553092"/>
    <n v="15"/>
    <n v="0"/>
    <n v="0"/>
    <n v="0"/>
    <n v="0"/>
    <n v="0"/>
    <s v="2025-02-19 09:52:34"/>
  </r>
  <r>
    <s v="TX009128"/>
    <x v="1339"/>
    <x v="0"/>
    <x v="3"/>
    <n v="753.27"/>
    <s v="Success"/>
    <s v="Approved"/>
    <n v="1.41"/>
    <x v="0"/>
    <s v="iPhone"/>
    <n v="552708"/>
    <n v="23"/>
    <n v="0"/>
    <n v="0"/>
    <n v="0"/>
    <n v="0"/>
    <n v="0"/>
    <s v="2025-03-15 09:09:47"/>
  </r>
  <r>
    <s v="TX000982"/>
    <x v="1831"/>
    <x v="2"/>
    <x v="0"/>
    <n v="727.79"/>
    <s v="Success"/>
    <s v="Approved"/>
    <n v="4.42"/>
    <x v="0"/>
    <s v="Desktop"/>
    <n v="534387"/>
    <n v="10"/>
    <n v="0"/>
    <n v="0"/>
    <n v="0"/>
    <n v="0"/>
    <n v="0"/>
    <s v="2025-04-20 10:59:17"/>
  </r>
  <r>
    <s v="TX007872"/>
    <x v="850"/>
    <x v="3"/>
    <x v="1"/>
    <n v="552.08000000000004"/>
    <s v="Success"/>
    <s v="Approved"/>
    <n v="4.63"/>
    <x v="0"/>
    <s v="iPhone"/>
    <n v="554556"/>
    <n v="12"/>
    <n v="0"/>
    <n v="0"/>
    <n v="0"/>
    <n v="0"/>
    <n v="0"/>
    <s v="2025-11-23 23:23:49"/>
  </r>
  <r>
    <s v="TX003503"/>
    <x v="2117"/>
    <x v="1"/>
    <x v="3"/>
    <n v="767.07"/>
    <s v="Success"/>
    <s v="Approved"/>
    <n v="4.82"/>
    <x v="0"/>
    <s v="Desktop"/>
    <n v="502992"/>
    <n v="18"/>
    <n v="0"/>
    <n v="0"/>
    <n v="0"/>
    <n v="0"/>
    <n v="0"/>
    <s v="2025-01-06 18:04:07"/>
  </r>
  <r>
    <s v="TX001408"/>
    <x v="1484"/>
    <x v="2"/>
    <x v="3"/>
    <n v="664.63"/>
    <s v="Abandoned"/>
    <s v="Approved"/>
    <n v="8.6300000000000008"/>
    <x v="0"/>
    <s v="Android"/>
    <n v="452083"/>
    <n v="15"/>
    <n v="0"/>
    <n v="0"/>
    <n v="0"/>
    <n v="0"/>
    <n v="0"/>
    <s v="2025-01-26 05:25:24"/>
  </r>
  <r>
    <s v="TX000536"/>
    <x v="1848"/>
    <x v="3"/>
    <x v="3"/>
    <n v="374.32"/>
    <s v="Failed"/>
    <s v="Declined"/>
    <n v="8.81"/>
    <x v="0"/>
    <s v="Android"/>
    <n v="520775"/>
    <n v="20"/>
    <n v="0"/>
    <n v="0"/>
    <n v="0"/>
    <n v="0"/>
    <n v="0"/>
    <s v="2025-04-08 03:29:15"/>
  </r>
  <r>
    <s v="TX008363"/>
    <x v="633"/>
    <x v="2"/>
    <x v="3"/>
    <n v="371.62"/>
    <s v="Failed"/>
    <s v="Declined"/>
    <n v="6.14"/>
    <x v="0"/>
    <s v="Android"/>
    <n v="434920"/>
    <n v="19"/>
    <n v="0"/>
    <n v="0"/>
    <n v="0"/>
    <n v="0"/>
    <n v="0"/>
    <s v="2025-09-23 22:43:06"/>
  </r>
  <r>
    <s v="TX006946"/>
    <x v="1954"/>
    <x v="8"/>
    <x v="3"/>
    <n v="1938.25"/>
    <s v="Success"/>
    <s v="Approved"/>
    <n v="1"/>
    <x v="0"/>
    <s v="iPhone"/>
    <n v="407479"/>
    <n v="25"/>
    <n v="0"/>
    <n v="0"/>
    <n v="0"/>
    <n v="0"/>
    <n v="0"/>
    <s v="2025-11-29 14:35:21"/>
  </r>
  <r>
    <s v="TX009712"/>
    <x v="1788"/>
    <x v="2"/>
    <x v="3"/>
    <n v="1420.27"/>
    <s v="Failed"/>
    <s v="Approved"/>
    <n v="2.2799999999999998"/>
    <x v="0"/>
    <s v="Desktop"/>
    <n v="464515"/>
    <n v="19"/>
    <n v="0"/>
    <n v="0"/>
    <n v="0"/>
    <n v="0"/>
    <n v="0"/>
    <s v="2025-01-23 05:03:32"/>
  </r>
  <r>
    <s v="TX007218"/>
    <x v="2082"/>
    <x v="8"/>
    <x v="1"/>
    <n v="864.98"/>
    <s v="Success"/>
    <s v="Approved"/>
    <n v="6.22"/>
    <x v="0"/>
    <s v="Android"/>
    <n v="460611"/>
    <n v="24"/>
    <n v="0"/>
    <n v="0"/>
    <n v="0"/>
    <n v="0"/>
    <n v="0"/>
    <s v="2025-09-28 20:41:47"/>
  </r>
  <r>
    <s v="TX001435"/>
    <x v="179"/>
    <x v="6"/>
    <x v="0"/>
    <n v="94.32"/>
    <s v="Success"/>
    <s v="Approved"/>
    <n v="6.64"/>
    <x v="0"/>
    <s v="iPhone"/>
    <n v="403037"/>
    <n v="42"/>
    <n v="0"/>
    <n v="0"/>
    <n v="0"/>
    <n v="1"/>
    <n v="0"/>
    <s v="2025-09-12 17:08:18"/>
  </r>
  <r>
    <s v="TX007085"/>
    <x v="476"/>
    <x v="2"/>
    <x v="1"/>
    <n v="68.959999999999994"/>
    <s v="Success"/>
    <s v="Approved"/>
    <n v="10.039999999999999"/>
    <x v="0"/>
    <s v="Desktop"/>
    <n v="411826"/>
    <n v="17"/>
    <n v="0"/>
    <n v="0"/>
    <n v="0"/>
    <n v="0"/>
    <n v="0"/>
    <s v="2025-08-11 20:52:29"/>
  </r>
  <r>
    <s v="TX002580"/>
    <x v="665"/>
    <x v="8"/>
    <x v="1"/>
    <n v="117.61"/>
    <s v="Success"/>
    <s v="Approved"/>
    <n v="0.68"/>
    <x v="0"/>
    <s v="iPhone"/>
    <n v="500493"/>
    <n v="44"/>
    <n v="0"/>
    <n v="0"/>
    <n v="0"/>
    <n v="1"/>
    <n v="0"/>
    <s v="2025-03-02 02:30:34"/>
  </r>
  <r>
    <s v="TX007812"/>
    <x v="2118"/>
    <x v="4"/>
    <x v="2"/>
    <n v="101.89"/>
    <s v="Abandoned"/>
    <s v="Approved"/>
    <n v="19.39"/>
    <x v="0"/>
    <s v="Android"/>
    <n v="484645"/>
    <n v="48"/>
    <n v="0"/>
    <n v="1"/>
    <n v="0"/>
    <n v="0"/>
    <n v="0"/>
    <s v="2025-07-05 11:47:49"/>
  </r>
  <r>
    <s v="TX003270"/>
    <x v="231"/>
    <x v="8"/>
    <x v="0"/>
    <n v="2160.37"/>
    <s v="Success"/>
    <s v="Approved"/>
    <n v="3.11"/>
    <x v="0"/>
    <s v="Desktop"/>
    <n v="422847"/>
    <n v="16"/>
    <n v="0"/>
    <n v="0"/>
    <n v="0"/>
    <n v="0"/>
    <n v="0"/>
    <s v="2025-10-13 15:24:30"/>
  </r>
  <r>
    <s v="TX009608"/>
    <x v="2119"/>
    <x v="3"/>
    <x v="1"/>
    <n v="314.39999999999998"/>
    <s v="Abandoned"/>
    <s v="Declined"/>
    <n v="10.1"/>
    <x v="0"/>
    <s v="Android"/>
    <n v="445114"/>
    <n v="50"/>
    <n v="0"/>
    <n v="0"/>
    <n v="1"/>
    <n v="0"/>
    <n v="0"/>
    <s v="2025-12-01 21:13:38"/>
  </r>
  <r>
    <s v="TX009311"/>
    <x v="932"/>
    <x v="0"/>
    <x v="1"/>
    <n v="718.1"/>
    <s v="Success"/>
    <s v="Approved"/>
    <n v="9.2799999999999994"/>
    <x v="0"/>
    <s v="iPhone"/>
    <n v="490400"/>
    <n v="12"/>
    <n v="0"/>
    <n v="0"/>
    <n v="0"/>
    <n v="0"/>
    <n v="0"/>
    <s v="2025-06-27 07:25:11"/>
  </r>
  <r>
    <s v="TX008118"/>
    <x v="1712"/>
    <x v="5"/>
    <x v="2"/>
    <n v="392.5"/>
    <s v="Success"/>
    <s v="Approved"/>
    <n v="17.649999999999999"/>
    <x v="0"/>
    <s v="Desktop"/>
    <n v="445597"/>
    <n v="17"/>
    <n v="0"/>
    <n v="0"/>
    <n v="0"/>
    <n v="0"/>
    <n v="0"/>
    <s v="2025-09-26 13:43:54"/>
  </r>
  <r>
    <s v="TX001868"/>
    <x v="5"/>
    <x v="0"/>
    <x v="0"/>
    <n v="252.66"/>
    <s v="Abandoned"/>
    <s v="Declined"/>
    <n v="6.2"/>
    <x v="0"/>
    <s v="Android"/>
    <n v="470684"/>
    <n v="18"/>
    <n v="0"/>
    <n v="0"/>
    <n v="0"/>
    <n v="0"/>
    <n v="0"/>
    <s v="2025-01-26 08:35:37"/>
  </r>
  <r>
    <s v="TX001455"/>
    <x v="1992"/>
    <x v="0"/>
    <x v="3"/>
    <n v="900.5"/>
    <s v="Failed"/>
    <s v="Approved"/>
    <n v="11.19"/>
    <x v="0"/>
    <s v="Android"/>
    <n v="474419"/>
    <n v="23"/>
    <n v="0"/>
    <n v="0"/>
    <n v="0"/>
    <n v="0"/>
    <n v="0"/>
    <s v="2025-01-12 11:33:42"/>
  </r>
  <r>
    <s v="TX001787"/>
    <x v="274"/>
    <x v="7"/>
    <x v="3"/>
    <n v="138.30000000000001"/>
    <s v="Success"/>
    <s v="Approved"/>
    <n v="0.88"/>
    <x v="0"/>
    <s v="iPhone"/>
    <n v="534364"/>
    <n v="19"/>
    <n v="0"/>
    <n v="0"/>
    <n v="0"/>
    <n v="0"/>
    <n v="0"/>
    <s v="2025-05-17 03:24:37"/>
  </r>
  <r>
    <s v="TX009967"/>
    <x v="2120"/>
    <x v="3"/>
    <x v="2"/>
    <n v="309.43"/>
    <s v="Success"/>
    <s v="Approved"/>
    <n v="12.14"/>
    <x v="0"/>
    <s v="Android"/>
    <n v="539563"/>
    <n v="14"/>
    <n v="0"/>
    <n v="0"/>
    <n v="0"/>
    <n v="0"/>
    <n v="0"/>
    <s v="2025-12-17 09:27:53"/>
  </r>
  <r>
    <s v="TX004181"/>
    <x v="2121"/>
    <x v="5"/>
    <x v="3"/>
    <n v="699.17"/>
    <s v="Success"/>
    <s v="Approved"/>
    <n v="9.4700000000000006"/>
    <x v="0"/>
    <s v="iPhone"/>
    <n v="521823"/>
    <n v="16"/>
    <n v="0"/>
    <n v="0"/>
    <n v="0"/>
    <n v="0"/>
    <n v="0"/>
    <s v="2025-07-10 17:26:40"/>
  </r>
  <r>
    <s v="TX002522"/>
    <x v="2122"/>
    <x v="0"/>
    <x v="2"/>
    <n v="401.82"/>
    <s v="Success"/>
    <s v="Approved"/>
    <n v="12.27"/>
    <x v="0"/>
    <s v="iPhone"/>
    <n v="453334"/>
    <n v="10"/>
    <n v="0"/>
    <n v="0"/>
    <n v="0"/>
    <n v="0"/>
    <n v="0"/>
    <s v="2025-02-28 06:51:30"/>
  </r>
  <r>
    <s v="TX008822"/>
    <x v="1557"/>
    <x v="3"/>
    <x v="1"/>
    <n v="112.4"/>
    <s v="Failed"/>
    <s v="Approved"/>
    <n v="9.2799999999999994"/>
    <x v="0"/>
    <s v="Android"/>
    <n v="440757"/>
    <n v="12"/>
    <n v="0"/>
    <n v="0"/>
    <n v="0"/>
    <n v="0"/>
    <n v="0"/>
    <s v="2025-12-03 05:57:02"/>
  </r>
  <r>
    <s v="TX001821"/>
    <x v="209"/>
    <x v="8"/>
    <x v="1"/>
    <n v="600.23"/>
    <s v="Success"/>
    <s v="Approved"/>
    <n v="4.28"/>
    <x v="0"/>
    <s v="iPhone"/>
    <n v="558314"/>
    <n v="14"/>
    <n v="0"/>
    <n v="0"/>
    <n v="0"/>
    <n v="0"/>
    <n v="0"/>
    <s v="2025-06-11 11:32:47"/>
  </r>
  <r>
    <s v="TX006665"/>
    <x v="1386"/>
    <x v="4"/>
    <x v="0"/>
    <n v="535.54"/>
    <s v="Success"/>
    <s v="Approved"/>
    <n v="6.69"/>
    <x v="0"/>
    <s v="iPad"/>
    <n v="488711"/>
    <n v="16"/>
    <n v="0"/>
    <n v="0"/>
    <n v="0"/>
    <n v="0"/>
    <n v="0"/>
    <s v="2025-12-17 14:06:29"/>
  </r>
  <r>
    <s v="TX002930"/>
    <x v="2123"/>
    <x v="3"/>
    <x v="2"/>
    <n v="47.37"/>
    <s v="Failed"/>
    <s v="Approved"/>
    <n v="11.89"/>
    <x v="0"/>
    <s v="Desktop"/>
    <n v="426316"/>
    <n v="16"/>
    <n v="0"/>
    <n v="0"/>
    <n v="0"/>
    <n v="0"/>
    <n v="0"/>
    <s v="2025-04-16 14:15:44"/>
  </r>
  <r>
    <s v="TX000052"/>
    <x v="1463"/>
    <x v="5"/>
    <x v="3"/>
    <n v="1111.1199999999999"/>
    <s v="Abandoned"/>
    <s v="Declined"/>
    <n v="5.33"/>
    <x v="0"/>
    <s v="Android"/>
    <n v="444483"/>
    <n v="25"/>
    <n v="0"/>
    <n v="0"/>
    <n v="0"/>
    <n v="0"/>
    <n v="0"/>
    <s v="2025-08-24 14:29:44"/>
  </r>
  <r>
    <s v="TX004731"/>
    <x v="939"/>
    <x v="8"/>
    <x v="3"/>
    <n v="769.25"/>
    <s v="Success"/>
    <s v="Approved"/>
    <n v="6.24"/>
    <x v="0"/>
    <s v="Desktop"/>
    <n v="525143"/>
    <n v="10"/>
    <n v="0"/>
    <n v="0"/>
    <n v="0"/>
    <n v="0"/>
    <n v="0"/>
    <s v="2025-01-04 12:35:09"/>
  </r>
  <r>
    <s v="TX006251"/>
    <x v="1511"/>
    <x v="2"/>
    <x v="0"/>
    <n v="300.25"/>
    <s v="Success"/>
    <s v="Approved"/>
    <n v="11.36"/>
    <x v="0"/>
    <s v="Desktop"/>
    <n v="527056"/>
    <n v="14"/>
    <n v="0"/>
    <n v="0"/>
    <n v="0"/>
    <n v="0"/>
    <n v="0"/>
    <s v="2025-11-16 07:40:01"/>
  </r>
  <r>
    <s v="TX009826"/>
    <x v="2124"/>
    <x v="1"/>
    <x v="1"/>
    <n v="526.03"/>
    <s v="Failed"/>
    <s v="Declined"/>
    <n v="10.61"/>
    <x v="0"/>
    <s v="Android"/>
    <n v="436832"/>
    <n v="14"/>
    <n v="0"/>
    <n v="0"/>
    <n v="0"/>
    <n v="0"/>
    <n v="0"/>
    <s v="2025-06-27 09:31:55"/>
  </r>
  <r>
    <s v="TX003578"/>
    <x v="1892"/>
    <x v="0"/>
    <x v="2"/>
    <n v="192.75"/>
    <s v="Success"/>
    <s v="Approved"/>
    <n v="8.31"/>
    <x v="0"/>
    <s v="Desktop"/>
    <n v="509665"/>
    <n v="11"/>
    <n v="0"/>
    <n v="0"/>
    <n v="0"/>
    <n v="0"/>
    <n v="0"/>
    <s v="2025-10-26 11:43:02"/>
  </r>
  <r>
    <s v="TX000470"/>
    <x v="718"/>
    <x v="0"/>
    <x v="1"/>
    <n v="1094.71"/>
    <s v="Success"/>
    <s v="Approved"/>
    <n v="9.3000000000000007"/>
    <x v="0"/>
    <s v="iPhone"/>
    <n v="492337"/>
    <n v="20"/>
    <n v="0"/>
    <n v="0"/>
    <n v="0"/>
    <n v="0"/>
    <n v="0"/>
    <s v="2025-10-03 21:22:29"/>
  </r>
  <r>
    <s v="TX002630"/>
    <x v="2125"/>
    <x v="2"/>
    <x v="0"/>
    <n v="386.03"/>
    <s v="Success"/>
    <s v="Approved"/>
    <n v="3.45"/>
    <x v="0"/>
    <s v="iPad"/>
    <n v="412941"/>
    <n v="19"/>
    <n v="0"/>
    <n v="0"/>
    <n v="0"/>
    <n v="0"/>
    <n v="0"/>
    <s v="2025-04-16 05:01:29"/>
  </r>
  <r>
    <s v="TX007728"/>
    <x v="546"/>
    <x v="2"/>
    <x v="1"/>
    <n v="328.28"/>
    <s v="Success"/>
    <s v="Approved"/>
    <n v="9.42"/>
    <x v="0"/>
    <s v="Android"/>
    <n v="424073"/>
    <n v="17"/>
    <n v="0"/>
    <n v="0"/>
    <n v="0"/>
    <n v="0"/>
    <n v="0"/>
    <s v="2025-01-21 08:28:01"/>
  </r>
  <r>
    <s v="TX009658"/>
    <x v="122"/>
    <x v="2"/>
    <x v="1"/>
    <n v="237.95"/>
    <s v="Success"/>
    <s v="Approved"/>
    <n v="11.37"/>
    <x v="0"/>
    <s v="Desktop"/>
    <n v="433531"/>
    <n v="14"/>
    <n v="0"/>
    <n v="0"/>
    <n v="0"/>
    <n v="0"/>
    <n v="0"/>
    <s v="2025-07-14 22:51:39"/>
  </r>
  <r>
    <s v="TX004848"/>
    <x v="1658"/>
    <x v="9"/>
    <x v="0"/>
    <n v="721.93"/>
    <s v="Success"/>
    <s v="Approved"/>
    <n v="11.85"/>
    <x v="0"/>
    <s v="Desktop"/>
    <n v="454104"/>
    <n v="12"/>
    <n v="0"/>
    <n v="0"/>
    <n v="0"/>
    <n v="0"/>
    <n v="0"/>
    <s v="2025-12-15 13:54:25"/>
  </r>
  <r>
    <s v="TX008314"/>
    <x v="1238"/>
    <x v="0"/>
    <x v="2"/>
    <n v="392.44"/>
    <s v="Success"/>
    <s v="Approved"/>
    <n v="18.25"/>
    <x v="0"/>
    <s v="iPhone"/>
    <n v="410417"/>
    <n v="20"/>
    <n v="0"/>
    <n v="0"/>
    <n v="0"/>
    <n v="0"/>
    <n v="0"/>
    <s v="2025-10-13 17:46:24"/>
  </r>
  <r>
    <s v="TX004318"/>
    <x v="1133"/>
    <x v="6"/>
    <x v="3"/>
    <n v="74.040000000000006"/>
    <s v="Success"/>
    <s v="Approved"/>
    <n v="0.94"/>
    <x v="0"/>
    <s v="iPhone"/>
    <n v="453008"/>
    <n v="53"/>
    <n v="1"/>
    <n v="0"/>
    <n v="0"/>
    <n v="0"/>
    <n v="1"/>
    <s v="2025-09-06 09:58:46"/>
  </r>
  <r>
    <s v="TX001859"/>
    <x v="2126"/>
    <x v="0"/>
    <x v="1"/>
    <n v="138.51"/>
    <s v="Success"/>
    <s v="Approved"/>
    <n v="7.38"/>
    <x v="0"/>
    <s v="Desktop"/>
    <n v="530463"/>
    <n v="18"/>
    <n v="0"/>
    <n v="0"/>
    <n v="0"/>
    <n v="0"/>
    <n v="0"/>
    <s v="2025-04-22 17:12:40"/>
  </r>
  <r>
    <s v="TX009587"/>
    <x v="1031"/>
    <x v="8"/>
    <x v="1"/>
    <n v="718.2"/>
    <s v="Success"/>
    <s v="Approved"/>
    <n v="9.3699999999999992"/>
    <x v="0"/>
    <s v="Desktop"/>
    <n v="423442"/>
    <n v="19"/>
    <n v="0"/>
    <n v="0"/>
    <n v="0"/>
    <n v="0"/>
    <n v="0"/>
    <s v="2025-01-18 00:45:06"/>
  </r>
  <r>
    <s v="TX000866"/>
    <x v="1636"/>
    <x v="0"/>
    <x v="3"/>
    <n v="244.43"/>
    <s v="Success"/>
    <s v="Approved"/>
    <n v="4.1399999999999997"/>
    <x v="0"/>
    <s v="iPhone"/>
    <n v="454584"/>
    <n v="22"/>
    <n v="0"/>
    <n v="0"/>
    <n v="0"/>
    <n v="0"/>
    <n v="0"/>
    <s v="2025-05-29 02:49:16"/>
  </r>
  <r>
    <s v="TX005072"/>
    <x v="2055"/>
    <x v="9"/>
    <x v="1"/>
    <n v="142.32"/>
    <s v="Failed"/>
    <s v="Declined"/>
    <n v="1.52"/>
    <x v="0"/>
    <s v="Desktop"/>
    <n v="526405"/>
    <n v="20"/>
    <n v="0"/>
    <n v="0"/>
    <n v="0"/>
    <n v="0"/>
    <n v="0"/>
    <s v="2025-05-05 12:35:48"/>
  </r>
  <r>
    <s v="TX007304"/>
    <x v="2127"/>
    <x v="8"/>
    <x v="1"/>
    <n v="349.03"/>
    <s v="Success"/>
    <s v="Approved"/>
    <n v="4.12"/>
    <x v="0"/>
    <s v="Android"/>
    <n v="469116"/>
    <n v="18"/>
    <n v="0"/>
    <n v="0"/>
    <n v="0"/>
    <n v="0"/>
    <n v="0"/>
    <s v="2025-09-02 01:09:05"/>
  </r>
  <r>
    <s v="TX004985"/>
    <x v="226"/>
    <x v="2"/>
    <x v="0"/>
    <n v="1319.94"/>
    <s v="Success"/>
    <s v="Approved"/>
    <n v="1.74"/>
    <x v="0"/>
    <s v="Android"/>
    <n v="514092"/>
    <n v="16"/>
    <n v="0"/>
    <n v="0"/>
    <n v="0"/>
    <n v="0"/>
    <n v="0"/>
    <s v="2025-03-15 16:22:47"/>
  </r>
  <r>
    <s v="TX004025"/>
    <x v="500"/>
    <x v="2"/>
    <x v="2"/>
    <n v="82.98"/>
    <s v="Success"/>
    <s v="Approved"/>
    <n v="14.24"/>
    <x v="0"/>
    <s v="Desktop"/>
    <n v="496842"/>
    <n v="37"/>
    <n v="0"/>
    <n v="1"/>
    <n v="0"/>
    <n v="0"/>
    <n v="0"/>
    <s v="2025-02-04 04:10:25"/>
  </r>
  <r>
    <s v="TX009277"/>
    <x v="1823"/>
    <x v="1"/>
    <x v="1"/>
    <n v="699.34"/>
    <s v="Success"/>
    <s v="Approved"/>
    <n v="11.28"/>
    <x v="0"/>
    <s v="Android"/>
    <n v="524025"/>
    <n v="24"/>
    <n v="0"/>
    <n v="0"/>
    <n v="0"/>
    <n v="0"/>
    <n v="0"/>
    <s v="2025-03-11 02:47:36"/>
  </r>
  <r>
    <s v="TX004454"/>
    <x v="1224"/>
    <x v="4"/>
    <x v="3"/>
    <n v="120.91"/>
    <s v="Abandoned"/>
    <s v="Approved"/>
    <n v="10.36"/>
    <x v="0"/>
    <s v="Android"/>
    <n v="415610"/>
    <n v="23"/>
    <n v="0"/>
    <n v="0"/>
    <n v="0"/>
    <n v="0"/>
    <n v="0"/>
    <s v="2025-05-10 14:23:49"/>
  </r>
  <r>
    <s v="TX006331"/>
    <x v="1202"/>
    <x v="0"/>
    <x v="0"/>
    <n v="353.63"/>
    <s v="Failed"/>
    <s v="Approved"/>
    <n v="7.75"/>
    <x v="0"/>
    <s v="Android"/>
    <n v="425305"/>
    <n v="45"/>
    <n v="0"/>
    <n v="1"/>
    <n v="0"/>
    <n v="0"/>
    <n v="0"/>
    <s v="2025-11-15 03:59:21"/>
  </r>
  <r>
    <s v="TX006011"/>
    <x v="490"/>
    <x v="8"/>
    <x v="2"/>
    <n v="267.72000000000003"/>
    <s v="Failed"/>
    <s v="Declined"/>
    <n v="16.8"/>
    <x v="0"/>
    <s v="Android"/>
    <n v="530875"/>
    <n v="23"/>
    <n v="0"/>
    <n v="0"/>
    <n v="0"/>
    <n v="0"/>
    <n v="0"/>
    <s v="2025-04-25 01:54:39"/>
  </r>
  <r>
    <s v="TX000426"/>
    <x v="1650"/>
    <x v="6"/>
    <x v="3"/>
    <n v="469.52"/>
    <s v="Success"/>
    <s v="Approved"/>
    <n v="11.27"/>
    <x v="0"/>
    <s v="Android"/>
    <n v="523412"/>
    <n v="15"/>
    <n v="0"/>
    <n v="0"/>
    <n v="0"/>
    <n v="0"/>
    <n v="0"/>
    <s v="2025-12-19 01:26:21"/>
  </r>
  <r>
    <s v="TX000189"/>
    <x v="1846"/>
    <x v="7"/>
    <x v="0"/>
    <n v="676.13"/>
    <s v="Success"/>
    <s v="Approved"/>
    <n v="9.4700000000000006"/>
    <x v="0"/>
    <s v="iPhone"/>
    <n v="496474"/>
    <n v="20"/>
    <n v="0"/>
    <n v="0"/>
    <n v="0"/>
    <n v="0"/>
    <n v="0"/>
    <s v="2025-01-15 05:19:49"/>
  </r>
  <r>
    <s v="TX006128"/>
    <x v="1532"/>
    <x v="5"/>
    <x v="2"/>
    <n v="744.87"/>
    <s v="Failed"/>
    <s v="Declined"/>
    <n v="11.96"/>
    <x v="0"/>
    <s v="Android"/>
    <n v="519959"/>
    <n v="25"/>
    <n v="0"/>
    <n v="0"/>
    <n v="0"/>
    <n v="0"/>
    <n v="0"/>
    <s v="2025-05-11 20:09:22"/>
  </r>
  <r>
    <s v="TX004506"/>
    <x v="1186"/>
    <x v="5"/>
    <x v="1"/>
    <n v="83.52"/>
    <s v="Success"/>
    <s v="Approved"/>
    <n v="0.73"/>
    <x v="0"/>
    <s v="Desktop"/>
    <n v="511122"/>
    <n v="16"/>
    <n v="0"/>
    <n v="0"/>
    <n v="0"/>
    <n v="0"/>
    <n v="0"/>
    <s v="2025-07-15 03:47:38"/>
  </r>
  <r>
    <s v="TX000229"/>
    <x v="2061"/>
    <x v="2"/>
    <x v="1"/>
    <n v="311.91000000000003"/>
    <s v="Success"/>
    <s v="Approved"/>
    <n v="1.0900000000000001"/>
    <x v="0"/>
    <s v="iPad"/>
    <n v="528189"/>
    <n v="19"/>
    <n v="0"/>
    <n v="0"/>
    <n v="0"/>
    <n v="0"/>
    <n v="0"/>
    <s v="2025-04-19 08:31:41"/>
  </r>
  <r>
    <s v="TX007856"/>
    <x v="2047"/>
    <x v="1"/>
    <x v="1"/>
    <n v="186.22"/>
    <s v="Success"/>
    <s v="Approved"/>
    <n v="8.74"/>
    <x v="0"/>
    <s v="Desktop"/>
    <n v="522586"/>
    <n v="25"/>
    <n v="0"/>
    <n v="0"/>
    <n v="0"/>
    <n v="0"/>
    <n v="0"/>
    <s v="2025-04-27 07:57:24"/>
  </r>
  <r>
    <s v="TX006330"/>
    <x v="883"/>
    <x v="6"/>
    <x v="3"/>
    <n v="450.48"/>
    <s v="Success"/>
    <s v="Approved"/>
    <n v="8.76"/>
    <x v="0"/>
    <s v="iPhone"/>
    <n v="455925"/>
    <n v="12"/>
    <n v="0"/>
    <n v="0"/>
    <n v="0"/>
    <n v="0"/>
    <n v="0"/>
    <s v="2025-07-04 19:00:19"/>
  </r>
  <r>
    <s v="TX002742"/>
    <x v="406"/>
    <x v="3"/>
    <x v="1"/>
    <n v="498.22"/>
    <s v="Success"/>
    <s v="Approved"/>
    <n v="2.2400000000000002"/>
    <x v="0"/>
    <s v="iPad"/>
    <n v="540031"/>
    <n v="10"/>
    <n v="0"/>
    <n v="0"/>
    <n v="0"/>
    <n v="0"/>
    <n v="0"/>
    <s v="2025-12-22 11:34:25"/>
  </r>
  <r>
    <s v="TX001042"/>
    <x v="2128"/>
    <x v="3"/>
    <x v="1"/>
    <n v="680.07"/>
    <s v="Failed"/>
    <s v="Declined"/>
    <n v="2.2999999999999998"/>
    <x v="0"/>
    <s v="Android"/>
    <n v="499204"/>
    <n v="17"/>
    <n v="0"/>
    <n v="0"/>
    <n v="0"/>
    <n v="0"/>
    <n v="0"/>
    <s v="2025-08-23 17:09:04"/>
  </r>
  <r>
    <s v="TX008792"/>
    <x v="684"/>
    <x v="1"/>
    <x v="1"/>
    <n v="3491.83"/>
    <s v="Success"/>
    <s v="Approved"/>
    <n v="3.74"/>
    <x v="0"/>
    <s v="iPhone"/>
    <n v="549829"/>
    <n v="20"/>
    <n v="0"/>
    <n v="0"/>
    <n v="0"/>
    <n v="0"/>
    <n v="0"/>
    <s v="2025-08-26 13:50:54"/>
  </r>
  <r>
    <s v="TX009193"/>
    <x v="2129"/>
    <x v="4"/>
    <x v="1"/>
    <n v="1352.46"/>
    <s v="Success"/>
    <s v="Approved"/>
    <n v="10.130000000000001"/>
    <x v="0"/>
    <s v="iPad"/>
    <n v="524453"/>
    <n v="18"/>
    <n v="0"/>
    <n v="0"/>
    <n v="0"/>
    <n v="0"/>
    <n v="0"/>
    <s v="2025-12-16 13:14:01"/>
  </r>
  <r>
    <s v="TX003678"/>
    <x v="1952"/>
    <x v="7"/>
    <x v="0"/>
    <n v="120.45"/>
    <s v="Success"/>
    <s v="Approved"/>
    <n v="2"/>
    <x v="0"/>
    <s v="Android"/>
    <n v="509731"/>
    <n v="14"/>
    <n v="0"/>
    <n v="0"/>
    <n v="0"/>
    <n v="0"/>
    <n v="0"/>
    <s v="2025-09-27 04:54:20"/>
  </r>
  <r>
    <s v="TX004175"/>
    <x v="1217"/>
    <x v="1"/>
    <x v="3"/>
    <n v="432.01"/>
    <s v="Success"/>
    <s v="Approved"/>
    <n v="8.34"/>
    <x v="0"/>
    <s v="iPhone"/>
    <n v="494692"/>
    <n v="13"/>
    <n v="0"/>
    <n v="0"/>
    <n v="0"/>
    <n v="0"/>
    <n v="0"/>
    <s v="2025-09-15 23:38:46"/>
  </r>
  <r>
    <s v="TX000472"/>
    <x v="2130"/>
    <x v="1"/>
    <x v="1"/>
    <n v="676.2"/>
    <s v="Abandoned"/>
    <s v="Approved"/>
    <n v="11.62"/>
    <x v="0"/>
    <s v="Desktop"/>
    <n v="475134"/>
    <n v="18"/>
    <n v="0"/>
    <n v="0"/>
    <n v="0"/>
    <n v="0"/>
    <n v="0"/>
    <s v="2025-07-23 00:11:47"/>
  </r>
  <r>
    <s v="TX002922"/>
    <x v="1635"/>
    <x v="0"/>
    <x v="3"/>
    <n v="88.28"/>
    <s v="Success"/>
    <s v="Approved"/>
    <n v="0.59"/>
    <x v="0"/>
    <s v="iPhone"/>
    <n v="451500"/>
    <n v="19"/>
    <n v="0"/>
    <n v="0"/>
    <n v="0"/>
    <n v="0"/>
    <n v="0"/>
    <s v="2025-05-31 03:20:59"/>
  </r>
  <r>
    <s v="TX001906"/>
    <x v="829"/>
    <x v="0"/>
    <x v="0"/>
    <n v="819.97"/>
    <s v="Success"/>
    <s v="Approved"/>
    <n v="6.69"/>
    <x v="0"/>
    <s v="Android"/>
    <n v="454504"/>
    <n v="25"/>
    <n v="0"/>
    <n v="0"/>
    <n v="0"/>
    <n v="0"/>
    <n v="0"/>
    <s v="2025-11-01 22:02:03"/>
  </r>
  <r>
    <s v="TX008928"/>
    <x v="2131"/>
    <x v="0"/>
    <x v="3"/>
    <n v="378.15"/>
    <s v="Success"/>
    <s v="Approved"/>
    <n v="2.58"/>
    <x v="0"/>
    <s v="iPhone"/>
    <n v="467639"/>
    <n v="25"/>
    <n v="0"/>
    <n v="0"/>
    <n v="0"/>
    <n v="0"/>
    <n v="0"/>
    <s v="2025-10-05 07:07:32"/>
  </r>
  <r>
    <s v="TX000802"/>
    <x v="2132"/>
    <x v="5"/>
    <x v="0"/>
    <n v="593.75"/>
    <s v="Success"/>
    <s v="Approved"/>
    <n v="11.84"/>
    <x v="0"/>
    <s v="Desktop"/>
    <n v="530357"/>
    <n v="13"/>
    <n v="0"/>
    <n v="0"/>
    <n v="0"/>
    <n v="0"/>
    <n v="0"/>
    <s v="2025-06-07 01:41:15"/>
  </r>
  <r>
    <s v="TX001488"/>
    <x v="1004"/>
    <x v="0"/>
    <x v="0"/>
    <n v="224.34"/>
    <s v="Failed"/>
    <s v="Approved"/>
    <n v="11.3"/>
    <x v="0"/>
    <s v="Android"/>
    <n v="539510"/>
    <n v="19"/>
    <n v="0"/>
    <n v="0"/>
    <n v="0"/>
    <n v="0"/>
    <n v="0"/>
    <s v="2025-08-22 13:01:36"/>
  </r>
  <r>
    <s v="TX008489"/>
    <x v="388"/>
    <x v="1"/>
    <x v="3"/>
    <n v="685.24"/>
    <s v="Success"/>
    <s v="Approved"/>
    <n v="4.91"/>
    <x v="0"/>
    <s v="Android"/>
    <n v="425990"/>
    <n v="54"/>
    <n v="0"/>
    <n v="0"/>
    <n v="1"/>
    <n v="0"/>
    <n v="0"/>
    <s v="2025-07-13 15:12:49"/>
  </r>
  <r>
    <s v="TX000228"/>
    <x v="1107"/>
    <x v="4"/>
    <x v="0"/>
    <n v="1058.44"/>
    <s v="Success"/>
    <s v="Approved"/>
    <n v="10.49"/>
    <x v="0"/>
    <s v="Android"/>
    <n v="464623"/>
    <n v="25"/>
    <n v="0"/>
    <n v="0"/>
    <n v="0"/>
    <n v="0"/>
    <n v="0"/>
    <s v="2025-09-20 11:33:06"/>
  </r>
  <r>
    <s v="TX004150"/>
    <x v="778"/>
    <x v="5"/>
    <x v="0"/>
    <n v="971.4"/>
    <s v="Failed"/>
    <s v="Declined"/>
    <n v="4.9800000000000004"/>
    <x v="0"/>
    <s v="Desktop"/>
    <n v="443623"/>
    <n v="16"/>
    <n v="0"/>
    <n v="0"/>
    <n v="0"/>
    <n v="0"/>
    <n v="0"/>
    <s v="2025-09-29 14:05:52"/>
  </r>
  <r>
    <s v="TX001129"/>
    <x v="1271"/>
    <x v="5"/>
    <x v="2"/>
    <n v="520.78"/>
    <s v="Failed"/>
    <s v="Declined"/>
    <n v="13.62"/>
    <x v="0"/>
    <s v="Desktop"/>
    <n v="485081"/>
    <n v="21"/>
    <n v="0"/>
    <n v="0"/>
    <n v="0"/>
    <n v="0"/>
    <n v="0"/>
    <s v="2025-09-07 11:43:27"/>
  </r>
  <r>
    <s v="TX009934"/>
    <x v="1889"/>
    <x v="1"/>
    <x v="3"/>
    <n v="319.77"/>
    <s v="Success"/>
    <s v="Approved"/>
    <n v="6.45"/>
    <x v="0"/>
    <s v="iPhone"/>
    <n v="555496"/>
    <n v="21"/>
    <n v="0"/>
    <n v="0"/>
    <n v="0"/>
    <n v="0"/>
    <n v="0"/>
    <s v="2025-04-21 18:02:26"/>
  </r>
  <r>
    <s v="TX009540"/>
    <x v="2133"/>
    <x v="8"/>
    <x v="3"/>
    <n v="444.41"/>
    <s v="Success"/>
    <s v="Approved"/>
    <n v="7.71"/>
    <x v="0"/>
    <s v="iPhone"/>
    <n v="548297"/>
    <n v="10"/>
    <n v="0"/>
    <n v="0"/>
    <n v="0"/>
    <n v="0"/>
    <n v="0"/>
    <s v="2025-08-22 20:55:56"/>
  </r>
  <r>
    <s v="TX002209"/>
    <x v="1347"/>
    <x v="3"/>
    <x v="3"/>
    <n v="691.05"/>
    <s v="Failed"/>
    <s v="Declined"/>
    <n v="2.39"/>
    <x v="0"/>
    <s v="Desktop"/>
    <n v="488292"/>
    <n v="13"/>
    <n v="0"/>
    <n v="0"/>
    <n v="0"/>
    <n v="0"/>
    <n v="0"/>
    <s v="2025-08-26 12:17:20"/>
  </r>
  <r>
    <s v="TX008673"/>
    <x v="2039"/>
    <x v="3"/>
    <x v="2"/>
    <n v="231.22"/>
    <s v="Failed"/>
    <s v="Declined"/>
    <n v="10.86"/>
    <x v="0"/>
    <s v="Android"/>
    <n v="403134"/>
    <n v="25"/>
    <n v="0"/>
    <n v="0"/>
    <n v="0"/>
    <n v="0"/>
    <n v="0"/>
    <s v="2025-11-16 07:27:19"/>
  </r>
  <r>
    <s v="TX008953"/>
    <x v="1456"/>
    <x v="0"/>
    <x v="3"/>
    <n v="311.22000000000003"/>
    <s v="Success"/>
    <s v="Approved"/>
    <n v="4.3"/>
    <x v="0"/>
    <s v="iPhone"/>
    <n v="409696"/>
    <n v="10"/>
    <n v="0"/>
    <n v="0"/>
    <n v="0"/>
    <n v="0"/>
    <n v="0"/>
    <s v="2025-10-20 16:02:09"/>
  </r>
  <r>
    <s v="TX008922"/>
    <x v="2134"/>
    <x v="2"/>
    <x v="0"/>
    <n v="148.51"/>
    <s v="Success"/>
    <s v="Approved"/>
    <n v="6.86"/>
    <x v="0"/>
    <s v="iPad"/>
    <n v="556528"/>
    <n v="25"/>
    <n v="0"/>
    <n v="0"/>
    <n v="0"/>
    <n v="0"/>
    <n v="0"/>
    <s v="2025-05-13 06:55:28"/>
  </r>
  <r>
    <s v="TX004922"/>
    <x v="2135"/>
    <x v="3"/>
    <x v="3"/>
    <n v="289.47000000000003"/>
    <s v="Success"/>
    <s v="Approved"/>
    <n v="4.13"/>
    <x v="0"/>
    <s v="Desktop"/>
    <n v="445735"/>
    <n v="12"/>
    <n v="0"/>
    <n v="0"/>
    <n v="0"/>
    <n v="0"/>
    <n v="0"/>
    <s v="2025-06-14 21:43:46"/>
  </r>
  <r>
    <s v="TX003154"/>
    <x v="2036"/>
    <x v="5"/>
    <x v="0"/>
    <n v="308.47000000000003"/>
    <s v="Failed"/>
    <s v="Declined"/>
    <n v="9.73"/>
    <x v="0"/>
    <s v="iPad"/>
    <n v="519734"/>
    <n v="36"/>
    <n v="0"/>
    <n v="1"/>
    <n v="0"/>
    <n v="0"/>
    <n v="0"/>
    <s v="2025-01-17 14:22:55"/>
  </r>
  <r>
    <s v="TX007043"/>
    <x v="2136"/>
    <x v="0"/>
    <x v="3"/>
    <n v="106.61"/>
    <s v="Abandoned"/>
    <s v="Declined"/>
    <n v="3.64"/>
    <x v="0"/>
    <s v="iPad"/>
    <n v="552283"/>
    <n v="20"/>
    <n v="0"/>
    <n v="0"/>
    <n v="0"/>
    <n v="0"/>
    <n v="0"/>
    <s v="2025-03-13 14:37:30"/>
  </r>
  <r>
    <s v="TX007600"/>
    <x v="2137"/>
    <x v="9"/>
    <x v="2"/>
    <n v="331.74"/>
    <s v="Success"/>
    <s v="Approved"/>
    <n v="12.31"/>
    <x v="0"/>
    <s v="Android"/>
    <n v="537714"/>
    <n v="22"/>
    <n v="0"/>
    <n v="0"/>
    <n v="0"/>
    <n v="0"/>
    <n v="0"/>
    <s v="2025-01-03 22:34:49"/>
  </r>
  <r>
    <s v="TX005607"/>
    <x v="2138"/>
    <x v="6"/>
    <x v="1"/>
    <n v="341.93"/>
    <s v="Abandoned"/>
    <s v="Declined"/>
    <n v="8.18"/>
    <x v="0"/>
    <s v="Android"/>
    <n v="485172"/>
    <n v="45"/>
    <n v="0"/>
    <n v="0"/>
    <n v="1"/>
    <n v="0"/>
    <n v="0"/>
    <s v="2025-06-06 05:40:25"/>
  </r>
  <r>
    <s v="TX008306"/>
    <x v="369"/>
    <x v="0"/>
    <x v="0"/>
    <n v="212.93"/>
    <s v="Success"/>
    <s v="Approved"/>
    <n v="7.19"/>
    <x v="0"/>
    <s v="Android"/>
    <n v="493151"/>
    <n v="37"/>
    <n v="0"/>
    <n v="1"/>
    <n v="0"/>
    <n v="0"/>
    <n v="0"/>
    <s v="2025-03-06 13:02:46"/>
  </r>
  <r>
    <s v="TX009653"/>
    <x v="1996"/>
    <x v="1"/>
    <x v="3"/>
    <n v="211.91"/>
    <s v="Abandoned"/>
    <s v="Declined"/>
    <n v="11.84"/>
    <x v="0"/>
    <s v="Desktop"/>
    <n v="472488"/>
    <n v="20"/>
    <n v="0"/>
    <n v="0"/>
    <n v="0"/>
    <n v="0"/>
    <n v="0"/>
    <s v="2025-01-26 20:59:25"/>
  </r>
  <r>
    <s v="TX002145"/>
    <x v="1717"/>
    <x v="1"/>
    <x v="2"/>
    <n v="193.67"/>
    <s v="Abandoned"/>
    <s v="Declined"/>
    <n v="17.190000000000001"/>
    <x v="0"/>
    <s v="iPhone"/>
    <n v="428089"/>
    <n v="16"/>
    <n v="0"/>
    <n v="0"/>
    <n v="0"/>
    <n v="0"/>
    <n v="0"/>
    <s v="2025-03-23 15:49:16"/>
  </r>
  <r>
    <s v="TX007921"/>
    <x v="1620"/>
    <x v="6"/>
    <x v="1"/>
    <n v="662.63"/>
    <s v="Failed"/>
    <s v="Approved"/>
    <n v="1.05"/>
    <x v="0"/>
    <s v="iPhone"/>
    <n v="437164"/>
    <n v="11"/>
    <n v="0"/>
    <n v="0"/>
    <n v="0"/>
    <n v="0"/>
    <n v="0"/>
    <s v="2025-12-12 02:03:39"/>
  </r>
  <r>
    <s v="TX006148"/>
    <x v="436"/>
    <x v="3"/>
    <x v="0"/>
    <n v="51.24"/>
    <s v="Success"/>
    <s v="Approved"/>
    <n v="5.14"/>
    <x v="0"/>
    <s v="Desktop"/>
    <n v="454836"/>
    <n v="43"/>
    <n v="0"/>
    <n v="0"/>
    <n v="0"/>
    <n v="1"/>
    <n v="0"/>
    <s v="2025-10-04 10:47:47"/>
  </r>
  <r>
    <s v="TX002375"/>
    <x v="1523"/>
    <x v="9"/>
    <x v="2"/>
    <n v="305.93"/>
    <s v="Abandoned"/>
    <s v="Declined"/>
    <n v="12.54"/>
    <x v="0"/>
    <s v="iPhone"/>
    <n v="530502"/>
    <n v="35"/>
    <n v="0"/>
    <n v="0"/>
    <n v="0"/>
    <n v="1"/>
    <n v="0"/>
    <s v="2025-10-19 07:13:14"/>
  </r>
  <r>
    <s v="TX002578"/>
    <x v="2139"/>
    <x v="8"/>
    <x v="1"/>
    <n v="485.03"/>
    <s v="Failed"/>
    <s v="Declined"/>
    <n v="5.39"/>
    <x v="0"/>
    <s v="Desktop"/>
    <n v="486380"/>
    <n v="12"/>
    <n v="0"/>
    <n v="0"/>
    <n v="0"/>
    <n v="0"/>
    <n v="0"/>
    <s v="2025-08-03 07:14:15"/>
  </r>
  <r>
    <s v="TX001633"/>
    <x v="1762"/>
    <x v="9"/>
    <x v="3"/>
    <n v="266.83"/>
    <s v="Abandoned"/>
    <s v="Approved"/>
    <n v="9.27"/>
    <x v="0"/>
    <s v="iPad"/>
    <n v="426607"/>
    <n v="20"/>
    <n v="0"/>
    <n v="0"/>
    <n v="0"/>
    <n v="0"/>
    <n v="0"/>
    <s v="2025-05-21 22:50:47"/>
  </r>
  <r>
    <s v="TX004895"/>
    <x v="1499"/>
    <x v="6"/>
    <x v="1"/>
    <n v="163.57"/>
    <s v="Success"/>
    <s v="Approved"/>
    <n v="6.81"/>
    <x v="0"/>
    <s v="Android"/>
    <n v="407762"/>
    <n v="12"/>
    <n v="0"/>
    <n v="0"/>
    <n v="0"/>
    <n v="0"/>
    <n v="0"/>
    <s v="2025-02-10 04:57:27"/>
  </r>
  <r>
    <s v="TX002299"/>
    <x v="831"/>
    <x v="3"/>
    <x v="2"/>
    <n v="1270.17"/>
    <s v="Success"/>
    <s v="Approved"/>
    <n v="11.18"/>
    <x v="0"/>
    <s v="iPhone"/>
    <n v="448460"/>
    <n v="25"/>
    <n v="0"/>
    <n v="0"/>
    <n v="0"/>
    <n v="0"/>
    <n v="0"/>
    <s v="2025-08-12 18:52:16"/>
  </r>
  <r>
    <s v="TX005274"/>
    <x v="952"/>
    <x v="0"/>
    <x v="1"/>
    <n v="332.36"/>
    <s v="Success"/>
    <s v="Approved"/>
    <n v="1.77"/>
    <x v="0"/>
    <s v="iPhone"/>
    <n v="495085"/>
    <n v="13"/>
    <n v="0"/>
    <n v="0"/>
    <n v="0"/>
    <n v="0"/>
    <n v="0"/>
    <s v="2025-07-09 13:49:07"/>
  </r>
  <r>
    <s v="TX000157"/>
    <x v="30"/>
    <x v="6"/>
    <x v="1"/>
    <n v="511.94"/>
    <s v="Failed"/>
    <s v="Declined"/>
    <n v="2.36"/>
    <x v="0"/>
    <s v="Android"/>
    <n v="458083"/>
    <n v="22"/>
    <n v="0"/>
    <n v="0"/>
    <n v="0"/>
    <n v="0"/>
    <n v="0"/>
    <s v="2025-06-19 14:26:55"/>
  </r>
  <r>
    <s v="TX006068"/>
    <x v="1527"/>
    <x v="0"/>
    <x v="0"/>
    <n v="37.119999999999997"/>
    <s v="Abandoned"/>
    <s v="Declined"/>
    <n v="7.95"/>
    <x v="0"/>
    <s v="Desktop"/>
    <n v="527018"/>
    <n v="46"/>
    <n v="0"/>
    <n v="0"/>
    <n v="1"/>
    <n v="0"/>
    <n v="0"/>
    <s v="2025-12-13 14:19:17"/>
  </r>
  <r>
    <s v="TX006792"/>
    <x v="1899"/>
    <x v="6"/>
    <x v="2"/>
    <n v="198.28"/>
    <s v="Abandoned"/>
    <s v="Declined"/>
    <n v="19.8"/>
    <x v="0"/>
    <s v="iPhone"/>
    <n v="405337"/>
    <n v="11"/>
    <n v="0"/>
    <n v="0"/>
    <n v="0"/>
    <n v="0"/>
    <n v="0"/>
    <s v="2025-10-21 04:13:50"/>
  </r>
  <r>
    <s v="TX003350"/>
    <x v="640"/>
    <x v="5"/>
    <x v="0"/>
    <n v="250.33"/>
    <s v="Success"/>
    <s v="Approved"/>
    <n v="11.69"/>
    <x v="0"/>
    <s v="iPhone"/>
    <n v="481235"/>
    <n v="31"/>
    <n v="0"/>
    <n v="0"/>
    <n v="0"/>
    <n v="1"/>
    <n v="0"/>
    <s v="2025-11-15 13:29:49"/>
  </r>
  <r>
    <s v="TX002880"/>
    <x v="2140"/>
    <x v="8"/>
    <x v="2"/>
    <n v="230.86"/>
    <s v="Success"/>
    <s v="Approved"/>
    <n v="15.31"/>
    <x v="0"/>
    <s v="iPhone"/>
    <n v="479703"/>
    <n v="51"/>
    <n v="0"/>
    <n v="0"/>
    <n v="1"/>
    <n v="0"/>
    <n v="0"/>
    <s v="2025-02-16 17:15:18"/>
  </r>
  <r>
    <s v="TX003414"/>
    <x v="2141"/>
    <x v="9"/>
    <x v="0"/>
    <n v="1876.17"/>
    <s v="Success"/>
    <s v="Approved"/>
    <n v="3.95"/>
    <x v="0"/>
    <s v="Android"/>
    <n v="536156"/>
    <n v="25"/>
    <n v="0"/>
    <n v="0"/>
    <n v="0"/>
    <n v="0"/>
    <n v="0"/>
    <s v="2025-08-18 20:35:44"/>
  </r>
  <r>
    <s v="TX007220"/>
    <x v="876"/>
    <x v="1"/>
    <x v="2"/>
    <n v="613.47"/>
    <s v="Failed"/>
    <s v="Declined"/>
    <n v="15.07"/>
    <x v="0"/>
    <s v="Desktop"/>
    <n v="517388"/>
    <n v="23"/>
    <n v="0"/>
    <n v="0"/>
    <n v="0"/>
    <n v="0"/>
    <n v="0"/>
    <s v="2025-04-03 08:02:05"/>
  </r>
  <r>
    <s v="TX008062"/>
    <x v="2142"/>
    <x v="2"/>
    <x v="3"/>
    <n v="623.12"/>
    <s v="Success"/>
    <s v="Approved"/>
    <n v="1.4"/>
    <x v="0"/>
    <s v="iPad"/>
    <n v="401410"/>
    <n v="39"/>
    <n v="0"/>
    <n v="1"/>
    <n v="0"/>
    <n v="0"/>
    <n v="0"/>
    <s v="2025-04-28 07:48:46"/>
  </r>
  <r>
    <s v="TX009387"/>
    <x v="870"/>
    <x v="3"/>
    <x v="2"/>
    <n v="3454.87"/>
    <s v="Success"/>
    <s v="Approved"/>
    <n v="17.239999999999998"/>
    <x v="0"/>
    <s v="iPad"/>
    <n v="492940"/>
    <n v="15"/>
    <n v="0"/>
    <n v="0"/>
    <n v="0"/>
    <n v="0"/>
    <n v="0"/>
    <s v="2025-10-22 12:09:47"/>
  </r>
  <r>
    <s v="TX004255"/>
    <x v="1798"/>
    <x v="3"/>
    <x v="1"/>
    <n v="291.05"/>
    <s v="Success"/>
    <s v="Approved"/>
    <n v="5.72"/>
    <x v="0"/>
    <s v="iPhone"/>
    <n v="457943"/>
    <n v="38"/>
    <n v="0"/>
    <n v="0"/>
    <n v="0"/>
    <n v="1"/>
    <n v="0"/>
    <s v="2025-04-20 21:50:19"/>
  </r>
  <r>
    <s v="TX006168"/>
    <x v="1051"/>
    <x v="0"/>
    <x v="3"/>
    <n v="483.12"/>
    <s v="Abandoned"/>
    <s v="Approved"/>
    <n v="8.81"/>
    <x v="0"/>
    <s v="Desktop"/>
    <n v="528552"/>
    <n v="48"/>
    <n v="0"/>
    <n v="1"/>
    <n v="0"/>
    <n v="0"/>
    <n v="0"/>
    <s v="2025-05-26 00:29:37"/>
  </r>
  <r>
    <s v="TX005581"/>
    <x v="1045"/>
    <x v="0"/>
    <x v="1"/>
    <n v="1023.13"/>
    <s v="Success"/>
    <s v="Approved"/>
    <n v="2.75"/>
    <x v="0"/>
    <s v="iPad"/>
    <n v="442414"/>
    <n v="42"/>
    <n v="0"/>
    <n v="1"/>
    <n v="0"/>
    <n v="0"/>
    <n v="0"/>
    <s v="2025-05-10 06:57:13"/>
  </r>
  <r>
    <s v="TX008146"/>
    <x v="2009"/>
    <x v="9"/>
    <x v="1"/>
    <n v="593.87"/>
    <s v="Success"/>
    <s v="Approved"/>
    <n v="11.14"/>
    <x v="0"/>
    <s v="iPhone"/>
    <n v="486827"/>
    <n v="11"/>
    <n v="0"/>
    <n v="0"/>
    <n v="0"/>
    <n v="0"/>
    <n v="0"/>
    <s v="2025-10-30 20:26:39"/>
  </r>
  <r>
    <s v="TX006795"/>
    <x v="2143"/>
    <x v="8"/>
    <x v="3"/>
    <n v="2178.36"/>
    <s v="Abandoned"/>
    <s v="Declined"/>
    <n v="10.39"/>
    <x v="0"/>
    <s v="iPhone"/>
    <n v="414478"/>
    <n v="19"/>
    <n v="0"/>
    <n v="0"/>
    <n v="0"/>
    <n v="0"/>
    <n v="0"/>
    <s v="2025-12-19 11:45:53"/>
  </r>
  <r>
    <s v="TX008497"/>
    <x v="115"/>
    <x v="4"/>
    <x v="2"/>
    <n v="1534.95"/>
    <s v="Success"/>
    <s v="Approved"/>
    <n v="10.42"/>
    <x v="0"/>
    <s v="Android"/>
    <n v="542580"/>
    <n v="22"/>
    <n v="0"/>
    <n v="0"/>
    <n v="0"/>
    <n v="0"/>
    <n v="0"/>
    <s v="2025-02-18 22:45:08"/>
  </r>
  <r>
    <s v="TX005863"/>
    <x v="2006"/>
    <x v="0"/>
    <x v="2"/>
    <n v="194.24"/>
    <s v="Success"/>
    <s v="Approved"/>
    <n v="8.9499999999999993"/>
    <x v="0"/>
    <s v="Android"/>
    <n v="438719"/>
    <n v="25"/>
    <n v="0"/>
    <n v="0"/>
    <n v="0"/>
    <n v="0"/>
    <n v="0"/>
    <s v="2025-08-22 21:47:03"/>
  </r>
  <r>
    <s v="TX008467"/>
    <x v="723"/>
    <x v="5"/>
    <x v="2"/>
    <n v="1158.42"/>
    <s v="Success"/>
    <s v="Approved"/>
    <n v="18.53"/>
    <x v="0"/>
    <s v="Desktop"/>
    <n v="477667"/>
    <n v="16"/>
    <n v="0"/>
    <n v="0"/>
    <n v="0"/>
    <n v="0"/>
    <n v="0"/>
    <s v="2025-08-11 18:25:50"/>
  </r>
  <r>
    <s v="TX002496"/>
    <x v="2144"/>
    <x v="6"/>
    <x v="1"/>
    <n v="840.32"/>
    <s v="Success"/>
    <s v="Approved"/>
    <n v="9.7899999999999991"/>
    <x v="0"/>
    <s v="iPhone"/>
    <n v="480319"/>
    <n v="10"/>
    <n v="0"/>
    <n v="0"/>
    <n v="0"/>
    <n v="0"/>
    <n v="0"/>
    <s v="2025-02-13 02:12:57"/>
  </r>
  <r>
    <s v="TX006796"/>
    <x v="1036"/>
    <x v="0"/>
    <x v="0"/>
    <n v="815.78"/>
    <s v="Success"/>
    <s v="Approved"/>
    <n v="4.0599999999999996"/>
    <x v="0"/>
    <s v="iPhone"/>
    <n v="404691"/>
    <n v="15"/>
    <n v="0"/>
    <n v="0"/>
    <n v="0"/>
    <n v="0"/>
    <n v="0"/>
    <s v="2025-04-13 12:25:01"/>
  </r>
  <r>
    <s v="TX002373"/>
    <x v="888"/>
    <x v="1"/>
    <x v="0"/>
    <n v="1145.55"/>
    <s v="Failed"/>
    <s v="Approved"/>
    <n v="9.14"/>
    <x v="0"/>
    <s v="iPad"/>
    <n v="402211"/>
    <n v="25"/>
    <n v="0"/>
    <n v="0"/>
    <n v="0"/>
    <n v="0"/>
    <n v="0"/>
    <s v="2025-10-04 05:07:58"/>
  </r>
  <r>
    <s v="TX008342"/>
    <x v="445"/>
    <x v="1"/>
    <x v="3"/>
    <n v="385.77"/>
    <s v="Failed"/>
    <s v="Declined"/>
    <n v="5.49"/>
    <x v="0"/>
    <s v="Desktop"/>
    <n v="548970"/>
    <n v="24"/>
    <n v="0"/>
    <n v="0"/>
    <n v="0"/>
    <n v="0"/>
    <n v="0"/>
    <s v="2025-03-07 19:57:58"/>
  </r>
  <r>
    <s v="TX005403"/>
    <x v="1788"/>
    <x v="8"/>
    <x v="1"/>
    <n v="965.63"/>
    <s v="Failed"/>
    <s v="Approved"/>
    <n v="4.51"/>
    <x v="0"/>
    <s v="Android"/>
    <n v="445758"/>
    <n v="23"/>
    <n v="0"/>
    <n v="0"/>
    <n v="0"/>
    <n v="0"/>
    <n v="0"/>
    <s v="2025-07-19 15:06:00"/>
  </r>
  <r>
    <s v="TX003462"/>
    <x v="2145"/>
    <x v="5"/>
    <x v="1"/>
    <n v="338.1"/>
    <s v="Success"/>
    <s v="Approved"/>
    <n v="4.5"/>
    <x v="0"/>
    <s v="iPhone"/>
    <n v="418666"/>
    <n v="20"/>
    <n v="0"/>
    <n v="0"/>
    <n v="0"/>
    <n v="0"/>
    <n v="0"/>
    <s v="2025-04-17 04:06:45"/>
  </r>
  <r>
    <s v="TX004566"/>
    <x v="965"/>
    <x v="4"/>
    <x v="3"/>
    <n v="404.85"/>
    <s v="Failed"/>
    <s v="Declined"/>
    <n v="2.98"/>
    <x v="0"/>
    <s v="iPad"/>
    <n v="434990"/>
    <n v="50"/>
    <n v="0"/>
    <n v="1"/>
    <n v="0"/>
    <n v="0"/>
    <n v="0"/>
    <s v="2025-06-25 13:36:02"/>
  </r>
  <r>
    <s v="TX005460"/>
    <x v="1848"/>
    <x v="6"/>
    <x v="3"/>
    <n v="125.1"/>
    <s v="Failed"/>
    <s v="Declined"/>
    <n v="8.27"/>
    <x v="0"/>
    <s v="iPad"/>
    <n v="518980"/>
    <n v="48"/>
    <n v="1"/>
    <n v="0"/>
    <n v="0"/>
    <n v="0"/>
    <n v="1"/>
    <s v="2025-02-21 20:40:05"/>
  </r>
  <r>
    <s v="TX007264"/>
    <x v="1005"/>
    <x v="9"/>
    <x v="0"/>
    <n v="200.73"/>
    <s v="Failed"/>
    <s v="Declined"/>
    <n v="2.88"/>
    <x v="0"/>
    <s v="iPhone"/>
    <n v="519141"/>
    <n v="21"/>
    <n v="0"/>
    <n v="0"/>
    <n v="0"/>
    <n v="0"/>
    <n v="0"/>
    <s v="2025-04-17 06:24:08"/>
  </r>
  <r>
    <s v="TX005598"/>
    <x v="1970"/>
    <x v="3"/>
    <x v="2"/>
    <n v="1151.33"/>
    <s v="Success"/>
    <s v="Approved"/>
    <n v="11.53"/>
    <x v="0"/>
    <s v="Android"/>
    <n v="448540"/>
    <n v="21"/>
    <n v="0"/>
    <n v="0"/>
    <n v="0"/>
    <n v="0"/>
    <n v="0"/>
    <s v="2025-08-13 23:31:16"/>
  </r>
  <r>
    <s v="TX006302"/>
    <x v="1035"/>
    <x v="3"/>
    <x v="0"/>
    <n v="843.67"/>
    <s v="Failed"/>
    <s v="Declined"/>
    <n v="1.75"/>
    <x v="0"/>
    <s v="iPhone"/>
    <n v="555914"/>
    <n v="11"/>
    <n v="0"/>
    <n v="0"/>
    <n v="0"/>
    <n v="0"/>
    <n v="0"/>
    <s v="2025-05-07 22:51:07"/>
  </r>
  <r>
    <s v="TX004563"/>
    <x v="2104"/>
    <x v="3"/>
    <x v="2"/>
    <n v="390.62"/>
    <s v="Success"/>
    <s v="Approved"/>
    <n v="14.63"/>
    <x v="0"/>
    <s v="iPhone"/>
    <n v="512283"/>
    <n v="25"/>
    <n v="0"/>
    <n v="0"/>
    <n v="0"/>
    <n v="0"/>
    <n v="0"/>
    <s v="2025-11-30 18:56:37"/>
  </r>
  <r>
    <s v="TX002551"/>
    <x v="715"/>
    <x v="0"/>
    <x v="0"/>
    <n v="142.22"/>
    <s v="Success"/>
    <s v="Approved"/>
    <n v="6.84"/>
    <x v="0"/>
    <s v="Desktop"/>
    <n v="407682"/>
    <n v="15"/>
    <n v="0"/>
    <n v="0"/>
    <n v="0"/>
    <n v="0"/>
    <n v="0"/>
    <s v="2025-11-13 14:00:19"/>
  </r>
  <r>
    <s v="TX004296"/>
    <x v="170"/>
    <x v="2"/>
    <x v="0"/>
    <n v="805.96"/>
    <s v="Success"/>
    <s v="Approved"/>
    <n v="11.55"/>
    <x v="0"/>
    <s v="Desktop"/>
    <n v="409810"/>
    <n v="48"/>
    <n v="0"/>
    <n v="1"/>
    <n v="0"/>
    <n v="0"/>
    <n v="0"/>
    <s v="2025-01-14 11:26:14"/>
  </r>
  <r>
    <s v="TX000848"/>
    <x v="2146"/>
    <x v="5"/>
    <x v="3"/>
    <n v="1528.81"/>
    <s v="Success"/>
    <s v="Approved"/>
    <n v="5.61"/>
    <x v="0"/>
    <s v="Android"/>
    <n v="438258"/>
    <n v="15"/>
    <n v="0"/>
    <n v="0"/>
    <n v="0"/>
    <n v="0"/>
    <n v="0"/>
    <s v="2025-08-22 01:10:37"/>
  </r>
  <r>
    <s v="TX003345"/>
    <x v="373"/>
    <x v="4"/>
    <x v="0"/>
    <n v="734.96"/>
    <s v="Success"/>
    <s v="Approved"/>
    <n v="8.06"/>
    <x v="0"/>
    <s v="Android"/>
    <n v="425655"/>
    <n v="45"/>
    <n v="0"/>
    <n v="1"/>
    <n v="0"/>
    <n v="0"/>
    <n v="0"/>
    <s v="2025-08-12 03:53:03"/>
  </r>
  <r>
    <s v="TX000939"/>
    <x v="1350"/>
    <x v="9"/>
    <x v="1"/>
    <n v="797.89"/>
    <s v="Failed"/>
    <s v="Declined"/>
    <n v="11.6"/>
    <x v="0"/>
    <s v="Desktop"/>
    <n v="557630"/>
    <n v="46"/>
    <n v="0"/>
    <n v="1"/>
    <n v="0"/>
    <n v="0"/>
    <n v="0"/>
    <s v="2025-07-29 04:34:32"/>
  </r>
  <r>
    <s v="TX009977"/>
    <x v="399"/>
    <x v="9"/>
    <x v="3"/>
    <n v="437.69"/>
    <s v="Abandoned"/>
    <s v="Declined"/>
    <n v="10.27"/>
    <x v="0"/>
    <s v="iPhone"/>
    <n v="408863"/>
    <n v="12"/>
    <n v="0"/>
    <n v="0"/>
    <n v="0"/>
    <n v="0"/>
    <n v="0"/>
    <s v="2025-05-01 02:22:17"/>
  </r>
  <r>
    <s v="TX005153"/>
    <x v="1878"/>
    <x v="7"/>
    <x v="2"/>
    <n v="1240.2"/>
    <s v="Failed"/>
    <s v="Declined"/>
    <n v="18.93"/>
    <x v="0"/>
    <s v="iPhone"/>
    <n v="523885"/>
    <n v="18"/>
    <n v="0"/>
    <n v="0"/>
    <n v="0"/>
    <n v="0"/>
    <n v="0"/>
    <s v="2025-04-03 16:22:45"/>
  </r>
  <r>
    <s v="TX009025"/>
    <x v="586"/>
    <x v="9"/>
    <x v="3"/>
    <n v="500.57"/>
    <s v="Success"/>
    <s v="Approved"/>
    <n v="8.9499999999999993"/>
    <x v="0"/>
    <s v="iPhone"/>
    <n v="542508"/>
    <n v="44"/>
    <n v="0"/>
    <n v="0"/>
    <n v="1"/>
    <n v="0"/>
    <n v="0"/>
    <s v="2025-07-21 20:31:45"/>
  </r>
  <r>
    <s v="TX008661"/>
    <x v="2147"/>
    <x v="0"/>
    <x v="1"/>
    <n v="904.08"/>
    <s v="Failed"/>
    <s v="Declined"/>
    <n v="10.4"/>
    <x v="0"/>
    <s v="iPhone"/>
    <n v="557971"/>
    <n v="78"/>
    <n v="1"/>
    <n v="0"/>
    <n v="0"/>
    <n v="1"/>
    <n v="1"/>
    <s v="2025-10-12 19:44:05"/>
  </r>
  <r>
    <s v="TX005423"/>
    <x v="2148"/>
    <x v="3"/>
    <x v="3"/>
    <n v="557.98"/>
    <s v="Abandoned"/>
    <s v="Declined"/>
    <n v="6.28"/>
    <x v="0"/>
    <s v="Android"/>
    <n v="479045"/>
    <n v="22"/>
    <n v="0"/>
    <n v="0"/>
    <n v="0"/>
    <n v="0"/>
    <n v="0"/>
    <s v="2025-09-22 14:42:13"/>
  </r>
  <r>
    <s v="TX004449"/>
    <x v="1652"/>
    <x v="2"/>
    <x v="3"/>
    <n v="349.8"/>
    <s v="Success"/>
    <s v="Approved"/>
    <n v="8.5399999999999991"/>
    <x v="0"/>
    <s v="Desktop"/>
    <n v="442495"/>
    <n v="23"/>
    <n v="0"/>
    <n v="0"/>
    <n v="0"/>
    <n v="0"/>
    <n v="0"/>
    <s v="2025-10-19 20:36:55"/>
  </r>
  <r>
    <s v="TX009778"/>
    <x v="251"/>
    <x v="4"/>
    <x v="0"/>
    <n v="110.87"/>
    <s v="Success"/>
    <s v="Approved"/>
    <n v="4.07"/>
    <x v="0"/>
    <s v="Android"/>
    <n v="512256"/>
    <n v="22"/>
    <n v="0"/>
    <n v="0"/>
    <n v="0"/>
    <n v="0"/>
    <n v="0"/>
    <s v="2025-01-16 02:39:17"/>
  </r>
  <r>
    <s v="TX000757"/>
    <x v="2149"/>
    <x v="4"/>
    <x v="0"/>
    <n v="589.01"/>
    <s v="Success"/>
    <s v="Approved"/>
    <n v="8.52"/>
    <x v="0"/>
    <s v="iPhone"/>
    <n v="460903"/>
    <n v="12"/>
    <n v="0"/>
    <n v="0"/>
    <n v="0"/>
    <n v="0"/>
    <n v="0"/>
    <s v="2025-07-04 01:06:50"/>
  </r>
  <r>
    <s v="TX008656"/>
    <x v="18"/>
    <x v="4"/>
    <x v="1"/>
    <n v="867.41"/>
    <s v="Failed"/>
    <s v="Declined"/>
    <n v="2.89"/>
    <x v="0"/>
    <s v="iPhone"/>
    <n v="499485"/>
    <n v="23"/>
    <n v="0"/>
    <n v="0"/>
    <n v="0"/>
    <n v="0"/>
    <n v="0"/>
    <s v="2025-05-23 14:14:44"/>
  </r>
  <r>
    <s v="TX002645"/>
    <x v="2150"/>
    <x v="2"/>
    <x v="3"/>
    <n v="386.14"/>
    <s v="Abandoned"/>
    <s v="Approved"/>
    <n v="2.78"/>
    <x v="0"/>
    <s v="iPhone"/>
    <n v="410312"/>
    <n v="12"/>
    <n v="0"/>
    <n v="0"/>
    <n v="0"/>
    <n v="0"/>
    <n v="0"/>
    <s v="2025-11-18 13:48:37"/>
  </r>
  <r>
    <s v="TX004217"/>
    <x v="1037"/>
    <x v="2"/>
    <x v="2"/>
    <n v="634.99"/>
    <s v="Success"/>
    <s v="Approved"/>
    <n v="18.38"/>
    <x v="0"/>
    <s v="iPhone"/>
    <n v="545531"/>
    <n v="34"/>
    <n v="0"/>
    <n v="0"/>
    <n v="0"/>
    <n v="1"/>
    <n v="0"/>
    <s v="2025-11-14 07:14:56"/>
  </r>
  <r>
    <s v="TX004342"/>
    <x v="2151"/>
    <x v="1"/>
    <x v="0"/>
    <n v="405"/>
    <s v="Success"/>
    <s v="Approved"/>
    <n v="10.99"/>
    <x v="0"/>
    <s v="Desktop"/>
    <n v="535223"/>
    <n v="22"/>
    <n v="0"/>
    <n v="0"/>
    <n v="0"/>
    <n v="0"/>
    <n v="0"/>
    <s v="2025-10-01 22:14:13"/>
  </r>
  <r>
    <s v="TX003166"/>
    <x v="2152"/>
    <x v="1"/>
    <x v="1"/>
    <n v="184.88"/>
    <s v="Failed"/>
    <s v="Approved"/>
    <n v="10.3"/>
    <x v="0"/>
    <s v="iPhone"/>
    <n v="544495"/>
    <n v="25"/>
    <n v="0"/>
    <n v="0"/>
    <n v="0"/>
    <n v="0"/>
    <n v="0"/>
    <s v="2025-11-23 21:23:20"/>
  </r>
  <r>
    <s v="TX003640"/>
    <x v="844"/>
    <x v="6"/>
    <x v="2"/>
    <n v="329.83"/>
    <s v="Abandoned"/>
    <s v="Declined"/>
    <n v="17.809999999999999"/>
    <x v="0"/>
    <s v="iPhone"/>
    <n v="516515"/>
    <n v="44"/>
    <n v="0"/>
    <n v="0"/>
    <n v="1"/>
    <n v="0"/>
    <n v="0"/>
    <s v="2025-03-09 07:36:41"/>
  </r>
  <r>
    <s v="TX004514"/>
    <x v="950"/>
    <x v="1"/>
    <x v="0"/>
    <n v="593.95000000000005"/>
    <s v="Success"/>
    <s v="Approved"/>
    <n v="1.58"/>
    <x v="0"/>
    <s v="iPad"/>
    <n v="557127"/>
    <n v="21"/>
    <n v="0"/>
    <n v="0"/>
    <n v="0"/>
    <n v="0"/>
    <n v="0"/>
    <s v="2025-11-26 19:15:35"/>
  </r>
  <r>
    <s v="TX008384"/>
    <x v="2153"/>
    <x v="4"/>
    <x v="2"/>
    <n v="595.17999999999995"/>
    <s v="Failed"/>
    <s v="Declined"/>
    <n v="12.45"/>
    <x v="0"/>
    <s v="iPad"/>
    <n v="406780"/>
    <n v="16"/>
    <n v="0"/>
    <n v="0"/>
    <n v="0"/>
    <n v="0"/>
    <n v="0"/>
    <s v="2025-02-09 13:25:56"/>
  </r>
  <r>
    <s v="TX006065"/>
    <x v="2142"/>
    <x v="3"/>
    <x v="0"/>
    <n v="1299.5999999999999"/>
    <s v="Success"/>
    <s v="Approved"/>
    <n v="1.1399999999999999"/>
    <x v="0"/>
    <s v="iPhone"/>
    <n v="428403"/>
    <n v="68"/>
    <n v="0"/>
    <n v="1"/>
    <n v="0"/>
    <n v="1"/>
    <n v="0"/>
    <s v="2025-05-27 03:05:41"/>
  </r>
  <r>
    <s v="TX006435"/>
    <x v="1880"/>
    <x v="0"/>
    <x v="2"/>
    <n v="110.58"/>
    <s v="Success"/>
    <s v="Approved"/>
    <n v="13.77"/>
    <x v="0"/>
    <s v="Android"/>
    <n v="481025"/>
    <n v="21"/>
    <n v="0"/>
    <n v="0"/>
    <n v="0"/>
    <n v="0"/>
    <n v="0"/>
    <s v="2025-02-24 05:58:35"/>
  </r>
  <r>
    <s v="TX009884"/>
    <x v="2154"/>
    <x v="2"/>
    <x v="0"/>
    <n v="793.08"/>
    <s v="Abandoned"/>
    <s v="Approved"/>
    <n v="0.75"/>
    <x v="0"/>
    <s v="Desktop"/>
    <n v="482473"/>
    <n v="15"/>
    <n v="0"/>
    <n v="0"/>
    <n v="0"/>
    <n v="0"/>
    <n v="0"/>
    <s v="2025-02-27 15:05:04"/>
  </r>
  <r>
    <s v="TX002358"/>
    <x v="863"/>
    <x v="1"/>
    <x v="3"/>
    <n v="369.2"/>
    <s v="Success"/>
    <s v="Approved"/>
    <n v="1.41"/>
    <x v="0"/>
    <s v="iPhone"/>
    <n v="500270"/>
    <n v="18"/>
    <n v="0"/>
    <n v="0"/>
    <n v="0"/>
    <n v="0"/>
    <n v="0"/>
    <s v="2025-02-28 02:52:18"/>
  </r>
  <r>
    <s v="TX003419"/>
    <x v="1946"/>
    <x v="5"/>
    <x v="2"/>
    <n v="1397.86"/>
    <s v="Failed"/>
    <s v="Declined"/>
    <n v="13.49"/>
    <x v="0"/>
    <s v="Android"/>
    <n v="471195"/>
    <n v="60"/>
    <n v="1"/>
    <n v="0"/>
    <n v="0"/>
    <n v="0"/>
    <n v="1"/>
    <s v="2025-02-27 03:26:24"/>
  </r>
  <r>
    <s v="TX009959"/>
    <x v="1814"/>
    <x v="3"/>
    <x v="3"/>
    <n v="180.89"/>
    <s v="Success"/>
    <s v="Approved"/>
    <n v="11.81"/>
    <x v="0"/>
    <s v="Android"/>
    <n v="453783"/>
    <n v="11"/>
    <n v="0"/>
    <n v="0"/>
    <n v="0"/>
    <n v="0"/>
    <n v="0"/>
    <s v="2025-11-01 18:30:35"/>
  </r>
  <r>
    <s v="TX002062"/>
    <x v="2155"/>
    <x v="8"/>
    <x v="3"/>
    <n v="1704.83"/>
    <s v="Failed"/>
    <s v="Declined"/>
    <n v="4.93"/>
    <x v="0"/>
    <s v="Android"/>
    <n v="518351"/>
    <n v="22"/>
    <n v="0"/>
    <n v="0"/>
    <n v="0"/>
    <n v="0"/>
    <n v="0"/>
    <s v="2025-01-13 13:49:52"/>
  </r>
  <r>
    <s v="TX000550"/>
    <x v="2156"/>
    <x v="8"/>
    <x v="3"/>
    <n v="597.79"/>
    <s v="Success"/>
    <s v="Approved"/>
    <n v="10.71"/>
    <x v="0"/>
    <s v="Desktop"/>
    <n v="425244"/>
    <n v="18"/>
    <n v="0"/>
    <n v="0"/>
    <n v="0"/>
    <n v="0"/>
    <n v="0"/>
    <s v="2025-11-30 09:49:06"/>
  </r>
  <r>
    <s v="TX008095"/>
    <x v="2157"/>
    <x v="8"/>
    <x v="0"/>
    <n v="460.87"/>
    <s v="Abandoned"/>
    <s v="Approved"/>
    <n v="6.25"/>
    <x v="0"/>
    <s v="Android"/>
    <n v="509062"/>
    <n v="22"/>
    <n v="0"/>
    <n v="0"/>
    <n v="0"/>
    <n v="0"/>
    <n v="0"/>
    <s v="2025-04-01 03:40:06"/>
  </r>
  <r>
    <s v="TX002813"/>
    <x v="2158"/>
    <x v="0"/>
    <x v="1"/>
    <n v="267.02999999999997"/>
    <s v="Failed"/>
    <s v="Approved"/>
    <n v="6.79"/>
    <x v="0"/>
    <s v="iPhone"/>
    <n v="523275"/>
    <n v="13"/>
    <n v="0"/>
    <n v="0"/>
    <n v="0"/>
    <n v="0"/>
    <n v="0"/>
    <s v="2025-06-04 19:11:43"/>
  </r>
  <r>
    <s v="TX008828"/>
    <x v="1733"/>
    <x v="0"/>
    <x v="1"/>
    <n v="152.03"/>
    <s v="Success"/>
    <s v="Approved"/>
    <n v="2.4300000000000002"/>
    <x v="0"/>
    <s v="iPhone"/>
    <n v="478927"/>
    <n v="11"/>
    <n v="0"/>
    <n v="0"/>
    <n v="0"/>
    <n v="0"/>
    <n v="0"/>
    <s v="2025-02-14 12:32:33"/>
  </r>
  <r>
    <s v="TX009048"/>
    <x v="1712"/>
    <x v="0"/>
    <x v="3"/>
    <n v="329.18"/>
    <s v="Success"/>
    <s v="Approved"/>
    <n v="1.27"/>
    <x v="0"/>
    <s v="Android"/>
    <n v="545492"/>
    <n v="62"/>
    <n v="0"/>
    <n v="1"/>
    <n v="0"/>
    <n v="1"/>
    <n v="0"/>
    <s v="2025-06-12 08:37:19"/>
  </r>
  <r>
    <s v="TX002550"/>
    <x v="1320"/>
    <x v="9"/>
    <x v="3"/>
    <n v="155.91"/>
    <s v="Failed"/>
    <s v="Approved"/>
    <n v="11.54"/>
    <x v="0"/>
    <s v="Desktop"/>
    <n v="442204"/>
    <n v="13"/>
    <n v="0"/>
    <n v="0"/>
    <n v="0"/>
    <n v="0"/>
    <n v="0"/>
    <s v="2025-06-07 08:17:12"/>
  </r>
  <r>
    <s v="TX006149"/>
    <x v="640"/>
    <x v="7"/>
    <x v="2"/>
    <n v="114.65"/>
    <s v="Success"/>
    <s v="Approved"/>
    <n v="16.2"/>
    <x v="0"/>
    <s v="iPhone"/>
    <n v="471308"/>
    <n v="18"/>
    <n v="0"/>
    <n v="0"/>
    <n v="0"/>
    <n v="0"/>
    <n v="0"/>
    <s v="2025-02-22 19:05:59"/>
  </r>
  <r>
    <s v="TX003170"/>
    <x v="2159"/>
    <x v="3"/>
    <x v="0"/>
    <n v="1398.38"/>
    <s v="Success"/>
    <s v="Approved"/>
    <n v="11.43"/>
    <x v="0"/>
    <s v="iPhone"/>
    <n v="518400"/>
    <n v="13"/>
    <n v="0"/>
    <n v="0"/>
    <n v="0"/>
    <n v="0"/>
    <n v="0"/>
    <s v="2025-12-19 13:42:30"/>
  </r>
  <r>
    <s v="TX009627"/>
    <x v="2160"/>
    <x v="4"/>
    <x v="0"/>
    <n v="1536.98"/>
    <s v="Success"/>
    <s v="Approved"/>
    <n v="4.03"/>
    <x v="0"/>
    <s v="Desktop"/>
    <n v="504669"/>
    <n v="19"/>
    <n v="0"/>
    <n v="0"/>
    <n v="0"/>
    <n v="0"/>
    <n v="0"/>
    <s v="2025-10-17 02:52:37"/>
  </r>
  <r>
    <s v="TX004891"/>
    <x v="2161"/>
    <x v="4"/>
    <x v="3"/>
    <n v="840.99"/>
    <s v="Failed"/>
    <s v="Declined"/>
    <n v="6.26"/>
    <x v="0"/>
    <s v="iPad"/>
    <n v="469126"/>
    <n v="25"/>
    <n v="0"/>
    <n v="0"/>
    <n v="0"/>
    <n v="0"/>
    <n v="0"/>
    <s v="2025-06-20 17:22:22"/>
  </r>
  <r>
    <s v="TX004639"/>
    <x v="708"/>
    <x v="3"/>
    <x v="3"/>
    <n v="196.56"/>
    <s v="Success"/>
    <s v="Approved"/>
    <n v="4.32"/>
    <x v="0"/>
    <s v="iPhone"/>
    <n v="439058"/>
    <n v="46"/>
    <n v="0"/>
    <n v="1"/>
    <n v="0"/>
    <n v="0"/>
    <n v="0"/>
    <s v="2025-01-01 21:07:32"/>
  </r>
  <r>
    <s v="TX001260"/>
    <x v="165"/>
    <x v="4"/>
    <x v="2"/>
    <n v="224.74"/>
    <s v="Success"/>
    <s v="Approved"/>
    <n v="8.56"/>
    <x v="0"/>
    <s v="Android"/>
    <n v="555470"/>
    <n v="16"/>
    <n v="0"/>
    <n v="0"/>
    <n v="0"/>
    <n v="0"/>
    <n v="0"/>
    <s v="2025-04-28 22:10:55"/>
  </r>
  <r>
    <s v="TX007977"/>
    <x v="636"/>
    <x v="3"/>
    <x v="3"/>
    <n v="196.92"/>
    <s v="Abandoned"/>
    <s v="Declined"/>
    <n v="0.59"/>
    <x v="0"/>
    <s v="iPhone"/>
    <n v="500027"/>
    <n v="19"/>
    <n v="0"/>
    <n v="0"/>
    <n v="0"/>
    <n v="0"/>
    <n v="0"/>
    <s v="2025-12-24 09:03:02"/>
  </r>
  <r>
    <s v="TX005358"/>
    <x v="2162"/>
    <x v="2"/>
    <x v="1"/>
    <n v="675.13"/>
    <s v="Success"/>
    <s v="Approved"/>
    <n v="8.67"/>
    <x v="0"/>
    <s v="Desktop"/>
    <n v="426653"/>
    <n v="35"/>
    <n v="0"/>
    <n v="1"/>
    <n v="0"/>
    <n v="0"/>
    <n v="0"/>
    <s v="2025-12-31 05:03:52"/>
  </r>
  <r>
    <s v="TX008021"/>
    <x v="2163"/>
    <x v="4"/>
    <x v="1"/>
    <n v="3621.21"/>
    <s v="Success"/>
    <s v="Approved"/>
    <n v="1.49"/>
    <x v="0"/>
    <s v="iPhone"/>
    <n v="547365"/>
    <n v="25"/>
    <n v="0"/>
    <n v="0"/>
    <n v="0"/>
    <n v="0"/>
    <n v="0"/>
    <s v="2025-02-24 17:11:58"/>
  </r>
  <r>
    <s v="TX001025"/>
    <x v="2144"/>
    <x v="9"/>
    <x v="0"/>
    <n v="338.04"/>
    <s v="Success"/>
    <s v="Approved"/>
    <n v="7.61"/>
    <x v="0"/>
    <s v="Android"/>
    <n v="435823"/>
    <n v="25"/>
    <n v="0"/>
    <n v="0"/>
    <n v="0"/>
    <n v="0"/>
    <n v="0"/>
    <s v="2025-04-10 22:07:57"/>
  </r>
  <r>
    <s v="TX005029"/>
    <x v="1118"/>
    <x v="2"/>
    <x v="1"/>
    <n v="215.93"/>
    <s v="Failed"/>
    <s v="Approved"/>
    <n v="8.36"/>
    <x v="0"/>
    <s v="iPad"/>
    <n v="468439"/>
    <n v="15"/>
    <n v="0"/>
    <n v="0"/>
    <n v="0"/>
    <n v="0"/>
    <n v="0"/>
    <s v="2025-08-08 16:31:35"/>
  </r>
  <r>
    <s v="TX000753"/>
    <x v="2164"/>
    <x v="1"/>
    <x v="0"/>
    <n v="414.54"/>
    <s v="Success"/>
    <s v="Approved"/>
    <n v="1.44"/>
    <x v="0"/>
    <s v="Desktop"/>
    <n v="496507"/>
    <n v="19"/>
    <n v="0"/>
    <n v="0"/>
    <n v="0"/>
    <n v="0"/>
    <n v="0"/>
    <s v="2025-07-14 17:51:13"/>
  </r>
  <r>
    <s v="TX004049"/>
    <x v="645"/>
    <x v="5"/>
    <x v="0"/>
    <n v="526.41999999999996"/>
    <s v="Success"/>
    <s v="Approved"/>
    <n v="7.25"/>
    <x v="0"/>
    <s v="Android"/>
    <n v="422961"/>
    <n v="20"/>
    <n v="0"/>
    <n v="0"/>
    <n v="0"/>
    <n v="0"/>
    <n v="0"/>
    <s v="2025-11-09 10:10:18"/>
  </r>
  <r>
    <s v="TX006511"/>
    <x v="890"/>
    <x v="0"/>
    <x v="0"/>
    <n v="308.8"/>
    <s v="Success"/>
    <s v="Approved"/>
    <n v="4.07"/>
    <x v="0"/>
    <s v="iPad"/>
    <n v="473439"/>
    <n v="14"/>
    <n v="0"/>
    <n v="0"/>
    <n v="0"/>
    <n v="0"/>
    <n v="0"/>
    <s v="2025-04-15 01:07:52"/>
  </r>
  <r>
    <s v="TX005462"/>
    <x v="1393"/>
    <x v="1"/>
    <x v="1"/>
    <n v="1056.2"/>
    <s v="Failed"/>
    <s v="Declined"/>
    <n v="10.71"/>
    <x v="0"/>
    <s v="iPad"/>
    <n v="537882"/>
    <n v="45"/>
    <n v="1"/>
    <n v="0"/>
    <n v="0"/>
    <n v="0"/>
    <n v="1"/>
    <s v="2025-07-07 23:09:10"/>
  </r>
  <r>
    <s v="TX001952"/>
    <x v="815"/>
    <x v="0"/>
    <x v="3"/>
    <n v="3049.41"/>
    <s v="Abandoned"/>
    <s v="Declined"/>
    <n v="6.46"/>
    <x v="0"/>
    <s v="Desktop"/>
    <n v="542737"/>
    <n v="49"/>
    <n v="1"/>
    <n v="0"/>
    <n v="0"/>
    <n v="0"/>
    <n v="1"/>
    <s v="2025-02-25 07:47:19"/>
  </r>
  <r>
    <s v="TX006124"/>
    <x v="1056"/>
    <x v="3"/>
    <x v="2"/>
    <n v="72.08"/>
    <s v="Failed"/>
    <s v="Declined"/>
    <n v="18.54"/>
    <x v="0"/>
    <s v="Desktop"/>
    <n v="527792"/>
    <n v="22"/>
    <n v="0"/>
    <n v="0"/>
    <n v="0"/>
    <n v="0"/>
    <n v="0"/>
    <s v="2025-03-17 20:37:09"/>
  </r>
  <r>
    <s v="TX000352"/>
    <x v="2126"/>
    <x v="4"/>
    <x v="3"/>
    <n v="152.76"/>
    <s v="Failed"/>
    <s v="Approved"/>
    <n v="7.79"/>
    <x v="0"/>
    <s v="iPad"/>
    <n v="409270"/>
    <n v="47"/>
    <n v="0"/>
    <n v="1"/>
    <n v="0"/>
    <n v="0"/>
    <n v="0"/>
    <s v="2025-01-01 23:56:24"/>
  </r>
  <r>
    <s v="TX001512"/>
    <x v="1661"/>
    <x v="8"/>
    <x v="1"/>
    <n v="213.74"/>
    <s v="Success"/>
    <s v="Approved"/>
    <n v="10.77"/>
    <x v="0"/>
    <s v="iPad"/>
    <n v="458429"/>
    <n v="34"/>
    <n v="0"/>
    <n v="0"/>
    <n v="0"/>
    <n v="1"/>
    <n v="0"/>
    <s v="2025-01-03 11:13:23"/>
  </r>
  <r>
    <s v="TX004950"/>
    <x v="2165"/>
    <x v="3"/>
    <x v="0"/>
    <n v="277.29000000000002"/>
    <s v="Abandoned"/>
    <s v="Declined"/>
    <n v="10.43"/>
    <x v="0"/>
    <s v="Android"/>
    <n v="475181"/>
    <n v="34"/>
    <n v="0"/>
    <n v="0"/>
    <n v="0"/>
    <n v="1"/>
    <n v="0"/>
    <s v="2025-07-08 14:32:36"/>
  </r>
  <r>
    <s v="TX004763"/>
    <x v="2166"/>
    <x v="3"/>
    <x v="3"/>
    <n v="304.54000000000002"/>
    <s v="Success"/>
    <s v="Approved"/>
    <n v="8.25"/>
    <x v="0"/>
    <s v="iPhone"/>
    <n v="543668"/>
    <n v="24"/>
    <n v="0"/>
    <n v="0"/>
    <n v="0"/>
    <n v="0"/>
    <n v="0"/>
    <s v="2025-11-09 03:10:21"/>
  </r>
  <r>
    <s v="TX008752"/>
    <x v="916"/>
    <x v="3"/>
    <x v="0"/>
    <n v="93.99"/>
    <s v="Success"/>
    <s v="Approved"/>
    <n v="4.2300000000000004"/>
    <x v="0"/>
    <s v="Desktop"/>
    <n v="413723"/>
    <n v="49"/>
    <n v="0"/>
    <n v="1"/>
    <n v="0"/>
    <n v="0"/>
    <n v="0"/>
    <s v="2025-06-07 03:23:40"/>
  </r>
  <r>
    <s v="TX005873"/>
    <x v="1394"/>
    <x v="3"/>
    <x v="2"/>
    <n v="302.95"/>
    <s v="Failed"/>
    <s v="Declined"/>
    <n v="13.25"/>
    <x v="0"/>
    <s v="iPhone"/>
    <n v="550300"/>
    <n v="18"/>
    <n v="0"/>
    <n v="0"/>
    <n v="0"/>
    <n v="0"/>
    <n v="0"/>
    <s v="2025-08-16 07:24:17"/>
  </r>
  <r>
    <s v="TX000702"/>
    <x v="2167"/>
    <x v="1"/>
    <x v="1"/>
    <n v="303.52"/>
    <s v="Success"/>
    <s v="Approved"/>
    <n v="7.91"/>
    <x v="0"/>
    <s v="Android"/>
    <n v="471457"/>
    <n v="53"/>
    <n v="0"/>
    <n v="0"/>
    <n v="1"/>
    <n v="0"/>
    <n v="0"/>
    <s v="2025-07-25 22:19:12"/>
  </r>
  <r>
    <s v="TX005014"/>
    <x v="565"/>
    <x v="1"/>
    <x v="0"/>
    <n v="340.23"/>
    <s v="Success"/>
    <s v="Approved"/>
    <n v="2.42"/>
    <x v="0"/>
    <s v="Android"/>
    <n v="412211"/>
    <n v="22"/>
    <n v="0"/>
    <n v="0"/>
    <n v="0"/>
    <n v="0"/>
    <n v="0"/>
    <s v="2025-09-23 13:19:59"/>
  </r>
  <r>
    <s v="TX003663"/>
    <x v="379"/>
    <x v="2"/>
    <x v="2"/>
    <n v="663.02"/>
    <s v="Failed"/>
    <s v="Declined"/>
    <n v="19.28"/>
    <x v="0"/>
    <s v="iPhone"/>
    <n v="495544"/>
    <n v="15"/>
    <n v="0"/>
    <n v="0"/>
    <n v="0"/>
    <n v="0"/>
    <n v="0"/>
    <s v="2025-10-01 03:30:21"/>
  </r>
  <r>
    <s v="TX004611"/>
    <x v="1521"/>
    <x v="0"/>
    <x v="2"/>
    <n v="908.63"/>
    <s v="Failed"/>
    <s v="Declined"/>
    <n v="14.33"/>
    <x v="0"/>
    <s v="Android"/>
    <n v="532153"/>
    <n v="53"/>
    <n v="1"/>
    <n v="0"/>
    <n v="0"/>
    <n v="0"/>
    <n v="1"/>
    <s v="2025-02-18 11:54:42"/>
  </r>
  <r>
    <s v="TX004632"/>
    <x v="961"/>
    <x v="8"/>
    <x v="2"/>
    <n v="509.33"/>
    <s v="Failed"/>
    <s v="Approved"/>
    <n v="9.61"/>
    <x v="0"/>
    <s v="iPhone"/>
    <n v="438112"/>
    <n v="24"/>
    <n v="0"/>
    <n v="0"/>
    <n v="0"/>
    <n v="0"/>
    <n v="0"/>
    <s v="2025-07-28 22:47:26"/>
  </r>
  <r>
    <s v="TX000562"/>
    <x v="1694"/>
    <x v="3"/>
    <x v="0"/>
    <n v="273.39"/>
    <s v="Abandoned"/>
    <s v="Declined"/>
    <n v="2.56"/>
    <x v="0"/>
    <s v="Android"/>
    <n v="495887"/>
    <n v="17"/>
    <n v="0"/>
    <n v="0"/>
    <n v="0"/>
    <n v="0"/>
    <n v="0"/>
    <s v="2025-06-18 22:16:58"/>
  </r>
  <r>
    <s v="TX002319"/>
    <x v="298"/>
    <x v="3"/>
    <x v="3"/>
    <n v="300.61"/>
    <s v="Abandoned"/>
    <s v="Approved"/>
    <n v="7.24"/>
    <x v="0"/>
    <s v="Desktop"/>
    <n v="467758"/>
    <n v="42"/>
    <n v="0"/>
    <n v="1"/>
    <n v="0"/>
    <n v="0"/>
    <n v="0"/>
    <s v="2025-11-02 01:59:33"/>
  </r>
  <r>
    <s v="TX003099"/>
    <x v="2168"/>
    <x v="8"/>
    <x v="1"/>
    <n v="1135.9100000000001"/>
    <s v="Success"/>
    <s v="Approved"/>
    <n v="4.97"/>
    <x v="0"/>
    <s v="iPad"/>
    <n v="485624"/>
    <n v="10"/>
    <n v="0"/>
    <n v="0"/>
    <n v="0"/>
    <n v="0"/>
    <n v="0"/>
    <s v="2025-06-25 05:47:23"/>
  </r>
  <r>
    <s v="TX003899"/>
    <x v="2169"/>
    <x v="1"/>
    <x v="0"/>
    <n v="818.74"/>
    <s v="Success"/>
    <s v="Approved"/>
    <n v="1.42"/>
    <x v="0"/>
    <s v="Desktop"/>
    <n v="428311"/>
    <n v="12"/>
    <n v="0"/>
    <n v="0"/>
    <n v="0"/>
    <n v="0"/>
    <n v="0"/>
    <s v="2025-10-17 09:04:00"/>
  </r>
  <r>
    <s v="TX003151"/>
    <x v="1751"/>
    <x v="1"/>
    <x v="1"/>
    <n v="103.51"/>
    <s v="Success"/>
    <s v="Approved"/>
    <n v="5.6"/>
    <x v="0"/>
    <s v="Desktop"/>
    <n v="402369"/>
    <n v="23"/>
    <n v="0"/>
    <n v="0"/>
    <n v="0"/>
    <n v="0"/>
    <n v="0"/>
    <s v="2025-12-09 08:01:29"/>
  </r>
  <r>
    <s v="TX006099"/>
    <x v="1955"/>
    <x v="3"/>
    <x v="1"/>
    <n v="510.42"/>
    <s v="Success"/>
    <s v="Approved"/>
    <n v="8.14"/>
    <x v="0"/>
    <s v="Android"/>
    <n v="487267"/>
    <n v="17"/>
    <n v="0"/>
    <n v="0"/>
    <n v="0"/>
    <n v="0"/>
    <n v="0"/>
    <s v="2025-08-04 04:50:53"/>
  </r>
  <r>
    <s v="TX004355"/>
    <x v="2170"/>
    <x v="8"/>
    <x v="3"/>
    <n v="652.79"/>
    <s v="Success"/>
    <s v="Approved"/>
    <n v="10.24"/>
    <x v="0"/>
    <s v="iPad"/>
    <n v="479736"/>
    <n v="15"/>
    <n v="0"/>
    <n v="0"/>
    <n v="0"/>
    <n v="0"/>
    <n v="0"/>
    <s v="2025-03-23 20:00:26"/>
  </r>
  <r>
    <s v="TX007928"/>
    <x v="28"/>
    <x v="1"/>
    <x v="1"/>
    <n v="1445.49"/>
    <s v="Success"/>
    <s v="Approved"/>
    <n v="9.7899999999999991"/>
    <x v="0"/>
    <s v="Desktop"/>
    <n v="402170"/>
    <n v="25"/>
    <n v="0"/>
    <n v="0"/>
    <n v="0"/>
    <n v="0"/>
    <n v="0"/>
    <s v="2025-03-12 13:36:46"/>
  </r>
  <r>
    <s v="TX003574"/>
    <x v="504"/>
    <x v="8"/>
    <x v="3"/>
    <n v="462.42"/>
    <s v="Failed"/>
    <s v="Declined"/>
    <n v="10.8"/>
    <x v="0"/>
    <s v="Desktop"/>
    <n v="436104"/>
    <n v="59"/>
    <n v="1"/>
    <n v="0"/>
    <n v="0"/>
    <n v="0"/>
    <n v="1"/>
    <s v="2025-07-31 13:36:39"/>
  </r>
  <r>
    <s v="TX004101"/>
    <x v="688"/>
    <x v="4"/>
    <x v="3"/>
    <n v="127.78"/>
    <s v="Success"/>
    <s v="Approved"/>
    <n v="7.83"/>
    <x v="0"/>
    <s v="iPad"/>
    <n v="410382"/>
    <n v="55"/>
    <n v="0"/>
    <n v="0"/>
    <n v="1"/>
    <n v="0"/>
    <n v="0"/>
    <s v="2025-05-24 12:33:26"/>
  </r>
  <r>
    <s v="TX004140"/>
    <x v="398"/>
    <x v="5"/>
    <x v="1"/>
    <n v="773.26"/>
    <s v="Success"/>
    <s v="Approved"/>
    <n v="9.5299999999999994"/>
    <x v="0"/>
    <s v="iPad"/>
    <n v="403242"/>
    <n v="15"/>
    <n v="0"/>
    <n v="0"/>
    <n v="0"/>
    <n v="0"/>
    <n v="0"/>
    <s v="2025-11-18 21:10:29"/>
  </r>
  <r>
    <s v="TX006002"/>
    <x v="2171"/>
    <x v="3"/>
    <x v="2"/>
    <n v="574.69000000000005"/>
    <s v="Failed"/>
    <s v="Declined"/>
    <n v="11.49"/>
    <x v="0"/>
    <s v="Android"/>
    <n v="426322"/>
    <n v="17"/>
    <n v="0"/>
    <n v="0"/>
    <n v="0"/>
    <n v="0"/>
    <n v="0"/>
    <s v="2025-09-17 08:31:08"/>
  </r>
  <r>
    <s v="TX006142"/>
    <x v="844"/>
    <x v="7"/>
    <x v="1"/>
    <n v="910.91"/>
    <s v="Abandoned"/>
    <s v="Declined"/>
    <n v="6.8"/>
    <x v="0"/>
    <s v="Desktop"/>
    <n v="476286"/>
    <n v="49"/>
    <n v="0"/>
    <n v="1"/>
    <n v="0"/>
    <n v="0"/>
    <n v="0"/>
    <s v="2025-01-12 12:24:17"/>
  </r>
  <r>
    <s v="TX001048"/>
    <x v="1953"/>
    <x v="7"/>
    <x v="0"/>
    <n v="153.34"/>
    <s v="Success"/>
    <s v="Approved"/>
    <n v="11.4"/>
    <x v="0"/>
    <s v="Desktop"/>
    <n v="422830"/>
    <n v="11"/>
    <n v="0"/>
    <n v="0"/>
    <n v="0"/>
    <n v="0"/>
    <n v="0"/>
    <s v="2025-10-04 11:46:48"/>
  </r>
  <r>
    <s v="TX002940"/>
    <x v="240"/>
    <x v="8"/>
    <x v="1"/>
    <n v="322.2"/>
    <s v="Success"/>
    <s v="Approved"/>
    <n v="2.2599999999999998"/>
    <x v="0"/>
    <s v="Android"/>
    <n v="431255"/>
    <n v="32"/>
    <n v="0"/>
    <n v="0"/>
    <n v="0"/>
    <n v="1"/>
    <n v="0"/>
    <s v="2025-04-28 20:24:23"/>
  </r>
  <r>
    <s v="TX001809"/>
    <x v="192"/>
    <x v="1"/>
    <x v="1"/>
    <n v="520.74"/>
    <s v="Failed"/>
    <s v="Declined"/>
    <n v="4.88"/>
    <x v="0"/>
    <s v="iPhone"/>
    <n v="450396"/>
    <n v="12"/>
    <n v="0"/>
    <n v="0"/>
    <n v="0"/>
    <n v="0"/>
    <n v="0"/>
    <s v="2025-01-16 16:50:00"/>
  </r>
  <r>
    <s v="TX003167"/>
    <x v="1297"/>
    <x v="8"/>
    <x v="3"/>
    <n v="225.54"/>
    <s v="Abandoned"/>
    <s v="Declined"/>
    <n v="0.95"/>
    <x v="0"/>
    <s v="Android"/>
    <n v="459726"/>
    <n v="45"/>
    <n v="0"/>
    <n v="0"/>
    <n v="0"/>
    <n v="1"/>
    <n v="0"/>
    <s v="2025-08-05 23:45:57"/>
  </r>
  <r>
    <s v="TX000415"/>
    <x v="1248"/>
    <x v="3"/>
    <x v="2"/>
    <n v="278.49"/>
    <s v="Abandoned"/>
    <s v="Declined"/>
    <n v="17.53"/>
    <x v="0"/>
    <s v="Android"/>
    <n v="442864"/>
    <n v="50"/>
    <n v="0"/>
    <n v="1"/>
    <n v="0"/>
    <n v="0"/>
    <n v="0"/>
    <s v="2025-09-22 13:00:18"/>
  </r>
  <r>
    <s v="TX001341"/>
    <x v="708"/>
    <x v="1"/>
    <x v="1"/>
    <n v="297.56"/>
    <s v="Success"/>
    <s v="Approved"/>
    <n v="2.92"/>
    <x v="0"/>
    <s v="iPad"/>
    <n v="428251"/>
    <n v="20"/>
    <n v="0"/>
    <n v="0"/>
    <n v="0"/>
    <n v="0"/>
    <n v="0"/>
    <s v="2025-09-28 15:50:46"/>
  </r>
  <r>
    <s v="TX009424"/>
    <x v="915"/>
    <x v="5"/>
    <x v="0"/>
    <n v="134.07"/>
    <s v="Success"/>
    <s v="Approved"/>
    <n v="4.51"/>
    <x v="0"/>
    <s v="Desktop"/>
    <n v="493700"/>
    <n v="10"/>
    <n v="0"/>
    <n v="0"/>
    <n v="0"/>
    <n v="0"/>
    <n v="0"/>
    <s v="2025-11-22 19:58:25"/>
  </r>
  <r>
    <s v="TX008517"/>
    <x v="1916"/>
    <x v="2"/>
    <x v="3"/>
    <n v="638.55999999999995"/>
    <s v="Success"/>
    <s v="Approved"/>
    <n v="11.65"/>
    <x v="0"/>
    <s v="Android"/>
    <n v="458329"/>
    <n v="10"/>
    <n v="0"/>
    <n v="0"/>
    <n v="0"/>
    <n v="0"/>
    <n v="0"/>
    <s v="2025-12-26 21:16:39"/>
  </r>
  <r>
    <s v="TX009310"/>
    <x v="739"/>
    <x v="5"/>
    <x v="3"/>
    <n v="642.04"/>
    <s v="Success"/>
    <s v="Approved"/>
    <n v="9.6"/>
    <x v="0"/>
    <s v="Android"/>
    <n v="453306"/>
    <n v="10"/>
    <n v="0"/>
    <n v="0"/>
    <n v="0"/>
    <n v="0"/>
    <n v="0"/>
    <s v="2025-10-17 09:27:48"/>
  </r>
  <r>
    <s v="TX004694"/>
    <x v="655"/>
    <x v="3"/>
    <x v="3"/>
    <n v="236.26"/>
    <s v="Success"/>
    <s v="Approved"/>
    <n v="2.04"/>
    <x v="0"/>
    <s v="Android"/>
    <n v="492502"/>
    <n v="25"/>
    <n v="0"/>
    <n v="0"/>
    <n v="0"/>
    <n v="0"/>
    <n v="0"/>
    <s v="2025-04-16 08:39:18"/>
  </r>
  <r>
    <s v="TX006919"/>
    <x v="858"/>
    <x v="2"/>
    <x v="2"/>
    <n v="928.18"/>
    <s v="Success"/>
    <s v="Approved"/>
    <n v="14.96"/>
    <x v="0"/>
    <s v="Desktop"/>
    <n v="541907"/>
    <n v="36"/>
    <n v="0"/>
    <n v="1"/>
    <n v="0"/>
    <n v="0"/>
    <n v="0"/>
    <s v="2025-02-21 00:55:41"/>
  </r>
  <r>
    <s v="TX007460"/>
    <x v="2038"/>
    <x v="5"/>
    <x v="1"/>
    <n v="317.18"/>
    <s v="Success"/>
    <s v="Approved"/>
    <n v="4.05"/>
    <x v="0"/>
    <s v="Android"/>
    <n v="430222"/>
    <n v="11"/>
    <n v="0"/>
    <n v="0"/>
    <n v="0"/>
    <n v="0"/>
    <n v="0"/>
    <s v="2025-10-23 06:03:35"/>
  </r>
  <r>
    <s v="TX001470"/>
    <x v="233"/>
    <x v="2"/>
    <x v="1"/>
    <n v="193.69"/>
    <s v="Abandoned"/>
    <s v="Declined"/>
    <n v="5.01"/>
    <x v="0"/>
    <s v="Android"/>
    <n v="489085"/>
    <n v="13"/>
    <n v="0"/>
    <n v="0"/>
    <n v="0"/>
    <n v="0"/>
    <n v="0"/>
    <s v="2025-06-16 10:44:04"/>
  </r>
  <r>
    <s v="TX001711"/>
    <x v="20"/>
    <x v="1"/>
    <x v="1"/>
    <n v="123.8"/>
    <s v="Failed"/>
    <s v="Declined"/>
    <n v="3.33"/>
    <x v="0"/>
    <s v="Desktop"/>
    <n v="503900"/>
    <n v="14"/>
    <n v="0"/>
    <n v="0"/>
    <n v="0"/>
    <n v="0"/>
    <n v="0"/>
    <s v="2025-08-21 13:09:03"/>
  </r>
  <r>
    <s v="TX006708"/>
    <x v="1974"/>
    <x v="9"/>
    <x v="0"/>
    <n v="332.13"/>
    <s v="Success"/>
    <s v="Approved"/>
    <n v="6.72"/>
    <x v="0"/>
    <s v="iPad"/>
    <n v="545633"/>
    <n v="48"/>
    <n v="0"/>
    <n v="1"/>
    <n v="0"/>
    <n v="0"/>
    <n v="0"/>
    <s v="2025-10-23 05:20:16"/>
  </r>
  <r>
    <s v="TX008783"/>
    <x v="336"/>
    <x v="0"/>
    <x v="0"/>
    <n v="329.04"/>
    <s v="Success"/>
    <s v="Approved"/>
    <n v="6.21"/>
    <x v="0"/>
    <s v="Desktop"/>
    <n v="481433"/>
    <n v="21"/>
    <n v="0"/>
    <n v="0"/>
    <n v="0"/>
    <n v="0"/>
    <n v="0"/>
    <s v="2025-04-02 14:14:09"/>
  </r>
  <r>
    <s v="TX002272"/>
    <x v="866"/>
    <x v="3"/>
    <x v="1"/>
    <n v="352.07"/>
    <s v="Success"/>
    <s v="Approved"/>
    <n v="3.41"/>
    <x v="0"/>
    <s v="Android"/>
    <n v="551336"/>
    <n v="24"/>
    <n v="0"/>
    <n v="0"/>
    <n v="0"/>
    <n v="0"/>
    <n v="0"/>
    <s v="2025-11-06 09:09:15"/>
  </r>
  <r>
    <s v="TX001584"/>
    <x v="316"/>
    <x v="6"/>
    <x v="2"/>
    <n v="985.84"/>
    <s v="Success"/>
    <s v="Approved"/>
    <n v="10.61"/>
    <x v="0"/>
    <s v="Android"/>
    <n v="529754"/>
    <n v="15"/>
    <n v="0"/>
    <n v="0"/>
    <n v="0"/>
    <n v="0"/>
    <n v="0"/>
    <s v="2025-10-12 11:55:11"/>
  </r>
  <r>
    <s v="TX001413"/>
    <x v="1610"/>
    <x v="3"/>
    <x v="1"/>
    <n v="250.14"/>
    <s v="Success"/>
    <s v="Approved"/>
    <n v="11.01"/>
    <x v="0"/>
    <s v="iPhone"/>
    <n v="449347"/>
    <n v="23"/>
    <n v="0"/>
    <n v="0"/>
    <n v="0"/>
    <n v="0"/>
    <n v="0"/>
    <s v="2025-01-21 17:07:15"/>
  </r>
  <r>
    <s v="TX004166"/>
    <x v="1775"/>
    <x v="8"/>
    <x v="3"/>
    <n v="595.99"/>
    <s v="Success"/>
    <s v="Approved"/>
    <n v="7.49"/>
    <x v="0"/>
    <s v="iPhone"/>
    <n v="442265"/>
    <n v="13"/>
    <n v="0"/>
    <n v="0"/>
    <n v="0"/>
    <n v="0"/>
    <n v="0"/>
    <s v="2025-09-20 01:05:03"/>
  </r>
  <r>
    <s v="TX007747"/>
    <x v="84"/>
    <x v="1"/>
    <x v="1"/>
    <n v="150.5"/>
    <s v="Success"/>
    <s v="Approved"/>
    <n v="7.95"/>
    <x v="0"/>
    <s v="iPhone"/>
    <n v="526808"/>
    <n v="54"/>
    <n v="0"/>
    <n v="0"/>
    <n v="1"/>
    <n v="0"/>
    <n v="0"/>
    <s v="2025-12-16 15:34:38"/>
  </r>
  <r>
    <s v="TX006779"/>
    <x v="2172"/>
    <x v="0"/>
    <x v="2"/>
    <n v="174.69"/>
    <s v="Success"/>
    <s v="Approved"/>
    <n v="14.95"/>
    <x v="0"/>
    <s v="Desktop"/>
    <n v="506121"/>
    <n v="13"/>
    <n v="0"/>
    <n v="0"/>
    <n v="0"/>
    <n v="0"/>
    <n v="0"/>
    <s v="2025-03-21 23:50:07"/>
  </r>
  <r>
    <s v="TX001723"/>
    <x v="1901"/>
    <x v="8"/>
    <x v="2"/>
    <n v="454.91"/>
    <s v="Abandoned"/>
    <s v="Declined"/>
    <n v="18.149999999999999"/>
    <x v="0"/>
    <s v="Android"/>
    <n v="463275"/>
    <n v="13"/>
    <n v="0"/>
    <n v="0"/>
    <n v="0"/>
    <n v="0"/>
    <n v="0"/>
    <s v="2025-10-22 18:51:13"/>
  </r>
  <r>
    <s v="TX002025"/>
    <x v="2173"/>
    <x v="2"/>
    <x v="3"/>
    <n v="129.05000000000001"/>
    <s v="Failed"/>
    <s v="Declined"/>
    <n v="9.19"/>
    <x v="0"/>
    <s v="Android"/>
    <n v="525849"/>
    <n v="15"/>
    <n v="0"/>
    <n v="0"/>
    <n v="0"/>
    <n v="0"/>
    <n v="0"/>
    <s v="2025-03-06 02:27:45"/>
  </r>
  <r>
    <s v="TX002213"/>
    <x v="2174"/>
    <x v="0"/>
    <x v="1"/>
    <n v="466.96"/>
    <s v="Success"/>
    <s v="Approved"/>
    <n v="10.41"/>
    <x v="0"/>
    <s v="iPhone"/>
    <n v="432848"/>
    <n v="25"/>
    <n v="0"/>
    <n v="0"/>
    <n v="0"/>
    <n v="0"/>
    <n v="0"/>
    <s v="2025-10-06 12:07:30"/>
  </r>
  <r>
    <s v="TX001508"/>
    <x v="2175"/>
    <x v="4"/>
    <x v="0"/>
    <n v="228.61"/>
    <s v="Success"/>
    <s v="Approved"/>
    <n v="11.88"/>
    <x v="0"/>
    <s v="Android"/>
    <n v="534611"/>
    <n v="13"/>
    <n v="0"/>
    <n v="0"/>
    <n v="0"/>
    <n v="0"/>
    <n v="0"/>
    <s v="2025-05-10 14:47:57"/>
  </r>
  <r>
    <s v="TX002623"/>
    <x v="1135"/>
    <x v="7"/>
    <x v="0"/>
    <n v="399.76"/>
    <s v="Success"/>
    <s v="Approved"/>
    <n v="8.51"/>
    <x v="0"/>
    <s v="iPad"/>
    <n v="403902"/>
    <n v="18"/>
    <n v="0"/>
    <n v="0"/>
    <n v="0"/>
    <n v="0"/>
    <n v="0"/>
    <s v="2025-07-12 18:54:15"/>
  </r>
  <r>
    <s v="TX005359"/>
    <x v="1542"/>
    <x v="1"/>
    <x v="2"/>
    <n v="151.91999999999999"/>
    <s v="Failed"/>
    <s v="Approved"/>
    <n v="18.760000000000002"/>
    <x v="0"/>
    <s v="Android"/>
    <n v="420991"/>
    <n v="16"/>
    <n v="0"/>
    <n v="0"/>
    <n v="0"/>
    <n v="0"/>
    <n v="0"/>
    <s v="2025-08-27 17:35:38"/>
  </r>
  <r>
    <s v="TX009181"/>
    <x v="1173"/>
    <x v="3"/>
    <x v="0"/>
    <n v="309.76"/>
    <s v="Success"/>
    <s v="Approved"/>
    <n v="4.2699999999999996"/>
    <x v="0"/>
    <s v="Desktop"/>
    <n v="488100"/>
    <n v="21"/>
    <n v="0"/>
    <n v="0"/>
    <n v="0"/>
    <n v="0"/>
    <n v="0"/>
    <s v="2025-11-10 06:30:16"/>
  </r>
  <r>
    <s v="TX001322"/>
    <x v="466"/>
    <x v="8"/>
    <x v="1"/>
    <n v="769.5"/>
    <s v="Success"/>
    <s v="Approved"/>
    <n v="11.58"/>
    <x v="0"/>
    <s v="Android"/>
    <n v="559993"/>
    <n v="12"/>
    <n v="0"/>
    <n v="0"/>
    <n v="0"/>
    <n v="0"/>
    <n v="0"/>
    <s v="2025-05-20 07:32:48"/>
  </r>
  <r>
    <s v="TX000843"/>
    <x v="783"/>
    <x v="4"/>
    <x v="1"/>
    <n v="167.52"/>
    <s v="Success"/>
    <s v="Approved"/>
    <n v="11.29"/>
    <x v="0"/>
    <s v="iPad"/>
    <n v="406021"/>
    <n v="17"/>
    <n v="0"/>
    <n v="0"/>
    <n v="0"/>
    <n v="0"/>
    <n v="0"/>
    <s v="2025-05-23 18:16:34"/>
  </r>
  <r>
    <s v="TX001147"/>
    <x v="31"/>
    <x v="0"/>
    <x v="2"/>
    <n v="74.02"/>
    <s v="Success"/>
    <s v="Approved"/>
    <n v="8.18"/>
    <x v="0"/>
    <s v="Android"/>
    <n v="517098"/>
    <n v="45"/>
    <n v="0"/>
    <n v="1"/>
    <n v="0"/>
    <n v="0"/>
    <n v="0"/>
    <s v="2025-11-03 08:40:19"/>
  </r>
  <r>
    <s v="TX003625"/>
    <x v="777"/>
    <x v="3"/>
    <x v="3"/>
    <n v="276.88"/>
    <s v="Success"/>
    <s v="Approved"/>
    <n v="2.2799999999999998"/>
    <x v="0"/>
    <s v="Android"/>
    <n v="523235"/>
    <n v="21"/>
    <n v="0"/>
    <n v="0"/>
    <n v="0"/>
    <n v="0"/>
    <n v="0"/>
    <s v="2025-02-14 02:19:36"/>
  </r>
  <r>
    <s v="TX004336"/>
    <x v="2176"/>
    <x v="0"/>
    <x v="3"/>
    <n v="226.49"/>
    <s v="Success"/>
    <s v="Approved"/>
    <n v="7.31"/>
    <x v="0"/>
    <s v="Desktop"/>
    <n v="431613"/>
    <n v="21"/>
    <n v="0"/>
    <n v="0"/>
    <n v="0"/>
    <n v="0"/>
    <n v="0"/>
    <s v="2025-09-08 15:27:32"/>
  </r>
  <r>
    <s v="TX004268"/>
    <x v="817"/>
    <x v="3"/>
    <x v="0"/>
    <n v="303.91000000000003"/>
    <s v="Success"/>
    <s v="Approved"/>
    <n v="8.3000000000000007"/>
    <x v="0"/>
    <s v="Android"/>
    <n v="417897"/>
    <n v="41"/>
    <n v="0"/>
    <n v="1"/>
    <n v="0"/>
    <n v="0"/>
    <n v="0"/>
    <s v="2025-08-01 06:30:42"/>
  </r>
  <r>
    <s v="TX009039"/>
    <x v="1864"/>
    <x v="5"/>
    <x v="3"/>
    <n v="223"/>
    <s v="Failed"/>
    <s v="Declined"/>
    <n v="6.72"/>
    <x v="0"/>
    <s v="Android"/>
    <n v="463967"/>
    <n v="20"/>
    <n v="0"/>
    <n v="0"/>
    <n v="0"/>
    <n v="0"/>
    <n v="0"/>
    <s v="2025-03-26 16:29:37"/>
  </r>
  <r>
    <s v="TX007230"/>
    <x v="874"/>
    <x v="8"/>
    <x v="1"/>
    <n v="217.3"/>
    <s v="Success"/>
    <s v="Approved"/>
    <n v="7.25"/>
    <x v="0"/>
    <s v="iPhone"/>
    <n v="525236"/>
    <n v="16"/>
    <n v="0"/>
    <n v="0"/>
    <n v="0"/>
    <n v="0"/>
    <n v="0"/>
    <s v="2025-10-29 03:04:36"/>
  </r>
  <r>
    <s v="TX000464"/>
    <x v="2177"/>
    <x v="5"/>
    <x v="3"/>
    <n v="698.58"/>
    <s v="Success"/>
    <s v="Approved"/>
    <n v="4.25"/>
    <x v="0"/>
    <s v="Android"/>
    <n v="554485"/>
    <n v="24"/>
    <n v="0"/>
    <n v="0"/>
    <n v="0"/>
    <n v="0"/>
    <n v="0"/>
    <s v="2025-10-22 01:08:36"/>
  </r>
  <r>
    <s v="TX001755"/>
    <x v="1341"/>
    <x v="9"/>
    <x v="2"/>
    <n v="204.72"/>
    <s v="Success"/>
    <s v="Approved"/>
    <n v="9.41"/>
    <x v="0"/>
    <s v="Desktop"/>
    <n v="413367"/>
    <n v="23"/>
    <n v="0"/>
    <n v="0"/>
    <n v="0"/>
    <n v="0"/>
    <n v="0"/>
    <s v="2025-06-26 14:40:32"/>
  </r>
  <r>
    <s v="TX006333"/>
    <x v="183"/>
    <x v="3"/>
    <x v="3"/>
    <n v="517.96"/>
    <s v="Success"/>
    <s v="Approved"/>
    <n v="5.45"/>
    <x v="0"/>
    <s v="iPad"/>
    <n v="469227"/>
    <n v="14"/>
    <n v="0"/>
    <n v="0"/>
    <n v="0"/>
    <n v="0"/>
    <n v="0"/>
    <s v="2025-12-30 07:17:44"/>
  </r>
  <r>
    <s v="TX007238"/>
    <x v="1080"/>
    <x v="3"/>
    <x v="3"/>
    <n v="1945.34"/>
    <s v="Success"/>
    <s v="Approved"/>
    <n v="9.1"/>
    <x v="0"/>
    <s v="iPad"/>
    <n v="502664"/>
    <n v="47"/>
    <n v="0"/>
    <n v="1"/>
    <n v="0"/>
    <n v="0"/>
    <n v="0"/>
    <s v="2025-07-22 04:40:10"/>
  </r>
  <r>
    <s v="TX009515"/>
    <x v="519"/>
    <x v="3"/>
    <x v="2"/>
    <n v="726.67"/>
    <s v="Success"/>
    <s v="Approved"/>
    <n v="13.37"/>
    <x v="0"/>
    <s v="Desktop"/>
    <n v="540592"/>
    <n v="10"/>
    <n v="0"/>
    <n v="0"/>
    <n v="0"/>
    <n v="0"/>
    <n v="0"/>
    <s v="2025-05-26 10:48:45"/>
  </r>
  <r>
    <s v="TX004460"/>
    <x v="2156"/>
    <x v="3"/>
    <x v="0"/>
    <n v="49.29"/>
    <s v="Success"/>
    <s v="Approved"/>
    <n v="4.6900000000000004"/>
    <x v="0"/>
    <s v="Android"/>
    <n v="417514"/>
    <n v="36"/>
    <n v="0"/>
    <n v="1"/>
    <n v="0"/>
    <n v="0"/>
    <n v="0"/>
    <s v="2025-09-20 21:56:38"/>
  </r>
  <r>
    <s v="TX006365"/>
    <x v="1959"/>
    <x v="1"/>
    <x v="1"/>
    <n v="612.25"/>
    <s v="Success"/>
    <s v="Approved"/>
    <n v="9.09"/>
    <x v="0"/>
    <s v="iPad"/>
    <n v="464706"/>
    <n v="10"/>
    <n v="0"/>
    <n v="0"/>
    <n v="0"/>
    <n v="0"/>
    <n v="0"/>
    <s v="2025-11-09 07:43:17"/>
  </r>
  <r>
    <s v="TX006401"/>
    <x v="2178"/>
    <x v="8"/>
    <x v="1"/>
    <n v="230.58"/>
    <s v="Success"/>
    <s v="Approved"/>
    <n v="2.91"/>
    <x v="0"/>
    <s v="iPhone"/>
    <n v="402015"/>
    <n v="15"/>
    <n v="0"/>
    <n v="0"/>
    <n v="0"/>
    <n v="0"/>
    <n v="0"/>
    <s v="2025-08-03 02:26:22"/>
  </r>
  <r>
    <s v="TX000379"/>
    <x v="629"/>
    <x v="5"/>
    <x v="0"/>
    <n v="298.39"/>
    <s v="Failed"/>
    <s v="Declined"/>
    <n v="8.15"/>
    <x v="0"/>
    <s v="iPhone"/>
    <n v="547615"/>
    <n v="56"/>
    <n v="1"/>
    <n v="0"/>
    <n v="0"/>
    <n v="0"/>
    <n v="1"/>
    <s v="2025-05-04 12:00:55"/>
  </r>
  <r>
    <s v="TX003107"/>
    <x v="1502"/>
    <x v="1"/>
    <x v="1"/>
    <n v="309.81"/>
    <s v="Abandoned"/>
    <s v="Declined"/>
    <n v="8.85"/>
    <x v="0"/>
    <s v="iPhone"/>
    <n v="457263"/>
    <n v="48"/>
    <n v="0"/>
    <n v="1"/>
    <n v="0"/>
    <n v="0"/>
    <n v="0"/>
    <s v="2025-07-02 22:02:02"/>
  </r>
  <r>
    <s v="TX008263"/>
    <x v="608"/>
    <x v="9"/>
    <x v="2"/>
    <n v="521"/>
    <s v="Failed"/>
    <s v="Approved"/>
    <n v="13.05"/>
    <x v="0"/>
    <s v="Desktop"/>
    <n v="416679"/>
    <n v="10"/>
    <n v="0"/>
    <n v="0"/>
    <n v="0"/>
    <n v="0"/>
    <n v="0"/>
    <s v="2025-02-23 02:08:46"/>
  </r>
  <r>
    <s v="TX001336"/>
    <x v="1577"/>
    <x v="1"/>
    <x v="3"/>
    <n v="549.15"/>
    <s v="Success"/>
    <s v="Approved"/>
    <n v="7.19"/>
    <x v="0"/>
    <s v="iPhone"/>
    <n v="432841"/>
    <n v="23"/>
    <n v="0"/>
    <n v="0"/>
    <n v="0"/>
    <n v="0"/>
    <n v="0"/>
    <s v="2025-01-30 16:30:27"/>
  </r>
  <r>
    <s v="TX001224"/>
    <x v="2179"/>
    <x v="5"/>
    <x v="0"/>
    <n v="196.8"/>
    <s v="Failed"/>
    <s v="Declined"/>
    <n v="8.7899999999999991"/>
    <x v="0"/>
    <s v="iPhone"/>
    <n v="432530"/>
    <n v="31"/>
    <n v="0"/>
    <n v="0"/>
    <n v="0"/>
    <n v="1"/>
    <n v="0"/>
    <s v="2025-05-04 09:57:17"/>
  </r>
  <r>
    <s v="TX005352"/>
    <x v="2180"/>
    <x v="1"/>
    <x v="3"/>
    <n v="621.57000000000005"/>
    <s v="Success"/>
    <s v="Approved"/>
    <n v="1.92"/>
    <x v="0"/>
    <s v="iPad"/>
    <n v="481803"/>
    <n v="16"/>
    <n v="0"/>
    <n v="0"/>
    <n v="0"/>
    <n v="0"/>
    <n v="0"/>
    <s v="2025-01-29 15:01:55"/>
  </r>
  <r>
    <s v="TX002717"/>
    <x v="1844"/>
    <x v="0"/>
    <x v="0"/>
    <n v="578.86"/>
    <s v="Failed"/>
    <s v="Approved"/>
    <n v="7.88"/>
    <x v="0"/>
    <s v="iPhone"/>
    <n v="417652"/>
    <n v="79"/>
    <n v="1"/>
    <n v="1"/>
    <n v="1"/>
    <n v="0"/>
    <n v="0"/>
    <s v="2025-06-06 07:06:52"/>
  </r>
  <r>
    <s v="TX004422"/>
    <x v="2181"/>
    <x v="1"/>
    <x v="2"/>
    <n v="518.54"/>
    <s v="Failed"/>
    <s v="Approved"/>
    <n v="9.0299999999999994"/>
    <x v="0"/>
    <s v="iPhone"/>
    <n v="525409"/>
    <n v="44"/>
    <n v="0"/>
    <n v="1"/>
    <n v="0"/>
    <n v="0"/>
    <n v="0"/>
    <s v="2025-01-30 14:25:08"/>
  </r>
  <r>
    <s v="TX002953"/>
    <x v="2182"/>
    <x v="1"/>
    <x v="1"/>
    <n v="479.43"/>
    <s v="Success"/>
    <s v="Approved"/>
    <n v="8.98"/>
    <x v="0"/>
    <s v="iPhone"/>
    <n v="499109"/>
    <n v="17"/>
    <n v="0"/>
    <n v="0"/>
    <n v="0"/>
    <n v="0"/>
    <n v="0"/>
    <s v="2025-02-02 05:38:42"/>
  </r>
  <r>
    <s v="TX001351"/>
    <x v="383"/>
    <x v="6"/>
    <x v="2"/>
    <n v="263.85000000000002"/>
    <s v="Success"/>
    <s v="Approved"/>
    <n v="16.54"/>
    <x v="0"/>
    <s v="Android"/>
    <n v="513315"/>
    <n v="13"/>
    <n v="0"/>
    <n v="0"/>
    <n v="0"/>
    <n v="0"/>
    <n v="0"/>
    <s v="2025-02-19 00:04:14"/>
  </r>
  <r>
    <s v="TX001083"/>
    <x v="2183"/>
    <x v="4"/>
    <x v="1"/>
    <n v="1903.96"/>
    <s v="Abandoned"/>
    <s v="Declined"/>
    <n v="6.52"/>
    <x v="0"/>
    <s v="Desktop"/>
    <n v="513672"/>
    <n v="23"/>
    <n v="0"/>
    <n v="0"/>
    <n v="0"/>
    <n v="0"/>
    <n v="0"/>
    <s v="2025-10-05 11:06:35"/>
  </r>
  <r>
    <s v="TX004901"/>
    <x v="1789"/>
    <x v="4"/>
    <x v="0"/>
    <n v="223.79"/>
    <s v="Success"/>
    <s v="Approved"/>
    <n v="4.2"/>
    <x v="0"/>
    <s v="iPad"/>
    <n v="534011"/>
    <n v="12"/>
    <n v="0"/>
    <n v="0"/>
    <n v="0"/>
    <n v="0"/>
    <n v="0"/>
    <s v="2025-09-08 04:34:22"/>
  </r>
  <r>
    <s v="TX009504"/>
    <x v="1678"/>
    <x v="2"/>
    <x v="0"/>
    <n v="331.44"/>
    <s v="Failed"/>
    <s v="Declined"/>
    <n v="5.7"/>
    <x v="0"/>
    <s v="iPad"/>
    <n v="446312"/>
    <n v="45"/>
    <n v="0"/>
    <n v="1"/>
    <n v="0"/>
    <n v="0"/>
    <n v="0"/>
    <s v="2025-11-07 10:52:28"/>
  </r>
  <r>
    <s v="TX001812"/>
    <x v="1523"/>
    <x v="3"/>
    <x v="1"/>
    <n v="125.45"/>
    <s v="Success"/>
    <s v="Approved"/>
    <n v="1.33"/>
    <x v="0"/>
    <s v="iPad"/>
    <n v="523905"/>
    <n v="20"/>
    <n v="0"/>
    <n v="0"/>
    <n v="0"/>
    <n v="0"/>
    <n v="0"/>
    <s v="2025-02-07 07:54:18"/>
  </r>
  <r>
    <s v="TX009464"/>
    <x v="1329"/>
    <x v="1"/>
    <x v="3"/>
    <n v="417.95"/>
    <s v="Success"/>
    <s v="Approved"/>
    <n v="9.5500000000000007"/>
    <x v="0"/>
    <s v="iPhone"/>
    <n v="443225"/>
    <n v="11"/>
    <n v="0"/>
    <n v="0"/>
    <n v="0"/>
    <n v="0"/>
    <n v="0"/>
    <s v="2025-06-24 16:48:21"/>
  </r>
  <r>
    <s v="TX001352"/>
    <x v="2184"/>
    <x v="4"/>
    <x v="1"/>
    <n v="173.7"/>
    <s v="Failed"/>
    <s v="Declined"/>
    <n v="10.44"/>
    <x v="0"/>
    <s v="iPad"/>
    <n v="458311"/>
    <n v="13"/>
    <n v="0"/>
    <n v="0"/>
    <n v="0"/>
    <n v="0"/>
    <n v="0"/>
    <s v="2025-07-11 13:28:29"/>
  </r>
  <r>
    <s v="TX005080"/>
    <x v="1208"/>
    <x v="1"/>
    <x v="1"/>
    <n v="421.36"/>
    <s v="Success"/>
    <s v="Approved"/>
    <n v="3.98"/>
    <x v="0"/>
    <s v="iPad"/>
    <n v="438115"/>
    <n v="25"/>
    <n v="0"/>
    <n v="0"/>
    <n v="0"/>
    <n v="0"/>
    <n v="0"/>
    <s v="2025-08-14 10:26:23"/>
  </r>
  <r>
    <s v="TX008846"/>
    <x v="1567"/>
    <x v="3"/>
    <x v="2"/>
    <n v="2026.66"/>
    <s v="Success"/>
    <s v="Approved"/>
    <n v="11.37"/>
    <x v="0"/>
    <s v="Desktop"/>
    <n v="455359"/>
    <n v="18"/>
    <n v="0"/>
    <n v="0"/>
    <n v="0"/>
    <n v="0"/>
    <n v="0"/>
    <s v="2025-01-14 08:43:58"/>
  </r>
  <r>
    <s v="TX001895"/>
    <x v="1622"/>
    <x v="1"/>
    <x v="2"/>
    <n v="167.51"/>
    <s v="Abandoned"/>
    <s v="Declined"/>
    <n v="15.87"/>
    <x v="0"/>
    <s v="Desktop"/>
    <n v="418726"/>
    <n v="12"/>
    <n v="0"/>
    <n v="0"/>
    <n v="0"/>
    <n v="0"/>
    <n v="0"/>
    <s v="2025-11-27 04:51:28"/>
  </r>
  <r>
    <s v="TX008874"/>
    <x v="584"/>
    <x v="0"/>
    <x v="3"/>
    <n v="697.19"/>
    <s v="Success"/>
    <s v="Approved"/>
    <n v="8.11"/>
    <x v="0"/>
    <s v="iPhone"/>
    <n v="463430"/>
    <n v="14"/>
    <n v="0"/>
    <n v="0"/>
    <n v="0"/>
    <n v="0"/>
    <n v="0"/>
    <s v="2025-01-20 03:26:42"/>
  </r>
  <r>
    <s v="TX000566"/>
    <x v="1111"/>
    <x v="0"/>
    <x v="1"/>
    <n v="342.55"/>
    <s v="Success"/>
    <s v="Approved"/>
    <n v="5.37"/>
    <x v="0"/>
    <s v="iPhone"/>
    <n v="535426"/>
    <n v="23"/>
    <n v="0"/>
    <n v="0"/>
    <n v="0"/>
    <n v="0"/>
    <n v="0"/>
    <s v="2025-10-05 15:42:17"/>
  </r>
  <r>
    <s v="TX007537"/>
    <x v="2185"/>
    <x v="0"/>
    <x v="3"/>
    <n v="240.62"/>
    <s v="Success"/>
    <s v="Approved"/>
    <n v="5.85"/>
    <x v="0"/>
    <s v="Desktop"/>
    <n v="404887"/>
    <n v="24"/>
    <n v="0"/>
    <n v="0"/>
    <n v="0"/>
    <n v="0"/>
    <n v="0"/>
    <s v="2025-01-06 08:03:20"/>
  </r>
  <r>
    <s v="TX006724"/>
    <x v="2002"/>
    <x v="0"/>
    <x v="3"/>
    <n v="231.93"/>
    <s v="Abandoned"/>
    <s v="Approved"/>
    <n v="1.92"/>
    <x v="0"/>
    <s v="Android"/>
    <n v="464379"/>
    <n v="13"/>
    <n v="0"/>
    <n v="0"/>
    <n v="0"/>
    <n v="0"/>
    <n v="0"/>
    <s v="2025-06-16 14:13:57"/>
  </r>
  <r>
    <s v="TX003674"/>
    <x v="48"/>
    <x v="7"/>
    <x v="0"/>
    <n v="279.18"/>
    <s v="Success"/>
    <s v="Approved"/>
    <n v="3.59"/>
    <x v="0"/>
    <s v="Desktop"/>
    <n v="430555"/>
    <n v="13"/>
    <n v="0"/>
    <n v="0"/>
    <n v="0"/>
    <n v="0"/>
    <n v="0"/>
    <s v="2025-05-26 04:51:51"/>
  </r>
  <r>
    <s v="TX006448"/>
    <x v="649"/>
    <x v="1"/>
    <x v="1"/>
    <n v="415.82"/>
    <s v="Abandoned"/>
    <s v="Declined"/>
    <n v="11.02"/>
    <x v="0"/>
    <s v="Desktop"/>
    <n v="453517"/>
    <n v="41"/>
    <n v="0"/>
    <n v="1"/>
    <n v="0"/>
    <n v="0"/>
    <n v="0"/>
    <s v="2025-06-12 06:05:50"/>
  </r>
  <r>
    <s v="TX007640"/>
    <x v="943"/>
    <x v="7"/>
    <x v="2"/>
    <n v="155.18"/>
    <s v="Abandoned"/>
    <s v="Declined"/>
    <n v="13.7"/>
    <x v="0"/>
    <s v="Desktop"/>
    <n v="417841"/>
    <n v="32"/>
    <n v="0"/>
    <n v="0"/>
    <n v="0"/>
    <n v="1"/>
    <n v="0"/>
    <s v="2025-05-27 18:50:31"/>
  </r>
  <r>
    <s v="TX001213"/>
    <x v="2186"/>
    <x v="2"/>
    <x v="3"/>
    <n v="884.68"/>
    <s v="Success"/>
    <s v="Approved"/>
    <n v="11.99"/>
    <x v="0"/>
    <s v="iPhone"/>
    <n v="495653"/>
    <n v="14"/>
    <n v="0"/>
    <n v="0"/>
    <n v="0"/>
    <n v="0"/>
    <n v="0"/>
    <s v="2025-12-26 20:22:52"/>
  </r>
  <r>
    <s v="TX001190"/>
    <x v="1312"/>
    <x v="8"/>
    <x v="2"/>
    <n v="311.58"/>
    <s v="Failed"/>
    <s v="Declined"/>
    <n v="11.85"/>
    <x v="0"/>
    <s v="Android"/>
    <n v="409564"/>
    <n v="24"/>
    <n v="0"/>
    <n v="0"/>
    <n v="0"/>
    <n v="0"/>
    <n v="0"/>
    <s v="2025-07-22 05:11:54"/>
  </r>
  <r>
    <s v="TX004396"/>
    <x v="339"/>
    <x v="0"/>
    <x v="1"/>
    <n v="141.97"/>
    <s v="Success"/>
    <s v="Approved"/>
    <n v="10"/>
    <x v="0"/>
    <s v="Android"/>
    <n v="432583"/>
    <n v="13"/>
    <n v="0"/>
    <n v="0"/>
    <n v="0"/>
    <n v="0"/>
    <n v="0"/>
    <s v="2025-01-10 19:15:08"/>
  </r>
  <r>
    <s v="TX000899"/>
    <x v="1824"/>
    <x v="7"/>
    <x v="1"/>
    <n v="303.8"/>
    <s v="Failed"/>
    <s v="Declined"/>
    <n v="6.53"/>
    <x v="0"/>
    <s v="iPhone"/>
    <n v="494836"/>
    <n v="24"/>
    <n v="0"/>
    <n v="0"/>
    <n v="0"/>
    <n v="0"/>
    <n v="0"/>
    <s v="2025-06-13 18:44:09"/>
  </r>
  <r>
    <s v="TX007073"/>
    <x v="2187"/>
    <x v="1"/>
    <x v="0"/>
    <n v="406.53"/>
    <s v="Abandoned"/>
    <s v="Declined"/>
    <n v="6.8"/>
    <x v="0"/>
    <s v="Desktop"/>
    <n v="451335"/>
    <n v="18"/>
    <n v="0"/>
    <n v="0"/>
    <n v="0"/>
    <n v="0"/>
    <n v="0"/>
    <s v="2025-11-09 04:06:59"/>
  </r>
  <r>
    <s v="TX008050"/>
    <x v="1189"/>
    <x v="0"/>
    <x v="3"/>
    <n v="327.67"/>
    <s v="Success"/>
    <s v="Approved"/>
    <n v="3.79"/>
    <x v="0"/>
    <s v="Android"/>
    <n v="420112"/>
    <n v="39"/>
    <n v="0"/>
    <n v="0"/>
    <n v="0"/>
    <n v="1"/>
    <n v="0"/>
    <s v="2025-09-18 11:21:45"/>
  </r>
  <r>
    <s v="TX009071"/>
    <x v="508"/>
    <x v="5"/>
    <x v="1"/>
    <n v="783.83"/>
    <s v="Abandoned"/>
    <s v="Declined"/>
    <n v="6.77"/>
    <x v="0"/>
    <s v="Android"/>
    <n v="513314"/>
    <n v="20"/>
    <n v="0"/>
    <n v="0"/>
    <n v="0"/>
    <n v="0"/>
    <n v="0"/>
    <s v="2025-07-09 12:11:52"/>
  </r>
  <r>
    <s v="TX008948"/>
    <x v="344"/>
    <x v="8"/>
    <x v="1"/>
    <n v="140.30000000000001"/>
    <s v="Success"/>
    <s v="Approved"/>
    <n v="5.07"/>
    <x v="0"/>
    <s v="iPhone"/>
    <n v="455483"/>
    <n v="17"/>
    <n v="0"/>
    <n v="0"/>
    <n v="0"/>
    <n v="0"/>
    <n v="0"/>
    <s v="2025-12-28 21:51:05"/>
  </r>
  <r>
    <s v="TX003455"/>
    <x v="2188"/>
    <x v="6"/>
    <x v="1"/>
    <n v="1181.33"/>
    <s v="Abandoned"/>
    <s v="Declined"/>
    <n v="2.5299999999999998"/>
    <x v="0"/>
    <s v="Android"/>
    <n v="445748"/>
    <n v="15"/>
    <n v="0"/>
    <n v="0"/>
    <n v="0"/>
    <n v="0"/>
    <n v="0"/>
    <s v="2025-04-18 15:28:23"/>
  </r>
  <r>
    <s v="TX003610"/>
    <x v="1327"/>
    <x v="4"/>
    <x v="1"/>
    <n v="238.64"/>
    <s v="Success"/>
    <s v="Approved"/>
    <n v="10.51"/>
    <x v="0"/>
    <s v="iPhone"/>
    <n v="444657"/>
    <n v="22"/>
    <n v="0"/>
    <n v="0"/>
    <n v="0"/>
    <n v="0"/>
    <n v="0"/>
    <s v="2025-12-04 16:46:39"/>
  </r>
  <r>
    <s v="TX008255"/>
    <x v="1970"/>
    <x v="5"/>
    <x v="3"/>
    <n v="209.23"/>
    <s v="Failed"/>
    <s v="Approved"/>
    <n v="2.4"/>
    <x v="0"/>
    <s v="iPhone"/>
    <n v="416370"/>
    <n v="17"/>
    <n v="0"/>
    <n v="0"/>
    <n v="0"/>
    <n v="0"/>
    <n v="0"/>
    <s v="2025-03-10 12:35:36"/>
  </r>
  <r>
    <s v="TX009822"/>
    <x v="1450"/>
    <x v="3"/>
    <x v="1"/>
    <n v="147.94"/>
    <s v="Success"/>
    <s v="Approved"/>
    <n v="6.76"/>
    <x v="0"/>
    <s v="iPhone"/>
    <n v="552069"/>
    <n v="16"/>
    <n v="0"/>
    <n v="0"/>
    <n v="0"/>
    <n v="0"/>
    <n v="0"/>
    <s v="2025-06-11 10:50:33"/>
  </r>
  <r>
    <s v="TX009732"/>
    <x v="94"/>
    <x v="3"/>
    <x v="0"/>
    <n v="1440.59"/>
    <s v="Failed"/>
    <s v="Approved"/>
    <n v="7.13"/>
    <x v="0"/>
    <s v="iPhone"/>
    <n v="532531"/>
    <n v="25"/>
    <n v="0"/>
    <n v="0"/>
    <n v="0"/>
    <n v="0"/>
    <n v="0"/>
    <s v="2025-03-23 15:27:23"/>
  </r>
  <r>
    <s v="TX004334"/>
    <x v="69"/>
    <x v="4"/>
    <x v="3"/>
    <n v="64.86"/>
    <s v="Success"/>
    <s v="Approved"/>
    <n v="10.84"/>
    <x v="0"/>
    <s v="Android"/>
    <n v="411428"/>
    <n v="41"/>
    <n v="0"/>
    <n v="1"/>
    <n v="0"/>
    <n v="0"/>
    <n v="0"/>
    <s v="2025-02-11 07:56:22"/>
  </r>
  <r>
    <s v="TX004618"/>
    <x v="466"/>
    <x v="0"/>
    <x v="3"/>
    <n v="1117.8399999999999"/>
    <s v="Success"/>
    <s v="Approved"/>
    <n v="11.83"/>
    <x v="0"/>
    <s v="iPad"/>
    <n v="504957"/>
    <n v="13"/>
    <n v="0"/>
    <n v="0"/>
    <n v="0"/>
    <n v="0"/>
    <n v="0"/>
    <s v="2025-06-12 14:53:58"/>
  </r>
  <r>
    <s v="TX004376"/>
    <x v="2189"/>
    <x v="5"/>
    <x v="3"/>
    <n v="424.41"/>
    <s v="Success"/>
    <s v="Approved"/>
    <n v="3.87"/>
    <x v="0"/>
    <s v="iPad"/>
    <n v="557365"/>
    <n v="10"/>
    <n v="0"/>
    <n v="0"/>
    <n v="0"/>
    <n v="0"/>
    <n v="0"/>
    <s v="2025-09-07 03:19:49"/>
  </r>
  <r>
    <s v="TX008719"/>
    <x v="2190"/>
    <x v="0"/>
    <x v="1"/>
    <n v="61.15"/>
    <s v="Abandoned"/>
    <s v="Declined"/>
    <n v="6.62"/>
    <x v="0"/>
    <s v="iPad"/>
    <n v="437815"/>
    <n v="15"/>
    <n v="0"/>
    <n v="0"/>
    <n v="0"/>
    <n v="0"/>
    <n v="0"/>
    <s v="2025-04-07 23:00:17"/>
  </r>
  <r>
    <s v="TX002333"/>
    <x v="1696"/>
    <x v="3"/>
    <x v="1"/>
    <n v="1660.65"/>
    <s v="Success"/>
    <s v="Approved"/>
    <n v="3.09"/>
    <x v="0"/>
    <s v="iPad"/>
    <n v="503873"/>
    <n v="53"/>
    <n v="0"/>
    <n v="0"/>
    <n v="1"/>
    <n v="0"/>
    <n v="0"/>
    <s v="2025-03-22 17:52:58"/>
  </r>
  <r>
    <s v="TX007717"/>
    <x v="2191"/>
    <x v="0"/>
    <x v="1"/>
    <n v="74.040000000000006"/>
    <s v="Success"/>
    <s v="Approved"/>
    <n v="3.65"/>
    <x v="0"/>
    <s v="Android"/>
    <n v="422040"/>
    <n v="11"/>
    <n v="0"/>
    <n v="0"/>
    <n v="0"/>
    <n v="0"/>
    <n v="0"/>
    <s v="2025-05-09 03:28:35"/>
  </r>
  <r>
    <s v="TX002263"/>
    <x v="738"/>
    <x v="3"/>
    <x v="1"/>
    <n v="177.87"/>
    <s v="Success"/>
    <s v="Approved"/>
    <n v="8.41"/>
    <x v="0"/>
    <s v="Android"/>
    <n v="472399"/>
    <n v="10"/>
    <n v="0"/>
    <n v="0"/>
    <n v="0"/>
    <n v="0"/>
    <n v="0"/>
    <s v="2025-06-04 05:00:22"/>
  </r>
  <r>
    <s v="TX006865"/>
    <x v="1982"/>
    <x v="0"/>
    <x v="3"/>
    <n v="2710.61"/>
    <s v="Failed"/>
    <s v="Declined"/>
    <n v="1.65"/>
    <x v="0"/>
    <s v="Desktop"/>
    <n v="490960"/>
    <n v="21"/>
    <n v="0"/>
    <n v="0"/>
    <n v="0"/>
    <n v="0"/>
    <n v="0"/>
    <s v="2025-04-07 23:43:44"/>
  </r>
  <r>
    <s v="TX005854"/>
    <x v="1189"/>
    <x v="1"/>
    <x v="3"/>
    <n v="322.89"/>
    <s v="Success"/>
    <s v="Approved"/>
    <n v="0.81"/>
    <x v="0"/>
    <s v="iPhone"/>
    <n v="404130"/>
    <n v="23"/>
    <n v="0"/>
    <n v="0"/>
    <n v="0"/>
    <n v="0"/>
    <n v="0"/>
    <s v="2025-03-14 09:31:13"/>
  </r>
  <r>
    <s v="TX002596"/>
    <x v="186"/>
    <x v="2"/>
    <x v="3"/>
    <n v="673.44"/>
    <s v="Failed"/>
    <s v="Approved"/>
    <n v="3.4"/>
    <x v="0"/>
    <s v="Android"/>
    <n v="446154"/>
    <n v="24"/>
    <n v="0"/>
    <n v="0"/>
    <n v="0"/>
    <n v="0"/>
    <n v="0"/>
    <s v="2025-11-25 04:41:59"/>
  </r>
  <r>
    <s v="TX008727"/>
    <x v="1276"/>
    <x v="5"/>
    <x v="2"/>
    <n v="1681.27"/>
    <s v="Failed"/>
    <s v="Declined"/>
    <n v="8.27"/>
    <x v="0"/>
    <s v="iPhone"/>
    <n v="526250"/>
    <n v="39"/>
    <n v="0"/>
    <n v="1"/>
    <n v="0"/>
    <n v="0"/>
    <n v="0"/>
    <s v="2025-02-21 19:18:33"/>
  </r>
  <r>
    <s v="TX003594"/>
    <x v="2083"/>
    <x v="0"/>
    <x v="2"/>
    <n v="485.34"/>
    <s v="Success"/>
    <s v="Approved"/>
    <n v="14.8"/>
    <x v="0"/>
    <s v="iPad"/>
    <n v="542493"/>
    <n v="25"/>
    <n v="0"/>
    <n v="0"/>
    <n v="0"/>
    <n v="0"/>
    <n v="0"/>
    <s v="2025-11-08 14:21:58"/>
  </r>
  <r>
    <s v="TX005283"/>
    <x v="2022"/>
    <x v="0"/>
    <x v="1"/>
    <n v="644.4"/>
    <s v="Success"/>
    <s v="Approved"/>
    <n v="7.61"/>
    <x v="0"/>
    <s v="Desktop"/>
    <n v="437396"/>
    <n v="12"/>
    <n v="0"/>
    <n v="0"/>
    <n v="0"/>
    <n v="0"/>
    <n v="0"/>
    <s v="2025-11-01 02:02:24"/>
  </r>
  <r>
    <s v="TX001031"/>
    <x v="840"/>
    <x v="3"/>
    <x v="0"/>
    <n v="645.85"/>
    <s v="Success"/>
    <s v="Approved"/>
    <n v="11.08"/>
    <x v="0"/>
    <s v="Android"/>
    <n v="424197"/>
    <n v="15"/>
    <n v="0"/>
    <n v="0"/>
    <n v="0"/>
    <n v="0"/>
    <n v="0"/>
    <s v="2025-09-22 11:59:59"/>
  </r>
  <r>
    <s v="TX007040"/>
    <x v="2134"/>
    <x v="4"/>
    <x v="0"/>
    <n v="133.66999999999999"/>
    <s v="Success"/>
    <s v="Approved"/>
    <n v="9.92"/>
    <x v="0"/>
    <s v="iPhone"/>
    <n v="475641"/>
    <n v="23"/>
    <n v="0"/>
    <n v="0"/>
    <n v="0"/>
    <n v="0"/>
    <n v="0"/>
    <s v="2025-10-01 00:18:39"/>
  </r>
  <r>
    <s v="TX009393"/>
    <x v="1231"/>
    <x v="8"/>
    <x v="3"/>
    <n v="488.31"/>
    <s v="Failed"/>
    <s v="Declined"/>
    <n v="2.73"/>
    <x v="0"/>
    <s v="Android"/>
    <n v="426954"/>
    <n v="18"/>
    <n v="0"/>
    <n v="0"/>
    <n v="0"/>
    <n v="0"/>
    <n v="0"/>
    <s v="2025-01-02 04:47:17"/>
  </r>
  <r>
    <s v="TX003775"/>
    <x v="2192"/>
    <x v="3"/>
    <x v="3"/>
    <n v="420.04"/>
    <s v="Failed"/>
    <s v="Declined"/>
    <n v="8.91"/>
    <x v="0"/>
    <s v="Android"/>
    <n v="424304"/>
    <n v="52"/>
    <n v="1"/>
    <n v="0"/>
    <n v="0"/>
    <n v="0"/>
    <n v="1"/>
    <s v="2025-11-26 04:12:02"/>
  </r>
  <r>
    <s v="TX006226"/>
    <x v="1090"/>
    <x v="0"/>
    <x v="3"/>
    <n v="419.64"/>
    <s v="Failed"/>
    <s v="Declined"/>
    <n v="8.09"/>
    <x v="0"/>
    <s v="iPhone"/>
    <n v="460010"/>
    <n v="23"/>
    <n v="0"/>
    <n v="0"/>
    <n v="0"/>
    <n v="0"/>
    <n v="0"/>
    <s v="2025-06-24 13:51:41"/>
  </r>
  <r>
    <s v="TX007421"/>
    <x v="1812"/>
    <x v="5"/>
    <x v="3"/>
    <n v="1314.36"/>
    <s v="Success"/>
    <s v="Approved"/>
    <n v="1.24"/>
    <x v="0"/>
    <s v="Desktop"/>
    <n v="526894"/>
    <n v="19"/>
    <n v="0"/>
    <n v="0"/>
    <n v="0"/>
    <n v="0"/>
    <n v="0"/>
    <s v="2025-04-25 21:28:47"/>
  </r>
  <r>
    <s v="TX005805"/>
    <x v="1979"/>
    <x v="3"/>
    <x v="0"/>
    <n v="834.04"/>
    <s v="Abandoned"/>
    <s v="Declined"/>
    <n v="10.07"/>
    <x v="0"/>
    <s v="Android"/>
    <n v="557910"/>
    <n v="45"/>
    <n v="0"/>
    <n v="0"/>
    <n v="0"/>
    <n v="1"/>
    <n v="0"/>
    <s v="2025-07-25 07:04:23"/>
  </r>
  <r>
    <s v="TX005447"/>
    <x v="617"/>
    <x v="9"/>
    <x v="1"/>
    <n v="550.83000000000004"/>
    <s v="Abandoned"/>
    <s v="Approved"/>
    <n v="2.46"/>
    <x v="0"/>
    <s v="Android"/>
    <n v="512344"/>
    <n v="46"/>
    <n v="0"/>
    <n v="1"/>
    <n v="0"/>
    <n v="0"/>
    <n v="0"/>
    <s v="2025-10-07 14:49:52"/>
  </r>
  <r>
    <s v="TX009561"/>
    <x v="2193"/>
    <x v="2"/>
    <x v="1"/>
    <n v="207.15"/>
    <s v="Failed"/>
    <s v="Approved"/>
    <n v="2.2200000000000002"/>
    <x v="0"/>
    <s v="iPhone"/>
    <n v="451587"/>
    <n v="17"/>
    <n v="0"/>
    <n v="0"/>
    <n v="0"/>
    <n v="0"/>
    <n v="0"/>
    <s v="2025-05-15 12:36:20"/>
  </r>
  <r>
    <s v="TX001756"/>
    <x v="2194"/>
    <x v="2"/>
    <x v="0"/>
    <n v="199.96"/>
    <s v="Success"/>
    <s v="Approved"/>
    <n v="8.5299999999999994"/>
    <x v="0"/>
    <s v="Android"/>
    <n v="447475"/>
    <n v="20"/>
    <n v="0"/>
    <n v="0"/>
    <n v="0"/>
    <n v="0"/>
    <n v="0"/>
    <s v="2025-06-16 02:31:15"/>
  </r>
  <r>
    <s v="TX004333"/>
    <x v="1979"/>
    <x v="2"/>
    <x v="1"/>
    <n v="176.63"/>
    <s v="Failed"/>
    <s v="Declined"/>
    <n v="8.57"/>
    <x v="0"/>
    <s v="iPad"/>
    <n v="526459"/>
    <n v="24"/>
    <n v="0"/>
    <n v="0"/>
    <n v="0"/>
    <n v="0"/>
    <n v="0"/>
    <s v="2025-06-04 13:22:53"/>
  </r>
  <r>
    <s v="TX007972"/>
    <x v="1858"/>
    <x v="7"/>
    <x v="0"/>
    <n v="314.54000000000002"/>
    <s v="Success"/>
    <s v="Approved"/>
    <n v="3.66"/>
    <x v="0"/>
    <s v="Desktop"/>
    <n v="519723"/>
    <n v="12"/>
    <n v="0"/>
    <n v="0"/>
    <n v="0"/>
    <n v="0"/>
    <n v="0"/>
    <s v="2025-03-13 02:30:35"/>
  </r>
  <r>
    <s v="TX004216"/>
    <x v="2195"/>
    <x v="0"/>
    <x v="0"/>
    <n v="1049.58"/>
    <s v="Success"/>
    <s v="Approved"/>
    <n v="7.16"/>
    <x v="0"/>
    <s v="Desktop"/>
    <n v="552182"/>
    <n v="13"/>
    <n v="0"/>
    <n v="0"/>
    <n v="0"/>
    <n v="0"/>
    <n v="0"/>
    <s v="2025-06-05 22:01:41"/>
  </r>
  <r>
    <s v="TX000232"/>
    <x v="2196"/>
    <x v="1"/>
    <x v="3"/>
    <n v="579.41999999999996"/>
    <s v="Success"/>
    <s v="Approved"/>
    <n v="6.62"/>
    <x v="0"/>
    <s v="iPhone"/>
    <n v="541184"/>
    <n v="41"/>
    <n v="0"/>
    <n v="1"/>
    <n v="0"/>
    <n v="0"/>
    <n v="0"/>
    <s v="2025-10-05 08:16:45"/>
  </r>
  <r>
    <s v="TX009601"/>
    <x v="48"/>
    <x v="0"/>
    <x v="3"/>
    <n v="943.7"/>
    <s v="Success"/>
    <s v="Approved"/>
    <n v="6.49"/>
    <x v="0"/>
    <s v="iPhone"/>
    <n v="558149"/>
    <n v="53"/>
    <n v="0"/>
    <n v="0"/>
    <n v="1"/>
    <n v="0"/>
    <n v="0"/>
    <s v="2025-07-13 19:12:00"/>
  </r>
  <r>
    <s v="TX000111"/>
    <x v="2197"/>
    <x v="2"/>
    <x v="3"/>
    <n v="237.44"/>
    <s v="Failed"/>
    <s v="Declined"/>
    <n v="4.22"/>
    <x v="0"/>
    <s v="iPhone"/>
    <n v="527912"/>
    <n v="20"/>
    <n v="0"/>
    <n v="0"/>
    <n v="0"/>
    <n v="0"/>
    <n v="0"/>
    <s v="2025-09-10 08:54:59"/>
  </r>
  <r>
    <s v="TX009084"/>
    <x v="1994"/>
    <x v="4"/>
    <x v="1"/>
    <n v="335.15"/>
    <s v="Failed"/>
    <s v="Approved"/>
    <n v="8.83"/>
    <x v="0"/>
    <s v="Desktop"/>
    <n v="496228"/>
    <n v="39"/>
    <n v="0"/>
    <n v="0"/>
    <n v="0"/>
    <n v="1"/>
    <n v="0"/>
    <s v="2025-06-09 06:33:30"/>
  </r>
  <r>
    <s v="TX009455"/>
    <x v="2198"/>
    <x v="4"/>
    <x v="3"/>
    <n v="249.28"/>
    <s v="Success"/>
    <s v="Approved"/>
    <n v="2.5499999999999998"/>
    <x v="0"/>
    <s v="iPhone"/>
    <n v="468464"/>
    <n v="10"/>
    <n v="0"/>
    <n v="0"/>
    <n v="0"/>
    <n v="0"/>
    <n v="0"/>
    <s v="2025-12-12 08:02:11"/>
  </r>
  <r>
    <s v="TX002515"/>
    <x v="1002"/>
    <x v="2"/>
    <x v="3"/>
    <n v="491.49"/>
    <s v="Success"/>
    <s v="Approved"/>
    <n v="10"/>
    <x v="0"/>
    <s v="Desktop"/>
    <n v="431224"/>
    <n v="42"/>
    <n v="0"/>
    <n v="0"/>
    <n v="1"/>
    <n v="0"/>
    <n v="0"/>
    <s v="2025-02-13 04:44:15"/>
  </r>
  <r>
    <s v="TX008029"/>
    <x v="726"/>
    <x v="0"/>
    <x v="3"/>
    <n v="774.22"/>
    <s v="Success"/>
    <s v="Approved"/>
    <n v="10.039999999999999"/>
    <x v="0"/>
    <s v="Android"/>
    <n v="433574"/>
    <n v="14"/>
    <n v="0"/>
    <n v="0"/>
    <n v="0"/>
    <n v="0"/>
    <n v="0"/>
    <s v="2025-10-11 00:00:53"/>
  </r>
  <r>
    <s v="TX005392"/>
    <x v="1363"/>
    <x v="6"/>
    <x v="2"/>
    <n v="719.81"/>
    <s v="Failed"/>
    <s v="Declined"/>
    <n v="12.59"/>
    <x v="0"/>
    <s v="iPhone"/>
    <n v="503393"/>
    <n v="25"/>
    <n v="0"/>
    <n v="0"/>
    <n v="0"/>
    <n v="0"/>
    <n v="0"/>
    <s v="2025-05-06 04:08:16"/>
  </r>
  <r>
    <s v="TX007224"/>
    <x v="953"/>
    <x v="4"/>
    <x v="3"/>
    <n v="470.66"/>
    <s v="Success"/>
    <s v="Approved"/>
    <n v="6.31"/>
    <x v="0"/>
    <s v="iPhone"/>
    <n v="512587"/>
    <n v="15"/>
    <n v="0"/>
    <n v="0"/>
    <n v="0"/>
    <n v="0"/>
    <n v="0"/>
    <s v="2025-01-11 11:33:45"/>
  </r>
  <r>
    <s v="TX002918"/>
    <x v="2198"/>
    <x v="0"/>
    <x v="3"/>
    <n v="485.14"/>
    <s v="Failed"/>
    <s v="Declined"/>
    <n v="9.08"/>
    <x v="0"/>
    <s v="Desktop"/>
    <n v="531096"/>
    <n v="21"/>
    <n v="0"/>
    <n v="0"/>
    <n v="0"/>
    <n v="0"/>
    <n v="0"/>
    <s v="2025-10-20 01:37:15"/>
  </r>
  <r>
    <s v="TX004120"/>
    <x v="138"/>
    <x v="0"/>
    <x v="1"/>
    <n v="98.7"/>
    <s v="Failed"/>
    <s v="Approved"/>
    <n v="9.7799999999999994"/>
    <x v="0"/>
    <s v="iPhone"/>
    <n v="446627"/>
    <n v="23"/>
    <n v="0"/>
    <n v="0"/>
    <n v="0"/>
    <n v="0"/>
    <n v="0"/>
    <s v="2025-05-30 06:23:07"/>
  </r>
  <r>
    <s v="TX002993"/>
    <x v="1098"/>
    <x v="3"/>
    <x v="0"/>
    <n v="785.32"/>
    <s v="Failed"/>
    <s v="Declined"/>
    <n v="9.84"/>
    <x v="0"/>
    <s v="iPhone"/>
    <n v="492469"/>
    <n v="48"/>
    <n v="1"/>
    <n v="0"/>
    <n v="0"/>
    <n v="0"/>
    <n v="1"/>
    <s v="2025-04-23 11:30:12"/>
  </r>
  <r>
    <s v="TX002318"/>
    <x v="623"/>
    <x v="3"/>
    <x v="3"/>
    <n v="921.09"/>
    <s v="Abandoned"/>
    <s v="Declined"/>
    <n v="4.07"/>
    <x v="0"/>
    <s v="Android"/>
    <n v="467475"/>
    <n v="19"/>
    <n v="0"/>
    <n v="0"/>
    <n v="0"/>
    <n v="0"/>
    <n v="0"/>
    <s v="2025-06-10 18:16:13"/>
  </r>
  <r>
    <s v="TX008401"/>
    <x v="793"/>
    <x v="1"/>
    <x v="3"/>
    <n v="957.82"/>
    <s v="Failed"/>
    <s v="Declined"/>
    <n v="11.4"/>
    <x v="0"/>
    <s v="Desktop"/>
    <n v="481036"/>
    <n v="11"/>
    <n v="0"/>
    <n v="0"/>
    <n v="0"/>
    <n v="0"/>
    <n v="0"/>
    <s v="2025-10-09 22:53:22"/>
  </r>
  <r>
    <s v="TX004348"/>
    <x v="589"/>
    <x v="2"/>
    <x v="3"/>
    <n v="771.57"/>
    <s v="Failed"/>
    <s v="Declined"/>
    <n v="7.04"/>
    <x v="0"/>
    <s v="Android"/>
    <n v="546012"/>
    <n v="19"/>
    <n v="0"/>
    <n v="0"/>
    <n v="0"/>
    <n v="0"/>
    <n v="0"/>
    <s v="2025-08-24 09:21:44"/>
  </r>
  <r>
    <s v="TX007082"/>
    <x v="265"/>
    <x v="5"/>
    <x v="0"/>
    <n v="1765.96"/>
    <s v="Abandoned"/>
    <s v="Declined"/>
    <n v="2.42"/>
    <x v="0"/>
    <s v="iPhone"/>
    <n v="484006"/>
    <n v="17"/>
    <n v="0"/>
    <n v="0"/>
    <n v="0"/>
    <n v="0"/>
    <n v="0"/>
    <s v="2025-10-10 00:58:48"/>
  </r>
  <r>
    <s v="TX001516"/>
    <x v="143"/>
    <x v="3"/>
    <x v="1"/>
    <n v="278.33999999999997"/>
    <s v="Success"/>
    <s v="Approved"/>
    <n v="6.18"/>
    <x v="0"/>
    <s v="Desktop"/>
    <n v="454679"/>
    <n v="22"/>
    <n v="0"/>
    <n v="0"/>
    <n v="0"/>
    <n v="0"/>
    <n v="0"/>
    <s v="2025-10-27 22:46:49"/>
  </r>
  <r>
    <s v="TX000217"/>
    <x v="516"/>
    <x v="1"/>
    <x v="2"/>
    <n v="374.87"/>
    <s v="Success"/>
    <s v="Approved"/>
    <n v="15.55"/>
    <x v="0"/>
    <s v="iPhone"/>
    <n v="549495"/>
    <n v="11"/>
    <n v="0"/>
    <n v="0"/>
    <n v="0"/>
    <n v="0"/>
    <n v="0"/>
    <s v="2025-06-17 08:32:16"/>
  </r>
  <r>
    <s v="TX009266"/>
    <x v="996"/>
    <x v="1"/>
    <x v="0"/>
    <n v="711.25"/>
    <s v="Success"/>
    <s v="Approved"/>
    <n v="5.3"/>
    <x v="0"/>
    <s v="iPhone"/>
    <n v="445245"/>
    <n v="35"/>
    <n v="0"/>
    <n v="1"/>
    <n v="0"/>
    <n v="0"/>
    <n v="0"/>
    <s v="2025-04-02 16:09:51"/>
  </r>
  <r>
    <s v="TX009114"/>
    <x v="2199"/>
    <x v="4"/>
    <x v="0"/>
    <n v="273.89"/>
    <s v="Success"/>
    <s v="Approved"/>
    <n v="6.3"/>
    <x v="0"/>
    <s v="Android"/>
    <n v="537725"/>
    <n v="47"/>
    <n v="0"/>
    <n v="0"/>
    <n v="1"/>
    <n v="0"/>
    <n v="0"/>
    <s v="2025-11-24 12:36:17"/>
  </r>
  <r>
    <s v="TX008465"/>
    <x v="2200"/>
    <x v="8"/>
    <x v="1"/>
    <n v="502.44"/>
    <s v="Success"/>
    <s v="Approved"/>
    <n v="5.25"/>
    <x v="0"/>
    <s v="Android"/>
    <n v="508037"/>
    <n v="16"/>
    <n v="0"/>
    <n v="0"/>
    <n v="0"/>
    <n v="0"/>
    <n v="0"/>
    <s v="2025-05-06 17:08:26"/>
  </r>
  <r>
    <s v="TX002264"/>
    <x v="2201"/>
    <x v="3"/>
    <x v="1"/>
    <n v="321"/>
    <s v="Success"/>
    <s v="Approved"/>
    <n v="3.04"/>
    <x v="0"/>
    <s v="Desktop"/>
    <n v="474950"/>
    <n v="15"/>
    <n v="0"/>
    <n v="0"/>
    <n v="0"/>
    <n v="0"/>
    <n v="0"/>
    <s v="2025-02-23 02:13:08"/>
  </r>
  <r>
    <s v="TX007431"/>
    <x v="2202"/>
    <x v="5"/>
    <x v="3"/>
    <n v="947"/>
    <s v="Success"/>
    <s v="Approved"/>
    <n v="5.41"/>
    <x v="0"/>
    <s v="iPhone"/>
    <n v="511579"/>
    <n v="12"/>
    <n v="0"/>
    <n v="0"/>
    <n v="0"/>
    <n v="0"/>
    <n v="0"/>
    <s v="2025-12-02 11:51:45"/>
  </r>
  <r>
    <s v="TX004561"/>
    <x v="2203"/>
    <x v="8"/>
    <x v="0"/>
    <n v="146.1"/>
    <s v="Success"/>
    <s v="Approved"/>
    <n v="1.7"/>
    <x v="0"/>
    <s v="iPhone"/>
    <n v="415803"/>
    <n v="11"/>
    <n v="0"/>
    <n v="0"/>
    <n v="0"/>
    <n v="0"/>
    <n v="0"/>
    <s v="2025-01-29 23:01:16"/>
  </r>
  <r>
    <s v="TX008547"/>
    <x v="1445"/>
    <x v="2"/>
    <x v="1"/>
    <n v="1619.1"/>
    <s v="Success"/>
    <s v="Approved"/>
    <n v="2.54"/>
    <x v="0"/>
    <s v="iPhone"/>
    <n v="538754"/>
    <n v="10"/>
    <n v="0"/>
    <n v="0"/>
    <n v="0"/>
    <n v="0"/>
    <n v="0"/>
    <s v="2025-09-26 15:36:19"/>
  </r>
  <r>
    <s v="TX006089"/>
    <x v="242"/>
    <x v="3"/>
    <x v="2"/>
    <n v="453.65"/>
    <s v="Failed"/>
    <s v="Declined"/>
    <n v="15.09"/>
    <x v="0"/>
    <s v="iPhone"/>
    <n v="514555"/>
    <n v="52"/>
    <n v="0"/>
    <n v="0"/>
    <n v="1"/>
    <n v="0"/>
    <n v="0"/>
    <s v="2025-08-26 17:33:04"/>
  </r>
  <r>
    <s v="TX000894"/>
    <x v="2120"/>
    <x v="1"/>
    <x v="2"/>
    <n v="2496.37"/>
    <s v="Failed"/>
    <s v="Approved"/>
    <n v="8.6300000000000008"/>
    <x v="0"/>
    <s v="iPhone"/>
    <n v="427632"/>
    <n v="13"/>
    <n v="0"/>
    <n v="0"/>
    <n v="0"/>
    <n v="0"/>
    <n v="0"/>
    <s v="2025-11-07 07:05:51"/>
  </r>
  <r>
    <s v="TX001491"/>
    <x v="1427"/>
    <x v="3"/>
    <x v="1"/>
    <n v="1497.34"/>
    <s v="Abandoned"/>
    <s v="Declined"/>
    <n v="5.12"/>
    <x v="0"/>
    <s v="iPad"/>
    <n v="455893"/>
    <n v="16"/>
    <n v="0"/>
    <n v="0"/>
    <n v="0"/>
    <n v="0"/>
    <n v="0"/>
    <s v="2025-12-26 08:22:39"/>
  </r>
  <r>
    <s v="TX003004"/>
    <x v="94"/>
    <x v="3"/>
    <x v="3"/>
    <n v="75.53"/>
    <s v="Success"/>
    <s v="Approved"/>
    <n v="11.33"/>
    <x v="0"/>
    <s v="iPhone"/>
    <n v="452875"/>
    <n v="25"/>
    <n v="0"/>
    <n v="0"/>
    <n v="0"/>
    <n v="0"/>
    <n v="0"/>
    <s v="2025-02-19 05:57:15"/>
  </r>
  <r>
    <s v="TX001851"/>
    <x v="371"/>
    <x v="2"/>
    <x v="3"/>
    <n v="1360.36"/>
    <s v="Failed"/>
    <s v="Declined"/>
    <n v="11.04"/>
    <x v="0"/>
    <s v="iPhone"/>
    <n v="426328"/>
    <n v="19"/>
    <n v="0"/>
    <n v="0"/>
    <n v="0"/>
    <n v="0"/>
    <n v="0"/>
    <s v="2025-12-21 13:31:37"/>
  </r>
  <r>
    <s v="TX005266"/>
    <x v="2204"/>
    <x v="3"/>
    <x v="3"/>
    <n v="865.51"/>
    <s v="Success"/>
    <s v="Approved"/>
    <n v="4.97"/>
    <x v="0"/>
    <s v="iPhone"/>
    <n v="454213"/>
    <n v="46"/>
    <n v="0"/>
    <n v="1"/>
    <n v="0"/>
    <n v="0"/>
    <n v="0"/>
    <s v="2025-08-03 03:29:09"/>
  </r>
  <r>
    <s v="TX004708"/>
    <x v="861"/>
    <x v="8"/>
    <x v="3"/>
    <n v="142.19999999999999"/>
    <s v="Success"/>
    <s v="Approved"/>
    <n v="3.07"/>
    <x v="0"/>
    <s v="Android"/>
    <n v="494925"/>
    <n v="24"/>
    <n v="0"/>
    <n v="0"/>
    <n v="0"/>
    <n v="0"/>
    <n v="0"/>
    <s v="2025-02-19 18:25:57"/>
  </r>
  <r>
    <s v="TX000325"/>
    <x v="1966"/>
    <x v="1"/>
    <x v="1"/>
    <n v="382.52"/>
    <s v="Success"/>
    <s v="Approved"/>
    <n v="5.43"/>
    <x v="0"/>
    <s v="Desktop"/>
    <n v="551368"/>
    <n v="22"/>
    <n v="0"/>
    <n v="0"/>
    <n v="0"/>
    <n v="0"/>
    <n v="0"/>
    <s v="2025-09-30 09:46:08"/>
  </r>
  <r>
    <s v="TX001216"/>
    <x v="901"/>
    <x v="8"/>
    <x v="1"/>
    <n v="297.48"/>
    <s v="Failed"/>
    <s v="Approved"/>
    <n v="4.05"/>
    <x v="0"/>
    <s v="iPhone"/>
    <n v="554030"/>
    <n v="18"/>
    <n v="0"/>
    <n v="0"/>
    <n v="0"/>
    <n v="0"/>
    <n v="0"/>
    <s v="2025-12-25 04:54:26"/>
  </r>
  <r>
    <s v="TX002900"/>
    <x v="2127"/>
    <x v="1"/>
    <x v="3"/>
    <n v="72.38"/>
    <s v="Failed"/>
    <s v="Declined"/>
    <n v="0.77"/>
    <x v="0"/>
    <s v="Android"/>
    <n v="433744"/>
    <n v="41"/>
    <n v="0"/>
    <n v="1"/>
    <n v="0"/>
    <n v="0"/>
    <n v="0"/>
    <s v="2025-02-25 00:26:12"/>
  </r>
  <r>
    <s v="TX002934"/>
    <x v="318"/>
    <x v="7"/>
    <x v="1"/>
    <n v="1845.88"/>
    <s v="Failed"/>
    <s v="Declined"/>
    <n v="7.41"/>
    <x v="0"/>
    <s v="iPad"/>
    <n v="542682"/>
    <n v="23"/>
    <n v="0"/>
    <n v="0"/>
    <n v="0"/>
    <n v="0"/>
    <n v="0"/>
    <s v="2025-12-14 01:15:15"/>
  </r>
  <r>
    <s v="TX003659"/>
    <x v="97"/>
    <x v="3"/>
    <x v="1"/>
    <n v="147.68"/>
    <s v="Success"/>
    <s v="Approved"/>
    <n v="6.19"/>
    <x v="0"/>
    <s v="Android"/>
    <n v="439758"/>
    <n v="22"/>
    <n v="0"/>
    <n v="0"/>
    <n v="0"/>
    <n v="0"/>
    <n v="0"/>
    <s v="2025-03-29 08:32:59"/>
  </r>
  <r>
    <s v="TX009406"/>
    <x v="1358"/>
    <x v="8"/>
    <x v="3"/>
    <n v="564.15"/>
    <s v="Success"/>
    <s v="Approved"/>
    <n v="4.45"/>
    <x v="0"/>
    <s v="Desktop"/>
    <n v="475884"/>
    <n v="17"/>
    <n v="0"/>
    <n v="0"/>
    <n v="0"/>
    <n v="0"/>
    <n v="0"/>
    <s v="2025-07-19 04:14:17"/>
  </r>
  <r>
    <s v="TX006759"/>
    <x v="2205"/>
    <x v="3"/>
    <x v="3"/>
    <n v="271.58"/>
    <s v="Failed"/>
    <s v="Declined"/>
    <n v="11.54"/>
    <x v="0"/>
    <s v="iPad"/>
    <n v="529442"/>
    <n v="18"/>
    <n v="0"/>
    <n v="0"/>
    <n v="0"/>
    <n v="0"/>
    <n v="0"/>
    <s v="2025-03-23 18:16:56"/>
  </r>
  <r>
    <s v="TX006379"/>
    <x v="1727"/>
    <x v="8"/>
    <x v="2"/>
    <n v="576.86"/>
    <s v="Success"/>
    <s v="Approved"/>
    <n v="19.02"/>
    <x v="0"/>
    <s v="Android"/>
    <n v="437661"/>
    <n v="53"/>
    <n v="0"/>
    <n v="0"/>
    <n v="1"/>
    <n v="0"/>
    <n v="0"/>
    <s v="2025-09-17 19:46:18"/>
  </r>
  <r>
    <s v="TX008637"/>
    <x v="1093"/>
    <x v="2"/>
    <x v="1"/>
    <n v="379.53"/>
    <s v="Abandoned"/>
    <s v="Declined"/>
    <n v="10.01"/>
    <x v="0"/>
    <s v="iPhone"/>
    <n v="455701"/>
    <n v="10"/>
    <n v="0"/>
    <n v="0"/>
    <n v="0"/>
    <n v="0"/>
    <n v="0"/>
    <s v="2025-12-15 20:28:10"/>
  </r>
  <r>
    <s v="TX006249"/>
    <x v="1617"/>
    <x v="0"/>
    <x v="2"/>
    <n v="1071.3599999999999"/>
    <s v="Abandoned"/>
    <s v="Approved"/>
    <n v="8.91"/>
    <x v="0"/>
    <s v="Android"/>
    <n v="403476"/>
    <n v="50"/>
    <n v="0"/>
    <n v="0"/>
    <n v="1"/>
    <n v="0"/>
    <n v="0"/>
    <s v="2025-03-19 07:30:48"/>
  </r>
  <r>
    <s v="TX009779"/>
    <x v="2206"/>
    <x v="0"/>
    <x v="1"/>
    <n v="348.45"/>
    <s v="Success"/>
    <s v="Approved"/>
    <n v="6.8"/>
    <x v="0"/>
    <s v="Desktop"/>
    <n v="448980"/>
    <n v="46"/>
    <n v="0"/>
    <n v="1"/>
    <n v="0"/>
    <n v="0"/>
    <n v="0"/>
    <s v="2025-10-17 01:10:38"/>
  </r>
  <r>
    <s v="TX001130"/>
    <x v="2032"/>
    <x v="0"/>
    <x v="3"/>
    <n v="343.53"/>
    <s v="Success"/>
    <s v="Approved"/>
    <n v="8.58"/>
    <x v="0"/>
    <s v="Desktop"/>
    <n v="415011"/>
    <n v="19"/>
    <n v="0"/>
    <n v="0"/>
    <n v="0"/>
    <n v="0"/>
    <n v="0"/>
    <s v="2025-02-02 07:54:37"/>
  </r>
  <r>
    <s v="TX009486"/>
    <x v="2110"/>
    <x v="3"/>
    <x v="2"/>
    <n v="732.43"/>
    <s v="Success"/>
    <s v="Approved"/>
    <n v="15.76"/>
    <x v="0"/>
    <s v="Android"/>
    <n v="482288"/>
    <n v="24"/>
    <n v="0"/>
    <n v="0"/>
    <n v="0"/>
    <n v="0"/>
    <n v="0"/>
    <s v="2025-08-26 22:11:44"/>
  </r>
  <r>
    <s v="TX002919"/>
    <x v="2207"/>
    <x v="0"/>
    <x v="0"/>
    <n v="487.45"/>
    <s v="Success"/>
    <s v="Approved"/>
    <n v="2.33"/>
    <x v="0"/>
    <s v="iPad"/>
    <n v="464184"/>
    <n v="24"/>
    <n v="0"/>
    <n v="0"/>
    <n v="0"/>
    <n v="0"/>
    <n v="0"/>
    <s v="2025-02-02 08:26:05"/>
  </r>
  <r>
    <s v="TX004943"/>
    <x v="2208"/>
    <x v="8"/>
    <x v="2"/>
    <n v="907.31"/>
    <s v="Abandoned"/>
    <s v="Declined"/>
    <n v="12.86"/>
    <x v="0"/>
    <s v="iPhone"/>
    <n v="435725"/>
    <n v="17"/>
    <n v="0"/>
    <n v="0"/>
    <n v="0"/>
    <n v="0"/>
    <n v="0"/>
    <s v="2025-09-17 02:09:32"/>
  </r>
  <r>
    <s v="TX008047"/>
    <x v="515"/>
    <x v="9"/>
    <x v="1"/>
    <n v="185.36"/>
    <s v="Abandoned"/>
    <s v="Approved"/>
    <n v="5.33"/>
    <x v="0"/>
    <s v="Android"/>
    <n v="508783"/>
    <n v="21"/>
    <n v="0"/>
    <n v="0"/>
    <n v="0"/>
    <n v="0"/>
    <n v="0"/>
    <s v="2025-01-27 15:08:04"/>
  </r>
  <r>
    <s v="TX009150"/>
    <x v="705"/>
    <x v="5"/>
    <x v="0"/>
    <n v="265.45"/>
    <s v="Success"/>
    <s v="Approved"/>
    <n v="9.35"/>
    <x v="0"/>
    <s v="iPhone"/>
    <n v="443732"/>
    <n v="14"/>
    <n v="0"/>
    <n v="0"/>
    <n v="0"/>
    <n v="0"/>
    <n v="0"/>
    <s v="2025-08-27 15:33:42"/>
  </r>
  <r>
    <s v="TX006158"/>
    <x v="1180"/>
    <x v="2"/>
    <x v="1"/>
    <n v="204.37"/>
    <s v="Failed"/>
    <s v="Declined"/>
    <n v="3.62"/>
    <x v="0"/>
    <s v="iPhone"/>
    <n v="430335"/>
    <n v="24"/>
    <n v="0"/>
    <n v="0"/>
    <n v="0"/>
    <n v="0"/>
    <n v="0"/>
    <s v="2025-07-09 07:45:43"/>
  </r>
  <r>
    <s v="TX005917"/>
    <x v="2209"/>
    <x v="1"/>
    <x v="2"/>
    <n v="527.91999999999996"/>
    <s v="Success"/>
    <s v="Approved"/>
    <n v="14.82"/>
    <x v="0"/>
    <s v="Desktop"/>
    <n v="554019"/>
    <n v="14"/>
    <n v="0"/>
    <n v="0"/>
    <n v="0"/>
    <n v="0"/>
    <n v="0"/>
    <s v="2025-04-16 14:43:16"/>
  </r>
  <r>
    <s v="TX000209"/>
    <x v="1383"/>
    <x v="8"/>
    <x v="0"/>
    <n v="534.6"/>
    <s v="Success"/>
    <s v="Approved"/>
    <n v="1.93"/>
    <x v="0"/>
    <s v="iPhone"/>
    <n v="543019"/>
    <n v="10"/>
    <n v="0"/>
    <n v="0"/>
    <n v="0"/>
    <n v="0"/>
    <n v="0"/>
    <s v="2025-09-07 02:46:55"/>
  </r>
  <r>
    <s v="TX003255"/>
    <x v="653"/>
    <x v="0"/>
    <x v="1"/>
    <n v="162.22"/>
    <s v="Success"/>
    <s v="Approved"/>
    <n v="10.52"/>
    <x v="0"/>
    <s v="Desktop"/>
    <n v="526138"/>
    <n v="20"/>
    <n v="0"/>
    <n v="0"/>
    <n v="0"/>
    <n v="0"/>
    <n v="0"/>
    <s v="2025-08-12 00:24:44"/>
  </r>
  <r>
    <s v="TX002796"/>
    <x v="320"/>
    <x v="3"/>
    <x v="2"/>
    <n v="666.36"/>
    <s v="Failed"/>
    <s v="Declined"/>
    <n v="14.38"/>
    <x v="0"/>
    <s v="Android"/>
    <n v="507904"/>
    <n v="22"/>
    <n v="0"/>
    <n v="0"/>
    <n v="0"/>
    <n v="0"/>
    <n v="0"/>
    <s v="2025-04-06 04:35:35"/>
  </r>
  <r>
    <s v="TX007765"/>
    <x v="1827"/>
    <x v="2"/>
    <x v="0"/>
    <n v="409.97"/>
    <s v="Success"/>
    <s v="Approved"/>
    <n v="3.57"/>
    <x v="0"/>
    <s v="Desktop"/>
    <n v="495723"/>
    <n v="24"/>
    <n v="0"/>
    <n v="0"/>
    <n v="0"/>
    <n v="0"/>
    <n v="0"/>
    <s v="2025-11-28 05:45:14"/>
  </r>
  <r>
    <s v="TX009483"/>
    <x v="1354"/>
    <x v="1"/>
    <x v="1"/>
    <n v="909.06"/>
    <s v="Success"/>
    <s v="Approved"/>
    <n v="5.69"/>
    <x v="0"/>
    <s v="Android"/>
    <n v="440716"/>
    <n v="13"/>
    <n v="0"/>
    <n v="0"/>
    <n v="0"/>
    <n v="0"/>
    <n v="0"/>
    <s v="2025-10-09 05:08:46"/>
  </r>
  <r>
    <s v="TX000799"/>
    <x v="1429"/>
    <x v="2"/>
    <x v="3"/>
    <n v="400.67"/>
    <s v="Failed"/>
    <s v="Declined"/>
    <n v="2.99"/>
    <x v="0"/>
    <s v="iPhone"/>
    <n v="444229"/>
    <n v="13"/>
    <n v="0"/>
    <n v="0"/>
    <n v="0"/>
    <n v="0"/>
    <n v="0"/>
    <s v="2025-06-20 02:59:59"/>
  </r>
  <r>
    <s v="TX009158"/>
    <x v="1023"/>
    <x v="1"/>
    <x v="2"/>
    <n v="272.45999999999998"/>
    <s v="Failed"/>
    <s v="Declined"/>
    <n v="8.0299999999999994"/>
    <x v="0"/>
    <s v="iPad"/>
    <n v="428883"/>
    <n v="17"/>
    <n v="0"/>
    <n v="0"/>
    <n v="0"/>
    <n v="0"/>
    <n v="0"/>
    <s v="2025-05-16 06:13:11"/>
  </r>
  <r>
    <s v="TX000735"/>
    <x v="849"/>
    <x v="1"/>
    <x v="1"/>
    <n v="612.80999999999995"/>
    <s v="Success"/>
    <s v="Approved"/>
    <n v="7.26"/>
    <x v="0"/>
    <s v="iPhone"/>
    <n v="485376"/>
    <n v="20"/>
    <n v="0"/>
    <n v="0"/>
    <n v="0"/>
    <n v="0"/>
    <n v="0"/>
    <s v="2025-07-08 09:05:59"/>
  </r>
  <r>
    <s v="TX002245"/>
    <x v="1279"/>
    <x v="1"/>
    <x v="1"/>
    <n v="236.09"/>
    <s v="Success"/>
    <s v="Approved"/>
    <n v="1.47"/>
    <x v="0"/>
    <s v="Android"/>
    <n v="496178"/>
    <n v="10"/>
    <n v="0"/>
    <n v="0"/>
    <n v="0"/>
    <n v="0"/>
    <n v="0"/>
    <s v="2025-08-09 09:22:54"/>
  </r>
  <r>
    <s v="TX000179"/>
    <x v="1517"/>
    <x v="7"/>
    <x v="2"/>
    <n v="1215.1500000000001"/>
    <s v="Success"/>
    <s v="Approved"/>
    <n v="18.739999999999998"/>
    <x v="0"/>
    <s v="Android"/>
    <n v="523851"/>
    <n v="11"/>
    <n v="0"/>
    <n v="0"/>
    <n v="0"/>
    <n v="0"/>
    <n v="0"/>
    <s v="2025-12-28 11:55:34"/>
  </r>
  <r>
    <s v="TX005904"/>
    <x v="786"/>
    <x v="5"/>
    <x v="0"/>
    <n v="270.68"/>
    <s v="Success"/>
    <s v="Approved"/>
    <n v="1.62"/>
    <x v="0"/>
    <s v="iPhone"/>
    <n v="506688"/>
    <n v="18"/>
    <n v="0"/>
    <n v="0"/>
    <n v="0"/>
    <n v="0"/>
    <n v="0"/>
    <s v="2025-10-01 06:08:58"/>
  </r>
  <r>
    <s v="TX009845"/>
    <x v="2210"/>
    <x v="4"/>
    <x v="1"/>
    <n v="178.52"/>
    <s v="Failed"/>
    <s v="Declined"/>
    <n v="3.66"/>
    <x v="0"/>
    <s v="iPhone"/>
    <n v="519537"/>
    <n v="19"/>
    <n v="0"/>
    <n v="0"/>
    <n v="0"/>
    <n v="0"/>
    <n v="0"/>
    <s v="2025-12-22 23:34:08"/>
  </r>
  <r>
    <s v="TX001175"/>
    <x v="1494"/>
    <x v="9"/>
    <x v="2"/>
    <n v="292.97000000000003"/>
    <s v="Failed"/>
    <s v="Approved"/>
    <n v="19.66"/>
    <x v="0"/>
    <s v="iPhone"/>
    <n v="432497"/>
    <n v="24"/>
    <n v="0"/>
    <n v="0"/>
    <n v="0"/>
    <n v="0"/>
    <n v="0"/>
    <s v="2025-10-03 23:47:05"/>
  </r>
  <r>
    <s v="TX006728"/>
    <x v="1278"/>
    <x v="1"/>
    <x v="1"/>
    <n v="535.38"/>
    <s v="Abandoned"/>
    <s v="Approved"/>
    <n v="10.83"/>
    <x v="0"/>
    <s v="Android"/>
    <n v="489269"/>
    <n v="15"/>
    <n v="0"/>
    <n v="0"/>
    <n v="0"/>
    <n v="0"/>
    <n v="0"/>
    <s v="2025-02-22 14:32:47"/>
  </r>
  <r>
    <s v="TX005922"/>
    <x v="456"/>
    <x v="0"/>
    <x v="3"/>
    <n v="447.56"/>
    <s v="Abandoned"/>
    <s v="Declined"/>
    <n v="10.25"/>
    <x v="0"/>
    <s v="Android"/>
    <n v="546303"/>
    <n v="17"/>
    <n v="0"/>
    <n v="0"/>
    <n v="0"/>
    <n v="0"/>
    <n v="0"/>
    <s v="2025-04-20 23:36:01"/>
  </r>
  <r>
    <s v="TX001832"/>
    <x v="1613"/>
    <x v="8"/>
    <x v="2"/>
    <n v="448.58"/>
    <s v="Failed"/>
    <s v="Approved"/>
    <n v="17.55"/>
    <x v="0"/>
    <s v="iPhone"/>
    <n v="434046"/>
    <n v="17"/>
    <n v="0"/>
    <n v="0"/>
    <n v="0"/>
    <n v="0"/>
    <n v="0"/>
    <s v="2025-03-10 19:57:57"/>
  </r>
  <r>
    <s v="TX008096"/>
    <x v="797"/>
    <x v="6"/>
    <x v="0"/>
    <n v="183.06"/>
    <s v="Success"/>
    <s v="Approved"/>
    <n v="7.44"/>
    <x v="0"/>
    <s v="Android"/>
    <n v="484635"/>
    <n v="22"/>
    <n v="0"/>
    <n v="0"/>
    <n v="0"/>
    <n v="0"/>
    <n v="0"/>
    <s v="2025-08-08 17:10:13"/>
  </r>
  <r>
    <s v="TX008185"/>
    <x v="1239"/>
    <x v="8"/>
    <x v="0"/>
    <n v="296.5"/>
    <s v="Success"/>
    <s v="Approved"/>
    <n v="4.8899999999999997"/>
    <x v="0"/>
    <s v="Android"/>
    <n v="524833"/>
    <n v="48"/>
    <n v="1"/>
    <n v="0"/>
    <n v="0"/>
    <n v="0"/>
    <n v="1"/>
    <s v="2025-07-30 10:45:53"/>
  </r>
  <r>
    <s v="TX007996"/>
    <x v="2071"/>
    <x v="3"/>
    <x v="0"/>
    <n v="347.13"/>
    <s v="Success"/>
    <s v="Approved"/>
    <n v="10.3"/>
    <x v="0"/>
    <s v="Desktop"/>
    <n v="502695"/>
    <n v="50"/>
    <n v="0"/>
    <n v="1"/>
    <n v="0"/>
    <n v="0"/>
    <n v="0"/>
    <s v="2025-07-28 11:05:50"/>
  </r>
  <r>
    <s v="TX007734"/>
    <x v="2211"/>
    <x v="0"/>
    <x v="1"/>
    <n v="511.18"/>
    <s v="Abandoned"/>
    <s v="Declined"/>
    <n v="10.74"/>
    <x v="0"/>
    <s v="iPad"/>
    <n v="491209"/>
    <n v="44"/>
    <n v="0"/>
    <n v="0"/>
    <n v="1"/>
    <n v="0"/>
    <n v="0"/>
    <s v="2025-02-12 14:20:58"/>
  </r>
  <r>
    <s v="TX007360"/>
    <x v="1665"/>
    <x v="9"/>
    <x v="1"/>
    <n v="1492.87"/>
    <s v="Success"/>
    <s v="Approved"/>
    <n v="4.5599999999999996"/>
    <x v="0"/>
    <s v="iPhone"/>
    <n v="498824"/>
    <n v="11"/>
    <n v="0"/>
    <n v="0"/>
    <n v="0"/>
    <n v="0"/>
    <n v="0"/>
    <s v="2025-02-04 00:00:30"/>
  </r>
  <r>
    <s v="TX008133"/>
    <x v="2212"/>
    <x v="3"/>
    <x v="1"/>
    <n v="173.98"/>
    <s v="Abandoned"/>
    <s v="Approved"/>
    <n v="5.03"/>
    <x v="0"/>
    <s v="Android"/>
    <n v="405331"/>
    <n v="11"/>
    <n v="0"/>
    <n v="0"/>
    <n v="0"/>
    <n v="0"/>
    <n v="0"/>
    <s v="2025-06-08 07:45:18"/>
  </r>
  <r>
    <s v="TX000199"/>
    <x v="2213"/>
    <x v="1"/>
    <x v="2"/>
    <n v="159.08000000000001"/>
    <s v="Failed"/>
    <s v="Declined"/>
    <n v="9.91"/>
    <x v="0"/>
    <s v="Desktop"/>
    <n v="483778"/>
    <n v="12"/>
    <n v="0"/>
    <n v="0"/>
    <n v="0"/>
    <n v="0"/>
    <n v="0"/>
    <s v="2025-02-17 15:03:49"/>
  </r>
  <r>
    <s v="TX008028"/>
    <x v="2214"/>
    <x v="1"/>
    <x v="0"/>
    <n v="503.95"/>
    <s v="Success"/>
    <s v="Approved"/>
    <n v="6.47"/>
    <x v="0"/>
    <s v="Android"/>
    <n v="463640"/>
    <n v="36"/>
    <n v="0"/>
    <n v="1"/>
    <n v="0"/>
    <n v="0"/>
    <n v="0"/>
    <s v="2025-05-11 18:53:16"/>
  </r>
  <r>
    <s v="TX005762"/>
    <x v="1457"/>
    <x v="8"/>
    <x v="0"/>
    <n v="1218.95"/>
    <s v="Abandoned"/>
    <s v="Approved"/>
    <n v="3.15"/>
    <x v="0"/>
    <s v="iPad"/>
    <n v="405877"/>
    <n v="12"/>
    <n v="0"/>
    <n v="0"/>
    <n v="0"/>
    <n v="0"/>
    <n v="0"/>
    <s v="2025-07-21 16:48:12"/>
  </r>
  <r>
    <s v="TX009337"/>
    <x v="1169"/>
    <x v="9"/>
    <x v="0"/>
    <n v="263.22000000000003"/>
    <s v="Success"/>
    <s v="Approved"/>
    <n v="9.4700000000000006"/>
    <x v="0"/>
    <s v="Android"/>
    <n v="503420"/>
    <n v="45"/>
    <n v="0"/>
    <n v="0"/>
    <n v="1"/>
    <n v="0"/>
    <n v="0"/>
    <s v="2025-09-25 20:11:03"/>
  </r>
  <r>
    <s v="TX001098"/>
    <x v="1497"/>
    <x v="1"/>
    <x v="1"/>
    <n v="287.54000000000002"/>
    <s v="Success"/>
    <s v="Approved"/>
    <n v="2.39"/>
    <x v="0"/>
    <s v="iPhone"/>
    <n v="429683"/>
    <n v="15"/>
    <n v="0"/>
    <n v="0"/>
    <n v="0"/>
    <n v="0"/>
    <n v="0"/>
    <s v="2025-11-22 23:51:30"/>
  </r>
  <r>
    <s v="TX000549"/>
    <x v="2181"/>
    <x v="3"/>
    <x v="1"/>
    <n v="309.17"/>
    <s v="Abandoned"/>
    <s v="Declined"/>
    <n v="6.91"/>
    <x v="0"/>
    <s v="iPhone"/>
    <n v="547361"/>
    <n v="20"/>
    <n v="0"/>
    <n v="0"/>
    <n v="0"/>
    <n v="0"/>
    <n v="0"/>
    <s v="2025-07-03 16:33:30"/>
  </r>
  <r>
    <s v="TX006998"/>
    <x v="2074"/>
    <x v="4"/>
    <x v="2"/>
    <n v="332.42"/>
    <s v="Failed"/>
    <s v="Declined"/>
    <n v="15.03"/>
    <x v="0"/>
    <s v="iPhone"/>
    <n v="488824"/>
    <n v="17"/>
    <n v="0"/>
    <n v="0"/>
    <n v="0"/>
    <n v="0"/>
    <n v="0"/>
    <s v="2025-05-25 07:48:33"/>
  </r>
  <r>
    <s v="TX004416"/>
    <x v="2215"/>
    <x v="1"/>
    <x v="3"/>
    <n v="816.37"/>
    <s v="Success"/>
    <s v="Approved"/>
    <n v="7.37"/>
    <x v="0"/>
    <s v="Android"/>
    <n v="506920"/>
    <n v="13"/>
    <n v="0"/>
    <n v="0"/>
    <n v="0"/>
    <n v="0"/>
    <n v="0"/>
    <s v="2025-05-28 00:29:07"/>
  </r>
  <r>
    <s v="TX009043"/>
    <x v="299"/>
    <x v="6"/>
    <x v="0"/>
    <n v="182.81"/>
    <s v="Failed"/>
    <s v="Declined"/>
    <n v="10.54"/>
    <x v="0"/>
    <s v="iPhone"/>
    <n v="526560"/>
    <n v="21"/>
    <n v="0"/>
    <n v="0"/>
    <n v="0"/>
    <n v="0"/>
    <n v="0"/>
    <s v="2025-01-02 20:33:26"/>
  </r>
  <r>
    <s v="TX009620"/>
    <x v="1242"/>
    <x v="7"/>
    <x v="1"/>
    <n v="676.7"/>
    <s v="Success"/>
    <s v="Approved"/>
    <n v="3.75"/>
    <x v="0"/>
    <s v="Desktop"/>
    <n v="529369"/>
    <n v="14"/>
    <n v="0"/>
    <n v="0"/>
    <n v="0"/>
    <n v="0"/>
    <n v="0"/>
    <s v="2025-11-12 21:33:06"/>
  </r>
  <r>
    <s v="TX003370"/>
    <x v="1503"/>
    <x v="1"/>
    <x v="1"/>
    <n v="394.77"/>
    <s v="Success"/>
    <s v="Approved"/>
    <n v="5"/>
    <x v="0"/>
    <s v="iPhone"/>
    <n v="512564"/>
    <n v="22"/>
    <n v="0"/>
    <n v="0"/>
    <n v="0"/>
    <n v="0"/>
    <n v="0"/>
    <s v="2025-12-11 02:34:04"/>
  </r>
  <r>
    <s v="TX009390"/>
    <x v="1052"/>
    <x v="5"/>
    <x v="3"/>
    <n v="408.39"/>
    <s v="Success"/>
    <s v="Approved"/>
    <n v="6.04"/>
    <x v="0"/>
    <s v="iPhone"/>
    <n v="448604"/>
    <n v="12"/>
    <n v="0"/>
    <n v="0"/>
    <n v="0"/>
    <n v="0"/>
    <n v="0"/>
    <s v="2025-05-10 16:51:30"/>
  </r>
  <r>
    <s v="TX002533"/>
    <x v="1974"/>
    <x v="3"/>
    <x v="0"/>
    <n v="408.43"/>
    <s v="Success"/>
    <s v="Approved"/>
    <n v="1.45"/>
    <x v="0"/>
    <s v="Android"/>
    <n v="511992"/>
    <n v="39"/>
    <n v="0"/>
    <n v="1"/>
    <n v="0"/>
    <n v="0"/>
    <n v="0"/>
    <s v="2025-02-03 15:47:05"/>
  </r>
  <r>
    <s v="TX001635"/>
    <x v="1047"/>
    <x v="2"/>
    <x v="3"/>
    <n v="1285.04"/>
    <s v="Failed"/>
    <s v="Approved"/>
    <n v="11.27"/>
    <x v="0"/>
    <s v="iPad"/>
    <n v="516628"/>
    <n v="13"/>
    <n v="0"/>
    <n v="0"/>
    <n v="0"/>
    <n v="0"/>
    <n v="0"/>
    <s v="2025-09-02 03:44:43"/>
  </r>
  <r>
    <s v="TX002315"/>
    <x v="2040"/>
    <x v="2"/>
    <x v="0"/>
    <n v="392.74"/>
    <s v="Success"/>
    <s v="Approved"/>
    <n v="11.16"/>
    <x v="0"/>
    <s v="iPhone"/>
    <n v="491688"/>
    <n v="40"/>
    <n v="0"/>
    <n v="0"/>
    <n v="1"/>
    <n v="0"/>
    <n v="0"/>
    <s v="2025-03-28 12:05:19"/>
  </r>
  <r>
    <s v="TX009245"/>
    <x v="2216"/>
    <x v="1"/>
    <x v="0"/>
    <n v="108.47"/>
    <s v="Success"/>
    <s v="Approved"/>
    <n v="5.83"/>
    <x v="0"/>
    <s v="Android"/>
    <n v="551669"/>
    <n v="37"/>
    <n v="0"/>
    <n v="1"/>
    <n v="0"/>
    <n v="0"/>
    <n v="0"/>
    <s v="2025-06-25 08:46:35"/>
  </r>
  <r>
    <s v="TX006975"/>
    <x v="2217"/>
    <x v="0"/>
    <x v="1"/>
    <n v="805.56"/>
    <s v="Success"/>
    <s v="Approved"/>
    <n v="5.01"/>
    <x v="0"/>
    <s v="Android"/>
    <n v="487158"/>
    <n v="16"/>
    <n v="0"/>
    <n v="0"/>
    <n v="0"/>
    <n v="0"/>
    <n v="0"/>
    <s v="2025-07-22 13:25:35"/>
  </r>
  <r>
    <s v="TX007368"/>
    <x v="581"/>
    <x v="8"/>
    <x v="0"/>
    <n v="404.1"/>
    <s v="Success"/>
    <s v="Approved"/>
    <n v="6.43"/>
    <x v="0"/>
    <s v="iPad"/>
    <n v="468344"/>
    <n v="25"/>
    <n v="0"/>
    <n v="0"/>
    <n v="0"/>
    <n v="0"/>
    <n v="0"/>
    <s v="2025-05-31 01:41:15"/>
  </r>
  <r>
    <s v="TX002816"/>
    <x v="598"/>
    <x v="3"/>
    <x v="3"/>
    <n v="936.42"/>
    <s v="Success"/>
    <s v="Approved"/>
    <n v="7.36"/>
    <x v="0"/>
    <s v="iPad"/>
    <n v="452878"/>
    <n v="19"/>
    <n v="0"/>
    <n v="0"/>
    <n v="0"/>
    <n v="0"/>
    <n v="0"/>
    <s v="2025-12-01 14:27:34"/>
  </r>
  <r>
    <s v="TX003438"/>
    <x v="2218"/>
    <x v="8"/>
    <x v="3"/>
    <n v="213.4"/>
    <s v="Failed"/>
    <s v="Declined"/>
    <n v="3"/>
    <x v="0"/>
    <s v="Desktop"/>
    <n v="549777"/>
    <n v="11"/>
    <n v="0"/>
    <n v="0"/>
    <n v="0"/>
    <n v="0"/>
    <n v="0"/>
    <s v="2025-05-12 02:16:21"/>
  </r>
  <r>
    <s v="TX007738"/>
    <x v="97"/>
    <x v="8"/>
    <x v="0"/>
    <n v="350.09"/>
    <s v="Failed"/>
    <s v="Approved"/>
    <n v="6.98"/>
    <x v="0"/>
    <s v="Android"/>
    <n v="437314"/>
    <n v="24"/>
    <n v="0"/>
    <n v="0"/>
    <n v="0"/>
    <n v="0"/>
    <n v="0"/>
    <s v="2025-09-25 01:28:38"/>
  </r>
  <r>
    <s v="TX008750"/>
    <x v="237"/>
    <x v="2"/>
    <x v="2"/>
    <n v="269.5"/>
    <s v="Success"/>
    <s v="Approved"/>
    <n v="10.01"/>
    <x v="0"/>
    <s v="Desktop"/>
    <n v="551681"/>
    <n v="10"/>
    <n v="0"/>
    <n v="0"/>
    <n v="0"/>
    <n v="0"/>
    <n v="0"/>
    <s v="2025-12-10 05:27:16"/>
  </r>
  <r>
    <s v="TX000067"/>
    <x v="2219"/>
    <x v="1"/>
    <x v="0"/>
    <n v="664.67"/>
    <s v="Success"/>
    <s v="Approved"/>
    <n v="1.55"/>
    <x v="0"/>
    <s v="Desktop"/>
    <n v="417987"/>
    <n v="21"/>
    <n v="0"/>
    <n v="0"/>
    <n v="0"/>
    <n v="0"/>
    <n v="0"/>
    <s v="2025-04-08 23:20:27"/>
  </r>
  <r>
    <s v="TX007965"/>
    <x v="759"/>
    <x v="1"/>
    <x v="3"/>
    <n v="461.18"/>
    <s v="Success"/>
    <s v="Approved"/>
    <n v="4.92"/>
    <x v="0"/>
    <s v="Desktop"/>
    <n v="402094"/>
    <n v="21"/>
    <n v="0"/>
    <n v="0"/>
    <n v="0"/>
    <n v="0"/>
    <n v="0"/>
    <s v="2025-04-12 08:23:50"/>
  </r>
  <r>
    <s v="TX000617"/>
    <x v="1829"/>
    <x v="1"/>
    <x v="2"/>
    <n v="382.69"/>
    <s v="Success"/>
    <s v="Approved"/>
    <n v="8.6"/>
    <x v="0"/>
    <s v="Desktop"/>
    <n v="531400"/>
    <n v="49"/>
    <n v="0"/>
    <n v="0"/>
    <n v="1"/>
    <n v="0"/>
    <n v="0"/>
    <s v="2025-06-02 18:45:07"/>
  </r>
  <r>
    <s v="TX001119"/>
    <x v="2182"/>
    <x v="0"/>
    <x v="2"/>
    <n v="351.92"/>
    <s v="Abandoned"/>
    <s v="Approved"/>
    <n v="17.68"/>
    <x v="0"/>
    <s v="iPad"/>
    <n v="427883"/>
    <n v="16"/>
    <n v="0"/>
    <n v="0"/>
    <n v="0"/>
    <n v="0"/>
    <n v="0"/>
    <s v="2025-10-16 12:37:41"/>
  </r>
  <r>
    <s v="TX003261"/>
    <x v="2220"/>
    <x v="6"/>
    <x v="0"/>
    <n v="570.46"/>
    <s v="Success"/>
    <s v="Approved"/>
    <n v="5.26"/>
    <x v="0"/>
    <s v="Android"/>
    <n v="453360"/>
    <n v="16"/>
    <n v="0"/>
    <n v="0"/>
    <n v="0"/>
    <n v="0"/>
    <n v="0"/>
    <s v="2025-06-10 15:12:57"/>
  </r>
  <r>
    <s v="TX003402"/>
    <x v="2221"/>
    <x v="8"/>
    <x v="0"/>
    <n v="1932.23"/>
    <s v="Success"/>
    <s v="Approved"/>
    <n v="6.19"/>
    <x v="0"/>
    <s v="iPhone"/>
    <n v="408514"/>
    <n v="23"/>
    <n v="0"/>
    <n v="0"/>
    <n v="0"/>
    <n v="0"/>
    <n v="0"/>
    <s v="2025-01-22 10:15:36"/>
  </r>
  <r>
    <s v="TX003693"/>
    <x v="1560"/>
    <x v="0"/>
    <x v="3"/>
    <n v="337.83"/>
    <s v="Success"/>
    <s v="Approved"/>
    <n v="4.9000000000000004"/>
    <x v="0"/>
    <s v="iPad"/>
    <n v="515341"/>
    <n v="11"/>
    <n v="0"/>
    <n v="0"/>
    <n v="0"/>
    <n v="0"/>
    <n v="0"/>
    <s v="2025-02-20 23:59:16"/>
  </r>
  <r>
    <s v="TX000938"/>
    <x v="444"/>
    <x v="9"/>
    <x v="2"/>
    <n v="128.91"/>
    <s v="Failed"/>
    <s v="Declined"/>
    <n v="8.5500000000000007"/>
    <x v="0"/>
    <s v="Desktop"/>
    <n v="420322"/>
    <n v="25"/>
    <n v="0"/>
    <n v="0"/>
    <n v="0"/>
    <n v="0"/>
    <n v="0"/>
    <s v="2025-08-25 10:18:13"/>
  </r>
  <r>
    <s v="TX006689"/>
    <x v="1278"/>
    <x v="2"/>
    <x v="2"/>
    <n v="660.87"/>
    <s v="Failed"/>
    <s v="Declined"/>
    <n v="13.45"/>
    <x v="0"/>
    <s v="iPhone"/>
    <n v="481542"/>
    <n v="24"/>
    <n v="0"/>
    <n v="0"/>
    <n v="0"/>
    <n v="0"/>
    <n v="0"/>
    <s v="2025-06-29 22:51:52"/>
  </r>
  <r>
    <s v="TX002573"/>
    <x v="75"/>
    <x v="2"/>
    <x v="1"/>
    <n v="1174.24"/>
    <s v="Failed"/>
    <s v="Declined"/>
    <n v="5.12"/>
    <x v="0"/>
    <s v="iPad"/>
    <n v="404055"/>
    <n v="78"/>
    <n v="1"/>
    <n v="1"/>
    <n v="1"/>
    <n v="0"/>
    <n v="0"/>
    <s v="2025-07-15 11:55:39"/>
  </r>
  <r>
    <s v="TX005764"/>
    <x v="2222"/>
    <x v="1"/>
    <x v="1"/>
    <n v="760.2"/>
    <s v="Success"/>
    <s v="Approved"/>
    <n v="11.92"/>
    <x v="0"/>
    <s v="iPhone"/>
    <n v="472391"/>
    <n v="11"/>
    <n v="0"/>
    <n v="0"/>
    <n v="0"/>
    <n v="0"/>
    <n v="0"/>
    <s v="2025-08-03 23:28:54"/>
  </r>
  <r>
    <s v="TX009552"/>
    <x v="2223"/>
    <x v="5"/>
    <x v="0"/>
    <n v="734.27"/>
    <s v="Success"/>
    <s v="Approved"/>
    <n v="1.04"/>
    <x v="0"/>
    <s v="iPhone"/>
    <n v="559983"/>
    <n v="25"/>
    <n v="0"/>
    <n v="0"/>
    <n v="0"/>
    <n v="0"/>
    <n v="0"/>
    <s v="2025-05-19 01:39:38"/>
  </r>
  <r>
    <s v="TX000623"/>
    <x v="1479"/>
    <x v="3"/>
    <x v="0"/>
    <n v="1753.45"/>
    <s v="Success"/>
    <s v="Approved"/>
    <n v="11.28"/>
    <x v="0"/>
    <s v="iPhone"/>
    <n v="471774"/>
    <n v="44"/>
    <n v="0"/>
    <n v="1"/>
    <n v="0"/>
    <n v="0"/>
    <n v="0"/>
    <s v="2025-10-10 08:52:20"/>
  </r>
  <r>
    <s v="TX001682"/>
    <x v="2224"/>
    <x v="1"/>
    <x v="2"/>
    <n v="288.62"/>
    <s v="Failed"/>
    <s v="Declined"/>
    <n v="11.38"/>
    <x v="0"/>
    <s v="iPhone"/>
    <n v="530200"/>
    <n v="11"/>
    <n v="0"/>
    <n v="0"/>
    <n v="0"/>
    <n v="0"/>
    <n v="0"/>
    <s v="2025-09-07 22:58:56"/>
  </r>
  <r>
    <s v="TX002127"/>
    <x v="1286"/>
    <x v="0"/>
    <x v="1"/>
    <n v="212.24"/>
    <s v="Success"/>
    <s v="Approved"/>
    <n v="1.77"/>
    <x v="0"/>
    <s v="iPad"/>
    <n v="426192"/>
    <n v="38"/>
    <n v="0"/>
    <n v="0"/>
    <n v="0"/>
    <n v="1"/>
    <n v="0"/>
    <s v="2025-10-24 15:12:54"/>
  </r>
  <r>
    <s v="TX000788"/>
    <x v="311"/>
    <x v="4"/>
    <x v="1"/>
    <n v="477.44"/>
    <s v="Success"/>
    <s v="Approved"/>
    <n v="4.1100000000000003"/>
    <x v="0"/>
    <s v="iPhone"/>
    <n v="428263"/>
    <n v="23"/>
    <n v="0"/>
    <n v="0"/>
    <n v="0"/>
    <n v="0"/>
    <n v="0"/>
    <s v="2025-06-14 23:28:12"/>
  </r>
  <r>
    <s v="TX003333"/>
    <x v="2225"/>
    <x v="1"/>
    <x v="1"/>
    <n v="278.52"/>
    <s v="Success"/>
    <s v="Approved"/>
    <n v="7.14"/>
    <x v="0"/>
    <s v="Android"/>
    <n v="526813"/>
    <n v="18"/>
    <n v="0"/>
    <n v="0"/>
    <n v="0"/>
    <n v="0"/>
    <n v="0"/>
    <s v="2025-10-25 16:17:43"/>
  </r>
  <r>
    <s v="TX009748"/>
    <x v="1493"/>
    <x v="4"/>
    <x v="3"/>
    <n v="152.18"/>
    <s v="Success"/>
    <s v="Approved"/>
    <n v="7.75"/>
    <x v="0"/>
    <s v="Android"/>
    <n v="486877"/>
    <n v="14"/>
    <n v="0"/>
    <n v="0"/>
    <n v="0"/>
    <n v="0"/>
    <n v="0"/>
    <s v="2025-11-07 08:15:38"/>
  </r>
  <r>
    <s v="TX001093"/>
    <x v="618"/>
    <x v="0"/>
    <x v="1"/>
    <n v="183.54"/>
    <s v="Success"/>
    <s v="Approved"/>
    <n v="6.98"/>
    <x v="0"/>
    <s v="iPad"/>
    <n v="422173"/>
    <n v="15"/>
    <n v="0"/>
    <n v="0"/>
    <n v="0"/>
    <n v="0"/>
    <n v="0"/>
    <s v="2025-11-25 06:15:36"/>
  </r>
  <r>
    <s v="TX003892"/>
    <x v="2226"/>
    <x v="0"/>
    <x v="0"/>
    <n v="66.349999999999994"/>
    <s v="Failed"/>
    <s v="Declined"/>
    <n v="4.04"/>
    <x v="0"/>
    <s v="Android"/>
    <n v="501559"/>
    <n v="14"/>
    <n v="0"/>
    <n v="0"/>
    <n v="0"/>
    <n v="0"/>
    <n v="0"/>
    <s v="2025-09-19 02:15:12"/>
  </r>
  <r>
    <s v="TX004369"/>
    <x v="1253"/>
    <x v="3"/>
    <x v="0"/>
    <n v="386.9"/>
    <s v="Success"/>
    <s v="Approved"/>
    <n v="4.07"/>
    <x v="0"/>
    <s v="iPhone"/>
    <n v="519668"/>
    <n v="13"/>
    <n v="0"/>
    <n v="0"/>
    <n v="0"/>
    <n v="0"/>
    <n v="0"/>
    <s v="2025-03-13 01:03:14"/>
  </r>
  <r>
    <s v="TX009014"/>
    <x v="2227"/>
    <x v="0"/>
    <x v="3"/>
    <n v="509.24"/>
    <s v="Success"/>
    <s v="Approved"/>
    <n v="11.89"/>
    <x v="0"/>
    <s v="Desktop"/>
    <n v="482237"/>
    <n v="48"/>
    <n v="0"/>
    <n v="1"/>
    <n v="0"/>
    <n v="0"/>
    <n v="0"/>
    <s v="2025-01-06 15:41:41"/>
  </r>
  <r>
    <s v="TX008284"/>
    <x v="2065"/>
    <x v="2"/>
    <x v="1"/>
    <n v="684.86"/>
    <s v="Success"/>
    <s v="Approved"/>
    <n v="4.22"/>
    <x v="0"/>
    <s v="Desktop"/>
    <n v="557576"/>
    <n v="10"/>
    <n v="0"/>
    <n v="0"/>
    <n v="0"/>
    <n v="0"/>
    <n v="0"/>
    <s v="2025-02-05 12:41:54"/>
  </r>
  <r>
    <s v="TX006019"/>
    <x v="2228"/>
    <x v="8"/>
    <x v="1"/>
    <n v="306.92"/>
    <s v="Success"/>
    <s v="Approved"/>
    <n v="10.71"/>
    <x v="0"/>
    <s v="iPhone"/>
    <n v="473701"/>
    <n v="12"/>
    <n v="0"/>
    <n v="0"/>
    <n v="0"/>
    <n v="0"/>
    <n v="0"/>
    <s v="2025-12-13 15:07:12"/>
  </r>
  <r>
    <s v="TX003281"/>
    <x v="2222"/>
    <x v="3"/>
    <x v="1"/>
    <n v="688.86"/>
    <s v="Abandoned"/>
    <s v="Approved"/>
    <n v="3.79"/>
    <x v="0"/>
    <s v="Desktop"/>
    <n v="549082"/>
    <n v="37"/>
    <n v="0"/>
    <n v="1"/>
    <n v="0"/>
    <n v="0"/>
    <n v="0"/>
    <s v="2025-02-26 16:55:02"/>
  </r>
  <r>
    <s v="TX004794"/>
    <x v="1545"/>
    <x v="8"/>
    <x v="1"/>
    <n v="247.48"/>
    <s v="Success"/>
    <s v="Approved"/>
    <n v="2.42"/>
    <x v="0"/>
    <s v="iPhone"/>
    <n v="532650"/>
    <n v="24"/>
    <n v="0"/>
    <n v="0"/>
    <n v="0"/>
    <n v="0"/>
    <n v="0"/>
    <s v="2025-08-04 00:04:23"/>
  </r>
  <r>
    <s v="TX002202"/>
    <x v="2198"/>
    <x v="2"/>
    <x v="1"/>
    <n v="365.56"/>
    <s v="Failed"/>
    <s v="Declined"/>
    <n v="0.82"/>
    <x v="0"/>
    <s v="Android"/>
    <n v="548344"/>
    <n v="54"/>
    <n v="0"/>
    <n v="0"/>
    <n v="1"/>
    <n v="0"/>
    <n v="0"/>
    <s v="2025-09-23 02:10:50"/>
  </r>
  <r>
    <s v="TX001161"/>
    <x v="2229"/>
    <x v="8"/>
    <x v="1"/>
    <n v="534.39"/>
    <s v="Abandoned"/>
    <s v="Declined"/>
    <n v="3.55"/>
    <x v="0"/>
    <s v="iPad"/>
    <n v="414679"/>
    <n v="14"/>
    <n v="0"/>
    <n v="0"/>
    <n v="0"/>
    <n v="0"/>
    <n v="0"/>
    <s v="2025-12-28 17:44:43"/>
  </r>
  <r>
    <s v="TX005651"/>
    <x v="692"/>
    <x v="2"/>
    <x v="1"/>
    <n v="476.76"/>
    <s v="Success"/>
    <s v="Approved"/>
    <n v="5.09"/>
    <x v="0"/>
    <s v="Desktop"/>
    <n v="424172"/>
    <n v="11"/>
    <n v="0"/>
    <n v="0"/>
    <n v="0"/>
    <n v="0"/>
    <n v="0"/>
    <s v="2025-01-26 13:36:08"/>
  </r>
  <r>
    <s v="TX003593"/>
    <x v="921"/>
    <x v="1"/>
    <x v="0"/>
    <n v="349.63"/>
    <s v="Failed"/>
    <s v="Approved"/>
    <n v="3.33"/>
    <x v="0"/>
    <s v="iPad"/>
    <n v="494042"/>
    <n v="40"/>
    <n v="0"/>
    <n v="0"/>
    <n v="1"/>
    <n v="0"/>
    <n v="0"/>
    <s v="2025-07-29 01:20:48"/>
  </r>
  <r>
    <s v="TX007261"/>
    <x v="2226"/>
    <x v="8"/>
    <x v="0"/>
    <n v="178.57"/>
    <s v="Success"/>
    <s v="Approved"/>
    <n v="3.05"/>
    <x v="0"/>
    <s v="iPhone"/>
    <n v="497487"/>
    <n v="25"/>
    <n v="0"/>
    <n v="0"/>
    <n v="0"/>
    <n v="0"/>
    <n v="0"/>
    <s v="2025-04-29 08:46:07"/>
  </r>
  <r>
    <s v="TX009746"/>
    <x v="2230"/>
    <x v="3"/>
    <x v="1"/>
    <n v="762.56"/>
    <s v="Success"/>
    <s v="Approved"/>
    <n v="2.6"/>
    <x v="0"/>
    <s v="Android"/>
    <n v="474332"/>
    <n v="23"/>
    <n v="0"/>
    <n v="0"/>
    <n v="0"/>
    <n v="0"/>
    <n v="0"/>
    <s v="2025-06-17 10:56:24"/>
  </r>
  <r>
    <s v="TX006590"/>
    <x v="2231"/>
    <x v="8"/>
    <x v="0"/>
    <n v="783.57"/>
    <s v="Success"/>
    <s v="Approved"/>
    <n v="4.2"/>
    <x v="0"/>
    <s v="Desktop"/>
    <n v="521207"/>
    <n v="10"/>
    <n v="0"/>
    <n v="0"/>
    <n v="0"/>
    <n v="0"/>
    <n v="0"/>
    <s v="2025-07-10 11:15:38"/>
  </r>
  <r>
    <s v="TX006101"/>
    <x v="1481"/>
    <x v="6"/>
    <x v="3"/>
    <n v="418.21"/>
    <s v="Success"/>
    <s v="Approved"/>
    <n v="0.68"/>
    <x v="0"/>
    <s v="Android"/>
    <n v="457955"/>
    <n v="14"/>
    <n v="0"/>
    <n v="0"/>
    <n v="0"/>
    <n v="0"/>
    <n v="0"/>
    <s v="2025-11-13 21:22:21"/>
  </r>
  <r>
    <s v="TX000479"/>
    <x v="526"/>
    <x v="9"/>
    <x v="0"/>
    <n v="312.14"/>
    <s v="Success"/>
    <s v="Approved"/>
    <n v="11.09"/>
    <x v="0"/>
    <s v="Desktop"/>
    <n v="478945"/>
    <n v="20"/>
    <n v="0"/>
    <n v="0"/>
    <n v="0"/>
    <n v="0"/>
    <n v="0"/>
    <s v="2025-01-03 04:36:59"/>
  </r>
  <r>
    <s v="TX001353"/>
    <x v="663"/>
    <x v="3"/>
    <x v="1"/>
    <n v="467.4"/>
    <s v="Success"/>
    <s v="Approved"/>
    <n v="5.08"/>
    <x v="0"/>
    <s v="Android"/>
    <n v="482525"/>
    <n v="37"/>
    <n v="0"/>
    <n v="1"/>
    <n v="0"/>
    <n v="0"/>
    <n v="0"/>
    <s v="2025-10-10 11:30:05"/>
  </r>
  <r>
    <s v="TX007205"/>
    <x v="1007"/>
    <x v="1"/>
    <x v="1"/>
    <n v="276.99"/>
    <s v="Success"/>
    <s v="Approved"/>
    <n v="8.42"/>
    <x v="0"/>
    <s v="Desktop"/>
    <n v="485472"/>
    <n v="13"/>
    <n v="0"/>
    <n v="0"/>
    <n v="0"/>
    <n v="0"/>
    <n v="0"/>
    <s v="2025-06-14 01:23:44"/>
  </r>
  <r>
    <s v="TX005770"/>
    <x v="2166"/>
    <x v="9"/>
    <x v="1"/>
    <n v="960.07"/>
    <s v="Success"/>
    <s v="Approved"/>
    <n v="4.1900000000000004"/>
    <x v="0"/>
    <s v="iPhone"/>
    <n v="409904"/>
    <n v="15"/>
    <n v="0"/>
    <n v="0"/>
    <n v="0"/>
    <n v="0"/>
    <n v="0"/>
    <s v="2025-02-12 13:26:59"/>
  </r>
  <r>
    <s v="TX002648"/>
    <x v="2232"/>
    <x v="1"/>
    <x v="1"/>
    <n v="213.36"/>
    <s v="Success"/>
    <s v="Approved"/>
    <n v="7.19"/>
    <x v="0"/>
    <s v="Desktop"/>
    <n v="483983"/>
    <n v="50"/>
    <n v="0"/>
    <n v="1"/>
    <n v="0"/>
    <n v="0"/>
    <n v="0"/>
    <s v="2025-09-27 20:15:53"/>
  </r>
  <r>
    <s v="TX008508"/>
    <x v="2233"/>
    <x v="2"/>
    <x v="3"/>
    <n v="267.83999999999997"/>
    <s v="Failed"/>
    <s v="Declined"/>
    <n v="0.56999999999999995"/>
    <x v="0"/>
    <s v="Android"/>
    <n v="498639"/>
    <n v="20"/>
    <n v="0"/>
    <n v="0"/>
    <n v="0"/>
    <n v="0"/>
    <n v="0"/>
    <s v="2025-08-29 02:32:43"/>
  </r>
  <r>
    <s v="TX007594"/>
    <x v="443"/>
    <x v="9"/>
    <x v="0"/>
    <n v="634.4"/>
    <s v="Success"/>
    <s v="Approved"/>
    <n v="4.78"/>
    <x v="0"/>
    <s v="iPhone"/>
    <n v="403432"/>
    <n v="14"/>
    <n v="0"/>
    <n v="0"/>
    <n v="0"/>
    <n v="0"/>
    <n v="0"/>
    <s v="2025-09-12 14:51:07"/>
  </r>
  <r>
    <s v="TX009118"/>
    <x v="669"/>
    <x v="2"/>
    <x v="2"/>
    <n v="91.51"/>
    <s v="Abandoned"/>
    <s v="Declined"/>
    <n v="18.48"/>
    <x v="0"/>
    <s v="Android"/>
    <n v="450093"/>
    <n v="11"/>
    <n v="0"/>
    <n v="0"/>
    <n v="0"/>
    <n v="0"/>
    <n v="0"/>
    <s v="2025-06-17 07:33:03"/>
  </r>
  <r>
    <s v="TX009635"/>
    <x v="1990"/>
    <x v="1"/>
    <x v="1"/>
    <n v="749.63"/>
    <s v="Success"/>
    <s v="Approved"/>
    <n v="5.95"/>
    <x v="0"/>
    <s v="Android"/>
    <n v="416129"/>
    <n v="13"/>
    <n v="0"/>
    <n v="0"/>
    <n v="0"/>
    <n v="0"/>
    <n v="0"/>
    <s v="2025-05-28 14:06:06"/>
  </r>
  <r>
    <s v="TX002590"/>
    <x v="1283"/>
    <x v="0"/>
    <x v="0"/>
    <n v="1111.28"/>
    <s v="Success"/>
    <s v="Approved"/>
    <n v="11.26"/>
    <x v="0"/>
    <s v="Desktop"/>
    <n v="537184"/>
    <n v="48"/>
    <n v="0"/>
    <n v="0"/>
    <n v="1"/>
    <n v="0"/>
    <n v="0"/>
    <s v="2025-11-21 15:06:41"/>
  </r>
  <r>
    <s v="TX001034"/>
    <x v="762"/>
    <x v="8"/>
    <x v="3"/>
    <n v="2552.7399999999998"/>
    <s v="Abandoned"/>
    <s v="Approved"/>
    <n v="10.99"/>
    <x v="0"/>
    <s v="iPad"/>
    <n v="454925"/>
    <n v="21"/>
    <n v="0"/>
    <n v="0"/>
    <n v="0"/>
    <n v="0"/>
    <n v="0"/>
    <s v="2025-10-20 05:27:23"/>
  </r>
  <r>
    <s v="TX006126"/>
    <x v="1400"/>
    <x v="0"/>
    <x v="2"/>
    <n v="444.71"/>
    <s v="Success"/>
    <s v="Approved"/>
    <n v="12.46"/>
    <x v="0"/>
    <s v="Android"/>
    <n v="431961"/>
    <n v="37"/>
    <n v="0"/>
    <n v="1"/>
    <n v="0"/>
    <n v="0"/>
    <n v="0"/>
    <s v="2025-11-10 07:00:25"/>
  </r>
  <r>
    <s v="TX005897"/>
    <x v="483"/>
    <x v="5"/>
    <x v="0"/>
    <n v="962.69"/>
    <s v="Success"/>
    <s v="Approved"/>
    <n v="0.93"/>
    <x v="0"/>
    <s v="Desktop"/>
    <n v="558074"/>
    <n v="18"/>
    <n v="0"/>
    <n v="0"/>
    <n v="0"/>
    <n v="0"/>
    <n v="0"/>
    <s v="2025-04-12 04:00:20"/>
  </r>
  <r>
    <s v="TX002599"/>
    <x v="1828"/>
    <x v="3"/>
    <x v="0"/>
    <n v="303.88"/>
    <s v="Success"/>
    <s v="Approved"/>
    <n v="4.25"/>
    <x v="0"/>
    <s v="iPad"/>
    <n v="446064"/>
    <n v="17"/>
    <n v="0"/>
    <n v="0"/>
    <n v="0"/>
    <n v="0"/>
    <n v="0"/>
    <s v="2025-05-25 10:48:54"/>
  </r>
  <r>
    <s v="TX004975"/>
    <x v="1461"/>
    <x v="3"/>
    <x v="1"/>
    <n v="1261.8399999999999"/>
    <s v="Abandoned"/>
    <s v="Declined"/>
    <n v="3.83"/>
    <x v="0"/>
    <s v="iPhone"/>
    <n v="463459"/>
    <n v="12"/>
    <n v="0"/>
    <n v="0"/>
    <n v="0"/>
    <n v="0"/>
    <n v="0"/>
    <s v="2025-02-02 14:54:51"/>
  </r>
  <r>
    <s v="TX004869"/>
    <x v="41"/>
    <x v="0"/>
    <x v="3"/>
    <n v="1081.8399999999999"/>
    <s v="Success"/>
    <s v="Approved"/>
    <n v="6.49"/>
    <x v="0"/>
    <s v="Desktop"/>
    <n v="422365"/>
    <n v="21"/>
    <n v="0"/>
    <n v="0"/>
    <n v="0"/>
    <n v="0"/>
    <n v="0"/>
    <s v="2025-08-02 20:35:35"/>
  </r>
  <r>
    <s v="TX008518"/>
    <x v="59"/>
    <x v="7"/>
    <x v="0"/>
    <n v="1250.71"/>
    <s v="Success"/>
    <s v="Approved"/>
    <n v="5.23"/>
    <x v="0"/>
    <s v="Android"/>
    <n v="451246"/>
    <n v="23"/>
    <n v="0"/>
    <n v="0"/>
    <n v="0"/>
    <n v="0"/>
    <n v="0"/>
    <s v="2025-09-07 12:16:17"/>
  </r>
  <r>
    <s v="TX004510"/>
    <x v="2234"/>
    <x v="6"/>
    <x v="3"/>
    <n v="412.61"/>
    <s v="Success"/>
    <s v="Approved"/>
    <n v="0.72"/>
    <x v="0"/>
    <s v="Android"/>
    <n v="440711"/>
    <n v="13"/>
    <n v="0"/>
    <n v="0"/>
    <n v="0"/>
    <n v="0"/>
    <n v="0"/>
    <s v="2025-07-10 12:25:26"/>
  </r>
  <r>
    <s v="TX009583"/>
    <x v="368"/>
    <x v="3"/>
    <x v="3"/>
    <n v="118"/>
    <s v="Success"/>
    <s v="Approved"/>
    <n v="9.6300000000000008"/>
    <x v="0"/>
    <s v="Desktop"/>
    <n v="446354"/>
    <n v="22"/>
    <n v="0"/>
    <n v="0"/>
    <n v="0"/>
    <n v="0"/>
    <n v="0"/>
    <s v="2025-03-12 20:28:57"/>
  </r>
  <r>
    <s v="TX004732"/>
    <x v="2228"/>
    <x v="6"/>
    <x v="3"/>
    <n v="732.76"/>
    <s v="Success"/>
    <s v="Approved"/>
    <n v="2.62"/>
    <x v="0"/>
    <s v="Desktop"/>
    <n v="551105"/>
    <n v="23"/>
    <n v="0"/>
    <n v="0"/>
    <n v="0"/>
    <n v="0"/>
    <n v="0"/>
    <s v="2025-01-30 03:09:52"/>
  </r>
  <r>
    <s v="TX005653"/>
    <x v="2235"/>
    <x v="9"/>
    <x v="1"/>
    <n v="959.27"/>
    <s v="Success"/>
    <s v="Approved"/>
    <n v="7.28"/>
    <x v="0"/>
    <s v="Android"/>
    <n v="473159"/>
    <n v="12"/>
    <n v="0"/>
    <n v="0"/>
    <n v="0"/>
    <n v="0"/>
    <n v="0"/>
    <s v="2025-07-11 14:02:09"/>
  </r>
  <r>
    <s v="TX003718"/>
    <x v="2236"/>
    <x v="1"/>
    <x v="2"/>
    <n v="206.98"/>
    <s v="Failed"/>
    <s v="Approved"/>
    <n v="10.32"/>
    <x v="0"/>
    <s v="iPad"/>
    <n v="468621"/>
    <n v="58"/>
    <n v="1"/>
    <n v="0"/>
    <n v="0"/>
    <n v="0"/>
    <n v="1"/>
    <s v="2025-05-09 06:34:03"/>
  </r>
  <r>
    <s v="TX004605"/>
    <x v="1653"/>
    <x v="2"/>
    <x v="0"/>
    <n v="751.14"/>
    <s v="Success"/>
    <s v="Approved"/>
    <n v="2.2000000000000002"/>
    <x v="0"/>
    <s v="iPhone"/>
    <n v="547362"/>
    <n v="18"/>
    <n v="0"/>
    <n v="0"/>
    <n v="0"/>
    <n v="0"/>
    <n v="0"/>
    <s v="2025-07-07 02:59:35"/>
  </r>
  <r>
    <s v="TX003965"/>
    <x v="1297"/>
    <x v="2"/>
    <x v="0"/>
    <n v="360.96"/>
    <s v="Abandoned"/>
    <s v="Declined"/>
    <n v="3.79"/>
    <x v="0"/>
    <s v="iPhone"/>
    <n v="401911"/>
    <n v="11"/>
    <n v="0"/>
    <n v="0"/>
    <n v="0"/>
    <n v="0"/>
    <n v="0"/>
    <s v="2025-04-03 01:13:04"/>
  </r>
  <r>
    <s v="TX007690"/>
    <x v="786"/>
    <x v="9"/>
    <x v="3"/>
    <n v="305.98"/>
    <s v="Success"/>
    <s v="Approved"/>
    <n v="5.1100000000000003"/>
    <x v="0"/>
    <s v="iPad"/>
    <n v="493276"/>
    <n v="14"/>
    <n v="0"/>
    <n v="0"/>
    <n v="0"/>
    <n v="0"/>
    <n v="0"/>
    <s v="2025-11-11 18:36:03"/>
  </r>
  <r>
    <s v="TX003618"/>
    <x v="563"/>
    <x v="5"/>
    <x v="3"/>
    <n v="684.3"/>
    <s v="Success"/>
    <s v="Approved"/>
    <n v="0.78"/>
    <x v="0"/>
    <s v="iPhone"/>
    <n v="441083"/>
    <n v="36"/>
    <n v="0"/>
    <n v="0"/>
    <n v="0"/>
    <n v="1"/>
    <n v="0"/>
    <s v="2025-05-03 20:09:25"/>
  </r>
  <r>
    <s v="TX001426"/>
    <x v="367"/>
    <x v="1"/>
    <x v="3"/>
    <n v="105"/>
    <s v="Success"/>
    <s v="Approved"/>
    <n v="11.4"/>
    <x v="0"/>
    <s v="Android"/>
    <n v="453299"/>
    <n v="37"/>
    <n v="0"/>
    <n v="1"/>
    <n v="0"/>
    <n v="0"/>
    <n v="0"/>
    <s v="2025-06-28 20:59:19"/>
  </r>
  <r>
    <s v="TX005793"/>
    <x v="1638"/>
    <x v="1"/>
    <x v="0"/>
    <n v="282.85000000000002"/>
    <s v="Abandoned"/>
    <s v="Declined"/>
    <n v="1.56"/>
    <x v="0"/>
    <s v="Android"/>
    <n v="474102"/>
    <n v="46"/>
    <n v="1"/>
    <n v="0"/>
    <n v="0"/>
    <n v="0"/>
    <n v="1"/>
    <s v="2025-10-02 09:29:37"/>
  </r>
  <r>
    <s v="TX002920"/>
    <x v="2237"/>
    <x v="3"/>
    <x v="2"/>
    <n v="114.81"/>
    <s v="Failed"/>
    <s v="Declined"/>
    <n v="19.98"/>
    <x v="0"/>
    <s v="Android"/>
    <n v="425013"/>
    <n v="15"/>
    <n v="0"/>
    <n v="0"/>
    <n v="0"/>
    <n v="0"/>
    <n v="0"/>
    <s v="2025-01-09 23:30:26"/>
  </r>
  <r>
    <s v="TX003820"/>
    <x v="762"/>
    <x v="2"/>
    <x v="3"/>
    <n v="219.13"/>
    <s v="Success"/>
    <s v="Approved"/>
    <n v="1.6"/>
    <x v="0"/>
    <s v="iPhone"/>
    <n v="460143"/>
    <n v="11"/>
    <n v="0"/>
    <n v="0"/>
    <n v="0"/>
    <n v="0"/>
    <n v="0"/>
    <s v="2025-07-13 03:06:05"/>
  </r>
  <r>
    <s v="TX001872"/>
    <x v="1249"/>
    <x v="0"/>
    <x v="3"/>
    <n v="197.09"/>
    <s v="Success"/>
    <s v="Approved"/>
    <n v="6.9"/>
    <x v="0"/>
    <s v="iPhone"/>
    <n v="538497"/>
    <n v="15"/>
    <n v="0"/>
    <n v="0"/>
    <n v="0"/>
    <n v="0"/>
    <n v="0"/>
    <s v="2025-04-08 21:43:50"/>
  </r>
  <r>
    <s v="TX005557"/>
    <x v="1130"/>
    <x v="6"/>
    <x v="1"/>
    <n v="245.64"/>
    <s v="Abandoned"/>
    <s v="Approved"/>
    <n v="1.59"/>
    <x v="0"/>
    <s v="iPhone"/>
    <n v="454428"/>
    <n v="47"/>
    <n v="0"/>
    <n v="0"/>
    <n v="1"/>
    <n v="0"/>
    <n v="0"/>
    <s v="2025-01-18 06:30:23"/>
  </r>
  <r>
    <s v="TX000481"/>
    <x v="597"/>
    <x v="0"/>
    <x v="3"/>
    <n v="573.41"/>
    <s v="Success"/>
    <s v="Approved"/>
    <n v="8.86"/>
    <x v="0"/>
    <s v="iPad"/>
    <n v="486787"/>
    <n v="16"/>
    <n v="0"/>
    <n v="0"/>
    <n v="0"/>
    <n v="0"/>
    <n v="0"/>
    <s v="2025-03-03 21:26:26"/>
  </r>
  <r>
    <s v="TX007616"/>
    <x v="2238"/>
    <x v="0"/>
    <x v="0"/>
    <n v="215.35"/>
    <s v="Success"/>
    <s v="Approved"/>
    <n v="11.36"/>
    <x v="0"/>
    <s v="Android"/>
    <n v="500778"/>
    <n v="23"/>
    <n v="0"/>
    <n v="0"/>
    <n v="0"/>
    <n v="0"/>
    <n v="0"/>
    <s v="2025-03-02 12:38:20"/>
  </r>
  <r>
    <s v="TX007013"/>
    <x v="2239"/>
    <x v="2"/>
    <x v="3"/>
    <n v="446.4"/>
    <s v="Success"/>
    <s v="Approved"/>
    <n v="4.42"/>
    <x v="0"/>
    <s v="Android"/>
    <n v="494347"/>
    <n v="45"/>
    <n v="0"/>
    <n v="0"/>
    <n v="1"/>
    <n v="0"/>
    <n v="0"/>
    <s v="2025-05-06 03:05:38"/>
  </r>
  <r>
    <s v="TX009655"/>
    <x v="98"/>
    <x v="4"/>
    <x v="3"/>
    <n v="323.35000000000002"/>
    <s v="Failed"/>
    <s v="Approved"/>
    <n v="3.28"/>
    <x v="0"/>
    <s v="Desktop"/>
    <n v="437780"/>
    <n v="93"/>
    <n v="1"/>
    <n v="1"/>
    <n v="0"/>
    <n v="1"/>
    <n v="1"/>
    <s v="2025-02-20 03:52:41"/>
  </r>
  <r>
    <s v="TX002889"/>
    <x v="1919"/>
    <x v="5"/>
    <x v="1"/>
    <n v="1727.67"/>
    <s v="Success"/>
    <s v="Approved"/>
    <n v="1.48"/>
    <x v="0"/>
    <s v="Android"/>
    <n v="483051"/>
    <n v="24"/>
    <n v="0"/>
    <n v="0"/>
    <n v="0"/>
    <n v="0"/>
    <n v="0"/>
    <s v="2025-02-06 00:54:43"/>
  </r>
  <r>
    <s v="TX006772"/>
    <x v="215"/>
    <x v="4"/>
    <x v="3"/>
    <n v="484.48"/>
    <s v="Failed"/>
    <s v="Approved"/>
    <n v="4.9000000000000004"/>
    <x v="0"/>
    <s v="Android"/>
    <n v="505010"/>
    <n v="21"/>
    <n v="0"/>
    <n v="0"/>
    <n v="0"/>
    <n v="0"/>
    <n v="0"/>
    <s v="2025-09-22 00:58:20"/>
  </r>
  <r>
    <s v="TX006396"/>
    <x v="2240"/>
    <x v="4"/>
    <x v="0"/>
    <n v="292.95999999999998"/>
    <s v="Abandoned"/>
    <s v="Declined"/>
    <n v="11.5"/>
    <x v="0"/>
    <s v="iPhone"/>
    <n v="495063"/>
    <n v="47"/>
    <n v="0"/>
    <n v="0"/>
    <n v="1"/>
    <n v="0"/>
    <n v="0"/>
    <s v="2025-02-23 07:54:23"/>
  </r>
  <r>
    <s v="TX000528"/>
    <x v="687"/>
    <x v="0"/>
    <x v="2"/>
    <n v="432.05"/>
    <s v="Success"/>
    <s v="Approved"/>
    <n v="17.18"/>
    <x v="0"/>
    <s v="Android"/>
    <n v="497212"/>
    <n v="12"/>
    <n v="0"/>
    <n v="0"/>
    <n v="0"/>
    <n v="0"/>
    <n v="0"/>
    <s v="2025-11-09 09:15:57"/>
  </r>
  <r>
    <s v="TX007808"/>
    <x v="1548"/>
    <x v="1"/>
    <x v="3"/>
    <n v="436.72"/>
    <s v="Success"/>
    <s v="Approved"/>
    <n v="9.27"/>
    <x v="0"/>
    <s v="Android"/>
    <n v="433757"/>
    <n v="20"/>
    <n v="0"/>
    <n v="0"/>
    <n v="0"/>
    <n v="0"/>
    <n v="0"/>
    <s v="2025-04-03 22:25:31"/>
  </r>
  <r>
    <s v="TX000723"/>
    <x v="1080"/>
    <x v="3"/>
    <x v="1"/>
    <n v="515.38"/>
    <s v="Abandoned"/>
    <s v="Approved"/>
    <n v="5.79"/>
    <x v="0"/>
    <s v="iPad"/>
    <n v="530323"/>
    <n v="12"/>
    <n v="0"/>
    <n v="0"/>
    <n v="0"/>
    <n v="0"/>
    <n v="0"/>
    <s v="2025-12-18 08:03:51"/>
  </r>
  <r>
    <s v="TX006424"/>
    <x v="1252"/>
    <x v="1"/>
    <x v="2"/>
    <n v="1409.11"/>
    <s v="Success"/>
    <s v="Approved"/>
    <n v="11.41"/>
    <x v="0"/>
    <s v="Desktop"/>
    <n v="516293"/>
    <n v="17"/>
    <n v="0"/>
    <n v="0"/>
    <n v="0"/>
    <n v="0"/>
    <n v="0"/>
    <s v="2025-02-04 19:28:55"/>
  </r>
  <r>
    <s v="TX004783"/>
    <x v="1493"/>
    <x v="3"/>
    <x v="3"/>
    <n v="1495.48"/>
    <s v="Success"/>
    <s v="Approved"/>
    <n v="1.79"/>
    <x v="0"/>
    <s v="Android"/>
    <n v="553437"/>
    <n v="25"/>
    <n v="0"/>
    <n v="0"/>
    <n v="0"/>
    <n v="0"/>
    <n v="0"/>
    <s v="2025-04-02 22:37:39"/>
  </r>
  <r>
    <s v="TX000221"/>
    <x v="1650"/>
    <x v="1"/>
    <x v="0"/>
    <n v="1522.27"/>
    <s v="Success"/>
    <s v="Approved"/>
    <n v="4.79"/>
    <x v="0"/>
    <s v="Android"/>
    <n v="532989"/>
    <n v="19"/>
    <n v="0"/>
    <n v="0"/>
    <n v="0"/>
    <n v="0"/>
    <n v="0"/>
    <s v="2025-02-24 06:51:11"/>
  </r>
  <r>
    <s v="TX009241"/>
    <x v="350"/>
    <x v="9"/>
    <x v="3"/>
    <n v="344.74"/>
    <s v="Success"/>
    <s v="Approved"/>
    <n v="10.1"/>
    <x v="0"/>
    <s v="iPhone"/>
    <n v="546598"/>
    <n v="10"/>
    <n v="0"/>
    <n v="0"/>
    <n v="0"/>
    <n v="0"/>
    <n v="0"/>
    <s v="2025-11-12 11:30:21"/>
  </r>
  <r>
    <s v="TX001936"/>
    <x v="113"/>
    <x v="3"/>
    <x v="0"/>
    <n v="575.91999999999996"/>
    <s v="Abandoned"/>
    <s v="Declined"/>
    <n v="5.4"/>
    <x v="0"/>
    <s v="Android"/>
    <n v="448078"/>
    <n v="11"/>
    <n v="0"/>
    <n v="0"/>
    <n v="0"/>
    <n v="0"/>
    <n v="0"/>
    <s v="2025-02-08 19:33:42"/>
  </r>
  <r>
    <s v="TX000345"/>
    <x v="1564"/>
    <x v="3"/>
    <x v="2"/>
    <n v="612.19000000000005"/>
    <s v="Abandoned"/>
    <s v="Declined"/>
    <n v="19.809999999999999"/>
    <x v="0"/>
    <s v="Desktop"/>
    <n v="417331"/>
    <n v="22"/>
    <n v="0"/>
    <n v="0"/>
    <n v="0"/>
    <n v="0"/>
    <n v="0"/>
    <s v="2025-01-31 16:32:03"/>
  </r>
  <r>
    <s v="TX008380"/>
    <x v="1159"/>
    <x v="9"/>
    <x v="3"/>
    <n v="791.9"/>
    <s v="Abandoned"/>
    <s v="Approved"/>
    <n v="0.65"/>
    <x v="0"/>
    <s v="iPhone"/>
    <n v="487346"/>
    <n v="20"/>
    <n v="0"/>
    <n v="0"/>
    <n v="0"/>
    <n v="0"/>
    <n v="0"/>
    <s v="2025-11-11 12:45:09"/>
  </r>
  <r>
    <s v="TX008535"/>
    <x v="266"/>
    <x v="0"/>
    <x v="0"/>
    <n v="286.72000000000003"/>
    <s v="Failed"/>
    <s v="Approved"/>
    <n v="8.94"/>
    <x v="0"/>
    <s v="Desktop"/>
    <n v="493959"/>
    <n v="10"/>
    <n v="0"/>
    <n v="0"/>
    <n v="0"/>
    <n v="0"/>
    <n v="0"/>
    <s v="2025-02-21 22:57:12"/>
  </r>
  <r>
    <s v="TX004490"/>
    <x v="2046"/>
    <x v="5"/>
    <x v="3"/>
    <n v="229.97"/>
    <s v="Success"/>
    <s v="Approved"/>
    <n v="4.66"/>
    <x v="0"/>
    <s v="Android"/>
    <n v="433727"/>
    <n v="22"/>
    <n v="0"/>
    <n v="0"/>
    <n v="0"/>
    <n v="0"/>
    <n v="0"/>
    <s v="2025-12-18 23:19:15"/>
  </r>
  <r>
    <s v="TX005867"/>
    <x v="1331"/>
    <x v="8"/>
    <x v="1"/>
    <n v="1337.79"/>
    <s v="Success"/>
    <s v="Approved"/>
    <n v="11.9"/>
    <x v="0"/>
    <s v="Android"/>
    <n v="401219"/>
    <n v="23"/>
    <n v="0"/>
    <n v="0"/>
    <n v="0"/>
    <n v="0"/>
    <n v="0"/>
    <s v="2025-11-20 14:23:38"/>
  </r>
  <r>
    <s v="TX004017"/>
    <x v="2241"/>
    <x v="5"/>
    <x v="3"/>
    <n v="492.82"/>
    <s v="Success"/>
    <s v="Approved"/>
    <n v="11.23"/>
    <x v="0"/>
    <s v="iPhone"/>
    <n v="463087"/>
    <n v="41"/>
    <n v="0"/>
    <n v="0"/>
    <n v="0"/>
    <n v="1"/>
    <n v="0"/>
    <s v="2025-07-12 19:07:21"/>
  </r>
  <r>
    <s v="TX007052"/>
    <x v="335"/>
    <x v="9"/>
    <x v="3"/>
    <n v="424.34"/>
    <s v="Abandoned"/>
    <s v="Declined"/>
    <n v="3.78"/>
    <x v="0"/>
    <s v="Android"/>
    <n v="546892"/>
    <n v="22"/>
    <n v="0"/>
    <n v="0"/>
    <n v="0"/>
    <n v="0"/>
    <n v="0"/>
    <s v="2025-01-18 21:21:56"/>
  </r>
  <r>
    <s v="TX006001"/>
    <x v="788"/>
    <x v="4"/>
    <x v="1"/>
    <n v="125.53"/>
    <s v="Success"/>
    <s v="Approved"/>
    <n v="11.25"/>
    <x v="0"/>
    <s v="iPhone"/>
    <n v="488565"/>
    <n v="22"/>
    <n v="0"/>
    <n v="0"/>
    <n v="0"/>
    <n v="0"/>
    <n v="0"/>
    <s v="2025-02-11 01:50:35"/>
  </r>
  <r>
    <s v="TX008894"/>
    <x v="2242"/>
    <x v="2"/>
    <x v="1"/>
    <n v="47.57"/>
    <s v="Success"/>
    <s v="Approved"/>
    <n v="11.41"/>
    <x v="0"/>
    <s v="iPad"/>
    <n v="418552"/>
    <n v="19"/>
    <n v="0"/>
    <n v="0"/>
    <n v="0"/>
    <n v="0"/>
    <n v="0"/>
    <s v="2025-03-25 07:28:38"/>
  </r>
  <r>
    <s v="TX009207"/>
    <x v="830"/>
    <x v="2"/>
    <x v="2"/>
    <n v="566.20000000000005"/>
    <s v="Abandoned"/>
    <s v="Declined"/>
    <n v="18.34"/>
    <x v="0"/>
    <s v="iPhone"/>
    <n v="545010"/>
    <n v="13"/>
    <n v="0"/>
    <n v="0"/>
    <n v="0"/>
    <n v="0"/>
    <n v="0"/>
    <s v="2025-06-15 13:48:56"/>
  </r>
  <r>
    <s v="TX008976"/>
    <x v="1897"/>
    <x v="3"/>
    <x v="3"/>
    <n v="795.85"/>
    <s v="Success"/>
    <s v="Approved"/>
    <n v="0.92"/>
    <x v="0"/>
    <s v="Android"/>
    <n v="413211"/>
    <n v="50"/>
    <n v="0"/>
    <n v="1"/>
    <n v="0"/>
    <n v="0"/>
    <n v="0"/>
    <s v="2025-01-04 22:35:38"/>
  </r>
  <r>
    <s v="TX008837"/>
    <x v="2243"/>
    <x v="0"/>
    <x v="1"/>
    <n v="179.85"/>
    <s v="Failed"/>
    <s v="Declined"/>
    <n v="10.119999999999999"/>
    <x v="0"/>
    <s v="Android"/>
    <n v="455967"/>
    <n v="16"/>
    <n v="0"/>
    <n v="0"/>
    <n v="0"/>
    <n v="0"/>
    <n v="0"/>
    <s v="2025-01-09 04:11:43"/>
  </r>
  <r>
    <s v="TX006131"/>
    <x v="172"/>
    <x v="0"/>
    <x v="3"/>
    <n v="1031.74"/>
    <s v="Failed"/>
    <s v="Declined"/>
    <n v="4.59"/>
    <x v="0"/>
    <s v="iPhone"/>
    <n v="440424"/>
    <n v="16"/>
    <n v="0"/>
    <n v="0"/>
    <n v="0"/>
    <n v="0"/>
    <n v="0"/>
    <s v="2025-10-08 05:39:18"/>
  </r>
  <r>
    <s v="TX002392"/>
    <x v="963"/>
    <x v="2"/>
    <x v="0"/>
    <n v="46.06"/>
    <s v="Success"/>
    <s v="Approved"/>
    <n v="10.18"/>
    <x v="0"/>
    <s v="Android"/>
    <n v="526426"/>
    <n v="10"/>
    <n v="0"/>
    <n v="0"/>
    <n v="0"/>
    <n v="0"/>
    <n v="0"/>
    <s v="2025-06-29 01:38:19"/>
  </r>
  <r>
    <s v="TX007273"/>
    <x v="1036"/>
    <x v="0"/>
    <x v="3"/>
    <n v="344.12"/>
    <s v="Success"/>
    <s v="Approved"/>
    <n v="5.64"/>
    <x v="0"/>
    <s v="Android"/>
    <n v="446592"/>
    <n v="17"/>
    <n v="0"/>
    <n v="0"/>
    <n v="0"/>
    <n v="0"/>
    <n v="0"/>
    <s v="2025-08-30 00:47:59"/>
  </r>
  <r>
    <s v="TX004386"/>
    <x v="1083"/>
    <x v="4"/>
    <x v="2"/>
    <n v="949.08"/>
    <s v="Success"/>
    <s v="Approved"/>
    <n v="8.7200000000000006"/>
    <x v="0"/>
    <s v="iPhone"/>
    <n v="559900"/>
    <n v="18"/>
    <n v="0"/>
    <n v="0"/>
    <n v="0"/>
    <n v="0"/>
    <n v="0"/>
    <s v="2025-06-10 08:08:17"/>
  </r>
  <r>
    <s v="TX006536"/>
    <x v="919"/>
    <x v="1"/>
    <x v="2"/>
    <n v="762"/>
    <s v="Success"/>
    <s v="Approved"/>
    <n v="13.58"/>
    <x v="0"/>
    <s v="iPhone"/>
    <n v="414433"/>
    <n v="35"/>
    <n v="0"/>
    <n v="0"/>
    <n v="0"/>
    <n v="1"/>
    <n v="0"/>
    <s v="2025-01-03 02:02:59"/>
  </r>
  <r>
    <s v="TX001984"/>
    <x v="1370"/>
    <x v="1"/>
    <x v="1"/>
    <n v="2011.79"/>
    <s v="Abandoned"/>
    <s v="Declined"/>
    <n v="10.11"/>
    <x v="0"/>
    <s v="Desktop"/>
    <n v="558640"/>
    <n v="31"/>
    <n v="0"/>
    <n v="0"/>
    <n v="0"/>
    <n v="1"/>
    <n v="0"/>
    <s v="2025-07-30 10:28:45"/>
  </r>
  <r>
    <s v="TX008294"/>
    <x v="154"/>
    <x v="3"/>
    <x v="1"/>
    <n v="916.73"/>
    <s v="Failed"/>
    <s v="Approved"/>
    <n v="9.76"/>
    <x v="0"/>
    <s v="Android"/>
    <n v="544130"/>
    <n v="69"/>
    <n v="1"/>
    <n v="0"/>
    <n v="0"/>
    <n v="1"/>
    <n v="1"/>
    <s v="2025-12-13 15:07:40"/>
  </r>
  <r>
    <s v="TX001555"/>
    <x v="545"/>
    <x v="4"/>
    <x v="3"/>
    <n v="1106.19"/>
    <s v="Failed"/>
    <s v="Declined"/>
    <n v="0.89"/>
    <x v="0"/>
    <s v="Android"/>
    <n v="465973"/>
    <n v="18"/>
    <n v="0"/>
    <n v="0"/>
    <n v="0"/>
    <n v="0"/>
    <n v="0"/>
    <s v="2025-11-21 22:41:39"/>
  </r>
  <r>
    <s v="TX008862"/>
    <x v="424"/>
    <x v="9"/>
    <x v="0"/>
    <n v="401.81"/>
    <s v="Success"/>
    <s v="Approved"/>
    <n v="7"/>
    <x v="0"/>
    <s v="Desktop"/>
    <n v="448362"/>
    <n v="12"/>
    <n v="0"/>
    <n v="0"/>
    <n v="0"/>
    <n v="0"/>
    <n v="0"/>
    <s v="2025-01-27 23:19:41"/>
  </r>
  <r>
    <s v="TX009148"/>
    <x v="1106"/>
    <x v="7"/>
    <x v="1"/>
    <n v="1931.33"/>
    <s v="Success"/>
    <s v="Approved"/>
    <n v="3.16"/>
    <x v="0"/>
    <s v="Android"/>
    <n v="405234"/>
    <n v="20"/>
    <n v="0"/>
    <n v="0"/>
    <n v="0"/>
    <n v="0"/>
    <n v="0"/>
    <s v="2025-03-02 19:12:27"/>
  </r>
  <r>
    <s v="TX004951"/>
    <x v="2244"/>
    <x v="7"/>
    <x v="1"/>
    <n v="336.4"/>
    <s v="Success"/>
    <s v="Approved"/>
    <n v="11.95"/>
    <x v="0"/>
    <s v="iPad"/>
    <n v="470857"/>
    <n v="22"/>
    <n v="0"/>
    <n v="0"/>
    <n v="0"/>
    <n v="0"/>
    <n v="0"/>
    <s v="2025-12-24 02:45:02"/>
  </r>
  <r>
    <s v="TX008038"/>
    <x v="259"/>
    <x v="9"/>
    <x v="1"/>
    <n v="279.79000000000002"/>
    <s v="Abandoned"/>
    <s v="Declined"/>
    <n v="8.0500000000000007"/>
    <x v="0"/>
    <s v="Desktop"/>
    <n v="498896"/>
    <n v="12"/>
    <n v="0"/>
    <n v="0"/>
    <n v="0"/>
    <n v="0"/>
    <n v="0"/>
    <s v="2025-03-08 16:02:37"/>
  </r>
  <r>
    <s v="TX006455"/>
    <x v="1869"/>
    <x v="2"/>
    <x v="1"/>
    <n v="553.95000000000005"/>
    <s v="Abandoned"/>
    <s v="Declined"/>
    <n v="9.44"/>
    <x v="0"/>
    <s v="Android"/>
    <n v="429207"/>
    <n v="42"/>
    <n v="0"/>
    <n v="0"/>
    <n v="1"/>
    <n v="0"/>
    <n v="0"/>
    <s v="2025-10-13 14:54:29"/>
  </r>
  <r>
    <s v="TX009167"/>
    <x v="209"/>
    <x v="5"/>
    <x v="2"/>
    <n v="65.599999999999994"/>
    <s v="Success"/>
    <s v="Approved"/>
    <n v="19.22"/>
    <x v="0"/>
    <s v="Desktop"/>
    <n v="410334"/>
    <n v="10"/>
    <n v="0"/>
    <n v="0"/>
    <n v="0"/>
    <n v="0"/>
    <n v="0"/>
    <s v="2025-02-06 09:03:05"/>
  </r>
  <r>
    <s v="TX004130"/>
    <x v="1793"/>
    <x v="9"/>
    <x v="0"/>
    <n v="467.77"/>
    <s v="Success"/>
    <s v="Approved"/>
    <n v="1.07"/>
    <x v="0"/>
    <s v="Desktop"/>
    <n v="444612"/>
    <n v="49"/>
    <n v="0"/>
    <n v="0"/>
    <n v="1"/>
    <n v="0"/>
    <n v="0"/>
    <s v="2025-08-02 03:13:35"/>
  </r>
  <r>
    <s v="TX002882"/>
    <x v="2245"/>
    <x v="6"/>
    <x v="0"/>
    <n v="506.51"/>
    <s v="Success"/>
    <s v="Approved"/>
    <n v="2.44"/>
    <x v="0"/>
    <s v="Android"/>
    <n v="499979"/>
    <n v="21"/>
    <n v="0"/>
    <n v="0"/>
    <n v="0"/>
    <n v="0"/>
    <n v="0"/>
    <s v="2025-04-06 15:59:20"/>
  </r>
  <r>
    <s v="TX001678"/>
    <x v="1789"/>
    <x v="3"/>
    <x v="3"/>
    <n v="320.27999999999997"/>
    <s v="Success"/>
    <s v="Approved"/>
    <n v="7.62"/>
    <x v="0"/>
    <s v="iPhone"/>
    <n v="555672"/>
    <n v="22"/>
    <n v="0"/>
    <n v="0"/>
    <n v="0"/>
    <n v="0"/>
    <n v="0"/>
    <s v="2025-01-31 13:37:38"/>
  </r>
  <r>
    <s v="TX009550"/>
    <x v="7"/>
    <x v="2"/>
    <x v="0"/>
    <n v="612.65"/>
    <s v="Success"/>
    <s v="Approved"/>
    <n v="4.8899999999999997"/>
    <x v="0"/>
    <s v="iPad"/>
    <n v="490269"/>
    <n v="12"/>
    <n v="0"/>
    <n v="0"/>
    <n v="0"/>
    <n v="0"/>
    <n v="0"/>
    <s v="2025-06-04 12:35:20"/>
  </r>
  <r>
    <s v="TX001965"/>
    <x v="2093"/>
    <x v="3"/>
    <x v="1"/>
    <n v="976.76"/>
    <s v="Success"/>
    <s v="Approved"/>
    <n v="11.7"/>
    <x v="0"/>
    <s v="Android"/>
    <n v="434777"/>
    <n v="17"/>
    <n v="0"/>
    <n v="0"/>
    <n v="0"/>
    <n v="0"/>
    <n v="0"/>
    <s v="2025-09-20 00:01:47"/>
  </r>
  <r>
    <s v="TX000902"/>
    <x v="1141"/>
    <x v="4"/>
    <x v="2"/>
    <n v="246.3"/>
    <s v="Failed"/>
    <s v="Approved"/>
    <n v="14.87"/>
    <x v="0"/>
    <s v="Android"/>
    <n v="473342"/>
    <n v="20"/>
    <n v="0"/>
    <n v="0"/>
    <n v="0"/>
    <n v="0"/>
    <n v="0"/>
    <s v="2025-04-25 20:21:05"/>
  </r>
  <r>
    <s v="TX009949"/>
    <x v="1554"/>
    <x v="6"/>
    <x v="3"/>
    <n v="1057.5899999999999"/>
    <s v="Success"/>
    <s v="Approved"/>
    <n v="5.77"/>
    <x v="0"/>
    <s v="iPhone"/>
    <n v="475472"/>
    <n v="53"/>
    <n v="0"/>
    <n v="0"/>
    <n v="1"/>
    <n v="0"/>
    <n v="0"/>
    <s v="2025-08-06 14:15:37"/>
  </r>
  <r>
    <s v="TX003069"/>
    <x v="247"/>
    <x v="5"/>
    <x v="1"/>
    <n v="644.24"/>
    <s v="Failed"/>
    <s v="Approved"/>
    <n v="0.99"/>
    <x v="0"/>
    <s v="iPhone"/>
    <n v="409887"/>
    <n v="12"/>
    <n v="0"/>
    <n v="0"/>
    <n v="0"/>
    <n v="0"/>
    <n v="0"/>
    <s v="2025-05-29 02:48:25"/>
  </r>
  <r>
    <s v="TX002297"/>
    <x v="137"/>
    <x v="1"/>
    <x v="3"/>
    <n v="377.66"/>
    <s v="Success"/>
    <s v="Approved"/>
    <n v="0.67"/>
    <x v="0"/>
    <s v="Android"/>
    <n v="470167"/>
    <n v="21"/>
    <n v="0"/>
    <n v="0"/>
    <n v="0"/>
    <n v="0"/>
    <n v="0"/>
    <s v="2025-04-08 15:28:12"/>
  </r>
  <r>
    <s v="TX009067"/>
    <x v="362"/>
    <x v="3"/>
    <x v="1"/>
    <n v="343.22"/>
    <s v="Success"/>
    <s v="Approved"/>
    <n v="8.8699999999999992"/>
    <x v="0"/>
    <s v="iPhone"/>
    <n v="434756"/>
    <n v="44"/>
    <n v="0"/>
    <n v="0"/>
    <n v="0"/>
    <n v="1"/>
    <n v="0"/>
    <s v="2025-01-01 00:39:07"/>
  </r>
  <r>
    <s v="TX008256"/>
    <x v="1607"/>
    <x v="3"/>
    <x v="3"/>
    <n v="86.06"/>
    <s v="Success"/>
    <s v="Approved"/>
    <n v="9.23"/>
    <x v="0"/>
    <s v="Desktop"/>
    <n v="524176"/>
    <n v="12"/>
    <n v="0"/>
    <n v="0"/>
    <n v="0"/>
    <n v="0"/>
    <n v="0"/>
    <s v="2025-08-14 17:56:47"/>
  </r>
  <r>
    <s v="TX000297"/>
    <x v="1283"/>
    <x v="0"/>
    <x v="1"/>
    <n v="416.88"/>
    <s v="Failed"/>
    <s v="Declined"/>
    <n v="7.59"/>
    <x v="0"/>
    <s v="Android"/>
    <n v="454958"/>
    <n v="10"/>
    <n v="0"/>
    <n v="0"/>
    <n v="0"/>
    <n v="0"/>
    <n v="0"/>
    <s v="2025-05-22 18:11:29"/>
  </r>
  <r>
    <s v="TX008829"/>
    <x v="1302"/>
    <x v="1"/>
    <x v="2"/>
    <n v="830.39"/>
    <s v="Success"/>
    <s v="Approved"/>
    <n v="11.23"/>
    <x v="0"/>
    <s v="iPhone"/>
    <n v="531541"/>
    <n v="19"/>
    <n v="0"/>
    <n v="0"/>
    <n v="0"/>
    <n v="0"/>
    <n v="0"/>
    <s v="2025-10-07 04:03:34"/>
  </r>
  <r>
    <s v="TX000058"/>
    <x v="223"/>
    <x v="2"/>
    <x v="2"/>
    <n v="1123.76"/>
    <s v="Abandoned"/>
    <s v="Declined"/>
    <n v="18.86"/>
    <x v="0"/>
    <s v="Android"/>
    <n v="472695"/>
    <n v="25"/>
    <n v="0"/>
    <n v="0"/>
    <n v="0"/>
    <n v="0"/>
    <n v="0"/>
    <s v="2025-06-15 17:30:43"/>
  </r>
  <r>
    <s v="TX007334"/>
    <x v="492"/>
    <x v="3"/>
    <x v="1"/>
    <n v="356.82"/>
    <s v="Abandoned"/>
    <s v="Declined"/>
    <n v="2.68"/>
    <x v="0"/>
    <s v="Android"/>
    <n v="490428"/>
    <n v="12"/>
    <n v="0"/>
    <n v="0"/>
    <n v="0"/>
    <n v="0"/>
    <n v="0"/>
    <s v="2025-06-13 15:47:25"/>
  </r>
  <r>
    <s v="TX008232"/>
    <x v="1482"/>
    <x v="3"/>
    <x v="3"/>
    <n v="196.58"/>
    <s v="Success"/>
    <s v="Approved"/>
    <n v="0.94"/>
    <x v="0"/>
    <s v="Desktop"/>
    <n v="408527"/>
    <n v="14"/>
    <n v="0"/>
    <n v="0"/>
    <n v="0"/>
    <n v="0"/>
    <n v="0"/>
    <s v="2025-07-23 10:02:22"/>
  </r>
  <r>
    <s v="TX002985"/>
    <x v="1871"/>
    <x v="3"/>
    <x v="1"/>
    <n v="472.29"/>
    <s v="Abandoned"/>
    <s v="Declined"/>
    <n v="5.83"/>
    <x v="0"/>
    <s v="iPhone"/>
    <n v="431748"/>
    <n v="21"/>
    <n v="0"/>
    <n v="0"/>
    <n v="0"/>
    <n v="0"/>
    <n v="0"/>
    <s v="2025-07-04 09:49:14"/>
  </r>
  <r>
    <s v="TX000028"/>
    <x v="1926"/>
    <x v="6"/>
    <x v="3"/>
    <n v="426.18"/>
    <s v="Success"/>
    <s v="Approved"/>
    <n v="10.130000000000001"/>
    <x v="0"/>
    <s v="Android"/>
    <n v="477780"/>
    <n v="25"/>
    <n v="0"/>
    <n v="0"/>
    <n v="0"/>
    <n v="0"/>
    <n v="0"/>
    <s v="2025-04-21 18:42:55"/>
  </r>
  <r>
    <s v="TX_ATK4"/>
    <x v="464"/>
    <x v="3"/>
    <x v="1"/>
    <n v="2.92"/>
    <s v="Success"/>
    <s v="Approved"/>
    <n v="1.02"/>
    <x v="0"/>
    <s v="Desktop"/>
    <n v="421778"/>
    <n v="85"/>
    <n v="1"/>
    <n v="0"/>
    <n v="0"/>
    <n v="0"/>
    <n v="0"/>
    <s v="2025-06-15 02:08:00"/>
  </r>
  <r>
    <s v="TX006770"/>
    <x v="433"/>
    <x v="8"/>
    <x v="1"/>
    <n v="319.18"/>
    <s v="Success"/>
    <s v="Approved"/>
    <n v="8.65"/>
    <x v="0"/>
    <s v="Desktop"/>
    <n v="477571"/>
    <n v="38"/>
    <n v="0"/>
    <n v="0"/>
    <n v="0"/>
    <n v="1"/>
    <n v="0"/>
    <s v="2025-02-08 22:51:12"/>
  </r>
  <r>
    <s v="TX002677"/>
    <x v="2090"/>
    <x v="3"/>
    <x v="2"/>
    <n v="95.16"/>
    <s v="Abandoned"/>
    <s v="Approved"/>
    <n v="12.33"/>
    <x v="0"/>
    <s v="Android"/>
    <n v="430919"/>
    <n v="39"/>
    <n v="0"/>
    <n v="0"/>
    <n v="0"/>
    <n v="1"/>
    <n v="0"/>
    <s v="2025-11-07 05:32:30"/>
  </r>
  <r>
    <s v="TX006730"/>
    <x v="1675"/>
    <x v="2"/>
    <x v="3"/>
    <n v="647.08000000000004"/>
    <s v="Success"/>
    <s v="Approved"/>
    <n v="3.16"/>
    <x v="0"/>
    <s v="iPhone"/>
    <n v="455925"/>
    <n v="22"/>
    <n v="0"/>
    <n v="0"/>
    <n v="0"/>
    <n v="0"/>
    <n v="0"/>
    <s v="2025-08-21 11:04:08"/>
  </r>
  <r>
    <s v="TX005172"/>
    <x v="2246"/>
    <x v="0"/>
    <x v="3"/>
    <n v="784.67"/>
    <s v="Success"/>
    <s v="Approved"/>
    <n v="8.16"/>
    <x v="0"/>
    <s v="Android"/>
    <n v="500873"/>
    <n v="25"/>
    <n v="0"/>
    <n v="0"/>
    <n v="0"/>
    <n v="0"/>
    <n v="0"/>
    <s v="2025-07-01 14:56:42"/>
  </r>
  <r>
    <s v="TX005915"/>
    <x v="1233"/>
    <x v="6"/>
    <x v="1"/>
    <n v="309.81"/>
    <s v="Success"/>
    <s v="Approved"/>
    <n v="6.14"/>
    <x v="0"/>
    <s v="Desktop"/>
    <n v="474172"/>
    <n v="38"/>
    <n v="0"/>
    <n v="1"/>
    <n v="0"/>
    <n v="0"/>
    <n v="0"/>
    <s v="2025-08-15 07:53:35"/>
  </r>
  <r>
    <s v="TX008331"/>
    <x v="893"/>
    <x v="2"/>
    <x v="0"/>
    <n v="1078.69"/>
    <s v="Failed"/>
    <s v="Approved"/>
    <n v="11.28"/>
    <x v="0"/>
    <s v="Android"/>
    <n v="405639"/>
    <n v="12"/>
    <n v="0"/>
    <n v="0"/>
    <n v="0"/>
    <n v="0"/>
    <n v="0"/>
    <s v="2025-03-13 20:14:15"/>
  </r>
  <r>
    <s v="TX003249"/>
    <x v="2006"/>
    <x v="3"/>
    <x v="2"/>
    <n v="217.85"/>
    <s v="Abandoned"/>
    <s v="Declined"/>
    <n v="14.36"/>
    <x v="0"/>
    <s v="Desktop"/>
    <n v="483435"/>
    <n v="12"/>
    <n v="0"/>
    <n v="0"/>
    <n v="0"/>
    <n v="0"/>
    <n v="0"/>
    <s v="2025-07-14 21:42:48"/>
  </r>
  <r>
    <s v="TX001613"/>
    <x v="1197"/>
    <x v="6"/>
    <x v="1"/>
    <n v="130.74"/>
    <s v="Abandoned"/>
    <s v="Declined"/>
    <n v="2.57"/>
    <x v="0"/>
    <s v="Desktop"/>
    <n v="411470"/>
    <n v="16"/>
    <n v="0"/>
    <n v="0"/>
    <n v="0"/>
    <n v="0"/>
    <n v="0"/>
    <s v="2025-06-20 03:28:03"/>
  </r>
  <r>
    <s v="TX003885"/>
    <x v="2247"/>
    <x v="3"/>
    <x v="1"/>
    <n v="378.5"/>
    <s v="Success"/>
    <s v="Approved"/>
    <n v="1.19"/>
    <x v="0"/>
    <s v="iPhone"/>
    <n v="505890"/>
    <n v="21"/>
    <n v="0"/>
    <n v="0"/>
    <n v="0"/>
    <n v="0"/>
    <n v="0"/>
    <s v="2025-11-23 12:38:23"/>
  </r>
  <r>
    <s v="TX007758"/>
    <x v="2248"/>
    <x v="1"/>
    <x v="1"/>
    <n v="1159.8499999999999"/>
    <s v="Abandoned"/>
    <s v="Declined"/>
    <n v="5.01"/>
    <x v="0"/>
    <s v="iPad"/>
    <n v="484088"/>
    <n v="10"/>
    <n v="0"/>
    <n v="0"/>
    <n v="0"/>
    <n v="0"/>
    <n v="0"/>
    <s v="2025-12-19 06:01:18"/>
  </r>
  <r>
    <s v="TX000296"/>
    <x v="2249"/>
    <x v="2"/>
    <x v="1"/>
    <n v="199.46"/>
    <s v="Success"/>
    <s v="Approved"/>
    <n v="9.69"/>
    <x v="0"/>
    <s v="iPad"/>
    <n v="503005"/>
    <n v="22"/>
    <n v="0"/>
    <n v="0"/>
    <n v="0"/>
    <n v="0"/>
    <n v="0"/>
    <s v="2025-10-13 09:31:31"/>
  </r>
  <r>
    <s v="TX003162"/>
    <x v="2250"/>
    <x v="2"/>
    <x v="0"/>
    <n v="471.17"/>
    <s v="Failed"/>
    <s v="Declined"/>
    <n v="6.07"/>
    <x v="0"/>
    <s v="Android"/>
    <n v="502493"/>
    <n v="22"/>
    <n v="0"/>
    <n v="0"/>
    <n v="0"/>
    <n v="0"/>
    <n v="0"/>
    <s v="2025-03-26 10:27:30"/>
  </r>
  <r>
    <s v="TX002581"/>
    <x v="1265"/>
    <x v="1"/>
    <x v="3"/>
    <n v="333.1"/>
    <s v="Abandoned"/>
    <s v="Declined"/>
    <n v="7.77"/>
    <x v="0"/>
    <s v="iPhone"/>
    <n v="521261"/>
    <n v="21"/>
    <n v="0"/>
    <n v="0"/>
    <n v="0"/>
    <n v="0"/>
    <n v="0"/>
    <s v="2025-01-08 07:47:42"/>
  </r>
  <r>
    <s v="TX003871"/>
    <x v="192"/>
    <x v="4"/>
    <x v="3"/>
    <n v="1352.61"/>
    <s v="Abandoned"/>
    <s v="Approved"/>
    <n v="8.49"/>
    <x v="0"/>
    <s v="iPhone"/>
    <n v="492540"/>
    <n v="12"/>
    <n v="0"/>
    <n v="0"/>
    <n v="0"/>
    <n v="0"/>
    <n v="0"/>
    <s v="2025-06-14 02:35:10"/>
  </r>
  <r>
    <s v="TX008015"/>
    <x v="2251"/>
    <x v="3"/>
    <x v="0"/>
    <n v="941.06"/>
    <s v="Success"/>
    <s v="Approved"/>
    <n v="2.4"/>
    <x v="0"/>
    <s v="Desktop"/>
    <n v="535146"/>
    <n v="12"/>
    <n v="0"/>
    <n v="0"/>
    <n v="0"/>
    <n v="0"/>
    <n v="0"/>
    <s v="2025-09-22 18:40:43"/>
  </r>
  <r>
    <s v="TX004939"/>
    <x v="2205"/>
    <x v="3"/>
    <x v="1"/>
    <n v="245.45"/>
    <s v="Success"/>
    <s v="Approved"/>
    <n v="4.59"/>
    <x v="0"/>
    <s v="Android"/>
    <n v="425091"/>
    <n v="17"/>
    <n v="0"/>
    <n v="0"/>
    <n v="0"/>
    <n v="0"/>
    <n v="0"/>
    <s v="2025-06-22 12:49:48"/>
  </r>
  <r>
    <s v="TX004767"/>
    <x v="2252"/>
    <x v="6"/>
    <x v="2"/>
    <n v="571.83000000000004"/>
    <s v="Abandoned"/>
    <s v="Declined"/>
    <n v="10.5"/>
    <x v="0"/>
    <s v="Desktop"/>
    <n v="464192"/>
    <n v="16"/>
    <n v="0"/>
    <n v="0"/>
    <n v="0"/>
    <n v="0"/>
    <n v="0"/>
    <s v="2025-08-28 06:45:50"/>
  </r>
  <r>
    <s v="TX000649"/>
    <x v="2253"/>
    <x v="2"/>
    <x v="0"/>
    <n v="351.58"/>
    <s v="Abandoned"/>
    <s v="Declined"/>
    <n v="3.58"/>
    <x v="0"/>
    <s v="Desktop"/>
    <n v="461006"/>
    <n v="25"/>
    <n v="0"/>
    <n v="0"/>
    <n v="0"/>
    <n v="0"/>
    <n v="0"/>
    <s v="2025-12-27 01:14:54"/>
  </r>
  <r>
    <s v="TX001371"/>
    <x v="219"/>
    <x v="2"/>
    <x v="1"/>
    <n v="170.98"/>
    <s v="Abandoned"/>
    <s v="Approved"/>
    <n v="3.7"/>
    <x v="0"/>
    <s v="iPad"/>
    <n v="532254"/>
    <n v="18"/>
    <n v="0"/>
    <n v="0"/>
    <n v="0"/>
    <n v="0"/>
    <n v="0"/>
    <s v="2025-11-12 17:40:13"/>
  </r>
  <r>
    <s v="TX009910"/>
    <x v="2159"/>
    <x v="9"/>
    <x v="3"/>
    <n v="324.76"/>
    <s v="Success"/>
    <s v="Approved"/>
    <n v="9.3699999999999992"/>
    <x v="0"/>
    <s v="iPhone"/>
    <n v="523256"/>
    <n v="22"/>
    <n v="0"/>
    <n v="0"/>
    <n v="0"/>
    <n v="0"/>
    <n v="0"/>
    <s v="2025-12-30 07:51:09"/>
  </r>
  <r>
    <s v="TX007083"/>
    <x v="65"/>
    <x v="2"/>
    <x v="0"/>
    <n v="1161.32"/>
    <s v="Success"/>
    <s v="Approved"/>
    <n v="10.36"/>
    <x v="0"/>
    <s v="iPhone"/>
    <n v="448478"/>
    <n v="22"/>
    <n v="0"/>
    <n v="0"/>
    <n v="0"/>
    <n v="0"/>
    <n v="0"/>
    <s v="2025-03-20 11:10:00"/>
  </r>
  <r>
    <s v="TX005230"/>
    <x v="2200"/>
    <x v="3"/>
    <x v="2"/>
    <n v="379.85"/>
    <s v="Failed"/>
    <s v="Declined"/>
    <n v="13.59"/>
    <x v="0"/>
    <s v="Desktop"/>
    <n v="532812"/>
    <n v="15"/>
    <n v="0"/>
    <n v="0"/>
    <n v="0"/>
    <n v="0"/>
    <n v="0"/>
    <s v="2025-08-12 21:44:36"/>
  </r>
  <r>
    <s v="TX004774"/>
    <x v="2254"/>
    <x v="0"/>
    <x v="1"/>
    <n v="72.37"/>
    <s v="Success"/>
    <s v="Approved"/>
    <n v="0.89"/>
    <x v="0"/>
    <s v="iPhone"/>
    <n v="557529"/>
    <n v="18"/>
    <n v="0"/>
    <n v="0"/>
    <n v="0"/>
    <n v="0"/>
    <n v="0"/>
    <s v="2025-02-15 05:33:53"/>
  </r>
  <r>
    <s v="TX000682"/>
    <x v="576"/>
    <x v="8"/>
    <x v="2"/>
    <n v="183.86"/>
    <s v="Success"/>
    <s v="Approved"/>
    <n v="8.8000000000000007"/>
    <x v="0"/>
    <s v="iPad"/>
    <n v="546808"/>
    <n v="11"/>
    <n v="0"/>
    <n v="0"/>
    <n v="0"/>
    <n v="0"/>
    <n v="0"/>
    <s v="2025-06-06 23:23:34"/>
  </r>
  <r>
    <s v="TX003160"/>
    <x v="484"/>
    <x v="8"/>
    <x v="1"/>
    <n v="394.68"/>
    <s v="Success"/>
    <s v="Approved"/>
    <n v="4.6100000000000003"/>
    <x v="0"/>
    <s v="Desktop"/>
    <n v="529608"/>
    <n v="10"/>
    <n v="0"/>
    <n v="0"/>
    <n v="0"/>
    <n v="0"/>
    <n v="0"/>
    <s v="2025-10-25 01:30:01"/>
  </r>
  <r>
    <s v="TX002988"/>
    <x v="1690"/>
    <x v="2"/>
    <x v="1"/>
    <n v="352.89"/>
    <s v="Success"/>
    <s v="Approved"/>
    <n v="2.29"/>
    <x v="0"/>
    <s v="Android"/>
    <n v="552506"/>
    <n v="10"/>
    <n v="0"/>
    <n v="0"/>
    <n v="0"/>
    <n v="0"/>
    <n v="0"/>
    <s v="2025-07-10 01:37:21"/>
  </r>
  <r>
    <s v="TX001883"/>
    <x v="2216"/>
    <x v="5"/>
    <x v="3"/>
    <n v="591.74"/>
    <s v="Failed"/>
    <s v="Declined"/>
    <n v="11.58"/>
    <x v="0"/>
    <s v="iPhone"/>
    <n v="472157"/>
    <n v="48"/>
    <n v="1"/>
    <n v="0"/>
    <n v="0"/>
    <n v="0"/>
    <n v="1"/>
    <s v="2025-12-29 23:36:51"/>
  </r>
  <r>
    <s v="TX001941"/>
    <x v="2255"/>
    <x v="5"/>
    <x v="0"/>
    <n v="299.47000000000003"/>
    <s v="Abandoned"/>
    <s v="Approved"/>
    <n v="5.95"/>
    <x v="0"/>
    <s v="Desktop"/>
    <n v="447652"/>
    <n v="12"/>
    <n v="0"/>
    <n v="0"/>
    <n v="0"/>
    <n v="0"/>
    <n v="0"/>
    <s v="2025-08-24 05:21:57"/>
  </r>
  <r>
    <s v="TX003297"/>
    <x v="2256"/>
    <x v="2"/>
    <x v="1"/>
    <n v="436.48"/>
    <s v="Success"/>
    <s v="Approved"/>
    <n v="5.52"/>
    <x v="0"/>
    <s v="iPhone"/>
    <n v="503243"/>
    <n v="17"/>
    <n v="0"/>
    <n v="0"/>
    <n v="0"/>
    <n v="0"/>
    <n v="0"/>
    <s v="2025-10-13 14:34:44"/>
  </r>
  <r>
    <s v="TX003535"/>
    <x v="389"/>
    <x v="2"/>
    <x v="2"/>
    <n v="111.77"/>
    <s v="Abandoned"/>
    <s v="Declined"/>
    <n v="18.440000000000001"/>
    <x v="0"/>
    <s v="Desktop"/>
    <n v="468360"/>
    <n v="22"/>
    <n v="0"/>
    <n v="0"/>
    <n v="0"/>
    <n v="0"/>
    <n v="0"/>
    <s v="2025-09-14 19:20:02"/>
  </r>
  <r>
    <s v="TX003730"/>
    <x v="1854"/>
    <x v="5"/>
    <x v="1"/>
    <n v="409.09"/>
    <s v="Success"/>
    <s v="Approved"/>
    <n v="6.66"/>
    <x v="0"/>
    <s v="Android"/>
    <n v="417590"/>
    <n v="20"/>
    <n v="0"/>
    <n v="0"/>
    <n v="0"/>
    <n v="0"/>
    <n v="0"/>
    <s v="2025-09-08 14:03:05"/>
  </r>
  <r>
    <s v="TX008073"/>
    <x v="598"/>
    <x v="0"/>
    <x v="2"/>
    <n v="559.1"/>
    <s v="Failed"/>
    <s v="Declined"/>
    <n v="11.08"/>
    <x v="0"/>
    <s v="Desktop"/>
    <n v="536900"/>
    <n v="46"/>
    <n v="0"/>
    <n v="1"/>
    <n v="0"/>
    <n v="0"/>
    <n v="0"/>
    <s v="2025-01-16 20:37:21"/>
  </r>
  <r>
    <s v="TX001182"/>
    <x v="2257"/>
    <x v="3"/>
    <x v="0"/>
    <n v="958.85"/>
    <s v="Success"/>
    <s v="Approved"/>
    <n v="2.7"/>
    <x v="0"/>
    <s v="iPhone"/>
    <n v="408211"/>
    <n v="46"/>
    <n v="0"/>
    <n v="0"/>
    <n v="1"/>
    <n v="0"/>
    <n v="0"/>
    <s v="2025-02-14 09:35:58"/>
  </r>
  <r>
    <s v="TX001376"/>
    <x v="2258"/>
    <x v="3"/>
    <x v="0"/>
    <n v="339.69"/>
    <s v="Success"/>
    <s v="Approved"/>
    <n v="11.5"/>
    <x v="0"/>
    <s v="Desktop"/>
    <n v="406525"/>
    <n v="17"/>
    <n v="0"/>
    <n v="0"/>
    <n v="0"/>
    <n v="0"/>
    <n v="0"/>
    <s v="2025-10-10 13:19:37"/>
  </r>
  <r>
    <s v="TX005278"/>
    <x v="1436"/>
    <x v="7"/>
    <x v="1"/>
    <n v="399.84"/>
    <s v="Success"/>
    <s v="Approved"/>
    <n v="0.82"/>
    <x v="0"/>
    <s v="Desktop"/>
    <n v="551616"/>
    <n v="20"/>
    <n v="0"/>
    <n v="0"/>
    <n v="0"/>
    <n v="0"/>
    <n v="0"/>
    <s v="2025-11-24 10:01:19"/>
  </r>
  <r>
    <s v="TX000627"/>
    <x v="773"/>
    <x v="3"/>
    <x v="3"/>
    <n v="1446.41"/>
    <s v="Abandoned"/>
    <s v="Declined"/>
    <n v="6.61"/>
    <x v="0"/>
    <s v="Android"/>
    <n v="453624"/>
    <n v="17"/>
    <n v="0"/>
    <n v="0"/>
    <n v="0"/>
    <n v="0"/>
    <n v="0"/>
    <s v="2025-01-13 12:24:04"/>
  </r>
  <r>
    <s v="TX002113"/>
    <x v="2259"/>
    <x v="3"/>
    <x v="2"/>
    <n v="1291.81"/>
    <s v="Success"/>
    <s v="Approved"/>
    <n v="17.440000000000001"/>
    <x v="0"/>
    <s v="Desktop"/>
    <n v="468476"/>
    <n v="20"/>
    <n v="0"/>
    <n v="0"/>
    <n v="0"/>
    <n v="0"/>
    <n v="0"/>
    <s v="2025-12-28 07:06:56"/>
  </r>
  <r>
    <s v="TX008941"/>
    <x v="1096"/>
    <x v="7"/>
    <x v="3"/>
    <n v="115.6"/>
    <s v="Success"/>
    <s v="Approved"/>
    <n v="11.58"/>
    <x v="0"/>
    <s v="iPhone"/>
    <n v="529964"/>
    <n v="15"/>
    <n v="0"/>
    <n v="0"/>
    <n v="0"/>
    <n v="0"/>
    <n v="0"/>
    <s v="2025-09-16 16:13:14"/>
  </r>
  <r>
    <s v="TX007376"/>
    <x v="1159"/>
    <x v="3"/>
    <x v="2"/>
    <n v="492.4"/>
    <s v="Success"/>
    <s v="Approved"/>
    <n v="10.31"/>
    <x v="0"/>
    <s v="iPhone"/>
    <n v="476475"/>
    <n v="12"/>
    <n v="0"/>
    <n v="0"/>
    <n v="0"/>
    <n v="0"/>
    <n v="0"/>
    <s v="2025-11-17 04:57:35"/>
  </r>
  <r>
    <s v="TX009255"/>
    <x v="1930"/>
    <x v="8"/>
    <x v="0"/>
    <n v="265.08"/>
    <s v="Success"/>
    <s v="Approved"/>
    <n v="10.73"/>
    <x v="0"/>
    <s v="iPhone"/>
    <n v="480302"/>
    <n v="32"/>
    <n v="0"/>
    <n v="0"/>
    <n v="0"/>
    <n v="1"/>
    <n v="0"/>
    <s v="2025-07-14 16:17:10"/>
  </r>
  <r>
    <s v="TX007077"/>
    <x v="1641"/>
    <x v="1"/>
    <x v="1"/>
    <n v="288.33999999999997"/>
    <s v="Failed"/>
    <s v="Declined"/>
    <n v="6.85"/>
    <x v="0"/>
    <s v="iPhone"/>
    <n v="503862"/>
    <n v="15"/>
    <n v="0"/>
    <n v="0"/>
    <n v="0"/>
    <n v="0"/>
    <n v="0"/>
    <s v="2025-12-07 02:23:29"/>
  </r>
  <r>
    <s v="TX004478"/>
    <x v="1518"/>
    <x v="8"/>
    <x v="3"/>
    <n v="306.52999999999997"/>
    <s v="Abandoned"/>
    <s v="Approved"/>
    <n v="11.1"/>
    <x v="0"/>
    <s v="iPhone"/>
    <n v="478973"/>
    <n v="46"/>
    <n v="0"/>
    <n v="1"/>
    <n v="0"/>
    <n v="0"/>
    <n v="0"/>
    <s v="2025-11-02 19:41:13"/>
  </r>
  <r>
    <s v="TX001463"/>
    <x v="2069"/>
    <x v="8"/>
    <x v="2"/>
    <n v="36.78"/>
    <s v="Abandoned"/>
    <s v="Declined"/>
    <n v="16.16"/>
    <x v="0"/>
    <s v="Desktop"/>
    <n v="442304"/>
    <n v="22"/>
    <n v="0"/>
    <n v="0"/>
    <n v="0"/>
    <n v="0"/>
    <n v="0"/>
    <s v="2025-03-06 15:30:32"/>
  </r>
  <r>
    <s v="TX002888"/>
    <x v="637"/>
    <x v="2"/>
    <x v="3"/>
    <n v="510.34"/>
    <s v="Failed"/>
    <s v="Approved"/>
    <n v="0.72"/>
    <x v="0"/>
    <s v="Android"/>
    <n v="493742"/>
    <n v="19"/>
    <n v="0"/>
    <n v="0"/>
    <n v="0"/>
    <n v="0"/>
    <n v="0"/>
    <s v="2025-04-18 04:26:39"/>
  </r>
  <r>
    <s v="TX004467"/>
    <x v="1273"/>
    <x v="0"/>
    <x v="2"/>
    <n v="486.7"/>
    <s v="Success"/>
    <s v="Approved"/>
    <n v="17.52"/>
    <x v="0"/>
    <s v="iPad"/>
    <n v="436336"/>
    <n v="18"/>
    <n v="0"/>
    <n v="0"/>
    <n v="0"/>
    <n v="0"/>
    <n v="0"/>
    <s v="2025-05-03 07:05:23"/>
  </r>
  <r>
    <s v="TX000685"/>
    <x v="1638"/>
    <x v="5"/>
    <x v="3"/>
    <n v="135.28"/>
    <s v="Success"/>
    <s v="Approved"/>
    <n v="8.57"/>
    <x v="0"/>
    <s v="Android"/>
    <n v="418807"/>
    <n v="14"/>
    <n v="0"/>
    <n v="0"/>
    <n v="0"/>
    <n v="0"/>
    <n v="0"/>
    <s v="2025-08-04 16:54:15"/>
  </r>
  <r>
    <s v="TX007302"/>
    <x v="1131"/>
    <x v="6"/>
    <x v="0"/>
    <n v="515.99"/>
    <s v="Success"/>
    <s v="Approved"/>
    <n v="1.07"/>
    <x v="0"/>
    <s v="Android"/>
    <n v="465110"/>
    <n v="20"/>
    <n v="0"/>
    <n v="0"/>
    <n v="0"/>
    <n v="0"/>
    <n v="0"/>
    <s v="2025-07-10 19:03:38"/>
  </r>
  <r>
    <s v="TX007654"/>
    <x v="1206"/>
    <x v="8"/>
    <x v="0"/>
    <n v="2594.9499999999998"/>
    <s v="Success"/>
    <s v="Approved"/>
    <n v="4.6100000000000003"/>
    <x v="0"/>
    <s v="Android"/>
    <n v="432465"/>
    <n v="47"/>
    <n v="0"/>
    <n v="0"/>
    <n v="1"/>
    <n v="0"/>
    <n v="0"/>
    <s v="2025-12-27 07:03:22"/>
  </r>
  <r>
    <s v="TX001367"/>
    <x v="1558"/>
    <x v="3"/>
    <x v="0"/>
    <n v="2447.4299999999998"/>
    <s v="Success"/>
    <s v="Approved"/>
    <n v="10.94"/>
    <x v="0"/>
    <s v="Android"/>
    <n v="452019"/>
    <n v="16"/>
    <n v="0"/>
    <n v="0"/>
    <n v="0"/>
    <n v="0"/>
    <n v="0"/>
    <s v="2025-12-21 06:35:11"/>
  </r>
  <r>
    <s v="TX003917"/>
    <x v="627"/>
    <x v="9"/>
    <x v="0"/>
    <n v="152.76"/>
    <s v="Success"/>
    <s v="Approved"/>
    <n v="0.59"/>
    <x v="0"/>
    <s v="Desktop"/>
    <n v="424977"/>
    <n v="14"/>
    <n v="0"/>
    <n v="0"/>
    <n v="0"/>
    <n v="0"/>
    <n v="0"/>
    <s v="2025-10-06 08:53:56"/>
  </r>
  <r>
    <s v="TX002640"/>
    <x v="997"/>
    <x v="9"/>
    <x v="3"/>
    <n v="489.33"/>
    <s v="Success"/>
    <s v="Approved"/>
    <n v="5.58"/>
    <x v="0"/>
    <s v="iPad"/>
    <n v="492449"/>
    <n v="13"/>
    <n v="0"/>
    <n v="0"/>
    <n v="0"/>
    <n v="0"/>
    <n v="0"/>
    <s v="2025-06-02 03:44:54"/>
  </r>
  <r>
    <s v="TX009513"/>
    <x v="2260"/>
    <x v="5"/>
    <x v="3"/>
    <n v="583.47"/>
    <s v="Success"/>
    <s v="Approved"/>
    <n v="3.82"/>
    <x v="0"/>
    <s v="iPhone"/>
    <n v="470073"/>
    <n v="12"/>
    <n v="0"/>
    <n v="0"/>
    <n v="0"/>
    <n v="0"/>
    <n v="0"/>
    <s v="2025-08-07 11:24:13"/>
  </r>
  <r>
    <s v="TX009090"/>
    <x v="40"/>
    <x v="2"/>
    <x v="2"/>
    <n v="139.72999999999999"/>
    <s v="Failed"/>
    <s v="Approved"/>
    <n v="9.2200000000000006"/>
    <x v="0"/>
    <s v="Android"/>
    <n v="495011"/>
    <n v="15"/>
    <n v="0"/>
    <n v="0"/>
    <n v="0"/>
    <n v="0"/>
    <n v="0"/>
    <s v="2025-03-19 19:57:44"/>
  </r>
  <r>
    <s v="TX007712"/>
    <x v="2261"/>
    <x v="4"/>
    <x v="0"/>
    <n v="205"/>
    <s v="Success"/>
    <s v="Approved"/>
    <n v="1.98"/>
    <x v="0"/>
    <s v="Android"/>
    <n v="531938"/>
    <n v="19"/>
    <n v="0"/>
    <n v="0"/>
    <n v="0"/>
    <n v="0"/>
    <n v="0"/>
    <s v="2025-09-15 00:39:31"/>
  </r>
  <r>
    <s v="TX002301"/>
    <x v="1645"/>
    <x v="8"/>
    <x v="1"/>
    <n v="1940.1"/>
    <s v="Success"/>
    <s v="Approved"/>
    <n v="10.81"/>
    <x v="0"/>
    <s v="Desktop"/>
    <n v="452896"/>
    <n v="14"/>
    <n v="0"/>
    <n v="0"/>
    <n v="0"/>
    <n v="0"/>
    <n v="0"/>
    <s v="2025-08-30 20:26:40"/>
  </r>
  <r>
    <s v="TX002939"/>
    <x v="1947"/>
    <x v="1"/>
    <x v="3"/>
    <n v="1211.1300000000001"/>
    <s v="Failed"/>
    <s v="Declined"/>
    <n v="5.81"/>
    <x v="0"/>
    <s v="iPhone"/>
    <n v="435483"/>
    <n v="19"/>
    <n v="0"/>
    <n v="0"/>
    <n v="0"/>
    <n v="0"/>
    <n v="0"/>
    <s v="2025-02-15 01:15:19"/>
  </r>
  <r>
    <s v="TX008879"/>
    <x v="2262"/>
    <x v="9"/>
    <x v="0"/>
    <n v="722.06"/>
    <s v="Success"/>
    <s v="Approved"/>
    <n v="5.98"/>
    <x v="0"/>
    <s v="Desktop"/>
    <n v="492808"/>
    <n v="22"/>
    <n v="0"/>
    <n v="0"/>
    <n v="0"/>
    <n v="0"/>
    <n v="0"/>
    <s v="2025-09-16 13:14:44"/>
  </r>
  <r>
    <s v="TX008709"/>
    <x v="1663"/>
    <x v="8"/>
    <x v="2"/>
    <n v="564.85"/>
    <s v="Success"/>
    <s v="Approved"/>
    <n v="15.88"/>
    <x v="0"/>
    <s v="iPhone"/>
    <n v="460033"/>
    <n v="24"/>
    <n v="0"/>
    <n v="0"/>
    <n v="0"/>
    <n v="0"/>
    <n v="0"/>
    <s v="2025-06-16 12:52:31"/>
  </r>
  <r>
    <s v="TX007581"/>
    <x v="1185"/>
    <x v="3"/>
    <x v="1"/>
    <n v="1210.28"/>
    <s v="Abandoned"/>
    <s v="Declined"/>
    <n v="7.84"/>
    <x v="0"/>
    <s v="Desktop"/>
    <n v="490041"/>
    <n v="52"/>
    <n v="0"/>
    <n v="0"/>
    <n v="1"/>
    <n v="0"/>
    <n v="0"/>
    <s v="2025-05-29 19:06:36"/>
  </r>
  <r>
    <s v="TX001980"/>
    <x v="1495"/>
    <x v="6"/>
    <x v="2"/>
    <n v="655.28"/>
    <s v="Failed"/>
    <s v="Declined"/>
    <n v="16.489999999999998"/>
    <x v="0"/>
    <s v="Desktop"/>
    <n v="403888"/>
    <n v="22"/>
    <n v="0"/>
    <n v="0"/>
    <n v="0"/>
    <n v="0"/>
    <n v="0"/>
    <s v="2025-03-12 01:54:22"/>
  </r>
  <r>
    <s v="TX003804"/>
    <x v="2263"/>
    <x v="9"/>
    <x v="1"/>
    <n v="830.36"/>
    <s v="Failed"/>
    <s v="Declined"/>
    <n v="2.21"/>
    <x v="0"/>
    <s v="iPhone"/>
    <n v="400305"/>
    <n v="14"/>
    <n v="0"/>
    <n v="0"/>
    <n v="0"/>
    <n v="0"/>
    <n v="0"/>
    <s v="2025-09-09 02:37:46"/>
  </r>
  <r>
    <s v="TX004588"/>
    <x v="2264"/>
    <x v="2"/>
    <x v="0"/>
    <n v="334.12"/>
    <s v="Success"/>
    <s v="Approved"/>
    <n v="7.43"/>
    <x v="0"/>
    <s v="iPhone"/>
    <n v="427287"/>
    <n v="21"/>
    <n v="0"/>
    <n v="0"/>
    <n v="0"/>
    <n v="0"/>
    <n v="0"/>
    <s v="2025-06-26 04:55:42"/>
  </r>
  <r>
    <s v="TX009860"/>
    <x v="314"/>
    <x v="3"/>
    <x v="0"/>
    <n v="475.5"/>
    <s v="Success"/>
    <s v="Approved"/>
    <n v="3.51"/>
    <x v="0"/>
    <s v="Android"/>
    <n v="537192"/>
    <n v="21"/>
    <n v="0"/>
    <n v="0"/>
    <n v="0"/>
    <n v="0"/>
    <n v="0"/>
    <s v="2025-01-24 19:11:56"/>
  </r>
  <r>
    <s v="TX004627"/>
    <x v="2265"/>
    <x v="2"/>
    <x v="1"/>
    <n v="177.78"/>
    <s v="Success"/>
    <s v="Approved"/>
    <n v="4.38"/>
    <x v="0"/>
    <s v="iPhone"/>
    <n v="552189"/>
    <n v="52"/>
    <n v="0"/>
    <n v="0"/>
    <n v="1"/>
    <n v="0"/>
    <n v="0"/>
    <s v="2025-10-28 07:49:05"/>
  </r>
  <r>
    <s v="TX008908"/>
    <x v="1530"/>
    <x v="4"/>
    <x v="0"/>
    <n v="1256.1400000000001"/>
    <s v="Success"/>
    <s v="Approved"/>
    <n v="8.7200000000000006"/>
    <x v="0"/>
    <s v="Android"/>
    <n v="498416"/>
    <n v="24"/>
    <n v="0"/>
    <n v="0"/>
    <n v="0"/>
    <n v="0"/>
    <n v="0"/>
    <s v="2025-02-27 06:52:29"/>
  </r>
  <r>
    <s v="TX002281"/>
    <x v="2266"/>
    <x v="9"/>
    <x v="0"/>
    <n v="358.29"/>
    <s v="Success"/>
    <s v="Approved"/>
    <n v="8"/>
    <x v="0"/>
    <s v="iPhone"/>
    <n v="449834"/>
    <n v="24"/>
    <n v="0"/>
    <n v="0"/>
    <n v="0"/>
    <n v="0"/>
    <n v="0"/>
    <s v="2025-12-20 05:34:12"/>
  </r>
  <r>
    <s v="TX008753"/>
    <x v="284"/>
    <x v="5"/>
    <x v="3"/>
    <n v="572.62"/>
    <s v="Abandoned"/>
    <s v="Declined"/>
    <n v="2.2599999999999998"/>
    <x v="0"/>
    <s v="iPad"/>
    <n v="515372"/>
    <n v="30"/>
    <n v="0"/>
    <n v="0"/>
    <n v="0"/>
    <n v="1"/>
    <n v="0"/>
    <s v="2025-10-31 02:17:13"/>
  </r>
  <r>
    <s v="TX004202"/>
    <x v="2182"/>
    <x v="1"/>
    <x v="0"/>
    <n v="198.97"/>
    <s v="Success"/>
    <s v="Approved"/>
    <n v="7.45"/>
    <x v="0"/>
    <s v="Android"/>
    <n v="459658"/>
    <n v="11"/>
    <n v="0"/>
    <n v="0"/>
    <n v="0"/>
    <n v="0"/>
    <n v="0"/>
    <s v="2025-08-22 07:06:32"/>
  </r>
  <r>
    <s v="TX006751"/>
    <x v="2267"/>
    <x v="3"/>
    <x v="2"/>
    <n v="586.20000000000005"/>
    <s v="Abandoned"/>
    <s v="Declined"/>
    <n v="19.149999999999999"/>
    <x v="0"/>
    <s v="Android"/>
    <n v="461395"/>
    <n v="41"/>
    <n v="0"/>
    <n v="0"/>
    <n v="1"/>
    <n v="0"/>
    <n v="0"/>
    <s v="2025-01-31 15:25:22"/>
  </r>
  <r>
    <s v="TX004131"/>
    <x v="2268"/>
    <x v="2"/>
    <x v="1"/>
    <n v="1550.51"/>
    <s v="Success"/>
    <s v="Approved"/>
    <n v="0.88"/>
    <x v="0"/>
    <s v="iPhone"/>
    <n v="552802"/>
    <n v="19"/>
    <n v="0"/>
    <n v="0"/>
    <n v="0"/>
    <n v="0"/>
    <n v="0"/>
    <s v="2025-02-03 06:15:47"/>
  </r>
  <r>
    <s v="TX006139"/>
    <x v="1300"/>
    <x v="6"/>
    <x v="1"/>
    <n v="321.91000000000003"/>
    <s v="Success"/>
    <s v="Approved"/>
    <n v="10.19"/>
    <x v="0"/>
    <s v="Android"/>
    <n v="423322"/>
    <n v="14"/>
    <n v="0"/>
    <n v="0"/>
    <n v="0"/>
    <n v="0"/>
    <n v="0"/>
    <s v="2025-03-31 16:06:08"/>
  </r>
  <r>
    <s v="TX009864"/>
    <x v="1354"/>
    <x v="1"/>
    <x v="2"/>
    <n v="1021.96"/>
    <s v="Failed"/>
    <s v="Declined"/>
    <n v="12.06"/>
    <x v="0"/>
    <s v="Desktop"/>
    <n v="453074"/>
    <n v="15"/>
    <n v="0"/>
    <n v="0"/>
    <n v="0"/>
    <n v="0"/>
    <n v="0"/>
    <s v="2025-07-29 14:03:44"/>
  </r>
  <r>
    <s v="TX001785"/>
    <x v="1966"/>
    <x v="4"/>
    <x v="3"/>
    <n v="216.69"/>
    <s v="Success"/>
    <s v="Approved"/>
    <n v="11.61"/>
    <x v="0"/>
    <s v="iPhone"/>
    <n v="453658"/>
    <n v="24"/>
    <n v="0"/>
    <n v="0"/>
    <n v="0"/>
    <n v="0"/>
    <n v="0"/>
    <s v="2025-01-07 08:39:15"/>
  </r>
  <r>
    <s v="TX003183"/>
    <x v="2269"/>
    <x v="9"/>
    <x v="1"/>
    <n v="541.97"/>
    <s v="Success"/>
    <s v="Approved"/>
    <n v="4.7699999999999996"/>
    <x v="0"/>
    <s v="iPhone"/>
    <n v="442819"/>
    <n v="41"/>
    <n v="0"/>
    <n v="0"/>
    <n v="1"/>
    <n v="0"/>
    <n v="0"/>
    <s v="2025-05-08 22:26:39"/>
  </r>
  <r>
    <s v="TX000495"/>
    <x v="342"/>
    <x v="0"/>
    <x v="3"/>
    <n v="377.38"/>
    <s v="Success"/>
    <s v="Approved"/>
    <n v="3.59"/>
    <x v="0"/>
    <s v="iPhone"/>
    <n v="419174"/>
    <n v="24"/>
    <n v="0"/>
    <n v="0"/>
    <n v="0"/>
    <n v="0"/>
    <n v="0"/>
    <s v="2025-03-17 11:15:05"/>
  </r>
  <r>
    <s v="TX007457"/>
    <x v="497"/>
    <x v="1"/>
    <x v="3"/>
    <n v="210.85"/>
    <s v="Success"/>
    <s v="Approved"/>
    <n v="6.89"/>
    <x v="0"/>
    <s v="iPhone"/>
    <n v="457636"/>
    <n v="24"/>
    <n v="0"/>
    <n v="0"/>
    <n v="0"/>
    <n v="0"/>
    <n v="0"/>
    <s v="2025-03-18 06:20:12"/>
  </r>
  <r>
    <s v="TX002861"/>
    <x v="28"/>
    <x v="2"/>
    <x v="0"/>
    <n v="444.01"/>
    <s v="Success"/>
    <s v="Approved"/>
    <n v="10.27"/>
    <x v="0"/>
    <s v="Android"/>
    <n v="530707"/>
    <n v="20"/>
    <n v="0"/>
    <n v="0"/>
    <n v="0"/>
    <n v="0"/>
    <n v="0"/>
    <s v="2025-04-26 19:04:54"/>
  </r>
  <r>
    <s v="TX007399"/>
    <x v="2044"/>
    <x v="0"/>
    <x v="0"/>
    <n v="269.68"/>
    <s v="Success"/>
    <s v="Approved"/>
    <n v="6.91"/>
    <x v="0"/>
    <s v="Android"/>
    <n v="455472"/>
    <n v="12"/>
    <n v="0"/>
    <n v="0"/>
    <n v="0"/>
    <n v="0"/>
    <n v="0"/>
    <s v="2025-09-05 15:09:49"/>
  </r>
  <r>
    <s v="TX004042"/>
    <x v="968"/>
    <x v="9"/>
    <x v="0"/>
    <n v="278.69"/>
    <s v="Success"/>
    <s v="Approved"/>
    <n v="7.25"/>
    <x v="0"/>
    <s v="Android"/>
    <n v="485341"/>
    <n v="20"/>
    <n v="0"/>
    <n v="0"/>
    <n v="0"/>
    <n v="0"/>
    <n v="0"/>
    <s v="2025-05-07 21:49:42"/>
  </r>
  <r>
    <s v="TX007270"/>
    <x v="1465"/>
    <x v="0"/>
    <x v="1"/>
    <n v="1406.36"/>
    <s v="Success"/>
    <s v="Approved"/>
    <n v="2.74"/>
    <x v="0"/>
    <s v="Android"/>
    <n v="527255"/>
    <n v="21"/>
    <n v="0"/>
    <n v="0"/>
    <n v="0"/>
    <n v="0"/>
    <n v="0"/>
    <s v="2025-06-17 21:00:11"/>
  </r>
  <r>
    <s v="TX002898"/>
    <x v="2270"/>
    <x v="4"/>
    <x v="0"/>
    <n v="347.82"/>
    <s v="Abandoned"/>
    <s v="Approved"/>
    <n v="2.33"/>
    <x v="0"/>
    <s v="iPhone"/>
    <n v="440213"/>
    <n v="19"/>
    <n v="0"/>
    <n v="0"/>
    <n v="0"/>
    <n v="0"/>
    <n v="0"/>
    <s v="2025-12-20 09:22:56"/>
  </r>
  <r>
    <s v="TX000367"/>
    <x v="2271"/>
    <x v="2"/>
    <x v="1"/>
    <n v="164.62"/>
    <s v="Success"/>
    <s v="Approved"/>
    <n v="4.42"/>
    <x v="0"/>
    <s v="Desktop"/>
    <n v="436645"/>
    <n v="13"/>
    <n v="0"/>
    <n v="0"/>
    <n v="0"/>
    <n v="0"/>
    <n v="0"/>
    <s v="2025-01-13 01:42:21"/>
  </r>
  <r>
    <s v="TX000850"/>
    <x v="1185"/>
    <x v="3"/>
    <x v="0"/>
    <n v="129.16999999999999"/>
    <s v="Success"/>
    <s v="Approved"/>
    <n v="2.25"/>
    <x v="0"/>
    <s v="Desktop"/>
    <n v="510963"/>
    <n v="16"/>
    <n v="0"/>
    <n v="0"/>
    <n v="0"/>
    <n v="0"/>
    <n v="0"/>
    <s v="2025-01-05 00:11:29"/>
  </r>
  <r>
    <s v="TX005251"/>
    <x v="2140"/>
    <x v="8"/>
    <x v="3"/>
    <n v="609.57000000000005"/>
    <s v="Success"/>
    <s v="Approved"/>
    <n v="9.67"/>
    <x v="0"/>
    <s v="Desktop"/>
    <n v="529591"/>
    <n v="15"/>
    <n v="0"/>
    <n v="0"/>
    <n v="0"/>
    <n v="0"/>
    <n v="0"/>
    <s v="2025-03-23 07:56:15"/>
  </r>
  <r>
    <s v="TX007402"/>
    <x v="1806"/>
    <x v="5"/>
    <x v="0"/>
    <n v="923.51"/>
    <s v="Success"/>
    <s v="Approved"/>
    <n v="7.09"/>
    <x v="0"/>
    <s v="Android"/>
    <n v="518721"/>
    <n v="22"/>
    <n v="0"/>
    <n v="0"/>
    <n v="0"/>
    <n v="0"/>
    <n v="0"/>
    <s v="2025-10-31 21:26:18"/>
  </r>
  <r>
    <s v="TX008657"/>
    <x v="1863"/>
    <x v="8"/>
    <x v="3"/>
    <n v="529.28"/>
    <s v="Success"/>
    <s v="Approved"/>
    <n v="10.92"/>
    <x v="0"/>
    <s v="Android"/>
    <n v="421382"/>
    <n v="47"/>
    <n v="0"/>
    <n v="1"/>
    <n v="0"/>
    <n v="0"/>
    <n v="0"/>
    <s v="2025-06-12 03:09:41"/>
  </r>
  <r>
    <s v="TX002654"/>
    <x v="1898"/>
    <x v="3"/>
    <x v="3"/>
    <n v="520.64"/>
    <s v="Failed"/>
    <s v="Declined"/>
    <n v="4.25"/>
    <x v="0"/>
    <s v="Android"/>
    <n v="408295"/>
    <n v="25"/>
    <n v="0"/>
    <n v="0"/>
    <n v="0"/>
    <n v="0"/>
    <n v="0"/>
    <s v="2025-06-28 13:20:10"/>
  </r>
  <r>
    <s v="TX003504"/>
    <x v="1541"/>
    <x v="5"/>
    <x v="1"/>
    <n v="841.46"/>
    <s v="Success"/>
    <s v="Approved"/>
    <n v="5.38"/>
    <x v="0"/>
    <s v="iPhone"/>
    <n v="459339"/>
    <n v="19"/>
    <n v="0"/>
    <n v="0"/>
    <n v="0"/>
    <n v="0"/>
    <n v="0"/>
    <s v="2025-03-16 07:54:38"/>
  </r>
  <r>
    <s v="TX001542"/>
    <x v="388"/>
    <x v="8"/>
    <x v="3"/>
    <n v="663.2"/>
    <s v="Success"/>
    <s v="Approved"/>
    <n v="0.73"/>
    <x v="0"/>
    <s v="Desktop"/>
    <n v="539083"/>
    <n v="39"/>
    <n v="0"/>
    <n v="1"/>
    <n v="0"/>
    <n v="0"/>
    <n v="0"/>
    <s v="2025-10-29 08:01:05"/>
  </r>
  <r>
    <s v="TX007260"/>
    <x v="1733"/>
    <x v="1"/>
    <x v="1"/>
    <n v="141.1"/>
    <s v="Success"/>
    <s v="Approved"/>
    <n v="0.72"/>
    <x v="0"/>
    <s v="Android"/>
    <n v="553270"/>
    <n v="53"/>
    <n v="0"/>
    <n v="0"/>
    <n v="1"/>
    <n v="0"/>
    <n v="0"/>
    <s v="2025-12-17 11:57:08"/>
  </r>
  <r>
    <s v="TX008918"/>
    <x v="1454"/>
    <x v="3"/>
    <x v="0"/>
    <n v="1190.02"/>
    <s v="Success"/>
    <s v="Approved"/>
    <n v="9.9600000000000009"/>
    <x v="0"/>
    <s v="iPhone"/>
    <n v="418050"/>
    <n v="52"/>
    <n v="0"/>
    <n v="0"/>
    <n v="1"/>
    <n v="0"/>
    <n v="0"/>
    <s v="2025-02-18 17:09:43"/>
  </r>
  <r>
    <s v="TX000323"/>
    <x v="1769"/>
    <x v="9"/>
    <x v="2"/>
    <n v="278.26"/>
    <s v="Success"/>
    <s v="Approved"/>
    <n v="19.07"/>
    <x v="0"/>
    <s v="Desktop"/>
    <n v="470082"/>
    <n v="19"/>
    <n v="0"/>
    <n v="0"/>
    <n v="0"/>
    <n v="0"/>
    <n v="0"/>
    <s v="2025-08-10 09:28:40"/>
  </r>
  <r>
    <s v="TX002032"/>
    <x v="2037"/>
    <x v="0"/>
    <x v="0"/>
    <n v="388.46"/>
    <s v="Abandoned"/>
    <s v="Declined"/>
    <n v="5.78"/>
    <x v="0"/>
    <s v="Desktop"/>
    <n v="541600"/>
    <n v="17"/>
    <n v="0"/>
    <n v="0"/>
    <n v="0"/>
    <n v="0"/>
    <n v="0"/>
    <s v="2025-02-25 20:59:35"/>
  </r>
  <r>
    <s v="TX000814"/>
    <x v="1151"/>
    <x v="5"/>
    <x v="0"/>
    <n v="537.78"/>
    <s v="Abandoned"/>
    <s v="Approved"/>
    <n v="2.12"/>
    <x v="0"/>
    <s v="iPhone"/>
    <n v="453977"/>
    <n v="38"/>
    <n v="0"/>
    <n v="1"/>
    <n v="0"/>
    <n v="0"/>
    <n v="0"/>
    <s v="2025-08-17 08:27:24"/>
  </r>
  <r>
    <s v="TX007664"/>
    <x v="2272"/>
    <x v="0"/>
    <x v="3"/>
    <n v="803.66"/>
    <s v="Success"/>
    <s v="Approved"/>
    <n v="8.98"/>
    <x v="0"/>
    <s v="iPad"/>
    <n v="471655"/>
    <n v="22"/>
    <n v="0"/>
    <n v="0"/>
    <n v="0"/>
    <n v="0"/>
    <n v="0"/>
    <s v="2025-04-12 11:11:14"/>
  </r>
  <r>
    <s v="TX009428"/>
    <x v="2273"/>
    <x v="1"/>
    <x v="0"/>
    <n v="519.32000000000005"/>
    <s v="Abandoned"/>
    <s v="Declined"/>
    <n v="3.44"/>
    <x v="0"/>
    <s v="iPhone"/>
    <n v="558954"/>
    <n v="11"/>
    <n v="0"/>
    <n v="0"/>
    <n v="0"/>
    <n v="0"/>
    <n v="0"/>
    <s v="2025-02-27 01:49:45"/>
  </r>
  <r>
    <s v="TX001080"/>
    <x v="1574"/>
    <x v="0"/>
    <x v="1"/>
    <n v="135.65"/>
    <s v="Success"/>
    <s v="Approved"/>
    <n v="2.0499999999999998"/>
    <x v="0"/>
    <s v="iPhone"/>
    <n v="510628"/>
    <n v="21"/>
    <n v="0"/>
    <n v="0"/>
    <n v="0"/>
    <n v="0"/>
    <n v="0"/>
    <s v="2025-04-27 09:29:32"/>
  </r>
  <r>
    <s v="TX002227"/>
    <x v="1091"/>
    <x v="5"/>
    <x v="2"/>
    <n v="210.6"/>
    <s v="Success"/>
    <s v="Approved"/>
    <n v="11.58"/>
    <x v="0"/>
    <s v="Android"/>
    <n v="537476"/>
    <n v="15"/>
    <n v="0"/>
    <n v="0"/>
    <n v="0"/>
    <n v="0"/>
    <n v="0"/>
    <s v="2025-03-15 10:01:41"/>
  </r>
  <r>
    <s v="TX009189"/>
    <x v="2274"/>
    <x v="1"/>
    <x v="3"/>
    <n v="297.79000000000002"/>
    <s v="Failed"/>
    <s v="Approved"/>
    <n v="8.57"/>
    <x v="0"/>
    <s v="Android"/>
    <n v="416808"/>
    <n v="11"/>
    <n v="0"/>
    <n v="0"/>
    <n v="0"/>
    <n v="0"/>
    <n v="0"/>
    <s v="2025-03-31 08:28:03"/>
  </r>
  <r>
    <s v="TX007356"/>
    <x v="2275"/>
    <x v="0"/>
    <x v="1"/>
    <n v="291.42"/>
    <s v="Abandoned"/>
    <s v="Approved"/>
    <n v="1.67"/>
    <x v="0"/>
    <s v="iPhone"/>
    <n v="506857"/>
    <n v="17"/>
    <n v="0"/>
    <n v="0"/>
    <n v="0"/>
    <n v="0"/>
    <n v="0"/>
    <s v="2025-03-12 21:26:38"/>
  </r>
  <r>
    <s v="TX002706"/>
    <x v="2276"/>
    <x v="9"/>
    <x v="1"/>
    <n v="243.84"/>
    <s v="Success"/>
    <s v="Approved"/>
    <n v="9.7899999999999991"/>
    <x v="0"/>
    <s v="Android"/>
    <n v="549410"/>
    <n v="14"/>
    <n v="0"/>
    <n v="0"/>
    <n v="0"/>
    <n v="0"/>
    <n v="0"/>
    <s v="2025-04-05 09:35:28"/>
  </r>
  <r>
    <s v="TX006913"/>
    <x v="1950"/>
    <x v="3"/>
    <x v="2"/>
    <n v="490.34"/>
    <s v="Failed"/>
    <s v="Declined"/>
    <n v="18.96"/>
    <x v="0"/>
    <s v="Desktop"/>
    <n v="548565"/>
    <n v="12"/>
    <n v="0"/>
    <n v="0"/>
    <n v="0"/>
    <n v="0"/>
    <n v="0"/>
    <s v="2025-05-23 06:50:10"/>
  </r>
  <r>
    <s v="TX008708"/>
    <x v="216"/>
    <x v="1"/>
    <x v="0"/>
    <n v="1504.69"/>
    <s v="Success"/>
    <s v="Approved"/>
    <n v="4.49"/>
    <x v="0"/>
    <s v="iPhone"/>
    <n v="448138"/>
    <n v="19"/>
    <n v="0"/>
    <n v="0"/>
    <n v="0"/>
    <n v="0"/>
    <n v="0"/>
    <s v="2025-03-21 05:46:07"/>
  </r>
  <r>
    <s v="TX001165"/>
    <x v="2277"/>
    <x v="3"/>
    <x v="2"/>
    <n v="2077.4699999999998"/>
    <s v="Success"/>
    <s v="Approved"/>
    <n v="9.58"/>
    <x v="0"/>
    <s v="Android"/>
    <n v="422292"/>
    <n v="36"/>
    <n v="0"/>
    <n v="1"/>
    <n v="0"/>
    <n v="0"/>
    <n v="0"/>
    <s v="2025-08-20 21:28:32"/>
  </r>
  <r>
    <s v="TX003262"/>
    <x v="2278"/>
    <x v="1"/>
    <x v="0"/>
    <n v="518.32000000000005"/>
    <s v="Success"/>
    <s v="Approved"/>
    <n v="0.99"/>
    <x v="0"/>
    <s v="iPhone"/>
    <n v="509683"/>
    <n v="21"/>
    <n v="0"/>
    <n v="0"/>
    <n v="0"/>
    <n v="0"/>
    <n v="0"/>
    <s v="2025-12-23 18:39:19"/>
  </r>
  <r>
    <s v="TX004254"/>
    <x v="1581"/>
    <x v="2"/>
    <x v="2"/>
    <n v="125.34"/>
    <s v="Failed"/>
    <s v="Declined"/>
    <n v="15.53"/>
    <x v="0"/>
    <s v="Android"/>
    <n v="558599"/>
    <n v="76"/>
    <n v="1"/>
    <n v="0"/>
    <n v="1"/>
    <n v="0"/>
    <n v="1"/>
    <s v="2025-06-23 00:10:20"/>
  </r>
  <r>
    <s v="TX001451"/>
    <x v="2279"/>
    <x v="2"/>
    <x v="3"/>
    <n v="2077.6"/>
    <s v="Failed"/>
    <s v="Declined"/>
    <n v="6.56"/>
    <x v="0"/>
    <s v="Desktop"/>
    <n v="486180"/>
    <n v="24"/>
    <n v="0"/>
    <n v="0"/>
    <n v="0"/>
    <n v="0"/>
    <n v="0"/>
    <s v="2025-01-08 00:27:06"/>
  </r>
  <r>
    <s v="TX003863"/>
    <x v="1325"/>
    <x v="0"/>
    <x v="3"/>
    <n v="620.11"/>
    <s v="Success"/>
    <s v="Approved"/>
    <n v="4.7"/>
    <x v="0"/>
    <s v="Desktop"/>
    <n v="526332"/>
    <n v="45"/>
    <n v="1"/>
    <n v="0"/>
    <n v="0"/>
    <n v="0"/>
    <n v="1"/>
    <s v="2025-02-08 23:57:21"/>
  </r>
  <r>
    <s v="TX006183"/>
    <x v="2167"/>
    <x v="1"/>
    <x v="2"/>
    <n v="242.63"/>
    <s v="Success"/>
    <s v="Approved"/>
    <n v="19.62"/>
    <x v="0"/>
    <s v="iPhone"/>
    <n v="405472"/>
    <n v="19"/>
    <n v="0"/>
    <n v="0"/>
    <n v="0"/>
    <n v="0"/>
    <n v="0"/>
    <s v="2025-06-04 10:55:01"/>
  </r>
  <r>
    <s v="TX007390"/>
    <x v="612"/>
    <x v="0"/>
    <x v="3"/>
    <n v="1366.22"/>
    <s v="Success"/>
    <s v="Approved"/>
    <n v="3.78"/>
    <x v="0"/>
    <s v="Desktop"/>
    <n v="526522"/>
    <n v="22"/>
    <n v="0"/>
    <n v="0"/>
    <n v="0"/>
    <n v="0"/>
    <n v="0"/>
    <s v="2025-01-03 14:53:31"/>
  </r>
  <r>
    <s v="TX007212"/>
    <x v="26"/>
    <x v="9"/>
    <x v="1"/>
    <n v="322.98"/>
    <s v="Success"/>
    <s v="Approved"/>
    <n v="2.84"/>
    <x v="0"/>
    <s v="Desktop"/>
    <n v="421736"/>
    <n v="35"/>
    <n v="0"/>
    <n v="1"/>
    <n v="0"/>
    <n v="0"/>
    <n v="0"/>
    <s v="2025-06-05 07:39:09"/>
  </r>
  <r>
    <s v="TX005545"/>
    <x v="1614"/>
    <x v="1"/>
    <x v="1"/>
    <n v="102.1"/>
    <s v="Success"/>
    <s v="Approved"/>
    <n v="8.48"/>
    <x v="0"/>
    <s v="Android"/>
    <n v="538004"/>
    <n v="12"/>
    <n v="0"/>
    <n v="0"/>
    <n v="0"/>
    <n v="0"/>
    <n v="0"/>
    <s v="2025-07-27 01:54:35"/>
  </r>
  <r>
    <s v="TX008208"/>
    <x v="340"/>
    <x v="1"/>
    <x v="3"/>
    <n v="138.25"/>
    <s v="Failed"/>
    <s v="Declined"/>
    <n v="10.32"/>
    <x v="0"/>
    <s v="Android"/>
    <n v="416186"/>
    <n v="15"/>
    <n v="0"/>
    <n v="0"/>
    <n v="0"/>
    <n v="0"/>
    <n v="0"/>
    <s v="2025-03-12 22:36:24"/>
  </r>
  <r>
    <s v="TX008421"/>
    <x v="1832"/>
    <x v="8"/>
    <x v="1"/>
    <n v="2221.81"/>
    <s v="Success"/>
    <s v="Approved"/>
    <n v="8.64"/>
    <x v="0"/>
    <s v="iPhone"/>
    <n v="523256"/>
    <n v="21"/>
    <n v="0"/>
    <n v="0"/>
    <n v="0"/>
    <n v="0"/>
    <n v="0"/>
    <s v="2025-08-08 01:36:33"/>
  </r>
  <r>
    <s v="TX006699"/>
    <x v="1612"/>
    <x v="0"/>
    <x v="1"/>
    <n v="227.41"/>
    <s v="Success"/>
    <s v="Approved"/>
    <n v="7.05"/>
    <x v="0"/>
    <s v="Desktop"/>
    <n v="415306"/>
    <n v="18"/>
    <n v="0"/>
    <n v="0"/>
    <n v="0"/>
    <n v="0"/>
    <n v="0"/>
    <s v="2025-12-24 16:57:59"/>
  </r>
  <r>
    <s v="TX004550"/>
    <x v="1860"/>
    <x v="8"/>
    <x v="0"/>
    <n v="319.61"/>
    <s v="Success"/>
    <s v="Approved"/>
    <n v="3.93"/>
    <x v="0"/>
    <s v="Desktop"/>
    <n v="523182"/>
    <n v="38"/>
    <n v="0"/>
    <n v="1"/>
    <n v="0"/>
    <n v="0"/>
    <n v="0"/>
    <s v="2025-08-06 04:29:55"/>
  </r>
  <r>
    <s v="TX004057"/>
    <x v="72"/>
    <x v="8"/>
    <x v="3"/>
    <n v="411.44"/>
    <s v="Success"/>
    <s v="Approved"/>
    <n v="11.25"/>
    <x v="0"/>
    <s v="Desktop"/>
    <n v="519478"/>
    <n v="22"/>
    <n v="0"/>
    <n v="0"/>
    <n v="0"/>
    <n v="0"/>
    <n v="0"/>
    <s v="2025-01-05 05:01:53"/>
  </r>
  <r>
    <s v="TX009566"/>
    <x v="475"/>
    <x v="3"/>
    <x v="0"/>
    <n v="257.02"/>
    <s v="Success"/>
    <s v="Approved"/>
    <n v="6.2"/>
    <x v="0"/>
    <s v="iPhone"/>
    <n v="454860"/>
    <n v="37"/>
    <n v="0"/>
    <n v="1"/>
    <n v="0"/>
    <n v="0"/>
    <n v="0"/>
    <s v="2025-06-18 07:48:04"/>
  </r>
  <r>
    <s v="TX003000"/>
    <x v="1203"/>
    <x v="5"/>
    <x v="1"/>
    <n v="1350.82"/>
    <s v="Success"/>
    <s v="Approved"/>
    <n v="6.76"/>
    <x v="0"/>
    <s v="Android"/>
    <n v="530542"/>
    <n v="21"/>
    <n v="0"/>
    <n v="0"/>
    <n v="0"/>
    <n v="0"/>
    <n v="0"/>
    <s v="2025-12-04 11:42:39"/>
  </r>
  <r>
    <s v="TX009077"/>
    <x v="181"/>
    <x v="8"/>
    <x v="1"/>
    <n v="502.2"/>
    <s v="Success"/>
    <s v="Approved"/>
    <n v="7.81"/>
    <x v="0"/>
    <s v="iPhone"/>
    <n v="477931"/>
    <n v="41"/>
    <n v="0"/>
    <n v="1"/>
    <n v="0"/>
    <n v="0"/>
    <n v="0"/>
    <s v="2025-12-03 06:35:30"/>
  </r>
  <r>
    <s v="TX001232"/>
    <x v="2079"/>
    <x v="2"/>
    <x v="2"/>
    <n v="1073.93"/>
    <s v="Abandoned"/>
    <s v="Approved"/>
    <n v="17.850000000000001"/>
    <x v="0"/>
    <s v="iPad"/>
    <n v="483711"/>
    <n v="14"/>
    <n v="0"/>
    <n v="0"/>
    <n v="0"/>
    <n v="0"/>
    <n v="0"/>
    <s v="2025-09-25 03:53:38"/>
  </r>
  <r>
    <s v="TX001515"/>
    <x v="1542"/>
    <x v="2"/>
    <x v="3"/>
    <n v="324.69"/>
    <s v="Abandoned"/>
    <s v="Approved"/>
    <n v="6.19"/>
    <x v="0"/>
    <s v="iPad"/>
    <n v="456947"/>
    <n v="15"/>
    <n v="0"/>
    <n v="0"/>
    <n v="0"/>
    <n v="0"/>
    <n v="0"/>
    <s v="2025-05-08 04:09:29"/>
  </r>
  <r>
    <s v="TX002314"/>
    <x v="1855"/>
    <x v="0"/>
    <x v="0"/>
    <n v="352.32"/>
    <s v="Success"/>
    <s v="Approved"/>
    <n v="5.9"/>
    <x v="0"/>
    <s v="Android"/>
    <n v="499655"/>
    <n v="14"/>
    <n v="0"/>
    <n v="0"/>
    <n v="0"/>
    <n v="0"/>
    <n v="0"/>
    <s v="2025-06-30 08:33:01"/>
  </r>
  <r>
    <s v="TX001452"/>
    <x v="1106"/>
    <x v="4"/>
    <x v="0"/>
    <n v="109.9"/>
    <s v="Abandoned"/>
    <s v="Approved"/>
    <n v="8.8000000000000007"/>
    <x v="0"/>
    <s v="Android"/>
    <n v="530803"/>
    <n v="41"/>
    <n v="0"/>
    <n v="0"/>
    <n v="0"/>
    <n v="1"/>
    <n v="0"/>
    <s v="2025-07-30 06:45:13"/>
  </r>
  <r>
    <s v="TX004505"/>
    <x v="654"/>
    <x v="5"/>
    <x v="3"/>
    <n v="735.58"/>
    <s v="Success"/>
    <s v="Approved"/>
    <n v="6.92"/>
    <x v="0"/>
    <s v="Android"/>
    <n v="442881"/>
    <n v="13"/>
    <n v="0"/>
    <n v="0"/>
    <n v="0"/>
    <n v="0"/>
    <n v="0"/>
    <s v="2025-05-11 00:56:33"/>
  </r>
  <r>
    <s v="TX008930"/>
    <x v="732"/>
    <x v="3"/>
    <x v="1"/>
    <n v="1279.02"/>
    <s v="Success"/>
    <s v="Approved"/>
    <n v="4.8600000000000003"/>
    <x v="0"/>
    <s v="Android"/>
    <n v="512839"/>
    <n v="49"/>
    <n v="0"/>
    <n v="0"/>
    <n v="1"/>
    <n v="0"/>
    <n v="0"/>
    <s v="2025-12-15 01:41:53"/>
  </r>
  <r>
    <s v="TX009370"/>
    <x v="2280"/>
    <x v="6"/>
    <x v="0"/>
    <n v="312.85000000000002"/>
    <s v="Success"/>
    <s v="Approved"/>
    <n v="9.6"/>
    <x v="0"/>
    <s v="Android"/>
    <n v="557032"/>
    <n v="19"/>
    <n v="0"/>
    <n v="0"/>
    <n v="0"/>
    <n v="0"/>
    <n v="0"/>
    <s v="2025-11-24 19:42:55"/>
  </r>
  <r>
    <s v="TX006943"/>
    <x v="702"/>
    <x v="5"/>
    <x v="2"/>
    <n v="772.38"/>
    <s v="Success"/>
    <s v="Approved"/>
    <n v="16.29"/>
    <x v="0"/>
    <s v="Android"/>
    <n v="478000"/>
    <n v="24"/>
    <n v="0"/>
    <n v="0"/>
    <n v="0"/>
    <n v="0"/>
    <n v="0"/>
    <s v="2025-01-27 09:41:13"/>
  </r>
  <r>
    <s v="TX000839"/>
    <x v="359"/>
    <x v="0"/>
    <x v="1"/>
    <n v="374.51"/>
    <s v="Success"/>
    <s v="Approved"/>
    <n v="5.89"/>
    <x v="0"/>
    <s v="Android"/>
    <n v="407169"/>
    <n v="20"/>
    <n v="0"/>
    <n v="0"/>
    <n v="0"/>
    <n v="0"/>
    <n v="0"/>
    <s v="2025-11-17 03:58:22"/>
  </r>
  <r>
    <s v="TX009970"/>
    <x v="1665"/>
    <x v="0"/>
    <x v="3"/>
    <n v="328.78"/>
    <s v="Failed"/>
    <s v="Declined"/>
    <n v="2.36"/>
    <x v="0"/>
    <s v="iPhone"/>
    <n v="418060"/>
    <n v="14"/>
    <n v="0"/>
    <n v="0"/>
    <n v="0"/>
    <n v="0"/>
    <n v="0"/>
    <s v="2025-10-25 19:33:12"/>
  </r>
  <r>
    <s v="TX007611"/>
    <x v="1055"/>
    <x v="0"/>
    <x v="3"/>
    <n v="622.30999999999995"/>
    <s v="Success"/>
    <s v="Approved"/>
    <n v="10.27"/>
    <x v="0"/>
    <s v="Android"/>
    <n v="408420"/>
    <n v="11"/>
    <n v="0"/>
    <n v="0"/>
    <n v="0"/>
    <n v="0"/>
    <n v="0"/>
    <s v="2025-07-28 07:44:13"/>
  </r>
  <r>
    <s v="TX006497"/>
    <x v="2281"/>
    <x v="9"/>
    <x v="1"/>
    <n v="1042.07"/>
    <s v="Success"/>
    <s v="Approved"/>
    <n v="10.47"/>
    <x v="0"/>
    <s v="iPhone"/>
    <n v="480803"/>
    <n v="40"/>
    <n v="0"/>
    <n v="1"/>
    <n v="0"/>
    <n v="0"/>
    <n v="0"/>
    <s v="2025-06-29 20:31:42"/>
  </r>
  <r>
    <s v="TX008553"/>
    <x v="2117"/>
    <x v="0"/>
    <x v="1"/>
    <n v="411.72"/>
    <s v="Success"/>
    <s v="Approved"/>
    <n v="0.93"/>
    <x v="0"/>
    <s v="iPad"/>
    <n v="505535"/>
    <n v="22"/>
    <n v="0"/>
    <n v="0"/>
    <n v="0"/>
    <n v="0"/>
    <n v="0"/>
    <s v="2025-10-06 21:41:54"/>
  </r>
  <r>
    <s v="TX003568"/>
    <x v="930"/>
    <x v="0"/>
    <x v="3"/>
    <n v="162.19999999999999"/>
    <s v="Success"/>
    <s v="Approved"/>
    <n v="5.98"/>
    <x v="0"/>
    <s v="Desktop"/>
    <n v="538334"/>
    <n v="49"/>
    <n v="0"/>
    <n v="1"/>
    <n v="0"/>
    <n v="0"/>
    <n v="0"/>
    <s v="2025-01-29 12:58:50"/>
  </r>
  <r>
    <s v="TX009317"/>
    <x v="1015"/>
    <x v="2"/>
    <x v="0"/>
    <n v="214.24"/>
    <s v="Failed"/>
    <s v="Declined"/>
    <n v="7.27"/>
    <x v="0"/>
    <s v="iPhone"/>
    <n v="419614"/>
    <n v="45"/>
    <n v="1"/>
    <n v="0"/>
    <n v="0"/>
    <n v="0"/>
    <n v="1"/>
    <s v="2025-01-20 06:55:56"/>
  </r>
  <r>
    <s v="TX003088"/>
    <x v="1036"/>
    <x v="3"/>
    <x v="1"/>
    <n v="150.35"/>
    <s v="Success"/>
    <s v="Approved"/>
    <n v="3.58"/>
    <x v="0"/>
    <s v="iPhone"/>
    <n v="515557"/>
    <n v="19"/>
    <n v="0"/>
    <n v="0"/>
    <n v="0"/>
    <n v="0"/>
    <n v="0"/>
    <s v="2025-01-10 13:37:51"/>
  </r>
  <r>
    <s v="TX008694"/>
    <x v="2133"/>
    <x v="8"/>
    <x v="2"/>
    <n v="420.88"/>
    <s v="Failed"/>
    <s v="Approved"/>
    <n v="16.95"/>
    <x v="0"/>
    <s v="Desktop"/>
    <n v="527931"/>
    <n v="21"/>
    <n v="0"/>
    <n v="0"/>
    <n v="0"/>
    <n v="0"/>
    <n v="0"/>
    <s v="2025-04-20 07:41:41"/>
  </r>
  <r>
    <s v="TX001715"/>
    <x v="1739"/>
    <x v="1"/>
    <x v="3"/>
    <n v="2715.59"/>
    <s v="Success"/>
    <s v="Approved"/>
    <n v="6.76"/>
    <x v="0"/>
    <s v="Android"/>
    <n v="449369"/>
    <n v="24"/>
    <n v="0"/>
    <n v="0"/>
    <n v="0"/>
    <n v="0"/>
    <n v="0"/>
    <s v="2025-10-19 04:53:16"/>
  </r>
  <r>
    <s v="TX000340"/>
    <x v="2282"/>
    <x v="1"/>
    <x v="1"/>
    <n v="1011.06"/>
    <s v="Abandoned"/>
    <s v="Declined"/>
    <n v="4.5999999999999996"/>
    <x v="0"/>
    <s v="iPhone"/>
    <n v="462741"/>
    <n v="11"/>
    <n v="0"/>
    <n v="0"/>
    <n v="0"/>
    <n v="0"/>
    <n v="0"/>
    <s v="2025-03-21 18:53:34"/>
  </r>
  <r>
    <s v="TX006819"/>
    <x v="2283"/>
    <x v="2"/>
    <x v="3"/>
    <n v="306.19"/>
    <s v="Abandoned"/>
    <s v="Declined"/>
    <n v="8.5500000000000007"/>
    <x v="0"/>
    <s v="iPhone"/>
    <n v="405962"/>
    <n v="12"/>
    <n v="0"/>
    <n v="0"/>
    <n v="0"/>
    <n v="0"/>
    <n v="0"/>
    <s v="2025-12-04 21:41:58"/>
  </r>
  <r>
    <s v="TX008856"/>
    <x v="2284"/>
    <x v="4"/>
    <x v="0"/>
    <n v="468.15"/>
    <s v="Success"/>
    <s v="Approved"/>
    <n v="4.21"/>
    <x v="0"/>
    <s v="Desktop"/>
    <n v="483063"/>
    <n v="18"/>
    <n v="0"/>
    <n v="0"/>
    <n v="0"/>
    <n v="0"/>
    <n v="0"/>
    <s v="2025-11-01 06:55:12"/>
  </r>
  <r>
    <s v="TX005181"/>
    <x v="1123"/>
    <x v="0"/>
    <x v="1"/>
    <n v="320.54000000000002"/>
    <s v="Success"/>
    <s v="Approved"/>
    <n v="6.38"/>
    <x v="0"/>
    <s v="Desktop"/>
    <n v="497854"/>
    <n v="18"/>
    <n v="0"/>
    <n v="0"/>
    <n v="0"/>
    <n v="0"/>
    <n v="0"/>
    <s v="2025-06-18 18:24:59"/>
  </r>
  <r>
    <s v="TX008197"/>
    <x v="2285"/>
    <x v="9"/>
    <x v="1"/>
    <n v="132.52000000000001"/>
    <s v="Success"/>
    <s v="Approved"/>
    <n v="8.0500000000000007"/>
    <x v="0"/>
    <s v="iPhone"/>
    <n v="487437"/>
    <n v="14"/>
    <n v="0"/>
    <n v="0"/>
    <n v="0"/>
    <n v="0"/>
    <n v="0"/>
    <s v="2025-12-21 00:32:30"/>
  </r>
  <r>
    <s v="TX009298"/>
    <x v="828"/>
    <x v="3"/>
    <x v="1"/>
    <n v="291.08999999999997"/>
    <s v="Success"/>
    <s v="Approved"/>
    <n v="1.78"/>
    <x v="0"/>
    <s v="Desktop"/>
    <n v="419372"/>
    <n v="16"/>
    <n v="0"/>
    <n v="0"/>
    <n v="0"/>
    <n v="0"/>
    <n v="0"/>
    <s v="2025-07-28 01:11:31"/>
  </r>
  <r>
    <s v="TX000589"/>
    <x v="88"/>
    <x v="3"/>
    <x v="2"/>
    <n v="1191.79"/>
    <s v="Failed"/>
    <s v="Approved"/>
    <n v="13.5"/>
    <x v="0"/>
    <s v="Desktop"/>
    <n v="410656"/>
    <n v="11"/>
    <n v="0"/>
    <n v="0"/>
    <n v="0"/>
    <n v="0"/>
    <n v="0"/>
    <s v="2025-05-21 04:04:28"/>
  </r>
  <r>
    <s v="TX003366"/>
    <x v="1800"/>
    <x v="4"/>
    <x v="1"/>
    <n v="108.26"/>
    <s v="Success"/>
    <s v="Approved"/>
    <n v="3.07"/>
    <x v="0"/>
    <s v="iPhone"/>
    <n v="542465"/>
    <n v="53"/>
    <n v="0"/>
    <n v="0"/>
    <n v="1"/>
    <n v="0"/>
    <n v="0"/>
    <s v="2025-01-18 22:42:26"/>
  </r>
  <r>
    <s v="TX002671"/>
    <x v="2286"/>
    <x v="2"/>
    <x v="1"/>
    <n v="255.8"/>
    <s v="Success"/>
    <s v="Approved"/>
    <n v="3.81"/>
    <x v="0"/>
    <s v="iPad"/>
    <n v="464394"/>
    <n v="53"/>
    <n v="0"/>
    <n v="0"/>
    <n v="1"/>
    <n v="0"/>
    <n v="0"/>
    <s v="2025-01-13 22:03:48"/>
  </r>
  <r>
    <s v="TX003590"/>
    <x v="2287"/>
    <x v="2"/>
    <x v="2"/>
    <n v="730.99"/>
    <s v="Abandoned"/>
    <s v="Declined"/>
    <n v="14.99"/>
    <x v="0"/>
    <s v="Android"/>
    <n v="489092"/>
    <n v="19"/>
    <n v="0"/>
    <n v="0"/>
    <n v="0"/>
    <n v="0"/>
    <n v="0"/>
    <s v="2025-05-16 20:45:31"/>
  </r>
  <r>
    <s v="TX000035"/>
    <x v="368"/>
    <x v="8"/>
    <x v="2"/>
    <n v="201.52"/>
    <s v="Failed"/>
    <s v="Declined"/>
    <n v="11.18"/>
    <x v="0"/>
    <s v="Desktop"/>
    <n v="427154"/>
    <n v="10"/>
    <n v="0"/>
    <n v="0"/>
    <n v="0"/>
    <n v="0"/>
    <n v="0"/>
    <s v="2025-06-20 04:10:34"/>
  </r>
  <r>
    <s v="TX000029"/>
    <x v="1203"/>
    <x v="0"/>
    <x v="1"/>
    <n v="303.26"/>
    <s v="Success"/>
    <s v="Approved"/>
    <n v="8.09"/>
    <x v="0"/>
    <s v="iPad"/>
    <n v="524987"/>
    <n v="11"/>
    <n v="0"/>
    <n v="0"/>
    <n v="0"/>
    <n v="0"/>
    <n v="0"/>
    <s v="2025-03-26 13:07:09"/>
  </r>
  <r>
    <s v="TX007094"/>
    <x v="2288"/>
    <x v="5"/>
    <x v="1"/>
    <n v="700.07"/>
    <s v="Success"/>
    <s v="Approved"/>
    <n v="6.53"/>
    <x v="0"/>
    <s v="Desktop"/>
    <n v="405529"/>
    <n v="10"/>
    <n v="0"/>
    <n v="0"/>
    <n v="0"/>
    <n v="0"/>
    <n v="0"/>
    <s v="2025-09-19 09:05:54"/>
  </r>
  <r>
    <s v="TX004646"/>
    <x v="1904"/>
    <x v="8"/>
    <x v="0"/>
    <n v="572.03"/>
    <s v="Success"/>
    <s v="Approved"/>
    <n v="5.32"/>
    <x v="0"/>
    <s v="iPhone"/>
    <n v="505198"/>
    <n v="20"/>
    <n v="0"/>
    <n v="0"/>
    <n v="0"/>
    <n v="0"/>
    <n v="0"/>
    <s v="2025-01-22 09:58:25"/>
  </r>
  <r>
    <s v="TX002171"/>
    <x v="2289"/>
    <x v="8"/>
    <x v="0"/>
    <n v="350.06"/>
    <s v="Success"/>
    <s v="Approved"/>
    <n v="4.26"/>
    <x v="0"/>
    <s v="Android"/>
    <n v="436167"/>
    <n v="12"/>
    <n v="0"/>
    <n v="0"/>
    <n v="0"/>
    <n v="0"/>
    <n v="0"/>
    <s v="2025-05-03 01:59:49"/>
  </r>
  <r>
    <s v="TX005870"/>
    <x v="249"/>
    <x v="6"/>
    <x v="2"/>
    <n v="234.22"/>
    <s v="Failed"/>
    <s v="Declined"/>
    <n v="9.15"/>
    <x v="0"/>
    <s v="Desktop"/>
    <n v="495668"/>
    <n v="18"/>
    <n v="0"/>
    <n v="0"/>
    <n v="0"/>
    <n v="0"/>
    <n v="0"/>
    <s v="2025-06-26 02:41:18"/>
  </r>
  <r>
    <s v="TX005229"/>
    <x v="856"/>
    <x v="3"/>
    <x v="3"/>
    <n v="362.71"/>
    <s v="Abandoned"/>
    <s v="Declined"/>
    <n v="7.98"/>
    <x v="0"/>
    <s v="Android"/>
    <n v="447107"/>
    <n v="21"/>
    <n v="0"/>
    <n v="0"/>
    <n v="0"/>
    <n v="0"/>
    <n v="0"/>
    <s v="2025-01-17 04:21:57"/>
  </r>
  <r>
    <s v="TX000890"/>
    <x v="1879"/>
    <x v="4"/>
    <x v="1"/>
    <n v="265.48"/>
    <s v="Success"/>
    <s v="Approved"/>
    <n v="8.86"/>
    <x v="0"/>
    <s v="Android"/>
    <n v="404752"/>
    <n v="16"/>
    <n v="0"/>
    <n v="0"/>
    <n v="0"/>
    <n v="0"/>
    <n v="0"/>
    <s v="2025-07-11 03:30:12"/>
  </r>
  <r>
    <s v="TX008617"/>
    <x v="1974"/>
    <x v="9"/>
    <x v="2"/>
    <n v="349.76"/>
    <s v="Failed"/>
    <s v="Approved"/>
    <n v="13.64"/>
    <x v="0"/>
    <s v="Android"/>
    <n v="523851"/>
    <n v="21"/>
    <n v="0"/>
    <n v="0"/>
    <n v="0"/>
    <n v="0"/>
    <n v="0"/>
    <s v="2025-05-08 01:43:57"/>
  </r>
  <r>
    <s v="TX003323"/>
    <x v="2012"/>
    <x v="1"/>
    <x v="1"/>
    <n v="1539.16"/>
    <s v="Abandoned"/>
    <s v="Declined"/>
    <n v="3.01"/>
    <x v="0"/>
    <s v="Desktop"/>
    <n v="421544"/>
    <n v="10"/>
    <n v="0"/>
    <n v="0"/>
    <n v="0"/>
    <n v="0"/>
    <n v="0"/>
    <s v="2025-04-14 16:34:23"/>
  </r>
  <r>
    <s v="TX009449"/>
    <x v="1366"/>
    <x v="2"/>
    <x v="0"/>
    <n v="501.22"/>
    <s v="Success"/>
    <s v="Approved"/>
    <n v="7.51"/>
    <x v="0"/>
    <s v="Android"/>
    <n v="527881"/>
    <n v="15"/>
    <n v="0"/>
    <n v="0"/>
    <n v="0"/>
    <n v="0"/>
    <n v="0"/>
    <s v="2025-06-28 23:03:21"/>
  </r>
  <r>
    <s v="TX003515"/>
    <x v="317"/>
    <x v="2"/>
    <x v="0"/>
    <n v="279.77999999999997"/>
    <s v="Success"/>
    <s v="Approved"/>
    <n v="7.09"/>
    <x v="0"/>
    <s v="iPad"/>
    <n v="414326"/>
    <n v="25"/>
    <n v="0"/>
    <n v="0"/>
    <n v="0"/>
    <n v="0"/>
    <n v="0"/>
    <s v="2025-07-04 00:08:52"/>
  </r>
  <r>
    <s v="TX005663"/>
    <x v="691"/>
    <x v="1"/>
    <x v="0"/>
    <n v="491.25"/>
    <s v="Success"/>
    <s v="Approved"/>
    <n v="11.73"/>
    <x v="0"/>
    <s v="Android"/>
    <n v="547457"/>
    <n v="22"/>
    <n v="0"/>
    <n v="0"/>
    <n v="0"/>
    <n v="0"/>
    <n v="0"/>
    <s v="2025-07-09 22:25:14"/>
  </r>
  <r>
    <s v="TX008399"/>
    <x v="784"/>
    <x v="5"/>
    <x v="3"/>
    <n v="766.46"/>
    <s v="Failed"/>
    <s v="Declined"/>
    <n v="2.65"/>
    <x v="0"/>
    <s v="Desktop"/>
    <n v="466256"/>
    <n v="20"/>
    <n v="0"/>
    <n v="0"/>
    <n v="0"/>
    <n v="0"/>
    <n v="0"/>
    <s v="2025-12-09 00:12:59"/>
  </r>
  <r>
    <s v="TX008760"/>
    <x v="1381"/>
    <x v="4"/>
    <x v="0"/>
    <n v="224.56"/>
    <s v="Success"/>
    <s v="Approved"/>
    <n v="3.01"/>
    <x v="0"/>
    <s v="Android"/>
    <n v="468903"/>
    <n v="33"/>
    <n v="0"/>
    <n v="0"/>
    <n v="0"/>
    <n v="1"/>
    <n v="0"/>
    <s v="2025-09-03 13:36:38"/>
  </r>
  <r>
    <s v="TX003734"/>
    <x v="1899"/>
    <x v="2"/>
    <x v="1"/>
    <n v="859.7"/>
    <s v="Abandoned"/>
    <s v="Declined"/>
    <n v="1.29"/>
    <x v="0"/>
    <s v="Android"/>
    <n v="474583"/>
    <n v="12"/>
    <n v="0"/>
    <n v="0"/>
    <n v="0"/>
    <n v="0"/>
    <n v="0"/>
    <s v="2025-03-15 05:26:23"/>
  </r>
  <r>
    <s v="TX009518"/>
    <x v="1403"/>
    <x v="8"/>
    <x v="1"/>
    <n v="130.6"/>
    <s v="Abandoned"/>
    <s v="Declined"/>
    <n v="7.21"/>
    <x v="0"/>
    <s v="iPad"/>
    <n v="497200"/>
    <n v="38"/>
    <n v="0"/>
    <n v="1"/>
    <n v="0"/>
    <n v="0"/>
    <n v="0"/>
    <s v="2025-05-15 21:00:43"/>
  </r>
  <r>
    <s v="TX007172"/>
    <x v="477"/>
    <x v="0"/>
    <x v="0"/>
    <n v="115.94"/>
    <s v="Success"/>
    <s v="Approved"/>
    <n v="3.16"/>
    <x v="0"/>
    <s v="Desktop"/>
    <n v="432288"/>
    <n v="19"/>
    <n v="0"/>
    <n v="0"/>
    <n v="0"/>
    <n v="0"/>
    <n v="0"/>
    <s v="2025-03-06 01:47:18"/>
  </r>
  <r>
    <s v="TX001655"/>
    <x v="23"/>
    <x v="0"/>
    <x v="2"/>
    <n v="1121.3499999999999"/>
    <s v="Success"/>
    <s v="Approved"/>
    <n v="14.23"/>
    <x v="0"/>
    <s v="Android"/>
    <n v="442274"/>
    <n v="38"/>
    <n v="0"/>
    <n v="0"/>
    <n v="0"/>
    <n v="1"/>
    <n v="0"/>
    <s v="2025-11-17 04:36:14"/>
  </r>
  <r>
    <s v="TX005096"/>
    <x v="2290"/>
    <x v="8"/>
    <x v="1"/>
    <n v="152.03"/>
    <s v="Success"/>
    <s v="Approved"/>
    <n v="3.63"/>
    <x v="0"/>
    <s v="Android"/>
    <n v="400833"/>
    <n v="22"/>
    <n v="0"/>
    <n v="0"/>
    <n v="0"/>
    <n v="0"/>
    <n v="0"/>
    <s v="2025-01-20 13:32:13"/>
  </r>
  <r>
    <s v="TX000224"/>
    <x v="2291"/>
    <x v="1"/>
    <x v="0"/>
    <n v="227.95"/>
    <s v="Success"/>
    <s v="Approved"/>
    <n v="9.39"/>
    <x v="0"/>
    <s v="iPhone"/>
    <n v="463490"/>
    <n v="52"/>
    <n v="0"/>
    <n v="0"/>
    <n v="1"/>
    <n v="0"/>
    <n v="0"/>
    <s v="2025-08-13 07:56:34"/>
  </r>
  <r>
    <s v="TX008676"/>
    <x v="861"/>
    <x v="0"/>
    <x v="0"/>
    <n v="79.58"/>
    <s v="Success"/>
    <s v="Approved"/>
    <n v="6.58"/>
    <x v="0"/>
    <s v="Android"/>
    <n v="457436"/>
    <n v="24"/>
    <n v="0"/>
    <n v="0"/>
    <n v="0"/>
    <n v="0"/>
    <n v="0"/>
    <s v="2025-04-23 17:18:13"/>
  </r>
  <r>
    <s v="TX007017"/>
    <x v="720"/>
    <x v="3"/>
    <x v="0"/>
    <n v="642.63"/>
    <s v="Success"/>
    <s v="Approved"/>
    <n v="7.3"/>
    <x v="0"/>
    <s v="iPhone"/>
    <n v="429067"/>
    <n v="16"/>
    <n v="0"/>
    <n v="0"/>
    <n v="0"/>
    <n v="0"/>
    <n v="0"/>
    <s v="2025-02-26 18:49:25"/>
  </r>
  <r>
    <s v="TX004240"/>
    <x v="197"/>
    <x v="8"/>
    <x v="0"/>
    <n v="271.73"/>
    <s v="Abandoned"/>
    <s v="Approved"/>
    <n v="3.33"/>
    <x v="0"/>
    <s v="Android"/>
    <n v="455101"/>
    <n v="25"/>
    <n v="0"/>
    <n v="0"/>
    <n v="0"/>
    <n v="0"/>
    <n v="0"/>
    <s v="2025-10-06 21:48:10"/>
  </r>
  <r>
    <s v="TX001591"/>
    <x v="2292"/>
    <x v="8"/>
    <x v="0"/>
    <n v="569.71"/>
    <s v="Abandoned"/>
    <s v="Declined"/>
    <n v="4.43"/>
    <x v="0"/>
    <s v="iPad"/>
    <n v="410164"/>
    <n v="14"/>
    <n v="0"/>
    <n v="0"/>
    <n v="0"/>
    <n v="0"/>
    <n v="0"/>
    <s v="2025-03-10 17:05:28"/>
  </r>
  <r>
    <s v="TX006059"/>
    <x v="2293"/>
    <x v="2"/>
    <x v="0"/>
    <n v="850.62"/>
    <s v="Success"/>
    <s v="Approved"/>
    <n v="1.41"/>
    <x v="0"/>
    <s v="Android"/>
    <n v="505920"/>
    <n v="40"/>
    <n v="0"/>
    <n v="0"/>
    <n v="1"/>
    <n v="0"/>
    <n v="0"/>
    <s v="2025-10-24 07:19:11"/>
  </r>
  <r>
    <s v="TX003257"/>
    <x v="2294"/>
    <x v="2"/>
    <x v="2"/>
    <n v="833.88"/>
    <s v="Abandoned"/>
    <s v="Approved"/>
    <n v="16.850000000000001"/>
    <x v="0"/>
    <s v="iPhone"/>
    <n v="544641"/>
    <n v="19"/>
    <n v="0"/>
    <n v="0"/>
    <n v="0"/>
    <n v="0"/>
    <n v="0"/>
    <s v="2025-03-25 23:53:21"/>
  </r>
  <r>
    <s v="TX004681"/>
    <x v="1754"/>
    <x v="0"/>
    <x v="3"/>
    <n v="858.99"/>
    <s v="Abandoned"/>
    <s v="Declined"/>
    <n v="10.7"/>
    <x v="0"/>
    <s v="Desktop"/>
    <n v="509581"/>
    <n v="23"/>
    <n v="0"/>
    <n v="0"/>
    <n v="0"/>
    <n v="0"/>
    <n v="0"/>
    <s v="2025-09-04 12:25:34"/>
  </r>
  <r>
    <s v="TX008950"/>
    <x v="2295"/>
    <x v="4"/>
    <x v="2"/>
    <n v="387.33"/>
    <s v="Failed"/>
    <s v="Approved"/>
    <n v="10.77"/>
    <x v="0"/>
    <s v="Desktop"/>
    <n v="473083"/>
    <n v="25"/>
    <n v="0"/>
    <n v="0"/>
    <n v="0"/>
    <n v="0"/>
    <n v="0"/>
    <s v="2025-09-28 00:34:26"/>
  </r>
  <r>
    <s v="TX002182"/>
    <x v="887"/>
    <x v="9"/>
    <x v="0"/>
    <n v="83.44"/>
    <s v="Abandoned"/>
    <s v="Approved"/>
    <n v="4.0199999999999996"/>
    <x v="0"/>
    <s v="iPad"/>
    <n v="422589"/>
    <n v="44"/>
    <n v="0"/>
    <n v="0"/>
    <n v="0"/>
    <n v="1"/>
    <n v="0"/>
    <s v="2025-02-05 12:31:57"/>
  </r>
  <r>
    <s v="TX009246"/>
    <x v="2296"/>
    <x v="2"/>
    <x v="0"/>
    <n v="502.65"/>
    <s v="Abandoned"/>
    <s v="Approved"/>
    <n v="10.48"/>
    <x v="0"/>
    <s v="Desktop"/>
    <n v="475912"/>
    <n v="24"/>
    <n v="0"/>
    <n v="0"/>
    <n v="0"/>
    <n v="0"/>
    <n v="0"/>
    <s v="2025-08-09 14:39:58"/>
  </r>
  <r>
    <s v="TX007725"/>
    <x v="2297"/>
    <x v="0"/>
    <x v="0"/>
    <n v="647.94000000000005"/>
    <s v="Success"/>
    <s v="Approved"/>
    <n v="0.63"/>
    <x v="0"/>
    <s v="Android"/>
    <n v="551430"/>
    <n v="38"/>
    <n v="0"/>
    <n v="1"/>
    <n v="0"/>
    <n v="0"/>
    <n v="0"/>
    <s v="2025-01-31 06:12:00"/>
  </r>
  <r>
    <s v="TX009993"/>
    <x v="2298"/>
    <x v="7"/>
    <x v="2"/>
    <n v="618.99"/>
    <s v="Abandoned"/>
    <s v="Approved"/>
    <n v="17.829999999999998"/>
    <x v="0"/>
    <s v="iPad"/>
    <n v="534772"/>
    <n v="14"/>
    <n v="0"/>
    <n v="0"/>
    <n v="0"/>
    <n v="0"/>
    <n v="0"/>
    <s v="2025-09-30 13:14:09"/>
  </r>
  <r>
    <s v="TX004851"/>
    <x v="753"/>
    <x v="1"/>
    <x v="2"/>
    <n v="281.33999999999997"/>
    <s v="Failed"/>
    <s v="Declined"/>
    <n v="8.7100000000000009"/>
    <x v="0"/>
    <s v="Android"/>
    <n v="458217"/>
    <n v="41"/>
    <n v="0"/>
    <n v="0"/>
    <n v="1"/>
    <n v="0"/>
    <n v="0"/>
    <s v="2025-04-19 13:34:19"/>
  </r>
  <r>
    <s v="TX001210"/>
    <x v="373"/>
    <x v="4"/>
    <x v="2"/>
    <n v="96.05"/>
    <s v="Success"/>
    <s v="Approved"/>
    <n v="8.07"/>
    <x v="0"/>
    <s v="Android"/>
    <n v="482204"/>
    <n v="48"/>
    <n v="0"/>
    <n v="1"/>
    <n v="0"/>
    <n v="0"/>
    <n v="0"/>
    <s v="2025-11-05 22:03:06"/>
  </r>
  <r>
    <s v="TX000422"/>
    <x v="2299"/>
    <x v="1"/>
    <x v="1"/>
    <n v="567.91"/>
    <s v="Success"/>
    <s v="Approved"/>
    <n v="1.1200000000000001"/>
    <x v="0"/>
    <s v="Android"/>
    <n v="478326"/>
    <n v="43"/>
    <n v="0"/>
    <n v="1"/>
    <n v="0"/>
    <n v="0"/>
    <n v="0"/>
    <s v="2025-07-07 02:07:39"/>
  </r>
  <r>
    <s v="TX008791"/>
    <x v="2079"/>
    <x v="2"/>
    <x v="2"/>
    <n v="210.19"/>
    <s v="Failed"/>
    <s v="Declined"/>
    <n v="9.01"/>
    <x v="0"/>
    <s v="Android"/>
    <n v="553853"/>
    <n v="15"/>
    <n v="0"/>
    <n v="0"/>
    <n v="0"/>
    <n v="0"/>
    <n v="0"/>
    <s v="2025-01-03 21:46:15"/>
  </r>
  <r>
    <s v="TX001707"/>
    <x v="1147"/>
    <x v="0"/>
    <x v="1"/>
    <n v="1873.75"/>
    <s v="Success"/>
    <s v="Approved"/>
    <n v="11.33"/>
    <x v="0"/>
    <s v="iPhone"/>
    <n v="490908"/>
    <n v="14"/>
    <n v="0"/>
    <n v="0"/>
    <n v="0"/>
    <n v="0"/>
    <n v="0"/>
    <s v="2025-07-31 11:57:13"/>
  </r>
  <r>
    <s v="TX001159"/>
    <x v="2300"/>
    <x v="1"/>
    <x v="3"/>
    <n v="312.20999999999998"/>
    <s v="Success"/>
    <s v="Approved"/>
    <n v="8.2200000000000006"/>
    <x v="0"/>
    <s v="iPad"/>
    <n v="511049"/>
    <n v="35"/>
    <n v="0"/>
    <n v="0"/>
    <n v="0"/>
    <n v="1"/>
    <n v="0"/>
    <s v="2025-02-13 05:04:49"/>
  </r>
  <r>
    <s v="TX002307"/>
    <x v="452"/>
    <x v="8"/>
    <x v="0"/>
    <n v="899.65"/>
    <s v="Success"/>
    <s v="Approved"/>
    <n v="3.91"/>
    <x v="0"/>
    <s v="iPhone"/>
    <n v="432686"/>
    <n v="50"/>
    <n v="0"/>
    <n v="0"/>
    <n v="1"/>
    <n v="0"/>
    <n v="0"/>
    <s v="2025-05-08 16:47:03"/>
  </r>
  <r>
    <s v="TX000274"/>
    <x v="981"/>
    <x v="4"/>
    <x v="2"/>
    <n v="444.16"/>
    <s v="Failed"/>
    <s v="Approved"/>
    <n v="17.18"/>
    <x v="0"/>
    <s v="Android"/>
    <n v="539516"/>
    <n v="55"/>
    <n v="0"/>
    <n v="0"/>
    <n v="1"/>
    <n v="0"/>
    <n v="0"/>
    <s v="2025-01-27 09:30:25"/>
  </r>
  <r>
    <s v="TX000172"/>
    <x v="2301"/>
    <x v="1"/>
    <x v="1"/>
    <n v="237.07"/>
    <s v="Abandoned"/>
    <s v="Approved"/>
    <n v="3.8"/>
    <x v="0"/>
    <s v="Android"/>
    <n v="495498"/>
    <n v="15"/>
    <n v="0"/>
    <n v="0"/>
    <n v="0"/>
    <n v="0"/>
    <n v="0"/>
    <s v="2025-08-20 22:44:25"/>
  </r>
  <r>
    <s v="TX003957"/>
    <x v="2302"/>
    <x v="3"/>
    <x v="1"/>
    <n v="263.76"/>
    <s v="Failed"/>
    <s v="Declined"/>
    <n v="2.34"/>
    <x v="0"/>
    <s v="Desktop"/>
    <n v="558584"/>
    <n v="11"/>
    <n v="0"/>
    <n v="0"/>
    <n v="0"/>
    <n v="0"/>
    <n v="0"/>
    <s v="2025-09-25 03:19:09"/>
  </r>
  <r>
    <s v="TX004920"/>
    <x v="1615"/>
    <x v="5"/>
    <x v="3"/>
    <n v="294.04000000000002"/>
    <s v="Success"/>
    <s v="Approved"/>
    <n v="9.19"/>
    <x v="0"/>
    <s v="iPhone"/>
    <n v="527413"/>
    <n v="15"/>
    <n v="0"/>
    <n v="0"/>
    <n v="0"/>
    <n v="0"/>
    <n v="0"/>
    <s v="2025-02-27 16:18:26"/>
  </r>
  <r>
    <s v="TX003189"/>
    <x v="1167"/>
    <x v="0"/>
    <x v="0"/>
    <n v="462.59"/>
    <s v="Success"/>
    <s v="Approved"/>
    <n v="11.65"/>
    <x v="0"/>
    <s v="Android"/>
    <n v="425603"/>
    <n v="43"/>
    <n v="0"/>
    <n v="1"/>
    <n v="0"/>
    <n v="0"/>
    <n v="0"/>
    <s v="2025-11-11 23:58:55"/>
  </r>
  <r>
    <s v="TX001726"/>
    <x v="385"/>
    <x v="8"/>
    <x v="3"/>
    <n v="398.28"/>
    <s v="Success"/>
    <s v="Approved"/>
    <n v="4.1900000000000004"/>
    <x v="0"/>
    <s v="iPhone"/>
    <n v="430846"/>
    <n v="11"/>
    <n v="0"/>
    <n v="0"/>
    <n v="0"/>
    <n v="0"/>
    <n v="0"/>
    <s v="2025-06-29 21:09:01"/>
  </r>
  <r>
    <s v="TX004354"/>
    <x v="770"/>
    <x v="3"/>
    <x v="1"/>
    <n v="496.73"/>
    <s v="Success"/>
    <s v="Approved"/>
    <n v="3.72"/>
    <x v="0"/>
    <s v="iPhone"/>
    <n v="438362"/>
    <n v="22"/>
    <n v="0"/>
    <n v="0"/>
    <n v="0"/>
    <n v="0"/>
    <n v="0"/>
    <s v="2025-11-02 16:34:49"/>
  </r>
  <r>
    <s v="TX009598"/>
    <x v="2303"/>
    <x v="1"/>
    <x v="0"/>
    <n v="303.27999999999997"/>
    <s v="Success"/>
    <s v="Approved"/>
    <n v="11.41"/>
    <x v="0"/>
    <s v="Android"/>
    <n v="466603"/>
    <n v="20"/>
    <n v="0"/>
    <n v="0"/>
    <n v="0"/>
    <n v="0"/>
    <n v="0"/>
    <s v="2025-08-11 03:18:41"/>
  </r>
  <r>
    <s v="TX001565"/>
    <x v="1492"/>
    <x v="5"/>
    <x v="0"/>
    <n v="417.71"/>
    <s v="Success"/>
    <s v="Approved"/>
    <n v="9.56"/>
    <x v="0"/>
    <s v="iPhone"/>
    <n v="423706"/>
    <n v="19"/>
    <n v="0"/>
    <n v="0"/>
    <n v="0"/>
    <n v="0"/>
    <n v="0"/>
    <s v="2025-05-17 15:03:26"/>
  </r>
  <r>
    <s v="TX001783"/>
    <x v="1713"/>
    <x v="3"/>
    <x v="2"/>
    <n v="220.32"/>
    <s v="Success"/>
    <s v="Approved"/>
    <n v="11.56"/>
    <x v="0"/>
    <s v="Desktop"/>
    <n v="438579"/>
    <n v="10"/>
    <n v="0"/>
    <n v="0"/>
    <n v="0"/>
    <n v="0"/>
    <n v="0"/>
    <s v="2025-05-29 13:49:55"/>
  </r>
  <r>
    <s v="TX000844"/>
    <x v="2304"/>
    <x v="8"/>
    <x v="1"/>
    <n v="1256.9000000000001"/>
    <s v="Success"/>
    <s v="Approved"/>
    <n v="11.12"/>
    <x v="0"/>
    <s v="Android"/>
    <n v="444238"/>
    <n v="24"/>
    <n v="0"/>
    <n v="0"/>
    <n v="0"/>
    <n v="0"/>
    <n v="0"/>
    <s v="2025-12-25 12:01:50"/>
  </r>
  <r>
    <s v="TX009398"/>
    <x v="27"/>
    <x v="3"/>
    <x v="1"/>
    <n v="252.21"/>
    <s v="Success"/>
    <s v="Approved"/>
    <n v="9.35"/>
    <x v="0"/>
    <s v="iPad"/>
    <n v="519531"/>
    <n v="19"/>
    <n v="0"/>
    <n v="0"/>
    <n v="0"/>
    <n v="0"/>
    <n v="0"/>
    <s v="2025-04-07 05:44:09"/>
  </r>
  <r>
    <s v="TX004520"/>
    <x v="2305"/>
    <x v="0"/>
    <x v="0"/>
    <n v="473.34"/>
    <s v="Failed"/>
    <s v="Declined"/>
    <n v="3.03"/>
    <x v="0"/>
    <s v="iPhone"/>
    <n v="514538"/>
    <n v="17"/>
    <n v="0"/>
    <n v="0"/>
    <n v="0"/>
    <n v="0"/>
    <n v="0"/>
    <s v="2025-11-20 18:14:05"/>
  </r>
  <r>
    <s v="TX000905"/>
    <x v="1403"/>
    <x v="6"/>
    <x v="1"/>
    <n v="1169.47"/>
    <s v="Success"/>
    <s v="Approved"/>
    <n v="1.98"/>
    <x v="0"/>
    <s v="Desktop"/>
    <n v="534131"/>
    <n v="19"/>
    <n v="0"/>
    <n v="0"/>
    <n v="0"/>
    <n v="0"/>
    <n v="0"/>
    <s v="2025-05-10 21:42:00"/>
  </r>
  <r>
    <s v="TX009154"/>
    <x v="2306"/>
    <x v="3"/>
    <x v="1"/>
    <n v="606.92999999999995"/>
    <s v="Success"/>
    <s v="Approved"/>
    <n v="2.2400000000000002"/>
    <x v="0"/>
    <s v="Android"/>
    <n v="404288"/>
    <n v="44"/>
    <n v="0"/>
    <n v="1"/>
    <n v="0"/>
    <n v="0"/>
    <n v="0"/>
    <s v="2025-06-02 09:09:25"/>
  </r>
  <r>
    <s v="TX009725"/>
    <x v="2307"/>
    <x v="5"/>
    <x v="1"/>
    <n v="917.17"/>
    <s v="Abandoned"/>
    <s v="Declined"/>
    <n v="10.33"/>
    <x v="0"/>
    <s v="Desktop"/>
    <n v="432171"/>
    <n v="17"/>
    <n v="0"/>
    <n v="0"/>
    <n v="0"/>
    <n v="0"/>
    <n v="0"/>
    <s v="2025-07-01 19:11:37"/>
  </r>
  <r>
    <s v="TX008132"/>
    <x v="1660"/>
    <x v="3"/>
    <x v="1"/>
    <n v="259.39"/>
    <s v="Success"/>
    <s v="Approved"/>
    <n v="10.01"/>
    <x v="0"/>
    <s v="iPhone"/>
    <n v="426725"/>
    <n v="24"/>
    <n v="0"/>
    <n v="0"/>
    <n v="0"/>
    <n v="0"/>
    <n v="0"/>
    <s v="2025-08-24 10:43:25"/>
  </r>
  <r>
    <s v="TX001548"/>
    <x v="386"/>
    <x v="4"/>
    <x v="3"/>
    <n v="404"/>
    <s v="Abandoned"/>
    <s v="Declined"/>
    <n v="2.91"/>
    <x v="0"/>
    <s v="Android"/>
    <n v="502498"/>
    <n v="22"/>
    <n v="0"/>
    <n v="0"/>
    <n v="0"/>
    <n v="0"/>
    <n v="0"/>
    <s v="2025-11-16 09:42:29"/>
  </r>
  <r>
    <s v="TX002081"/>
    <x v="214"/>
    <x v="3"/>
    <x v="1"/>
    <n v="327.87"/>
    <s v="Success"/>
    <s v="Approved"/>
    <n v="6.94"/>
    <x v="0"/>
    <s v="Desktop"/>
    <n v="527128"/>
    <n v="13"/>
    <n v="0"/>
    <n v="0"/>
    <n v="0"/>
    <n v="0"/>
    <n v="0"/>
    <s v="2025-05-29 10:33:36"/>
  </r>
  <r>
    <s v="TX008985"/>
    <x v="2308"/>
    <x v="5"/>
    <x v="2"/>
    <n v="157.51"/>
    <s v="Failed"/>
    <s v="Declined"/>
    <n v="15.01"/>
    <x v="0"/>
    <s v="iPad"/>
    <n v="434891"/>
    <n v="17"/>
    <n v="0"/>
    <n v="0"/>
    <n v="0"/>
    <n v="0"/>
    <n v="0"/>
    <s v="2025-07-22 21:23:04"/>
  </r>
  <r>
    <s v="TX003986"/>
    <x v="2309"/>
    <x v="1"/>
    <x v="0"/>
    <n v="258.22000000000003"/>
    <s v="Abandoned"/>
    <s v="Declined"/>
    <n v="1.29"/>
    <x v="0"/>
    <s v="iPhone"/>
    <n v="433894"/>
    <n v="10"/>
    <n v="0"/>
    <n v="0"/>
    <n v="0"/>
    <n v="0"/>
    <n v="0"/>
    <s v="2025-06-29 14:15:16"/>
  </r>
  <r>
    <s v="TX008586"/>
    <x v="173"/>
    <x v="3"/>
    <x v="3"/>
    <n v="812.96"/>
    <s v="Abandoned"/>
    <s v="Declined"/>
    <n v="10.74"/>
    <x v="0"/>
    <s v="iPhone"/>
    <n v="516205"/>
    <n v="14"/>
    <n v="0"/>
    <n v="0"/>
    <n v="0"/>
    <n v="0"/>
    <n v="0"/>
    <s v="2025-12-24 05:19:09"/>
  </r>
  <r>
    <s v="TX005304"/>
    <x v="2310"/>
    <x v="8"/>
    <x v="1"/>
    <n v="117.51"/>
    <s v="Success"/>
    <s v="Approved"/>
    <n v="11.91"/>
    <x v="0"/>
    <s v="iPhone"/>
    <n v="538226"/>
    <n v="41"/>
    <n v="0"/>
    <n v="0"/>
    <n v="1"/>
    <n v="0"/>
    <n v="0"/>
    <s v="2025-07-09 21:40:55"/>
  </r>
  <r>
    <s v="TX006271"/>
    <x v="2311"/>
    <x v="0"/>
    <x v="0"/>
    <n v="383.07"/>
    <s v="Success"/>
    <s v="Approved"/>
    <n v="9.86"/>
    <x v="0"/>
    <s v="Android"/>
    <n v="539987"/>
    <n v="15"/>
    <n v="0"/>
    <n v="0"/>
    <n v="0"/>
    <n v="0"/>
    <n v="0"/>
    <s v="2025-08-26 16:55:10"/>
  </r>
  <r>
    <s v="TX006652"/>
    <x v="1281"/>
    <x v="1"/>
    <x v="0"/>
    <n v="742.63"/>
    <s v="Success"/>
    <s v="Approved"/>
    <n v="3.72"/>
    <x v="0"/>
    <s v="iPad"/>
    <n v="544428"/>
    <n v="35"/>
    <n v="0"/>
    <n v="0"/>
    <n v="0"/>
    <n v="1"/>
    <n v="0"/>
    <s v="2025-12-27 12:59:10"/>
  </r>
  <r>
    <s v="TX008254"/>
    <x v="1495"/>
    <x v="0"/>
    <x v="0"/>
    <n v="2098.75"/>
    <s v="Success"/>
    <s v="Approved"/>
    <n v="1.76"/>
    <x v="0"/>
    <s v="iPhone"/>
    <n v="546282"/>
    <n v="14"/>
    <n v="0"/>
    <n v="0"/>
    <n v="0"/>
    <n v="0"/>
    <n v="0"/>
    <s v="2025-10-19 17:39:33"/>
  </r>
  <r>
    <s v="TX003821"/>
    <x v="1228"/>
    <x v="2"/>
    <x v="3"/>
    <n v="560.17999999999995"/>
    <s v="Failed"/>
    <s v="Declined"/>
    <n v="6.92"/>
    <x v="0"/>
    <s v="iPhone"/>
    <n v="437375"/>
    <n v="10"/>
    <n v="0"/>
    <n v="0"/>
    <n v="0"/>
    <n v="0"/>
    <n v="0"/>
    <s v="2025-10-06 15:13:07"/>
  </r>
  <r>
    <s v="TX002647"/>
    <x v="2312"/>
    <x v="4"/>
    <x v="3"/>
    <n v="1954.84"/>
    <s v="Failed"/>
    <s v="Approved"/>
    <n v="1.08"/>
    <x v="0"/>
    <s v="iPad"/>
    <n v="401517"/>
    <n v="12"/>
    <n v="0"/>
    <n v="0"/>
    <n v="0"/>
    <n v="0"/>
    <n v="0"/>
    <s v="2025-07-29 05:27:05"/>
  </r>
  <r>
    <s v="TX005021"/>
    <x v="1711"/>
    <x v="5"/>
    <x v="2"/>
    <n v="318.93"/>
    <s v="Abandoned"/>
    <s v="Approved"/>
    <n v="9.0399999999999991"/>
    <x v="0"/>
    <s v="iPad"/>
    <n v="418104"/>
    <n v="10"/>
    <n v="0"/>
    <n v="0"/>
    <n v="0"/>
    <n v="0"/>
    <n v="0"/>
    <s v="2025-01-20 11:51:24"/>
  </r>
  <r>
    <s v="TX007251"/>
    <x v="2313"/>
    <x v="3"/>
    <x v="1"/>
    <n v="637.83000000000004"/>
    <s v="Success"/>
    <s v="Approved"/>
    <n v="6.9"/>
    <x v="0"/>
    <s v="iPhone"/>
    <n v="495902"/>
    <n v="25"/>
    <n v="0"/>
    <n v="0"/>
    <n v="0"/>
    <n v="0"/>
    <n v="0"/>
    <s v="2025-12-12 02:15:39"/>
  </r>
  <r>
    <s v="TX005166"/>
    <x v="2314"/>
    <x v="4"/>
    <x v="1"/>
    <n v="448.11"/>
    <s v="Success"/>
    <s v="Approved"/>
    <n v="1.55"/>
    <x v="0"/>
    <s v="iPhone"/>
    <n v="529788"/>
    <n v="16"/>
    <n v="0"/>
    <n v="0"/>
    <n v="0"/>
    <n v="0"/>
    <n v="0"/>
    <s v="2025-01-28 10:45:26"/>
  </r>
  <r>
    <s v="TX006625"/>
    <x v="502"/>
    <x v="0"/>
    <x v="3"/>
    <n v="398.38"/>
    <s v="Failed"/>
    <s v="Declined"/>
    <n v="10.08"/>
    <x v="0"/>
    <s v="Desktop"/>
    <n v="462649"/>
    <n v="10"/>
    <n v="0"/>
    <n v="0"/>
    <n v="0"/>
    <n v="0"/>
    <n v="0"/>
    <s v="2025-10-16 15:42:39"/>
  </r>
  <r>
    <s v="TX007095"/>
    <x v="1221"/>
    <x v="3"/>
    <x v="2"/>
    <n v="872.23"/>
    <s v="Success"/>
    <s v="Approved"/>
    <n v="9.5299999999999994"/>
    <x v="0"/>
    <s v="iPhone"/>
    <n v="423804"/>
    <n v="40"/>
    <n v="0"/>
    <n v="0"/>
    <n v="1"/>
    <n v="0"/>
    <n v="0"/>
    <s v="2025-03-30 06:33:13"/>
  </r>
  <r>
    <s v="TX008695"/>
    <x v="1858"/>
    <x v="4"/>
    <x v="0"/>
    <n v="1159.3699999999999"/>
    <s v="Abandoned"/>
    <s v="Declined"/>
    <n v="0.81"/>
    <x v="0"/>
    <s v="Desktop"/>
    <n v="448883"/>
    <n v="52"/>
    <n v="0"/>
    <n v="0"/>
    <n v="1"/>
    <n v="0"/>
    <n v="0"/>
    <s v="2025-06-10 15:25:54"/>
  </r>
  <r>
    <s v="TX002156"/>
    <x v="1382"/>
    <x v="3"/>
    <x v="0"/>
    <n v="239.52"/>
    <s v="Failed"/>
    <s v="Approved"/>
    <n v="8.09"/>
    <x v="0"/>
    <s v="Android"/>
    <n v="544974"/>
    <n v="11"/>
    <n v="0"/>
    <n v="0"/>
    <n v="0"/>
    <n v="0"/>
    <n v="0"/>
    <s v="2025-02-02 11:18:53"/>
  </r>
  <r>
    <s v="TX006798"/>
    <x v="2315"/>
    <x v="2"/>
    <x v="0"/>
    <n v="858.62"/>
    <s v="Success"/>
    <s v="Approved"/>
    <n v="9.2200000000000006"/>
    <x v="0"/>
    <s v="iPhone"/>
    <n v="510426"/>
    <n v="70"/>
    <n v="0"/>
    <n v="1"/>
    <n v="0"/>
    <n v="1"/>
    <n v="0"/>
    <s v="2025-02-26 21:58:30"/>
  </r>
  <r>
    <s v="TX003716"/>
    <x v="2316"/>
    <x v="8"/>
    <x v="3"/>
    <n v="343.74"/>
    <s v="Abandoned"/>
    <s v="Declined"/>
    <n v="9.65"/>
    <x v="0"/>
    <s v="iPhone"/>
    <n v="459838"/>
    <n v="18"/>
    <n v="0"/>
    <n v="0"/>
    <n v="0"/>
    <n v="0"/>
    <n v="0"/>
    <s v="2025-05-28 14:54:57"/>
  </r>
  <r>
    <s v="TX004058"/>
    <x v="758"/>
    <x v="5"/>
    <x v="0"/>
    <n v="993.93"/>
    <s v="Success"/>
    <s v="Approved"/>
    <n v="4.1900000000000004"/>
    <x v="0"/>
    <s v="Android"/>
    <n v="440631"/>
    <n v="24"/>
    <n v="0"/>
    <n v="0"/>
    <n v="0"/>
    <n v="0"/>
    <n v="0"/>
    <s v="2025-04-22 15:42:03"/>
  </r>
  <r>
    <s v="TX007355"/>
    <x v="1670"/>
    <x v="8"/>
    <x v="1"/>
    <n v="53.03"/>
    <s v="Success"/>
    <s v="Approved"/>
    <n v="7.33"/>
    <x v="0"/>
    <s v="Desktop"/>
    <n v="458643"/>
    <n v="19"/>
    <n v="0"/>
    <n v="0"/>
    <n v="0"/>
    <n v="0"/>
    <n v="0"/>
    <s v="2025-11-10 14:14:12"/>
  </r>
  <r>
    <s v="TX003103"/>
    <x v="2317"/>
    <x v="5"/>
    <x v="1"/>
    <n v="478.11"/>
    <s v="Success"/>
    <s v="Approved"/>
    <n v="1.92"/>
    <x v="0"/>
    <s v="iPhone"/>
    <n v="534771"/>
    <n v="23"/>
    <n v="0"/>
    <n v="0"/>
    <n v="0"/>
    <n v="0"/>
    <n v="0"/>
    <s v="2025-04-20 00:11:46"/>
  </r>
  <r>
    <s v="TX000559"/>
    <x v="402"/>
    <x v="0"/>
    <x v="3"/>
    <n v="366.22"/>
    <s v="Success"/>
    <s v="Approved"/>
    <n v="11.31"/>
    <x v="0"/>
    <s v="Android"/>
    <n v="474494"/>
    <n v="19"/>
    <n v="0"/>
    <n v="0"/>
    <n v="0"/>
    <n v="0"/>
    <n v="0"/>
    <s v="2025-02-10 08:40:58"/>
  </r>
  <r>
    <s v="TX004787"/>
    <x v="346"/>
    <x v="9"/>
    <x v="0"/>
    <n v="448.06"/>
    <s v="Abandoned"/>
    <s v="Declined"/>
    <n v="4.79"/>
    <x v="0"/>
    <s v="iPhone"/>
    <n v="507981"/>
    <n v="17"/>
    <n v="0"/>
    <n v="0"/>
    <n v="0"/>
    <n v="0"/>
    <n v="0"/>
    <s v="2025-12-28 22:33:56"/>
  </r>
  <r>
    <s v="TX004437"/>
    <x v="1595"/>
    <x v="5"/>
    <x v="1"/>
    <n v="2007.44"/>
    <s v="Success"/>
    <s v="Approved"/>
    <n v="11.26"/>
    <x v="0"/>
    <s v="Android"/>
    <n v="553781"/>
    <n v="13"/>
    <n v="0"/>
    <n v="0"/>
    <n v="0"/>
    <n v="0"/>
    <n v="0"/>
    <s v="2025-11-26 13:41:22"/>
  </r>
  <r>
    <s v="TX001437"/>
    <x v="429"/>
    <x v="5"/>
    <x v="0"/>
    <n v="847.2"/>
    <s v="Abandoned"/>
    <s v="Declined"/>
    <n v="9.51"/>
    <x v="0"/>
    <s v="iPhone"/>
    <n v="429274"/>
    <n v="20"/>
    <n v="0"/>
    <n v="0"/>
    <n v="0"/>
    <n v="0"/>
    <n v="0"/>
    <s v="2025-08-23 10:17:44"/>
  </r>
  <r>
    <s v="TX000508"/>
    <x v="404"/>
    <x v="2"/>
    <x v="0"/>
    <n v="227.56"/>
    <s v="Success"/>
    <s v="Approved"/>
    <n v="4.33"/>
    <x v="0"/>
    <s v="Android"/>
    <n v="498652"/>
    <n v="12"/>
    <n v="0"/>
    <n v="0"/>
    <n v="0"/>
    <n v="0"/>
    <n v="0"/>
    <s v="2025-08-10 10:16:40"/>
  </r>
  <r>
    <s v="TX001870"/>
    <x v="365"/>
    <x v="9"/>
    <x v="3"/>
    <n v="123.03"/>
    <s v="Abandoned"/>
    <s v="Approved"/>
    <n v="10.41"/>
    <x v="0"/>
    <s v="iPhone"/>
    <n v="535392"/>
    <n v="18"/>
    <n v="0"/>
    <n v="0"/>
    <n v="0"/>
    <n v="0"/>
    <n v="0"/>
    <s v="2025-07-17 22:43:37"/>
  </r>
  <r>
    <s v="TX000756"/>
    <x v="1115"/>
    <x v="2"/>
    <x v="3"/>
    <n v="308.8"/>
    <s v="Failed"/>
    <s v="Declined"/>
    <n v="9.6199999999999992"/>
    <x v="0"/>
    <s v="Android"/>
    <n v="434610"/>
    <n v="58"/>
    <n v="1"/>
    <n v="0"/>
    <n v="0"/>
    <n v="0"/>
    <n v="1"/>
    <s v="2025-07-12 18:07:08"/>
  </r>
  <r>
    <s v="TX005488"/>
    <x v="577"/>
    <x v="9"/>
    <x v="3"/>
    <n v="180"/>
    <s v="Success"/>
    <s v="Approved"/>
    <n v="3.41"/>
    <x v="0"/>
    <s v="Android"/>
    <n v="475012"/>
    <n v="16"/>
    <n v="0"/>
    <n v="0"/>
    <n v="0"/>
    <n v="0"/>
    <n v="0"/>
    <s v="2025-02-16 04:37:54"/>
  </r>
  <r>
    <s v="TX004051"/>
    <x v="2318"/>
    <x v="4"/>
    <x v="1"/>
    <n v="2326.33"/>
    <s v="Success"/>
    <s v="Approved"/>
    <n v="9.7899999999999991"/>
    <x v="0"/>
    <s v="iPhone"/>
    <n v="453596"/>
    <n v="18"/>
    <n v="0"/>
    <n v="0"/>
    <n v="0"/>
    <n v="0"/>
    <n v="0"/>
    <s v="2025-03-14 07:12:00"/>
  </r>
  <r>
    <s v="TX007756"/>
    <x v="539"/>
    <x v="0"/>
    <x v="3"/>
    <n v="260.70999999999998"/>
    <s v="Failed"/>
    <s v="Declined"/>
    <n v="4.6100000000000003"/>
    <x v="0"/>
    <s v="Desktop"/>
    <n v="448167"/>
    <n v="19"/>
    <n v="0"/>
    <n v="0"/>
    <n v="0"/>
    <n v="0"/>
    <n v="0"/>
    <s v="2025-11-10 02:18:28"/>
  </r>
  <r>
    <s v="TX003837"/>
    <x v="818"/>
    <x v="9"/>
    <x v="1"/>
    <n v="436.66"/>
    <s v="Success"/>
    <s v="Approved"/>
    <n v="8.32"/>
    <x v="0"/>
    <s v="iPhone"/>
    <n v="556362"/>
    <n v="18"/>
    <n v="0"/>
    <n v="0"/>
    <n v="0"/>
    <n v="0"/>
    <n v="0"/>
    <s v="2025-04-25 13:11:34"/>
  </r>
  <r>
    <s v="TX002119"/>
    <x v="428"/>
    <x v="3"/>
    <x v="1"/>
    <n v="209.82"/>
    <s v="Abandoned"/>
    <s v="Declined"/>
    <n v="4.07"/>
    <x v="0"/>
    <s v="iPhone"/>
    <n v="545949"/>
    <n v="18"/>
    <n v="0"/>
    <n v="0"/>
    <n v="0"/>
    <n v="0"/>
    <n v="0"/>
    <s v="2025-04-08 04:11:54"/>
  </r>
  <r>
    <s v="TX006232"/>
    <x v="2319"/>
    <x v="3"/>
    <x v="3"/>
    <n v="400.79"/>
    <s v="Success"/>
    <s v="Approved"/>
    <n v="5.69"/>
    <x v="0"/>
    <s v="iPhone"/>
    <n v="505632"/>
    <n v="15"/>
    <n v="0"/>
    <n v="0"/>
    <n v="0"/>
    <n v="0"/>
    <n v="0"/>
    <s v="2025-08-14 08:58:50"/>
  </r>
  <r>
    <s v="TX009162"/>
    <x v="2320"/>
    <x v="0"/>
    <x v="3"/>
    <n v="155.80000000000001"/>
    <s v="Success"/>
    <s v="Approved"/>
    <n v="6.77"/>
    <x v="0"/>
    <s v="Desktop"/>
    <n v="534277"/>
    <n v="24"/>
    <n v="0"/>
    <n v="0"/>
    <n v="0"/>
    <n v="0"/>
    <n v="0"/>
    <s v="2025-12-27 22:46:09"/>
  </r>
  <r>
    <s v="TX000502"/>
    <x v="1588"/>
    <x v="0"/>
    <x v="2"/>
    <n v="1028.31"/>
    <s v="Failed"/>
    <s v="Approved"/>
    <n v="10.65"/>
    <x v="0"/>
    <s v="Android"/>
    <n v="502891"/>
    <n v="25"/>
    <n v="0"/>
    <n v="0"/>
    <n v="0"/>
    <n v="0"/>
    <n v="0"/>
    <s v="2025-08-13 19:44:47"/>
  </r>
  <r>
    <s v="TX007548"/>
    <x v="489"/>
    <x v="8"/>
    <x v="2"/>
    <n v="142.30000000000001"/>
    <s v="Abandoned"/>
    <s v="Declined"/>
    <n v="13.08"/>
    <x v="0"/>
    <s v="iPhone"/>
    <n v="423076"/>
    <n v="10"/>
    <n v="0"/>
    <n v="0"/>
    <n v="0"/>
    <n v="0"/>
    <n v="0"/>
    <s v="2025-12-02 02:16:37"/>
  </r>
  <r>
    <s v="TX007709"/>
    <x v="564"/>
    <x v="4"/>
    <x v="1"/>
    <n v="339.55"/>
    <s v="Success"/>
    <s v="Approved"/>
    <n v="8.6199999999999992"/>
    <x v="0"/>
    <s v="iPhone"/>
    <n v="536937"/>
    <n v="22"/>
    <n v="0"/>
    <n v="0"/>
    <n v="0"/>
    <n v="0"/>
    <n v="0"/>
    <s v="2025-02-26 03:16:47"/>
  </r>
  <r>
    <s v="TX001540"/>
    <x v="190"/>
    <x v="3"/>
    <x v="2"/>
    <n v="297.72000000000003"/>
    <s v="Abandoned"/>
    <s v="Declined"/>
    <n v="11.82"/>
    <x v="0"/>
    <s v="Desktop"/>
    <n v="421749"/>
    <n v="19"/>
    <n v="0"/>
    <n v="0"/>
    <n v="0"/>
    <n v="0"/>
    <n v="0"/>
    <s v="2025-11-19 08:53:14"/>
  </r>
  <r>
    <s v="TX006221"/>
    <x v="689"/>
    <x v="3"/>
    <x v="0"/>
    <n v="366.77"/>
    <s v="Success"/>
    <s v="Approved"/>
    <n v="6.67"/>
    <x v="0"/>
    <s v="Desktop"/>
    <n v="437237"/>
    <n v="22"/>
    <n v="0"/>
    <n v="0"/>
    <n v="0"/>
    <n v="0"/>
    <n v="0"/>
    <s v="2025-06-23 18:10:51"/>
  </r>
  <r>
    <s v="TX001212"/>
    <x v="480"/>
    <x v="4"/>
    <x v="0"/>
    <n v="194.7"/>
    <s v="Success"/>
    <s v="Approved"/>
    <n v="10.09"/>
    <x v="0"/>
    <s v="iPhone"/>
    <n v="466715"/>
    <n v="10"/>
    <n v="0"/>
    <n v="0"/>
    <n v="0"/>
    <n v="0"/>
    <n v="0"/>
    <s v="2025-02-15 12:26:58"/>
  </r>
  <r>
    <s v="TX009175"/>
    <x v="2321"/>
    <x v="1"/>
    <x v="0"/>
    <n v="415.88"/>
    <s v="Success"/>
    <s v="Approved"/>
    <n v="0.51"/>
    <x v="0"/>
    <s v="Android"/>
    <n v="525338"/>
    <n v="10"/>
    <n v="0"/>
    <n v="0"/>
    <n v="0"/>
    <n v="0"/>
    <n v="0"/>
    <s v="2025-02-03 12:03:24"/>
  </r>
  <r>
    <s v="TX000673"/>
    <x v="1579"/>
    <x v="0"/>
    <x v="1"/>
    <n v="1028.81"/>
    <s v="Success"/>
    <s v="Approved"/>
    <n v="11.51"/>
    <x v="0"/>
    <s v="iPhone"/>
    <n v="418592"/>
    <n v="13"/>
    <n v="0"/>
    <n v="0"/>
    <n v="0"/>
    <n v="0"/>
    <n v="0"/>
    <s v="2025-08-23 17:47:28"/>
  </r>
  <r>
    <s v="TX003378"/>
    <x v="2110"/>
    <x v="5"/>
    <x v="3"/>
    <n v="1342.32"/>
    <s v="Success"/>
    <s v="Approved"/>
    <n v="2.48"/>
    <x v="0"/>
    <s v="iPhone"/>
    <n v="531985"/>
    <n v="46"/>
    <n v="0"/>
    <n v="1"/>
    <n v="0"/>
    <n v="0"/>
    <n v="0"/>
    <s v="2025-07-19 18:32:48"/>
  </r>
  <r>
    <s v="TX008835"/>
    <x v="576"/>
    <x v="3"/>
    <x v="0"/>
    <n v="536.45000000000005"/>
    <s v="Abandoned"/>
    <s v="Declined"/>
    <n v="4.09"/>
    <x v="0"/>
    <s v="Desktop"/>
    <n v="540337"/>
    <n v="20"/>
    <n v="0"/>
    <n v="0"/>
    <n v="0"/>
    <n v="0"/>
    <n v="0"/>
    <s v="2025-04-30 01:21:02"/>
  </r>
  <r>
    <s v="TX001465"/>
    <x v="2322"/>
    <x v="0"/>
    <x v="3"/>
    <n v="784.8"/>
    <s v="Failed"/>
    <s v="Declined"/>
    <n v="6.93"/>
    <x v="0"/>
    <s v="iPhone"/>
    <n v="520954"/>
    <n v="24"/>
    <n v="0"/>
    <n v="0"/>
    <n v="0"/>
    <n v="0"/>
    <n v="0"/>
    <s v="2025-01-26 04:05:57"/>
  </r>
  <r>
    <s v="TX001193"/>
    <x v="1179"/>
    <x v="4"/>
    <x v="2"/>
    <n v="150.5"/>
    <s v="Success"/>
    <s v="Approved"/>
    <n v="11.22"/>
    <x v="0"/>
    <s v="Android"/>
    <n v="492330"/>
    <n v="23"/>
    <n v="0"/>
    <n v="0"/>
    <n v="0"/>
    <n v="0"/>
    <n v="0"/>
    <s v="2025-07-14 23:46:23"/>
  </r>
  <r>
    <s v="TX007075"/>
    <x v="2323"/>
    <x v="0"/>
    <x v="2"/>
    <n v="1039.46"/>
    <s v="Failed"/>
    <s v="Declined"/>
    <n v="17.21"/>
    <x v="0"/>
    <s v="Desktop"/>
    <n v="402557"/>
    <n v="11"/>
    <n v="0"/>
    <n v="0"/>
    <n v="0"/>
    <n v="0"/>
    <n v="0"/>
    <s v="2025-10-15 19:37:31"/>
  </r>
  <r>
    <s v="TX001873"/>
    <x v="569"/>
    <x v="0"/>
    <x v="1"/>
    <n v="163.19"/>
    <s v="Success"/>
    <s v="Approved"/>
    <n v="7.92"/>
    <x v="0"/>
    <s v="iPad"/>
    <n v="400382"/>
    <n v="53"/>
    <n v="0"/>
    <n v="0"/>
    <n v="1"/>
    <n v="0"/>
    <n v="0"/>
    <s v="2025-01-02 07:25:06"/>
  </r>
  <r>
    <s v="TX003591"/>
    <x v="477"/>
    <x v="9"/>
    <x v="0"/>
    <n v="120.35"/>
    <s v="Success"/>
    <s v="Approved"/>
    <n v="7.75"/>
    <x v="0"/>
    <s v="Desktop"/>
    <n v="486405"/>
    <n v="12"/>
    <n v="0"/>
    <n v="0"/>
    <n v="0"/>
    <n v="0"/>
    <n v="0"/>
    <s v="2025-10-17 18:38:27"/>
  </r>
  <r>
    <s v="TX008240"/>
    <x v="2324"/>
    <x v="9"/>
    <x v="0"/>
    <n v="207.32"/>
    <s v="Success"/>
    <s v="Approved"/>
    <n v="8.7799999999999994"/>
    <x v="0"/>
    <s v="iPhone"/>
    <n v="404637"/>
    <n v="31"/>
    <n v="0"/>
    <n v="0"/>
    <n v="0"/>
    <n v="1"/>
    <n v="0"/>
    <s v="2025-08-22 22:11:02"/>
  </r>
  <r>
    <s v="TX000506"/>
    <x v="55"/>
    <x v="4"/>
    <x v="1"/>
    <n v="185.19"/>
    <s v="Success"/>
    <s v="Approved"/>
    <n v="0.84"/>
    <x v="0"/>
    <s v="iPad"/>
    <n v="519182"/>
    <n v="66"/>
    <n v="0"/>
    <n v="1"/>
    <n v="0"/>
    <n v="1"/>
    <n v="0"/>
    <s v="2025-04-01 00:03:56"/>
  </r>
  <r>
    <s v="TX000244"/>
    <x v="1849"/>
    <x v="5"/>
    <x v="0"/>
    <n v="462.56"/>
    <s v="Success"/>
    <s v="Approved"/>
    <n v="11.49"/>
    <x v="0"/>
    <s v="Desktop"/>
    <n v="477342"/>
    <n v="19"/>
    <n v="0"/>
    <n v="0"/>
    <n v="0"/>
    <n v="0"/>
    <n v="0"/>
    <s v="2025-09-27 01:04:16"/>
  </r>
  <r>
    <s v="TX000507"/>
    <x v="1673"/>
    <x v="1"/>
    <x v="1"/>
    <n v="382.32"/>
    <s v="Abandoned"/>
    <s v="Approved"/>
    <n v="8.93"/>
    <x v="0"/>
    <s v="iPhone"/>
    <n v="542698"/>
    <n v="43"/>
    <n v="0"/>
    <n v="1"/>
    <n v="0"/>
    <n v="0"/>
    <n v="0"/>
    <s v="2025-12-09 08:39:36"/>
  </r>
  <r>
    <s v="TX008242"/>
    <x v="2325"/>
    <x v="3"/>
    <x v="1"/>
    <n v="192.04"/>
    <s v="Success"/>
    <s v="Approved"/>
    <n v="4.8"/>
    <x v="0"/>
    <s v="Android"/>
    <n v="400203"/>
    <n v="11"/>
    <n v="0"/>
    <n v="0"/>
    <n v="0"/>
    <n v="0"/>
    <n v="0"/>
    <s v="2025-01-22 06:16:05"/>
  </r>
  <r>
    <s v="TX006787"/>
    <x v="2203"/>
    <x v="1"/>
    <x v="0"/>
    <n v="412.74"/>
    <s v="Success"/>
    <s v="Approved"/>
    <n v="8.81"/>
    <x v="0"/>
    <s v="iPhone"/>
    <n v="495167"/>
    <n v="40"/>
    <n v="0"/>
    <n v="1"/>
    <n v="0"/>
    <n v="0"/>
    <n v="0"/>
    <s v="2025-10-19 02:08:20"/>
  </r>
  <r>
    <s v="TX006518"/>
    <x v="2326"/>
    <x v="1"/>
    <x v="1"/>
    <n v="1574.38"/>
    <s v="Success"/>
    <s v="Approved"/>
    <n v="0.85"/>
    <x v="0"/>
    <s v="iPhone"/>
    <n v="416217"/>
    <n v="17"/>
    <n v="0"/>
    <n v="0"/>
    <n v="0"/>
    <n v="0"/>
    <n v="0"/>
    <s v="2025-07-01 15:18:23"/>
  </r>
  <r>
    <s v="TX007258"/>
    <x v="509"/>
    <x v="2"/>
    <x v="1"/>
    <n v="725.71"/>
    <s v="Abandoned"/>
    <s v="Approved"/>
    <n v="4.9800000000000004"/>
    <x v="0"/>
    <s v="Desktop"/>
    <n v="523488"/>
    <n v="13"/>
    <n v="0"/>
    <n v="0"/>
    <n v="0"/>
    <n v="0"/>
    <n v="0"/>
    <s v="2025-07-02 22:06:53"/>
  </r>
  <r>
    <s v="TX001774"/>
    <x v="720"/>
    <x v="4"/>
    <x v="3"/>
    <n v="329.36"/>
    <s v="Success"/>
    <s v="Approved"/>
    <n v="1.44"/>
    <x v="0"/>
    <s v="iPad"/>
    <n v="523272"/>
    <n v="15"/>
    <n v="0"/>
    <n v="0"/>
    <n v="0"/>
    <n v="0"/>
    <n v="0"/>
    <s v="2025-03-06 17:05:34"/>
  </r>
  <r>
    <s v="TX005730"/>
    <x v="1874"/>
    <x v="5"/>
    <x v="3"/>
    <n v="360.79"/>
    <s v="Success"/>
    <s v="Approved"/>
    <n v="11.34"/>
    <x v="0"/>
    <s v="Desktop"/>
    <n v="450587"/>
    <n v="44"/>
    <n v="0"/>
    <n v="1"/>
    <n v="0"/>
    <n v="0"/>
    <n v="0"/>
    <s v="2025-03-14 11:20:07"/>
  </r>
  <r>
    <s v="TX007770"/>
    <x v="1722"/>
    <x v="5"/>
    <x v="3"/>
    <n v="569.98"/>
    <s v="Success"/>
    <s v="Approved"/>
    <n v="11.05"/>
    <x v="0"/>
    <s v="Desktop"/>
    <n v="489210"/>
    <n v="17"/>
    <n v="0"/>
    <n v="0"/>
    <n v="0"/>
    <n v="0"/>
    <n v="0"/>
    <s v="2025-10-19 18:11:12"/>
  </r>
  <r>
    <s v="TX000798"/>
    <x v="94"/>
    <x v="0"/>
    <x v="0"/>
    <n v="949.01"/>
    <s v="Success"/>
    <s v="Approved"/>
    <n v="11.45"/>
    <x v="0"/>
    <s v="iPhone"/>
    <n v="503905"/>
    <n v="25"/>
    <n v="0"/>
    <n v="0"/>
    <n v="0"/>
    <n v="0"/>
    <n v="0"/>
    <s v="2025-12-14 11:43:03"/>
  </r>
  <r>
    <s v="TX009951"/>
    <x v="1244"/>
    <x v="1"/>
    <x v="2"/>
    <n v="1261.6300000000001"/>
    <s v="Failed"/>
    <s v="Declined"/>
    <n v="12.5"/>
    <x v="0"/>
    <s v="Android"/>
    <n v="555280"/>
    <n v="12"/>
    <n v="0"/>
    <n v="0"/>
    <n v="0"/>
    <n v="0"/>
    <n v="0"/>
    <s v="2025-05-23 21:34:21"/>
  </r>
  <r>
    <s v="TX007503"/>
    <x v="2327"/>
    <x v="1"/>
    <x v="1"/>
    <n v="509.42"/>
    <s v="Success"/>
    <s v="Approved"/>
    <n v="4.46"/>
    <x v="0"/>
    <s v="iPhone"/>
    <n v="479103"/>
    <n v="10"/>
    <n v="0"/>
    <n v="0"/>
    <n v="0"/>
    <n v="0"/>
    <n v="0"/>
    <s v="2025-06-02 15:01:57"/>
  </r>
  <r>
    <s v="TX002830"/>
    <x v="2328"/>
    <x v="3"/>
    <x v="1"/>
    <n v="193.61"/>
    <s v="Abandoned"/>
    <s v="Declined"/>
    <n v="1.19"/>
    <x v="0"/>
    <s v="Desktop"/>
    <n v="503922"/>
    <n v="50"/>
    <n v="0"/>
    <n v="0"/>
    <n v="1"/>
    <n v="0"/>
    <n v="0"/>
    <s v="2025-10-08 06:07:16"/>
  </r>
  <r>
    <s v="TX009372"/>
    <x v="2329"/>
    <x v="8"/>
    <x v="1"/>
    <n v="717.33"/>
    <s v="Success"/>
    <s v="Approved"/>
    <n v="9.39"/>
    <x v="0"/>
    <s v="iPhone"/>
    <n v="406782"/>
    <n v="31"/>
    <n v="0"/>
    <n v="0"/>
    <n v="0"/>
    <n v="1"/>
    <n v="0"/>
    <s v="2025-03-28 22:06:35"/>
  </r>
  <r>
    <s v="TX009560"/>
    <x v="1413"/>
    <x v="5"/>
    <x v="1"/>
    <n v="209.05"/>
    <s v="Success"/>
    <s v="Approved"/>
    <n v="10.63"/>
    <x v="0"/>
    <s v="iPhone"/>
    <n v="465668"/>
    <n v="35"/>
    <n v="0"/>
    <n v="1"/>
    <n v="0"/>
    <n v="0"/>
    <n v="0"/>
    <s v="2025-03-28 08:21:19"/>
  </r>
  <r>
    <s v="TX000313"/>
    <x v="1272"/>
    <x v="2"/>
    <x v="0"/>
    <n v="1385.32"/>
    <s v="Success"/>
    <s v="Approved"/>
    <n v="6.95"/>
    <x v="0"/>
    <s v="iPhone"/>
    <n v="436141"/>
    <n v="22"/>
    <n v="0"/>
    <n v="0"/>
    <n v="0"/>
    <n v="0"/>
    <n v="0"/>
    <s v="2025-05-02 15:06:09"/>
  </r>
  <r>
    <s v="TX000747"/>
    <x v="2249"/>
    <x v="1"/>
    <x v="0"/>
    <n v="1085.92"/>
    <s v="Success"/>
    <s v="Approved"/>
    <n v="0.79"/>
    <x v="0"/>
    <s v="iPhone"/>
    <n v="470723"/>
    <n v="19"/>
    <n v="0"/>
    <n v="0"/>
    <n v="0"/>
    <n v="0"/>
    <n v="0"/>
    <s v="2025-12-01 03:20:51"/>
  </r>
  <r>
    <s v="TX003570"/>
    <x v="100"/>
    <x v="1"/>
    <x v="2"/>
    <n v="348.46"/>
    <s v="Failed"/>
    <s v="Declined"/>
    <n v="16.170000000000002"/>
    <x v="0"/>
    <s v="iPhone"/>
    <n v="494763"/>
    <n v="10"/>
    <n v="0"/>
    <n v="0"/>
    <n v="0"/>
    <n v="0"/>
    <n v="0"/>
    <s v="2025-05-22 15:52:58"/>
  </r>
  <r>
    <s v="TX000791"/>
    <x v="444"/>
    <x v="8"/>
    <x v="3"/>
    <n v="357.83"/>
    <s v="Success"/>
    <s v="Approved"/>
    <n v="9.7100000000000009"/>
    <x v="0"/>
    <s v="Desktop"/>
    <n v="531238"/>
    <n v="21"/>
    <n v="0"/>
    <n v="0"/>
    <n v="0"/>
    <n v="0"/>
    <n v="0"/>
    <s v="2025-01-12 08:42:53"/>
  </r>
  <r>
    <s v="TX002477"/>
    <x v="1592"/>
    <x v="8"/>
    <x v="1"/>
    <n v="272.20999999999998"/>
    <s v="Success"/>
    <s v="Approved"/>
    <n v="10.37"/>
    <x v="0"/>
    <s v="iPhone"/>
    <n v="453882"/>
    <n v="12"/>
    <n v="0"/>
    <n v="0"/>
    <n v="0"/>
    <n v="0"/>
    <n v="0"/>
    <s v="2025-10-29 05:40:19"/>
  </r>
  <r>
    <s v="TX009378"/>
    <x v="1273"/>
    <x v="5"/>
    <x v="3"/>
    <n v="234.28"/>
    <s v="Success"/>
    <s v="Approved"/>
    <n v="10.53"/>
    <x v="0"/>
    <s v="Android"/>
    <n v="426824"/>
    <n v="13"/>
    <n v="0"/>
    <n v="0"/>
    <n v="0"/>
    <n v="0"/>
    <n v="0"/>
    <s v="2025-11-17 00:57:00"/>
  </r>
  <r>
    <s v="TX002571"/>
    <x v="1687"/>
    <x v="8"/>
    <x v="3"/>
    <n v="335.68"/>
    <s v="Failed"/>
    <s v="Approved"/>
    <n v="0.83"/>
    <x v="0"/>
    <s v="iPhone"/>
    <n v="455543"/>
    <n v="18"/>
    <n v="0"/>
    <n v="0"/>
    <n v="0"/>
    <n v="0"/>
    <n v="0"/>
    <s v="2025-07-06 13:07:07"/>
  </r>
  <r>
    <s v="TX005580"/>
    <x v="472"/>
    <x v="8"/>
    <x v="0"/>
    <n v="1739.46"/>
    <s v="Success"/>
    <s v="Approved"/>
    <n v="2.39"/>
    <x v="0"/>
    <s v="iPhone"/>
    <n v="461812"/>
    <n v="15"/>
    <n v="0"/>
    <n v="0"/>
    <n v="0"/>
    <n v="0"/>
    <n v="0"/>
    <s v="2025-02-07 11:31:58"/>
  </r>
  <r>
    <s v="TX005282"/>
    <x v="1796"/>
    <x v="3"/>
    <x v="0"/>
    <n v="512.79"/>
    <s v="Abandoned"/>
    <s v="Declined"/>
    <n v="11.93"/>
    <x v="0"/>
    <s v="Android"/>
    <n v="500520"/>
    <n v="37"/>
    <n v="0"/>
    <n v="1"/>
    <n v="0"/>
    <n v="0"/>
    <n v="0"/>
    <s v="2025-12-11 23:12:36"/>
  </r>
  <r>
    <s v="TX004356"/>
    <x v="2330"/>
    <x v="1"/>
    <x v="2"/>
    <n v="131.15"/>
    <s v="Abandoned"/>
    <s v="Approved"/>
    <n v="10.39"/>
    <x v="0"/>
    <s v="iPhone"/>
    <n v="470905"/>
    <n v="15"/>
    <n v="0"/>
    <n v="0"/>
    <n v="0"/>
    <n v="0"/>
    <n v="0"/>
    <s v="2025-10-06 18:45:15"/>
  </r>
  <r>
    <s v="TX002164"/>
    <x v="872"/>
    <x v="5"/>
    <x v="2"/>
    <n v="928.98"/>
    <s v="Success"/>
    <s v="Approved"/>
    <n v="12.94"/>
    <x v="0"/>
    <s v="Android"/>
    <n v="436916"/>
    <n v="41"/>
    <n v="0"/>
    <n v="1"/>
    <n v="0"/>
    <n v="0"/>
    <n v="0"/>
    <s v="2025-08-27 21:51:05"/>
  </r>
  <r>
    <s v="TX006662"/>
    <x v="1539"/>
    <x v="2"/>
    <x v="0"/>
    <n v="666.34"/>
    <s v="Abandoned"/>
    <s v="Approved"/>
    <n v="2.59"/>
    <x v="0"/>
    <s v="iPhone"/>
    <n v="552443"/>
    <n v="20"/>
    <n v="0"/>
    <n v="0"/>
    <n v="0"/>
    <n v="0"/>
    <n v="0"/>
    <s v="2025-09-25 22:11:32"/>
  </r>
  <r>
    <s v="TX007774"/>
    <x v="16"/>
    <x v="3"/>
    <x v="3"/>
    <n v="469.54"/>
    <s v="Success"/>
    <s v="Approved"/>
    <n v="4.0199999999999996"/>
    <x v="0"/>
    <s v="Android"/>
    <n v="456573"/>
    <n v="19"/>
    <n v="0"/>
    <n v="0"/>
    <n v="0"/>
    <n v="0"/>
    <n v="0"/>
    <s v="2025-03-22 01:56:36"/>
  </r>
  <r>
    <s v="TX000381"/>
    <x v="1900"/>
    <x v="3"/>
    <x v="1"/>
    <n v="461.7"/>
    <s v="Failed"/>
    <s v="Declined"/>
    <n v="8.3000000000000007"/>
    <x v="0"/>
    <s v="Android"/>
    <n v="446520"/>
    <n v="51"/>
    <n v="1"/>
    <n v="0"/>
    <n v="0"/>
    <n v="0"/>
    <n v="1"/>
    <s v="2025-01-22 19:31:24"/>
  </r>
  <r>
    <s v="TX006170"/>
    <x v="2331"/>
    <x v="0"/>
    <x v="2"/>
    <n v="250.44"/>
    <s v="Success"/>
    <s v="Approved"/>
    <n v="18.59"/>
    <x v="0"/>
    <s v="iPad"/>
    <n v="422877"/>
    <n v="17"/>
    <n v="0"/>
    <n v="0"/>
    <n v="0"/>
    <n v="0"/>
    <n v="0"/>
    <s v="2025-09-07 00:29:35"/>
  </r>
  <r>
    <s v="TX001293"/>
    <x v="2088"/>
    <x v="8"/>
    <x v="1"/>
    <n v="151.13999999999999"/>
    <s v="Abandoned"/>
    <s v="Declined"/>
    <n v="2.4700000000000002"/>
    <x v="0"/>
    <s v="iPhone"/>
    <n v="498597"/>
    <n v="14"/>
    <n v="0"/>
    <n v="0"/>
    <n v="0"/>
    <n v="0"/>
    <n v="0"/>
    <s v="2025-08-10 12:14:03"/>
  </r>
  <r>
    <s v="TX001913"/>
    <x v="1325"/>
    <x v="9"/>
    <x v="2"/>
    <n v="399.09"/>
    <s v="Failed"/>
    <s v="Approved"/>
    <n v="12.15"/>
    <x v="0"/>
    <s v="iPhone"/>
    <n v="502204"/>
    <n v="11"/>
    <n v="0"/>
    <n v="0"/>
    <n v="0"/>
    <n v="0"/>
    <n v="0"/>
    <s v="2025-06-17 08:10:37"/>
  </r>
  <r>
    <s v="TX000600"/>
    <x v="2332"/>
    <x v="1"/>
    <x v="1"/>
    <n v="732.16"/>
    <s v="Success"/>
    <s v="Approved"/>
    <n v="7.83"/>
    <x v="0"/>
    <s v="iPhone"/>
    <n v="478746"/>
    <n v="13"/>
    <n v="0"/>
    <n v="0"/>
    <n v="0"/>
    <n v="0"/>
    <n v="0"/>
    <s v="2025-11-04 22:24:09"/>
  </r>
  <r>
    <s v="TX003893"/>
    <x v="2333"/>
    <x v="3"/>
    <x v="3"/>
    <n v="477.57"/>
    <s v="Success"/>
    <s v="Approved"/>
    <n v="2.21"/>
    <x v="0"/>
    <s v="Android"/>
    <n v="541595"/>
    <n v="22"/>
    <n v="0"/>
    <n v="0"/>
    <n v="0"/>
    <n v="0"/>
    <n v="0"/>
    <s v="2025-02-20 06:48:54"/>
  </r>
  <r>
    <s v="TX004142"/>
    <x v="1649"/>
    <x v="3"/>
    <x v="1"/>
    <n v="175.92"/>
    <s v="Success"/>
    <s v="Approved"/>
    <n v="0.98"/>
    <x v="0"/>
    <s v="Android"/>
    <n v="466358"/>
    <n v="14"/>
    <n v="0"/>
    <n v="0"/>
    <n v="0"/>
    <n v="0"/>
    <n v="0"/>
    <s v="2025-07-05 02:21:38"/>
  </r>
  <r>
    <s v="TX001653"/>
    <x v="731"/>
    <x v="7"/>
    <x v="1"/>
    <n v="258.11"/>
    <s v="Abandoned"/>
    <s v="Declined"/>
    <n v="0.67"/>
    <x v="0"/>
    <s v="Android"/>
    <n v="459694"/>
    <n v="15"/>
    <n v="0"/>
    <n v="0"/>
    <n v="0"/>
    <n v="0"/>
    <n v="0"/>
    <s v="2025-08-12 11:26:03"/>
  </r>
  <r>
    <s v="TX008249"/>
    <x v="2334"/>
    <x v="2"/>
    <x v="1"/>
    <n v="1020.75"/>
    <s v="Success"/>
    <s v="Approved"/>
    <n v="1.42"/>
    <x v="0"/>
    <s v="Android"/>
    <n v="527865"/>
    <n v="18"/>
    <n v="0"/>
    <n v="0"/>
    <n v="0"/>
    <n v="0"/>
    <n v="0"/>
    <s v="2025-03-30 03:17:35"/>
  </r>
  <r>
    <s v="TX001894"/>
    <x v="2335"/>
    <x v="5"/>
    <x v="0"/>
    <n v="424.75"/>
    <s v="Abandoned"/>
    <s v="Approved"/>
    <n v="10.85"/>
    <x v="0"/>
    <s v="Android"/>
    <n v="528583"/>
    <n v="14"/>
    <n v="0"/>
    <n v="0"/>
    <n v="0"/>
    <n v="0"/>
    <n v="0"/>
    <s v="2025-02-02 10:54:32"/>
  </r>
  <r>
    <s v="TX001945"/>
    <x v="2336"/>
    <x v="3"/>
    <x v="1"/>
    <n v="147.34"/>
    <s v="Success"/>
    <s v="Approved"/>
    <n v="1.27"/>
    <x v="0"/>
    <s v="Android"/>
    <n v="548200"/>
    <n v="17"/>
    <n v="0"/>
    <n v="0"/>
    <n v="0"/>
    <n v="0"/>
    <n v="0"/>
    <s v="2025-04-25 18:42:09"/>
  </r>
  <r>
    <s v="TX003396"/>
    <x v="2337"/>
    <x v="0"/>
    <x v="1"/>
    <n v="290.63"/>
    <s v="Abandoned"/>
    <s v="Declined"/>
    <n v="10"/>
    <x v="0"/>
    <s v="iPad"/>
    <n v="559607"/>
    <n v="10"/>
    <n v="0"/>
    <n v="0"/>
    <n v="0"/>
    <n v="0"/>
    <n v="0"/>
    <s v="2025-09-23 07:10:20"/>
  </r>
  <r>
    <s v="TX008200"/>
    <x v="1955"/>
    <x v="1"/>
    <x v="1"/>
    <n v="305.95"/>
    <s v="Success"/>
    <s v="Approved"/>
    <n v="5.97"/>
    <x v="0"/>
    <s v="iPad"/>
    <n v="405679"/>
    <n v="17"/>
    <n v="0"/>
    <n v="0"/>
    <n v="0"/>
    <n v="0"/>
    <n v="0"/>
    <s v="2025-09-07 03:57:15"/>
  </r>
  <r>
    <s v="TX004363"/>
    <x v="992"/>
    <x v="0"/>
    <x v="0"/>
    <n v="1797.89"/>
    <s v="Abandoned"/>
    <s v="Declined"/>
    <n v="4.9400000000000004"/>
    <x v="0"/>
    <s v="iPad"/>
    <n v="453343"/>
    <n v="12"/>
    <n v="0"/>
    <n v="0"/>
    <n v="0"/>
    <n v="0"/>
    <n v="0"/>
    <s v="2025-01-11 17:48:12"/>
  </r>
  <r>
    <s v="TX009824"/>
    <x v="2338"/>
    <x v="0"/>
    <x v="3"/>
    <n v="245.83"/>
    <s v="Success"/>
    <s v="Approved"/>
    <n v="8.19"/>
    <x v="0"/>
    <s v="iPhone"/>
    <n v="449189"/>
    <n v="31"/>
    <n v="0"/>
    <n v="0"/>
    <n v="0"/>
    <n v="1"/>
    <n v="0"/>
    <s v="2025-02-06 06:22:30"/>
  </r>
  <r>
    <s v="TX000376"/>
    <x v="2339"/>
    <x v="8"/>
    <x v="1"/>
    <n v="71.540000000000006"/>
    <s v="Abandoned"/>
    <s v="Declined"/>
    <n v="11.19"/>
    <x v="0"/>
    <s v="Android"/>
    <n v="441844"/>
    <n v="21"/>
    <n v="0"/>
    <n v="0"/>
    <n v="0"/>
    <n v="0"/>
    <n v="0"/>
    <s v="2025-12-14 21:07:58"/>
  </r>
  <r>
    <s v="TX001967"/>
    <x v="1190"/>
    <x v="2"/>
    <x v="3"/>
    <n v="929.8"/>
    <s v="Failed"/>
    <s v="Approved"/>
    <n v="6.75"/>
    <x v="0"/>
    <s v="Desktop"/>
    <n v="442829"/>
    <n v="70"/>
    <n v="0"/>
    <n v="1"/>
    <n v="1"/>
    <n v="0"/>
    <n v="0"/>
    <s v="2025-12-27 01:49:15"/>
  </r>
  <r>
    <s v="TX003958"/>
    <x v="1284"/>
    <x v="2"/>
    <x v="1"/>
    <n v="987.88"/>
    <s v="Abandoned"/>
    <s v="Declined"/>
    <n v="9.61"/>
    <x v="0"/>
    <s v="iPad"/>
    <n v="450999"/>
    <n v="19"/>
    <n v="0"/>
    <n v="0"/>
    <n v="0"/>
    <n v="0"/>
    <n v="0"/>
    <s v="2025-07-04 04:38:08"/>
  </r>
  <r>
    <s v="TX007227"/>
    <x v="2340"/>
    <x v="3"/>
    <x v="0"/>
    <n v="246.41"/>
    <s v="Success"/>
    <s v="Approved"/>
    <n v="2.54"/>
    <x v="0"/>
    <s v="Android"/>
    <n v="509181"/>
    <n v="19"/>
    <n v="0"/>
    <n v="0"/>
    <n v="0"/>
    <n v="0"/>
    <n v="0"/>
    <s v="2025-01-19 10:58:33"/>
  </r>
  <r>
    <s v="TX007572"/>
    <x v="328"/>
    <x v="8"/>
    <x v="0"/>
    <n v="383.3"/>
    <s v="Success"/>
    <s v="Approved"/>
    <n v="1.33"/>
    <x v="0"/>
    <s v="iPhone"/>
    <n v="422652"/>
    <n v="21"/>
    <n v="0"/>
    <n v="0"/>
    <n v="0"/>
    <n v="0"/>
    <n v="0"/>
    <s v="2025-11-06 03:07:06"/>
  </r>
  <r>
    <s v="TX004565"/>
    <x v="846"/>
    <x v="0"/>
    <x v="3"/>
    <n v="295.45"/>
    <s v="Success"/>
    <s v="Approved"/>
    <n v="1.81"/>
    <x v="0"/>
    <s v="Android"/>
    <n v="484154"/>
    <n v="21"/>
    <n v="0"/>
    <n v="0"/>
    <n v="0"/>
    <n v="0"/>
    <n v="0"/>
    <s v="2025-11-28 16:53:04"/>
  </r>
  <r>
    <s v="TX005228"/>
    <x v="188"/>
    <x v="3"/>
    <x v="3"/>
    <n v="297.13"/>
    <s v="Abandoned"/>
    <s v="Approved"/>
    <n v="7.21"/>
    <x v="0"/>
    <s v="Android"/>
    <n v="476704"/>
    <n v="19"/>
    <n v="0"/>
    <n v="0"/>
    <n v="0"/>
    <n v="0"/>
    <n v="0"/>
    <s v="2025-11-29 16:53:21"/>
  </r>
  <r>
    <s v="TX005357"/>
    <x v="1209"/>
    <x v="4"/>
    <x v="3"/>
    <n v="268.22000000000003"/>
    <s v="Success"/>
    <s v="Approved"/>
    <n v="5.8"/>
    <x v="0"/>
    <s v="iPhone"/>
    <n v="543896"/>
    <n v="45"/>
    <n v="0"/>
    <n v="0"/>
    <n v="1"/>
    <n v="0"/>
    <n v="0"/>
    <s v="2025-11-15 05:42:57"/>
  </r>
  <r>
    <s v="TX001472"/>
    <x v="1315"/>
    <x v="0"/>
    <x v="0"/>
    <n v="205.79"/>
    <s v="Success"/>
    <s v="Approved"/>
    <n v="6.45"/>
    <x v="0"/>
    <s v="Android"/>
    <n v="548958"/>
    <n v="24"/>
    <n v="0"/>
    <n v="0"/>
    <n v="0"/>
    <n v="0"/>
    <n v="0"/>
    <s v="2025-10-20 05:49:53"/>
  </r>
  <r>
    <s v="TX003347"/>
    <x v="143"/>
    <x v="5"/>
    <x v="1"/>
    <n v="652.13"/>
    <s v="Success"/>
    <s v="Approved"/>
    <n v="8.15"/>
    <x v="0"/>
    <s v="Android"/>
    <n v="462954"/>
    <n v="23"/>
    <n v="0"/>
    <n v="0"/>
    <n v="0"/>
    <n v="0"/>
    <n v="0"/>
    <s v="2025-06-14 18:01:18"/>
  </r>
  <r>
    <s v="TX006334"/>
    <x v="2184"/>
    <x v="6"/>
    <x v="0"/>
    <n v="212.5"/>
    <s v="Success"/>
    <s v="Approved"/>
    <n v="10.02"/>
    <x v="0"/>
    <s v="Android"/>
    <n v="502961"/>
    <n v="20"/>
    <n v="0"/>
    <n v="0"/>
    <n v="0"/>
    <n v="0"/>
    <n v="0"/>
    <s v="2025-05-05 01:17:21"/>
  </r>
  <r>
    <s v="TX002854"/>
    <x v="2087"/>
    <x v="0"/>
    <x v="1"/>
    <n v="1255.4000000000001"/>
    <s v="Success"/>
    <s v="Approved"/>
    <n v="2.1800000000000002"/>
    <x v="0"/>
    <s v="Android"/>
    <n v="473441"/>
    <n v="18"/>
    <n v="0"/>
    <n v="0"/>
    <n v="0"/>
    <n v="0"/>
    <n v="0"/>
    <s v="2025-07-23 19:28:05"/>
  </r>
  <r>
    <s v="TX009041"/>
    <x v="1524"/>
    <x v="3"/>
    <x v="1"/>
    <n v="46.8"/>
    <s v="Success"/>
    <s v="Approved"/>
    <n v="1.42"/>
    <x v="0"/>
    <s v="iPhone"/>
    <n v="535668"/>
    <n v="44"/>
    <n v="0"/>
    <n v="1"/>
    <n v="0"/>
    <n v="0"/>
    <n v="0"/>
    <s v="2025-12-05 23:19:26"/>
  </r>
  <r>
    <s v="TX009830"/>
    <x v="2341"/>
    <x v="3"/>
    <x v="1"/>
    <n v="995.16"/>
    <s v="Success"/>
    <s v="Approved"/>
    <n v="2.4300000000000002"/>
    <x v="0"/>
    <s v="iPhone"/>
    <n v="460382"/>
    <n v="21"/>
    <n v="0"/>
    <n v="0"/>
    <n v="0"/>
    <n v="0"/>
    <n v="0"/>
    <s v="2025-05-06 07:19:57"/>
  </r>
  <r>
    <s v="TX008344"/>
    <x v="480"/>
    <x v="4"/>
    <x v="3"/>
    <n v="2959.72"/>
    <s v="Failed"/>
    <s v="Approved"/>
    <n v="8.32"/>
    <x v="0"/>
    <s v="Android"/>
    <n v="551053"/>
    <n v="21"/>
    <n v="0"/>
    <n v="0"/>
    <n v="0"/>
    <n v="0"/>
    <n v="0"/>
    <s v="2025-07-14 09:52:13"/>
  </r>
  <r>
    <s v="TX004063"/>
    <x v="641"/>
    <x v="8"/>
    <x v="1"/>
    <n v="557.62"/>
    <s v="Success"/>
    <s v="Approved"/>
    <n v="10.77"/>
    <x v="0"/>
    <s v="Desktop"/>
    <n v="410923"/>
    <n v="48"/>
    <n v="0"/>
    <n v="1"/>
    <n v="0"/>
    <n v="0"/>
    <n v="0"/>
    <s v="2025-02-13 18:45:46"/>
  </r>
  <r>
    <s v="TX006803"/>
    <x v="728"/>
    <x v="8"/>
    <x v="0"/>
    <n v="401.26"/>
    <s v="Success"/>
    <s v="Approved"/>
    <n v="6.37"/>
    <x v="0"/>
    <s v="Desktop"/>
    <n v="443713"/>
    <n v="18"/>
    <n v="0"/>
    <n v="0"/>
    <n v="0"/>
    <n v="0"/>
    <n v="0"/>
    <s v="2025-07-23 21:44:17"/>
  </r>
  <r>
    <s v="TX004307"/>
    <x v="2342"/>
    <x v="5"/>
    <x v="3"/>
    <n v="321"/>
    <s v="Success"/>
    <s v="Approved"/>
    <n v="2.39"/>
    <x v="0"/>
    <s v="Android"/>
    <n v="537680"/>
    <n v="19"/>
    <n v="0"/>
    <n v="0"/>
    <n v="0"/>
    <n v="0"/>
    <n v="0"/>
    <s v="2025-06-13 11:07:12"/>
  </r>
  <r>
    <s v="TX006995"/>
    <x v="773"/>
    <x v="2"/>
    <x v="2"/>
    <n v="140.91999999999999"/>
    <s v="Failed"/>
    <s v="Declined"/>
    <n v="19.98"/>
    <x v="0"/>
    <s v="Android"/>
    <n v="443980"/>
    <n v="21"/>
    <n v="0"/>
    <n v="0"/>
    <n v="0"/>
    <n v="0"/>
    <n v="0"/>
    <s v="2025-07-09 02:35:45"/>
  </r>
  <r>
    <s v="TX007973"/>
    <x v="1730"/>
    <x v="2"/>
    <x v="0"/>
    <n v="509.79"/>
    <s v="Success"/>
    <s v="Approved"/>
    <n v="4.29"/>
    <x v="0"/>
    <s v="Android"/>
    <n v="552523"/>
    <n v="17"/>
    <n v="0"/>
    <n v="0"/>
    <n v="0"/>
    <n v="0"/>
    <n v="0"/>
    <s v="2025-06-25 17:59:00"/>
  </r>
  <r>
    <s v="TX005341"/>
    <x v="2343"/>
    <x v="8"/>
    <x v="2"/>
    <n v="492.22"/>
    <s v="Success"/>
    <s v="Approved"/>
    <n v="11.88"/>
    <x v="0"/>
    <s v="Android"/>
    <n v="413627"/>
    <n v="15"/>
    <n v="0"/>
    <n v="0"/>
    <n v="0"/>
    <n v="0"/>
    <n v="0"/>
    <s v="2025-05-13 07:11:07"/>
  </r>
  <r>
    <s v="TX003991"/>
    <x v="875"/>
    <x v="3"/>
    <x v="0"/>
    <n v="290.74"/>
    <s v="Success"/>
    <s v="Approved"/>
    <n v="3"/>
    <x v="0"/>
    <s v="Desktop"/>
    <n v="494792"/>
    <n v="36"/>
    <n v="0"/>
    <n v="1"/>
    <n v="0"/>
    <n v="0"/>
    <n v="0"/>
    <s v="2025-06-19 05:08:48"/>
  </r>
  <r>
    <s v="TX001050"/>
    <x v="901"/>
    <x v="5"/>
    <x v="3"/>
    <n v="1045.8599999999999"/>
    <s v="Success"/>
    <s v="Approved"/>
    <n v="9.17"/>
    <x v="0"/>
    <s v="Android"/>
    <n v="407660"/>
    <n v="13"/>
    <n v="0"/>
    <n v="0"/>
    <n v="0"/>
    <n v="0"/>
    <n v="0"/>
    <s v="2025-04-04 13:21:56"/>
  </r>
  <r>
    <s v="TX006256"/>
    <x v="2166"/>
    <x v="1"/>
    <x v="3"/>
    <n v="381.87"/>
    <s v="Success"/>
    <s v="Approved"/>
    <n v="5.99"/>
    <x v="0"/>
    <s v="Android"/>
    <n v="543209"/>
    <n v="23"/>
    <n v="0"/>
    <n v="0"/>
    <n v="0"/>
    <n v="0"/>
    <n v="0"/>
    <s v="2025-08-06 08:09:29"/>
  </r>
  <r>
    <s v="TX005398"/>
    <x v="2281"/>
    <x v="1"/>
    <x v="1"/>
    <n v="1689.74"/>
    <s v="Abandoned"/>
    <s v="Declined"/>
    <n v="5.87"/>
    <x v="0"/>
    <s v="iPad"/>
    <n v="539208"/>
    <n v="11"/>
    <n v="0"/>
    <n v="0"/>
    <n v="0"/>
    <n v="0"/>
    <n v="0"/>
    <s v="2025-04-22 13:29:46"/>
  </r>
  <r>
    <s v="TX007963"/>
    <x v="1198"/>
    <x v="2"/>
    <x v="2"/>
    <n v="518.76"/>
    <s v="Success"/>
    <s v="Approved"/>
    <n v="11.42"/>
    <x v="0"/>
    <s v="Android"/>
    <n v="404119"/>
    <n v="24"/>
    <n v="0"/>
    <n v="0"/>
    <n v="0"/>
    <n v="0"/>
    <n v="0"/>
    <s v="2025-05-02 13:42:38"/>
  </r>
  <r>
    <s v="TX002036"/>
    <x v="2165"/>
    <x v="7"/>
    <x v="0"/>
    <n v="313.47000000000003"/>
    <s v="Abandoned"/>
    <s v="Declined"/>
    <n v="10.58"/>
    <x v="0"/>
    <s v="iPhone"/>
    <n v="429494"/>
    <n v="24"/>
    <n v="0"/>
    <n v="0"/>
    <n v="0"/>
    <n v="0"/>
    <n v="0"/>
    <s v="2025-03-09 16:52:43"/>
  </r>
  <r>
    <s v="TX004040"/>
    <x v="1702"/>
    <x v="3"/>
    <x v="2"/>
    <n v="611.6"/>
    <s v="Failed"/>
    <s v="Declined"/>
    <n v="15.58"/>
    <x v="0"/>
    <s v="Android"/>
    <n v="413954"/>
    <n v="25"/>
    <n v="0"/>
    <n v="0"/>
    <n v="0"/>
    <n v="0"/>
    <n v="0"/>
    <s v="2025-07-10 13:08:45"/>
  </r>
  <r>
    <s v="TX008210"/>
    <x v="826"/>
    <x v="4"/>
    <x v="1"/>
    <n v="164.34"/>
    <s v="Success"/>
    <s v="Approved"/>
    <n v="6.28"/>
    <x v="0"/>
    <s v="iPad"/>
    <n v="486746"/>
    <n v="14"/>
    <n v="0"/>
    <n v="0"/>
    <n v="0"/>
    <n v="0"/>
    <n v="0"/>
    <s v="2025-10-04 15:31:43"/>
  </r>
  <r>
    <s v="TX009407"/>
    <x v="1734"/>
    <x v="1"/>
    <x v="1"/>
    <n v="718.25"/>
    <s v="Failed"/>
    <s v="Approved"/>
    <n v="10.32"/>
    <x v="0"/>
    <s v="Desktop"/>
    <n v="417277"/>
    <n v="18"/>
    <n v="0"/>
    <n v="0"/>
    <n v="0"/>
    <n v="0"/>
    <n v="0"/>
    <s v="2025-08-19 01:09:22"/>
  </r>
  <r>
    <s v="TX001973"/>
    <x v="495"/>
    <x v="3"/>
    <x v="0"/>
    <n v="1999.82"/>
    <s v="Abandoned"/>
    <s v="Declined"/>
    <n v="11.68"/>
    <x v="0"/>
    <s v="Android"/>
    <n v="554401"/>
    <n v="12"/>
    <n v="0"/>
    <n v="0"/>
    <n v="0"/>
    <n v="0"/>
    <n v="0"/>
    <s v="2025-09-17 03:27:59"/>
  </r>
  <r>
    <s v="TX009586"/>
    <x v="1088"/>
    <x v="3"/>
    <x v="3"/>
    <n v="366.51"/>
    <s v="Success"/>
    <s v="Approved"/>
    <n v="1.55"/>
    <x v="0"/>
    <s v="iPad"/>
    <n v="423892"/>
    <n v="13"/>
    <n v="0"/>
    <n v="0"/>
    <n v="0"/>
    <n v="0"/>
    <n v="0"/>
    <s v="2025-12-21 19:48:52"/>
  </r>
  <r>
    <s v="TX002100"/>
    <x v="1639"/>
    <x v="5"/>
    <x v="1"/>
    <n v="176.08"/>
    <s v="Success"/>
    <s v="Approved"/>
    <n v="1.77"/>
    <x v="0"/>
    <s v="Android"/>
    <n v="463742"/>
    <n v="21"/>
    <n v="0"/>
    <n v="0"/>
    <n v="0"/>
    <n v="0"/>
    <n v="0"/>
    <s v="2025-01-05 12:15:43"/>
  </r>
  <r>
    <s v="TX001500"/>
    <x v="2344"/>
    <x v="2"/>
    <x v="2"/>
    <n v="311.45"/>
    <s v="Success"/>
    <s v="Approved"/>
    <n v="12.83"/>
    <x v="0"/>
    <s v="iPad"/>
    <n v="414710"/>
    <n v="22"/>
    <n v="0"/>
    <n v="0"/>
    <n v="0"/>
    <n v="0"/>
    <n v="0"/>
    <s v="2025-09-25 02:46:10"/>
  </r>
  <r>
    <s v="TX006309"/>
    <x v="1573"/>
    <x v="0"/>
    <x v="0"/>
    <n v="597.27"/>
    <s v="Abandoned"/>
    <s v="Approved"/>
    <n v="2.68"/>
    <x v="0"/>
    <s v="iPhone"/>
    <n v="501145"/>
    <n v="18"/>
    <n v="0"/>
    <n v="0"/>
    <n v="0"/>
    <n v="0"/>
    <n v="0"/>
    <s v="2025-10-31 18:20:03"/>
  </r>
  <r>
    <s v="TX000653"/>
    <x v="2345"/>
    <x v="3"/>
    <x v="0"/>
    <n v="491.13"/>
    <s v="Failed"/>
    <s v="Declined"/>
    <n v="1.85"/>
    <x v="0"/>
    <s v="Android"/>
    <n v="435587"/>
    <n v="25"/>
    <n v="0"/>
    <n v="0"/>
    <n v="0"/>
    <n v="0"/>
    <n v="0"/>
    <s v="2025-08-28 05:28:26"/>
  </r>
  <r>
    <s v="TX000171"/>
    <x v="525"/>
    <x v="2"/>
    <x v="1"/>
    <n v="326.02"/>
    <s v="Success"/>
    <s v="Approved"/>
    <n v="6.51"/>
    <x v="0"/>
    <s v="Android"/>
    <n v="434353"/>
    <n v="36"/>
    <n v="0"/>
    <n v="1"/>
    <n v="0"/>
    <n v="0"/>
    <n v="0"/>
    <s v="2025-03-02 04:11:37"/>
  </r>
  <r>
    <s v="TX004086"/>
    <x v="528"/>
    <x v="1"/>
    <x v="0"/>
    <n v="279.7"/>
    <s v="Failed"/>
    <s v="Declined"/>
    <n v="4.3499999999999996"/>
    <x v="0"/>
    <s v="Android"/>
    <n v="457745"/>
    <n v="10"/>
    <n v="0"/>
    <n v="0"/>
    <n v="0"/>
    <n v="0"/>
    <n v="0"/>
    <s v="2025-02-17 02:25:16"/>
  </r>
  <r>
    <s v="TX000243"/>
    <x v="2346"/>
    <x v="5"/>
    <x v="3"/>
    <n v="109.45"/>
    <s v="Success"/>
    <s v="Approved"/>
    <n v="5.98"/>
    <x v="0"/>
    <s v="Android"/>
    <n v="494254"/>
    <n v="10"/>
    <n v="0"/>
    <n v="0"/>
    <n v="0"/>
    <n v="0"/>
    <n v="0"/>
    <s v="2025-04-02 11:13:01"/>
  </r>
  <r>
    <s v="TX005782"/>
    <x v="2064"/>
    <x v="4"/>
    <x v="0"/>
    <n v="483.91"/>
    <s v="Success"/>
    <s v="Approved"/>
    <n v="10.46"/>
    <x v="0"/>
    <s v="Desktop"/>
    <n v="436847"/>
    <n v="17"/>
    <n v="0"/>
    <n v="0"/>
    <n v="0"/>
    <n v="0"/>
    <n v="0"/>
    <s v="2025-05-19 18:10:15"/>
  </r>
  <r>
    <s v="TX004372"/>
    <x v="1856"/>
    <x v="1"/>
    <x v="2"/>
    <n v="160.88"/>
    <s v="Success"/>
    <s v="Approved"/>
    <n v="10.25"/>
    <x v="0"/>
    <s v="Android"/>
    <n v="419065"/>
    <n v="25"/>
    <n v="0"/>
    <n v="0"/>
    <n v="0"/>
    <n v="0"/>
    <n v="0"/>
    <s v="2025-12-31 16:13:01"/>
  </r>
  <r>
    <s v="TX008474"/>
    <x v="572"/>
    <x v="3"/>
    <x v="3"/>
    <n v="899.26"/>
    <s v="Failed"/>
    <s v="Declined"/>
    <n v="9.27"/>
    <x v="0"/>
    <s v="Android"/>
    <n v="552851"/>
    <n v="17"/>
    <n v="0"/>
    <n v="0"/>
    <n v="0"/>
    <n v="0"/>
    <n v="0"/>
    <s v="2025-01-05 04:20:46"/>
  </r>
  <r>
    <s v="TX002757"/>
    <x v="188"/>
    <x v="4"/>
    <x v="0"/>
    <n v="776.69"/>
    <s v="Success"/>
    <s v="Approved"/>
    <n v="0.7"/>
    <x v="0"/>
    <s v="iPhone"/>
    <n v="462575"/>
    <n v="11"/>
    <n v="0"/>
    <n v="0"/>
    <n v="0"/>
    <n v="0"/>
    <n v="0"/>
    <s v="2025-07-20 18:11:53"/>
  </r>
  <r>
    <s v="TX006974"/>
    <x v="2347"/>
    <x v="1"/>
    <x v="0"/>
    <n v="1826.76"/>
    <s v="Success"/>
    <s v="Approved"/>
    <n v="6.76"/>
    <x v="0"/>
    <s v="iPhone"/>
    <n v="481656"/>
    <n v="24"/>
    <n v="0"/>
    <n v="0"/>
    <n v="0"/>
    <n v="0"/>
    <n v="0"/>
    <s v="2025-06-28 17:21:16"/>
  </r>
  <r>
    <s v="TX007316"/>
    <x v="151"/>
    <x v="1"/>
    <x v="2"/>
    <n v="362.7"/>
    <s v="Abandoned"/>
    <s v="Approved"/>
    <n v="11.44"/>
    <x v="0"/>
    <s v="iPhone"/>
    <n v="454132"/>
    <n v="40"/>
    <n v="0"/>
    <n v="0"/>
    <n v="1"/>
    <n v="0"/>
    <n v="0"/>
    <s v="2025-10-11 17:48:06"/>
  </r>
  <r>
    <s v="TX002077"/>
    <x v="560"/>
    <x v="2"/>
    <x v="0"/>
    <n v="250.1"/>
    <s v="Abandoned"/>
    <s v="Declined"/>
    <n v="4.99"/>
    <x v="0"/>
    <s v="iPhone"/>
    <n v="470662"/>
    <n v="37"/>
    <n v="0"/>
    <n v="1"/>
    <n v="0"/>
    <n v="0"/>
    <n v="0"/>
    <s v="2025-01-15 12:08:02"/>
  </r>
  <r>
    <s v="TX004104"/>
    <x v="184"/>
    <x v="7"/>
    <x v="2"/>
    <n v="2430.66"/>
    <s v="Success"/>
    <s v="Approved"/>
    <n v="17.2"/>
    <x v="0"/>
    <s v="Desktop"/>
    <n v="496571"/>
    <n v="16"/>
    <n v="0"/>
    <n v="0"/>
    <n v="0"/>
    <n v="0"/>
    <n v="0"/>
    <s v="2025-07-06 10:25:55"/>
  </r>
  <r>
    <s v="TX009614"/>
    <x v="1624"/>
    <x v="0"/>
    <x v="0"/>
    <n v="533.49"/>
    <s v="Success"/>
    <s v="Approved"/>
    <n v="4.04"/>
    <x v="0"/>
    <s v="Desktop"/>
    <n v="536689"/>
    <n v="41"/>
    <n v="0"/>
    <n v="1"/>
    <n v="0"/>
    <n v="0"/>
    <n v="0"/>
    <s v="2025-05-09 12:55:41"/>
  </r>
  <r>
    <s v="TX006337"/>
    <x v="767"/>
    <x v="2"/>
    <x v="2"/>
    <n v="575.20000000000005"/>
    <s v="Success"/>
    <s v="Approved"/>
    <n v="16.29"/>
    <x v="0"/>
    <s v="Desktop"/>
    <n v="501422"/>
    <n v="16"/>
    <n v="0"/>
    <n v="0"/>
    <n v="0"/>
    <n v="0"/>
    <n v="0"/>
    <s v="2025-03-15 20:32:59"/>
  </r>
  <r>
    <s v="TX004909"/>
    <x v="2348"/>
    <x v="0"/>
    <x v="3"/>
    <n v="480.67"/>
    <s v="Success"/>
    <s v="Approved"/>
    <n v="8.17"/>
    <x v="0"/>
    <s v="Desktop"/>
    <n v="470114"/>
    <n v="25"/>
    <n v="0"/>
    <n v="0"/>
    <n v="0"/>
    <n v="0"/>
    <n v="0"/>
    <s v="2025-09-04 05:17:39"/>
  </r>
  <r>
    <s v="TX004958"/>
    <x v="302"/>
    <x v="3"/>
    <x v="1"/>
    <n v="256.41000000000003"/>
    <s v="Abandoned"/>
    <s v="Declined"/>
    <n v="11.99"/>
    <x v="0"/>
    <s v="Android"/>
    <n v="477181"/>
    <n v="12"/>
    <n v="0"/>
    <n v="0"/>
    <n v="0"/>
    <n v="0"/>
    <n v="0"/>
    <s v="2025-05-07 20:31:25"/>
  </r>
  <r>
    <s v="TX006413"/>
    <x v="996"/>
    <x v="2"/>
    <x v="1"/>
    <n v="519.74"/>
    <s v="Success"/>
    <s v="Approved"/>
    <n v="5.64"/>
    <x v="0"/>
    <s v="Android"/>
    <n v="477136"/>
    <n v="25"/>
    <n v="0"/>
    <n v="0"/>
    <n v="0"/>
    <n v="0"/>
    <n v="0"/>
    <s v="2025-07-16 11:40:02"/>
  </r>
  <r>
    <s v="TX005928"/>
    <x v="1390"/>
    <x v="8"/>
    <x v="1"/>
    <n v="979.96"/>
    <s v="Success"/>
    <s v="Approved"/>
    <n v="11.06"/>
    <x v="0"/>
    <s v="iPad"/>
    <n v="500376"/>
    <n v="15"/>
    <n v="0"/>
    <n v="0"/>
    <n v="0"/>
    <n v="0"/>
    <n v="0"/>
    <s v="2025-02-13 02:52:49"/>
  </r>
  <r>
    <s v="TX009794"/>
    <x v="1788"/>
    <x v="0"/>
    <x v="1"/>
    <n v="844.06"/>
    <s v="Success"/>
    <s v="Approved"/>
    <n v="0.65"/>
    <x v="0"/>
    <s v="Desktop"/>
    <n v="457114"/>
    <n v="60"/>
    <n v="1"/>
    <n v="0"/>
    <n v="0"/>
    <n v="0"/>
    <n v="1"/>
    <s v="2025-08-22 00:46:28"/>
  </r>
  <r>
    <s v="TX009426"/>
    <x v="2003"/>
    <x v="1"/>
    <x v="1"/>
    <n v="136.63999999999999"/>
    <s v="Success"/>
    <s v="Approved"/>
    <n v="11.55"/>
    <x v="0"/>
    <s v="Android"/>
    <n v="524360"/>
    <n v="15"/>
    <n v="0"/>
    <n v="0"/>
    <n v="0"/>
    <n v="0"/>
    <n v="0"/>
    <s v="2025-05-01 07:09:32"/>
  </r>
  <r>
    <s v="TX004798"/>
    <x v="2116"/>
    <x v="0"/>
    <x v="3"/>
    <n v="321.76"/>
    <s v="Success"/>
    <s v="Approved"/>
    <n v="3.57"/>
    <x v="0"/>
    <s v="iPhone"/>
    <n v="407364"/>
    <n v="17"/>
    <n v="0"/>
    <n v="0"/>
    <n v="0"/>
    <n v="0"/>
    <n v="0"/>
    <s v="2025-06-24 03:42:38"/>
  </r>
  <r>
    <s v="TX005415"/>
    <x v="1712"/>
    <x v="8"/>
    <x v="2"/>
    <n v="377.98"/>
    <s v="Failed"/>
    <s v="Approved"/>
    <n v="19.7"/>
    <x v="0"/>
    <s v="iPhone"/>
    <n v="490640"/>
    <n v="44"/>
    <n v="0"/>
    <n v="0"/>
    <n v="1"/>
    <n v="0"/>
    <n v="0"/>
    <s v="2025-12-04 15:47:52"/>
  </r>
  <r>
    <s v="TX004540"/>
    <x v="1868"/>
    <x v="1"/>
    <x v="0"/>
    <n v="136.82"/>
    <s v="Success"/>
    <s v="Approved"/>
    <n v="4.6500000000000004"/>
    <x v="0"/>
    <s v="Desktop"/>
    <n v="457418"/>
    <n v="25"/>
    <n v="0"/>
    <n v="0"/>
    <n v="0"/>
    <n v="0"/>
    <n v="0"/>
    <s v="2025-02-10 15:15:51"/>
  </r>
  <r>
    <s v="TX008374"/>
    <x v="2349"/>
    <x v="6"/>
    <x v="3"/>
    <n v="417.37"/>
    <s v="Failed"/>
    <s v="Declined"/>
    <n v="1.52"/>
    <x v="0"/>
    <s v="Desktop"/>
    <n v="490685"/>
    <n v="43"/>
    <n v="0"/>
    <n v="0"/>
    <n v="0"/>
    <n v="1"/>
    <n v="0"/>
    <s v="2025-02-13 01:32:16"/>
  </r>
  <r>
    <s v="TX004079"/>
    <x v="1558"/>
    <x v="1"/>
    <x v="3"/>
    <n v="635.42999999999995"/>
    <s v="Success"/>
    <s v="Approved"/>
    <n v="10.52"/>
    <x v="0"/>
    <s v="iPhone"/>
    <n v="543706"/>
    <n v="22"/>
    <n v="0"/>
    <n v="0"/>
    <n v="0"/>
    <n v="0"/>
    <n v="0"/>
    <s v="2025-09-24 06:32:47"/>
  </r>
  <r>
    <s v="TX000641"/>
    <x v="2128"/>
    <x v="1"/>
    <x v="1"/>
    <n v="170.23"/>
    <s v="Success"/>
    <s v="Approved"/>
    <n v="3.72"/>
    <x v="0"/>
    <s v="iPhone"/>
    <n v="515834"/>
    <n v="25"/>
    <n v="0"/>
    <n v="0"/>
    <n v="0"/>
    <n v="0"/>
    <n v="0"/>
    <s v="2025-07-31 01:47:52"/>
  </r>
  <r>
    <s v="TX001271"/>
    <x v="754"/>
    <x v="3"/>
    <x v="0"/>
    <n v="355.37"/>
    <s v="Success"/>
    <s v="Approved"/>
    <n v="3.14"/>
    <x v="0"/>
    <s v="Desktop"/>
    <n v="415955"/>
    <n v="25"/>
    <n v="0"/>
    <n v="0"/>
    <n v="0"/>
    <n v="0"/>
    <n v="0"/>
    <s v="2025-11-19 07:10:31"/>
  </r>
  <r>
    <s v="TX002779"/>
    <x v="2328"/>
    <x v="6"/>
    <x v="2"/>
    <n v="643.34"/>
    <s v="Success"/>
    <s v="Approved"/>
    <n v="8.85"/>
    <x v="0"/>
    <s v="iPhone"/>
    <n v="558196"/>
    <n v="15"/>
    <n v="0"/>
    <n v="0"/>
    <n v="0"/>
    <n v="0"/>
    <n v="0"/>
    <s v="2025-07-30 12:22:25"/>
  </r>
  <r>
    <s v="TX008183"/>
    <x v="2350"/>
    <x v="5"/>
    <x v="3"/>
    <n v="236.65"/>
    <s v="Success"/>
    <s v="Approved"/>
    <n v="8.67"/>
    <x v="0"/>
    <s v="Android"/>
    <n v="467871"/>
    <n v="14"/>
    <n v="0"/>
    <n v="0"/>
    <n v="0"/>
    <n v="0"/>
    <n v="0"/>
    <s v="2025-11-05 22:25:25"/>
  </r>
  <r>
    <s v="TX003862"/>
    <x v="2351"/>
    <x v="1"/>
    <x v="3"/>
    <n v="387.75"/>
    <s v="Abandoned"/>
    <s v="Declined"/>
    <n v="4.25"/>
    <x v="0"/>
    <s v="Desktop"/>
    <n v="400332"/>
    <n v="23"/>
    <n v="0"/>
    <n v="0"/>
    <n v="0"/>
    <n v="0"/>
    <n v="0"/>
    <s v="2025-02-17 14:55:52"/>
  </r>
  <r>
    <s v="TX003481"/>
    <x v="2239"/>
    <x v="3"/>
    <x v="0"/>
    <n v="704.58"/>
    <s v="Success"/>
    <s v="Approved"/>
    <n v="4.6500000000000004"/>
    <x v="0"/>
    <s v="Desktop"/>
    <n v="526040"/>
    <n v="12"/>
    <n v="0"/>
    <n v="0"/>
    <n v="0"/>
    <n v="0"/>
    <n v="0"/>
    <s v="2025-05-15 15:17:11"/>
  </r>
  <r>
    <s v="TX001535"/>
    <x v="241"/>
    <x v="0"/>
    <x v="1"/>
    <n v="473.85"/>
    <s v="Success"/>
    <s v="Approved"/>
    <n v="6.45"/>
    <x v="0"/>
    <s v="Android"/>
    <n v="549969"/>
    <n v="47"/>
    <n v="0"/>
    <n v="1"/>
    <n v="0"/>
    <n v="0"/>
    <n v="0"/>
    <s v="2025-03-12 17:58:13"/>
  </r>
  <r>
    <s v="TX000326"/>
    <x v="377"/>
    <x v="1"/>
    <x v="1"/>
    <n v="490.89"/>
    <s v="Success"/>
    <s v="Approved"/>
    <n v="1.03"/>
    <x v="0"/>
    <s v="Desktop"/>
    <n v="472935"/>
    <n v="12"/>
    <n v="0"/>
    <n v="0"/>
    <n v="0"/>
    <n v="0"/>
    <n v="0"/>
    <s v="2025-09-03 14:24:49"/>
  </r>
  <r>
    <s v="TX002339"/>
    <x v="1124"/>
    <x v="0"/>
    <x v="1"/>
    <n v="468.41"/>
    <s v="Success"/>
    <s v="Approved"/>
    <n v="8.5"/>
    <x v="0"/>
    <s v="iPhone"/>
    <n v="435243"/>
    <n v="10"/>
    <n v="0"/>
    <n v="0"/>
    <n v="0"/>
    <n v="0"/>
    <n v="0"/>
    <s v="2025-03-19 06:32:16"/>
  </r>
  <r>
    <s v="TX003981"/>
    <x v="1259"/>
    <x v="5"/>
    <x v="0"/>
    <n v="159.9"/>
    <s v="Success"/>
    <s v="Approved"/>
    <n v="5.61"/>
    <x v="0"/>
    <s v="Android"/>
    <n v="454290"/>
    <n v="13"/>
    <n v="0"/>
    <n v="0"/>
    <n v="0"/>
    <n v="0"/>
    <n v="0"/>
    <s v="2025-04-09 11:17:27"/>
  </r>
  <r>
    <s v="TX009675"/>
    <x v="1450"/>
    <x v="1"/>
    <x v="2"/>
    <n v="533.13"/>
    <s v="Success"/>
    <s v="Approved"/>
    <n v="16.170000000000002"/>
    <x v="0"/>
    <s v="Android"/>
    <n v="541042"/>
    <n v="21"/>
    <n v="0"/>
    <n v="0"/>
    <n v="0"/>
    <n v="0"/>
    <n v="0"/>
    <s v="2025-05-28 08:06:58"/>
  </r>
  <r>
    <s v="TX004055"/>
    <x v="2152"/>
    <x v="5"/>
    <x v="3"/>
    <n v="897.83"/>
    <s v="Success"/>
    <s v="Approved"/>
    <n v="5.86"/>
    <x v="0"/>
    <s v="Android"/>
    <n v="401635"/>
    <n v="16"/>
    <n v="0"/>
    <n v="0"/>
    <n v="0"/>
    <n v="0"/>
    <n v="0"/>
    <s v="2025-02-07 03:49:32"/>
  </r>
  <r>
    <s v="TX002238"/>
    <x v="1237"/>
    <x v="9"/>
    <x v="0"/>
    <n v="461.04"/>
    <s v="Success"/>
    <s v="Approved"/>
    <n v="1.98"/>
    <x v="0"/>
    <s v="Android"/>
    <n v="427062"/>
    <n v="14"/>
    <n v="0"/>
    <n v="0"/>
    <n v="0"/>
    <n v="0"/>
    <n v="0"/>
    <s v="2025-03-27 01:23:28"/>
  </r>
  <r>
    <s v="TX007198"/>
    <x v="1309"/>
    <x v="1"/>
    <x v="1"/>
    <n v="1218.3599999999999"/>
    <s v="Success"/>
    <s v="Approved"/>
    <n v="2.99"/>
    <x v="0"/>
    <s v="iPhone"/>
    <n v="548289"/>
    <n v="34"/>
    <n v="0"/>
    <n v="0"/>
    <n v="0"/>
    <n v="1"/>
    <n v="0"/>
    <s v="2025-08-10 18:54:00"/>
  </r>
  <r>
    <s v="TX009723"/>
    <x v="1197"/>
    <x v="2"/>
    <x v="3"/>
    <n v="867.17"/>
    <s v="Success"/>
    <s v="Approved"/>
    <n v="3.63"/>
    <x v="0"/>
    <s v="Android"/>
    <n v="444323"/>
    <n v="17"/>
    <n v="0"/>
    <n v="0"/>
    <n v="0"/>
    <n v="0"/>
    <n v="0"/>
    <s v="2025-04-17 12:34:01"/>
  </r>
  <r>
    <s v="TX008768"/>
    <x v="47"/>
    <x v="4"/>
    <x v="2"/>
    <n v="295.26"/>
    <s v="Success"/>
    <s v="Approved"/>
    <n v="14.08"/>
    <x v="0"/>
    <s v="Desktop"/>
    <n v="507269"/>
    <n v="24"/>
    <n v="0"/>
    <n v="0"/>
    <n v="0"/>
    <n v="0"/>
    <n v="0"/>
    <s v="2025-05-10 09:37:13"/>
  </r>
  <r>
    <s v="TX000865"/>
    <x v="2352"/>
    <x v="1"/>
    <x v="3"/>
    <n v="440.73"/>
    <s v="Abandoned"/>
    <s v="Declined"/>
    <n v="1.45"/>
    <x v="0"/>
    <s v="iPad"/>
    <n v="557887"/>
    <n v="41"/>
    <n v="0"/>
    <n v="0"/>
    <n v="1"/>
    <n v="0"/>
    <n v="0"/>
    <s v="2025-02-20 05:21:05"/>
  </r>
  <r>
    <s v="TX005757"/>
    <x v="1373"/>
    <x v="0"/>
    <x v="3"/>
    <n v="927.09"/>
    <s v="Success"/>
    <s v="Approved"/>
    <n v="11.7"/>
    <x v="0"/>
    <s v="iPhone"/>
    <n v="499282"/>
    <n v="45"/>
    <n v="0"/>
    <n v="1"/>
    <n v="0"/>
    <n v="0"/>
    <n v="0"/>
    <s v="2025-09-24 21:22:11"/>
  </r>
  <r>
    <s v="TX005578"/>
    <x v="393"/>
    <x v="1"/>
    <x v="0"/>
    <n v="302.82"/>
    <s v="Success"/>
    <s v="Approved"/>
    <n v="2.5299999999999998"/>
    <x v="0"/>
    <s v="iPad"/>
    <n v="468484"/>
    <n v="44"/>
    <n v="0"/>
    <n v="1"/>
    <n v="0"/>
    <n v="0"/>
    <n v="0"/>
    <s v="2025-04-15 16:33:55"/>
  </r>
  <r>
    <s v="TX005268"/>
    <x v="2353"/>
    <x v="0"/>
    <x v="0"/>
    <n v="113.8"/>
    <s v="Success"/>
    <s v="Approved"/>
    <n v="4.99"/>
    <x v="0"/>
    <s v="Android"/>
    <n v="488585"/>
    <n v="21"/>
    <n v="0"/>
    <n v="0"/>
    <n v="0"/>
    <n v="0"/>
    <n v="0"/>
    <s v="2025-04-16 16:12:38"/>
  </r>
  <r>
    <s v="TX000372"/>
    <x v="2354"/>
    <x v="0"/>
    <x v="3"/>
    <n v="77.150000000000006"/>
    <s v="Success"/>
    <s v="Approved"/>
    <n v="6.68"/>
    <x v="0"/>
    <s v="Android"/>
    <n v="530781"/>
    <n v="37"/>
    <n v="0"/>
    <n v="0"/>
    <n v="0"/>
    <n v="1"/>
    <n v="0"/>
    <s v="2025-04-17 19:00:57"/>
  </r>
  <r>
    <s v="TX008459"/>
    <x v="1783"/>
    <x v="0"/>
    <x v="3"/>
    <n v="377.54"/>
    <s v="Success"/>
    <s v="Approved"/>
    <n v="4.08"/>
    <x v="0"/>
    <s v="iPhone"/>
    <n v="554681"/>
    <n v="19"/>
    <n v="0"/>
    <n v="0"/>
    <n v="0"/>
    <n v="0"/>
    <n v="0"/>
    <s v="2025-09-21 22:00:11"/>
  </r>
  <r>
    <s v="TX005621"/>
    <x v="357"/>
    <x v="0"/>
    <x v="3"/>
    <n v="741.36"/>
    <s v="Success"/>
    <s v="Approved"/>
    <n v="1.51"/>
    <x v="0"/>
    <s v="Desktop"/>
    <n v="404042"/>
    <n v="11"/>
    <n v="0"/>
    <n v="0"/>
    <n v="0"/>
    <n v="0"/>
    <n v="0"/>
    <s v="2025-03-26 06:50:12"/>
  </r>
  <r>
    <s v="TX005795"/>
    <x v="2355"/>
    <x v="0"/>
    <x v="3"/>
    <n v="653.24"/>
    <s v="Abandoned"/>
    <s v="Approved"/>
    <n v="1.46"/>
    <x v="0"/>
    <s v="Desktop"/>
    <n v="496819"/>
    <n v="10"/>
    <n v="0"/>
    <n v="0"/>
    <n v="0"/>
    <n v="0"/>
    <n v="0"/>
    <s v="2025-02-25 22:29:22"/>
  </r>
  <r>
    <s v="TX005973"/>
    <x v="1765"/>
    <x v="8"/>
    <x v="2"/>
    <n v="525.22"/>
    <s v="Success"/>
    <s v="Approved"/>
    <n v="10.96"/>
    <x v="0"/>
    <s v="Desktop"/>
    <n v="471447"/>
    <n v="19"/>
    <n v="0"/>
    <n v="0"/>
    <n v="0"/>
    <n v="0"/>
    <n v="0"/>
    <s v="2025-08-28 14:55:38"/>
  </r>
  <r>
    <s v="TX009850"/>
    <x v="788"/>
    <x v="0"/>
    <x v="3"/>
    <n v="1315.93"/>
    <s v="Failed"/>
    <s v="Approved"/>
    <n v="6.12"/>
    <x v="0"/>
    <s v="Android"/>
    <n v="538820"/>
    <n v="16"/>
    <n v="0"/>
    <n v="0"/>
    <n v="0"/>
    <n v="0"/>
    <n v="0"/>
    <s v="2025-10-14 03:01:12"/>
  </r>
  <r>
    <s v="TX008851"/>
    <x v="176"/>
    <x v="5"/>
    <x v="1"/>
    <n v="2645.5"/>
    <s v="Success"/>
    <s v="Approved"/>
    <n v="11.44"/>
    <x v="0"/>
    <s v="Desktop"/>
    <n v="535987"/>
    <n v="20"/>
    <n v="0"/>
    <n v="0"/>
    <n v="0"/>
    <n v="0"/>
    <n v="0"/>
    <s v="2025-03-14 14:13:02"/>
  </r>
  <r>
    <s v="TX002365"/>
    <x v="1233"/>
    <x v="0"/>
    <x v="2"/>
    <n v="644.16999999999996"/>
    <s v="Success"/>
    <s v="Approved"/>
    <n v="10.029999999999999"/>
    <x v="0"/>
    <s v="Android"/>
    <n v="558488"/>
    <n v="12"/>
    <n v="0"/>
    <n v="0"/>
    <n v="0"/>
    <n v="0"/>
    <n v="0"/>
    <s v="2025-08-09 07:02:53"/>
  </r>
  <r>
    <s v="TX003214"/>
    <x v="725"/>
    <x v="0"/>
    <x v="1"/>
    <n v="349.39"/>
    <s v="Success"/>
    <s v="Approved"/>
    <n v="8.6300000000000008"/>
    <x v="0"/>
    <s v="iPhone"/>
    <n v="454926"/>
    <n v="53"/>
    <n v="0"/>
    <n v="0"/>
    <n v="1"/>
    <n v="0"/>
    <n v="0"/>
    <s v="2025-11-24 14:15:02"/>
  </r>
  <r>
    <s v="TX000912"/>
    <x v="1585"/>
    <x v="2"/>
    <x v="1"/>
    <n v="379.26"/>
    <s v="Abandoned"/>
    <s v="Declined"/>
    <n v="4.55"/>
    <x v="0"/>
    <s v="iPad"/>
    <n v="442688"/>
    <n v="25"/>
    <n v="0"/>
    <n v="0"/>
    <n v="0"/>
    <n v="0"/>
    <n v="0"/>
    <s v="2025-12-05 15:46:01"/>
  </r>
  <r>
    <s v="TX009100"/>
    <x v="1061"/>
    <x v="1"/>
    <x v="3"/>
    <n v="317.42"/>
    <s v="Success"/>
    <s v="Approved"/>
    <n v="3.47"/>
    <x v="0"/>
    <s v="iPhone"/>
    <n v="555623"/>
    <n v="11"/>
    <n v="0"/>
    <n v="0"/>
    <n v="0"/>
    <n v="0"/>
    <n v="0"/>
    <s v="2025-03-04 05:23:05"/>
  </r>
  <r>
    <s v="TX007190"/>
    <x v="554"/>
    <x v="2"/>
    <x v="0"/>
    <n v="468.16"/>
    <s v="Abandoned"/>
    <s v="Approved"/>
    <n v="3.46"/>
    <x v="0"/>
    <s v="iPhone"/>
    <n v="556419"/>
    <n v="15"/>
    <n v="0"/>
    <n v="0"/>
    <n v="0"/>
    <n v="0"/>
    <n v="0"/>
    <s v="2025-12-29 21:34:39"/>
  </r>
  <r>
    <s v="TX009700"/>
    <x v="26"/>
    <x v="2"/>
    <x v="1"/>
    <n v="487.11"/>
    <s v="Failed"/>
    <s v="Declined"/>
    <n v="1.49"/>
    <x v="0"/>
    <s v="iPad"/>
    <n v="432768"/>
    <n v="25"/>
    <n v="0"/>
    <n v="0"/>
    <n v="0"/>
    <n v="0"/>
    <n v="0"/>
    <s v="2025-01-14 14:58:12"/>
  </r>
  <r>
    <s v="TX008481"/>
    <x v="1472"/>
    <x v="0"/>
    <x v="1"/>
    <n v="483.92"/>
    <s v="Success"/>
    <s v="Approved"/>
    <n v="2.96"/>
    <x v="0"/>
    <s v="Desktop"/>
    <n v="469343"/>
    <n v="39"/>
    <n v="0"/>
    <n v="1"/>
    <n v="0"/>
    <n v="0"/>
    <n v="0"/>
    <s v="2025-01-04 18:33:19"/>
  </r>
  <r>
    <s v="TX006621"/>
    <x v="423"/>
    <x v="9"/>
    <x v="1"/>
    <n v="659.15"/>
    <s v="Success"/>
    <s v="Approved"/>
    <n v="10.1"/>
    <x v="0"/>
    <s v="iPhone"/>
    <n v="441479"/>
    <n v="13"/>
    <n v="0"/>
    <n v="0"/>
    <n v="0"/>
    <n v="0"/>
    <n v="0"/>
    <s v="2025-10-20 09:10:32"/>
  </r>
  <r>
    <s v="TX006136"/>
    <x v="1388"/>
    <x v="2"/>
    <x v="0"/>
    <n v="1417.38"/>
    <s v="Success"/>
    <s v="Approved"/>
    <n v="4.22"/>
    <x v="0"/>
    <s v="iPhone"/>
    <n v="421966"/>
    <n v="16"/>
    <n v="0"/>
    <n v="0"/>
    <n v="0"/>
    <n v="0"/>
    <n v="0"/>
    <s v="2025-12-01 11:06:44"/>
  </r>
  <r>
    <s v="TX001424"/>
    <x v="498"/>
    <x v="3"/>
    <x v="0"/>
    <n v="143.91"/>
    <s v="Success"/>
    <s v="Approved"/>
    <n v="10.83"/>
    <x v="0"/>
    <s v="Android"/>
    <n v="487332"/>
    <n v="14"/>
    <n v="0"/>
    <n v="0"/>
    <n v="0"/>
    <n v="0"/>
    <n v="0"/>
    <s v="2025-12-25 04:57:31"/>
  </r>
  <r>
    <s v="TX009862"/>
    <x v="101"/>
    <x v="9"/>
    <x v="3"/>
    <n v="201.8"/>
    <s v="Failed"/>
    <s v="Declined"/>
    <n v="10.41"/>
    <x v="0"/>
    <s v="iPad"/>
    <n v="513103"/>
    <n v="10"/>
    <n v="0"/>
    <n v="0"/>
    <n v="0"/>
    <n v="0"/>
    <n v="0"/>
    <s v="2025-11-05 08:16:36"/>
  </r>
  <r>
    <s v="TX000480"/>
    <x v="162"/>
    <x v="3"/>
    <x v="2"/>
    <n v="1696.24"/>
    <s v="Failed"/>
    <s v="Declined"/>
    <n v="8.6199999999999992"/>
    <x v="0"/>
    <s v="iPhone"/>
    <n v="532419"/>
    <n v="17"/>
    <n v="0"/>
    <n v="0"/>
    <n v="0"/>
    <n v="0"/>
    <n v="0"/>
    <s v="2025-07-10 12:15:58"/>
  </r>
  <r>
    <s v="TX000663"/>
    <x v="2356"/>
    <x v="4"/>
    <x v="1"/>
    <n v="320.88"/>
    <s v="Success"/>
    <s v="Approved"/>
    <n v="11.18"/>
    <x v="0"/>
    <s v="Desktop"/>
    <n v="455009"/>
    <n v="19"/>
    <n v="0"/>
    <n v="0"/>
    <n v="0"/>
    <n v="0"/>
    <n v="0"/>
    <s v="2025-02-10 00:59:16"/>
  </r>
  <r>
    <s v="TX004536"/>
    <x v="561"/>
    <x v="1"/>
    <x v="3"/>
    <n v="501.74"/>
    <s v="Success"/>
    <s v="Approved"/>
    <n v="3.12"/>
    <x v="0"/>
    <s v="iPhone"/>
    <n v="482702"/>
    <n v="69"/>
    <n v="0"/>
    <n v="0"/>
    <n v="1"/>
    <n v="1"/>
    <n v="0"/>
    <s v="2025-08-07 20:40:21"/>
  </r>
  <r>
    <s v="TX009035"/>
    <x v="1571"/>
    <x v="6"/>
    <x v="0"/>
    <n v="160.19999999999999"/>
    <s v="Success"/>
    <s v="Approved"/>
    <n v="9.1999999999999993"/>
    <x v="0"/>
    <s v="Android"/>
    <n v="461874"/>
    <n v="23"/>
    <n v="0"/>
    <n v="0"/>
    <n v="0"/>
    <n v="0"/>
    <n v="0"/>
    <s v="2025-12-18 20:17:50"/>
  </r>
  <r>
    <s v="TX008178"/>
    <x v="2357"/>
    <x v="1"/>
    <x v="0"/>
    <n v="1186.57"/>
    <s v="Abandoned"/>
    <s v="Declined"/>
    <n v="4.1500000000000004"/>
    <x v="0"/>
    <s v="Android"/>
    <n v="537435"/>
    <n v="23"/>
    <n v="0"/>
    <n v="0"/>
    <n v="0"/>
    <n v="0"/>
    <n v="0"/>
    <s v="2025-10-01 10:53:24"/>
  </r>
  <r>
    <s v="TX002989"/>
    <x v="2358"/>
    <x v="2"/>
    <x v="0"/>
    <n v="427.64"/>
    <s v="Success"/>
    <s v="Approved"/>
    <n v="8.4499999999999993"/>
    <x v="0"/>
    <s v="iPhone"/>
    <n v="473602"/>
    <n v="22"/>
    <n v="0"/>
    <n v="0"/>
    <n v="0"/>
    <n v="0"/>
    <n v="0"/>
    <s v="2025-09-09 16:05:14"/>
  </r>
  <r>
    <s v="TX001120"/>
    <x v="2359"/>
    <x v="1"/>
    <x v="3"/>
    <n v="58.85"/>
    <s v="Success"/>
    <s v="Approved"/>
    <n v="2.8"/>
    <x v="0"/>
    <s v="iPhone"/>
    <n v="516855"/>
    <n v="36"/>
    <n v="0"/>
    <n v="0"/>
    <n v="0"/>
    <n v="1"/>
    <n v="0"/>
    <s v="2025-02-20 16:12:43"/>
  </r>
  <r>
    <s v="TX002777"/>
    <x v="800"/>
    <x v="4"/>
    <x v="0"/>
    <n v="580.25"/>
    <s v="Success"/>
    <s v="Approved"/>
    <n v="3.31"/>
    <x v="0"/>
    <s v="iPad"/>
    <n v="401812"/>
    <n v="24"/>
    <n v="0"/>
    <n v="0"/>
    <n v="0"/>
    <n v="0"/>
    <n v="0"/>
    <s v="2025-12-09 04:30:38"/>
  </r>
  <r>
    <s v="TX006914"/>
    <x v="2360"/>
    <x v="2"/>
    <x v="0"/>
    <n v="869.23"/>
    <s v="Success"/>
    <s v="Approved"/>
    <n v="3.72"/>
    <x v="0"/>
    <s v="Desktop"/>
    <n v="488311"/>
    <n v="14"/>
    <n v="0"/>
    <n v="0"/>
    <n v="0"/>
    <n v="0"/>
    <n v="0"/>
    <s v="2025-11-11 04:31:43"/>
  </r>
  <r>
    <s v="TX007655"/>
    <x v="325"/>
    <x v="2"/>
    <x v="3"/>
    <n v="2141.58"/>
    <s v="Abandoned"/>
    <s v="Declined"/>
    <n v="2.84"/>
    <x v="0"/>
    <s v="Android"/>
    <n v="414187"/>
    <n v="23"/>
    <n v="0"/>
    <n v="0"/>
    <n v="0"/>
    <n v="0"/>
    <n v="0"/>
    <s v="2025-09-18 15:07:31"/>
  </r>
  <r>
    <s v="TX006735"/>
    <x v="866"/>
    <x v="1"/>
    <x v="1"/>
    <n v="1480.33"/>
    <s v="Success"/>
    <s v="Approved"/>
    <n v="0.52"/>
    <x v="0"/>
    <s v="Desktop"/>
    <n v="486132"/>
    <n v="19"/>
    <n v="0"/>
    <n v="0"/>
    <n v="0"/>
    <n v="0"/>
    <n v="0"/>
    <s v="2025-07-28 02:39:01"/>
  </r>
  <r>
    <s v="TX006568"/>
    <x v="1503"/>
    <x v="3"/>
    <x v="2"/>
    <n v="736.94"/>
    <s v="Failed"/>
    <s v="Declined"/>
    <n v="16.38"/>
    <x v="0"/>
    <s v="iPhone"/>
    <n v="555048"/>
    <n v="18"/>
    <n v="0"/>
    <n v="0"/>
    <n v="0"/>
    <n v="0"/>
    <n v="0"/>
    <s v="2025-02-16 15:12:01"/>
  </r>
  <r>
    <s v="TX004428"/>
    <x v="1835"/>
    <x v="5"/>
    <x v="0"/>
    <n v="399.03"/>
    <s v="Failed"/>
    <s v="Declined"/>
    <n v="11.13"/>
    <x v="0"/>
    <s v="iPhone"/>
    <n v="449085"/>
    <n v="35"/>
    <n v="0"/>
    <n v="1"/>
    <n v="0"/>
    <n v="0"/>
    <n v="0"/>
    <s v="2025-05-04 15:53:59"/>
  </r>
  <r>
    <s v="TX007525"/>
    <x v="1096"/>
    <x v="3"/>
    <x v="2"/>
    <n v="177.89"/>
    <s v="Abandoned"/>
    <s v="Approved"/>
    <n v="12.85"/>
    <x v="0"/>
    <s v="Desktop"/>
    <n v="518423"/>
    <n v="38"/>
    <n v="0"/>
    <n v="0"/>
    <n v="0"/>
    <n v="1"/>
    <n v="0"/>
    <s v="2025-06-12 18:12:27"/>
  </r>
  <r>
    <s v="TX003982"/>
    <x v="718"/>
    <x v="5"/>
    <x v="1"/>
    <n v="728.18"/>
    <s v="Failed"/>
    <s v="Declined"/>
    <n v="1.75"/>
    <x v="0"/>
    <s v="iPad"/>
    <n v="403069"/>
    <n v="20"/>
    <n v="0"/>
    <n v="0"/>
    <n v="0"/>
    <n v="0"/>
    <n v="0"/>
    <s v="2025-12-20 02:36:25"/>
  </r>
  <r>
    <s v="TX006434"/>
    <x v="1270"/>
    <x v="0"/>
    <x v="0"/>
    <n v="473.07"/>
    <s v="Success"/>
    <s v="Approved"/>
    <n v="10.42"/>
    <x v="0"/>
    <s v="Desktop"/>
    <n v="558431"/>
    <n v="22"/>
    <n v="0"/>
    <n v="0"/>
    <n v="0"/>
    <n v="0"/>
    <n v="0"/>
    <s v="2025-10-26 09:45:26"/>
  </r>
  <r>
    <s v="TX002894"/>
    <x v="1777"/>
    <x v="6"/>
    <x v="3"/>
    <n v="485.52"/>
    <s v="Success"/>
    <s v="Approved"/>
    <n v="7.2"/>
    <x v="0"/>
    <s v="iPhone"/>
    <n v="519050"/>
    <n v="44"/>
    <n v="0"/>
    <n v="1"/>
    <n v="0"/>
    <n v="0"/>
    <n v="0"/>
    <s v="2025-02-07 19:04:03"/>
  </r>
  <r>
    <s v="TX002670"/>
    <x v="498"/>
    <x v="9"/>
    <x v="1"/>
    <n v="1790.19"/>
    <s v="Success"/>
    <s v="Approved"/>
    <n v="2.73"/>
    <x v="0"/>
    <s v="iPhone"/>
    <n v="512303"/>
    <n v="41"/>
    <n v="0"/>
    <n v="0"/>
    <n v="0"/>
    <n v="1"/>
    <n v="0"/>
    <s v="2025-09-10 08:41:15"/>
  </r>
  <r>
    <s v="TX003978"/>
    <x v="1966"/>
    <x v="4"/>
    <x v="0"/>
    <n v="265.68"/>
    <s v="Success"/>
    <s v="Approved"/>
    <n v="11.26"/>
    <x v="0"/>
    <s v="iPad"/>
    <n v="523324"/>
    <n v="70"/>
    <n v="0"/>
    <n v="1"/>
    <n v="0"/>
    <n v="1"/>
    <n v="0"/>
    <s v="2025-06-09 04:29:33"/>
  </r>
  <r>
    <s v="TX005327"/>
    <x v="832"/>
    <x v="3"/>
    <x v="2"/>
    <n v="382.47"/>
    <s v="Success"/>
    <s v="Approved"/>
    <n v="16.47"/>
    <x v="0"/>
    <s v="iPad"/>
    <n v="435047"/>
    <n v="12"/>
    <n v="0"/>
    <n v="0"/>
    <n v="0"/>
    <n v="0"/>
    <n v="0"/>
    <s v="2025-11-21 02:05:31"/>
  </r>
  <r>
    <s v="TX000280"/>
    <x v="2361"/>
    <x v="3"/>
    <x v="0"/>
    <n v="290.39999999999998"/>
    <s v="Success"/>
    <s v="Approved"/>
    <n v="7.78"/>
    <x v="0"/>
    <s v="Android"/>
    <n v="548579"/>
    <n v="17"/>
    <n v="0"/>
    <n v="0"/>
    <n v="0"/>
    <n v="0"/>
    <n v="0"/>
    <s v="2025-08-08 18:09:57"/>
  </r>
  <r>
    <s v="TX006818"/>
    <x v="315"/>
    <x v="2"/>
    <x v="1"/>
    <n v="439.61"/>
    <s v="Abandoned"/>
    <s v="Declined"/>
    <n v="10.69"/>
    <x v="0"/>
    <s v="iPhone"/>
    <n v="430367"/>
    <n v="14"/>
    <n v="0"/>
    <n v="0"/>
    <n v="0"/>
    <n v="0"/>
    <n v="0"/>
    <s v="2025-01-14 23:20:44"/>
  </r>
  <r>
    <s v="TX008711"/>
    <x v="1629"/>
    <x v="2"/>
    <x v="0"/>
    <n v="222.24"/>
    <s v="Failed"/>
    <s v="Declined"/>
    <n v="9.3800000000000008"/>
    <x v="0"/>
    <s v="iPad"/>
    <n v="499057"/>
    <n v="38"/>
    <n v="0"/>
    <n v="0"/>
    <n v="0"/>
    <n v="1"/>
    <n v="0"/>
    <s v="2025-12-27 11:06:10"/>
  </r>
  <r>
    <s v="TX007111"/>
    <x v="1702"/>
    <x v="3"/>
    <x v="3"/>
    <n v="84.87"/>
    <s v="Success"/>
    <s v="Approved"/>
    <n v="5.16"/>
    <x v="0"/>
    <s v="iPhone"/>
    <n v="544021"/>
    <n v="22"/>
    <n v="0"/>
    <n v="0"/>
    <n v="0"/>
    <n v="0"/>
    <n v="0"/>
    <s v="2025-12-01 22:32:40"/>
  </r>
  <r>
    <s v="TX001695"/>
    <x v="883"/>
    <x v="6"/>
    <x v="2"/>
    <n v="439.73"/>
    <s v="Failed"/>
    <s v="Declined"/>
    <n v="14.54"/>
    <x v="0"/>
    <s v="Desktop"/>
    <n v="502433"/>
    <n v="47"/>
    <n v="0"/>
    <n v="1"/>
    <n v="0"/>
    <n v="0"/>
    <n v="0"/>
    <s v="2025-05-01 08:29:31"/>
  </r>
  <r>
    <s v="TX008964"/>
    <x v="2149"/>
    <x v="3"/>
    <x v="0"/>
    <n v="327.2"/>
    <s v="Failed"/>
    <s v="Declined"/>
    <n v="5.33"/>
    <x v="0"/>
    <s v="iPad"/>
    <n v="500076"/>
    <n v="53"/>
    <n v="1"/>
    <n v="0"/>
    <n v="0"/>
    <n v="0"/>
    <n v="1"/>
    <s v="2025-09-16 02:15:22"/>
  </r>
  <r>
    <s v="TX003480"/>
    <x v="552"/>
    <x v="0"/>
    <x v="2"/>
    <n v="1651.11"/>
    <s v="Success"/>
    <s v="Approved"/>
    <n v="17.600000000000001"/>
    <x v="0"/>
    <s v="iPhone"/>
    <n v="466926"/>
    <n v="21"/>
    <n v="0"/>
    <n v="0"/>
    <n v="0"/>
    <n v="0"/>
    <n v="0"/>
    <s v="2025-08-23 10:31:23"/>
  </r>
  <r>
    <s v="TX004417"/>
    <x v="1285"/>
    <x v="1"/>
    <x v="1"/>
    <n v="430.85"/>
    <s v="Success"/>
    <s v="Approved"/>
    <n v="2.02"/>
    <x v="0"/>
    <s v="Desktop"/>
    <n v="553783"/>
    <n v="22"/>
    <n v="0"/>
    <n v="0"/>
    <n v="0"/>
    <n v="0"/>
    <n v="0"/>
    <s v="2025-04-17 01:34:35"/>
  </r>
  <r>
    <s v="TX008832"/>
    <x v="2300"/>
    <x v="2"/>
    <x v="1"/>
    <n v="216.78"/>
    <s v="Success"/>
    <s v="Approved"/>
    <n v="0.56000000000000005"/>
    <x v="0"/>
    <s v="iPhone"/>
    <n v="521805"/>
    <n v="46"/>
    <n v="0"/>
    <n v="1"/>
    <n v="0"/>
    <n v="0"/>
    <n v="0"/>
    <s v="2025-08-02 18:08:02"/>
  </r>
  <r>
    <s v="TX009954"/>
    <x v="1788"/>
    <x v="0"/>
    <x v="3"/>
    <n v="272.85000000000002"/>
    <s v="Abandoned"/>
    <s v="Declined"/>
    <n v="8.76"/>
    <x v="0"/>
    <s v="iPad"/>
    <n v="524220"/>
    <n v="10"/>
    <n v="0"/>
    <n v="0"/>
    <n v="0"/>
    <n v="0"/>
    <n v="0"/>
    <s v="2025-08-15 11:28:03"/>
  </r>
  <r>
    <s v="TX008818"/>
    <x v="1864"/>
    <x v="2"/>
    <x v="0"/>
    <n v="179.77"/>
    <s v="Success"/>
    <s v="Approved"/>
    <n v="5.72"/>
    <x v="0"/>
    <s v="Android"/>
    <n v="441155"/>
    <n v="22"/>
    <n v="0"/>
    <n v="0"/>
    <n v="0"/>
    <n v="0"/>
    <n v="0"/>
    <s v="2025-10-14 09:28:25"/>
  </r>
  <r>
    <s v="TX009133"/>
    <x v="992"/>
    <x v="1"/>
    <x v="0"/>
    <n v="142.1"/>
    <s v="Abandoned"/>
    <s v="Approved"/>
    <n v="1.85"/>
    <x v="0"/>
    <s v="Desktop"/>
    <n v="448225"/>
    <n v="19"/>
    <n v="0"/>
    <n v="0"/>
    <n v="0"/>
    <n v="0"/>
    <n v="0"/>
    <s v="2025-09-22 07:51:35"/>
  </r>
  <r>
    <s v="TX008763"/>
    <x v="2362"/>
    <x v="0"/>
    <x v="1"/>
    <n v="599.79999999999995"/>
    <s v="Success"/>
    <s v="Approved"/>
    <n v="5.23"/>
    <x v="0"/>
    <s v="iPhone"/>
    <n v="405950"/>
    <n v="22"/>
    <n v="0"/>
    <n v="0"/>
    <n v="0"/>
    <n v="0"/>
    <n v="0"/>
    <s v="2025-02-15 06:31:22"/>
  </r>
  <r>
    <s v="TX004297"/>
    <x v="2363"/>
    <x v="4"/>
    <x v="1"/>
    <n v="211.52"/>
    <s v="Success"/>
    <s v="Approved"/>
    <n v="5.97"/>
    <x v="0"/>
    <s v="iPhone"/>
    <n v="449785"/>
    <n v="12"/>
    <n v="0"/>
    <n v="0"/>
    <n v="0"/>
    <n v="0"/>
    <n v="0"/>
    <s v="2025-04-06 10:35:34"/>
  </r>
  <r>
    <s v="TX006410"/>
    <x v="167"/>
    <x v="0"/>
    <x v="0"/>
    <n v="669.76"/>
    <s v="Abandoned"/>
    <s v="Approved"/>
    <n v="8.81"/>
    <x v="0"/>
    <s v="Android"/>
    <n v="507310"/>
    <n v="18"/>
    <n v="0"/>
    <n v="0"/>
    <n v="0"/>
    <n v="0"/>
    <n v="0"/>
    <s v="2025-08-05 21:07:27"/>
  </r>
  <r>
    <s v="TX004907"/>
    <x v="2360"/>
    <x v="0"/>
    <x v="3"/>
    <n v="693.26"/>
    <s v="Success"/>
    <s v="Approved"/>
    <n v="10.02"/>
    <x v="0"/>
    <s v="iPad"/>
    <n v="484208"/>
    <n v="43"/>
    <n v="0"/>
    <n v="0"/>
    <n v="0"/>
    <n v="1"/>
    <n v="0"/>
    <s v="2025-07-12 18:28:10"/>
  </r>
  <r>
    <s v="TX002210"/>
    <x v="871"/>
    <x v="8"/>
    <x v="3"/>
    <n v="157.13999999999999"/>
    <s v="Failed"/>
    <s v="Declined"/>
    <n v="11.2"/>
    <x v="0"/>
    <s v="Desktop"/>
    <n v="489251"/>
    <n v="17"/>
    <n v="0"/>
    <n v="0"/>
    <n v="0"/>
    <n v="0"/>
    <n v="0"/>
    <s v="2025-12-08 22:51:21"/>
  </r>
  <r>
    <s v="TX007700"/>
    <x v="922"/>
    <x v="4"/>
    <x v="3"/>
    <n v="436.72"/>
    <s v="Success"/>
    <s v="Approved"/>
    <n v="1.3"/>
    <x v="0"/>
    <s v="Desktop"/>
    <n v="404080"/>
    <n v="19"/>
    <n v="0"/>
    <n v="0"/>
    <n v="0"/>
    <n v="0"/>
    <n v="0"/>
    <s v="2025-12-12 13:25:32"/>
  </r>
  <r>
    <s v="TX005571"/>
    <x v="884"/>
    <x v="0"/>
    <x v="1"/>
    <n v="599.72"/>
    <s v="Success"/>
    <s v="Approved"/>
    <n v="2.21"/>
    <x v="0"/>
    <s v="Desktop"/>
    <n v="484735"/>
    <n v="22"/>
    <n v="0"/>
    <n v="0"/>
    <n v="0"/>
    <n v="0"/>
    <n v="0"/>
    <s v="2025-02-09 20:12:25"/>
  </r>
  <r>
    <s v="TX000185"/>
    <x v="1147"/>
    <x v="1"/>
    <x v="2"/>
    <n v="850.99"/>
    <s v="Failed"/>
    <s v="Declined"/>
    <n v="16.5"/>
    <x v="0"/>
    <s v="Desktop"/>
    <n v="427174"/>
    <n v="47"/>
    <n v="1"/>
    <n v="0"/>
    <n v="0"/>
    <n v="0"/>
    <n v="1"/>
    <s v="2025-01-17 21:46:12"/>
  </r>
  <r>
    <s v="TX009571"/>
    <x v="2364"/>
    <x v="3"/>
    <x v="0"/>
    <n v="1335.81"/>
    <s v="Success"/>
    <s v="Approved"/>
    <n v="4.97"/>
    <x v="0"/>
    <s v="Android"/>
    <n v="487123"/>
    <n v="17"/>
    <n v="0"/>
    <n v="0"/>
    <n v="0"/>
    <n v="0"/>
    <n v="0"/>
    <s v="2025-08-27 18:54:56"/>
  </r>
  <r>
    <s v="TX004908"/>
    <x v="2247"/>
    <x v="5"/>
    <x v="1"/>
    <n v="1265.6600000000001"/>
    <s v="Failed"/>
    <s v="Approved"/>
    <n v="3.6"/>
    <x v="0"/>
    <s v="iPhone"/>
    <n v="484596"/>
    <n v="47"/>
    <n v="0"/>
    <n v="0"/>
    <n v="1"/>
    <n v="0"/>
    <n v="0"/>
    <s v="2025-06-25 21:02:45"/>
  </r>
  <r>
    <s v="TX004517"/>
    <x v="259"/>
    <x v="0"/>
    <x v="3"/>
    <n v="1236.6300000000001"/>
    <s v="Abandoned"/>
    <s v="Declined"/>
    <n v="1.84"/>
    <x v="0"/>
    <s v="Android"/>
    <n v="501378"/>
    <n v="14"/>
    <n v="0"/>
    <n v="0"/>
    <n v="0"/>
    <n v="0"/>
    <n v="0"/>
    <s v="2025-06-21 01:25:01"/>
  </r>
  <r>
    <s v="TX002351"/>
    <x v="1481"/>
    <x v="3"/>
    <x v="1"/>
    <n v="274.73"/>
    <s v="Success"/>
    <s v="Approved"/>
    <n v="11.44"/>
    <x v="0"/>
    <s v="Desktop"/>
    <n v="449185"/>
    <n v="17"/>
    <n v="0"/>
    <n v="0"/>
    <n v="0"/>
    <n v="0"/>
    <n v="0"/>
    <s v="2025-04-20 10:04:34"/>
  </r>
  <r>
    <s v="TX000554"/>
    <x v="222"/>
    <x v="5"/>
    <x v="3"/>
    <n v="331.87"/>
    <s v="Failed"/>
    <s v="Approved"/>
    <n v="8.02"/>
    <x v="0"/>
    <s v="iPhone"/>
    <n v="442467"/>
    <n v="22"/>
    <n v="0"/>
    <n v="0"/>
    <n v="0"/>
    <n v="0"/>
    <n v="0"/>
    <s v="2025-12-04 04:44:52"/>
  </r>
  <r>
    <s v="TX001398"/>
    <x v="204"/>
    <x v="0"/>
    <x v="0"/>
    <n v="625.19000000000005"/>
    <s v="Success"/>
    <s v="Approved"/>
    <n v="7.86"/>
    <x v="0"/>
    <s v="iPhone"/>
    <n v="546251"/>
    <n v="18"/>
    <n v="0"/>
    <n v="0"/>
    <n v="0"/>
    <n v="0"/>
    <n v="0"/>
    <s v="2025-10-04 06:14:27"/>
  </r>
  <r>
    <s v="TX001385"/>
    <x v="1261"/>
    <x v="2"/>
    <x v="3"/>
    <n v="127.16"/>
    <s v="Failed"/>
    <s v="Declined"/>
    <n v="7.14"/>
    <x v="0"/>
    <s v="Android"/>
    <n v="443501"/>
    <n v="20"/>
    <n v="0"/>
    <n v="0"/>
    <n v="0"/>
    <n v="0"/>
    <n v="0"/>
    <s v="2025-02-15 15:57:20"/>
  </r>
  <r>
    <s v="TX005995"/>
    <x v="1401"/>
    <x v="3"/>
    <x v="0"/>
    <n v="439.94"/>
    <s v="Success"/>
    <s v="Approved"/>
    <n v="4.09"/>
    <x v="0"/>
    <s v="Desktop"/>
    <n v="458497"/>
    <n v="13"/>
    <n v="0"/>
    <n v="0"/>
    <n v="0"/>
    <n v="0"/>
    <n v="0"/>
    <s v="2025-07-18 12:49:35"/>
  </r>
  <r>
    <s v="TX005126"/>
    <x v="369"/>
    <x v="0"/>
    <x v="2"/>
    <n v="453.72"/>
    <s v="Success"/>
    <s v="Approved"/>
    <n v="8.64"/>
    <x v="0"/>
    <s v="iPhone"/>
    <n v="556576"/>
    <n v="12"/>
    <n v="0"/>
    <n v="0"/>
    <n v="0"/>
    <n v="0"/>
    <n v="0"/>
    <s v="2025-08-16 08:59:17"/>
  </r>
  <r>
    <s v="TX000298"/>
    <x v="2365"/>
    <x v="3"/>
    <x v="3"/>
    <n v="783.35"/>
    <s v="Success"/>
    <s v="Approved"/>
    <n v="3.08"/>
    <x v="0"/>
    <s v="iPad"/>
    <n v="436484"/>
    <n v="23"/>
    <n v="0"/>
    <n v="0"/>
    <n v="0"/>
    <n v="0"/>
    <n v="0"/>
    <s v="2025-06-20 06:41:46"/>
  </r>
  <r>
    <s v="TX000444"/>
    <x v="2337"/>
    <x v="7"/>
    <x v="3"/>
    <n v="411.72"/>
    <s v="Success"/>
    <s v="Approved"/>
    <n v="1.37"/>
    <x v="0"/>
    <s v="iPad"/>
    <n v="423331"/>
    <n v="10"/>
    <n v="0"/>
    <n v="0"/>
    <n v="0"/>
    <n v="0"/>
    <n v="0"/>
    <s v="2025-08-01 21:01:24"/>
  </r>
  <r>
    <s v="TX007432"/>
    <x v="2341"/>
    <x v="1"/>
    <x v="3"/>
    <n v="2135.7199999999998"/>
    <s v="Success"/>
    <s v="Approved"/>
    <n v="8.81"/>
    <x v="0"/>
    <s v="iPad"/>
    <n v="462172"/>
    <n v="15"/>
    <n v="0"/>
    <n v="0"/>
    <n v="0"/>
    <n v="0"/>
    <n v="0"/>
    <s v="2025-11-06 20:19:11"/>
  </r>
  <r>
    <s v="TX002078"/>
    <x v="1582"/>
    <x v="3"/>
    <x v="3"/>
    <n v="289.76"/>
    <s v="Success"/>
    <s v="Approved"/>
    <n v="9.18"/>
    <x v="0"/>
    <s v="iPhone"/>
    <n v="559606"/>
    <n v="40"/>
    <n v="0"/>
    <n v="1"/>
    <n v="0"/>
    <n v="0"/>
    <n v="0"/>
    <s v="2025-08-11 23:38:29"/>
  </r>
  <r>
    <s v="TX007914"/>
    <x v="1734"/>
    <x v="0"/>
    <x v="3"/>
    <n v="1399.66"/>
    <s v="Success"/>
    <s v="Approved"/>
    <n v="10.58"/>
    <x v="0"/>
    <s v="iPad"/>
    <n v="422255"/>
    <n v="47"/>
    <n v="0"/>
    <n v="0"/>
    <n v="1"/>
    <n v="0"/>
    <n v="0"/>
    <s v="2025-04-24 12:28:37"/>
  </r>
  <r>
    <s v="TX002230"/>
    <x v="943"/>
    <x v="0"/>
    <x v="3"/>
    <n v="965.28"/>
    <s v="Abandoned"/>
    <s v="Declined"/>
    <n v="10.77"/>
    <x v="0"/>
    <s v="iPhone"/>
    <n v="489042"/>
    <n v="11"/>
    <n v="0"/>
    <n v="0"/>
    <n v="0"/>
    <n v="0"/>
    <n v="0"/>
    <s v="2025-09-26 01:45:29"/>
  </r>
  <r>
    <s v="TX002843"/>
    <x v="2366"/>
    <x v="1"/>
    <x v="0"/>
    <n v="505.53"/>
    <s v="Success"/>
    <s v="Approved"/>
    <n v="5.19"/>
    <x v="0"/>
    <s v="Desktop"/>
    <n v="516206"/>
    <n v="18"/>
    <n v="0"/>
    <n v="0"/>
    <n v="0"/>
    <n v="0"/>
    <n v="0"/>
    <s v="2025-10-23 23:20:20"/>
  </r>
  <r>
    <s v="TX002538"/>
    <x v="1536"/>
    <x v="0"/>
    <x v="2"/>
    <n v="349.37"/>
    <s v="Abandoned"/>
    <s v="Approved"/>
    <n v="17.190000000000001"/>
    <x v="0"/>
    <s v="Desktop"/>
    <n v="483322"/>
    <n v="23"/>
    <n v="0"/>
    <n v="0"/>
    <n v="0"/>
    <n v="0"/>
    <n v="0"/>
    <s v="2025-04-11 18:27:48"/>
  </r>
  <r>
    <s v="TX006654"/>
    <x v="1852"/>
    <x v="3"/>
    <x v="0"/>
    <n v="209.57"/>
    <s v="Success"/>
    <s v="Approved"/>
    <n v="0.73"/>
    <x v="0"/>
    <s v="iPhone"/>
    <n v="533717"/>
    <n v="22"/>
    <n v="0"/>
    <n v="0"/>
    <n v="0"/>
    <n v="0"/>
    <n v="0"/>
    <s v="2025-11-02 15:06:10"/>
  </r>
  <r>
    <s v="TX008354"/>
    <x v="168"/>
    <x v="1"/>
    <x v="3"/>
    <n v="365.91"/>
    <s v="Success"/>
    <s v="Approved"/>
    <n v="3.31"/>
    <x v="0"/>
    <s v="Desktop"/>
    <n v="465935"/>
    <n v="45"/>
    <n v="0"/>
    <n v="0"/>
    <n v="1"/>
    <n v="0"/>
    <n v="0"/>
    <s v="2025-08-20 04:38:26"/>
  </r>
  <r>
    <s v="TX007449"/>
    <x v="85"/>
    <x v="3"/>
    <x v="3"/>
    <n v="219.13"/>
    <s v="Abandoned"/>
    <s v="Declined"/>
    <n v="1.47"/>
    <x v="0"/>
    <s v="Android"/>
    <n v="486470"/>
    <n v="25"/>
    <n v="0"/>
    <n v="0"/>
    <n v="0"/>
    <n v="0"/>
    <n v="0"/>
    <s v="2025-06-18 09:11:33"/>
  </r>
  <r>
    <s v="TX003368"/>
    <x v="628"/>
    <x v="5"/>
    <x v="1"/>
    <n v="216.82"/>
    <s v="Success"/>
    <s v="Approved"/>
    <n v="5.89"/>
    <x v="0"/>
    <s v="Desktop"/>
    <n v="543025"/>
    <n v="14"/>
    <n v="0"/>
    <n v="0"/>
    <n v="0"/>
    <n v="0"/>
    <n v="0"/>
    <s v="2025-09-25 14:20:42"/>
  </r>
  <r>
    <s v="TX009718"/>
    <x v="686"/>
    <x v="0"/>
    <x v="3"/>
    <n v="294.74"/>
    <s v="Success"/>
    <s v="Approved"/>
    <n v="8.48"/>
    <x v="0"/>
    <s v="Desktop"/>
    <n v="510100"/>
    <n v="10"/>
    <n v="0"/>
    <n v="0"/>
    <n v="0"/>
    <n v="0"/>
    <n v="0"/>
    <s v="2025-12-21 15:36:57"/>
  </r>
  <r>
    <s v="TX002579"/>
    <x v="1760"/>
    <x v="3"/>
    <x v="3"/>
    <n v="187.94"/>
    <s v="Success"/>
    <s v="Approved"/>
    <n v="10.96"/>
    <x v="0"/>
    <s v="Desktop"/>
    <n v="468051"/>
    <n v="13"/>
    <n v="0"/>
    <n v="0"/>
    <n v="0"/>
    <n v="0"/>
    <n v="0"/>
    <s v="2025-11-10 11:27:46"/>
  </r>
  <r>
    <s v="TX001132"/>
    <x v="103"/>
    <x v="9"/>
    <x v="2"/>
    <n v="874.65"/>
    <s v="Failed"/>
    <s v="Approved"/>
    <n v="8.91"/>
    <x v="0"/>
    <s v="Android"/>
    <n v="558424"/>
    <n v="22"/>
    <n v="0"/>
    <n v="0"/>
    <n v="0"/>
    <n v="0"/>
    <n v="0"/>
    <s v="2025-07-28 16:49:32"/>
  </r>
  <r>
    <s v="TX004881"/>
    <x v="723"/>
    <x v="8"/>
    <x v="1"/>
    <n v="97.14"/>
    <s v="Failed"/>
    <s v="Declined"/>
    <n v="8.56"/>
    <x v="0"/>
    <s v="iPhone"/>
    <n v="401488"/>
    <n v="47"/>
    <n v="1"/>
    <n v="0"/>
    <n v="0"/>
    <n v="0"/>
    <n v="1"/>
    <s v="2025-10-24 02:10:26"/>
  </r>
  <r>
    <s v="TX000321"/>
    <x v="1696"/>
    <x v="8"/>
    <x v="2"/>
    <n v="252.97"/>
    <s v="Success"/>
    <s v="Approved"/>
    <n v="13.77"/>
    <x v="0"/>
    <s v="Desktop"/>
    <n v="554120"/>
    <n v="17"/>
    <n v="0"/>
    <n v="0"/>
    <n v="0"/>
    <n v="0"/>
    <n v="0"/>
    <s v="2025-12-01 20:16:58"/>
  </r>
  <r>
    <s v="TX001372"/>
    <x v="2199"/>
    <x v="8"/>
    <x v="0"/>
    <n v="214.22"/>
    <s v="Success"/>
    <s v="Approved"/>
    <n v="10.99"/>
    <x v="0"/>
    <s v="iPad"/>
    <n v="554191"/>
    <n v="34"/>
    <n v="0"/>
    <n v="0"/>
    <n v="0"/>
    <n v="1"/>
    <n v="0"/>
    <s v="2025-10-08 10:34:47"/>
  </r>
  <r>
    <s v="TX004043"/>
    <x v="1784"/>
    <x v="5"/>
    <x v="0"/>
    <n v="177.35"/>
    <s v="Abandoned"/>
    <s v="Declined"/>
    <n v="6.93"/>
    <x v="0"/>
    <s v="Desktop"/>
    <n v="501023"/>
    <n v="21"/>
    <n v="0"/>
    <n v="0"/>
    <n v="0"/>
    <n v="0"/>
    <n v="0"/>
    <s v="2025-09-20 10:43:17"/>
  </r>
  <r>
    <s v="TX006313"/>
    <x v="994"/>
    <x v="1"/>
    <x v="0"/>
    <n v="331.37"/>
    <s v="Abandoned"/>
    <s v="Declined"/>
    <n v="1.62"/>
    <x v="0"/>
    <s v="Desktop"/>
    <n v="559924"/>
    <n v="22"/>
    <n v="0"/>
    <n v="0"/>
    <n v="0"/>
    <n v="0"/>
    <n v="0"/>
    <s v="2025-11-11 07:43:02"/>
  </r>
  <r>
    <s v="TX006312"/>
    <x v="365"/>
    <x v="2"/>
    <x v="1"/>
    <n v="474.8"/>
    <s v="Abandoned"/>
    <s v="Approved"/>
    <n v="1.38"/>
    <x v="0"/>
    <s v="iPad"/>
    <n v="490890"/>
    <n v="19"/>
    <n v="0"/>
    <n v="0"/>
    <n v="0"/>
    <n v="0"/>
    <n v="0"/>
    <s v="2025-12-01 11:06:17"/>
  </r>
  <r>
    <s v="TX000908"/>
    <x v="2367"/>
    <x v="5"/>
    <x v="2"/>
    <n v="384.19"/>
    <s v="Success"/>
    <s v="Approved"/>
    <n v="19.18"/>
    <x v="0"/>
    <s v="iPhone"/>
    <n v="474589"/>
    <n v="17"/>
    <n v="0"/>
    <n v="0"/>
    <n v="0"/>
    <n v="0"/>
    <n v="0"/>
    <s v="2025-06-24 06:31:51"/>
  </r>
  <r>
    <s v="TX006038"/>
    <x v="1513"/>
    <x v="3"/>
    <x v="0"/>
    <n v="630.88"/>
    <s v="Abandoned"/>
    <s v="Declined"/>
    <n v="7.83"/>
    <x v="0"/>
    <s v="iPad"/>
    <n v="419538"/>
    <n v="18"/>
    <n v="0"/>
    <n v="0"/>
    <n v="0"/>
    <n v="0"/>
    <n v="0"/>
    <s v="2025-11-30 01:32:40"/>
  </r>
  <r>
    <s v="TX003951"/>
    <x v="598"/>
    <x v="4"/>
    <x v="0"/>
    <n v="255.49"/>
    <s v="Success"/>
    <s v="Approved"/>
    <n v="3.15"/>
    <x v="0"/>
    <s v="Desktop"/>
    <n v="447507"/>
    <n v="22"/>
    <n v="0"/>
    <n v="0"/>
    <n v="0"/>
    <n v="0"/>
    <n v="0"/>
    <s v="2025-05-28 22:09:09"/>
  </r>
  <r>
    <s v="TX009958"/>
    <x v="1506"/>
    <x v="5"/>
    <x v="3"/>
    <n v="632.13"/>
    <s v="Success"/>
    <s v="Approved"/>
    <n v="2.58"/>
    <x v="0"/>
    <s v="iPhone"/>
    <n v="506071"/>
    <n v="23"/>
    <n v="0"/>
    <n v="0"/>
    <n v="0"/>
    <n v="0"/>
    <n v="0"/>
    <s v="2025-10-10 07:49:22"/>
  </r>
  <r>
    <s v="TX008938"/>
    <x v="315"/>
    <x v="3"/>
    <x v="0"/>
    <n v="478.9"/>
    <s v="Success"/>
    <s v="Approved"/>
    <n v="2.37"/>
    <x v="0"/>
    <s v="Desktop"/>
    <n v="435915"/>
    <n v="25"/>
    <n v="0"/>
    <n v="0"/>
    <n v="0"/>
    <n v="0"/>
    <n v="0"/>
    <s v="2025-08-08 12:22:05"/>
  </r>
  <r>
    <s v="TX008276"/>
    <x v="2368"/>
    <x v="1"/>
    <x v="3"/>
    <n v="227.02"/>
    <s v="Success"/>
    <s v="Approved"/>
    <n v="6.39"/>
    <x v="0"/>
    <s v="Desktop"/>
    <n v="475465"/>
    <n v="24"/>
    <n v="0"/>
    <n v="0"/>
    <n v="0"/>
    <n v="0"/>
    <n v="0"/>
    <s v="2025-07-04 14:41:45"/>
  </r>
  <r>
    <s v="TX005207"/>
    <x v="72"/>
    <x v="1"/>
    <x v="0"/>
    <n v="135.57"/>
    <s v="Abandoned"/>
    <s v="Declined"/>
    <n v="4.1900000000000004"/>
    <x v="0"/>
    <s v="iPad"/>
    <n v="543217"/>
    <n v="36"/>
    <n v="0"/>
    <n v="1"/>
    <n v="0"/>
    <n v="0"/>
    <n v="0"/>
    <s v="2025-08-19 17:47:56"/>
  </r>
  <r>
    <s v="TX009502"/>
    <x v="1731"/>
    <x v="0"/>
    <x v="0"/>
    <n v="373.04"/>
    <s v="Failed"/>
    <s v="Declined"/>
    <n v="1.42"/>
    <x v="0"/>
    <s v="Android"/>
    <n v="444186"/>
    <n v="55"/>
    <n v="1"/>
    <n v="0"/>
    <n v="0"/>
    <n v="0"/>
    <n v="1"/>
    <s v="2025-07-24 01:40:27"/>
  </r>
  <r>
    <s v="TX008456"/>
    <x v="922"/>
    <x v="9"/>
    <x v="2"/>
    <n v="2578.36"/>
    <s v="Failed"/>
    <s v="Declined"/>
    <n v="13.27"/>
    <x v="0"/>
    <s v="iPhone"/>
    <n v="501154"/>
    <n v="11"/>
    <n v="0"/>
    <n v="0"/>
    <n v="0"/>
    <n v="0"/>
    <n v="0"/>
    <s v="2025-09-27 01:49:03"/>
  </r>
  <r>
    <s v="TX000927"/>
    <x v="2369"/>
    <x v="3"/>
    <x v="2"/>
    <n v="455.18"/>
    <s v="Failed"/>
    <s v="Approved"/>
    <n v="10.26"/>
    <x v="0"/>
    <s v="Android"/>
    <n v="431710"/>
    <n v="78"/>
    <n v="1"/>
    <n v="1"/>
    <n v="1"/>
    <n v="0"/>
    <n v="0"/>
    <s v="2025-03-12 11:18:34"/>
  </r>
  <r>
    <s v="TX007440"/>
    <x v="1682"/>
    <x v="8"/>
    <x v="0"/>
    <n v="710.91"/>
    <s v="Success"/>
    <s v="Approved"/>
    <n v="10.16"/>
    <x v="0"/>
    <s v="iPhone"/>
    <n v="420064"/>
    <n v="22"/>
    <n v="0"/>
    <n v="0"/>
    <n v="0"/>
    <n v="0"/>
    <n v="0"/>
    <s v="2025-05-11 09:32:10"/>
  </r>
  <r>
    <s v="TX000016"/>
    <x v="2370"/>
    <x v="8"/>
    <x v="3"/>
    <n v="384.26"/>
    <s v="Abandoned"/>
    <s v="Declined"/>
    <n v="10.94"/>
    <x v="0"/>
    <s v="Android"/>
    <n v="539029"/>
    <n v="21"/>
    <n v="0"/>
    <n v="0"/>
    <n v="0"/>
    <n v="0"/>
    <n v="0"/>
    <s v="2025-12-05 01:49:16"/>
  </r>
  <r>
    <s v="TX000144"/>
    <x v="999"/>
    <x v="3"/>
    <x v="3"/>
    <n v="493.84"/>
    <s v="Failed"/>
    <s v="Declined"/>
    <n v="1.5"/>
    <x v="0"/>
    <s v="iPhone"/>
    <n v="475400"/>
    <n v="23"/>
    <n v="0"/>
    <n v="0"/>
    <n v="0"/>
    <n v="0"/>
    <n v="0"/>
    <s v="2025-08-07 03:16:06"/>
  </r>
  <r>
    <s v="TX002364"/>
    <x v="1056"/>
    <x v="4"/>
    <x v="2"/>
    <n v="198.36"/>
    <s v="Success"/>
    <s v="Approved"/>
    <n v="13.51"/>
    <x v="0"/>
    <s v="iPhone"/>
    <n v="494029"/>
    <n v="15"/>
    <n v="0"/>
    <n v="0"/>
    <n v="0"/>
    <n v="0"/>
    <n v="0"/>
    <s v="2025-06-10 19:49:48"/>
  </r>
  <r>
    <s v="TX000130"/>
    <x v="2212"/>
    <x v="0"/>
    <x v="1"/>
    <n v="482.56"/>
    <s v="Success"/>
    <s v="Approved"/>
    <n v="1.7"/>
    <x v="0"/>
    <s v="iPhone"/>
    <n v="496294"/>
    <n v="21"/>
    <n v="0"/>
    <n v="0"/>
    <n v="0"/>
    <n v="0"/>
    <n v="0"/>
    <s v="2025-01-13 16:56:16"/>
  </r>
  <r>
    <s v="TX001162"/>
    <x v="1708"/>
    <x v="8"/>
    <x v="0"/>
    <n v="276.98"/>
    <s v="Abandoned"/>
    <s v="Declined"/>
    <n v="6.32"/>
    <x v="0"/>
    <s v="Desktop"/>
    <n v="482100"/>
    <n v="12"/>
    <n v="0"/>
    <n v="0"/>
    <n v="0"/>
    <n v="0"/>
    <n v="0"/>
    <s v="2025-03-27 00:21:20"/>
  </r>
  <r>
    <s v="TX005945"/>
    <x v="2371"/>
    <x v="1"/>
    <x v="2"/>
    <n v="407.16"/>
    <s v="Success"/>
    <s v="Approved"/>
    <n v="11.14"/>
    <x v="0"/>
    <s v="iPhone"/>
    <n v="454736"/>
    <n v="12"/>
    <n v="0"/>
    <n v="0"/>
    <n v="0"/>
    <n v="0"/>
    <n v="0"/>
    <s v="2025-10-18 13:51:19"/>
  </r>
  <r>
    <s v="TX008048"/>
    <x v="2057"/>
    <x v="8"/>
    <x v="0"/>
    <n v="819.37"/>
    <s v="Success"/>
    <s v="Approved"/>
    <n v="10.92"/>
    <x v="0"/>
    <s v="Android"/>
    <n v="473795"/>
    <n v="25"/>
    <n v="0"/>
    <n v="0"/>
    <n v="0"/>
    <n v="0"/>
    <n v="0"/>
    <s v="2025-01-19 07:05:09"/>
  </r>
  <r>
    <s v="TX004726"/>
    <x v="1898"/>
    <x v="1"/>
    <x v="2"/>
    <n v="349.09"/>
    <s v="Success"/>
    <s v="Approved"/>
    <n v="14.57"/>
    <x v="0"/>
    <s v="Android"/>
    <n v="433687"/>
    <n v="22"/>
    <n v="0"/>
    <n v="0"/>
    <n v="0"/>
    <n v="0"/>
    <n v="0"/>
    <s v="2025-07-07 21:04:15"/>
  </r>
  <r>
    <s v="TX009570"/>
    <x v="2237"/>
    <x v="1"/>
    <x v="1"/>
    <n v="382.92"/>
    <s v="Abandoned"/>
    <s v="Approved"/>
    <n v="0.94"/>
    <x v="0"/>
    <s v="iPhone"/>
    <n v="410724"/>
    <n v="14"/>
    <n v="0"/>
    <n v="0"/>
    <n v="0"/>
    <n v="0"/>
    <n v="0"/>
    <s v="2025-10-15 19:44:24"/>
  </r>
  <r>
    <s v="TX008368"/>
    <x v="284"/>
    <x v="2"/>
    <x v="0"/>
    <n v="131.37"/>
    <s v="Success"/>
    <s v="Approved"/>
    <n v="2.0499999999999998"/>
    <x v="0"/>
    <s v="Desktop"/>
    <n v="418180"/>
    <n v="18"/>
    <n v="0"/>
    <n v="0"/>
    <n v="0"/>
    <n v="0"/>
    <n v="0"/>
    <s v="2025-06-10 10:09:30"/>
  </r>
  <r>
    <s v="TX001877"/>
    <x v="784"/>
    <x v="1"/>
    <x v="3"/>
    <n v="861.43"/>
    <s v="Success"/>
    <s v="Approved"/>
    <n v="11.63"/>
    <x v="0"/>
    <s v="iPad"/>
    <n v="411502"/>
    <n v="14"/>
    <n v="0"/>
    <n v="0"/>
    <n v="0"/>
    <n v="0"/>
    <n v="0"/>
    <s v="2025-03-30 09:10:39"/>
  </r>
  <r>
    <s v="TX002489"/>
    <x v="169"/>
    <x v="9"/>
    <x v="3"/>
    <n v="215.39"/>
    <s v="Success"/>
    <s v="Approved"/>
    <n v="0.61"/>
    <x v="0"/>
    <s v="Android"/>
    <n v="439700"/>
    <n v="70"/>
    <n v="0"/>
    <n v="1"/>
    <n v="1"/>
    <n v="0"/>
    <n v="0"/>
    <s v="2025-03-25 12:59:28"/>
  </r>
  <r>
    <s v="TX005458"/>
    <x v="1727"/>
    <x v="6"/>
    <x v="3"/>
    <n v="2079.79"/>
    <s v="Success"/>
    <s v="Approved"/>
    <n v="3.91"/>
    <x v="0"/>
    <s v="iPhone"/>
    <n v="460729"/>
    <n v="10"/>
    <n v="0"/>
    <n v="0"/>
    <n v="0"/>
    <n v="0"/>
    <n v="0"/>
    <s v="2025-10-05 02:07:36"/>
  </r>
  <r>
    <s v="TX008770"/>
    <x v="1557"/>
    <x v="1"/>
    <x v="0"/>
    <n v="1010.13"/>
    <s v="Abandoned"/>
    <s v="Declined"/>
    <n v="10.36"/>
    <x v="0"/>
    <s v="iPhone"/>
    <n v="558063"/>
    <n v="18"/>
    <n v="0"/>
    <n v="0"/>
    <n v="0"/>
    <n v="0"/>
    <n v="0"/>
    <s v="2025-08-01 08:15:57"/>
  </r>
  <r>
    <s v="TX001183"/>
    <x v="1960"/>
    <x v="0"/>
    <x v="3"/>
    <n v="477"/>
    <s v="Success"/>
    <s v="Approved"/>
    <n v="5.46"/>
    <x v="0"/>
    <s v="Desktop"/>
    <n v="455441"/>
    <n v="25"/>
    <n v="0"/>
    <n v="0"/>
    <n v="0"/>
    <n v="0"/>
    <n v="0"/>
    <s v="2025-08-22 10:26:51"/>
  </r>
  <r>
    <s v="TX006215"/>
    <x v="1591"/>
    <x v="2"/>
    <x v="1"/>
    <n v="562.83000000000004"/>
    <s v="Success"/>
    <s v="Approved"/>
    <n v="2.1800000000000002"/>
    <x v="0"/>
    <s v="iPhone"/>
    <n v="512320"/>
    <n v="18"/>
    <n v="0"/>
    <n v="0"/>
    <n v="0"/>
    <n v="0"/>
    <n v="0"/>
    <s v="2025-02-28 12:33:02"/>
  </r>
  <r>
    <s v="TX009212"/>
    <x v="78"/>
    <x v="2"/>
    <x v="2"/>
    <n v="389.73"/>
    <s v="Failed"/>
    <s v="Approved"/>
    <n v="8.4499999999999993"/>
    <x v="0"/>
    <s v="iPhone"/>
    <n v="444408"/>
    <n v="46"/>
    <n v="0"/>
    <n v="1"/>
    <n v="0"/>
    <n v="0"/>
    <n v="0"/>
    <s v="2025-06-23 18:10:21"/>
  </r>
  <r>
    <s v="TX001171"/>
    <x v="2209"/>
    <x v="3"/>
    <x v="0"/>
    <n v="358.11"/>
    <s v="Success"/>
    <s v="Approved"/>
    <n v="2.06"/>
    <x v="0"/>
    <s v="iPad"/>
    <n v="512958"/>
    <n v="19"/>
    <n v="0"/>
    <n v="0"/>
    <n v="0"/>
    <n v="0"/>
    <n v="0"/>
    <s v="2025-09-10 23:26:26"/>
  </r>
  <r>
    <s v="TX002183"/>
    <x v="508"/>
    <x v="0"/>
    <x v="1"/>
    <n v="96.4"/>
    <s v="Failed"/>
    <s v="Declined"/>
    <n v="2.77"/>
    <x v="0"/>
    <s v="Desktop"/>
    <n v="515497"/>
    <n v="17"/>
    <n v="0"/>
    <n v="0"/>
    <n v="0"/>
    <n v="0"/>
    <n v="0"/>
    <s v="2025-05-03 07:51:28"/>
  </r>
  <r>
    <s v="TX003372"/>
    <x v="2301"/>
    <x v="2"/>
    <x v="3"/>
    <n v="741.85"/>
    <s v="Failed"/>
    <s v="Approved"/>
    <n v="7.48"/>
    <x v="0"/>
    <s v="iPhone"/>
    <n v="434259"/>
    <n v="25"/>
    <n v="0"/>
    <n v="0"/>
    <n v="0"/>
    <n v="0"/>
    <n v="0"/>
    <s v="2025-05-31 06:12:13"/>
  </r>
  <r>
    <s v="TX008141"/>
    <x v="1133"/>
    <x v="5"/>
    <x v="0"/>
    <n v="422.12"/>
    <s v="Success"/>
    <s v="Approved"/>
    <n v="5.19"/>
    <x v="0"/>
    <s v="Android"/>
    <n v="422417"/>
    <n v="10"/>
    <n v="0"/>
    <n v="0"/>
    <n v="0"/>
    <n v="0"/>
    <n v="0"/>
    <s v="2025-03-26 15:58:54"/>
  </r>
  <r>
    <s v="TX001860"/>
    <x v="2279"/>
    <x v="7"/>
    <x v="3"/>
    <n v="170.66"/>
    <s v="Success"/>
    <s v="Approved"/>
    <n v="2.4500000000000002"/>
    <x v="0"/>
    <s v="iPhone"/>
    <n v="552097"/>
    <n v="14"/>
    <n v="0"/>
    <n v="0"/>
    <n v="0"/>
    <n v="0"/>
    <n v="0"/>
    <s v="2025-01-01 13:32:22"/>
  </r>
  <r>
    <s v="TX004923"/>
    <x v="1758"/>
    <x v="4"/>
    <x v="2"/>
    <n v="475.65"/>
    <s v="Success"/>
    <s v="Approved"/>
    <n v="16.96"/>
    <x v="0"/>
    <s v="Desktop"/>
    <n v="528470"/>
    <n v="25"/>
    <n v="0"/>
    <n v="0"/>
    <n v="0"/>
    <n v="0"/>
    <n v="0"/>
    <s v="2025-07-12 22:33:31"/>
  </r>
  <r>
    <s v="TX004839"/>
    <x v="568"/>
    <x v="9"/>
    <x v="1"/>
    <n v="199.14"/>
    <s v="Success"/>
    <s v="Approved"/>
    <n v="1.63"/>
    <x v="0"/>
    <s v="Android"/>
    <n v="541863"/>
    <n v="10"/>
    <n v="0"/>
    <n v="0"/>
    <n v="0"/>
    <n v="0"/>
    <n v="0"/>
    <s v="2025-12-05 03:49:12"/>
  </r>
  <r>
    <s v="TX009834"/>
    <x v="1067"/>
    <x v="0"/>
    <x v="3"/>
    <n v="583.34"/>
    <s v="Success"/>
    <s v="Approved"/>
    <n v="9.1300000000000008"/>
    <x v="0"/>
    <s v="Desktop"/>
    <n v="541154"/>
    <n v="15"/>
    <n v="0"/>
    <n v="0"/>
    <n v="0"/>
    <n v="0"/>
    <n v="0"/>
    <s v="2025-11-03 07:50:06"/>
  </r>
  <r>
    <s v="TX006439"/>
    <x v="311"/>
    <x v="8"/>
    <x v="3"/>
    <n v="995.52"/>
    <s v="Abandoned"/>
    <s v="Approved"/>
    <n v="7.41"/>
    <x v="0"/>
    <s v="iPhone"/>
    <n v="543011"/>
    <n v="17"/>
    <n v="0"/>
    <n v="0"/>
    <n v="0"/>
    <n v="0"/>
    <n v="0"/>
    <s v="2025-09-29 08:52:27"/>
  </r>
  <r>
    <s v="TX009011"/>
    <x v="189"/>
    <x v="3"/>
    <x v="1"/>
    <n v="417.2"/>
    <s v="Success"/>
    <s v="Approved"/>
    <n v="7.48"/>
    <x v="0"/>
    <s v="iPhone"/>
    <n v="452729"/>
    <n v="21"/>
    <n v="0"/>
    <n v="0"/>
    <n v="0"/>
    <n v="0"/>
    <n v="0"/>
    <s v="2025-08-12 07:31:50"/>
  </r>
  <r>
    <s v="TX007479"/>
    <x v="1107"/>
    <x v="4"/>
    <x v="3"/>
    <n v="383.15"/>
    <s v="Failed"/>
    <s v="Approved"/>
    <n v="11.28"/>
    <x v="0"/>
    <s v="Desktop"/>
    <n v="487738"/>
    <n v="22"/>
    <n v="0"/>
    <n v="0"/>
    <n v="0"/>
    <n v="0"/>
    <n v="0"/>
    <s v="2025-04-11 07:18:02"/>
  </r>
  <r>
    <s v="TX009685"/>
    <x v="305"/>
    <x v="5"/>
    <x v="3"/>
    <n v="486.51"/>
    <s v="Abandoned"/>
    <s v="Declined"/>
    <n v="1.9"/>
    <x v="0"/>
    <s v="iPhone"/>
    <n v="534473"/>
    <n v="12"/>
    <n v="0"/>
    <n v="0"/>
    <n v="0"/>
    <n v="0"/>
    <n v="0"/>
    <s v="2025-12-14 23:29:30"/>
  </r>
  <r>
    <s v="TX003122"/>
    <x v="693"/>
    <x v="8"/>
    <x v="0"/>
    <n v="184.04"/>
    <s v="Success"/>
    <s v="Approved"/>
    <n v="8.0399999999999991"/>
    <x v="0"/>
    <s v="iPhone"/>
    <n v="408192"/>
    <n v="17"/>
    <n v="0"/>
    <n v="0"/>
    <n v="0"/>
    <n v="0"/>
    <n v="0"/>
    <s v="2025-09-16 11:29:21"/>
  </r>
  <r>
    <s v="TX000388"/>
    <x v="2372"/>
    <x v="0"/>
    <x v="3"/>
    <n v="99.6"/>
    <s v="Success"/>
    <s v="Approved"/>
    <n v="2.4"/>
    <x v="0"/>
    <s v="Android"/>
    <n v="469523"/>
    <n v="20"/>
    <n v="0"/>
    <n v="0"/>
    <n v="0"/>
    <n v="0"/>
    <n v="0"/>
    <s v="2025-04-03 10:16:58"/>
  </r>
  <r>
    <s v="TX007884"/>
    <x v="2373"/>
    <x v="0"/>
    <x v="2"/>
    <n v="376.3"/>
    <s v="Abandoned"/>
    <s v="Declined"/>
    <n v="9.3800000000000008"/>
    <x v="0"/>
    <s v="iPhone"/>
    <n v="473888"/>
    <n v="17"/>
    <n v="0"/>
    <n v="0"/>
    <n v="0"/>
    <n v="0"/>
    <n v="0"/>
    <s v="2025-01-27 19:10:42"/>
  </r>
  <r>
    <s v="TX001033"/>
    <x v="2374"/>
    <x v="8"/>
    <x v="1"/>
    <n v="423.72"/>
    <s v="Success"/>
    <s v="Approved"/>
    <n v="1.19"/>
    <x v="0"/>
    <s v="Desktop"/>
    <n v="507900"/>
    <n v="22"/>
    <n v="0"/>
    <n v="0"/>
    <n v="0"/>
    <n v="0"/>
    <n v="0"/>
    <s v="2025-12-07 04:58:09"/>
  </r>
  <r>
    <s v="TX007951"/>
    <x v="811"/>
    <x v="0"/>
    <x v="2"/>
    <n v="184.41"/>
    <s v="Success"/>
    <s v="Approved"/>
    <n v="15.98"/>
    <x v="0"/>
    <s v="Android"/>
    <n v="548649"/>
    <n v="30"/>
    <n v="0"/>
    <n v="0"/>
    <n v="0"/>
    <n v="1"/>
    <n v="0"/>
    <s v="2025-06-08 13:39:57"/>
  </r>
  <r>
    <s v="TX009545"/>
    <x v="2375"/>
    <x v="4"/>
    <x v="1"/>
    <n v="148.59"/>
    <s v="Success"/>
    <s v="Approved"/>
    <n v="2.5499999999999998"/>
    <x v="0"/>
    <s v="iPad"/>
    <n v="521284"/>
    <n v="19"/>
    <n v="0"/>
    <n v="0"/>
    <n v="0"/>
    <n v="0"/>
    <n v="0"/>
    <s v="2025-11-23 02:59:35"/>
  </r>
  <r>
    <s v="TX000932"/>
    <x v="2376"/>
    <x v="0"/>
    <x v="3"/>
    <n v="743.29"/>
    <s v="Success"/>
    <s v="Approved"/>
    <n v="5.39"/>
    <x v="0"/>
    <s v="iPhone"/>
    <n v="443878"/>
    <n v="49"/>
    <n v="0"/>
    <n v="0"/>
    <n v="1"/>
    <n v="0"/>
    <n v="0"/>
    <s v="2025-12-20 23:43:40"/>
  </r>
  <r>
    <s v="TX004020"/>
    <x v="578"/>
    <x v="2"/>
    <x v="1"/>
    <n v="105.58"/>
    <s v="Success"/>
    <s v="Approved"/>
    <n v="9.61"/>
    <x v="0"/>
    <s v="Desktop"/>
    <n v="552182"/>
    <n v="10"/>
    <n v="0"/>
    <n v="0"/>
    <n v="0"/>
    <n v="0"/>
    <n v="0"/>
    <s v="2025-06-11 01:51:17"/>
  </r>
  <r>
    <s v="TX000692"/>
    <x v="866"/>
    <x v="0"/>
    <x v="3"/>
    <n v="164.97"/>
    <s v="Failed"/>
    <s v="Declined"/>
    <n v="2.06"/>
    <x v="0"/>
    <s v="Desktop"/>
    <n v="486904"/>
    <n v="59"/>
    <n v="1"/>
    <n v="0"/>
    <n v="0"/>
    <n v="0"/>
    <n v="1"/>
    <s v="2025-05-02 08:42:30"/>
  </r>
  <r>
    <s v="TX007090"/>
    <x v="2252"/>
    <x v="1"/>
    <x v="2"/>
    <n v="489.09"/>
    <s v="Success"/>
    <s v="Approved"/>
    <n v="13.39"/>
    <x v="0"/>
    <s v="Desktop"/>
    <n v="496652"/>
    <n v="14"/>
    <n v="0"/>
    <n v="0"/>
    <n v="0"/>
    <n v="0"/>
    <n v="0"/>
    <s v="2025-08-26 17:24:34"/>
  </r>
  <r>
    <s v="TX006744"/>
    <x v="2377"/>
    <x v="1"/>
    <x v="0"/>
    <n v="329.12"/>
    <s v="Success"/>
    <s v="Approved"/>
    <n v="8.33"/>
    <x v="0"/>
    <s v="Desktop"/>
    <n v="484369"/>
    <n v="19"/>
    <n v="0"/>
    <n v="0"/>
    <n v="0"/>
    <n v="0"/>
    <n v="0"/>
    <s v="2025-12-10 01:27:11"/>
  </r>
  <r>
    <s v="TX000830"/>
    <x v="150"/>
    <x v="8"/>
    <x v="3"/>
    <n v="205.64"/>
    <s v="Success"/>
    <s v="Approved"/>
    <n v="10.68"/>
    <x v="0"/>
    <s v="Android"/>
    <n v="553177"/>
    <n v="20"/>
    <n v="0"/>
    <n v="0"/>
    <n v="0"/>
    <n v="0"/>
    <n v="0"/>
    <s v="2025-04-08 19:01:16"/>
  </r>
  <r>
    <s v="TX003499"/>
    <x v="39"/>
    <x v="4"/>
    <x v="1"/>
    <n v="709.46"/>
    <s v="Success"/>
    <s v="Approved"/>
    <n v="1"/>
    <x v="0"/>
    <s v="Android"/>
    <n v="508217"/>
    <n v="10"/>
    <n v="0"/>
    <n v="0"/>
    <n v="0"/>
    <n v="0"/>
    <n v="0"/>
    <s v="2025-11-17 19:29:27"/>
  </r>
  <r>
    <s v="TX002082"/>
    <x v="744"/>
    <x v="3"/>
    <x v="1"/>
    <n v="445.64"/>
    <s v="Abandoned"/>
    <s v="Declined"/>
    <n v="6.33"/>
    <x v="0"/>
    <s v="iPhone"/>
    <n v="455295"/>
    <n v="15"/>
    <n v="0"/>
    <n v="0"/>
    <n v="0"/>
    <n v="0"/>
    <n v="0"/>
    <s v="2025-04-22 07:49:06"/>
  </r>
  <r>
    <s v="TX008963"/>
    <x v="350"/>
    <x v="5"/>
    <x v="1"/>
    <n v="429.07"/>
    <s v="Success"/>
    <s v="Approved"/>
    <n v="4.76"/>
    <x v="0"/>
    <s v="iPhone"/>
    <n v="443292"/>
    <n v="31"/>
    <n v="0"/>
    <n v="0"/>
    <n v="0"/>
    <n v="1"/>
    <n v="0"/>
    <s v="2025-09-30 10:30:19"/>
  </r>
  <r>
    <s v="TX009495"/>
    <x v="21"/>
    <x v="3"/>
    <x v="0"/>
    <n v="674.31"/>
    <s v="Failed"/>
    <s v="Approved"/>
    <n v="6.62"/>
    <x v="0"/>
    <s v="Desktop"/>
    <n v="517414"/>
    <n v="12"/>
    <n v="0"/>
    <n v="0"/>
    <n v="0"/>
    <n v="0"/>
    <n v="0"/>
    <s v="2025-07-20 10:39:45"/>
  </r>
  <r>
    <s v="TX000045"/>
    <x v="2378"/>
    <x v="3"/>
    <x v="2"/>
    <n v="115.76"/>
    <s v="Failed"/>
    <s v="Declined"/>
    <n v="11.94"/>
    <x v="0"/>
    <s v="iPhone"/>
    <n v="486808"/>
    <n v="22"/>
    <n v="0"/>
    <n v="0"/>
    <n v="0"/>
    <n v="0"/>
    <n v="0"/>
    <s v="2025-06-04 17:58:19"/>
  </r>
  <r>
    <s v="TX003940"/>
    <x v="400"/>
    <x v="0"/>
    <x v="3"/>
    <n v="877.65"/>
    <s v="Abandoned"/>
    <s v="Declined"/>
    <n v="0.5"/>
    <x v="0"/>
    <s v="iPhone"/>
    <n v="497588"/>
    <n v="21"/>
    <n v="0"/>
    <n v="0"/>
    <n v="0"/>
    <n v="0"/>
    <n v="0"/>
    <s v="2025-02-06 20:02:33"/>
  </r>
  <r>
    <s v="TX006467"/>
    <x v="1916"/>
    <x v="0"/>
    <x v="1"/>
    <n v="240.24"/>
    <s v="Failed"/>
    <s v="Approved"/>
    <n v="8.15"/>
    <x v="0"/>
    <s v="Android"/>
    <n v="531478"/>
    <n v="25"/>
    <n v="0"/>
    <n v="0"/>
    <n v="0"/>
    <n v="0"/>
    <n v="0"/>
    <s v="2025-11-23 11:45:06"/>
  </r>
  <r>
    <s v="TX005218"/>
    <x v="631"/>
    <x v="0"/>
    <x v="3"/>
    <n v="422.81"/>
    <s v="Success"/>
    <s v="Approved"/>
    <n v="3.08"/>
    <x v="0"/>
    <s v="iPhone"/>
    <n v="468775"/>
    <n v="47"/>
    <n v="0"/>
    <n v="1"/>
    <n v="0"/>
    <n v="0"/>
    <n v="0"/>
    <s v="2025-05-21 22:26:35"/>
  </r>
  <r>
    <s v="TX004320"/>
    <x v="2379"/>
    <x v="2"/>
    <x v="0"/>
    <n v="1400.9"/>
    <s v="Success"/>
    <s v="Approved"/>
    <n v="10.72"/>
    <x v="0"/>
    <s v="Desktop"/>
    <n v="457832"/>
    <n v="25"/>
    <n v="0"/>
    <n v="0"/>
    <n v="0"/>
    <n v="0"/>
    <n v="0"/>
    <s v="2025-09-30 20:44:47"/>
  </r>
  <r>
    <s v="TX002966"/>
    <x v="2380"/>
    <x v="6"/>
    <x v="2"/>
    <n v="227.93"/>
    <s v="Abandoned"/>
    <s v="Declined"/>
    <n v="9.3699999999999992"/>
    <x v="0"/>
    <s v="iPhone"/>
    <n v="406537"/>
    <n v="41"/>
    <n v="0"/>
    <n v="0"/>
    <n v="0"/>
    <n v="1"/>
    <n v="0"/>
    <s v="2025-09-19 19:23:26"/>
  </r>
  <r>
    <s v="TX003970"/>
    <x v="2093"/>
    <x v="1"/>
    <x v="0"/>
    <n v="692.1"/>
    <s v="Success"/>
    <s v="Approved"/>
    <n v="6.02"/>
    <x v="0"/>
    <s v="iPhone"/>
    <n v="476376"/>
    <n v="23"/>
    <n v="0"/>
    <n v="0"/>
    <n v="0"/>
    <n v="0"/>
    <n v="0"/>
    <s v="2025-06-08 07:12:45"/>
  </r>
  <r>
    <s v="TX001188"/>
    <x v="1374"/>
    <x v="9"/>
    <x v="1"/>
    <n v="1044.68"/>
    <s v="Success"/>
    <s v="Approved"/>
    <n v="10.08"/>
    <x v="0"/>
    <s v="iPad"/>
    <n v="482972"/>
    <n v="14"/>
    <n v="0"/>
    <n v="0"/>
    <n v="0"/>
    <n v="0"/>
    <n v="0"/>
    <s v="2025-06-01 03:01:43"/>
  </r>
  <r>
    <s v="TX000285"/>
    <x v="299"/>
    <x v="4"/>
    <x v="0"/>
    <n v="132.91"/>
    <s v="Success"/>
    <s v="Approved"/>
    <n v="7.93"/>
    <x v="0"/>
    <s v="iPhone"/>
    <n v="493273"/>
    <n v="24"/>
    <n v="0"/>
    <n v="0"/>
    <n v="0"/>
    <n v="0"/>
    <n v="0"/>
    <s v="2025-06-04 01:32:25"/>
  </r>
  <r>
    <s v="TX009525"/>
    <x v="538"/>
    <x v="6"/>
    <x v="1"/>
    <n v="1338.76"/>
    <s v="Abandoned"/>
    <s v="Declined"/>
    <n v="8.0299999999999994"/>
    <x v="0"/>
    <s v="Android"/>
    <n v="542021"/>
    <n v="24"/>
    <n v="0"/>
    <n v="0"/>
    <n v="0"/>
    <n v="0"/>
    <n v="0"/>
    <s v="2025-10-09 20:31:47"/>
  </r>
  <r>
    <s v="TX004160"/>
    <x v="1872"/>
    <x v="2"/>
    <x v="0"/>
    <n v="119.37"/>
    <s v="Success"/>
    <s v="Approved"/>
    <n v="11.38"/>
    <x v="0"/>
    <s v="Desktop"/>
    <n v="507668"/>
    <n v="13"/>
    <n v="0"/>
    <n v="0"/>
    <n v="0"/>
    <n v="0"/>
    <n v="0"/>
    <s v="2025-08-14 23:05:44"/>
  </r>
  <r>
    <s v="TX003093"/>
    <x v="2381"/>
    <x v="2"/>
    <x v="3"/>
    <n v="206.94"/>
    <s v="Failed"/>
    <s v="Declined"/>
    <n v="4.04"/>
    <x v="0"/>
    <s v="iPhone"/>
    <n v="554573"/>
    <n v="17"/>
    <n v="0"/>
    <n v="0"/>
    <n v="0"/>
    <n v="0"/>
    <n v="0"/>
    <s v="2025-08-06 22:33:33"/>
  </r>
  <r>
    <s v="TX004557"/>
    <x v="2382"/>
    <x v="3"/>
    <x v="2"/>
    <n v="298.05"/>
    <s v="Success"/>
    <s v="Approved"/>
    <n v="9.2899999999999991"/>
    <x v="0"/>
    <s v="iPhone"/>
    <n v="493427"/>
    <n v="20"/>
    <n v="0"/>
    <n v="0"/>
    <n v="0"/>
    <n v="0"/>
    <n v="0"/>
    <s v="2025-07-05 02:27:56"/>
  </r>
  <r>
    <s v="TX008998"/>
    <x v="920"/>
    <x v="8"/>
    <x v="0"/>
    <n v="658.37"/>
    <s v="Success"/>
    <s v="Approved"/>
    <n v="0.67"/>
    <x v="0"/>
    <s v="iPhone"/>
    <n v="494026"/>
    <n v="31"/>
    <n v="0"/>
    <n v="0"/>
    <n v="0"/>
    <n v="1"/>
    <n v="0"/>
    <s v="2025-01-11 12:38:51"/>
  </r>
  <r>
    <s v="TX004324"/>
    <x v="1612"/>
    <x v="4"/>
    <x v="0"/>
    <n v="345.11"/>
    <s v="Success"/>
    <s v="Approved"/>
    <n v="6.5"/>
    <x v="0"/>
    <s v="Desktop"/>
    <n v="466763"/>
    <n v="13"/>
    <n v="0"/>
    <n v="0"/>
    <n v="0"/>
    <n v="0"/>
    <n v="0"/>
    <s v="2025-06-29 16:24:33"/>
  </r>
  <r>
    <s v="TX005574"/>
    <x v="2383"/>
    <x v="6"/>
    <x v="2"/>
    <n v="666.05"/>
    <s v="Abandoned"/>
    <s v="Declined"/>
    <n v="8.0399999999999991"/>
    <x v="0"/>
    <s v="Android"/>
    <n v="512613"/>
    <n v="37"/>
    <n v="0"/>
    <n v="1"/>
    <n v="0"/>
    <n v="0"/>
    <n v="0"/>
    <s v="2025-03-12 13:23:40"/>
  </r>
  <r>
    <s v="TX008623"/>
    <x v="2384"/>
    <x v="8"/>
    <x v="0"/>
    <n v="1098.1300000000001"/>
    <s v="Success"/>
    <s v="Approved"/>
    <n v="6.88"/>
    <x v="0"/>
    <s v="iPhone"/>
    <n v="500300"/>
    <n v="18"/>
    <n v="0"/>
    <n v="0"/>
    <n v="0"/>
    <n v="0"/>
    <n v="0"/>
    <s v="2025-02-26 14:34:13"/>
  </r>
  <r>
    <s v="TX003365"/>
    <x v="2385"/>
    <x v="2"/>
    <x v="0"/>
    <n v="64.84"/>
    <s v="Failed"/>
    <s v="Declined"/>
    <n v="5.79"/>
    <x v="0"/>
    <s v="iPhone"/>
    <n v="526590"/>
    <n v="22"/>
    <n v="0"/>
    <n v="0"/>
    <n v="0"/>
    <n v="0"/>
    <n v="0"/>
    <s v="2025-07-30 09:02:05"/>
  </r>
  <r>
    <s v="TX007729"/>
    <x v="427"/>
    <x v="9"/>
    <x v="1"/>
    <n v="266.14"/>
    <s v="Abandoned"/>
    <s v="Declined"/>
    <n v="1.46"/>
    <x v="0"/>
    <s v="iPad"/>
    <n v="541612"/>
    <n v="15"/>
    <n v="0"/>
    <n v="0"/>
    <n v="0"/>
    <n v="0"/>
    <n v="0"/>
    <s v="2025-01-01 00:36:29"/>
  </r>
  <r>
    <s v="TX003196"/>
    <x v="480"/>
    <x v="3"/>
    <x v="2"/>
    <n v="1768.93"/>
    <s v="Failed"/>
    <s v="Declined"/>
    <n v="13.95"/>
    <x v="0"/>
    <s v="Android"/>
    <n v="470876"/>
    <n v="45"/>
    <n v="0"/>
    <n v="0"/>
    <n v="1"/>
    <n v="0"/>
    <n v="0"/>
    <s v="2025-10-02 10:06:18"/>
  </r>
  <r>
    <s v="TX008094"/>
    <x v="1820"/>
    <x v="5"/>
    <x v="3"/>
    <n v="1025.1300000000001"/>
    <s v="Success"/>
    <s v="Approved"/>
    <n v="1.74"/>
    <x v="0"/>
    <s v="Desktop"/>
    <n v="406562"/>
    <n v="11"/>
    <n v="0"/>
    <n v="0"/>
    <n v="0"/>
    <n v="0"/>
    <n v="0"/>
    <s v="2025-10-07 06:13:31"/>
  </r>
  <r>
    <s v="TX000970"/>
    <x v="2386"/>
    <x v="8"/>
    <x v="1"/>
    <n v="960.36"/>
    <s v="Success"/>
    <s v="Approved"/>
    <n v="1.01"/>
    <x v="0"/>
    <s v="iPad"/>
    <n v="499141"/>
    <n v="16"/>
    <n v="0"/>
    <n v="0"/>
    <n v="0"/>
    <n v="0"/>
    <n v="0"/>
    <s v="2025-12-08 03:10:04"/>
  </r>
  <r>
    <s v="TX003735"/>
    <x v="971"/>
    <x v="0"/>
    <x v="1"/>
    <n v="969.78"/>
    <s v="Success"/>
    <s v="Approved"/>
    <n v="2.5"/>
    <x v="0"/>
    <s v="iPhone"/>
    <n v="405780"/>
    <n v="53"/>
    <n v="0"/>
    <n v="0"/>
    <n v="1"/>
    <n v="0"/>
    <n v="0"/>
    <s v="2025-12-08 00:03:00"/>
  </r>
  <r>
    <s v="TX000926"/>
    <x v="220"/>
    <x v="1"/>
    <x v="2"/>
    <n v="84.39"/>
    <s v="Success"/>
    <s v="Approved"/>
    <n v="10.47"/>
    <x v="0"/>
    <s v="iPhone"/>
    <n v="485273"/>
    <n v="15"/>
    <n v="0"/>
    <n v="0"/>
    <n v="0"/>
    <n v="0"/>
    <n v="0"/>
    <s v="2025-02-25 22:29:47"/>
  </r>
  <r>
    <s v="TX009551"/>
    <x v="2387"/>
    <x v="2"/>
    <x v="1"/>
    <n v="98.3"/>
    <s v="Abandoned"/>
    <s v="Approved"/>
    <n v="9.49"/>
    <x v="0"/>
    <s v="iPhone"/>
    <n v="531186"/>
    <n v="23"/>
    <n v="0"/>
    <n v="0"/>
    <n v="0"/>
    <n v="0"/>
    <n v="0"/>
    <s v="2025-10-13 14:35:08"/>
  </r>
  <r>
    <s v="TX007453"/>
    <x v="765"/>
    <x v="7"/>
    <x v="1"/>
    <n v="96.83"/>
    <s v="Failed"/>
    <s v="Declined"/>
    <n v="5.51"/>
    <x v="0"/>
    <s v="Android"/>
    <n v="452351"/>
    <n v="25"/>
    <n v="0"/>
    <n v="0"/>
    <n v="0"/>
    <n v="0"/>
    <n v="0"/>
    <s v="2025-08-03 19:21:19"/>
  </r>
  <r>
    <s v="TX005697"/>
    <x v="1382"/>
    <x v="7"/>
    <x v="3"/>
    <n v="71.989999999999995"/>
    <s v="Success"/>
    <s v="Approved"/>
    <n v="3.89"/>
    <x v="0"/>
    <s v="Android"/>
    <n v="500250"/>
    <n v="25"/>
    <n v="0"/>
    <n v="0"/>
    <n v="0"/>
    <n v="0"/>
    <n v="0"/>
    <s v="2025-11-18 22:41:44"/>
  </r>
  <r>
    <s v="TX002852"/>
    <x v="478"/>
    <x v="3"/>
    <x v="3"/>
    <n v="517.11"/>
    <s v="Success"/>
    <s v="Approved"/>
    <n v="5.37"/>
    <x v="0"/>
    <s v="iPhone"/>
    <n v="486316"/>
    <n v="16"/>
    <n v="0"/>
    <n v="0"/>
    <n v="0"/>
    <n v="0"/>
    <n v="0"/>
    <s v="2025-01-06 03:40:57"/>
  </r>
  <r>
    <s v="TX005247"/>
    <x v="1383"/>
    <x v="4"/>
    <x v="3"/>
    <n v="1118.94"/>
    <s v="Success"/>
    <s v="Approved"/>
    <n v="5.95"/>
    <x v="0"/>
    <s v="iPhone"/>
    <n v="543767"/>
    <n v="10"/>
    <n v="0"/>
    <n v="0"/>
    <n v="0"/>
    <n v="0"/>
    <n v="0"/>
    <s v="2025-05-04 22:15:47"/>
  </r>
  <r>
    <s v="TX006836"/>
    <x v="26"/>
    <x v="1"/>
    <x v="2"/>
    <n v="558.05999999999995"/>
    <s v="Success"/>
    <s v="Approved"/>
    <n v="10.75"/>
    <x v="0"/>
    <s v="Android"/>
    <n v="524621"/>
    <n v="10"/>
    <n v="0"/>
    <n v="0"/>
    <n v="0"/>
    <n v="0"/>
    <n v="0"/>
    <s v="2025-07-24 01:21:02"/>
  </r>
  <r>
    <s v="TX008917"/>
    <x v="2388"/>
    <x v="8"/>
    <x v="0"/>
    <n v="1164.83"/>
    <s v="Success"/>
    <s v="Approved"/>
    <n v="7.95"/>
    <x v="0"/>
    <s v="Android"/>
    <n v="401314"/>
    <n v="23"/>
    <n v="0"/>
    <n v="0"/>
    <n v="0"/>
    <n v="0"/>
    <n v="0"/>
    <s v="2025-04-06 20:54:30"/>
  </r>
  <r>
    <s v="TX007909"/>
    <x v="770"/>
    <x v="3"/>
    <x v="1"/>
    <n v="114.12"/>
    <s v="Success"/>
    <s v="Approved"/>
    <n v="11.89"/>
    <x v="0"/>
    <s v="Android"/>
    <n v="435993"/>
    <n v="48"/>
    <n v="0"/>
    <n v="1"/>
    <n v="0"/>
    <n v="0"/>
    <n v="0"/>
    <s v="2025-01-01 14:44:28"/>
  </r>
  <r>
    <s v="TX004472"/>
    <x v="1385"/>
    <x v="5"/>
    <x v="3"/>
    <n v="146.87"/>
    <s v="Success"/>
    <s v="Approved"/>
    <n v="3.44"/>
    <x v="0"/>
    <s v="iPhone"/>
    <n v="429270"/>
    <n v="16"/>
    <n v="0"/>
    <n v="0"/>
    <n v="0"/>
    <n v="0"/>
    <n v="0"/>
    <s v="2025-03-03 05:42:47"/>
  </r>
  <r>
    <s v="TX005213"/>
    <x v="2131"/>
    <x v="1"/>
    <x v="1"/>
    <n v="338.88"/>
    <s v="Success"/>
    <s v="Approved"/>
    <n v="0.51"/>
    <x v="0"/>
    <s v="iPhone"/>
    <n v="473434"/>
    <n v="51"/>
    <n v="0"/>
    <n v="0"/>
    <n v="1"/>
    <n v="0"/>
    <n v="0"/>
    <s v="2025-01-20 11:27:34"/>
  </r>
  <r>
    <s v="TX004349"/>
    <x v="125"/>
    <x v="2"/>
    <x v="0"/>
    <n v="774.65"/>
    <s v="Success"/>
    <s v="Approved"/>
    <n v="7.87"/>
    <x v="0"/>
    <s v="Android"/>
    <n v="414269"/>
    <n v="45"/>
    <n v="0"/>
    <n v="1"/>
    <n v="0"/>
    <n v="0"/>
    <n v="0"/>
    <s v="2025-04-12 02:10:14"/>
  </r>
  <r>
    <s v="TX008002"/>
    <x v="2389"/>
    <x v="2"/>
    <x v="1"/>
    <n v="191.64"/>
    <s v="Success"/>
    <s v="Approved"/>
    <n v="7.45"/>
    <x v="0"/>
    <s v="Desktop"/>
    <n v="435881"/>
    <n v="36"/>
    <n v="0"/>
    <n v="1"/>
    <n v="0"/>
    <n v="0"/>
    <n v="0"/>
    <s v="2025-11-26 22:49:54"/>
  </r>
  <r>
    <s v="TX003627"/>
    <x v="1271"/>
    <x v="5"/>
    <x v="0"/>
    <n v="74.599999999999994"/>
    <s v="Success"/>
    <s v="Approved"/>
    <n v="9.0299999999999994"/>
    <x v="0"/>
    <s v="iPhone"/>
    <n v="439171"/>
    <n v="44"/>
    <n v="0"/>
    <n v="0"/>
    <n v="1"/>
    <n v="0"/>
    <n v="0"/>
    <s v="2025-11-24 06:53:44"/>
  </r>
  <r>
    <s v="TX001790"/>
    <x v="2390"/>
    <x v="3"/>
    <x v="0"/>
    <n v="688.98"/>
    <s v="Success"/>
    <s v="Approved"/>
    <n v="4.9800000000000004"/>
    <x v="0"/>
    <s v="iPhone"/>
    <n v="485601"/>
    <n v="24"/>
    <n v="0"/>
    <n v="0"/>
    <n v="0"/>
    <n v="0"/>
    <n v="0"/>
    <s v="2025-03-26 22:22:26"/>
  </r>
  <r>
    <s v="TX008905"/>
    <x v="2391"/>
    <x v="1"/>
    <x v="3"/>
    <n v="829.54"/>
    <s v="Success"/>
    <s v="Approved"/>
    <n v="10.8"/>
    <x v="0"/>
    <s v="Desktop"/>
    <n v="483527"/>
    <n v="18"/>
    <n v="0"/>
    <n v="0"/>
    <n v="0"/>
    <n v="0"/>
    <n v="0"/>
    <s v="2025-01-20 13:40:21"/>
  </r>
  <r>
    <s v="TX002060"/>
    <x v="1129"/>
    <x v="6"/>
    <x v="0"/>
    <n v="244.22"/>
    <s v="Success"/>
    <s v="Approved"/>
    <n v="7.85"/>
    <x v="0"/>
    <s v="Desktop"/>
    <n v="428059"/>
    <n v="19"/>
    <n v="0"/>
    <n v="0"/>
    <n v="0"/>
    <n v="0"/>
    <n v="0"/>
    <s v="2025-06-17 11:16:45"/>
  </r>
  <r>
    <s v="TX004014"/>
    <x v="2091"/>
    <x v="8"/>
    <x v="1"/>
    <n v="365.55"/>
    <s v="Success"/>
    <s v="Approved"/>
    <n v="6.98"/>
    <x v="0"/>
    <s v="iPad"/>
    <n v="469076"/>
    <n v="44"/>
    <n v="0"/>
    <n v="0"/>
    <n v="0"/>
    <n v="1"/>
    <n v="0"/>
    <s v="2025-05-22 08:51:12"/>
  </r>
  <r>
    <s v="TX001903"/>
    <x v="1521"/>
    <x v="7"/>
    <x v="0"/>
    <n v="190.34"/>
    <s v="Success"/>
    <s v="Approved"/>
    <n v="1.65"/>
    <x v="0"/>
    <s v="Android"/>
    <n v="489519"/>
    <n v="67"/>
    <n v="0"/>
    <n v="0"/>
    <n v="1"/>
    <n v="1"/>
    <n v="0"/>
    <s v="2025-06-18 19:36:13"/>
  </r>
  <r>
    <s v="TX005643"/>
    <x v="1682"/>
    <x v="9"/>
    <x v="3"/>
    <n v="351.48"/>
    <s v="Failed"/>
    <s v="Declined"/>
    <n v="11.88"/>
    <x v="0"/>
    <s v="Android"/>
    <n v="428928"/>
    <n v="23"/>
    <n v="0"/>
    <n v="0"/>
    <n v="0"/>
    <n v="0"/>
    <n v="0"/>
    <s v="2025-09-08 06:21:06"/>
  </r>
  <r>
    <s v="TX007012"/>
    <x v="283"/>
    <x v="5"/>
    <x v="0"/>
    <n v="292.61"/>
    <s v="Success"/>
    <s v="Approved"/>
    <n v="11.95"/>
    <x v="0"/>
    <s v="Android"/>
    <n v="455817"/>
    <n v="24"/>
    <n v="0"/>
    <n v="0"/>
    <n v="0"/>
    <n v="0"/>
    <n v="0"/>
    <s v="2025-04-15 07:06:36"/>
  </r>
  <r>
    <s v="TX000076"/>
    <x v="2392"/>
    <x v="8"/>
    <x v="1"/>
    <n v="407.51"/>
    <s v="Abandoned"/>
    <s v="Approved"/>
    <n v="2.99"/>
    <x v="0"/>
    <s v="iPhone"/>
    <n v="455605"/>
    <n v="25"/>
    <n v="0"/>
    <n v="0"/>
    <n v="0"/>
    <n v="0"/>
    <n v="0"/>
    <s v="2025-04-05 16:58:19"/>
  </r>
  <r>
    <s v="TX002346"/>
    <x v="546"/>
    <x v="2"/>
    <x v="2"/>
    <n v="358.42"/>
    <s v="Failed"/>
    <s v="Declined"/>
    <n v="11.89"/>
    <x v="0"/>
    <s v="Android"/>
    <n v="467880"/>
    <n v="24"/>
    <n v="0"/>
    <n v="0"/>
    <n v="0"/>
    <n v="0"/>
    <n v="0"/>
    <s v="2025-03-05 11:03:35"/>
  </r>
  <r>
    <s v="TX007319"/>
    <x v="1030"/>
    <x v="8"/>
    <x v="1"/>
    <n v="554.37"/>
    <s v="Success"/>
    <s v="Approved"/>
    <n v="3.87"/>
    <x v="0"/>
    <s v="Android"/>
    <n v="460611"/>
    <n v="11"/>
    <n v="0"/>
    <n v="0"/>
    <n v="0"/>
    <n v="0"/>
    <n v="0"/>
    <s v="2025-02-05 02:29:36"/>
  </r>
  <r>
    <s v="TX000431"/>
    <x v="1579"/>
    <x v="0"/>
    <x v="1"/>
    <n v="268.67"/>
    <s v="Abandoned"/>
    <s v="Approved"/>
    <n v="9.33"/>
    <x v="0"/>
    <s v="Android"/>
    <n v="421184"/>
    <n v="20"/>
    <n v="0"/>
    <n v="0"/>
    <n v="0"/>
    <n v="0"/>
    <n v="0"/>
    <s v="2025-05-14 01:54:53"/>
  </r>
  <r>
    <s v="TX004587"/>
    <x v="480"/>
    <x v="2"/>
    <x v="1"/>
    <n v="1157.02"/>
    <s v="Success"/>
    <s v="Approved"/>
    <n v="1.42"/>
    <x v="0"/>
    <s v="Desktop"/>
    <n v="486845"/>
    <n v="10"/>
    <n v="0"/>
    <n v="0"/>
    <n v="0"/>
    <n v="0"/>
    <n v="0"/>
    <s v="2025-07-23 13:32:21"/>
  </r>
  <r>
    <s v="TX005107"/>
    <x v="1826"/>
    <x v="8"/>
    <x v="3"/>
    <n v="476.45"/>
    <s v="Success"/>
    <s v="Approved"/>
    <n v="1.63"/>
    <x v="0"/>
    <s v="iPhone"/>
    <n v="406369"/>
    <n v="19"/>
    <n v="0"/>
    <n v="0"/>
    <n v="0"/>
    <n v="0"/>
    <n v="0"/>
    <s v="2025-05-05 08:15:38"/>
  </r>
  <r>
    <s v="TX009050"/>
    <x v="1843"/>
    <x v="0"/>
    <x v="2"/>
    <n v="447.19"/>
    <s v="Failed"/>
    <s v="Declined"/>
    <n v="8.6300000000000008"/>
    <x v="0"/>
    <s v="Android"/>
    <n v="426675"/>
    <n v="19"/>
    <n v="0"/>
    <n v="0"/>
    <n v="0"/>
    <n v="0"/>
    <n v="0"/>
    <s v="2025-02-12 08:38:13"/>
  </r>
  <r>
    <s v="TX008651"/>
    <x v="70"/>
    <x v="8"/>
    <x v="0"/>
    <n v="73.8"/>
    <s v="Success"/>
    <s v="Approved"/>
    <n v="8.49"/>
    <x v="0"/>
    <s v="iPhone"/>
    <n v="426970"/>
    <n v="19"/>
    <n v="0"/>
    <n v="0"/>
    <n v="0"/>
    <n v="0"/>
    <n v="0"/>
    <s v="2025-11-08 13:34:39"/>
  </r>
  <r>
    <s v="TX007269"/>
    <x v="1819"/>
    <x v="9"/>
    <x v="1"/>
    <n v="553.63"/>
    <s v="Success"/>
    <s v="Approved"/>
    <n v="2.9"/>
    <x v="0"/>
    <s v="Desktop"/>
    <n v="552291"/>
    <n v="17"/>
    <n v="0"/>
    <n v="0"/>
    <n v="0"/>
    <n v="0"/>
    <n v="0"/>
    <s v="2025-02-12 11:22:53"/>
  </r>
  <r>
    <s v="TX001554"/>
    <x v="295"/>
    <x v="0"/>
    <x v="0"/>
    <n v="214.3"/>
    <s v="Success"/>
    <s v="Approved"/>
    <n v="2.29"/>
    <x v="0"/>
    <s v="iPad"/>
    <n v="529638"/>
    <n v="21"/>
    <n v="0"/>
    <n v="0"/>
    <n v="0"/>
    <n v="0"/>
    <n v="0"/>
    <s v="2025-10-22 13:21:18"/>
  </r>
  <r>
    <s v="TX000241"/>
    <x v="1183"/>
    <x v="1"/>
    <x v="3"/>
    <n v="198.71"/>
    <s v="Abandoned"/>
    <s v="Declined"/>
    <n v="5.66"/>
    <x v="0"/>
    <s v="Android"/>
    <n v="422737"/>
    <n v="22"/>
    <n v="0"/>
    <n v="0"/>
    <n v="0"/>
    <n v="0"/>
    <n v="0"/>
    <s v="2025-11-04 02:29:19"/>
  </r>
  <r>
    <s v="TX000784"/>
    <x v="2134"/>
    <x v="3"/>
    <x v="3"/>
    <n v="771.73"/>
    <s v="Success"/>
    <s v="Approved"/>
    <n v="3.04"/>
    <x v="0"/>
    <s v="Desktop"/>
    <n v="420027"/>
    <n v="13"/>
    <n v="0"/>
    <n v="0"/>
    <n v="0"/>
    <n v="0"/>
    <n v="0"/>
    <s v="2025-02-09 18:36:13"/>
  </r>
  <r>
    <s v="TX003067"/>
    <x v="2033"/>
    <x v="3"/>
    <x v="1"/>
    <n v="204.84"/>
    <s v="Success"/>
    <s v="Approved"/>
    <n v="10.36"/>
    <x v="0"/>
    <s v="iPad"/>
    <n v="453193"/>
    <n v="13"/>
    <n v="0"/>
    <n v="0"/>
    <n v="0"/>
    <n v="0"/>
    <n v="0"/>
    <s v="2025-08-06 06:42:57"/>
  </r>
  <r>
    <s v="TX000978"/>
    <x v="1787"/>
    <x v="8"/>
    <x v="3"/>
    <n v="300.01"/>
    <s v="Success"/>
    <s v="Approved"/>
    <n v="3.19"/>
    <x v="0"/>
    <s v="Desktop"/>
    <n v="515785"/>
    <n v="22"/>
    <n v="0"/>
    <n v="0"/>
    <n v="0"/>
    <n v="0"/>
    <n v="0"/>
    <s v="2025-06-25 05:02:02"/>
  </r>
  <r>
    <s v="TX002942"/>
    <x v="2393"/>
    <x v="1"/>
    <x v="0"/>
    <n v="530.04"/>
    <s v="Abandoned"/>
    <s v="Approved"/>
    <n v="6.37"/>
    <x v="0"/>
    <s v="Android"/>
    <n v="418808"/>
    <n v="19"/>
    <n v="0"/>
    <n v="0"/>
    <n v="0"/>
    <n v="0"/>
    <n v="0"/>
    <s v="2025-03-24 18:29:07"/>
  </r>
  <r>
    <s v="TX006066"/>
    <x v="1322"/>
    <x v="1"/>
    <x v="0"/>
    <n v="897.8"/>
    <s v="Success"/>
    <s v="Approved"/>
    <n v="7.51"/>
    <x v="0"/>
    <s v="Desktop"/>
    <n v="415032"/>
    <n v="19"/>
    <n v="0"/>
    <n v="0"/>
    <n v="0"/>
    <n v="0"/>
    <n v="0"/>
    <s v="2025-08-30 11:23:33"/>
  </r>
  <r>
    <s v="TX006712"/>
    <x v="1883"/>
    <x v="5"/>
    <x v="3"/>
    <n v="98.74"/>
    <s v="Success"/>
    <s v="Approved"/>
    <n v="0.99"/>
    <x v="0"/>
    <s v="Android"/>
    <n v="425074"/>
    <n v="11"/>
    <n v="0"/>
    <n v="0"/>
    <n v="0"/>
    <n v="0"/>
    <n v="0"/>
    <s v="2025-03-04 12:28:09"/>
  </r>
  <r>
    <s v="TX001621"/>
    <x v="2122"/>
    <x v="7"/>
    <x v="2"/>
    <n v="1133.1600000000001"/>
    <s v="Abandoned"/>
    <s v="Declined"/>
    <n v="8.99"/>
    <x v="0"/>
    <s v="iPad"/>
    <n v="519071"/>
    <n v="24"/>
    <n v="0"/>
    <n v="0"/>
    <n v="0"/>
    <n v="0"/>
    <n v="0"/>
    <s v="2025-06-24 15:14:21"/>
  </r>
  <r>
    <s v="TX002147"/>
    <x v="55"/>
    <x v="1"/>
    <x v="3"/>
    <n v="1968.92"/>
    <s v="Abandoned"/>
    <s v="Declined"/>
    <n v="6.5"/>
    <x v="0"/>
    <s v="iPhone"/>
    <n v="511564"/>
    <n v="22"/>
    <n v="0"/>
    <n v="0"/>
    <n v="0"/>
    <n v="0"/>
    <n v="0"/>
    <s v="2025-02-17 21:32:43"/>
  </r>
  <r>
    <s v="TX001802"/>
    <x v="1340"/>
    <x v="5"/>
    <x v="3"/>
    <n v="133.46"/>
    <s v="Success"/>
    <s v="Approved"/>
    <n v="11.13"/>
    <x v="0"/>
    <s v="Desktop"/>
    <n v="478403"/>
    <n v="23"/>
    <n v="0"/>
    <n v="0"/>
    <n v="0"/>
    <n v="0"/>
    <n v="0"/>
    <s v="2025-12-26 15:25:36"/>
  </r>
  <r>
    <s v="TX002096"/>
    <x v="1794"/>
    <x v="5"/>
    <x v="1"/>
    <n v="117.87"/>
    <s v="Success"/>
    <s v="Approved"/>
    <n v="10.81"/>
    <x v="0"/>
    <s v="Android"/>
    <n v="545021"/>
    <n v="44"/>
    <n v="0"/>
    <n v="1"/>
    <n v="0"/>
    <n v="0"/>
    <n v="0"/>
    <s v="2025-06-15 21:19:24"/>
  </r>
  <r>
    <s v="TX006154"/>
    <x v="2002"/>
    <x v="7"/>
    <x v="1"/>
    <n v="899.93"/>
    <s v="Success"/>
    <s v="Approved"/>
    <n v="2.58"/>
    <x v="0"/>
    <s v="Android"/>
    <n v="537555"/>
    <n v="10"/>
    <n v="0"/>
    <n v="0"/>
    <n v="0"/>
    <n v="0"/>
    <n v="0"/>
    <s v="2025-08-26 00:53:21"/>
  </r>
  <r>
    <s v="TX005313"/>
    <x v="1917"/>
    <x v="3"/>
    <x v="1"/>
    <n v="676.12"/>
    <s v="Success"/>
    <s v="Approved"/>
    <n v="5.9"/>
    <x v="0"/>
    <s v="Desktop"/>
    <n v="551335"/>
    <n v="17"/>
    <n v="0"/>
    <n v="0"/>
    <n v="0"/>
    <n v="0"/>
    <n v="0"/>
    <s v="2025-04-30 16:32:59"/>
  </r>
  <r>
    <s v="TX001358"/>
    <x v="2273"/>
    <x v="8"/>
    <x v="2"/>
    <n v="117.36"/>
    <s v="Failed"/>
    <s v="Approved"/>
    <n v="8.75"/>
    <x v="0"/>
    <s v="Desktop"/>
    <n v="491410"/>
    <n v="42"/>
    <n v="0"/>
    <n v="0"/>
    <n v="0"/>
    <n v="1"/>
    <n v="0"/>
    <s v="2025-08-05 14:29:13"/>
  </r>
  <r>
    <s v="TX008164"/>
    <x v="2394"/>
    <x v="3"/>
    <x v="1"/>
    <n v="356.06"/>
    <s v="Abandoned"/>
    <s v="Declined"/>
    <n v="6.48"/>
    <x v="0"/>
    <s v="Android"/>
    <n v="466306"/>
    <n v="46"/>
    <n v="1"/>
    <n v="0"/>
    <n v="0"/>
    <n v="0"/>
    <n v="1"/>
    <s v="2025-09-30 03:23:01"/>
  </r>
  <r>
    <s v="TX006130"/>
    <x v="817"/>
    <x v="8"/>
    <x v="0"/>
    <n v="514.08000000000004"/>
    <s v="Success"/>
    <s v="Approved"/>
    <n v="8.18"/>
    <x v="0"/>
    <s v="Desktop"/>
    <n v="441693"/>
    <n v="15"/>
    <n v="0"/>
    <n v="0"/>
    <n v="0"/>
    <n v="0"/>
    <n v="0"/>
    <s v="2025-02-02 13:18:17"/>
  </r>
  <r>
    <s v="TX009509"/>
    <x v="2395"/>
    <x v="3"/>
    <x v="1"/>
    <n v="2730.19"/>
    <s v="Abandoned"/>
    <s v="Declined"/>
    <n v="2.15"/>
    <x v="0"/>
    <s v="iPhone"/>
    <n v="443146"/>
    <n v="37"/>
    <n v="0"/>
    <n v="1"/>
    <n v="0"/>
    <n v="0"/>
    <n v="0"/>
    <s v="2025-12-27 01:38:35"/>
  </r>
  <r>
    <s v="TX006097"/>
    <x v="2396"/>
    <x v="2"/>
    <x v="0"/>
    <n v="204.01"/>
    <s v="Success"/>
    <s v="Approved"/>
    <n v="8.2200000000000006"/>
    <x v="0"/>
    <s v="iPad"/>
    <n v="440717"/>
    <n v="10"/>
    <n v="0"/>
    <n v="0"/>
    <n v="0"/>
    <n v="0"/>
    <n v="0"/>
    <s v="2025-06-16 08:28:14"/>
  </r>
  <r>
    <s v="TX009986"/>
    <x v="1859"/>
    <x v="0"/>
    <x v="3"/>
    <n v="75.180000000000007"/>
    <s v="Failed"/>
    <s v="Declined"/>
    <n v="10.95"/>
    <x v="0"/>
    <s v="iPad"/>
    <n v="412138"/>
    <n v="12"/>
    <n v="0"/>
    <n v="0"/>
    <n v="0"/>
    <n v="0"/>
    <n v="0"/>
    <s v="2025-07-17 13:52:14"/>
  </r>
  <r>
    <s v="TX008820"/>
    <x v="1401"/>
    <x v="3"/>
    <x v="3"/>
    <n v="741.02"/>
    <s v="Failed"/>
    <s v="Declined"/>
    <n v="8.42"/>
    <x v="0"/>
    <s v="iPhone"/>
    <n v="474072"/>
    <n v="51"/>
    <n v="1"/>
    <n v="0"/>
    <n v="0"/>
    <n v="0"/>
    <n v="1"/>
    <s v="2025-11-12 01:41:22"/>
  </r>
  <r>
    <s v="TX006851"/>
    <x v="1529"/>
    <x v="3"/>
    <x v="2"/>
    <n v="980.73"/>
    <s v="Success"/>
    <s v="Approved"/>
    <n v="18.55"/>
    <x v="0"/>
    <s v="iPhone"/>
    <n v="551481"/>
    <n v="42"/>
    <n v="0"/>
    <n v="0"/>
    <n v="0"/>
    <n v="1"/>
    <n v="0"/>
    <s v="2025-12-25 03:25:06"/>
  </r>
  <r>
    <s v="TX001610"/>
    <x v="2397"/>
    <x v="1"/>
    <x v="1"/>
    <n v="871.18"/>
    <s v="Success"/>
    <s v="Approved"/>
    <n v="9.34"/>
    <x v="0"/>
    <s v="iPhone"/>
    <n v="452986"/>
    <n v="13"/>
    <n v="0"/>
    <n v="0"/>
    <n v="0"/>
    <n v="0"/>
    <n v="0"/>
    <s v="2025-04-21 14:35:29"/>
  </r>
  <r>
    <s v="TX003097"/>
    <x v="560"/>
    <x v="5"/>
    <x v="2"/>
    <n v="771.42"/>
    <s v="Success"/>
    <s v="Approved"/>
    <n v="15.68"/>
    <x v="0"/>
    <s v="iPad"/>
    <n v="435678"/>
    <n v="46"/>
    <n v="0"/>
    <n v="0"/>
    <n v="1"/>
    <n v="0"/>
    <n v="0"/>
    <s v="2025-05-30 07:15:25"/>
  </r>
  <r>
    <s v="TX005604"/>
    <x v="1941"/>
    <x v="1"/>
    <x v="0"/>
    <n v="349.21"/>
    <s v="Abandoned"/>
    <s v="Approved"/>
    <n v="11"/>
    <x v="0"/>
    <s v="iPad"/>
    <n v="496457"/>
    <n v="13"/>
    <n v="0"/>
    <n v="0"/>
    <n v="0"/>
    <n v="0"/>
    <n v="0"/>
    <s v="2025-11-08 19:05:35"/>
  </r>
  <r>
    <s v="TX002416"/>
    <x v="1077"/>
    <x v="1"/>
    <x v="1"/>
    <n v="244.3"/>
    <s v="Success"/>
    <s v="Approved"/>
    <n v="10.01"/>
    <x v="0"/>
    <s v="iPhone"/>
    <n v="471895"/>
    <n v="11"/>
    <n v="0"/>
    <n v="0"/>
    <n v="0"/>
    <n v="0"/>
    <n v="0"/>
    <s v="2025-12-23 21:05:08"/>
  </r>
  <r>
    <s v="TX002018"/>
    <x v="2398"/>
    <x v="4"/>
    <x v="2"/>
    <n v="404.23"/>
    <s v="Success"/>
    <s v="Approved"/>
    <n v="15.8"/>
    <x v="0"/>
    <s v="Desktop"/>
    <n v="536264"/>
    <n v="19"/>
    <n v="0"/>
    <n v="0"/>
    <n v="0"/>
    <n v="0"/>
    <n v="0"/>
    <s v="2025-09-03 23:52:56"/>
  </r>
  <r>
    <s v="TX007541"/>
    <x v="112"/>
    <x v="1"/>
    <x v="0"/>
    <n v="100.06"/>
    <s v="Success"/>
    <s v="Approved"/>
    <n v="0.88"/>
    <x v="0"/>
    <s v="iPhone"/>
    <n v="523275"/>
    <n v="14"/>
    <n v="0"/>
    <n v="0"/>
    <n v="0"/>
    <n v="0"/>
    <n v="0"/>
    <s v="2025-12-05 17:15:32"/>
  </r>
  <r>
    <s v="TX004126"/>
    <x v="2399"/>
    <x v="1"/>
    <x v="1"/>
    <n v="1070.47"/>
    <s v="Failed"/>
    <s v="Declined"/>
    <n v="11.35"/>
    <x v="0"/>
    <s v="Android"/>
    <n v="466346"/>
    <n v="11"/>
    <n v="0"/>
    <n v="0"/>
    <n v="0"/>
    <n v="0"/>
    <n v="0"/>
    <s v="2025-03-06 06:10:44"/>
  </r>
  <r>
    <s v="TX009857"/>
    <x v="135"/>
    <x v="1"/>
    <x v="3"/>
    <n v="430.69"/>
    <s v="Success"/>
    <s v="Approved"/>
    <n v="7.73"/>
    <x v="0"/>
    <s v="iPhone"/>
    <n v="523003"/>
    <n v="11"/>
    <n v="0"/>
    <n v="0"/>
    <n v="0"/>
    <n v="0"/>
    <n v="0"/>
    <s v="2025-10-12 13:45:38"/>
  </r>
  <r>
    <s v="TX003247"/>
    <x v="1319"/>
    <x v="8"/>
    <x v="0"/>
    <n v="335.7"/>
    <s v="Success"/>
    <s v="Approved"/>
    <n v="5.49"/>
    <x v="0"/>
    <s v="Desktop"/>
    <n v="464360"/>
    <n v="32"/>
    <n v="0"/>
    <n v="0"/>
    <n v="0"/>
    <n v="1"/>
    <n v="0"/>
    <s v="2025-12-01 15:38:05"/>
  </r>
  <r>
    <s v="TX000125"/>
    <x v="2400"/>
    <x v="0"/>
    <x v="0"/>
    <n v="1129.56"/>
    <s v="Success"/>
    <s v="Approved"/>
    <n v="2.2200000000000002"/>
    <x v="0"/>
    <s v="iPhone"/>
    <n v="497379"/>
    <n v="18"/>
    <n v="0"/>
    <n v="0"/>
    <n v="0"/>
    <n v="0"/>
    <n v="0"/>
    <s v="2025-01-06 09:43:52"/>
  </r>
  <r>
    <s v="TX006508"/>
    <x v="467"/>
    <x v="2"/>
    <x v="3"/>
    <n v="498.86"/>
    <s v="Failed"/>
    <s v="Declined"/>
    <n v="2.81"/>
    <x v="0"/>
    <s v="iPhone"/>
    <n v="407365"/>
    <n v="10"/>
    <n v="0"/>
    <n v="0"/>
    <n v="0"/>
    <n v="0"/>
    <n v="0"/>
    <s v="2025-06-02 09:10:57"/>
  </r>
  <r>
    <s v="TX005377"/>
    <x v="1373"/>
    <x v="3"/>
    <x v="1"/>
    <n v="618.04999999999995"/>
    <s v="Success"/>
    <s v="Approved"/>
    <n v="1.88"/>
    <x v="0"/>
    <s v="iPhone"/>
    <n v="461903"/>
    <n v="11"/>
    <n v="0"/>
    <n v="0"/>
    <n v="0"/>
    <n v="0"/>
    <n v="0"/>
    <s v="2025-03-18 22:16:45"/>
  </r>
  <r>
    <s v="TX007557"/>
    <x v="730"/>
    <x v="1"/>
    <x v="3"/>
    <n v="403.84"/>
    <s v="Success"/>
    <s v="Approved"/>
    <n v="3.7"/>
    <x v="0"/>
    <s v="iPhone"/>
    <n v="469195"/>
    <n v="23"/>
    <n v="0"/>
    <n v="0"/>
    <n v="0"/>
    <n v="0"/>
    <n v="0"/>
    <s v="2025-08-29 10:52:12"/>
  </r>
  <r>
    <s v="TX009210"/>
    <x v="1320"/>
    <x v="5"/>
    <x v="3"/>
    <n v="210.28"/>
    <s v="Success"/>
    <s v="Approved"/>
    <n v="9.99"/>
    <x v="0"/>
    <s v="iPad"/>
    <n v="444663"/>
    <n v="12"/>
    <n v="0"/>
    <n v="0"/>
    <n v="0"/>
    <n v="0"/>
    <n v="0"/>
    <s v="2025-12-01 03:25:09"/>
  </r>
  <r>
    <s v="TX003342"/>
    <x v="185"/>
    <x v="1"/>
    <x v="0"/>
    <n v="1372.02"/>
    <s v="Failed"/>
    <s v="Declined"/>
    <n v="4.22"/>
    <x v="0"/>
    <s v="Android"/>
    <n v="505492"/>
    <n v="45"/>
    <n v="0"/>
    <n v="0"/>
    <n v="0"/>
    <n v="1"/>
    <n v="0"/>
    <s v="2025-10-05 03:38:53"/>
  </r>
  <r>
    <s v="TX000599"/>
    <x v="1619"/>
    <x v="3"/>
    <x v="0"/>
    <n v="227"/>
    <s v="Success"/>
    <s v="Approved"/>
    <n v="4.47"/>
    <x v="0"/>
    <s v="Android"/>
    <n v="485116"/>
    <n v="16"/>
    <n v="0"/>
    <n v="0"/>
    <n v="0"/>
    <n v="0"/>
    <n v="0"/>
    <s v="2025-04-08 00:50:06"/>
  </r>
  <r>
    <s v="TX002124"/>
    <x v="657"/>
    <x v="3"/>
    <x v="2"/>
    <n v="1251.73"/>
    <s v="Success"/>
    <s v="Approved"/>
    <n v="16.64"/>
    <x v="0"/>
    <s v="iPhone"/>
    <n v="414076"/>
    <n v="51"/>
    <n v="0"/>
    <n v="0"/>
    <n v="1"/>
    <n v="0"/>
    <n v="0"/>
    <s v="2025-05-11 16:28:32"/>
  </r>
  <r>
    <s v="TX007189"/>
    <x v="768"/>
    <x v="3"/>
    <x v="2"/>
    <n v="692.1"/>
    <s v="Success"/>
    <s v="Approved"/>
    <n v="9.9600000000000009"/>
    <x v="0"/>
    <s v="Desktop"/>
    <n v="414510"/>
    <n v="13"/>
    <n v="0"/>
    <n v="0"/>
    <n v="0"/>
    <n v="0"/>
    <n v="0"/>
    <s v="2025-11-13 14:01:40"/>
  </r>
  <r>
    <s v="TX009941"/>
    <x v="1135"/>
    <x v="2"/>
    <x v="3"/>
    <n v="1145.6500000000001"/>
    <s v="Failed"/>
    <s v="Approved"/>
    <n v="2.08"/>
    <x v="0"/>
    <s v="Android"/>
    <n v="414216"/>
    <n v="13"/>
    <n v="0"/>
    <n v="0"/>
    <n v="0"/>
    <n v="0"/>
    <n v="0"/>
    <s v="2025-08-02 15:03:19"/>
  </r>
  <r>
    <s v="TX007140"/>
    <x v="2401"/>
    <x v="4"/>
    <x v="1"/>
    <n v="1442.18"/>
    <s v="Success"/>
    <s v="Approved"/>
    <n v="5.97"/>
    <x v="0"/>
    <s v="iPad"/>
    <n v="497556"/>
    <n v="22"/>
    <n v="0"/>
    <n v="0"/>
    <n v="0"/>
    <n v="0"/>
    <n v="0"/>
    <s v="2025-10-12 10:04:59"/>
  </r>
  <r>
    <s v="TX009716"/>
    <x v="1618"/>
    <x v="1"/>
    <x v="0"/>
    <n v="287.04000000000002"/>
    <s v="Success"/>
    <s v="Approved"/>
    <n v="11.16"/>
    <x v="0"/>
    <s v="iPhone"/>
    <n v="421958"/>
    <n v="17"/>
    <n v="0"/>
    <n v="0"/>
    <n v="0"/>
    <n v="0"/>
    <n v="0"/>
    <s v="2025-05-12 09:17:09"/>
  </r>
  <r>
    <s v="TX002198"/>
    <x v="807"/>
    <x v="1"/>
    <x v="3"/>
    <n v="313.29000000000002"/>
    <s v="Success"/>
    <s v="Approved"/>
    <n v="4.96"/>
    <x v="0"/>
    <s v="iPhone"/>
    <n v="421845"/>
    <n v="17"/>
    <n v="0"/>
    <n v="0"/>
    <n v="0"/>
    <n v="0"/>
    <n v="0"/>
    <s v="2025-09-02 06:11:00"/>
  </r>
  <r>
    <s v="TX004052"/>
    <x v="1681"/>
    <x v="5"/>
    <x v="2"/>
    <n v="760.97"/>
    <s v="Failed"/>
    <s v="Declined"/>
    <n v="12.23"/>
    <x v="0"/>
    <s v="iPhone"/>
    <n v="410003"/>
    <n v="12"/>
    <n v="0"/>
    <n v="0"/>
    <n v="0"/>
    <n v="0"/>
    <n v="0"/>
    <s v="2025-08-01 19:25:31"/>
  </r>
  <r>
    <s v="TX006833"/>
    <x v="2402"/>
    <x v="3"/>
    <x v="0"/>
    <n v="153.79"/>
    <s v="Abandoned"/>
    <s v="Declined"/>
    <n v="7.05"/>
    <x v="0"/>
    <s v="iPhone"/>
    <n v="471451"/>
    <n v="23"/>
    <n v="0"/>
    <n v="0"/>
    <n v="0"/>
    <n v="0"/>
    <n v="0"/>
    <s v="2025-06-02 14:21:33"/>
  </r>
  <r>
    <s v="TX003363"/>
    <x v="1926"/>
    <x v="2"/>
    <x v="1"/>
    <n v="98.23"/>
    <s v="Failed"/>
    <s v="Approved"/>
    <n v="7.27"/>
    <x v="0"/>
    <s v="iPad"/>
    <n v="536898"/>
    <n v="10"/>
    <n v="0"/>
    <n v="0"/>
    <n v="0"/>
    <n v="0"/>
    <n v="0"/>
    <s v="2025-12-01 18:00:21"/>
  </r>
  <r>
    <s v="TX006940"/>
    <x v="2403"/>
    <x v="3"/>
    <x v="1"/>
    <n v="172.54"/>
    <s v="Success"/>
    <s v="Approved"/>
    <n v="5.88"/>
    <x v="0"/>
    <s v="iPhone"/>
    <n v="405703"/>
    <n v="19"/>
    <n v="0"/>
    <n v="0"/>
    <n v="0"/>
    <n v="0"/>
    <n v="0"/>
    <s v="2025-11-04 14:14:31"/>
  </r>
  <r>
    <s v="TX000726"/>
    <x v="2404"/>
    <x v="8"/>
    <x v="0"/>
    <n v="157.72999999999999"/>
    <s v="Success"/>
    <s v="Approved"/>
    <n v="4.5199999999999996"/>
    <x v="0"/>
    <s v="iPad"/>
    <n v="552564"/>
    <n v="24"/>
    <n v="0"/>
    <n v="0"/>
    <n v="0"/>
    <n v="0"/>
    <n v="0"/>
    <s v="2025-04-17 08:52:16"/>
  </r>
  <r>
    <s v="TX005932"/>
    <x v="2405"/>
    <x v="9"/>
    <x v="2"/>
    <n v="426.98"/>
    <s v="Success"/>
    <s v="Approved"/>
    <n v="16.61"/>
    <x v="0"/>
    <s v="iPad"/>
    <n v="493770"/>
    <n v="20"/>
    <n v="0"/>
    <n v="0"/>
    <n v="0"/>
    <n v="0"/>
    <n v="0"/>
    <s v="2025-10-27 04:13:42"/>
  </r>
  <r>
    <s v="TX000979"/>
    <x v="2132"/>
    <x v="1"/>
    <x v="3"/>
    <n v="277.18"/>
    <s v="Abandoned"/>
    <s v="Declined"/>
    <n v="5.31"/>
    <x v="0"/>
    <s v="Desktop"/>
    <n v="425797"/>
    <n v="12"/>
    <n v="0"/>
    <n v="0"/>
    <n v="0"/>
    <n v="0"/>
    <n v="0"/>
    <s v="2025-04-01 19:05:04"/>
  </r>
  <r>
    <s v="TX000809"/>
    <x v="894"/>
    <x v="3"/>
    <x v="2"/>
    <n v="869.78"/>
    <s v="Abandoned"/>
    <s v="Declined"/>
    <n v="9.84"/>
    <x v="0"/>
    <s v="iPhone"/>
    <n v="492474"/>
    <n v="18"/>
    <n v="0"/>
    <n v="0"/>
    <n v="0"/>
    <n v="0"/>
    <n v="0"/>
    <s v="2025-08-11 05:23:09"/>
  </r>
  <r>
    <s v="TX005131"/>
    <x v="1815"/>
    <x v="8"/>
    <x v="3"/>
    <n v="139.69999999999999"/>
    <s v="Success"/>
    <s v="Approved"/>
    <n v="6.91"/>
    <x v="0"/>
    <s v="Desktop"/>
    <n v="427784"/>
    <n v="22"/>
    <n v="0"/>
    <n v="0"/>
    <n v="0"/>
    <n v="0"/>
    <n v="0"/>
    <s v="2025-03-03 07:13:48"/>
  </r>
  <r>
    <s v="TX001476"/>
    <x v="2406"/>
    <x v="1"/>
    <x v="2"/>
    <n v="1190.8900000000001"/>
    <s v="Abandoned"/>
    <s v="Declined"/>
    <n v="11.19"/>
    <x v="0"/>
    <s v="Android"/>
    <n v="490233"/>
    <n v="22"/>
    <n v="0"/>
    <n v="0"/>
    <n v="0"/>
    <n v="0"/>
    <n v="0"/>
    <s v="2025-08-15 12:06:03"/>
  </r>
  <r>
    <s v="TX006462"/>
    <x v="482"/>
    <x v="1"/>
    <x v="3"/>
    <n v="654.01"/>
    <s v="Success"/>
    <s v="Approved"/>
    <n v="10.199999999999999"/>
    <x v="0"/>
    <s v="iPhone"/>
    <n v="555116"/>
    <n v="22"/>
    <n v="0"/>
    <n v="0"/>
    <n v="0"/>
    <n v="0"/>
    <n v="0"/>
    <s v="2025-03-05 07:36:52"/>
  </r>
  <r>
    <s v="TX009089"/>
    <x v="891"/>
    <x v="4"/>
    <x v="1"/>
    <n v="1351.2"/>
    <s v="Success"/>
    <s v="Approved"/>
    <n v="2.5499999999999998"/>
    <x v="0"/>
    <s v="Android"/>
    <n v="468090"/>
    <n v="13"/>
    <n v="0"/>
    <n v="0"/>
    <n v="0"/>
    <n v="0"/>
    <n v="0"/>
    <s v="2025-12-22 00:58:46"/>
  </r>
  <r>
    <s v="TX007429"/>
    <x v="157"/>
    <x v="0"/>
    <x v="2"/>
    <n v="347.88"/>
    <s v="Success"/>
    <s v="Approved"/>
    <n v="19.68"/>
    <x v="0"/>
    <s v="iPad"/>
    <n v="513647"/>
    <n v="25"/>
    <n v="0"/>
    <n v="0"/>
    <n v="0"/>
    <n v="0"/>
    <n v="0"/>
    <s v="2025-11-17 21:19:48"/>
  </r>
  <r>
    <s v="TX003963"/>
    <x v="2407"/>
    <x v="0"/>
    <x v="3"/>
    <n v="658.34"/>
    <s v="Success"/>
    <s v="Approved"/>
    <n v="8.94"/>
    <x v="0"/>
    <s v="Android"/>
    <n v="471537"/>
    <n v="35"/>
    <n v="0"/>
    <n v="1"/>
    <n v="0"/>
    <n v="0"/>
    <n v="0"/>
    <s v="2025-04-09 07:52:51"/>
  </r>
  <r>
    <s v="TX006505"/>
    <x v="2047"/>
    <x v="8"/>
    <x v="2"/>
    <n v="901.42"/>
    <s v="Abandoned"/>
    <s v="Declined"/>
    <n v="14.36"/>
    <x v="0"/>
    <s v="Desktop"/>
    <n v="535252"/>
    <n v="10"/>
    <n v="0"/>
    <n v="0"/>
    <n v="0"/>
    <n v="0"/>
    <n v="0"/>
    <s v="2025-11-12 06:14:45"/>
  </r>
  <r>
    <s v="TX006459"/>
    <x v="2266"/>
    <x v="3"/>
    <x v="2"/>
    <n v="1146.3800000000001"/>
    <s v="Failed"/>
    <s v="Declined"/>
    <n v="13.69"/>
    <x v="0"/>
    <s v="iPhone"/>
    <n v="423050"/>
    <n v="24"/>
    <n v="0"/>
    <n v="0"/>
    <n v="0"/>
    <n v="0"/>
    <n v="0"/>
    <s v="2025-08-30 20:45:35"/>
  </r>
  <r>
    <s v="TX001236"/>
    <x v="1121"/>
    <x v="8"/>
    <x v="3"/>
    <n v="1651.93"/>
    <s v="Failed"/>
    <s v="Declined"/>
    <n v="1.05"/>
    <x v="0"/>
    <s v="iPad"/>
    <n v="554802"/>
    <n v="71"/>
    <n v="1"/>
    <n v="1"/>
    <n v="1"/>
    <n v="0"/>
    <n v="0"/>
    <s v="2025-07-12 02:03:35"/>
  </r>
  <r>
    <s v="TX001226"/>
    <x v="1049"/>
    <x v="0"/>
    <x v="1"/>
    <n v="1691.44"/>
    <s v="Success"/>
    <s v="Approved"/>
    <n v="10.11"/>
    <x v="0"/>
    <s v="Android"/>
    <n v="404265"/>
    <n v="11"/>
    <n v="0"/>
    <n v="0"/>
    <n v="0"/>
    <n v="0"/>
    <n v="0"/>
    <s v="2025-01-02 19:18:47"/>
  </r>
  <r>
    <s v="TX008068"/>
    <x v="1924"/>
    <x v="8"/>
    <x v="1"/>
    <n v="779.8"/>
    <s v="Success"/>
    <s v="Approved"/>
    <n v="0.75"/>
    <x v="0"/>
    <s v="iPhone"/>
    <n v="473486"/>
    <n v="23"/>
    <n v="0"/>
    <n v="0"/>
    <n v="0"/>
    <n v="0"/>
    <n v="0"/>
    <s v="2025-06-22 23:28:58"/>
  </r>
  <r>
    <s v="TX006350"/>
    <x v="2398"/>
    <x v="1"/>
    <x v="1"/>
    <n v="332.79"/>
    <s v="Abandoned"/>
    <s v="Declined"/>
    <n v="4.84"/>
    <x v="0"/>
    <s v="Android"/>
    <n v="476068"/>
    <n v="22"/>
    <n v="0"/>
    <n v="0"/>
    <n v="0"/>
    <n v="0"/>
    <n v="0"/>
    <s v="2025-09-30 03:40:56"/>
  </r>
  <r>
    <s v="TX005364"/>
    <x v="589"/>
    <x v="3"/>
    <x v="3"/>
    <n v="119.16"/>
    <s v="Abandoned"/>
    <s v="Declined"/>
    <n v="9.17"/>
    <x v="0"/>
    <s v="Android"/>
    <n v="417521"/>
    <n v="47"/>
    <n v="0"/>
    <n v="1"/>
    <n v="0"/>
    <n v="0"/>
    <n v="0"/>
    <s v="2025-02-14 23:18:48"/>
  </r>
  <r>
    <s v="TX005154"/>
    <x v="2377"/>
    <x v="0"/>
    <x v="1"/>
    <n v="244.14"/>
    <s v="Success"/>
    <s v="Approved"/>
    <n v="9.64"/>
    <x v="0"/>
    <s v="iPad"/>
    <n v="418709"/>
    <n v="12"/>
    <n v="0"/>
    <n v="0"/>
    <n v="0"/>
    <n v="0"/>
    <n v="0"/>
    <s v="2025-03-23 06:32:56"/>
  </r>
  <r>
    <s v="TX008365"/>
    <x v="1385"/>
    <x v="2"/>
    <x v="0"/>
    <n v="369.96"/>
    <s v="Success"/>
    <s v="Approved"/>
    <n v="10.4"/>
    <x v="0"/>
    <s v="Desktop"/>
    <n v="461428"/>
    <n v="31"/>
    <n v="0"/>
    <n v="0"/>
    <n v="0"/>
    <n v="1"/>
    <n v="0"/>
    <s v="2025-12-07 16:58:23"/>
  </r>
  <r>
    <s v="TX003218"/>
    <x v="418"/>
    <x v="4"/>
    <x v="1"/>
    <n v="330.66"/>
    <s v="Success"/>
    <s v="Approved"/>
    <n v="11.12"/>
    <x v="0"/>
    <s v="Android"/>
    <n v="427916"/>
    <n v="10"/>
    <n v="0"/>
    <n v="0"/>
    <n v="0"/>
    <n v="0"/>
    <n v="0"/>
    <s v="2025-06-18 09:48:06"/>
  </r>
  <r>
    <s v="TX000288"/>
    <x v="1281"/>
    <x v="9"/>
    <x v="2"/>
    <n v="521.57000000000005"/>
    <s v="Success"/>
    <s v="Approved"/>
    <n v="16.260000000000002"/>
    <x v="0"/>
    <s v="Desktop"/>
    <n v="422884"/>
    <n v="48"/>
    <n v="0"/>
    <n v="0"/>
    <n v="1"/>
    <n v="0"/>
    <n v="0"/>
    <s v="2025-05-21 01:58:11"/>
  </r>
  <r>
    <s v="TX006537"/>
    <x v="2392"/>
    <x v="3"/>
    <x v="2"/>
    <n v="1346.8"/>
    <s v="Success"/>
    <s v="Approved"/>
    <n v="11.46"/>
    <x v="0"/>
    <s v="iPad"/>
    <n v="412923"/>
    <n v="41"/>
    <n v="0"/>
    <n v="0"/>
    <n v="0"/>
    <n v="1"/>
    <n v="0"/>
    <s v="2025-05-20 09:36:13"/>
  </r>
  <r>
    <s v="TX002967"/>
    <x v="2152"/>
    <x v="1"/>
    <x v="1"/>
    <n v="191.01"/>
    <s v="Success"/>
    <s v="Approved"/>
    <n v="7.74"/>
    <x v="0"/>
    <s v="Android"/>
    <n v="516557"/>
    <n v="14"/>
    <n v="0"/>
    <n v="0"/>
    <n v="0"/>
    <n v="0"/>
    <n v="0"/>
    <s v="2025-09-19 15:13:57"/>
  </r>
  <r>
    <s v="TX003165"/>
    <x v="871"/>
    <x v="4"/>
    <x v="1"/>
    <n v="220.4"/>
    <s v="Success"/>
    <s v="Approved"/>
    <n v="11.08"/>
    <x v="0"/>
    <s v="Desktop"/>
    <n v="407133"/>
    <n v="23"/>
    <n v="0"/>
    <n v="0"/>
    <n v="0"/>
    <n v="0"/>
    <n v="0"/>
    <s v="2025-03-30 01:35:44"/>
  </r>
  <r>
    <s v="TX006081"/>
    <x v="2408"/>
    <x v="4"/>
    <x v="3"/>
    <n v="618.02"/>
    <s v="Success"/>
    <s v="Approved"/>
    <n v="0.67"/>
    <x v="0"/>
    <s v="iPhone"/>
    <n v="441169"/>
    <n v="20"/>
    <n v="0"/>
    <n v="0"/>
    <n v="0"/>
    <n v="0"/>
    <n v="0"/>
    <s v="2025-11-12 15:18:46"/>
  </r>
  <r>
    <s v="TX008939"/>
    <x v="56"/>
    <x v="4"/>
    <x v="0"/>
    <n v="496.17"/>
    <s v="Success"/>
    <s v="Approved"/>
    <n v="7.56"/>
    <x v="0"/>
    <s v="Desktop"/>
    <n v="487363"/>
    <n v="12"/>
    <n v="0"/>
    <n v="0"/>
    <n v="0"/>
    <n v="0"/>
    <n v="0"/>
    <s v="2025-08-21 03:45:46"/>
  </r>
  <r>
    <s v="TX001658"/>
    <x v="370"/>
    <x v="0"/>
    <x v="3"/>
    <n v="346.91"/>
    <s v="Abandoned"/>
    <s v="Declined"/>
    <n v="1.94"/>
    <x v="0"/>
    <s v="iPad"/>
    <n v="530992"/>
    <n v="21"/>
    <n v="0"/>
    <n v="0"/>
    <n v="0"/>
    <n v="0"/>
    <n v="0"/>
    <s v="2025-09-21 09:14:26"/>
  </r>
  <r>
    <s v="TX001976"/>
    <x v="1928"/>
    <x v="4"/>
    <x v="1"/>
    <n v="2238.81"/>
    <s v="Success"/>
    <s v="Approved"/>
    <n v="5.57"/>
    <x v="0"/>
    <s v="iPhone"/>
    <n v="488728"/>
    <n v="20"/>
    <n v="0"/>
    <n v="0"/>
    <n v="0"/>
    <n v="0"/>
    <n v="0"/>
    <s v="2025-12-06 17:06:17"/>
  </r>
  <r>
    <s v="TX002398"/>
    <x v="101"/>
    <x v="1"/>
    <x v="2"/>
    <n v="130.49"/>
    <s v="Success"/>
    <s v="Approved"/>
    <n v="14.56"/>
    <x v="0"/>
    <s v="Android"/>
    <n v="458593"/>
    <n v="15"/>
    <n v="0"/>
    <n v="0"/>
    <n v="0"/>
    <n v="0"/>
    <n v="0"/>
    <s v="2025-08-12 05:01:20"/>
  </r>
  <r>
    <s v="TX000453"/>
    <x v="1602"/>
    <x v="2"/>
    <x v="1"/>
    <n v="227.39"/>
    <s v="Failed"/>
    <s v="Declined"/>
    <n v="7.66"/>
    <x v="0"/>
    <s v="Android"/>
    <n v="488683"/>
    <n v="17"/>
    <n v="0"/>
    <n v="0"/>
    <n v="0"/>
    <n v="0"/>
    <n v="0"/>
    <s v="2025-10-01 15:03:04"/>
  </r>
  <r>
    <s v="TX009643"/>
    <x v="757"/>
    <x v="3"/>
    <x v="1"/>
    <n v="5000"/>
    <s v="Abandoned"/>
    <s v="Declined"/>
    <n v="2.1800000000000002"/>
    <x v="0"/>
    <s v="iPhone"/>
    <n v="557237"/>
    <n v="47"/>
    <n v="0"/>
    <n v="0"/>
    <n v="1"/>
    <n v="0"/>
    <n v="0"/>
    <s v="2025-01-14 06:09:44"/>
  </r>
  <r>
    <s v="TX004882"/>
    <x v="2409"/>
    <x v="1"/>
    <x v="3"/>
    <n v="478.9"/>
    <s v="Success"/>
    <s v="Approved"/>
    <n v="8.16"/>
    <x v="0"/>
    <s v="Android"/>
    <n v="441234"/>
    <n v="17"/>
    <n v="0"/>
    <n v="0"/>
    <n v="0"/>
    <n v="0"/>
    <n v="0"/>
    <s v="2025-11-23 19:23:46"/>
  </r>
  <r>
    <s v="TX003682"/>
    <x v="859"/>
    <x v="4"/>
    <x v="3"/>
    <n v="1138.54"/>
    <s v="Failed"/>
    <s v="Declined"/>
    <n v="11.9"/>
    <x v="0"/>
    <s v="Android"/>
    <n v="543561"/>
    <n v="24"/>
    <n v="0"/>
    <n v="0"/>
    <n v="0"/>
    <n v="0"/>
    <n v="0"/>
    <s v="2025-04-19 18:10:11"/>
  </r>
  <r>
    <s v="TX000423"/>
    <x v="1977"/>
    <x v="0"/>
    <x v="1"/>
    <n v="710.13"/>
    <s v="Success"/>
    <s v="Approved"/>
    <n v="7.33"/>
    <x v="0"/>
    <s v="iPhone"/>
    <n v="436681"/>
    <n v="22"/>
    <n v="0"/>
    <n v="0"/>
    <n v="0"/>
    <n v="0"/>
    <n v="0"/>
    <s v="2025-03-15 03:38:35"/>
  </r>
  <r>
    <s v="TX006129"/>
    <x v="87"/>
    <x v="9"/>
    <x v="2"/>
    <n v="409.64"/>
    <s v="Failed"/>
    <s v="Declined"/>
    <n v="18.03"/>
    <x v="0"/>
    <s v="Desktop"/>
    <n v="553217"/>
    <n v="46"/>
    <n v="0"/>
    <n v="1"/>
    <n v="0"/>
    <n v="0"/>
    <n v="0"/>
    <s v="2025-12-28 21:05:43"/>
  </r>
  <r>
    <s v="TX000658"/>
    <x v="189"/>
    <x v="1"/>
    <x v="0"/>
    <n v="458.47"/>
    <s v="Abandoned"/>
    <s v="Declined"/>
    <n v="9.6"/>
    <x v="0"/>
    <s v="Desktop"/>
    <n v="537651"/>
    <n v="49"/>
    <n v="0"/>
    <n v="1"/>
    <n v="0"/>
    <n v="0"/>
    <n v="0"/>
    <s v="2025-10-03 16:11:18"/>
  </r>
  <r>
    <s v="TX003302"/>
    <x v="319"/>
    <x v="5"/>
    <x v="0"/>
    <n v="426.61"/>
    <s v="Success"/>
    <s v="Approved"/>
    <n v="2.71"/>
    <x v="0"/>
    <s v="Android"/>
    <n v="504654"/>
    <n v="10"/>
    <n v="0"/>
    <n v="0"/>
    <n v="0"/>
    <n v="0"/>
    <n v="0"/>
    <s v="2025-09-22 16:07:05"/>
  </r>
  <r>
    <s v="TX009912"/>
    <x v="1378"/>
    <x v="3"/>
    <x v="2"/>
    <n v="836.47"/>
    <s v="Success"/>
    <s v="Approved"/>
    <n v="9.0399999999999991"/>
    <x v="0"/>
    <s v="iPhone"/>
    <n v="501193"/>
    <n v="25"/>
    <n v="0"/>
    <n v="0"/>
    <n v="0"/>
    <n v="0"/>
    <n v="0"/>
    <s v="2025-01-05 02:55:05"/>
  </r>
  <r>
    <s v="TX002846"/>
    <x v="219"/>
    <x v="3"/>
    <x v="2"/>
    <n v="719.4"/>
    <s v="Failed"/>
    <s v="Declined"/>
    <n v="14.34"/>
    <x v="0"/>
    <s v="Android"/>
    <n v="425766"/>
    <n v="22"/>
    <n v="0"/>
    <n v="0"/>
    <n v="0"/>
    <n v="0"/>
    <n v="0"/>
    <s v="2025-10-14 16:46:52"/>
  </r>
  <r>
    <s v="TX006378"/>
    <x v="618"/>
    <x v="4"/>
    <x v="2"/>
    <n v="82.6"/>
    <s v="Success"/>
    <s v="Approved"/>
    <n v="14.47"/>
    <x v="0"/>
    <s v="Android"/>
    <n v="431269"/>
    <n v="17"/>
    <n v="0"/>
    <n v="0"/>
    <n v="0"/>
    <n v="0"/>
    <n v="0"/>
    <s v="2025-11-26 15:51:41"/>
  </r>
  <r>
    <s v="TX007592"/>
    <x v="2410"/>
    <x v="2"/>
    <x v="3"/>
    <n v="765.9"/>
    <s v="Success"/>
    <s v="Approved"/>
    <n v="5.43"/>
    <x v="0"/>
    <s v="iPhone"/>
    <n v="416241"/>
    <n v="18"/>
    <n v="0"/>
    <n v="0"/>
    <n v="0"/>
    <n v="0"/>
    <n v="0"/>
    <s v="2025-06-29 18:29:39"/>
  </r>
  <r>
    <s v="TX001002"/>
    <x v="48"/>
    <x v="9"/>
    <x v="1"/>
    <n v="312.42"/>
    <s v="Success"/>
    <s v="Approved"/>
    <n v="7.07"/>
    <x v="0"/>
    <s v="Desktop"/>
    <n v="514746"/>
    <n v="17"/>
    <n v="0"/>
    <n v="0"/>
    <n v="0"/>
    <n v="0"/>
    <n v="0"/>
    <s v="2025-05-08 00:53:22"/>
  </r>
  <r>
    <s v="TX004199"/>
    <x v="1245"/>
    <x v="1"/>
    <x v="1"/>
    <n v="389.48"/>
    <s v="Abandoned"/>
    <s v="Approved"/>
    <n v="3.49"/>
    <x v="0"/>
    <s v="Desktop"/>
    <n v="441164"/>
    <n v="24"/>
    <n v="0"/>
    <n v="0"/>
    <n v="0"/>
    <n v="0"/>
    <n v="0"/>
    <s v="2025-07-02 12:53:39"/>
  </r>
  <r>
    <s v="TX002419"/>
    <x v="1794"/>
    <x v="4"/>
    <x v="3"/>
    <n v="606.62"/>
    <s v="Success"/>
    <s v="Approved"/>
    <n v="3.55"/>
    <x v="0"/>
    <s v="Android"/>
    <n v="477305"/>
    <n v="20"/>
    <n v="0"/>
    <n v="0"/>
    <n v="0"/>
    <n v="0"/>
    <n v="0"/>
    <s v="2025-10-26 07:22:56"/>
  </r>
  <r>
    <s v="TX009446"/>
    <x v="1509"/>
    <x v="3"/>
    <x v="0"/>
    <n v="334.71"/>
    <s v="Success"/>
    <s v="Approved"/>
    <n v="4.38"/>
    <x v="0"/>
    <s v="iPhone"/>
    <n v="495209"/>
    <n v="10"/>
    <n v="0"/>
    <n v="0"/>
    <n v="0"/>
    <n v="0"/>
    <n v="0"/>
    <s v="2025-06-26 14:09:34"/>
  </r>
  <r>
    <s v="TX008677"/>
    <x v="412"/>
    <x v="3"/>
    <x v="3"/>
    <n v="194.79"/>
    <s v="Success"/>
    <s v="Approved"/>
    <n v="11.92"/>
    <x v="0"/>
    <s v="Desktop"/>
    <n v="504524"/>
    <n v="36"/>
    <n v="0"/>
    <n v="1"/>
    <n v="0"/>
    <n v="0"/>
    <n v="0"/>
    <s v="2025-06-26 22:21:29"/>
  </r>
  <r>
    <s v="TX003848"/>
    <x v="453"/>
    <x v="8"/>
    <x v="2"/>
    <n v="233.36"/>
    <s v="Success"/>
    <s v="Approved"/>
    <n v="19.190000000000001"/>
    <x v="0"/>
    <s v="Desktop"/>
    <n v="550640"/>
    <n v="43"/>
    <n v="0"/>
    <n v="1"/>
    <n v="0"/>
    <n v="0"/>
    <n v="0"/>
    <s v="2025-02-11 17:26:06"/>
  </r>
  <r>
    <s v="TX000962"/>
    <x v="490"/>
    <x v="3"/>
    <x v="3"/>
    <n v="396.97"/>
    <s v="Success"/>
    <s v="Approved"/>
    <n v="11.86"/>
    <x v="0"/>
    <s v="iPhone"/>
    <n v="486807"/>
    <n v="24"/>
    <n v="0"/>
    <n v="0"/>
    <n v="0"/>
    <n v="0"/>
    <n v="0"/>
    <s v="2025-09-06 18:24:12"/>
  </r>
  <r>
    <s v="TX001581"/>
    <x v="2411"/>
    <x v="1"/>
    <x v="1"/>
    <n v="517.74"/>
    <s v="Success"/>
    <s v="Approved"/>
    <n v="4.17"/>
    <x v="0"/>
    <s v="iPhone"/>
    <n v="479865"/>
    <n v="24"/>
    <n v="0"/>
    <n v="0"/>
    <n v="0"/>
    <n v="0"/>
    <n v="0"/>
    <s v="2025-06-17 07:37:36"/>
  </r>
  <r>
    <s v="TX005071"/>
    <x v="2153"/>
    <x v="4"/>
    <x v="0"/>
    <n v="207.86"/>
    <s v="Success"/>
    <s v="Approved"/>
    <n v="4.21"/>
    <x v="0"/>
    <s v="iPhone"/>
    <n v="412521"/>
    <n v="41"/>
    <n v="0"/>
    <n v="1"/>
    <n v="0"/>
    <n v="0"/>
    <n v="0"/>
    <s v="2025-08-13 01:33:45"/>
  </r>
  <r>
    <s v="TX002207"/>
    <x v="2412"/>
    <x v="5"/>
    <x v="2"/>
    <n v="167.78"/>
    <s v="Failed"/>
    <s v="Declined"/>
    <n v="18.27"/>
    <x v="0"/>
    <s v="Android"/>
    <n v="403199"/>
    <n v="36"/>
    <n v="0"/>
    <n v="0"/>
    <n v="0"/>
    <n v="1"/>
    <n v="0"/>
    <s v="2025-09-16 19:33:01"/>
  </r>
  <r>
    <s v="TX006393"/>
    <x v="1779"/>
    <x v="2"/>
    <x v="1"/>
    <n v="453.4"/>
    <s v="Success"/>
    <s v="Approved"/>
    <n v="2.42"/>
    <x v="0"/>
    <s v="Android"/>
    <n v="412051"/>
    <n v="24"/>
    <n v="0"/>
    <n v="0"/>
    <n v="0"/>
    <n v="0"/>
    <n v="0"/>
    <s v="2025-08-27 20:20:15"/>
  </r>
  <r>
    <s v="TX006243"/>
    <x v="1760"/>
    <x v="8"/>
    <x v="1"/>
    <n v="797.53"/>
    <s v="Success"/>
    <s v="Approved"/>
    <n v="7.7"/>
    <x v="0"/>
    <s v="Android"/>
    <n v="402561"/>
    <n v="47"/>
    <n v="0"/>
    <n v="1"/>
    <n v="0"/>
    <n v="0"/>
    <n v="0"/>
    <s v="2025-09-26 16:47:11"/>
  </r>
  <r>
    <s v="TX004232"/>
    <x v="2413"/>
    <x v="3"/>
    <x v="0"/>
    <n v="718.08"/>
    <s v="Success"/>
    <s v="Approved"/>
    <n v="7.06"/>
    <x v="0"/>
    <s v="Android"/>
    <n v="492809"/>
    <n v="21"/>
    <n v="0"/>
    <n v="0"/>
    <n v="0"/>
    <n v="0"/>
    <n v="0"/>
    <s v="2025-08-10 07:56:06"/>
  </r>
  <r>
    <s v="TX000758"/>
    <x v="1211"/>
    <x v="3"/>
    <x v="3"/>
    <n v="853.94"/>
    <s v="Success"/>
    <s v="Approved"/>
    <n v="7.54"/>
    <x v="0"/>
    <s v="iPhone"/>
    <n v="538979"/>
    <n v="20"/>
    <n v="0"/>
    <n v="0"/>
    <n v="0"/>
    <n v="0"/>
    <n v="0"/>
    <s v="2025-11-21 06:16:29"/>
  </r>
  <r>
    <s v="TX002285"/>
    <x v="2059"/>
    <x v="5"/>
    <x v="2"/>
    <n v="123.11"/>
    <s v="Success"/>
    <s v="Approved"/>
    <n v="16.23"/>
    <x v="0"/>
    <s v="Android"/>
    <n v="503920"/>
    <n v="25"/>
    <n v="0"/>
    <n v="0"/>
    <n v="0"/>
    <n v="0"/>
    <n v="0"/>
    <s v="2025-11-10 09:05:36"/>
  </r>
  <r>
    <s v="TX007106"/>
    <x v="175"/>
    <x v="0"/>
    <x v="1"/>
    <n v="132.4"/>
    <s v="Abandoned"/>
    <s v="Declined"/>
    <n v="1.1299999999999999"/>
    <x v="0"/>
    <s v="iPad"/>
    <n v="424356"/>
    <n v="35"/>
    <n v="0"/>
    <n v="1"/>
    <n v="0"/>
    <n v="0"/>
    <n v="0"/>
    <s v="2025-02-16 20:52:52"/>
  </r>
  <r>
    <s v="TX004817"/>
    <x v="2414"/>
    <x v="8"/>
    <x v="0"/>
    <n v="1445.54"/>
    <s v="Success"/>
    <s v="Approved"/>
    <n v="7.67"/>
    <x v="0"/>
    <s v="iPhone"/>
    <n v="464955"/>
    <n v="23"/>
    <n v="0"/>
    <n v="0"/>
    <n v="0"/>
    <n v="0"/>
    <n v="0"/>
    <s v="2025-12-05 07:58:01"/>
  </r>
  <r>
    <s v="TX009350"/>
    <x v="1006"/>
    <x v="0"/>
    <x v="1"/>
    <n v="751.87"/>
    <s v="Failed"/>
    <s v="Declined"/>
    <n v="5.09"/>
    <x v="0"/>
    <s v="Android"/>
    <n v="459398"/>
    <n v="20"/>
    <n v="0"/>
    <n v="0"/>
    <n v="0"/>
    <n v="0"/>
    <n v="0"/>
    <s v="2025-05-14 15:56:54"/>
  </r>
  <r>
    <s v="TX000808"/>
    <x v="2415"/>
    <x v="8"/>
    <x v="0"/>
    <n v="384.7"/>
    <s v="Success"/>
    <s v="Approved"/>
    <n v="5.43"/>
    <x v="0"/>
    <s v="Android"/>
    <n v="541398"/>
    <n v="25"/>
    <n v="0"/>
    <n v="0"/>
    <n v="0"/>
    <n v="0"/>
    <n v="0"/>
    <s v="2025-02-22 05:31:16"/>
  </r>
  <r>
    <s v="TX006004"/>
    <x v="1684"/>
    <x v="2"/>
    <x v="1"/>
    <n v="319.92"/>
    <s v="Success"/>
    <s v="Approved"/>
    <n v="5.79"/>
    <x v="0"/>
    <s v="Desktop"/>
    <n v="553078"/>
    <n v="18"/>
    <n v="0"/>
    <n v="0"/>
    <n v="0"/>
    <n v="0"/>
    <n v="0"/>
    <s v="2025-11-15 09:33:28"/>
  </r>
  <r>
    <s v="TX007816"/>
    <x v="131"/>
    <x v="2"/>
    <x v="0"/>
    <n v="140.36000000000001"/>
    <s v="Success"/>
    <s v="Approved"/>
    <n v="8"/>
    <x v="0"/>
    <s v="Desktop"/>
    <n v="410295"/>
    <n v="24"/>
    <n v="0"/>
    <n v="0"/>
    <n v="0"/>
    <n v="0"/>
    <n v="0"/>
    <s v="2025-01-09 08:42:17"/>
  </r>
  <r>
    <s v="TX001957"/>
    <x v="754"/>
    <x v="4"/>
    <x v="3"/>
    <n v="82.83"/>
    <s v="Failed"/>
    <s v="Declined"/>
    <n v="10.59"/>
    <x v="0"/>
    <s v="iPhone"/>
    <n v="414457"/>
    <n v="52"/>
    <n v="0"/>
    <n v="0"/>
    <n v="1"/>
    <n v="0"/>
    <n v="0"/>
    <s v="2025-07-05 19:10:21"/>
  </r>
  <r>
    <s v="TX002446"/>
    <x v="606"/>
    <x v="9"/>
    <x v="0"/>
    <n v="169.65"/>
    <s v="Success"/>
    <s v="Approved"/>
    <n v="10.08"/>
    <x v="0"/>
    <s v="iPad"/>
    <n v="418732"/>
    <n v="11"/>
    <n v="0"/>
    <n v="0"/>
    <n v="0"/>
    <n v="0"/>
    <n v="0"/>
    <s v="2025-05-16 08:31:48"/>
  </r>
  <r>
    <s v="TX007177"/>
    <x v="1876"/>
    <x v="2"/>
    <x v="0"/>
    <n v="286.8"/>
    <s v="Success"/>
    <s v="Approved"/>
    <n v="10.93"/>
    <x v="0"/>
    <s v="iPad"/>
    <n v="459278"/>
    <n v="12"/>
    <n v="0"/>
    <n v="0"/>
    <n v="0"/>
    <n v="0"/>
    <n v="0"/>
    <s v="2025-02-12 07:58:55"/>
  </r>
  <r>
    <s v="TX008226"/>
    <x v="977"/>
    <x v="3"/>
    <x v="3"/>
    <n v="404.15"/>
    <s v="Failed"/>
    <s v="Declined"/>
    <n v="9.02"/>
    <x v="0"/>
    <s v="iPhone"/>
    <n v="440953"/>
    <n v="48"/>
    <n v="0"/>
    <n v="0"/>
    <n v="1"/>
    <n v="0"/>
    <n v="0"/>
    <s v="2025-07-16 21:24:55"/>
  </r>
  <r>
    <s v="TX006218"/>
    <x v="160"/>
    <x v="0"/>
    <x v="3"/>
    <n v="356.91"/>
    <s v="Success"/>
    <s v="Approved"/>
    <n v="6.35"/>
    <x v="0"/>
    <s v="iPhone"/>
    <n v="458678"/>
    <n v="17"/>
    <n v="0"/>
    <n v="0"/>
    <n v="0"/>
    <n v="0"/>
    <n v="0"/>
    <s v="2025-09-12 11:18:14"/>
  </r>
  <r>
    <s v="TX002403"/>
    <x v="2416"/>
    <x v="2"/>
    <x v="0"/>
    <n v="269.5"/>
    <s v="Success"/>
    <s v="Approved"/>
    <n v="8.35"/>
    <x v="0"/>
    <s v="iPhone"/>
    <n v="520149"/>
    <n v="24"/>
    <n v="0"/>
    <n v="0"/>
    <n v="0"/>
    <n v="0"/>
    <n v="0"/>
    <s v="2025-03-17 03:56:06"/>
  </r>
  <r>
    <s v="TX001074"/>
    <x v="2417"/>
    <x v="1"/>
    <x v="3"/>
    <n v="1622.07"/>
    <s v="Abandoned"/>
    <s v="Approved"/>
    <n v="9.4600000000000009"/>
    <x v="0"/>
    <s v="Desktop"/>
    <n v="430756"/>
    <n v="13"/>
    <n v="0"/>
    <n v="0"/>
    <n v="0"/>
    <n v="0"/>
    <n v="0"/>
    <s v="2025-11-14 11:18:21"/>
  </r>
  <r>
    <s v="TX006642"/>
    <x v="787"/>
    <x v="0"/>
    <x v="3"/>
    <n v="258.95999999999998"/>
    <s v="Abandoned"/>
    <s v="Declined"/>
    <n v="2.0499999999999998"/>
    <x v="0"/>
    <s v="Android"/>
    <n v="407232"/>
    <n v="13"/>
    <n v="0"/>
    <n v="0"/>
    <n v="0"/>
    <n v="0"/>
    <n v="0"/>
    <s v="2025-06-24 14:15:51"/>
  </r>
  <r>
    <s v="TX004241"/>
    <x v="1450"/>
    <x v="4"/>
    <x v="0"/>
    <n v="1085.72"/>
    <s v="Success"/>
    <s v="Approved"/>
    <n v="8.68"/>
    <x v="0"/>
    <s v="Desktop"/>
    <n v="434915"/>
    <n v="24"/>
    <n v="0"/>
    <n v="0"/>
    <n v="0"/>
    <n v="0"/>
    <n v="0"/>
    <s v="2025-05-04 15:11:44"/>
  </r>
  <r>
    <s v="TX008559"/>
    <x v="387"/>
    <x v="4"/>
    <x v="0"/>
    <n v="274.93"/>
    <s v="Abandoned"/>
    <s v="Declined"/>
    <n v="5.66"/>
    <x v="0"/>
    <s v="iPad"/>
    <n v="552888"/>
    <n v="25"/>
    <n v="0"/>
    <n v="0"/>
    <n v="0"/>
    <n v="0"/>
    <n v="0"/>
    <s v="2025-02-28 16:36:40"/>
  </r>
  <r>
    <s v="TX002092"/>
    <x v="2418"/>
    <x v="1"/>
    <x v="1"/>
    <n v="314.45999999999998"/>
    <s v="Success"/>
    <s v="Approved"/>
    <n v="7.72"/>
    <x v="0"/>
    <s v="iPhone"/>
    <n v="422028"/>
    <n v="22"/>
    <n v="0"/>
    <n v="0"/>
    <n v="0"/>
    <n v="0"/>
    <n v="0"/>
    <s v="2025-11-18 21:04:30"/>
  </r>
  <r>
    <s v="TX004528"/>
    <x v="1279"/>
    <x v="3"/>
    <x v="0"/>
    <n v="155.58000000000001"/>
    <s v="Success"/>
    <s v="Approved"/>
    <n v="3.32"/>
    <x v="0"/>
    <s v="iPhone"/>
    <n v="465593"/>
    <n v="24"/>
    <n v="0"/>
    <n v="0"/>
    <n v="0"/>
    <n v="0"/>
    <n v="0"/>
    <s v="2025-06-16 10:56:17"/>
  </r>
  <r>
    <s v="TX007294"/>
    <x v="2325"/>
    <x v="1"/>
    <x v="1"/>
    <n v="190.2"/>
    <s v="Success"/>
    <s v="Approved"/>
    <n v="3.86"/>
    <x v="0"/>
    <s v="Desktop"/>
    <n v="557392"/>
    <n v="22"/>
    <n v="0"/>
    <n v="0"/>
    <n v="0"/>
    <n v="0"/>
    <n v="0"/>
    <s v="2025-11-06 23:40:35"/>
  </r>
  <r>
    <s v="TX009268"/>
    <x v="1435"/>
    <x v="1"/>
    <x v="1"/>
    <n v="1955.19"/>
    <s v="Failed"/>
    <s v="Approved"/>
    <n v="8.1999999999999993"/>
    <x v="0"/>
    <s v="Android"/>
    <n v="417073"/>
    <n v="17"/>
    <n v="0"/>
    <n v="0"/>
    <n v="0"/>
    <n v="0"/>
    <n v="0"/>
    <s v="2025-10-21 00:01:39"/>
  </r>
  <r>
    <s v="TX007329"/>
    <x v="248"/>
    <x v="0"/>
    <x v="1"/>
    <n v="465.94"/>
    <s v="Success"/>
    <s v="Approved"/>
    <n v="6.79"/>
    <x v="0"/>
    <s v="Desktop"/>
    <n v="504043"/>
    <n v="23"/>
    <n v="0"/>
    <n v="0"/>
    <n v="0"/>
    <n v="0"/>
    <n v="0"/>
    <s v="2025-07-27 22:34:34"/>
  </r>
  <r>
    <s v="TX007516"/>
    <x v="1566"/>
    <x v="4"/>
    <x v="0"/>
    <n v="306.7"/>
    <s v="Success"/>
    <s v="Approved"/>
    <n v="4.92"/>
    <x v="0"/>
    <s v="iPhone"/>
    <n v="452368"/>
    <n v="66"/>
    <n v="0"/>
    <n v="1"/>
    <n v="0"/>
    <n v="1"/>
    <n v="0"/>
    <s v="2025-10-25 22:14:18"/>
  </r>
  <r>
    <s v="TX009404"/>
    <x v="2309"/>
    <x v="2"/>
    <x v="2"/>
    <n v="617.94000000000005"/>
    <s v="Success"/>
    <s v="Approved"/>
    <n v="17.2"/>
    <x v="0"/>
    <s v="Desktop"/>
    <n v="491983"/>
    <n v="97"/>
    <n v="1"/>
    <n v="1"/>
    <n v="0"/>
    <n v="1"/>
    <n v="1"/>
    <s v="2025-10-24 14:36:31"/>
  </r>
  <r>
    <s v="TX008388"/>
    <x v="483"/>
    <x v="2"/>
    <x v="1"/>
    <n v="1508.76"/>
    <s v="Success"/>
    <s v="Approved"/>
    <n v="8.5399999999999991"/>
    <x v="0"/>
    <s v="iPad"/>
    <n v="489707"/>
    <n v="40"/>
    <n v="0"/>
    <n v="0"/>
    <n v="0"/>
    <n v="1"/>
    <n v="0"/>
    <s v="2025-01-27 08:06:40"/>
  </r>
  <r>
    <s v="TX001004"/>
    <x v="880"/>
    <x v="3"/>
    <x v="1"/>
    <n v="875.03"/>
    <s v="Success"/>
    <s v="Approved"/>
    <n v="12"/>
    <x v="0"/>
    <s v="iPhone"/>
    <n v="456799"/>
    <n v="53"/>
    <n v="1"/>
    <n v="0"/>
    <n v="0"/>
    <n v="0"/>
    <n v="1"/>
    <s v="2025-07-27 15:20:05"/>
  </r>
  <r>
    <s v="TX009768"/>
    <x v="1333"/>
    <x v="6"/>
    <x v="3"/>
    <n v="713.8"/>
    <s v="Abandoned"/>
    <s v="Declined"/>
    <n v="3.37"/>
    <x v="0"/>
    <s v="iPhone"/>
    <n v="448590"/>
    <n v="47"/>
    <n v="0"/>
    <n v="0"/>
    <n v="1"/>
    <n v="0"/>
    <n v="0"/>
    <s v="2025-10-25 14:56:50"/>
  </r>
  <r>
    <s v="TX006647"/>
    <x v="1860"/>
    <x v="8"/>
    <x v="1"/>
    <n v="1038.57"/>
    <s v="Failed"/>
    <s v="Declined"/>
    <n v="11.48"/>
    <x v="0"/>
    <s v="iPad"/>
    <n v="433914"/>
    <n v="45"/>
    <n v="0"/>
    <n v="0"/>
    <n v="1"/>
    <n v="0"/>
    <n v="0"/>
    <s v="2025-09-07 01:59:02"/>
  </r>
  <r>
    <s v="TX005376"/>
    <x v="1433"/>
    <x v="7"/>
    <x v="3"/>
    <n v="100.24"/>
    <s v="Success"/>
    <s v="Approved"/>
    <n v="6.94"/>
    <x v="0"/>
    <s v="iPhone"/>
    <n v="538118"/>
    <n v="23"/>
    <n v="0"/>
    <n v="0"/>
    <n v="0"/>
    <n v="0"/>
    <n v="0"/>
    <s v="2025-07-08 09:35:08"/>
  </r>
  <r>
    <s v="TX004652"/>
    <x v="823"/>
    <x v="2"/>
    <x v="3"/>
    <n v="140.57"/>
    <s v="Failed"/>
    <s v="Declined"/>
    <n v="5.5"/>
    <x v="0"/>
    <s v="iPhone"/>
    <n v="504238"/>
    <n v="50"/>
    <n v="0"/>
    <n v="1"/>
    <n v="0"/>
    <n v="0"/>
    <n v="0"/>
    <s v="2025-12-23 00:57:15"/>
  </r>
  <r>
    <s v="TX005382"/>
    <x v="2419"/>
    <x v="9"/>
    <x v="0"/>
    <n v="897.36"/>
    <s v="Success"/>
    <s v="Approved"/>
    <n v="5.97"/>
    <x v="0"/>
    <s v="iPhone"/>
    <n v="501883"/>
    <n v="13"/>
    <n v="0"/>
    <n v="0"/>
    <n v="0"/>
    <n v="0"/>
    <n v="0"/>
    <s v="2025-02-23 16:33:27"/>
  </r>
  <r>
    <s v="TX001486"/>
    <x v="377"/>
    <x v="5"/>
    <x v="0"/>
    <n v="891.54"/>
    <s v="Success"/>
    <s v="Approved"/>
    <n v="11.3"/>
    <x v="0"/>
    <s v="Desktop"/>
    <n v="429235"/>
    <n v="10"/>
    <n v="0"/>
    <n v="0"/>
    <n v="0"/>
    <n v="0"/>
    <n v="0"/>
    <s v="2025-03-18 15:51:58"/>
  </r>
  <r>
    <s v="TX007702"/>
    <x v="2367"/>
    <x v="8"/>
    <x v="0"/>
    <n v="1333.26"/>
    <s v="Failed"/>
    <s v="Declined"/>
    <n v="11.73"/>
    <x v="0"/>
    <s v="Android"/>
    <n v="515928"/>
    <n v="53"/>
    <n v="0"/>
    <n v="0"/>
    <n v="1"/>
    <n v="0"/>
    <n v="0"/>
    <s v="2025-06-28 07:13:10"/>
  </r>
  <r>
    <s v="TX001412"/>
    <x v="2420"/>
    <x v="1"/>
    <x v="1"/>
    <n v="195.56"/>
    <s v="Abandoned"/>
    <s v="Declined"/>
    <n v="8.07"/>
    <x v="0"/>
    <s v="Android"/>
    <n v="481392"/>
    <n v="16"/>
    <n v="0"/>
    <n v="0"/>
    <n v="0"/>
    <n v="0"/>
    <n v="0"/>
    <s v="2025-06-28 18:45:52"/>
  </r>
  <r>
    <s v="TX005441"/>
    <x v="2421"/>
    <x v="1"/>
    <x v="1"/>
    <n v="248.48"/>
    <s v="Success"/>
    <s v="Approved"/>
    <n v="11.59"/>
    <x v="0"/>
    <s v="iPhone"/>
    <n v="500449"/>
    <n v="19"/>
    <n v="0"/>
    <n v="0"/>
    <n v="0"/>
    <n v="0"/>
    <n v="0"/>
    <s v="2025-03-03 11:49:01"/>
  </r>
  <r>
    <s v="TX000710"/>
    <x v="1799"/>
    <x v="1"/>
    <x v="1"/>
    <n v="257.63"/>
    <s v="Success"/>
    <s v="Approved"/>
    <n v="0.57999999999999996"/>
    <x v="0"/>
    <s v="Android"/>
    <n v="428424"/>
    <n v="15"/>
    <n v="0"/>
    <n v="0"/>
    <n v="0"/>
    <n v="0"/>
    <n v="0"/>
    <s v="2025-03-11 02:25:22"/>
  </r>
  <r>
    <s v="TX004990"/>
    <x v="47"/>
    <x v="6"/>
    <x v="0"/>
    <n v="119.13"/>
    <s v="Success"/>
    <s v="Approved"/>
    <n v="11.51"/>
    <x v="0"/>
    <s v="iPhone"/>
    <n v="541093"/>
    <n v="44"/>
    <n v="0"/>
    <n v="1"/>
    <n v="0"/>
    <n v="0"/>
    <n v="0"/>
    <s v="2025-10-19 05:16:38"/>
  </r>
  <r>
    <s v="TX008143"/>
    <x v="834"/>
    <x v="3"/>
    <x v="1"/>
    <n v="698.13"/>
    <s v="Success"/>
    <s v="Approved"/>
    <n v="6.82"/>
    <x v="0"/>
    <s v="Android"/>
    <n v="485387"/>
    <n v="19"/>
    <n v="0"/>
    <n v="0"/>
    <n v="0"/>
    <n v="0"/>
    <n v="0"/>
    <s v="2025-07-04 18:13:28"/>
  </r>
  <r>
    <s v="TX007303"/>
    <x v="1582"/>
    <x v="1"/>
    <x v="3"/>
    <n v="266.24"/>
    <s v="Abandoned"/>
    <s v="Declined"/>
    <n v="7.13"/>
    <x v="0"/>
    <s v="iPhone"/>
    <n v="558451"/>
    <n v="21"/>
    <n v="0"/>
    <n v="0"/>
    <n v="0"/>
    <n v="0"/>
    <n v="0"/>
    <s v="2025-11-25 15:46:09"/>
  </r>
  <r>
    <s v="TX003077"/>
    <x v="895"/>
    <x v="3"/>
    <x v="3"/>
    <n v="98.13"/>
    <s v="Success"/>
    <s v="Approved"/>
    <n v="2.35"/>
    <x v="0"/>
    <s v="Android"/>
    <n v="513416"/>
    <n v="17"/>
    <n v="0"/>
    <n v="0"/>
    <n v="0"/>
    <n v="0"/>
    <n v="0"/>
    <s v="2025-01-15 02:40:29"/>
  </r>
  <r>
    <s v="TX005981"/>
    <x v="2422"/>
    <x v="0"/>
    <x v="2"/>
    <n v="564.04999999999995"/>
    <s v="Failed"/>
    <s v="Declined"/>
    <n v="8.08"/>
    <x v="0"/>
    <s v="iPhone"/>
    <n v="466015"/>
    <n v="13"/>
    <n v="0"/>
    <n v="0"/>
    <n v="0"/>
    <n v="0"/>
    <n v="0"/>
    <s v="2025-09-27 04:51:18"/>
  </r>
  <r>
    <s v="TX004102"/>
    <x v="1303"/>
    <x v="1"/>
    <x v="3"/>
    <n v="145.35"/>
    <s v="Success"/>
    <s v="Approved"/>
    <n v="11.2"/>
    <x v="0"/>
    <s v="iPhone"/>
    <n v="461714"/>
    <n v="25"/>
    <n v="0"/>
    <n v="0"/>
    <n v="0"/>
    <n v="0"/>
    <n v="0"/>
    <s v="2025-05-05 15:20:49"/>
  </r>
  <r>
    <s v="TX005412"/>
    <x v="828"/>
    <x v="0"/>
    <x v="1"/>
    <n v="1413.4"/>
    <s v="Abandoned"/>
    <s v="Declined"/>
    <n v="4.95"/>
    <x v="0"/>
    <s v="Android"/>
    <n v="530156"/>
    <n v="23"/>
    <n v="0"/>
    <n v="0"/>
    <n v="0"/>
    <n v="0"/>
    <n v="0"/>
    <s v="2025-05-14 03:36:28"/>
  </r>
  <r>
    <s v="TX002723"/>
    <x v="2423"/>
    <x v="2"/>
    <x v="1"/>
    <n v="329.74"/>
    <s v="Success"/>
    <s v="Approved"/>
    <n v="1.6"/>
    <x v="0"/>
    <s v="iPhone"/>
    <n v="496998"/>
    <n v="11"/>
    <n v="0"/>
    <n v="0"/>
    <n v="0"/>
    <n v="0"/>
    <n v="0"/>
    <s v="2025-08-30 17:03:03"/>
  </r>
  <r>
    <s v="TX009412"/>
    <x v="1365"/>
    <x v="2"/>
    <x v="0"/>
    <n v="671.31"/>
    <s v="Success"/>
    <s v="Approved"/>
    <n v="7.75"/>
    <x v="0"/>
    <s v="Android"/>
    <n v="473572"/>
    <n v="35"/>
    <n v="0"/>
    <n v="0"/>
    <n v="0"/>
    <n v="1"/>
    <n v="0"/>
    <s v="2025-01-13 20:51:37"/>
  </r>
  <r>
    <s v="TX001269"/>
    <x v="800"/>
    <x v="9"/>
    <x v="1"/>
    <n v="569.14"/>
    <s v="Success"/>
    <s v="Approved"/>
    <n v="2.65"/>
    <x v="0"/>
    <s v="iPhone"/>
    <n v="502933"/>
    <n v="19"/>
    <n v="0"/>
    <n v="0"/>
    <n v="0"/>
    <n v="0"/>
    <n v="0"/>
    <s v="2025-11-02 11:56:32"/>
  </r>
  <r>
    <s v="TX002463"/>
    <x v="126"/>
    <x v="0"/>
    <x v="2"/>
    <n v="294.82"/>
    <s v="Success"/>
    <s v="Approved"/>
    <n v="15.7"/>
    <x v="0"/>
    <s v="Android"/>
    <n v="527754"/>
    <n v="22"/>
    <n v="0"/>
    <n v="0"/>
    <n v="0"/>
    <n v="0"/>
    <n v="0"/>
    <s v="2025-06-24 21:41:06"/>
  </r>
  <r>
    <s v="TX005822"/>
    <x v="1492"/>
    <x v="9"/>
    <x v="2"/>
    <n v="626.01"/>
    <s v="Success"/>
    <s v="Approved"/>
    <n v="19.72"/>
    <x v="0"/>
    <s v="iPhone"/>
    <n v="400280"/>
    <n v="11"/>
    <n v="0"/>
    <n v="0"/>
    <n v="0"/>
    <n v="0"/>
    <n v="0"/>
    <s v="2025-05-14 00:03:53"/>
  </r>
  <r>
    <s v="TX000269"/>
    <x v="207"/>
    <x v="2"/>
    <x v="3"/>
    <n v="2263.33"/>
    <s v="Success"/>
    <s v="Approved"/>
    <n v="6.43"/>
    <x v="0"/>
    <s v="Android"/>
    <n v="545047"/>
    <n v="34"/>
    <n v="0"/>
    <n v="0"/>
    <n v="0"/>
    <n v="1"/>
    <n v="0"/>
    <s v="2025-12-22 02:10:40"/>
  </r>
  <r>
    <s v="TX003581"/>
    <x v="1406"/>
    <x v="5"/>
    <x v="1"/>
    <n v="410.55"/>
    <s v="Abandoned"/>
    <s v="Approved"/>
    <n v="5.81"/>
    <x v="0"/>
    <s v="Desktop"/>
    <n v="508932"/>
    <n v="10"/>
    <n v="0"/>
    <n v="0"/>
    <n v="0"/>
    <n v="0"/>
    <n v="0"/>
    <s v="2025-08-12 01:00:35"/>
  </r>
  <r>
    <s v="TX004751"/>
    <x v="1066"/>
    <x v="0"/>
    <x v="3"/>
    <n v="330.5"/>
    <s v="Success"/>
    <s v="Approved"/>
    <n v="6.62"/>
    <x v="0"/>
    <s v="Desktop"/>
    <n v="513916"/>
    <n v="15"/>
    <n v="0"/>
    <n v="0"/>
    <n v="0"/>
    <n v="0"/>
    <n v="0"/>
    <s v="2025-06-01 21:16:06"/>
  </r>
  <r>
    <s v="TX005418"/>
    <x v="1104"/>
    <x v="3"/>
    <x v="2"/>
    <n v="484.08"/>
    <s v="Success"/>
    <s v="Approved"/>
    <n v="14.46"/>
    <x v="0"/>
    <s v="iPhone"/>
    <n v="459742"/>
    <n v="18"/>
    <n v="0"/>
    <n v="0"/>
    <n v="0"/>
    <n v="0"/>
    <n v="0"/>
    <s v="2025-03-02 09:41:08"/>
  </r>
  <r>
    <s v="TX005007"/>
    <x v="1194"/>
    <x v="8"/>
    <x v="0"/>
    <n v="904.21"/>
    <s v="Success"/>
    <s v="Approved"/>
    <n v="6.31"/>
    <x v="0"/>
    <s v="Desktop"/>
    <n v="417870"/>
    <n v="18"/>
    <n v="0"/>
    <n v="0"/>
    <n v="0"/>
    <n v="0"/>
    <n v="0"/>
    <s v="2025-02-15 19:41:13"/>
  </r>
  <r>
    <s v="TX007788"/>
    <x v="175"/>
    <x v="2"/>
    <x v="3"/>
    <n v="906.08"/>
    <s v="Failed"/>
    <s v="Approved"/>
    <n v="5.12"/>
    <x v="0"/>
    <s v="iPhone"/>
    <n v="536151"/>
    <n v="12"/>
    <n v="0"/>
    <n v="0"/>
    <n v="0"/>
    <n v="0"/>
    <n v="0"/>
    <s v="2025-08-13 14:01:06"/>
  </r>
  <r>
    <s v="TX006686"/>
    <x v="1461"/>
    <x v="8"/>
    <x v="3"/>
    <n v="707.87"/>
    <s v="Success"/>
    <s v="Approved"/>
    <n v="5.01"/>
    <x v="0"/>
    <s v="iPhone"/>
    <n v="521726"/>
    <n v="11"/>
    <n v="0"/>
    <n v="0"/>
    <n v="0"/>
    <n v="0"/>
    <n v="0"/>
    <s v="2025-12-06 02:40:21"/>
  </r>
  <r>
    <s v="TX002822"/>
    <x v="1292"/>
    <x v="1"/>
    <x v="0"/>
    <n v="74.94"/>
    <s v="Success"/>
    <s v="Approved"/>
    <n v="6.04"/>
    <x v="0"/>
    <s v="Android"/>
    <n v="495047"/>
    <n v="18"/>
    <n v="0"/>
    <n v="0"/>
    <n v="0"/>
    <n v="0"/>
    <n v="0"/>
    <s v="2025-12-07 20:11:47"/>
  </r>
  <r>
    <s v="TX005506"/>
    <x v="80"/>
    <x v="8"/>
    <x v="3"/>
    <n v="125.21"/>
    <s v="Success"/>
    <s v="Approved"/>
    <n v="1.1499999999999999"/>
    <x v="0"/>
    <s v="iPad"/>
    <n v="433263"/>
    <n v="11"/>
    <n v="0"/>
    <n v="0"/>
    <n v="0"/>
    <n v="0"/>
    <n v="0"/>
    <s v="2025-01-27 20:00:24"/>
  </r>
  <r>
    <s v="TX000590"/>
    <x v="274"/>
    <x v="1"/>
    <x v="1"/>
    <n v="700.02"/>
    <s v="Success"/>
    <s v="Approved"/>
    <n v="11.41"/>
    <x v="0"/>
    <s v="iPhone"/>
    <n v="460559"/>
    <n v="38"/>
    <n v="0"/>
    <n v="1"/>
    <n v="0"/>
    <n v="0"/>
    <n v="0"/>
    <s v="2025-10-13 04:10:30"/>
  </r>
  <r>
    <s v="TX006031"/>
    <x v="2424"/>
    <x v="0"/>
    <x v="1"/>
    <n v="363.63"/>
    <s v="Abandoned"/>
    <s v="Declined"/>
    <n v="1.65"/>
    <x v="0"/>
    <s v="Android"/>
    <n v="476252"/>
    <n v="25"/>
    <n v="0"/>
    <n v="0"/>
    <n v="0"/>
    <n v="0"/>
    <n v="0"/>
    <s v="2025-11-27 15:47:32"/>
  </r>
  <r>
    <s v="TX005322"/>
    <x v="2425"/>
    <x v="1"/>
    <x v="3"/>
    <n v="215.69"/>
    <s v="Success"/>
    <s v="Approved"/>
    <n v="5.21"/>
    <x v="0"/>
    <s v="iPhone"/>
    <n v="537018"/>
    <n v="10"/>
    <n v="0"/>
    <n v="0"/>
    <n v="0"/>
    <n v="0"/>
    <n v="0"/>
    <s v="2025-08-19 02:03:59"/>
  </r>
  <r>
    <s v="TX006747"/>
    <x v="2264"/>
    <x v="8"/>
    <x v="2"/>
    <n v="181.99"/>
    <s v="Failed"/>
    <s v="Declined"/>
    <n v="8.6300000000000008"/>
    <x v="0"/>
    <s v="Android"/>
    <n v="495053"/>
    <n v="13"/>
    <n v="0"/>
    <n v="0"/>
    <n v="0"/>
    <n v="0"/>
    <n v="0"/>
    <s v="2025-12-26 14:39:32"/>
  </r>
  <r>
    <s v="TX007751"/>
    <x v="126"/>
    <x v="4"/>
    <x v="1"/>
    <n v="758.2"/>
    <s v="Failed"/>
    <s v="Approved"/>
    <n v="1.81"/>
    <x v="0"/>
    <s v="Android"/>
    <n v="413578"/>
    <n v="40"/>
    <n v="0"/>
    <n v="0"/>
    <n v="1"/>
    <n v="0"/>
    <n v="0"/>
    <s v="2025-05-13 08:54:26"/>
  </r>
  <r>
    <s v="TX007931"/>
    <x v="2242"/>
    <x v="5"/>
    <x v="2"/>
    <n v="898.92"/>
    <s v="Success"/>
    <s v="Approved"/>
    <n v="9.1199999999999992"/>
    <x v="0"/>
    <s v="Android"/>
    <n v="556276"/>
    <n v="42"/>
    <n v="0"/>
    <n v="1"/>
    <n v="0"/>
    <n v="0"/>
    <n v="0"/>
    <s v="2025-01-25 22:30:51"/>
  </r>
  <r>
    <s v="TX005852"/>
    <x v="1107"/>
    <x v="0"/>
    <x v="0"/>
    <n v="262"/>
    <s v="Success"/>
    <s v="Approved"/>
    <n v="4.42"/>
    <x v="0"/>
    <s v="Desktop"/>
    <n v="535703"/>
    <n v="22"/>
    <n v="0"/>
    <n v="0"/>
    <n v="0"/>
    <n v="0"/>
    <n v="0"/>
    <s v="2025-05-17 13:55:14"/>
  </r>
  <r>
    <s v="TX006383"/>
    <x v="1297"/>
    <x v="3"/>
    <x v="3"/>
    <n v="250.14"/>
    <s v="Failed"/>
    <s v="Approved"/>
    <n v="9.8800000000000008"/>
    <x v="0"/>
    <s v="iPhone"/>
    <n v="440052"/>
    <n v="23"/>
    <n v="0"/>
    <n v="0"/>
    <n v="0"/>
    <n v="0"/>
    <n v="0"/>
    <s v="2025-09-20 10:33:12"/>
  </r>
  <r>
    <s v="TX002029"/>
    <x v="798"/>
    <x v="1"/>
    <x v="1"/>
    <n v="223.63"/>
    <s v="Failed"/>
    <s v="Declined"/>
    <n v="1.91"/>
    <x v="0"/>
    <s v="Android"/>
    <n v="448797"/>
    <n v="16"/>
    <n v="0"/>
    <n v="0"/>
    <n v="0"/>
    <n v="0"/>
    <n v="0"/>
    <s v="2025-01-25 14:12:11"/>
  </r>
  <r>
    <s v="TX006907"/>
    <x v="2306"/>
    <x v="2"/>
    <x v="3"/>
    <n v="255.77"/>
    <s v="Success"/>
    <s v="Approved"/>
    <n v="5.95"/>
    <x v="0"/>
    <s v="Desktop"/>
    <n v="434610"/>
    <n v="16"/>
    <n v="0"/>
    <n v="0"/>
    <n v="0"/>
    <n v="0"/>
    <n v="0"/>
    <s v="2025-04-14 01:03:49"/>
  </r>
  <r>
    <s v="TX000678"/>
    <x v="2426"/>
    <x v="8"/>
    <x v="3"/>
    <n v="328.33"/>
    <s v="Success"/>
    <s v="Approved"/>
    <n v="7.77"/>
    <x v="0"/>
    <s v="iPhone"/>
    <n v="436416"/>
    <n v="11"/>
    <n v="0"/>
    <n v="0"/>
    <n v="0"/>
    <n v="0"/>
    <n v="0"/>
    <s v="2025-09-24 05:24:14"/>
  </r>
  <r>
    <s v="TX005835"/>
    <x v="2427"/>
    <x v="0"/>
    <x v="0"/>
    <n v="222.64"/>
    <s v="Success"/>
    <s v="Approved"/>
    <n v="6.63"/>
    <x v="0"/>
    <s v="iPhone"/>
    <n v="537436"/>
    <n v="18"/>
    <n v="0"/>
    <n v="0"/>
    <n v="0"/>
    <n v="0"/>
    <n v="0"/>
    <s v="2025-12-25 18:42:33"/>
  </r>
  <r>
    <s v="TX001233"/>
    <x v="686"/>
    <x v="3"/>
    <x v="2"/>
    <n v="176.29"/>
    <s v="Failed"/>
    <s v="Declined"/>
    <n v="10.69"/>
    <x v="0"/>
    <s v="Android"/>
    <n v="463051"/>
    <n v="24"/>
    <n v="0"/>
    <n v="0"/>
    <n v="0"/>
    <n v="0"/>
    <n v="0"/>
    <s v="2025-12-01 17:26:33"/>
  </r>
  <r>
    <s v="TX005365"/>
    <x v="2428"/>
    <x v="5"/>
    <x v="0"/>
    <n v="885.79"/>
    <s v="Success"/>
    <s v="Approved"/>
    <n v="10.95"/>
    <x v="0"/>
    <s v="Android"/>
    <n v="498179"/>
    <n v="15"/>
    <n v="0"/>
    <n v="0"/>
    <n v="0"/>
    <n v="0"/>
    <n v="0"/>
    <s v="2025-09-14 07:33:55"/>
  </r>
  <r>
    <s v="TX007195"/>
    <x v="1347"/>
    <x v="2"/>
    <x v="3"/>
    <n v="45.15"/>
    <s v="Failed"/>
    <s v="Declined"/>
    <n v="1.05"/>
    <x v="0"/>
    <s v="iPad"/>
    <n v="411507"/>
    <n v="20"/>
    <n v="0"/>
    <n v="0"/>
    <n v="0"/>
    <n v="0"/>
    <n v="0"/>
    <s v="2025-01-17 17:29:39"/>
  </r>
  <r>
    <s v="TX005564"/>
    <x v="2429"/>
    <x v="1"/>
    <x v="1"/>
    <n v="171.21"/>
    <s v="Success"/>
    <s v="Approved"/>
    <n v="7.6"/>
    <x v="0"/>
    <s v="iPhone"/>
    <n v="495832"/>
    <n v="10"/>
    <n v="0"/>
    <n v="0"/>
    <n v="0"/>
    <n v="0"/>
    <n v="0"/>
    <s v="2025-10-24 15:32:09"/>
  </r>
  <r>
    <s v="TX009767"/>
    <x v="1836"/>
    <x v="3"/>
    <x v="1"/>
    <n v="637.39"/>
    <s v="Success"/>
    <s v="Approved"/>
    <n v="2.16"/>
    <x v="0"/>
    <s v="iPhone"/>
    <n v="452510"/>
    <n v="12"/>
    <n v="0"/>
    <n v="0"/>
    <n v="0"/>
    <n v="0"/>
    <n v="0"/>
    <s v="2025-11-17 09:36:09"/>
  </r>
  <r>
    <s v="TX002433"/>
    <x v="1914"/>
    <x v="1"/>
    <x v="3"/>
    <n v="271.04000000000002"/>
    <s v="Success"/>
    <s v="Approved"/>
    <n v="4.16"/>
    <x v="0"/>
    <s v="Desktop"/>
    <n v="409813"/>
    <n v="15"/>
    <n v="0"/>
    <n v="0"/>
    <n v="0"/>
    <n v="0"/>
    <n v="0"/>
    <s v="2025-06-13 14:39:48"/>
  </r>
  <r>
    <s v="TX006400"/>
    <x v="204"/>
    <x v="9"/>
    <x v="3"/>
    <n v="2378.87"/>
    <s v="Success"/>
    <s v="Approved"/>
    <n v="5.89"/>
    <x v="0"/>
    <s v="Desktop"/>
    <n v="515082"/>
    <n v="24"/>
    <n v="0"/>
    <n v="0"/>
    <n v="0"/>
    <n v="0"/>
    <n v="0"/>
    <s v="2025-07-13 01:32:01"/>
  </r>
  <r>
    <s v="TX007229"/>
    <x v="1127"/>
    <x v="8"/>
    <x v="1"/>
    <n v="466.74"/>
    <s v="Failed"/>
    <s v="Approved"/>
    <n v="11.19"/>
    <x v="0"/>
    <s v="Desktop"/>
    <n v="493568"/>
    <n v="22"/>
    <n v="0"/>
    <n v="0"/>
    <n v="0"/>
    <n v="0"/>
    <n v="0"/>
    <s v="2025-12-08 05:45:16"/>
  </r>
  <r>
    <s v="TX006115"/>
    <x v="2391"/>
    <x v="0"/>
    <x v="0"/>
    <n v="69.989999999999995"/>
    <s v="Success"/>
    <s v="Approved"/>
    <n v="9.92"/>
    <x v="0"/>
    <s v="iPhone"/>
    <n v="435222"/>
    <n v="19"/>
    <n v="0"/>
    <n v="0"/>
    <n v="0"/>
    <n v="0"/>
    <n v="0"/>
    <s v="2025-11-20 18:54:56"/>
  </r>
  <r>
    <s v="TX006316"/>
    <x v="2006"/>
    <x v="2"/>
    <x v="1"/>
    <n v="360.9"/>
    <s v="Failed"/>
    <s v="Declined"/>
    <n v="3.92"/>
    <x v="0"/>
    <s v="Desktop"/>
    <n v="445438"/>
    <n v="21"/>
    <n v="0"/>
    <n v="0"/>
    <n v="0"/>
    <n v="0"/>
    <n v="0"/>
    <s v="2025-05-01 13:47:46"/>
  </r>
  <r>
    <s v="TX000897"/>
    <x v="2430"/>
    <x v="2"/>
    <x v="0"/>
    <n v="264.94"/>
    <s v="Success"/>
    <s v="Approved"/>
    <n v="7.85"/>
    <x v="0"/>
    <s v="Android"/>
    <n v="532388"/>
    <n v="45"/>
    <n v="0"/>
    <n v="0"/>
    <n v="0"/>
    <n v="1"/>
    <n v="0"/>
    <s v="2025-06-20 12:47:14"/>
  </r>
  <r>
    <s v="TX001612"/>
    <x v="2431"/>
    <x v="5"/>
    <x v="0"/>
    <n v="470.37"/>
    <s v="Success"/>
    <s v="Approved"/>
    <n v="9.9600000000000009"/>
    <x v="0"/>
    <s v="Android"/>
    <n v="497229"/>
    <n v="37"/>
    <n v="0"/>
    <n v="1"/>
    <n v="0"/>
    <n v="0"/>
    <n v="0"/>
    <s v="2025-03-30 19:07:35"/>
  </r>
  <r>
    <s v="TX006559"/>
    <x v="923"/>
    <x v="4"/>
    <x v="2"/>
    <n v="385.18"/>
    <s v="Abandoned"/>
    <s v="Declined"/>
    <n v="13.29"/>
    <x v="0"/>
    <s v="iPad"/>
    <n v="517649"/>
    <n v="12"/>
    <n v="0"/>
    <n v="0"/>
    <n v="0"/>
    <n v="0"/>
    <n v="0"/>
    <s v="2025-03-04 11:08:00"/>
  </r>
  <r>
    <s v="TX005582"/>
    <x v="211"/>
    <x v="2"/>
    <x v="1"/>
    <n v="405.7"/>
    <s v="Success"/>
    <s v="Approved"/>
    <n v="0.53"/>
    <x v="0"/>
    <s v="Desktop"/>
    <n v="473577"/>
    <n v="23"/>
    <n v="0"/>
    <n v="0"/>
    <n v="0"/>
    <n v="0"/>
    <n v="0"/>
    <s v="2025-08-23 15:14:09"/>
  </r>
  <r>
    <s v="TX007554"/>
    <x v="1938"/>
    <x v="8"/>
    <x v="0"/>
    <n v="463.09"/>
    <s v="Success"/>
    <s v="Approved"/>
    <n v="6.06"/>
    <x v="0"/>
    <s v="iPhone"/>
    <n v="450553"/>
    <n v="11"/>
    <n v="0"/>
    <n v="0"/>
    <n v="0"/>
    <n v="0"/>
    <n v="0"/>
    <s v="2025-11-27 23:57:50"/>
  </r>
  <r>
    <s v="TX003807"/>
    <x v="2287"/>
    <x v="2"/>
    <x v="0"/>
    <n v="631.59"/>
    <s v="Success"/>
    <s v="Approved"/>
    <n v="6.72"/>
    <x v="0"/>
    <s v="iPhone"/>
    <n v="471124"/>
    <n v="42"/>
    <n v="0"/>
    <n v="1"/>
    <n v="0"/>
    <n v="0"/>
    <n v="0"/>
    <s v="2025-03-05 18:39:14"/>
  </r>
  <r>
    <s v="TX007862"/>
    <x v="1993"/>
    <x v="8"/>
    <x v="0"/>
    <n v="404.51"/>
    <s v="Success"/>
    <s v="Approved"/>
    <n v="2.4"/>
    <x v="0"/>
    <s v="Desktop"/>
    <n v="513565"/>
    <n v="15"/>
    <n v="0"/>
    <n v="0"/>
    <n v="0"/>
    <n v="0"/>
    <n v="0"/>
    <s v="2025-09-17 10:31:07"/>
  </r>
  <r>
    <s v="TX005611"/>
    <x v="1295"/>
    <x v="8"/>
    <x v="1"/>
    <n v="360.17"/>
    <s v="Success"/>
    <s v="Approved"/>
    <n v="2.15"/>
    <x v="0"/>
    <s v="Desktop"/>
    <n v="420455"/>
    <n v="21"/>
    <n v="0"/>
    <n v="0"/>
    <n v="0"/>
    <n v="0"/>
    <n v="0"/>
    <s v="2025-07-27 04:32:51"/>
  </r>
  <r>
    <s v="TX004702"/>
    <x v="1936"/>
    <x v="8"/>
    <x v="3"/>
    <n v="161.33000000000001"/>
    <s v="Abandoned"/>
    <s v="Approved"/>
    <n v="1.85"/>
    <x v="0"/>
    <s v="iPhone"/>
    <n v="538566"/>
    <n v="17"/>
    <n v="0"/>
    <n v="0"/>
    <n v="0"/>
    <n v="0"/>
    <n v="0"/>
    <s v="2025-09-28 12:00:42"/>
  </r>
  <r>
    <s v="TX003962"/>
    <x v="350"/>
    <x v="4"/>
    <x v="3"/>
    <n v="144.9"/>
    <s v="Failed"/>
    <s v="Declined"/>
    <n v="8.19"/>
    <x v="0"/>
    <s v="iPhone"/>
    <n v="434002"/>
    <n v="18"/>
    <n v="0"/>
    <n v="0"/>
    <n v="0"/>
    <n v="0"/>
    <n v="0"/>
    <s v="2025-05-18 07:38:04"/>
  </r>
  <r>
    <s v="TX005738"/>
    <x v="1825"/>
    <x v="1"/>
    <x v="1"/>
    <n v="540.63"/>
    <s v="Success"/>
    <s v="Approved"/>
    <n v="7.19"/>
    <x v="0"/>
    <s v="Desktop"/>
    <n v="400676"/>
    <n v="11"/>
    <n v="0"/>
    <n v="0"/>
    <n v="0"/>
    <n v="0"/>
    <n v="0"/>
    <s v="2025-10-08 21:36:10"/>
  </r>
  <r>
    <s v="TX000891"/>
    <x v="1574"/>
    <x v="4"/>
    <x v="1"/>
    <n v="1004.51"/>
    <s v="Abandoned"/>
    <s v="Declined"/>
    <n v="5.77"/>
    <x v="0"/>
    <s v="iPhone"/>
    <n v="429876"/>
    <n v="11"/>
    <n v="0"/>
    <n v="0"/>
    <n v="0"/>
    <n v="0"/>
    <n v="0"/>
    <s v="2025-05-20 08:08:05"/>
  </r>
  <r>
    <s v="TX005063"/>
    <x v="2432"/>
    <x v="2"/>
    <x v="3"/>
    <n v="1178.1099999999999"/>
    <s v="Abandoned"/>
    <s v="Approved"/>
    <n v="10.039999999999999"/>
    <x v="0"/>
    <s v="iPhone"/>
    <n v="515131"/>
    <n v="30"/>
    <n v="0"/>
    <n v="0"/>
    <n v="0"/>
    <n v="1"/>
    <n v="0"/>
    <s v="2025-03-11 01:06:46"/>
  </r>
  <r>
    <s v="TX007601"/>
    <x v="2433"/>
    <x v="1"/>
    <x v="3"/>
    <n v="309.20999999999998"/>
    <s v="Success"/>
    <s v="Approved"/>
    <n v="3.55"/>
    <x v="0"/>
    <s v="iPad"/>
    <n v="402870"/>
    <n v="23"/>
    <n v="0"/>
    <n v="0"/>
    <n v="0"/>
    <n v="0"/>
    <n v="0"/>
    <s v="2025-09-06 10:49:59"/>
  </r>
  <r>
    <s v="TX006959"/>
    <x v="2434"/>
    <x v="0"/>
    <x v="1"/>
    <n v="61.48"/>
    <s v="Failed"/>
    <s v="Approved"/>
    <n v="7.91"/>
    <x v="0"/>
    <s v="Android"/>
    <n v="421401"/>
    <n v="18"/>
    <n v="0"/>
    <n v="0"/>
    <n v="0"/>
    <n v="0"/>
    <n v="0"/>
    <s v="2025-07-17 13:33:59"/>
  </r>
  <r>
    <s v="TX005160"/>
    <x v="107"/>
    <x v="5"/>
    <x v="3"/>
    <n v="866.47"/>
    <s v="Success"/>
    <s v="Approved"/>
    <n v="0.72"/>
    <x v="0"/>
    <s v="iPhone"/>
    <n v="486195"/>
    <n v="25"/>
    <n v="0"/>
    <n v="0"/>
    <n v="0"/>
    <n v="0"/>
    <n v="0"/>
    <s v="2025-08-30 08:54:37"/>
  </r>
  <r>
    <s v="TX007022"/>
    <x v="285"/>
    <x v="4"/>
    <x v="3"/>
    <n v="609.5"/>
    <s v="Success"/>
    <s v="Approved"/>
    <n v="5.89"/>
    <x v="0"/>
    <s v="Android"/>
    <n v="515203"/>
    <n v="23"/>
    <n v="0"/>
    <n v="0"/>
    <n v="0"/>
    <n v="0"/>
    <n v="0"/>
    <s v="2025-02-17 12:41:03"/>
  </r>
  <r>
    <s v="TX006888"/>
    <x v="2435"/>
    <x v="5"/>
    <x v="1"/>
    <n v="568.39"/>
    <s v="Abandoned"/>
    <s v="Declined"/>
    <n v="1.92"/>
    <x v="0"/>
    <s v="Desktop"/>
    <n v="533042"/>
    <n v="20"/>
    <n v="0"/>
    <n v="0"/>
    <n v="0"/>
    <n v="0"/>
    <n v="0"/>
    <s v="2025-04-21 18:01:28"/>
  </r>
  <r>
    <s v="TX002800"/>
    <x v="2133"/>
    <x v="3"/>
    <x v="1"/>
    <n v="78.930000000000007"/>
    <s v="Success"/>
    <s v="Approved"/>
    <n v="3.67"/>
    <x v="0"/>
    <s v="Android"/>
    <n v="433438"/>
    <n v="23"/>
    <n v="0"/>
    <n v="0"/>
    <n v="0"/>
    <n v="0"/>
    <n v="0"/>
    <s v="2025-08-20 22:27:03"/>
  </r>
  <r>
    <s v="TX000585"/>
    <x v="1890"/>
    <x v="4"/>
    <x v="1"/>
    <n v="51.46"/>
    <s v="Success"/>
    <s v="Approved"/>
    <n v="10.89"/>
    <x v="0"/>
    <s v="Desktop"/>
    <n v="417479"/>
    <n v="13"/>
    <n v="0"/>
    <n v="0"/>
    <n v="0"/>
    <n v="0"/>
    <n v="0"/>
    <s v="2025-10-25 09:09:32"/>
  </r>
  <r>
    <s v="TX003269"/>
    <x v="641"/>
    <x v="5"/>
    <x v="1"/>
    <n v="335.6"/>
    <s v="Failed"/>
    <s v="Declined"/>
    <n v="8.99"/>
    <x v="0"/>
    <s v="iPhone"/>
    <n v="554043"/>
    <n v="17"/>
    <n v="0"/>
    <n v="0"/>
    <n v="0"/>
    <n v="0"/>
    <n v="0"/>
    <s v="2025-02-09 22:07:52"/>
  </r>
  <r>
    <s v="TX003933"/>
    <x v="2046"/>
    <x v="1"/>
    <x v="2"/>
    <n v="492.38"/>
    <s v="Failed"/>
    <s v="Approved"/>
    <n v="20"/>
    <x v="0"/>
    <s v="iPhone"/>
    <n v="468531"/>
    <n v="18"/>
    <n v="0"/>
    <n v="0"/>
    <n v="0"/>
    <n v="0"/>
    <n v="0"/>
    <s v="2025-11-30 11:49:33"/>
  </r>
  <r>
    <s v="TX001261"/>
    <x v="1463"/>
    <x v="1"/>
    <x v="0"/>
    <n v="219.31"/>
    <s v="Success"/>
    <s v="Approved"/>
    <n v="5.39"/>
    <x v="0"/>
    <s v="iPhone"/>
    <n v="436102"/>
    <n v="35"/>
    <n v="0"/>
    <n v="1"/>
    <n v="0"/>
    <n v="0"/>
    <n v="0"/>
    <s v="2025-02-17 22:30:17"/>
  </r>
  <r>
    <s v="TX006014"/>
    <x v="1201"/>
    <x v="1"/>
    <x v="2"/>
    <n v="194.04"/>
    <s v="Success"/>
    <s v="Approved"/>
    <n v="10.16"/>
    <x v="0"/>
    <s v="iPhone"/>
    <n v="436030"/>
    <n v="15"/>
    <n v="0"/>
    <n v="0"/>
    <n v="0"/>
    <n v="0"/>
    <n v="0"/>
    <s v="2025-10-06 06:59:35"/>
  </r>
  <r>
    <s v="TX000311"/>
    <x v="1028"/>
    <x v="5"/>
    <x v="2"/>
    <n v="129.71"/>
    <s v="Abandoned"/>
    <s v="Declined"/>
    <n v="8.0399999999999991"/>
    <x v="0"/>
    <s v="Android"/>
    <n v="553879"/>
    <n v="20"/>
    <n v="0"/>
    <n v="0"/>
    <n v="0"/>
    <n v="0"/>
    <n v="0"/>
    <s v="2025-06-27 16:40:44"/>
  </r>
  <r>
    <s v="TX007888"/>
    <x v="371"/>
    <x v="3"/>
    <x v="3"/>
    <n v="103.88"/>
    <s v="Abandoned"/>
    <s v="Approved"/>
    <n v="6.22"/>
    <x v="0"/>
    <s v="Desktop"/>
    <n v="487939"/>
    <n v="39"/>
    <n v="0"/>
    <n v="0"/>
    <n v="0"/>
    <n v="1"/>
    <n v="0"/>
    <s v="2025-10-29 13:40:07"/>
  </r>
  <r>
    <s v="TX006473"/>
    <x v="2192"/>
    <x v="5"/>
    <x v="1"/>
    <n v="567.36"/>
    <s v="Success"/>
    <s v="Approved"/>
    <n v="0.81"/>
    <x v="0"/>
    <s v="iPhone"/>
    <n v="555997"/>
    <n v="12"/>
    <n v="0"/>
    <n v="0"/>
    <n v="0"/>
    <n v="0"/>
    <n v="0"/>
    <s v="2025-06-06 21:15:15"/>
  </r>
  <r>
    <s v="TX009947"/>
    <x v="2436"/>
    <x v="0"/>
    <x v="2"/>
    <n v="533.98"/>
    <s v="Success"/>
    <s v="Approved"/>
    <n v="11.9"/>
    <x v="0"/>
    <s v="iPhone"/>
    <n v="439640"/>
    <n v="19"/>
    <n v="0"/>
    <n v="0"/>
    <n v="0"/>
    <n v="0"/>
    <n v="0"/>
    <s v="2025-11-29 19:31:53"/>
  </r>
  <r>
    <s v="TX005956"/>
    <x v="544"/>
    <x v="3"/>
    <x v="3"/>
    <n v="932.69"/>
    <s v="Success"/>
    <s v="Approved"/>
    <n v="2.95"/>
    <x v="0"/>
    <s v="Desktop"/>
    <n v="557044"/>
    <n v="11"/>
    <n v="0"/>
    <n v="0"/>
    <n v="0"/>
    <n v="0"/>
    <n v="0"/>
    <s v="2025-07-08 18:47:08"/>
  </r>
  <r>
    <s v="TX004669"/>
    <x v="2437"/>
    <x v="5"/>
    <x v="0"/>
    <n v="143.91999999999999"/>
    <s v="Success"/>
    <s v="Approved"/>
    <n v="2.2000000000000002"/>
    <x v="0"/>
    <s v="Desktop"/>
    <n v="445261"/>
    <n v="20"/>
    <n v="0"/>
    <n v="0"/>
    <n v="0"/>
    <n v="0"/>
    <n v="0"/>
    <s v="2025-01-30 08:14:07"/>
  </r>
  <r>
    <s v="TX004299"/>
    <x v="1729"/>
    <x v="0"/>
    <x v="0"/>
    <n v="648.15"/>
    <s v="Success"/>
    <s v="Approved"/>
    <n v="4.3899999999999997"/>
    <x v="0"/>
    <s v="Desktop"/>
    <n v="483829"/>
    <n v="20"/>
    <n v="0"/>
    <n v="0"/>
    <n v="0"/>
    <n v="0"/>
    <n v="0"/>
    <s v="2025-04-13 01:53:38"/>
  </r>
  <r>
    <s v="TX003784"/>
    <x v="2159"/>
    <x v="5"/>
    <x v="0"/>
    <n v="310.3"/>
    <s v="Success"/>
    <s v="Approved"/>
    <n v="2.86"/>
    <x v="0"/>
    <s v="iPad"/>
    <n v="489861"/>
    <n v="23"/>
    <n v="0"/>
    <n v="0"/>
    <n v="0"/>
    <n v="0"/>
    <n v="0"/>
    <s v="2025-10-16 02:48:40"/>
  </r>
  <r>
    <s v="TX001009"/>
    <x v="1675"/>
    <x v="3"/>
    <x v="0"/>
    <n v="1109.4000000000001"/>
    <s v="Success"/>
    <s v="Approved"/>
    <n v="4.8600000000000003"/>
    <x v="0"/>
    <s v="Android"/>
    <n v="484768"/>
    <n v="16"/>
    <n v="0"/>
    <n v="0"/>
    <n v="0"/>
    <n v="0"/>
    <n v="0"/>
    <s v="2025-08-31 14:22:39"/>
  </r>
  <r>
    <s v="TX008402"/>
    <x v="1195"/>
    <x v="2"/>
    <x v="1"/>
    <n v="79.03"/>
    <s v="Success"/>
    <s v="Approved"/>
    <n v="4.7300000000000004"/>
    <x v="0"/>
    <s v="Android"/>
    <n v="541485"/>
    <n v="16"/>
    <n v="0"/>
    <n v="0"/>
    <n v="0"/>
    <n v="0"/>
    <n v="0"/>
    <s v="2025-01-04 15:04:55"/>
  </r>
  <r>
    <s v="TX002186"/>
    <x v="1119"/>
    <x v="4"/>
    <x v="1"/>
    <n v="713.37"/>
    <s v="Success"/>
    <s v="Approved"/>
    <n v="8"/>
    <x v="0"/>
    <s v="Desktop"/>
    <n v="545577"/>
    <n v="24"/>
    <n v="0"/>
    <n v="0"/>
    <n v="0"/>
    <n v="0"/>
    <n v="0"/>
    <s v="2025-09-29 12:20:04"/>
  </r>
  <r>
    <s v="TX003624"/>
    <x v="986"/>
    <x v="3"/>
    <x v="1"/>
    <n v="61.05"/>
    <s v="Success"/>
    <s v="Approved"/>
    <n v="11.59"/>
    <x v="0"/>
    <s v="iPhone"/>
    <n v="507760"/>
    <n v="14"/>
    <n v="0"/>
    <n v="0"/>
    <n v="0"/>
    <n v="0"/>
    <n v="0"/>
    <s v="2025-05-02 22:21:00"/>
  </r>
  <r>
    <s v="TX007130"/>
    <x v="2438"/>
    <x v="3"/>
    <x v="1"/>
    <n v="236.66"/>
    <s v="Success"/>
    <s v="Approved"/>
    <n v="3.97"/>
    <x v="0"/>
    <s v="Android"/>
    <n v="471624"/>
    <n v="24"/>
    <n v="0"/>
    <n v="0"/>
    <n v="0"/>
    <n v="0"/>
    <n v="0"/>
    <s v="2025-08-17 15:56:45"/>
  </r>
  <r>
    <s v="TX004986"/>
    <x v="407"/>
    <x v="5"/>
    <x v="2"/>
    <n v="62.39"/>
    <s v="Success"/>
    <s v="Approved"/>
    <n v="16.2"/>
    <x v="0"/>
    <s v="Android"/>
    <n v="517309"/>
    <n v="21"/>
    <n v="0"/>
    <n v="0"/>
    <n v="0"/>
    <n v="0"/>
    <n v="0"/>
    <s v="2025-12-02 19:19:12"/>
  </r>
  <r>
    <s v="TX009728"/>
    <x v="2439"/>
    <x v="5"/>
    <x v="0"/>
    <n v="284.08"/>
    <s v="Failed"/>
    <s v="Approved"/>
    <n v="5.91"/>
    <x v="0"/>
    <s v="Android"/>
    <n v="509540"/>
    <n v="42"/>
    <n v="0"/>
    <n v="1"/>
    <n v="0"/>
    <n v="0"/>
    <n v="0"/>
    <s v="2025-08-27 00:22:44"/>
  </r>
  <r>
    <s v="TX007087"/>
    <x v="2202"/>
    <x v="3"/>
    <x v="0"/>
    <n v="271.44"/>
    <s v="Success"/>
    <s v="Approved"/>
    <n v="6.6"/>
    <x v="0"/>
    <s v="iPhone"/>
    <n v="441967"/>
    <n v="11"/>
    <n v="0"/>
    <n v="0"/>
    <n v="0"/>
    <n v="0"/>
    <n v="0"/>
    <s v="2025-10-08 14:15:26"/>
  </r>
  <r>
    <s v="TX004835"/>
    <x v="651"/>
    <x v="9"/>
    <x v="3"/>
    <n v="157.05000000000001"/>
    <s v="Failed"/>
    <s v="Declined"/>
    <n v="6.76"/>
    <x v="0"/>
    <s v="iPhone"/>
    <n v="400891"/>
    <n v="18"/>
    <n v="0"/>
    <n v="0"/>
    <n v="0"/>
    <n v="0"/>
    <n v="0"/>
    <s v="2025-10-01 19:23:21"/>
  </r>
  <r>
    <s v="TX_CBK29"/>
    <x v="1429"/>
    <x v="2"/>
    <x v="3"/>
    <n v="283.04000000000002"/>
    <s v="Success"/>
    <s v="Approved"/>
    <n v="4.88"/>
    <x v="1"/>
    <s v="Android"/>
    <n v="544785"/>
    <n v="80"/>
    <n v="1"/>
    <n v="1"/>
    <n v="0"/>
    <n v="0"/>
    <n v="0"/>
    <d v="2025-06-15T18:18:52"/>
  </r>
  <r>
    <s v="TX004757"/>
    <x v="868"/>
    <x v="5"/>
    <x v="0"/>
    <n v="205.78"/>
    <s v="Success"/>
    <s v="Approved"/>
    <n v="5.61"/>
    <x v="0"/>
    <s v="Android"/>
    <n v="450826"/>
    <n v="25"/>
    <n v="0"/>
    <n v="0"/>
    <n v="0"/>
    <n v="0"/>
    <n v="0"/>
    <s v="2025-11-06 16:06:12"/>
  </r>
  <r>
    <s v="TX005139"/>
    <x v="1755"/>
    <x v="0"/>
    <x v="1"/>
    <n v="90.65"/>
    <s v="Abandoned"/>
    <s v="Approved"/>
    <n v="2.61"/>
    <x v="0"/>
    <s v="Desktop"/>
    <n v="425944"/>
    <n v="15"/>
    <n v="0"/>
    <n v="0"/>
    <n v="0"/>
    <n v="0"/>
    <n v="0"/>
    <s v="2025-03-05 13:20:07"/>
  </r>
  <r>
    <s v="TX000091"/>
    <x v="2264"/>
    <x v="0"/>
    <x v="3"/>
    <n v="1484.59"/>
    <s v="Success"/>
    <s v="Approved"/>
    <n v="10.42"/>
    <x v="0"/>
    <s v="Desktop"/>
    <n v="542753"/>
    <n v="16"/>
    <n v="0"/>
    <n v="0"/>
    <n v="0"/>
    <n v="0"/>
    <n v="0"/>
    <s v="2025-12-25 19:28:30"/>
  </r>
  <r>
    <s v="TX006051"/>
    <x v="1013"/>
    <x v="5"/>
    <x v="0"/>
    <n v="335.08"/>
    <s v="Success"/>
    <s v="Approved"/>
    <n v="10.51"/>
    <x v="0"/>
    <s v="Desktop"/>
    <n v="424097"/>
    <n v="21"/>
    <n v="0"/>
    <n v="0"/>
    <n v="0"/>
    <n v="0"/>
    <n v="0"/>
    <s v="2025-01-19 00:21:42"/>
  </r>
  <r>
    <s v="TX006501"/>
    <x v="827"/>
    <x v="0"/>
    <x v="3"/>
    <n v="973.5"/>
    <s v="Success"/>
    <s v="Approved"/>
    <n v="1.93"/>
    <x v="0"/>
    <s v="Android"/>
    <n v="413499"/>
    <n v="18"/>
    <n v="0"/>
    <n v="0"/>
    <n v="0"/>
    <n v="0"/>
    <n v="0"/>
    <s v="2025-03-25 05:32:26"/>
  </r>
  <r>
    <s v="TX007656"/>
    <x v="1603"/>
    <x v="2"/>
    <x v="1"/>
    <n v="2336.85"/>
    <s v="Abandoned"/>
    <s v="Approved"/>
    <n v="9.9700000000000006"/>
    <x v="0"/>
    <s v="iPad"/>
    <n v="439802"/>
    <n v="21"/>
    <n v="0"/>
    <n v="0"/>
    <n v="0"/>
    <n v="0"/>
    <n v="0"/>
    <s v="2025-07-18 16:44:32"/>
  </r>
  <r>
    <s v="TX009858"/>
    <x v="2440"/>
    <x v="0"/>
    <x v="1"/>
    <n v="249.89"/>
    <s v="Success"/>
    <s v="Approved"/>
    <n v="10.74"/>
    <x v="0"/>
    <s v="Desktop"/>
    <n v="428762"/>
    <n v="12"/>
    <n v="0"/>
    <n v="0"/>
    <n v="0"/>
    <n v="0"/>
    <n v="0"/>
    <s v="2025-12-26 05:42:29"/>
  </r>
  <r>
    <s v="TX002118"/>
    <x v="1745"/>
    <x v="3"/>
    <x v="1"/>
    <n v="344.17"/>
    <s v="Abandoned"/>
    <s v="Approved"/>
    <n v="7.65"/>
    <x v="0"/>
    <s v="Android"/>
    <n v="552138"/>
    <n v="69"/>
    <n v="0"/>
    <n v="0"/>
    <n v="1"/>
    <n v="1"/>
    <n v="0"/>
    <s v="2025-01-22 16:11:58"/>
  </r>
  <r>
    <s v="TX002938"/>
    <x v="2154"/>
    <x v="3"/>
    <x v="1"/>
    <n v="85.36"/>
    <s v="Abandoned"/>
    <s v="Declined"/>
    <n v="4.72"/>
    <x v="0"/>
    <s v="Desktop"/>
    <n v="529895"/>
    <n v="13"/>
    <n v="0"/>
    <n v="0"/>
    <n v="0"/>
    <n v="0"/>
    <n v="0"/>
    <s v="2025-03-21 18:32:58"/>
  </r>
  <r>
    <s v="TX006522"/>
    <x v="2207"/>
    <x v="4"/>
    <x v="2"/>
    <n v="452.88"/>
    <s v="Failed"/>
    <s v="Declined"/>
    <n v="9.2899999999999991"/>
    <x v="0"/>
    <s v="iPhone"/>
    <n v="536235"/>
    <n v="21"/>
    <n v="0"/>
    <n v="0"/>
    <n v="0"/>
    <n v="0"/>
    <n v="0"/>
    <s v="2025-02-06 04:26:49"/>
  </r>
  <r>
    <s v="TX000984"/>
    <x v="540"/>
    <x v="9"/>
    <x v="0"/>
    <n v="184.42"/>
    <s v="Success"/>
    <s v="Approved"/>
    <n v="6.91"/>
    <x v="0"/>
    <s v="Android"/>
    <n v="509494"/>
    <n v="16"/>
    <n v="0"/>
    <n v="0"/>
    <n v="0"/>
    <n v="0"/>
    <n v="0"/>
    <s v="2025-10-22 05:32:32"/>
  </r>
  <r>
    <s v="TX007048"/>
    <x v="619"/>
    <x v="8"/>
    <x v="2"/>
    <n v="112.33"/>
    <s v="Abandoned"/>
    <s v="Declined"/>
    <n v="18.489999999999998"/>
    <x v="0"/>
    <s v="iPad"/>
    <n v="440709"/>
    <n v="18"/>
    <n v="0"/>
    <n v="0"/>
    <n v="0"/>
    <n v="0"/>
    <n v="0"/>
    <s v="2025-04-14 13:58:27"/>
  </r>
  <r>
    <s v="TX005380"/>
    <x v="2116"/>
    <x v="1"/>
    <x v="1"/>
    <n v="525.16"/>
    <s v="Abandoned"/>
    <s v="Approved"/>
    <n v="8.3000000000000007"/>
    <x v="0"/>
    <s v="iPhone"/>
    <n v="558542"/>
    <n v="13"/>
    <n v="0"/>
    <n v="0"/>
    <n v="0"/>
    <n v="0"/>
    <n v="0"/>
    <s v="2025-08-17 21:10:16"/>
  </r>
  <r>
    <s v="TX002926"/>
    <x v="346"/>
    <x v="3"/>
    <x v="0"/>
    <n v="178.4"/>
    <s v="Success"/>
    <s v="Approved"/>
    <n v="10.53"/>
    <x v="0"/>
    <s v="iPhone"/>
    <n v="423181"/>
    <n v="19"/>
    <n v="0"/>
    <n v="0"/>
    <n v="0"/>
    <n v="0"/>
    <n v="0"/>
    <s v="2025-09-17 08:03:48"/>
  </r>
  <r>
    <s v="TX005454"/>
    <x v="1627"/>
    <x v="7"/>
    <x v="2"/>
    <n v="546.33000000000004"/>
    <s v="Failed"/>
    <s v="Approved"/>
    <n v="14.63"/>
    <x v="0"/>
    <s v="iPhone"/>
    <n v="436569"/>
    <n v="12"/>
    <n v="0"/>
    <n v="0"/>
    <n v="0"/>
    <n v="0"/>
    <n v="0"/>
    <s v="2025-11-12 12:28:51"/>
  </r>
  <r>
    <s v="TX003215"/>
    <x v="2137"/>
    <x v="0"/>
    <x v="2"/>
    <n v="1525.72"/>
    <s v="Abandoned"/>
    <s v="Declined"/>
    <n v="9.5"/>
    <x v="0"/>
    <s v="iPhone"/>
    <n v="537110"/>
    <n v="18"/>
    <n v="0"/>
    <n v="0"/>
    <n v="0"/>
    <n v="0"/>
    <n v="0"/>
    <s v="2025-05-06 07:55:49"/>
  </r>
  <r>
    <s v="TX007383"/>
    <x v="160"/>
    <x v="3"/>
    <x v="2"/>
    <n v="1296.97"/>
    <s v="Failed"/>
    <s v="Approved"/>
    <n v="17.87"/>
    <x v="0"/>
    <s v="iPhone"/>
    <n v="539857"/>
    <n v="21"/>
    <n v="0"/>
    <n v="0"/>
    <n v="0"/>
    <n v="0"/>
    <n v="0"/>
    <s v="2025-07-13 03:51:38"/>
  </r>
  <r>
    <s v="TX005567"/>
    <x v="546"/>
    <x v="4"/>
    <x v="1"/>
    <n v="540.75"/>
    <s v="Success"/>
    <s v="Approved"/>
    <n v="11.92"/>
    <x v="0"/>
    <s v="iPhone"/>
    <n v="455022"/>
    <n v="14"/>
    <n v="0"/>
    <n v="0"/>
    <n v="0"/>
    <n v="0"/>
    <n v="0"/>
    <s v="2025-05-19 22:05:55"/>
  </r>
  <r>
    <s v="TX007867"/>
    <x v="2077"/>
    <x v="8"/>
    <x v="2"/>
    <n v="234.08"/>
    <s v="Success"/>
    <s v="Approved"/>
    <n v="9.41"/>
    <x v="0"/>
    <s v="Desktop"/>
    <n v="449713"/>
    <n v="25"/>
    <n v="0"/>
    <n v="0"/>
    <n v="0"/>
    <n v="0"/>
    <n v="0"/>
    <s v="2025-04-12 03:03:54"/>
  </r>
  <r>
    <s v="TX004961"/>
    <x v="2441"/>
    <x v="3"/>
    <x v="2"/>
    <n v="1259.48"/>
    <s v="Success"/>
    <s v="Approved"/>
    <n v="17.34"/>
    <x v="0"/>
    <s v="iPhone"/>
    <n v="406301"/>
    <n v="17"/>
    <n v="0"/>
    <n v="0"/>
    <n v="0"/>
    <n v="0"/>
    <n v="0"/>
    <s v="2025-01-19 20:04:58"/>
  </r>
  <r>
    <s v="TX000628"/>
    <x v="26"/>
    <x v="8"/>
    <x v="1"/>
    <n v="303.27"/>
    <s v="Abandoned"/>
    <s v="Declined"/>
    <n v="2.59"/>
    <x v="0"/>
    <s v="Android"/>
    <n v="512081"/>
    <n v="20"/>
    <n v="0"/>
    <n v="0"/>
    <n v="0"/>
    <n v="0"/>
    <n v="0"/>
    <s v="2025-01-26 16:26:06"/>
  </r>
  <r>
    <s v="TX008109"/>
    <x v="2442"/>
    <x v="3"/>
    <x v="2"/>
    <n v="530.61"/>
    <s v="Abandoned"/>
    <s v="Declined"/>
    <n v="15.98"/>
    <x v="0"/>
    <s v="Desktop"/>
    <n v="455170"/>
    <n v="25"/>
    <n v="0"/>
    <n v="0"/>
    <n v="0"/>
    <n v="0"/>
    <n v="0"/>
    <s v="2025-11-12 17:52:18"/>
  </r>
  <r>
    <s v="TX_ATK20"/>
    <x v="464"/>
    <x v="3"/>
    <x v="1"/>
    <n v="3.89"/>
    <s v="Success"/>
    <s v="Approved"/>
    <n v="0.96"/>
    <x v="0"/>
    <s v="Desktop"/>
    <n v="404344"/>
    <n v="85"/>
    <n v="1"/>
    <n v="0"/>
    <n v="0"/>
    <n v="0"/>
    <n v="0"/>
    <s v="2025-06-15 02:40:00"/>
  </r>
  <r>
    <s v="TX004766"/>
    <x v="1770"/>
    <x v="1"/>
    <x v="2"/>
    <n v="80.62"/>
    <s v="Failed"/>
    <s v="Approved"/>
    <n v="9.9499999999999993"/>
    <x v="0"/>
    <s v="Android"/>
    <n v="430000"/>
    <n v="23"/>
    <n v="0"/>
    <n v="0"/>
    <n v="0"/>
    <n v="0"/>
    <n v="0"/>
    <s v="2025-08-13 03:29:38"/>
  </r>
  <r>
    <s v="TX001602"/>
    <x v="1700"/>
    <x v="0"/>
    <x v="3"/>
    <n v="299.83999999999997"/>
    <s v="Failed"/>
    <s v="Declined"/>
    <n v="9.14"/>
    <x v="0"/>
    <s v="Android"/>
    <n v="419126"/>
    <n v="15"/>
    <n v="0"/>
    <n v="0"/>
    <n v="0"/>
    <n v="0"/>
    <n v="0"/>
    <s v="2025-07-17 13:51:09"/>
  </r>
  <r>
    <s v="TX009649"/>
    <x v="765"/>
    <x v="3"/>
    <x v="1"/>
    <n v="611"/>
    <s v="Abandoned"/>
    <s v="Approved"/>
    <n v="6.69"/>
    <x v="0"/>
    <s v="iPhone"/>
    <n v="400386"/>
    <n v="22"/>
    <n v="0"/>
    <n v="0"/>
    <n v="0"/>
    <n v="0"/>
    <n v="0"/>
    <s v="2025-05-21 03:25:12"/>
  </r>
  <r>
    <s v="TX001270"/>
    <x v="849"/>
    <x v="3"/>
    <x v="1"/>
    <n v="793.8"/>
    <s v="Abandoned"/>
    <s v="Approved"/>
    <n v="4.12"/>
    <x v="0"/>
    <s v="iPad"/>
    <n v="470824"/>
    <n v="54"/>
    <n v="0"/>
    <n v="0"/>
    <n v="1"/>
    <n v="0"/>
    <n v="0"/>
    <s v="2025-02-18 21:48:25"/>
  </r>
  <r>
    <s v="TX000129"/>
    <x v="1413"/>
    <x v="4"/>
    <x v="2"/>
    <n v="592.77"/>
    <s v="Failed"/>
    <s v="Declined"/>
    <n v="9.83"/>
    <x v="0"/>
    <s v="Android"/>
    <n v="473332"/>
    <n v="25"/>
    <n v="0"/>
    <n v="0"/>
    <n v="0"/>
    <n v="0"/>
    <n v="0"/>
    <s v="2025-06-12 18:32:40"/>
  </r>
  <r>
    <s v="TX005957"/>
    <x v="240"/>
    <x v="3"/>
    <x v="2"/>
    <n v="1390.43"/>
    <s v="Success"/>
    <s v="Approved"/>
    <n v="13.73"/>
    <x v="0"/>
    <s v="iPhone"/>
    <n v="401375"/>
    <n v="13"/>
    <n v="0"/>
    <n v="0"/>
    <n v="0"/>
    <n v="0"/>
    <n v="0"/>
    <s v="2025-10-11 09:15:49"/>
  </r>
  <r>
    <s v="TX001712"/>
    <x v="1754"/>
    <x v="5"/>
    <x v="0"/>
    <n v="940.34"/>
    <s v="Success"/>
    <s v="Approved"/>
    <n v="3.99"/>
    <x v="0"/>
    <s v="Desktop"/>
    <n v="466772"/>
    <n v="13"/>
    <n v="0"/>
    <n v="0"/>
    <n v="0"/>
    <n v="0"/>
    <n v="0"/>
    <s v="2025-02-01 17:54:13"/>
  </r>
  <r>
    <s v="TX007961"/>
    <x v="187"/>
    <x v="4"/>
    <x v="3"/>
    <n v="190.99"/>
    <s v="Abandoned"/>
    <s v="Declined"/>
    <n v="4.97"/>
    <x v="0"/>
    <s v="iPhone"/>
    <n v="445490"/>
    <n v="20"/>
    <n v="0"/>
    <n v="0"/>
    <n v="0"/>
    <n v="0"/>
    <n v="0"/>
    <s v="2025-02-01 19:12:37"/>
  </r>
  <r>
    <s v="TX004236"/>
    <x v="2091"/>
    <x v="1"/>
    <x v="0"/>
    <n v="769.66"/>
    <s v="Abandoned"/>
    <s v="Approved"/>
    <n v="2.69"/>
    <x v="0"/>
    <s v="iPhone"/>
    <n v="410599"/>
    <n v="10"/>
    <n v="0"/>
    <n v="0"/>
    <n v="0"/>
    <n v="0"/>
    <n v="0"/>
    <s v="2025-07-04 18:44:58"/>
  </r>
  <r>
    <s v="TX005675"/>
    <x v="1902"/>
    <x v="3"/>
    <x v="0"/>
    <n v="66.12"/>
    <s v="Success"/>
    <s v="Approved"/>
    <n v="4.8099999999999996"/>
    <x v="0"/>
    <s v="Android"/>
    <n v="401187"/>
    <n v="48"/>
    <n v="0"/>
    <n v="1"/>
    <n v="0"/>
    <n v="0"/>
    <n v="0"/>
    <s v="2025-05-04 05:52:01"/>
  </r>
  <r>
    <s v="TX002399"/>
    <x v="826"/>
    <x v="6"/>
    <x v="1"/>
    <n v="509.53"/>
    <s v="Failed"/>
    <s v="Declined"/>
    <n v="0.83"/>
    <x v="0"/>
    <s v="iPhone"/>
    <n v="559338"/>
    <n v="19"/>
    <n v="0"/>
    <n v="0"/>
    <n v="0"/>
    <n v="0"/>
    <n v="0"/>
    <s v="2025-08-22 22:15:09"/>
  </r>
  <r>
    <s v="TX005503"/>
    <x v="2443"/>
    <x v="2"/>
    <x v="1"/>
    <n v="214.65"/>
    <s v="Success"/>
    <s v="Approved"/>
    <n v="3.67"/>
    <x v="0"/>
    <s v="Android"/>
    <n v="449973"/>
    <n v="14"/>
    <n v="0"/>
    <n v="0"/>
    <n v="0"/>
    <n v="0"/>
    <n v="0"/>
    <s v="2025-08-01 02:31:48"/>
  </r>
  <r>
    <s v="TX008920"/>
    <x v="2444"/>
    <x v="9"/>
    <x v="1"/>
    <n v="214.03"/>
    <s v="Failed"/>
    <s v="Approved"/>
    <n v="11.4"/>
    <x v="0"/>
    <s v="iPhone"/>
    <n v="440066"/>
    <n v="19"/>
    <n v="0"/>
    <n v="0"/>
    <n v="0"/>
    <n v="0"/>
    <n v="0"/>
    <s v="2025-09-24 14:07:17"/>
  </r>
  <r>
    <s v="TX008475"/>
    <x v="1240"/>
    <x v="4"/>
    <x v="1"/>
    <n v="300.23"/>
    <s v="Failed"/>
    <s v="Declined"/>
    <n v="10.050000000000001"/>
    <x v="0"/>
    <s v="iPhone"/>
    <n v="501002"/>
    <n v="52"/>
    <n v="0"/>
    <n v="0"/>
    <n v="1"/>
    <n v="0"/>
    <n v="0"/>
    <s v="2025-05-12 21:56:52"/>
  </r>
  <r>
    <s v="TX001187"/>
    <x v="1818"/>
    <x v="8"/>
    <x v="3"/>
    <n v="608.75"/>
    <s v="Success"/>
    <s v="Approved"/>
    <n v="3.87"/>
    <x v="0"/>
    <s v="iPad"/>
    <n v="549505"/>
    <n v="23"/>
    <n v="0"/>
    <n v="0"/>
    <n v="0"/>
    <n v="0"/>
    <n v="0"/>
    <s v="2025-06-12 18:18:18"/>
  </r>
  <r>
    <s v="TX006093"/>
    <x v="904"/>
    <x v="2"/>
    <x v="2"/>
    <n v="192.43"/>
    <s v="Success"/>
    <s v="Approved"/>
    <n v="13.52"/>
    <x v="0"/>
    <s v="Desktop"/>
    <n v="518018"/>
    <n v="13"/>
    <n v="0"/>
    <n v="0"/>
    <n v="0"/>
    <n v="0"/>
    <n v="0"/>
    <s v="2025-10-12 15:12:11"/>
  </r>
  <r>
    <s v="TX009848"/>
    <x v="2096"/>
    <x v="0"/>
    <x v="2"/>
    <n v="397.7"/>
    <s v="Failed"/>
    <s v="Declined"/>
    <n v="13.64"/>
    <x v="0"/>
    <s v="iPhone"/>
    <n v="537055"/>
    <n v="44"/>
    <n v="0"/>
    <n v="1"/>
    <n v="0"/>
    <n v="0"/>
    <n v="0"/>
    <s v="2025-11-12 01:00:04"/>
  </r>
  <r>
    <s v="TX006088"/>
    <x v="2445"/>
    <x v="0"/>
    <x v="0"/>
    <n v="440.54"/>
    <s v="Failed"/>
    <s v="Approved"/>
    <n v="2.4"/>
    <x v="0"/>
    <s v="Desktop"/>
    <n v="478455"/>
    <n v="51"/>
    <n v="1"/>
    <n v="0"/>
    <n v="0"/>
    <n v="0"/>
    <n v="1"/>
    <s v="2025-12-10 11:21:34"/>
  </r>
  <r>
    <s v="TX001978"/>
    <x v="600"/>
    <x v="9"/>
    <x v="1"/>
    <n v="574.45000000000005"/>
    <s v="Success"/>
    <s v="Approved"/>
    <n v="1.86"/>
    <x v="0"/>
    <s v="Android"/>
    <n v="438415"/>
    <n v="22"/>
    <n v="0"/>
    <n v="0"/>
    <n v="0"/>
    <n v="0"/>
    <n v="0"/>
    <s v="2025-06-26 03:36:48"/>
  </r>
  <r>
    <s v="TX009942"/>
    <x v="555"/>
    <x v="0"/>
    <x v="1"/>
    <n v="849.29"/>
    <s v="Success"/>
    <s v="Approved"/>
    <n v="2.52"/>
    <x v="0"/>
    <s v="Android"/>
    <n v="419056"/>
    <n v="24"/>
    <n v="0"/>
    <n v="0"/>
    <n v="0"/>
    <n v="0"/>
    <n v="0"/>
    <s v="2025-09-12 05:54:48"/>
  </r>
  <r>
    <s v="TX004248"/>
    <x v="1583"/>
    <x v="0"/>
    <x v="1"/>
    <n v="865.67"/>
    <s v="Failed"/>
    <s v="Declined"/>
    <n v="11.53"/>
    <x v="0"/>
    <s v="iPad"/>
    <n v="518978"/>
    <n v="11"/>
    <n v="0"/>
    <n v="0"/>
    <n v="0"/>
    <n v="0"/>
    <n v="0"/>
    <s v="2025-12-12 06:54:12"/>
  </r>
  <r>
    <s v="TX007767"/>
    <x v="2293"/>
    <x v="4"/>
    <x v="1"/>
    <n v="232.66"/>
    <s v="Success"/>
    <s v="Approved"/>
    <n v="11.62"/>
    <x v="0"/>
    <s v="iPhone"/>
    <n v="451163"/>
    <n v="14"/>
    <n v="0"/>
    <n v="0"/>
    <n v="0"/>
    <n v="0"/>
    <n v="0"/>
    <s v="2025-10-10 16:28:00"/>
  </r>
  <r>
    <s v="TX000916"/>
    <x v="1539"/>
    <x v="1"/>
    <x v="2"/>
    <n v="508.25"/>
    <s v="Success"/>
    <s v="Approved"/>
    <n v="11.12"/>
    <x v="0"/>
    <s v="iPad"/>
    <n v="479996"/>
    <n v="53"/>
    <n v="0"/>
    <n v="0"/>
    <n v="1"/>
    <n v="0"/>
    <n v="0"/>
    <s v="2025-04-28 18:35:19"/>
  </r>
  <r>
    <s v="TX001306"/>
    <x v="2173"/>
    <x v="4"/>
    <x v="1"/>
    <n v="1146.95"/>
    <s v="Abandoned"/>
    <s v="Declined"/>
    <n v="9.77"/>
    <x v="0"/>
    <s v="Android"/>
    <n v="464027"/>
    <n v="75"/>
    <n v="1"/>
    <n v="1"/>
    <n v="1"/>
    <n v="0"/>
    <n v="0"/>
    <s v="2025-11-12 14:11:06"/>
  </r>
  <r>
    <s v="TX006691"/>
    <x v="386"/>
    <x v="2"/>
    <x v="2"/>
    <n v="309.47000000000003"/>
    <s v="Success"/>
    <s v="Approved"/>
    <n v="9.1"/>
    <x v="0"/>
    <s v="iPhone"/>
    <n v="467272"/>
    <n v="12"/>
    <n v="0"/>
    <n v="0"/>
    <n v="0"/>
    <n v="0"/>
    <n v="0"/>
    <s v="2025-11-09 10:15:32"/>
  </r>
  <r>
    <s v="TX003050"/>
    <x v="1455"/>
    <x v="2"/>
    <x v="1"/>
    <n v="2548.5300000000002"/>
    <s v="Abandoned"/>
    <s v="Declined"/>
    <n v="4.91"/>
    <x v="0"/>
    <s v="iPhone"/>
    <n v="517187"/>
    <n v="25"/>
    <n v="0"/>
    <n v="0"/>
    <n v="0"/>
    <n v="0"/>
    <n v="0"/>
    <s v="2025-07-09 20:30:13"/>
  </r>
  <r>
    <s v="TX009576"/>
    <x v="160"/>
    <x v="8"/>
    <x v="0"/>
    <n v="187.9"/>
    <s v="Abandoned"/>
    <s v="Declined"/>
    <n v="11.8"/>
    <x v="0"/>
    <s v="Desktop"/>
    <n v="557647"/>
    <n v="22"/>
    <n v="0"/>
    <n v="0"/>
    <n v="0"/>
    <n v="0"/>
    <n v="0"/>
    <s v="2025-10-08 12:30:05"/>
  </r>
  <r>
    <s v="TX001274"/>
    <x v="664"/>
    <x v="1"/>
    <x v="3"/>
    <n v="1585.87"/>
    <s v="Success"/>
    <s v="Approved"/>
    <n v="5.16"/>
    <x v="0"/>
    <s v="Android"/>
    <n v="440113"/>
    <n v="43"/>
    <n v="0"/>
    <n v="0"/>
    <n v="1"/>
    <n v="0"/>
    <n v="0"/>
    <s v="2025-10-07 06:53:22"/>
  </r>
  <r>
    <s v="TX009829"/>
    <x v="230"/>
    <x v="1"/>
    <x v="1"/>
    <n v="432.41"/>
    <s v="Success"/>
    <s v="Approved"/>
    <n v="2"/>
    <x v="0"/>
    <s v="iPhone"/>
    <n v="543769"/>
    <n v="24"/>
    <n v="0"/>
    <n v="0"/>
    <n v="0"/>
    <n v="0"/>
    <n v="0"/>
    <s v="2025-02-09 18:16:13"/>
  </r>
  <r>
    <s v="TX002797"/>
    <x v="1787"/>
    <x v="8"/>
    <x v="3"/>
    <n v="288.36"/>
    <s v="Success"/>
    <s v="Approved"/>
    <n v="3.41"/>
    <x v="0"/>
    <s v="Android"/>
    <n v="457039"/>
    <n v="41"/>
    <n v="0"/>
    <n v="1"/>
    <n v="0"/>
    <n v="0"/>
    <n v="0"/>
    <s v="2025-10-11 02:06:22"/>
  </r>
  <r>
    <s v="TX001399"/>
    <x v="467"/>
    <x v="0"/>
    <x v="3"/>
    <n v="816.66"/>
    <s v="Abandoned"/>
    <s v="Declined"/>
    <n v="5.04"/>
    <x v="0"/>
    <s v="Android"/>
    <n v="511169"/>
    <n v="44"/>
    <n v="0"/>
    <n v="0"/>
    <n v="0"/>
    <n v="1"/>
    <n v="0"/>
    <s v="2025-12-16 10:23:27"/>
  </r>
  <r>
    <s v="TX003359"/>
    <x v="2446"/>
    <x v="8"/>
    <x v="2"/>
    <n v="68"/>
    <s v="Failed"/>
    <s v="Declined"/>
    <n v="14.95"/>
    <x v="0"/>
    <s v="iPhone"/>
    <n v="475080"/>
    <n v="21"/>
    <n v="0"/>
    <n v="0"/>
    <n v="0"/>
    <n v="0"/>
    <n v="0"/>
    <s v="2025-09-02 08:21:15"/>
  </r>
  <r>
    <s v="TX000184"/>
    <x v="330"/>
    <x v="9"/>
    <x v="3"/>
    <n v="1043.9000000000001"/>
    <s v="Success"/>
    <s v="Approved"/>
    <n v="6.75"/>
    <x v="0"/>
    <s v="Desktop"/>
    <n v="523243"/>
    <n v="10"/>
    <n v="0"/>
    <n v="0"/>
    <n v="0"/>
    <n v="0"/>
    <n v="0"/>
    <s v="2025-03-14 17:53:31"/>
  </r>
  <r>
    <s v="TX005119"/>
    <x v="1149"/>
    <x v="3"/>
    <x v="1"/>
    <n v="332.41"/>
    <s v="Success"/>
    <s v="Approved"/>
    <n v="4.3899999999999997"/>
    <x v="0"/>
    <s v="iPhone"/>
    <n v="442897"/>
    <n v="43"/>
    <n v="0"/>
    <n v="0"/>
    <n v="1"/>
    <n v="0"/>
    <n v="0"/>
    <s v="2025-01-17 23:02:48"/>
  </r>
  <r>
    <s v="TX005767"/>
    <x v="400"/>
    <x v="9"/>
    <x v="0"/>
    <n v="540.69000000000005"/>
    <s v="Success"/>
    <s v="Approved"/>
    <n v="2.33"/>
    <x v="0"/>
    <s v="Android"/>
    <n v="440728"/>
    <n v="18"/>
    <n v="0"/>
    <n v="0"/>
    <n v="0"/>
    <n v="0"/>
    <n v="0"/>
    <s v="2025-09-29 17:50:49"/>
  </r>
  <r>
    <s v="TX006202"/>
    <x v="2032"/>
    <x v="2"/>
    <x v="1"/>
    <n v="114.53"/>
    <s v="Success"/>
    <s v="Approved"/>
    <n v="9.6"/>
    <x v="0"/>
    <s v="Android"/>
    <n v="417258"/>
    <n v="24"/>
    <n v="0"/>
    <n v="0"/>
    <n v="0"/>
    <n v="0"/>
    <n v="0"/>
    <s v="2025-06-21 12:56:43"/>
  </r>
  <r>
    <s v="TX008549"/>
    <x v="460"/>
    <x v="5"/>
    <x v="0"/>
    <n v="163.41"/>
    <s v="Success"/>
    <s v="Approved"/>
    <n v="1.25"/>
    <x v="0"/>
    <s v="iPhone"/>
    <n v="508645"/>
    <n v="40"/>
    <n v="0"/>
    <n v="0"/>
    <n v="1"/>
    <n v="0"/>
    <n v="0"/>
    <s v="2025-05-16 16:16:41"/>
  </r>
  <r>
    <s v="TX006250"/>
    <x v="2447"/>
    <x v="2"/>
    <x v="3"/>
    <n v="1173.68"/>
    <s v="Success"/>
    <s v="Approved"/>
    <n v="9.73"/>
    <x v="0"/>
    <s v="Android"/>
    <n v="513084"/>
    <n v="12"/>
    <n v="0"/>
    <n v="0"/>
    <n v="0"/>
    <n v="0"/>
    <n v="0"/>
    <s v="2025-05-16 15:01:43"/>
  </r>
  <r>
    <s v="TX007078"/>
    <x v="1576"/>
    <x v="3"/>
    <x v="2"/>
    <n v="71.39"/>
    <s v="Success"/>
    <s v="Approved"/>
    <n v="8.98"/>
    <x v="0"/>
    <s v="Android"/>
    <n v="429701"/>
    <n v="38"/>
    <n v="0"/>
    <n v="1"/>
    <n v="0"/>
    <n v="0"/>
    <n v="0"/>
    <s v="2025-05-07 07:57:21"/>
  </r>
  <r>
    <s v="TX004568"/>
    <x v="342"/>
    <x v="5"/>
    <x v="0"/>
    <n v="364.52"/>
    <s v="Success"/>
    <s v="Approved"/>
    <n v="2.77"/>
    <x v="0"/>
    <s v="iPhone"/>
    <n v="534020"/>
    <n v="15"/>
    <n v="0"/>
    <n v="0"/>
    <n v="0"/>
    <n v="0"/>
    <n v="0"/>
    <s v="2025-06-30 04:40:29"/>
  </r>
  <r>
    <s v="TX008139"/>
    <x v="2299"/>
    <x v="5"/>
    <x v="3"/>
    <n v="424.11"/>
    <s v="Success"/>
    <s v="Approved"/>
    <n v="8.42"/>
    <x v="0"/>
    <s v="iPhone"/>
    <n v="556885"/>
    <n v="11"/>
    <n v="0"/>
    <n v="0"/>
    <n v="0"/>
    <n v="0"/>
    <n v="0"/>
    <s v="2025-02-16 23:32:37"/>
  </r>
  <r>
    <s v="TX002657"/>
    <x v="2448"/>
    <x v="9"/>
    <x v="1"/>
    <n v="184.72"/>
    <s v="Success"/>
    <s v="Approved"/>
    <n v="8.7200000000000006"/>
    <x v="0"/>
    <s v="Desktop"/>
    <n v="469889"/>
    <n v="37"/>
    <n v="0"/>
    <n v="0"/>
    <n v="0"/>
    <n v="1"/>
    <n v="0"/>
    <s v="2025-03-15 07:36:34"/>
  </r>
  <r>
    <s v="TX008983"/>
    <x v="155"/>
    <x v="8"/>
    <x v="2"/>
    <n v="461.33"/>
    <s v="Abandoned"/>
    <s v="Approved"/>
    <n v="8.14"/>
    <x v="0"/>
    <s v="iPhone"/>
    <n v="414947"/>
    <n v="18"/>
    <n v="0"/>
    <n v="0"/>
    <n v="0"/>
    <n v="0"/>
    <n v="0"/>
    <s v="2025-04-12 09:48:33"/>
  </r>
  <r>
    <s v="TX006947"/>
    <x v="456"/>
    <x v="8"/>
    <x v="0"/>
    <n v="317.83"/>
    <s v="Failed"/>
    <s v="Declined"/>
    <n v="5.07"/>
    <x v="0"/>
    <s v="Android"/>
    <n v="481779"/>
    <n v="13"/>
    <n v="0"/>
    <n v="0"/>
    <n v="0"/>
    <n v="0"/>
    <n v="0"/>
    <s v="2025-09-06 15:34:13"/>
  </r>
  <r>
    <s v="TX001962"/>
    <x v="1516"/>
    <x v="3"/>
    <x v="1"/>
    <n v="353.13"/>
    <s v="Abandoned"/>
    <s v="Declined"/>
    <n v="6.58"/>
    <x v="0"/>
    <s v="Desktop"/>
    <n v="434086"/>
    <n v="52"/>
    <n v="0"/>
    <n v="0"/>
    <n v="1"/>
    <n v="0"/>
    <n v="0"/>
    <s v="2025-04-20 07:46:44"/>
  </r>
  <r>
    <s v="TX004892"/>
    <x v="786"/>
    <x v="3"/>
    <x v="3"/>
    <n v="606.16999999999996"/>
    <s v="Success"/>
    <s v="Approved"/>
    <n v="4.42"/>
    <x v="0"/>
    <s v="Desktop"/>
    <n v="483225"/>
    <n v="20"/>
    <n v="0"/>
    <n v="0"/>
    <n v="0"/>
    <n v="0"/>
    <n v="0"/>
    <s v="2025-02-05 21:18:22"/>
  </r>
  <r>
    <s v="TX006594"/>
    <x v="2449"/>
    <x v="4"/>
    <x v="2"/>
    <n v="382.86"/>
    <s v="Success"/>
    <s v="Approved"/>
    <n v="9.18"/>
    <x v="0"/>
    <s v="Android"/>
    <n v="465154"/>
    <n v="16"/>
    <n v="0"/>
    <n v="0"/>
    <n v="0"/>
    <n v="0"/>
    <n v="0"/>
    <s v="2025-01-02 04:09:15"/>
  </r>
  <r>
    <s v="TX007014"/>
    <x v="1098"/>
    <x v="8"/>
    <x v="3"/>
    <n v="475.28"/>
    <s v="Failed"/>
    <s v="Declined"/>
    <n v="1.95"/>
    <x v="0"/>
    <s v="iPhone"/>
    <n v="540960"/>
    <n v="22"/>
    <n v="0"/>
    <n v="0"/>
    <n v="0"/>
    <n v="0"/>
    <n v="0"/>
    <s v="2025-08-09 18:42:26"/>
  </r>
  <r>
    <s v="TX_CBK3"/>
    <x v="471"/>
    <x v="2"/>
    <x v="3"/>
    <n v="787.02"/>
    <s v="Success"/>
    <s v="Approved"/>
    <n v="2.84"/>
    <x v="1"/>
    <s v="Android"/>
    <n v="551730"/>
    <n v="80"/>
    <n v="1"/>
    <n v="1"/>
    <n v="0"/>
    <n v="0"/>
    <n v="0"/>
    <d v="2025-06-28T00:49:52"/>
  </r>
  <r>
    <s v="TX001252"/>
    <x v="2450"/>
    <x v="0"/>
    <x v="0"/>
    <n v="875.36"/>
    <s v="Abandoned"/>
    <s v="Declined"/>
    <n v="3.69"/>
    <x v="0"/>
    <s v="iPhone"/>
    <n v="535746"/>
    <n v="56"/>
    <n v="1"/>
    <n v="0"/>
    <n v="0"/>
    <n v="0"/>
    <n v="1"/>
    <s v="2025-07-31 22:25:59"/>
  </r>
  <r>
    <s v="TX003177"/>
    <x v="1869"/>
    <x v="1"/>
    <x v="3"/>
    <n v="176.38"/>
    <s v="Success"/>
    <s v="Approved"/>
    <n v="3.47"/>
    <x v="0"/>
    <s v="Android"/>
    <n v="496081"/>
    <n v="15"/>
    <n v="0"/>
    <n v="0"/>
    <n v="0"/>
    <n v="0"/>
    <n v="0"/>
    <s v="2025-06-07 19:45:26"/>
  </r>
  <r>
    <s v="TX009929"/>
    <x v="513"/>
    <x v="3"/>
    <x v="0"/>
    <n v="293.5"/>
    <s v="Abandoned"/>
    <s v="Approved"/>
    <n v="0.72"/>
    <x v="0"/>
    <s v="Desktop"/>
    <n v="500943"/>
    <n v="11"/>
    <n v="0"/>
    <n v="0"/>
    <n v="0"/>
    <n v="0"/>
    <n v="0"/>
    <s v="2025-06-09 07:37:14"/>
  </r>
  <r>
    <s v="TX005077"/>
    <x v="699"/>
    <x v="0"/>
    <x v="3"/>
    <n v="627.09"/>
    <s v="Failed"/>
    <s v="Declined"/>
    <n v="8.43"/>
    <x v="0"/>
    <s v="Android"/>
    <n v="423014"/>
    <n v="13"/>
    <n v="0"/>
    <n v="0"/>
    <n v="0"/>
    <n v="0"/>
    <n v="0"/>
    <s v="2025-01-06 05:26:39"/>
  </r>
  <r>
    <s v="TX007433"/>
    <x v="611"/>
    <x v="6"/>
    <x v="3"/>
    <n v="914.62"/>
    <s v="Success"/>
    <s v="Approved"/>
    <n v="5.3"/>
    <x v="0"/>
    <s v="iPad"/>
    <n v="469341"/>
    <n v="15"/>
    <n v="0"/>
    <n v="0"/>
    <n v="0"/>
    <n v="0"/>
    <n v="0"/>
    <s v="2025-12-31 13:43:23"/>
  </r>
  <r>
    <s v="TX006624"/>
    <x v="2451"/>
    <x v="1"/>
    <x v="0"/>
    <n v="689.07"/>
    <s v="Success"/>
    <s v="Approved"/>
    <n v="6.57"/>
    <x v="0"/>
    <s v="iPhone"/>
    <n v="550442"/>
    <n v="15"/>
    <n v="0"/>
    <n v="0"/>
    <n v="0"/>
    <n v="0"/>
    <n v="0"/>
    <s v="2025-06-16 09:52:18"/>
  </r>
  <r>
    <s v="TX003290"/>
    <x v="505"/>
    <x v="3"/>
    <x v="2"/>
    <n v="635.11"/>
    <s v="Success"/>
    <s v="Approved"/>
    <n v="8.9"/>
    <x v="0"/>
    <s v="iPhone"/>
    <n v="462299"/>
    <n v="21"/>
    <n v="0"/>
    <n v="0"/>
    <n v="0"/>
    <n v="0"/>
    <n v="0"/>
    <s v="2025-07-11 03:02:56"/>
  </r>
  <r>
    <s v="TX006532"/>
    <x v="1410"/>
    <x v="9"/>
    <x v="2"/>
    <n v="182.33"/>
    <s v="Failed"/>
    <s v="Declined"/>
    <n v="16.010000000000002"/>
    <x v="0"/>
    <s v="Android"/>
    <n v="480626"/>
    <n v="23"/>
    <n v="0"/>
    <n v="0"/>
    <n v="0"/>
    <n v="0"/>
    <n v="0"/>
    <s v="2025-12-27 22:08:44"/>
  </r>
  <r>
    <s v="TX008777"/>
    <x v="2452"/>
    <x v="8"/>
    <x v="1"/>
    <n v="180.22"/>
    <s v="Success"/>
    <s v="Approved"/>
    <n v="6.95"/>
    <x v="0"/>
    <s v="iPhone"/>
    <n v="518294"/>
    <n v="19"/>
    <n v="0"/>
    <n v="0"/>
    <n v="0"/>
    <n v="0"/>
    <n v="0"/>
    <s v="2025-01-27 17:04:42"/>
  </r>
  <r>
    <s v="TX008406"/>
    <x v="1863"/>
    <x v="3"/>
    <x v="2"/>
    <n v="350.39"/>
    <s v="Failed"/>
    <s v="Declined"/>
    <n v="10.25"/>
    <x v="0"/>
    <s v="Android"/>
    <n v="436449"/>
    <n v="50"/>
    <n v="1"/>
    <n v="0"/>
    <n v="0"/>
    <n v="0"/>
    <n v="1"/>
    <s v="2025-08-19 10:01:01"/>
  </r>
  <r>
    <s v="TX007153"/>
    <x v="2079"/>
    <x v="2"/>
    <x v="1"/>
    <n v="771.16"/>
    <s v="Success"/>
    <s v="Approved"/>
    <n v="9.17"/>
    <x v="0"/>
    <s v="Android"/>
    <n v="555733"/>
    <n v="23"/>
    <n v="0"/>
    <n v="0"/>
    <n v="0"/>
    <n v="0"/>
    <n v="0"/>
    <s v="2025-06-18 07:01:36"/>
  </r>
  <r>
    <s v="TX008175"/>
    <x v="2407"/>
    <x v="8"/>
    <x v="3"/>
    <n v="223.93"/>
    <s v="Failed"/>
    <s v="Declined"/>
    <n v="2.35"/>
    <x v="0"/>
    <s v="Android"/>
    <n v="450846"/>
    <n v="72"/>
    <n v="1"/>
    <n v="1"/>
    <n v="1"/>
    <n v="0"/>
    <n v="0"/>
    <s v="2025-03-14 18:09:21"/>
  </r>
  <r>
    <s v="TX001052"/>
    <x v="142"/>
    <x v="3"/>
    <x v="1"/>
    <n v="308.81"/>
    <s v="Failed"/>
    <s v="Declined"/>
    <n v="10.119999999999999"/>
    <x v="0"/>
    <s v="Android"/>
    <n v="557464"/>
    <n v="20"/>
    <n v="0"/>
    <n v="0"/>
    <n v="0"/>
    <n v="0"/>
    <n v="0"/>
    <s v="2025-09-16 10:41:21"/>
  </r>
  <r>
    <s v="TX004070"/>
    <x v="2175"/>
    <x v="3"/>
    <x v="1"/>
    <n v="393.38"/>
    <s v="Success"/>
    <s v="Approved"/>
    <n v="2.21"/>
    <x v="0"/>
    <s v="Android"/>
    <n v="542704"/>
    <n v="45"/>
    <n v="0"/>
    <n v="1"/>
    <n v="0"/>
    <n v="0"/>
    <n v="0"/>
    <s v="2025-10-07 21:49:20"/>
  </r>
  <r>
    <s v="TX006102"/>
    <x v="2413"/>
    <x v="3"/>
    <x v="0"/>
    <n v="622.12"/>
    <s v="Success"/>
    <s v="Approved"/>
    <n v="1.76"/>
    <x v="0"/>
    <s v="Android"/>
    <n v="419195"/>
    <n v="24"/>
    <n v="0"/>
    <n v="0"/>
    <n v="0"/>
    <n v="0"/>
    <n v="0"/>
    <s v="2025-11-23 17:15:24"/>
  </r>
  <r>
    <s v="TX007502"/>
    <x v="220"/>
    <x v="8"/>
    <x v="1"/>
    <n v="149.46"/>
    <s v="Success"/>
    <s v="Approved"/>
    <n v="3.29"/>
    <x v="0"/>
    <s v="iPhone"/>
    <n v="427050"/>
    <n v="19"/>
    <n v="0"/>
    <n v="0"/>
    <n v="0"/>
    <n v="0"/>
    <n v="0"/>
    <s v="2025-12-30 07:32:54"/>
  </r>
  <r>
    <s v="TX000273"/>
    <x v="1515"/>
    <x v="3"/>
    <x v="1"/>
    <n v="713.24"/>
    <s v="Abandoned"/>
    <s v="Declined"/>
    <n v="7.11"/>
    <x v="0"/>
    <s v="iPad"/>
    <n v="460668"/>
    <n v="11"/>
    <n v="0"/>
    <n v="0"/>
    <n v="0"/>
    <n v="0"/>
    <n v="0"/>
    <s v="2025-09-07 06:05:51"/>
  </r>
  <r>
    <s v="TX002043"/>
    <x v="2009"/>
    <x v="1"/>
    <x v="3"/>
    <n v="698.84"/>
    <s v="Success"/>
    <s v="Approved"/>
    <n v="9.75"/>
    <x v="0"/>
    <s v="iPhone"/>
    <n v="439115"/>
    <n v="12"/>
    <n v="0"/>
    <n v="0"/>
    <n v="0"/>
    <n v="0"/>
    <n v="0"/>
    <s v="2025-05-15 17:13:31"/>
  </r>
  <r>
    <s v="TX004764"/>
    <x v="1130"/>
    <x v="1"/>
    <x v="1"/>
    <n v="542.19000000000005"/>
    <s v="Success"/>
    <s v="Approved"/>
    <n v="3.48"/>
    <x v="0"/>
    <s v="Desktop"/>
    <n v="457477"/>
    <n v="20"/>
    <n v="0"/>
    <n v="0"/>
    <n v="0"/>
    <n v="0"/>
    <n v="0"/>
    <s v="2025-06-15 17:46:16"/>
  </r>
  <r>
    <s v="TX005035"/>
    <x v="2453"/>
    <x v="7"/>
    <x v="1"/>
    <n v="1270.8900000000001"/>
    <s v="Success"/>
    <s v="Approved"/>
    <n v="9.6"/>
    <x v="0"/>
    <s v="iPhone"/>
    <n v="483053"/>
    <n v="20"/>
    <n v="0"/>
    <n v="0"/>
    <n v="0"/>
    <n v="0"/>
    <n v="0"/>
    <s v="2025-07-08 06:03:27"/>
  </r>
  <r>
    <s v="TX005271"/>
    <x v="1396"/>
    <x v="8"/>
    <x v="2"/>
    <n v="78.069999999999993"/>
    <s v="Success"/>
    <s v="Approved"/>
    <n v="12.12"/>
    <x v="0"/>
    <s v="Desktop"/>
    <n v="500634"/>
    <n v="11"/>
    <n v="0"/>
    <n v="0"/>
    <n v="0"/>
    <n v="0"/>
    <n v="0"/>
    <s v="2025-08-09 05:24:42"/>
  </r>
  <r>
    <s v="TX005351"/>
    <x v="1442"/>
    <x v="1"/>
    <x v="1"/>
    <n v="579.61"/>
    <s v="Success"/>
    <s v="Approved"/>
    <n v="11.68"/>
    <x v="0"/>
    <s v="iPhone"/>
    <n v="508527"/>
    <n v="20"/>
    <n v="0"/>
    <n v="0"/>
    <n v="0"/>
    <n v="0"/>
    <n v="0"/>
    <s v="2025-12-12 07:54:23"/>
  </r>
  <r>
    <s v="TX001087"/>
    <x v="2217"/>
    <x v="2"/>
    <x v="0"/>
    <n v="116.37"/>
    <s v="Success"/>
    <s v="Approved"/>
    <n v="4"/>
    <x v="0"/>
    <s v="Android"/>
    <n v="559243"/>
    <n v="19"/>
    <n v="0"/>
    <n v="0"/>
    <n v="0"/>
    <n v="0"/>
    <n v="0"/>
    <s v="2025-08-17 16:15:57"/>
  </r>
  <r>
    <s v="TX005875"/>
    <x v="376"/>
    <x v="1"/>
    <x v="1"/>
    <n v="260.44"/>
    <s v="Success"/>
    <s v="Approved"/>
    <n v="4.9000000000000004"/>
    <x v="0"/>
    <s v="iPhone"/>
    <n v="523043"/>
    <n v="13"/>
    <n v="0"/>
    <n v="0"/>
    <n v="0"/>
    <n v="0"/>
    <n v="0"/>
    <s v="2025-03-02 05:25:58"/>
  </r>
  <r>
    <s v="TX006428"/>
    <x v="1555"/>
    <x v="0"/>
    <x v="1"/>
    <n v="175.62"/>
    <s v="Success"/>
    <s v="Approved"/>
    <n v="2.1800000000000002"/>
    <x v="0"/>
    <s v="iPad"/>
    <n v="485890"/>
    <n v="19"/>
    <n v="0"/>
    <n v="0"/>
    <n v="0"/>
    <n v="0"/>
    <n v="0"/>
    <s v="2025-01-09 02:53:22"/>
  </r>
  <r>
    <s v="TX005538"/>
    <x v="90"/>
    <x v="3"/>
    <x v="3"/>
    <n v="269.41000000000003"/>
    <s v="Success"/>
    <s v="Approved"/>
    <n v="9.15"/>
    <x v="0"/>
    <s v="Android"/>
    <n v="451858"/>
    <n v="22"/>
    <n v="0"/>
    <n v="0"/>
    <n v="0"/>
    <n v="0"/>
    <n v="0"/>
    <s v="2025-12-20 05:16:29"/>
  </r>
  <r>
    <s v="TX007279"/>
    <x v="30"/>
    <x v="9"/>
    <x v="1"/>
    <n v="153.88"/>
    <s v="Success"/>
    <s v="Approved"/>
    <n v="11.98"/>
    <x v="0"/>
    <s v="Android"/>
    <n v="452483"/>
    <n v="40"/>
    <n v="0"/>
    <n v="1"/>
    <n v="0"/>
    <n v="0"/>
    <n v="0"/>
    <s v="2025-05-17 09:22:28"/>
  </r>
  <r>
    <s v="TX004323"/>
    <x v="1413"/>
    <x v="6"/>
    <x v="1"/>
    <n v="203.22"/>
    <s v="Success"/>
    <s v="Approved"/>
    <n v="3.58"/>
    <x v="0"/>
    <s v="Android"/>
    <n v="446984"/>
    <n v="14"/>
    <n v="0"/>
    <n v="0"/>
    <n v="0"/>
    <n v="0"/>
    <n v="0"/>
    <s v="2025-06-07 18:51:56"/>
  </r>
  <r>
    <s v="TX007882"/>
    <x v="1816"/>
    <x v="8"/>
    <x v="2"/>
    <n v="1507.96"/>
    <s v="Failed"/>
    <s v="Declined"/>
    <n v="14.89"/>
    <x v="0"/>
    <s v="iPhone"/>
    <n v="428723"/>
    <n v="22"/>
    <n v="0"/>
    <n v="0"/>
    <n v="0"/>
    <n v="0"/>
    <n v="0"/>
    <s v="2025-04-08 15:53:49"/>
  </r>
  <r>
    <s v="TX007845"/>
    <x v="2454"/>
    <x v="2"/>
    <x v="2"/>
    <n v="532.84"/>
    <s v="Abandoned"/>
    <s v="Declined"/>
    <n v="14.33"/>
    <x v="0"/>
    <s v="Desktop"/>
    <n v="527132"/>
    <n v="11"/>
    <n v="0"/>
    <n v="0"/>
    <n v="0"/>
    <n v="0"/>
    <n v="0"/>
    <s v="2025-02-24 19:23:10"/>
  </r>
  <r>
    <s v="TX005668"/>
    <x v="2455"/>
    <x v="1"/>
    <x v="1"/>
    <n v="100.88"/>
    <s v="Failed"/>
    <s v="Declined"/>
    <n v="11.92"/>
    <x v="0"/>
    <s v="Desktop"/>
    <n v="551029"/>
    <n v="22"/>
    <n v="0"/>
    <n v="0"/>
    <n v="0"/>
    <n v="0"/>
    <n v="0"/>
    <s v="2025-08-16 02:01:55"/>
  </r>
  <r>
    <s v="TX005847"/>
    <x v="1712"/>
    <x v="1"/>
    <x v="2"/>
    <n v="537.41999999999996"/>
    <s v="Failed"/>
    <s v="Approved"/>
    <n v="11.47"/>
    <x v="0"/>
    <s v="Android"/>
    <n v="467435"/>
    <n v="14"/>
    <n v="0"/>
    <n v="0"/>
    <n v="0"/>
    <n v="0"/>
    <n v="0"/>
    <s v="2025-01-30 23:21:11"/>
  </r>
  <r>
    <s v="TX005182"/>
    <x v="2456"/>
    <x v="1"/>
    <x v="1"/>
    <n v="875"/>
    <s v="Success"/>
    <s v="Approved"/>
    <n v="1.0900000000000001"/>
    <x v="0"/>
    <s v="iPhone"/>
    <n v="402504"/>
    <n v="24"/>
    <n v="0"/>
    <n v="0"/>
    <n v="0"/>
    <n v="0"/>
    <n v="0"/>
    <s v="2025-06-10 21:05:50"/>
  </r>
  <r>
    <s v="TX006260"/>
    <x v="105"/>
    <x v="1"/>
    <x v="2"/>
    <n v="224.78"/>
    <s v="Failed"/>
    <s v="Declined"/>
    <n v="14.24"/>
    <x v="0"/>
    <s v="iPhone"/>
    <n v="401777"/>
    <n v="11"/>
    <n v="0"/>
    <n v="0"/>
    <n v="0"/>
    <n v="0"/>
    <n v="0"/>
    <s v="2025-01-15 08:14:31"/>
  </r>
  <r>
    <s v="TX004710"/>
    <x v="1352"/>
    <x v="8"/>
    <x v="0"/>
    <n v="1911.11"/>
    <s v="Success"/>
    <s v="Approved"/>
    <n v="2.15"/>
    <x v="0"/>
    <s v="iPhone"/>
    <n v="460369"/>
    <n v="22"/>
    <n v="0"/>
    <n v="0"/>
    <n v="0"/>
    <n v="0"/>
    <n v="0"/>
    <s v="2025-12-30 09:12:49"/>
  </r>
  <r>
    <s v="TX008204"/>
    <x v="2142"/>
    <x v="2"/>
    <x v="2"/>
    <n v="1579.38"/>
    <s v="Failed"/>
    <s v="Declined"/>
    <n v="14.4"/>
    <x v="0"/>
    <s v="iPad"/>
    <n v="410877"/>
    <n v="11"/>
    <n v="0"/>
    <n v="0"/>
    <n v="0"/>
    <n v="0"/>
    <n v="0"/>
    <s v="2025-11-06 15:53:24"/>
  </r>
  <r>
    <s v="TX005701"/>
    <x v="1473"/>
    <x v="0"/>
    <x v="0"/>
    <n v="557.05999999999995"/>
    <s v="Success"/>
    <s v="Approved"/>
    <n v="0.61"/>
    <x v="0"/>
    <s v="Desktop"/>
    <n v="479941"/>
    <n v="18"/>
    <n v="0"/>
    <n v="0"/>
    <n v="0"/>
    <n v="0"/>
    <n v="0"/>
    <s v="2025-05-31 21:01:11"/>
  </r>
  <r>
    <s v="TX006872"/>
    <x v="1575"/>
    <x v="1"/>
    <x v="2"/>
    <n v="76.5"/>
    <s v="Failed"/>
    <s v="Declined"/>
    <n v="14.05"/>
    <x v="0"/>
    <s v="iPhone"/>
    <n v="542468"/>
    <n v="20"/>
    <n v="0"/>
    <n v="0"/>
    <n v="0"/>
    <n v="0"/>
    <n v="0"/>
    <s v="2025-06-21 13:13:41"/>
  </r>
  <r>
    <s v="TX003479"/>
    <x v="1370"/>
    <x v="2"/>
    <x v="3"/>
    <n v="1045.8499999999999"/>
    <s v="Failed"/>
    <s v="Approved"/>
    <n v="8"/>
    <x v="0"/>
    <s v="iPhone"/>
    <n v="504947"/>
    <n v="10"/>
    <n v="0"/>
    <n v="0"/>
    <n v="0"/>
    <n v="0"/>
    <n v="0"/>
    <s v="2025-06-13 02:27:01"/>
  </r>
  <r>
    <s v="TX009616"/>
    <x v="776"/>
    <x v="0"/>
    <x v="0"/>
    <n v="388.64"/>
    <s v="Failed"/>
    <s v="Declined"/>
    <n v="7.92"/>
    <x v="0"/>
    <s v="Desktop"/>
    <n v="461935"/>
    <n v="24"/>
    <n v="0"/>
    <n v="0"/>
    <n v="0"/>
    <n v="0"/>
    <n v="0"/>
    <s v="2025-09-12 17:30:16"/>
  </r>
  <r>
    <s v="TX003925"/>
    <x v="2200"/>
    <x v="0"/>
    <x v="2"/>
    <n v="646.49"/>
    <s v="Success"/>
    <s v="Approved"/>
    <n v="9.43"/>
    <x v="0"/>
    <s v="Android"/>
    <n v="434297"/>
    <n v="22"/>
    <n v="0"/>
    <n v="0"/>
    <n v="0"/>
    <n v="0"/>
    <n v="0"/>
    <s v="2025-10-12 22:13:22"/>
  </r>
  <r>
    <s v="TX001749"/>
    <x v="921"/>
    <x v="0"/>
    <x v="3"/>
    <n v="582.14"/>
    <s v="Success"/>
    <s v="Approved"/>
    <n v="4.6900000000000004"/>
    <x v="0"/>
    <s v="Android"/>
    <n v="449375"/>
    <n v="23"/>
    <n v="0"/>
    <n v="0"/>
    <n v="0"/>
    <n v="0"/>
    <n v="0"/>
    <s v="2025-04-29 23:22:00"/>
  </r>
  <r>
    <s v="TX000733"/>
    <x v="247"/>
    <x v="2"/>
    <x v="2"/>
    <n v="853.18"/>
    <s v="Success"/>
    <s v="Approved"/>
    <n v="17.72"/>
    <x v="0"/>
    <s v="iPhone"/>
    <n v="465898"/>
    <n v="39"/>
    <n v="0"/>
    <n v="0"/>
    <n v="0"/>
    <n v="1"/>
    <n v="0"/>
    <s v="2025-07-13 05:10:27"/>
  </r>
  <r>
    <s v="TX002554"/>
    <x v="335"/>
    <x v="5"/>
    <x v="1"/>
    <n v="342.38"/>
    <s v="Success"/>
    <s v="Approved"/>
    <n v="11.62"/>
    <x v="0"/>
    <s v="iPhone"/>
    <n v="472357"/>
    <n v="11"/>
    <n v="0"/>
    <n v="0"/>
    <n v="0"/>
    <n v="0"/>
    <n v="0"/>
    <s v="2025-09-29 09:54:57"/>
  </r>
  <r>
    <s v="TX005528"/>
    <x v="2457"/>
    <x v="1"/>
    <x v="0"/>
    <n v="471.75"/>
    <s v="Success"/>
    <s v="Approved"/>
    <n v="3"/>
    <x v="0"/>
    <s v="Android"/>
    <n v="509463"/>
    <n v="31"/>
    <n v="0"/>
    <n v="0"/>
    <n v="0"/>
    <n v="1"/>
    <n v="0"/>
    <s v="2025-06-20 16:08:57"/>
  </r>
  <r>
    <s v="TX005010"/>
    <x v="2458"/>
    <x v="8"/>
    <x v="3"/>
    <n v="459.42"/>
    <s v="Success"/>
    <s v="Approved"/>
    <n v="5.61"/>
    <x v="0"/>
    <s v="Desktop"/>
    <n v="550459"/>
    <n v="18"/>
    <n v="0"/>
    <n v="0"/>
    <n v="0"/>
    <n v="0"/>
    <n v="0"/>
    <s v="2025-05-23 16:47:01"/>
  </r>
  <r>
    <s v="TX002663"/>
    <x v="1226"/>
    <x v="3"/>
    <x v="2"/>
    <n v="786.33"/>
    <s v="Failed"/>
    <s v="Approved"/>
    <n v="11.26"/>
    <x v="0"/>
    <s v="Desktop"/>
    <n v="539888"/>
    <n v="46"/>
    <n v="1"/>
    <n v="0"/>
    <n v="0"/>
    <n v="0"/>
    <n v="1"/>
    <s v="2025-10-09 23:51:49"/>
  </r>
  <r>
    <s v="TX005504"/>
    <x v="1075"/>
    <x v="5"/>
    <x v="2"/>
    <n v="240.18"/>
    <s v="Abandoned"/>
    <s v="Approved"/>
    <n v="12.27"/>
    <x v="0"/>
    <s v="iPad"/>
    <n v="443595"/>
    <n v="23"/>
    <n v="0"/>
    <n v="0"/>
    <n v="0"/>
    <n v="0"/>
    <n v="0"/>
    <s v="2025-01-04 21:57:39"/>
  </r>
  <r>
    <s v="TX005909"/>
    <x v="2113"/>
    <x v="8"/>
    <x v="2"/>
    <n v="752.04"/>
    <s v="Success"/>
    <s v="Approved"/>
    <n v="10.11"/>
    <x v="0"/>
    <s v="Desktop"/>
    <n v="548366"/>
    <n v="17"/>
    <n v="0"/>
    <n v="0"/>
    <n v="0"/>
    <n v="0"/>
    <n v="0"/>
    <s v="2025-02-17 03:32:18"/>
  </r>
  <r>
    <s v="TX003114"/>
    <x v="1790"/>
    <x v="1"/>
    <x v="3"/>
    <n v="268.83999999999997"/>
    <s v="Success"/>
    <s v="Approved"/>
    <n v="4.1500000000000004"/>
    <x v="0"/>
    <s v="Android"/>
    <n v="490045"/>
    <n v="30"/>
    <n v="0"/>
    <n v="0"/>
    <n v="0"/>
    <n v="1"/>
    <n v="0"/>
    <s v="2025-08-06 03:08:21"/>
  </r>
  <r>
    <s v="TX003304"/>
    <x v="346"/>
    <x v="0"/>
    <x v="0"/>
    <n v="284.98"/>
    <s v="Success"/>
    <s v="Approved"/>
    <n v="3.26"/>
    <x v="0"/>
    <s v="iPad"/>
    <n v="490338"/>
    <n v="25"/>
    <n v="0"/>
    <n v="0"/>
    <n v="0"/>
    <n v="0"/>
    <n v="0"/>
    <s v="2025-07-04 10:47:52"/>
  </r>
  <r>
    <s v="TX001345"/>
    <x v="538"/>
    <x v="3"/>
    <x v="1"/>
    <n v="791.4"/>
    <s v="Success"/>
    <s v="Approved"/>
    <n v="9.66"/>
    <x v="0"/>
    <s v="iPhone"/>
    <n v="500681"/>
    <n v="23"/>
    <n v="0"/>
    <n v="0"/>
    <n v="0"/>
    <n v="0"/>
    <n v="0"/>
    <s v="2025-04-19 11:15:38"/>
  </r>
  <r>
    <s v="TX001691"/>
    <x v="2459"/>
    <x v="8"/>
    <x v="2"/>
    <n v="276.83"/>
    <s v="Success"/>
    <s v="Approved"/>
    <n v="15.28"/>
    <x v="0"/>
    <s v="Desktop"/>
    <n v="468247"/>
    <n v="16"/>
    <n v="0"/>
    <n v="0"/>
    <n v="0"/>
    <n v="0"/>
    <n v="0"/>
    <s v="2025-07-18 09:44:35"/>
  </r>
  <r>
    <s v="TX007924"/>
    <x v="2396"/>
    <x v="4"/>
    <x v="0"/>
    <n v="277.23"/>
    <s v="Success"/>
    <s v="Approved"/>
    <n v="11.42"/>
    <x v="0"/>
    <s v="iPhone"/>
    <n v="520980"/>
    <n v="42"/>
    <n v="0"/>
    <n v="0"/>
    <n v="1"/>
    <n v="0"/>
    <n v="0"/>
    <s v="2025-10-09 17:21:07"/>
  </r>
  <r>
    <s v="TX006877"/>
    <x v="429"/>
    <x v="3"/>
    <x v="2"/>
    <n v="462.03"/>
    <s v="Failed"/>
    <s v="Declined"/>
    <n v="18.45"/>
    <x v="0"/>
    <s v="Android"/>
    <n v="485987"/>
    <n v="15"/>
    <n v="0"/>
    <n v="0"/>
    <n v="0"/>
    <n v="0"/>
    <n v="0"/>
    <s v="2025-10-18 06:48:40"/>
  </r>
  <r>
    <s v="TX003309"/>
    <x v="178"/>
    <x v="3"/>
    <x v="1"/>
    <n v="332.29"/>
    <s v="Failed"/>
    <s v="Approved"/>
    <n v="3.05"/>
    <x v="0"/>
    <s v="Android"/>
    <n v="454144"/>
    <n v="10"/>
    <n v="0"/>
    <n v="0"/>
    <n v="0"/>
    <n v="0"/>
    <n v="0"/>
    <s v="2025-08-26 10:26:59"/>
  </r>
  <r>
    <s v="TX001505"/>
    <x v="1053"/>
    <x v="8"/>
    <x v="3"/>
    <n v="333.12"/>
    <s v="Success"/>
    <s v="Approved"/>
    <n v="10.17"/>
    <x v="0"/>
    <s v="iPhone"/>
    <n v="406065"/>
    <n v="18"/>
    <n v="0"/>
    <n v="0"/>
    <n v="0"/>
    <n v="0"/>
    <n v="0"/>
    <s v="2025-07-01 21:07:06"/>
  </r>
  <r>
    <s v="TX001807"/>
    <x v="1636"/>
    <x v="3"/>
    <x v="3"/>
    <n v="78.180000000000007"/>
    <s v="Failed"/>
    <s v="Approved"/>
    <n v="11.61"/>
    <x v="0"/>
    <s v="iPhone"/>
    <n v="446549"/>
    <n v="14"/>
    <n v="0"/>
    <n v="0"/>
    <n v="0"/>
    <n v="0"/>
    <n v="0"/>
    <s v="2025-11-06 05:04:07"/>
  </r>
  <r>
    <s v="TX009213"/>
    <x v="2460"/>
    <x v="7"/>
    <x v="1"/>
    <n v="506.35"/>
    <s v="Success"/>
    <s v="Approved"/>
    <n v="1.93"/>
    <x v="0"/>
    <s v="iPhone"/>
    <n v="478802"/>
    <n v="24"/>
    <n v="0"/>
    <n v="0"/>
    <n v="0"/>
    <n v="0"/>
    <n v="0"/>
    <s v="2025-05-15 22:58:20"/>
  </r>
  <r>
    <s v="TX006755"/>
    <x v="1675"/>
    <x v="1"/>
    <x v="2"/>
    <n v="528.74"/>
    <s v="Abandoned"/>
    <s v="Declined"/>
    <n v="18.059999999999999"/>
    <x v="0"/>
    <s v="iPhone"/>
    <n v="476974"/>
    <n v="25"/>
    <n v="0"/>
    <n v="0"/>
    <n v="0"/>
    <n v="0"/>
    <n v="0"/>
    <s v="2025-09-23 12:20:42"/>
  </r>
  <r>
    <s v="TX003792"/>
    <x v="2461"/>
    <x v="3"/>
    <x v="3"/>
    <n v="554.82000000000005"/>
    <s v="Success"/>
    <s v="Approved"/>
    <n v="2.31"/>
    <x v="0"/>
    <s v="Desktop"/>
    <n v="540214"/>
    <n v="16"/>
    <n v="0"/>
    <n v="0"/>
    <n v="0"/>
    <n v="0"/>
    <n v="0"/>
    <s v="2025-10-28 12:58:34"/>
  </r>
  <r>
    <s v="TX009575"/>
    <x v="1361"/>
    <x v="5"/>
    <x v="3"/>
    <n v="788.1"/>
    <s v="Failed"/>
    <s v="Declined"/>
    <n v="10.210000000000001"/>
    <x v="0"/>
    <s v="Android"/>
    <n v="408709"/>
    <n v="22"/>
    <n v="0"/>
    <n v="0"/>
    <n v="0"/>
    <n v="0"/>
    <n v="0"/>
    <s v="2025-07-18 10:16:52"/>
  </r>
  <r>
    <s v="TX007423"/>
    <x v="2223"/>
    <x v="5"/>
    <x v="3"/>
    <n v="117.49"/>
    <s v="Success"/>
    <s v="Approved"/>
    <n v="10.17"/>
    <x v="0"/>
    <s v="iPhone"/>
    <n v="525797"/>
    <n v="12"/>
    <n v="0"/>
    <n v="0"/>
    <n v="0"/>
    <n v="0"/>
    <n v="0"/>
    <s v="2025-01-22 08:19:51"/>
  </r>
  <r>
    <s v="TX005983"/>
    <x v="1665"/>
    <x v="5"/>
    <x v="1"/>
    <n v="1725.24"/>
    <s v="Failed"/>
    <s v="Declined"/>
    <n v="7.45"/>
    <x v="0"/>
    <s v="iPad"/>
    <n v="467848"/>
    <n v="10"/>
    <n v="0"/>
    <n v="0"/>
    <n v="0"/>
    <n v="0"/>
    <n v="0"/>
    <s v="2025-01-05 04:22:36"/>
  </r>
  <r>
    <s v="TX005740"/>
    <x v="30"/>
    <x v="8"/>
    <x v="3"/>
    <n v="754.52"/>
    <s v="Success"/>
    <s v="Approved"/>
    <n v="8.9600000000000009"/>
    <x v="0"/>
    <s v="Android"/>
    <n v="462255"/>
    <n v="22"/>
    <n v="0"/>
    <n v="0"/>
    <n v="0"/>
    <n v="0"/>
    <n v="0"/>
    <s v="2025-01-31 12:50:35"/>
  </r>
  <r>
    <s v="TX007357"/>
    <x v="120"/>
    <x v="8"/>
    <x v="0"/>
    <n v="822.43"/>
    <s v="Success"/>
    <s v="Approved"/>
    <n v="9.39"/>
    <x v="0"/>
    <s v="Android"/>
    <n v="424313"/>
    <n v="17"/>
    <n v="0"/>
    <n v="0"/>
    <n v="0"/>
    <n v="0"/>
    <n v="0"/>
    <s v="2025-11-17 14:39:07"/>
  </r>
  <r>
    <s v="TX001849"/>
    <x v="2462"/>
    <x v="3"/>
    <x v="0"/>
    <n v="842.1"/>
    <s v="Success"/>
    <s v="Approved"/>
    <n v="2.21"/>
    <x v="0"/>
    <s v="iPhone"/>
    <n v="432434"/>
    <n v="20"/>
    <n v="0"/>
    <n v="0"/>
    <n v="0"/>
    <n v="0"/>
    <n v="0"/>
    <s v="2025-08-21 20:10:23"/>
  </r>
  <r>
    <s v="TX004513"/>
    <x v="1200"/>
    <x v="8"/>
    <x v="0"/>
    <n v="372.67"/>
    <s v="Success"/>
    <s v="Approved"/>
    <n v="3.09"/>
    <x v="0"/>
    <s v="Android"/>
    <n v="474459"/>
    <n v="22"/>
    <n v="0"/>
    <n v="0"/>
    <n v="0"/>
    <n v="0"/>
    <n v="0"/>
    <s v="2025-07-14 16:41:23"/>
  </r>
  <r>
    <s v="TX002432"/>
    <x v="1956"/>
    <x v="5"/>
    <x v="1"/>
    <n v="453.94"/>
    <s v="Success"/>
    <s v="Approved"/>
    <n v="10.41"/>
    <x v="0"/>
    <s v="Android"/>
    <n v="457087"/>
    <n v="41"/>
    <n v="0"/>
    <n v="1"/>
    <n v="0"/>
    <n v="0"/>
    <n v="0"/>
    <s v="2025-03-20 21:43:26"/>
  </r>
  <r>
    <s v="TX004661"/>
    <x v="2463"/>
    <x v="9"/>
    <x v="1"/>
    <n v="268.26"/>
    <s v="Success"/>
    <s v="Approved"/>
    <n v="1.54"/>
    <x v="0"/>
    <s v="iPhone"/>
    <n v="536129"/>
    <n v="57"/>
    <n v="0"/>
    <n v="1"/>
    <n v="0"/>
    <n v="1"/>
    <n v="0"/>
    <s v="2025-12-21 18:19:19"/>
  </r>
  <r>
    <s v="TX006898"/>
    <x v="421"/>
    <x v="9"/>
    <x v="3"/>
    <n v="797.63"/>
    <s v="Success"/>
    <s v="Approved"/>
    <n v="8.4"/>
    <x v="0"/>
    <s v="iPhone"/>
    <n v="405620"/>
    <n v="11"/>
    <n v="0"/>
    <n v="0"/>
    <n v="0"/>
    <n v="0"/>
    <n v="0"/>
    <s v="2025-03-22 15:21:23"/>
  </r>
  <r>
    <s v="TX005654"/>
    <x v="2464"/>
    <x v="3"/>
    <x v="0"/>
    <n v="255.68"/>
    <s v="Success"/>
    <s v="Approved"/>
    <n v="10.73"/>
    <x v="0"/>
    <s v="Desktop"/>
    <n v="497347"/>
    <n v="23"/>
    <n v="0"/>
    <n v="0"/>
    <n v="0"/>
    <n v="0"/>
    <n v="0"/>
    <s v="2025-08-07 20:07:18"/>
  </r>
  <r>
    <s v="TX000143"/>
    <x v="183"/>
    <x v="3"/>
    <x v="1"/>
    <n v="486.74"/>
    <s v="Success"/>
    <s v="Approved"/>
    <n v="5.07"/>
    <x v="0"/>
    <s v="Desktop"/>
    <n v="547216"/>
    <n v="11"/>
    <n v="0"/>
    <n v="0"/>
    <n v="0"/>
    <n v="0"/>
    <n v="0"/>
    <s v="2025-02-06 04:58:03"/>
  </r>
  <r>
    <s v="TX008811"/>
    <x v="2465"/>
    <x v="1"/>
    <x v="3"/>
    <n v="435.15"/>
    <s v="Failed"/>
    <s v="Declined"/>
    <n v="3.65"/>
    <x v="0"/>
    <s v="Desktop"/>
    <n v="441843"/>
    <n v="17"/>
    <n v="0"/>
    <n v="0"/>
    <n v="0"/>
    <n v="0"/>
    <n v="0"/>
    <s v="2025-02-19 16:59:49"/>
  </r>
  <r>
    <s v="TX005921"/>
    <x v="1170"/>
    <x v="4"/>
    <x v="2"/>
    <n v="196.52"/>
    <s v="Success"/>
    <s v="Approved"/>
    <n v="18.32"/>
    <x v="0"/>
    <s v="Desktop"/>
    <n v="542655"/>
    <n v="19"/>
    <n v="0"/>
    <n v="0"/>
    <n v="0"/>
    <n v="0"/>
    <n v="0"/>
    <s v="2025-04-09 01:02:45"/>
  </r>
  <r>
    <s v="TX005332"/>
    <x v="2466"/>
    <x v="1"/>
    <x v="1"/>
    <n v="949.64"/>
    <s v="Success"/>
    <s v="Approved"/>
    <n v="1.99"/>
    <x v="0"/>
    <s v="Android"/>
    <n v="532082"/>
    <n v="15"/>
    <n v="0"/>
    <n v="0"/>
    <n v="0"/>
    <n v="0"/>
    <n v="0"/>
    <s v="2025-02-10 02:30:01"/>
  </r>
  <r>
    <s v="TX003410"/>
    <x v="1447"/>
    <x v="8"/>
    <x v="1"/>
    <n v="255.78"/>
    <s v="Failed"/>
    <s v="Declined"/>
    <n v="11.06"/>
    <x v="0"/>
    <s v="iPad"/>
    <n v="479346"/>
    <n v="52"/>
    <n v="1"/>
    <n v="0"/>
    <n v="0"/>
    <n v="0"/>
    <n v="1"/>
    <s v="2025-05-16 22:49:32"/>
  </r>
  <r>
    <s v="TX001118"/>
    <x v="2467"/>
    <x v="3"/>
    <x v="2"/>
    <n v="174.71"/>
    <s v="Success"/>
    <s v="Approved"/>
    <n v="13.79"/>
    <x v="0"/>
    <s v="iPhone"/>
    <n v="494734"/>
    <n v="50"/>
    <n v="0"/>
    <n v="0"/>
    <n v="1"/>
    <n v="0"/>
    <n v="0"/>
    <s v="2025-02-13 07:31:19"/>
  </r>
  <r>
    <s v="TX001757"/>
    <x v="2080"/>
    <x v="3"/>
    <x v="2"/>
    <n v="934.53"/>
    <s v="Success"/>
    <s v="Approved"/>
    <n v="13.31"/>
    <x v="0"/>
    <s v="iPhone"/>
    <n v="540305"/>
    <n v="18"/>
    <n v="0"/>
    <n v="0"/>
    <n v="0"/>
    <n v="0"/>
    <n v="0"/>
    <s v="2025-02-17 17:39:56"/>
  </r>
  <r>
    <s v="TX000498"/>
    <x v="1441"/>
    <x v="8"/>
    <x v="0"/>
    <n v="210.57"/>
    <s v="Success"/>
    <s v="Approved"/>
    <n v="6.98"/>
    <x v="0"/>
    <s v="Android"/>
    <n v="458071"/>
    <n v="10"/>
    <n v="0"/>
    <n v="0"/>
    <n v="0"/>
    <n v="0"/>
    <n v="0"/>
    <s v="2025-03-01 04:25:26"/>
  </r>
  <r>
    <s v="TX005245"/>
    <x v="2347"/>
    <x v="8"/>
    <x v="3"/>
    <n v="285.67"/>
    <s v="Failed"/>
    <s v="Declined"/>
    <n v="2.91"/>
    <x v="0"/>
    <s v="Android"/>
    <n v="508833"/>
    <n v="82"/>
    <n v="1"/>
    <n v="1"/>
    <n v="0"/>
    <n v="0"/>
    <n v="1"/>
    <s v="2025-10-19 08:22:19"/>
  </r>
  <r>
    <s v="TX000871"/>
    <x v="474"/>
    <x v="3"/>
    <x v="2"/>
    <n v="3008.6"/>
    <s v="Success"/>
    <s v="Approved"/>
    <n v="14.53"/>
    <x v="0"/>
    <s v="Desktop"/>
    <n v="525202"/>
    <n v="23"/>
    <n v="0"/>
    <n v="0"/>
    <n v="0"/>
    <n v="0"/>
    <n v="0"/>
    <s v="2025-12-28 10:27:03"/>
  </r>
  <r>
    <s v="TX003358"/>
    <x v="197"/>
    <x v="0"/>
    <x v="0"/>
    <n v="395.22"/>
    <s v="Success"/>
    <s v="Approved"/>
    <n v="4.33"/>
    <x v="0"/>
    <s v="iPhone"/>
    <n v="469233"/>
    <n v="20"/>
    <n v="0"/>
    <n v="0"/>
    <n v="0"/>
    <n v="0"/>
    <n v="0"/>
    <s v="2025-11-24 08:24:53"/>
  </r>
  <r>
    <s v="TX000913"/>
    <x v="1342"/>
    <x v="2"/>
    <x v="1"/>
    <n v="340.36"/>
    <s v="Success"/>
    <s v="Approved"/>
    <n v="4.4400000000000004"/>
    <x v="0"/>
    <s v="iPhone"/>
    <n v="519388"/>
    <n v="13"/>
    <n v="0"/>
    <n v="0"/>
    <n v="0"/>
    <n v="0"/>
    <n v="0"/>
    <s v="2025-02-26 01:24:14"/>
  </r>
  <r>
    <s v="TX000722"/>
    <x v="412"/>
    <x v="5"/>
    <x v="3"/>
    <n v="416.4"/>
    <s v="Success"/>
    <s v="Approved"/>
    <n v="10.08"/>
    <x v="0"/>
    <s v="Android"/>
    <n v="413096"/>
    <n v="14"/>
    <n v="0"/>
    <n v="0"/>
    <n v="0"/>
    <n v="0"/>
    <n v="0"/>
    <s v="2025-07-09 20:49:44"/>
  </r>
  <r>
    <s v="TX002806"/>
    <x v="2468"/>
    <x v="5"/>
    <x v="3"/>
    <n v="678.53"/>
    <s v="Success"/>
    <s v="Approved"/>
    <n v="7.57"/>
    <x v="0"/>
    <s v="Desktop"/>
    <n v="536880"/>
    <n v="19"/>
    <n v="0"/>
    <n v="0"/>
    <n v="0"/>
    <n v="0"/>
    <n v="0"/>
    <s v="2025-07-24 05:21:59"/>
  </r>
  <r>
    <s v="TX009998"/>
    <x v="470"/>
    <x v="9"/>
    <x v="1"/>
    <n v="727.43"/>
    <s v="Abandoned"/>
    <s v="Approved"/>
    <n v="6.97"/>
    <x v="0"/>
    <s v="iPhone"/>
    <n v="412299"/>
    <n v="14"/>
    <n v="0"/>
    <n v="0"/>
    <n v="0"/>
    <n v="0"/>
    <n v="0"/>
    <s v="2025-01-26 23:38:46"/>
  </r>
  <r>
    <s v="TX000887"/>
    <x v="2178"/>
    <x v="0"/>
    <x v="3"/>
    <n v="162.43"/>
    <s v="Success"/>
    <s v="Approved"/>
    <n v="6.32"/>
    <x v="0"/>
    <s v="iPad"/>
    <n v="476911"/>
    <n v="24"/>
    <n v="0"/>
    <n v="0"/>
    <n v="0"/>
    <n v="0"/>
    <n v="0"/>
    <s v="2025-03-27 07:46:27"/>
  </r>
  <r>
    <s v="TX009647"/>
    <x v="1031"/>
    <x v="2"/>
    <x v="3"/>
    <n v="751.11"/>
    <s v="Failed"/>
    <s v="Approved"/>
    <n v="7.49"/>
    <x v="0"/>
    <s v="Android"/>
    <n v="473505"/>
    <n v="13"/>
    <n v="0"/>
    <n v="0"/>
    <n v="0"/>
    <n v="0"/>
    <n v="0"/>
    <s v="2025-09-20 01:57:31"/>
  </r>
  <r>
    <s v="TX006672"/>
    <x v="2216"/>
    <x v="0"/>
    <x v="1"/>
    <n v="897.54"/>
    <s v="Success"/>
    <s v="Approved"/>
    <n v="7.03"/>
    <x v="0"/>
    <s v="Desktop"/>
    <n v="491051"/>
    <n v="17"/>
    <n v="0"/>
    <n v="0"/>
    <n v="0"/>
    <n v="0"/>
    <n v="0"/>
    <s v="2025-12-15 09:34:22"/>
  </r>
  <r>
    <s v="TX007266"/>
    <x v="148"/>
    <x v="8"/>
    <x v="0"/>
    <n v="671"/>
    <s v="Failed"/>
    <s v="Declined"/>
    <n v="2.74"/>
    <x v="0"/>
    <s v="iPad"/>
    <n v="505566"/>
    <n v="52"/>
    <n v="1"/>
    <n v="0"/>
    <n v="0"/>
    <n v="0"/>
    <n v="1"/>
    <s v="2025-02-01 05:30:51"/>
  </r>
  <r>
    <s v="TX001521"/>
    <x v="983"/>
    <x v="5"/>
    <x v="3"/>
    <n v="144.22"/>
    <s v="Success"/>
    <s v="Approved"/>
    <n v="7.78"/>
    <x v="0"/>
    <s v="Desktop"/>
    <n v="502153"/>
    <n v="37"/>
    <n v="0"/>
    <n v="1"/>
    <n v="0"/>
    <n v="0"/>
    <n v="0"/>
    <s v="2025-11-21 21:04:04"/>
  </r>
  <r>
    <s v="TX008740"/>
    <x v="2469"/>
    <x v="3"/>
    <x v="3"/>
    <n v="797.16"/>
    <s v="Failed"/>
    <s v="Declined"/>
    <n v="5.18"/>
    <x v="0"/>
    <s v="Desktop"/>
    <n v="409964"/>
    <n v="25"/>
    <n v="0"/>
    <n v="0"/>
    <n v="0"/>
    <n v="0"/>
    <n v="0"/>
    <s v="2025-05-03 00:47:30"/>
  </r>
  <r>
    <s v="TX002747"/>
    <x v="1004"/>
    <x v="2"/>
    <x v="3"/>
    <n v="1135.7"/>
    <s v="Failed"/>
    <s v="Approved"/>
    <n v="10.6"/>
    <x v="0"/>
    <s v="Android"/>
    <n v="452348"/>
    <n v="19"/>
    <n v="0"/>
    <n v="0"/>
    <n v="0"/>
    <n v="0"/>
    <n v="0"/>
    <s v="2025-08-21 19:36:25"/>
  </r>
  <r>
    <s v="TX006843"/>
    <x v="2470"/>
    <x v="1"/>
    <x v="3"/>
    <n v="2781.48"/>
    <s v="Abandoned"/>
    <s v="Declined"/>
    <n v="8.8800000000000008"/>
    <x v="0"/>
    <s v="iPhone"/>
    <n v="441494"/>
    <n v="19"/>
    <n v="0"/>
    <n v="0"/>
    <n v="0"/>
    <n v="0"/>
    <n v="0"/>
    <s v="2025-06-19 13:53:33"/>
  </r>
  <r>
    <s v="TX006254"/>
    <x v="613"/>
    <x v="3"/>
    <x v="0"/>
    <n v="131.25"/>
    <s v="Success"/>
    <s v="Approved"/>
    <n v="8.8699999999999992"/>
    <x v="0"/>
    <s v="Desktop"/>
    <n v="449045"/>
    <n v="17"/>
    <n v="0"/>
    <n v="0"/>
    <n v="0"/>
    <n v="0"/>
    <n v="0"/>
    <s v="2025-08-15 10:00:38"/>
  </r>
  <r>
    <s v="TX000315"/>
    <x v="1067"/>
    <x v="2"/>
    <x v="1"/>
    <n v="985.08"/>
    <s v="Failed"/>
    <s v="Declined"/>
    <n v="8.64"/>
    <x v="0"/>
    <s v="iPhone"/>
    <n v="451151"/>
    <n v="21"/>
    <n v="0"/>
    <n v="0"/>
    <n v="0"/>
    <n v="0"/>
    <n v="0"/>
    <s v="2025-04-23 04:08:06"/>
  </r>
  <r>
    <s v="TX001800"/>
    <x v="661"/>
    <x v="4"/>
    <x v="3"/>
    <n v="832.62"/>
    <s v="Failed"/>
    <s v="Declined"/>
    <n v="8.6300000000000008"/>
    <x v="0"/>
    <s v="iPhone"/>
    <n v="467539"/>
    <n v="11"/>
    <n v="0"/>
    <n v="0"/>
    <n v="0"/>
    <n v="0"/>
    <n v="0"/>
    <s v="2025-05-08 10:36:48"/>
  </r>
  <r>
    <s v="TX000328"/>
    <x v="1563"/>
    <x v="8"/>
    <x v="2"/>
    <n v="440.88"/>
    <s v="Success"/>
    <s v="Approved"/>
    <n v="8.6300000000000008"/>
    <x v="0"/>
    <s v="Android"/>
    <n v="512628"/>
    <n v="22"/>
    <n v="0"/>
    <n v="0"/>
    <n v="0"/>
    <n v="0"/>
    <n v="0"/>
    <s v="2025-10-11 20:46:45"/>
  </r>
  <r>
    <s v="TX005713"/>
    <x v="2471"/>
    <x v="1"/>
    <x v="0"/>
    <n v="191.99"/>
    <s v="Success"/>
    <s v="Approved"/>
    <n v="7.67"/>
    <x v="0"/>
    <s v="iPhone"/>
    <n v="524181"/>
    <n v="25"/>
    <n v="0"/>
    <n v="0"/>
    <n v="0"/>
    <n v="0"/>
    <n v="0"/>
    <s v="2025-12-12 08:21:43"/>
  </r>
  <r>
    <s v="TX004205"/>
    <x v="2472"/>
    <x v="9"/>
    <x v="0"/>
    <n v="719.79"/>
    <s v="Failed"/>
    <s v="Declined"/>
    <n v="9.07"/>
    <x v="0"/>
    <s v="Android"/>
    <n v="497408"/>
    <n v="18"/>
    <n v="0"/>
    <n v="0"/>
    <n v="0"/>
    <n v="0"/>
    <n v="0"/>
    <s v="2025-06-15 10:39:16"/>
  </r>
  <r>
    <s v="TX003130"/>
    <x v="764"/>
    <x v="7"/>
    <x v="3"/>
    <n v="1013.93"/>
    <s v="Success"/>
    <s v="Approved"/>
    <n v="6.82"/>
    <x v="0"/>
    <s v="iPad"/>
    <n v="460070"/>
    <n v="16"/>
    <n v="0"/>
    <n v="0"/>
    <n v="0"/>
    <n v="0"/>
    <n v="0"/>
    <s v="2025-06-21 03:44:41"/>
  </r>
  <r>
    <s v="TX009978"/>
    <x v="2266"/>
    <x v="6"/>
    <x v="0"/>
    <n v="347.85"/>
    <s v="Success"/>
    <s v="Approved"/>
    <n v="4.78"/>
    <x v="0"/>
    <s v="Android"/>
    <n v="547438"/>
    <n v="22"/>
    <n v="0"/>
    <n v="0"/>
    <n v="0"/>
    <n v="0"/>
    <n v="0"/>
    <s v="2025-07-29 09:41:25"/>
  </r>
  <r>
    <s v="TX007434"/>
    <x v="2319"/>
    <x v="2"/>
    <x v="0"/>
    <n v="342.98"/>
    <s v="Success"/>
    <s v="Approved"/>
    <n v="6.71"/>
    <x v="0"/>
    <s v="Android"/>
    <n v="426927"/>
    <n v="25"/>
    <n v="0"/>
    <n v="0"/>
    <n v="0"/>
    <n v="0"/>
    <n v="0"/>
    <s v="2025-08-12 10:53:42"/>
  </r>
  <r>
    <s v="TX003969"/>
    <x v="1865"/>
    <x v="9"/>
    <x v="3"/>
    <n v="792.03"/>
    <s v="Success"/>
    <s v="Approved"/>
    <n v="6.74"/>
    <x v="0"/>
    <s v="iPhone"/>
    <n v="437002"/>
    <n v="48"/>
    <n v="1"/>
    <n v="0"/>
    <n v="0"/>
    <n v="0"/>
    <n v="1"/>
    <s v="2025-03-26 19:51:13"/>
  </r>
  <r>
    <s v="TX005815"/>
    <x v="2454"/>
    <x v="3"/>
    <x v="3"/>
    <n v="623.54"/>
    <s v="Success"/>
    <s v="Approved"/>
    <n v="5.65"/>
    <x v="0"/>
    <s v="Desktop"/>
    <n v="433338"/>
    <n v="22"/>
    <n v="0"/>
    <n v="0"/>
    <n v="0"/>
    <n v="0"/>
    <n v="0"/>
    <s v="2025-08-17 06:13:58"/>
  </r>
  <r>
    <s v="TX008115"/>
    <x v="1842"/>
    <x v="7"/>
    <x v="3"/>
    <n v="1526.31"/>
    <s v="Success"/>
    <s v="Approved"/>
    <n v="10.49"/>
    <x v="0"/>
    <s v="Android"/>
    <n v="554544"/>
    <n v="14"/>
    <n v="0"/>
    <n v="0"/>
    <n v="0"/>
    <n v="0"/>
    <n v="0"/>
    <s v="2025-01-11 16:09:46"/>
  </r>
  <r>
    <s v="TX001974"/>
    <x v="1072"/>
    <x v="3"/>
    <x v="2"/>
    <n v="828.09"/>
    <s v="Success"/>
    <s v="Approved"/>
    <n v="10.27"/>
    <x v="0"/>
    <s v="Android"/>
    <n v="543163"/>
    <n v="23"/>
    <n v="0"/>
    <n v="0"/>
    <n v="0"/>
    <n v="0"/>
    <n v="0"/>
    <s v="2025-07-28 06:09:22"/>
  </r>
  <r>
    <s v="TX000337"/>
    <x v="6"/>
    <x v="4"/>
    <x v="2"/>
    <n v="319.43"/>
    <s v="Failed"/>
    <s v="Declined"/>
    <n v="17.260000000000002"/>
    <x v="0"/>
    <s v="Desktop"/>
    <n v="515968"/>
    <n v="14"/>
    <n v="0"/>
    <n v="0"/>
    <n v="0"/>
    <n v="0"/>
    <n v="0"/>
    <s v="2025-01-04 06:59:25"/>
  </r>
  <r>
    <s v="TX002765"/>
    <x v="1967"/>
    <x v="0"/>
    <x v="2"/>
    <n v="216.02"/>
    <s v="Failed"/>
    <s v="Declined"/>
    <n v="12.27"/>
    <x v="0"/>
    <s v="Desktop"/>
    <n v="474289"/>
    <n v="46"/>
    <n v="0"/>
    <n v="1"/>
    <n v="0"/>
    <n v="0"/>
    <n v="0"/>
    <s v="2025-08-05 11:41:53"/>
  </r>
  <r>
    <s v="TX007755"/>
    <x v="906"/>
    <x v="2"/>
    <x v="1"/>
    <n v="998.14"/>
    <s v="Success"/>
    <s v="Approved"/>
    <n v="2.42"/>
    <x v="0"/>
    <s v="Android"/>
    <n v="425663"/>
    <n v="16"/>
    <n v="0"/>
    <n v="0"/>
    <n v="0"/>
    <n v="0"/>
    <n v="0"/>
    <s v="2025-04-19 17:58:31"/>
  </r>
  <r>
    <s v="TX000276"/>
    <x v="194"/>
    <x v="3"/>
    <x v="0"/>
    <n v="534.45000000000005"/>
    <s v="Success"/>
    <s v="Approved"/>
    <n v="7.33"/>
    <x v="0"/>
    <s v="iPhone"/>
    <n v="538007"/>
    <n v="17"/>
    <n v="0"/>
    <n v="0"/>
    <n v="0"/>
    <n v="0"/>
    <n v="0"/>
    <s v="2025-11-10 02:01:39"/>
  </r>
  <r>
    <s v="TX002986"/>
    <x v="797"/>
    <x v="8"/>
    <x v="2"/>
    <n v="270.95"/>
    <s v="Success"/>
    <s v="Approved"/>
    <n v="16.63"/>
    <x v="0"/>
    <s v="Android"/>
    <n v="439642"/>
    <n v="41"/>
    <n v="0"/>
    <n v="0"/>
    <n v="0"/>
    <n v="1"/>
    <n v="0"/>
    <s v="2025-11-22 20:03:39"/>
  </r>
  <r>
    <s v="TX005717"/>
    <x v="504"/>
    <x v="3"/>
    <x v="1"/>
    <n v="530.27"/>
    <s v="Success"/>
    <s v="Approved"/>
    <n v="8.81"/>
    <x v="0"/>
    <s v="iPhone"/>
    <n v="529508"/>
    <n v="15"/>
    <n v="0"/>
    <n v="0"/>
    <n v="0"/>
    <n v="0"/>
    <n v="0"/>
    <s v="2025-03-08 21:53:04"/>
  </r>
  <r>
    <s v="TX005923"/>
    <x v="2081"/>
    <x v="6"/>
    <x v="1"/>
    <n v="278.94"/>
    <s v="Success"/>
    <s v="Approved"/>
    <n v="3.98"/>
    <x v="0"/>
    <s v="Desktop"/>
    <n v="476272"/>
    <n v="11"/>
    <n v="0"/>
    <n v="0"/>
    <n v="0"/>
    <n v="0"/>
    <n v="0"/>
    <s v="2025-07-31 06:47:20"/>
  </r>
  <r>
    <s v="TX003478"/>
    <x v="2473"/>
    <x v="2"/>
    <x v="1"/>
    <n v="738.78"/>
    <s v="Success"/>
    <s v="Approved"/>
    <n v="7.19"/>
    <x v="0"/>
    <s v="Desktop"/>
    <n v="492197"/>
    <n v="16"/>
    <n v="0"/>
    <n v="0"/>
    <n v="0"/>
    <n v="0"/>
    <n v="0"/>
    <s v="2025-02-13 14:20:15"/>
  </r>
  <r>
    <s v="TX005305"/>
    <x v="1168"/>
    <x v="3"/>
    <x v="0"/>
    <n v="181.5"/>
    <s v="Success"/>
    <s v="Approved"/>
    <n v="10.08"/>
    <x v="0"/>
    <s v="Android"/>
    <n v="417083"/>
    <n v="47"/>
    <n v="0"/>
    <n v="1"/>
    <n v="0"/>
    <n v="0"/>
    <n v="0"/>
    <s v="2025-04-23 10:25:15"/>
  </r>
  <r>
    <s v="TX003559"/>
    <x v="127"/>
    <x v="3"/>
    <x v="2"/>
    <n v="350.19"/>
    <s v="Success"/>
    <s v="Approved"/>
    <n v="12.7"/>
    <x v="0"/>
    <s v="Desktop"/>
    <n v="458343"/>
    <n v="13"/>
    <n v="0"/>
    <n v="0"/>
    <n v="0"/>
    <n v="0"/>
    <n v="0"/>
    <s v="2025-10-25 18:34:16"/>
  </r>
  <r>
    <s v="TX002810"/>
    <x v="1643"/>
    <x v="4"/>
    <x v="2"/>
    <n v="1033.04"/>
    <s v="Success"/>
    <s v="Approved"/>
    <n v="11.66"/>
    <x v="0"/>
    <s v="Android"/>
    <n v="431281"/>
    <n v="16"/>
    <n v="0"/>
    <n v="0"/>
    <n v="0"/>
    <n v="0"/>
    <n v="0"/>
    <s v="2025-04-04 18:24:04"/>
  </r>
  <r>
    <s v="TX009166"/>
    <x v="2474"/>
    <x v="3"/>
    <x v="0"/>
    <n v="1029.99"/>
    <s v="Failed"/>
    <s v="Declined"/>
    <n v="8.19"/>
    <x v="0"/>
    <s v="iPhone"/>
    <n v="540813"/>
    <n v="24"/>
    <n v="0"/>
    <n v="0"/>
    <n v="0"/>
    <n v="0"/>
    <n v="0"/>
    <s v="2025-01-18 21:08:12"/>
  </r>
  <r>
    <s v="TX004862"/>
    <x v="331"/>
    <x v="9"/>
    <x v="3"/>
    <n v="390.34"/>
    <s v="Success"/>
    <s v="Approved"/>
    <n v="6.19"/>
    <x v="0"/>
    <s v="iPhone"/>
    <n v="518850"/>
    <n v="11"/>
    <n v="0"/>
    <n v="0"/>
    <n v="0"/>
    <n v="0"/>
    <n v="0"/>
    <s v="2025-02-14 03:51:36"/>
  </r>
  <r>
    <s v="TX006671"/>
    <x v="1313"/>
    <x v="9"/>
    <x v="3"/>
    <n v="645.16"/>
    <s v="Failed"/>
    <s v="Declined"/>
    <n v="10.64"/>
    <x v="0"/>
    <s v="Android"/>
    <n v="401258"/>
    <n v="11"/>
    <n v="0"/>
    <n v="0"/>
    <n v="0"/>
    <n v="0"/>
    <n v="0"/>
    <s v="2025-12-17 00:28:06"/>
  </r>
  <r>
    <s v="TX003417"/>
    <x v="2248"/>
    <x v="3"/>
    <x v="1"/>
    <n v="431.91"/>
    <s v="Success"/>
    <s v="Approved"/>
    <n v="9.92"/>
    <x v="0"/>
    <s v="iPhone"/>
    <n v="484982"/>
    <n v="25"/>
    <n v="0"/>
    <n v="0"/>
    <n v="0"/>
    <n v="0"/>
    <n v="0"/>
    <s v="2025-01-04 05:45:10"/>
  </r>
  <r>
    <s v="TX000308"/>
    <x v="216"/>
    <x v="8"/>
    <x v="1"/>
    <n v="646.04"/>
    <s v="Success"/>
    <s v="Approved"/>
    <n v="9.51"/>
    <x v="0"/>
    <s v="Android"/>
    <n v="513281"/>
    <n v="15"/>
    <n v="0"/>
    <n v="0"/>
    <n v="0"/>
    <n v="0"/>
    <n v="0"/>
    <s v="2025-08-06 10:10:13"/>
  </r>
  <r>
    <s v="TX003909"/>
    <x v="2107"/>
    <x v="9"/>
    <x v="1"/>
    <n v="968.16"/>
    <s v="Success"/>
    <s v="Approved"/>
    <n v="0.54"/>
    <x v="0"/>
    <s v="Desktop"/>
    <n v="524117"/>
    <n v="20"/>
    <n v="0"/>
    <n v="0"/>
    <n v="0"/>
    <n v="0"/>
    <n v="0"/>
    <s v="2025-07-21 16:23:50"/>
  </r>
  <r>
    <s v="TX000349"/>
    <x v="225"/>
    <x v="9"/>
    <x v="0"/>
    <n v="727.35"/>
    <s v="Success"/>
    <s v="Approved"/>
    <n v="10.62"/>
    <x v="0"/>
    <s v="iPhone"/>
    <n v="468930"/>
    <n v="38"/>
    <n v="0"/>
    <n v="0"/>
    <n v="0"/>
    <n v="1"/>
    <n v="0"/>
    <s v="2025-10-12 15:27:25"/>
  </r>
  <r>
    <s v="TX000827"/>
    <x v="1103"/>
    <x v="3"/>
    <x v="1"/>
    <n v="460.21"/>
    <s v="Success"/>
    <s v="Approved"/>
    <n v="5.86"/>
    <x v="0"/>
    <s v="Desktop"/>
    <n v="422001"/>
    <n v="30"/>
    <n v="0"/>
    <n v="0"/>
    <n v="0"/>
    <n v="1"/>
    <n v="0"/>
    <s v="2025-09-13 19:15:21"/>
  </r>
  <r>
    <s v="TX009908"/>
    <x v="2475"/>
    <x v="2"/>
    <x v="1"/>
    <n v="571.41999999999996"/>
    <s v="Failed"/>
    <s v="Declined"/>
    <n v="10.92"/>
    <x v="0"/>
    <s v="Desktop"/>
    <n v="447439"/>
    <n v="22"/>
    <n v="0"/>
    <n v="0"/>
    <n v="0"/>
    <n v="0"/>
    <n v="0"/>
    <s v="2025-08-21 21:27:42"/>
  </r>
  <r>
    <s v="TX004483"/>
    <x v="57"/>
    <x v="2"/>
    <x v="1"/>
    <n v="1336.43"/>
    <s v="Abandoned"/>
    <s v="Declined"/>
    <n v="0.83"/>
    <x v="0"/>
    <s v="Android"/>
    <n v="475649"/>
    <n v="20"/>
    <n v="0"/>
    <n v="0"/>
    <n v="0"/>
    <n v="0"/>
    <n v="0"/>
    <s v="2025-11-08 10:10:14"/>
  </r>
  <r>
    <s v="TX007437"/>
    <x v="2185"/>
    <x v="3"/>
    <x v="2"/>
    <n v="1718.28"/>
    <s v="Failed"/>
    <s v="Declined"/>
    <n v="15.4"/>
    <x v="0"/>
    <s v="Android"/>
    <n v="460765"/>
    <n v="13"/>
    <n v="0"/>
    <n v="0"/>
    <n v="0"/>
    <n v="0"/>
    <n v="0"/>
    <s v="2025-04-18 01:43:48"/>
  </r>
  <r>
    <s v="TX003683"/>
    <x v="1701"/>
    <x v="1"/>
    <x v="0"/>
    <n v="335.04"/>
    <s v="Success"/>
    <s v="Approved"/>
    <n v="10.3"/>
    <x v="0"/>
    <s v="iPad"/>
    <n v="520064"/>
    <n v="18"/>
    <n v="0"/>
    <n v="0"/>
    <n v="0"/>
    <n v="0"/>
    <n v="0"/>
    <s v="2025-12-23 20:18:40"/>
  </r>
  <r>
    <s v="TX009661"/>
    <x v="799"/>
    <x v="3"/>
    <x v="1"/>
    <n v="280.35000000000002"/>
    <s v="Success"/>
    <s v="Approved"/>
    <n v="4.16"/>
    <x v="0"/>
    <s v="iPhone"/>
    <n v="468394"/>
    <n v="14"/>
    <n v="0"/>
    <n v="0"/>
    <n v="0"/>
    <n v="0"/>
    <n v="0"/>
    <s v="2025-01-20 06:44:13"/>
  </r>
  <r>
    <s v="TX009230"/>
    <x v="522"/>
    <x v="8"/>
    <x v="0"/>
    <n v="44.55"/>
    <s v="Abandoned"/>
    <s v="Approved"/>
    <n v="11.79"/>
    <x v="0"/>
    <s v="iPhone"/>
    <n v="413705"/>
    <n v="10"/>
    <n v="0"/>
    <n v="0"/>
    <n v="0"/>
    <n v="0"/>
    <n v="0"/>
    <s v="2025-10-15 15:51:38"/>
  </r>
  <r>
    <s v="TX002054"/>
    <x v="1006"/>
    <x v="0"/>
    <x v="3"/>
    <n v="1217.6099999999999"/>
    <s v="Failed"/>
    <s v="Declined"/>
    <n v="11.9"/>
    <x v="0"/>
    <s v="iPhone"/>
    <n v="499744"/>
    <n v="21"/>
    <n v="0"/>
    <n v="0"/>
    <n v="0"/>
    <n v="0"/>
    <n v="0"/>
    <s v="2025-05-26 20:37:50"/>
  </r>
  <r>
    <s v="TX000072"/>
    <x v="306"/>
    <x v="8"/>
    <x v="1"/>
    <n v="340.1"/>
    <s v="Success"/>
    <s v="Approved"/>
    <n v="5.5"/>
    <x v="0"/>
    <s v="iPhone"/>
    <n v="512296"/>
    <n v="11"/>
    <n v="0"/>
    <n v="0"/>
    <n v="0"/>
    <n v="0"/>
    <n v="0"/>
    <s v="2025-11-27 05:18:26"/>
  </r>
  <r>
    <s v="TX005577"/>
    <x v="580"/>
    <x v="0"/>
    <x v="2"/>
    <n v="1615.19"/>
    <s v="Failed"/>
    <s v="Declined"/>
    <n v="17.03"/>
    <x v="0"/>
    <s v="iPhone"/>
    <n v="431618"/>
    <n v="23"/>
    <n v="0"/>
    <n v="0"/>
    <n v="0"/>
    <n v="0"/>
    <n v="0"/>
    <s v="2025-08-01 15:52:52"/>
  </r>
  <r>
    <s v="TX007105"/>
    <x v="771"/>
    <x v="2"/>
    <x v="1"/>
    <n v="385.99"/>
    <s v="Success"/>
    <s v="Approved"/>
    <n v="0.96"/>
    <x v="0"/>
    <s v="iPhone"/>
    <n v="464973"/>
    <n v="11"/>
    <n v="0"/>
    <n v="0"/>
    <n v="0"/>
    <n v="0"/>
    <n v="0"/>
    <s v="2025-05-14 03:37:55"/>
  </r>
  <r>
    <s v="TX007317"/>
    <x v="547"/>
    <x v="3"/>
    <x v="0"/>
    <n v="205.95"/>
    <s v="Success"/>
    <s v="Approved"/>
    <n v="1.85"/>
    <x v="0"/>
    <s v="Android"/>
    <n v="432009"/>
    <n v="19"/>
    <n v="0"/>
    <n v="0"/>
    <n v="0"/>
    <n v="0"/>
    <n v="0"/>
    <s v="2025-11-21 01:06:11"/>
  </r>
  <r>
    <s v="TX008479"/>
    <x v="479"/>
    <x v="3"/>
    <x v="0"/>
    <n v="606.79999999999995"/>
    <s v="Success"/>
    <s v="Approved"/>
    <n v="8.26"/>
    <x v="0"/>
    <s v="Desktop"/>
    <n v="430303"/>
    <n v="24"/>
    <n v="0"/>
    <n v="0"/>
    <n v="0"/>
    <n v="0"/>
    <n v="0"/>
    <s v="2025-09-20 19:48:09"/>
  </r>
  <r>
    <s v="TX001667"/>
    <x v="2476"/>
    <x v="4"/>
    <x v="0"/>
    <n v="410.59"/>
    <s v="Success"/>
    <s v="Approved"/>
    <n v="2.41"/>
    <x v="0"/>
    <s v="Desktop"/>
    <n v="538841"/>
    <n v="13"/>
    <n v="0"/>
    <n v="0"/>
    <n v="0"/>
    <n v="0"/>
    <n v="0"/>
    <s v="2025-09-03 06:05:12"/>
  </r>
  <r>
    <s v="TX006267"/>
    <x v="502"/>
    <x v="3"/>
    <x v="2"/>
    <n v="592.76"/>
    <s v="Failed"/>
    <s v="Approved"/>
    <n v="16.22"/>
    <x v="0"/>
    <s v="iPhone"/>
    <n v="432702"/>
    <n v="22"/>
    <n v="0"/>
    <n v="0"/>
    <n v="0"/>
    <n v="0"/>
    <n v="0"/>
    <s v="2025-02-02 02:20:42"/>
  </r>
  <r>
    <s v="TX006554"/>
    <x v="2332"/>
    <x v="6"/>
    <x v="0"/>
    <n v="385.68"/>
    <s v="Success"/>
    <s v="Approved"/>
    <n v="5.07"/>
    <x v="0"/>
    <s v="iPhone"/>
    <n v="497134"/>
    <n v="10"/>
    <n v="0"/>
    <n v="0"/>
    <n v="0"/>
    <n v="0"/>
    <n v="0"/>
    <s v="2025-05-05 06:54:39"/>
  </r>
  <r>
    <s v="TX008765"/>
    <x v="899"/>
    <x v="5"/>
    <x v="0"/>
    <n v="398.94"/>
    <s v="Success"/>
    <s v="Approved"/>
    <n v="3.73"/>
    <x v="0"/>
    <s v="iPhone"/>
    <n v="403663"/>
    <n v="23"/>
    <n v="0"/>
    <n v="0"/>
    <n v="0"/>
    <n v="0"/>
    <n v="0"/>
    <s v="2025-09-18 20:43:05"/>
  </r>
  <r>
    <s v="TX001446"/>
    <x v="381"/>
    <x v="8"/>
    <x v="3"/>
    <n v="690.72"/>
    <s v="Failed"/>
    <s v="Declined"/>
    <n v="3.63"/>
    <x v="0"/>
    <s v="iPhone"/>
    <n v="420783"/>
    <n v="53"/>
    <n v="1"/>
    <n v="0"/>
    <n v="0"/>
    <n v="0"/>
    <n v="1"/>
    <s v="2025-05-12 04:16:12"/>
  </r>
  <r>
    <s v="TX005295"/>
    <x v="1762"/>
    <x v="8"/>
    <x v="1"/>
    <n v="1520.48"/>
    <s v="Success"/>
    <s v="Approved"/>
    <n v="5.0599999999999996"/>
    <x v="0"/>
    <s v="Desktop"/>
    <n v="472817"/>
    <n v="22"/>
    <n v="0"/>
    <n v="0"/>
    <n v="0"/>
    <n v="0"/>
    <n v="0"/>
    <s v="2025-06-18 13:47:50"/>
  </r>
  <r>
    <s v="TX005690"/>
    <x v="1683"/>
    <x v="4"/>
    <x v="1"/>
    <n v="748.34"/>
    <s v="Success"/>
    <s v="Approved"/>
    <n v="5.34"/>
    <x v="0"/>
    <s v="Desktop"/>
    <n v="447386"/>
    <n v="47"/>
    <n v="0"/>
    <n v="1"/>
    <n v="0"/>
    <n v="0"/>
    <n v="0"/>
    <s v="2025-10-04 21:27:06"/>
  </r>
  <r>
    <s v="TX001696"/>
    <x v="448"/>
    <x v="1"/>
    <x v="3"/>
    <n v="896.57"/>
    <s v="Success"/>
    <s v="Approved"/>
    <n v="7.7"/>
    <x v="0"/>
    <s v="Android"/>
    <n v="428117"/>
    <n v="17"/>
    <n v="0"/>
    <n v="0"/>
    <n v="0"/>
    <n v="0"/>
    <n v="0"/>
    <s v="2025-08-22 17:18:12"/>
  </r>
  <r>
    <s v="TX002893"/>
    <x v="2477"/>
    <x v="5"/>
    <x v="0"/>
    <n v="313.49"/>
    <s v="Abandoned"/>
    <s v="Approved"/>
    <n v="4.88"/>
    <x v="0"/>
    <s v="Desktop"/>
    <n v="519565"/>
    <n v="25"/>
    <n v="0"/>
    <n v="0"/>
    <n v="0"/>
    <n v="0"/>
    <n v="0"/>
    <s v="2025-07-06 22:47:48"/>
  </r>
  <r>
    <s v="TX001575"/>
    <x v="2478"/>
    <x v="0"/>
    <x v="0"/>
    <n v="757.72"/>
    <s v="Success"/>
    <s v="Approved"/>
    <n v="11.05"/>
    <x v="0"/>
    <s v="iPad"/>
    <n v="493604"/>
    <n v="17"/>
    <n v="0"/>
    <n v="0"/>
    <n v="0"/>
    <n v="0"/>
    <n v="0"/>
    <s v="2025-11-09 00:28:25"/>
  </r>
  <r>
    <s v="TX003204"/>
    <x v="732"/>
    <x v="1"/>
    <x v="3"/>
    <n v="267.47000000000003"/>
    <s v="Success"/>
    <s v="Approved"/>
    <n v="11.3"/>
    <x v="0"/>
    <s v="Desktop"/>
    <n v="483761"/>
    <n v="16"/>
    <n v="0"/>
    <n v="0"/>
    <n v="0"/>
    <n v="0"/>
    <n v="0"/>
    <s v="2025-05-30 17:31:33"/>
  </r>
  <r>
    <s v="TX004406"/>
    <x v="1488"/>
    <x v="4"/>
    <x v="1"/>
    <n v="264.74"/>
    <s v="Success"/>
    <s v="Approved"/>
    <n v="0.91"/>
    <x v="0"/>
    <s v="Android"/>
    <n v="465132"/>
    <n v="14"/>
    <n v="0"/>
    <n v="0"/>
    <n v="0"/>
    <n v="0"/>
    <n v="0"/>
    <s v="2025-11-07 15:42:08"/>
  </r>
  <r>
    <s v="TX001631"/>
    <x v="450"/>
    <x v="2"/>
    <x v="2"/>
    <n v="580.33000000000004"/>
    <s v="Success"/>
    <s v="Approved"/>
    <n v="11"/>
    <x v="0"/>
    <s v="Android"/>
    <n v="413828"/>
    <n v="40"/>
    <n v="0"/>
    <n v="0"/>
    <n v="1"/>
    <n v="0"/>
    <n v="0"/>
    <s v="2025-10-13 13:39:25"/>
  </r>
  <r>
    <s v="TX007567"/>
    <x v="2114"/>
    <x v="5"/>
    <x v="3"/>
    <n v="1258.3399999999999"/>
    <s v="Success"/>
    <s v="Approved"/>
    <n v="0.89"/>
    <x v="0"/>
    <s v="Desktop"/>
    <n v="503067"/>
    <n v="10"/>
    <n v="0"/>
    <n v="0"/>
    <n v="0"/>
    <n v="0"/>
    <n v="0"/>
    <s v="2025-10-15 00:22:59"/>
  </r>
  <r>
    <s v="TX001882"/>
    <x v="1259"/>
    <x v="8"/>
    <x v="2"/>
    <n v="299.60000000000002"/>
    <s v="Success"/>
    <s v="Approved"/>
    <n v="10.59"/>
    <x v="0"/>
    <s v="Desktop"/>
    <n v="491477"/>
    <n v="18"/>
    <n v="0"/>
    <n v="0"/>
    <n v="0"/>
    <n v="0"/>
    <n v="0"/>
    <s v="2025-11-06 00:40:09"/>
  </r>
  <r>
    <s v="TX005075"/>
    <x v="225"/>
    <x v="5"/>
    <x v="1"/>
    <n v="628.28"/>
    <s v="Failed"/>
    <s v="Approved"/>
    <n v="4.3"/>
    <x v="0"/>
    <s v="iPhone"/>
    <n v="486370"/>
    <n v="21"/>
    <n v="0"/>
    <n v="0"/>
    <n v="0"/>
    <n v="0"/>
    <n v="0"/>
    <s v="2025-01-06 02:32:42"/>
  </r>
  <r>
    <s v="TX008873"/>
    <x v="1296"/>
    <x v="8"/>
    <x v="1"/>
    <n v="1310.42"/>
    <s v="Success"/>
    <s v="Approved"/>
    <n v="5.07"/>
    <x v="0"/>
    <s v="iPhone"/>
    <n v="533807"/>
    <n v="17"/>
    <n v="0"/>
    <n v="0"/>
    <n v="0"/>
    <n v="0"/>
    <n v="0"/>
    <s v="2025-10-04 06:17:26"/>
  </r>
  <r>
    <s v="TX005655"/>
    <x v="778"/>
    <x v="8"/>
    <x v="0"/>
    <n v="149.19"/>
    <s v="Success"/>
    <s v="Approved"/>
    <n v="2.1800000000000002"/>
    <x v="0"/>
    <s v="iPhone"/>
    <n v="452186"/>
    <n v="25"/>
    <n v="0"/>
    <n v="0"/>
    <n v="0"/>
    <n v="0"/>
    <n v="0"/>
    <s v="2025-01-10 01:05:03"/>
  </r>
  <r>
    <s v="TX000849"/>
    <x v="110"/>
    <x v="1"/>
    <x v="2"/>
    <n v="199.14"/>
    <s v="Abandoned"/>
    <s v="Declined"/>
    <n v="9.42"/>
    <x v="0"/>
    <s v="iPhone"/>
    <n v="422475"/>
    <n v="21"/>
    <n v="0"/>
    <n v="0"/>
    <n v="0"/>
    <n v="0"/>
    <n v="0"/>
    <s v="2025-01-12 04:11:05"/>
  </r>
  <r>
    <s v="TX006075"/>
    <x v="1573"/>
    <x v="2"/>
    <x v="3"/>
    <n v="122.42"/>
    <s v="Success"/>
    <s v="Approved"/>
    <n v="8.6199999999999992"/>
    <x v="0"/>
    <s v="Android"/>
    <n v="409373"/>
    <n v="11"/>
    <n v="0"/>
    <n v="0"/>
    <n v="0"/>
    <n v="0"/>
    <n v="0"/>
    <s v="2025-03-07 17:44:54"/>
  </r>
  <r>
    <s v="TX006825"/>
    <x v="769"/>
    <x v="2"/>
    <x v="3"/>
    <n v="175.01"/>
    <s v="Failed"/>
    <s v="Declined"/>
    <n v="0.79"/>
    <x v="0"/>
    <s v="Desktop"/>
    <n v="404784"/>
    <n v="20"/>
    <n v="0"/>
    <n v="0"/>
    <n v="0"/>
    <n v="0"/>
    <n v="0"/>
    <s v="2025-03-29 03:08:53"/>
  </r>
  <r>
    <s v="TX005943"/>
    <x v="1173"/>
    <x v="2"/>
    <x v="2"/>
    <n v="462.02"/>
    <s v="Failed"/>
    <s v="Declined"/>
    <n v="12.67"/>
    <x v="0"/>
    <s v="iPad"/>
    <n v="444580"/>
    <n v="10"/>
    <n v="0"/>
    <n v="0"/>
    <n v="0"/>
    <n v="0"/>
    <n v="0"/>
    <s v="2025-02-10 17:15:19"/>
  </r>
  <r>
    <s v="TX002878"/>
    <x v="2479"/>
    <x v="3"/>
    <x v="0"/>
    <n v="979.64"/>
    <s v="Success"/>
    <s v="Approved"/>
    <n v="8.98"/>
    <x v="0"/>
    <s v="iPhone"/>
    <n v="404232"/>
    <n v="21"/>
    <n v="0"/>
    <n v="0"/>
    <n v="0"/>
    <n v="0"/>
    <n v="0"/>
    <s v="2025-10-09 15:20:07"/>
  </r>
  <r>
    <s v="TX000187"/>
    <x v="2026"/>
    <x v="9"/>
    <x v="2"/>
    <n v="352.94"/>
    <s v="Success"/>
    <s v="Approved"/>
    <n v="16.920000000000002"/>
    <x v="0"/>
    <s v="iPhone"/>
    <n v="452845"/>
    <n v="24"/>
    <n v="0"/>
    <n v="0"/>
    <n v="0"/>
    <n v="0"/>
    <n v="0"/>
    <s v="2025-09-28 01:29:51"/>
  </r>
  <r>
    <s v="TX003780"/>
    <x v="162"/>
    <x v="8"/>
    <x v="0"/>
    <n v="296.77999999999997"/>
    <s v="Abandoned"/>
    <s v="Declined"/>
    <n v="9.65"/>
    <x v="0"/>
    <s v="iPhone"/>
    <n v="405049"/>
    <n v="18"/>
    <n v="0"/>
    <n v="0"/>
    <n v="0"/>
    <n v="0"/>
    <n v="0"/>
    <s v="2025-01-13 20:56:45"/>
  </r>
  <r>
    <s v="TX001831"/>
    <x v="1973"/>
    <x v="0"/>
    <x v="1"/>
    <n v="476.41"/>
    <s v="Failed"/>
    <s v="Declined"/>
    <n v="5.26"/>
    <x v="0"/>
    <s v="Android"/>
    <n v="486137"/>
    <n v="17"/>
    <n v="0"/>
    <n v="0"/>
    <n v="0"/>
    <n v="0"/>
    <n v="0"/>
    <s v="2025-08-14 07:38:04"/>
  </r>
  <r>
    <s v="TX002960"/>
    <x v="1384"/>
    <x v="5"/>
    <x v="3"/>
    <n v="162.28"/>
    <s v="Success"/>
    <s v="Approved"/>
    <n v="9.82"/>
    <x v="0"/>
    <s v="Desktop"/>
    <n v="516128"/>
    <n v="20"/>
    <n v="0"/>
    <n v="0"/>
    <n v="0"/>
    <n v="0"/>
    <n v="0"/>
    <s v="2025-10-01 14:42:19"/>
  </r>
  <r>
    <s v="TX009294"/>
    <x v="1108"/>
    <x v="3"/>
    <x v="0"/>
    <n v="314.68"/>
    <s v="Success"/>
    <s v="Approved"/>
    <n v="5.55"/>
    <x v="0"/>
    <s v="Android"/>
    <n v="504915"/>
    <n v="14"/>
    <n v="0"/>
    <n v="0"/>
    <n v="0"/>
    <n v="0"/>
    <n v="0"/>
    <s v="2025-08-05 18:46:06"/>
  </r>
  <r>
    <s v="TX006461"/>
    <x v="1166"/>
    <x v="3"/>
    <x v="0"/>
    <n v="223.54"/>
    <s v="Success"/>
    <s v="Approved"/>
    <n v="4.72"/>
    <x v="0"/>
    <s v="Android"/>
    <n v="512710"/>
    <n v="20"/>
    <n v="0"/>
    <n v="0"/>
    <n v="0"/>
    <n v="0"/>
    <n v="0"/>
    <s v="2025-01-14 18:23:21"/>
  </r>
  <r>
    <s v="TX001235"/>
    <x v="2480"/>
    <x v="3"/>
    <x v="1"/>
    <n v="207.58"/>
    <s v="Success"/>
    <s v="Approved"/>
    <n v="8.9"/>
    <x v="0"/>
    <s v="Android"/>
    <n v="419698"/>
    <n v="16"/>
    <n v="0"/>
    <n v="0"/>
    <n v="0"/>
    <n v="0"/>
    <n v="0"/>
    <s v="2025-10-25 13:31:12"/>
  </r>
  <r>
    <s v="TX008573"/>
    <x v="1561"/>
    <x v="1"/>
    <x v="3"/>
    <n v="184.74"/>
    <s v="Success"/>
    <s v="Approved"/>
    <n v="8.83"/>
    <x v="0"/>
    <s v="Desktop"/>
    <n v="427442"/>
    <n v="25"/>
    <n v="0"/>
    <n v="0"/>
    <n v="0"/>
    <n v="0"/>
    <n v="0"/>
    <s v="2025-11-03 01:00:09"/>
  </r>
  <r>
    <s v="TX003916"/>
    <x v="2481"/>
    <x v="1"/>
    <x v="1"/>
    <n v="678.22"/>
    <s v="Success"/>
    <s v="Approved"/>
    <n v="1.01"/>
    <x v="0"/>
    <s v="iPhone"/>
    <n v="456399"/>
    <n v="41"/>
    <n v="0"/>
    <n v="1"/>
    <n v="0"/>
    <n v="0"/>
    <n v="0"/>
    <s v="2025-06-23 11:58:31"/>
  </r>
  <r>
    <s v="TX000447"/>
    <x v="45"/>
    <x v="6"/>
    <x v="3"/>
    <n v="229.44"/>
    <s v="Success"/>
    <s v="Approved"/>
    <n v="8.43"/>
    <x v="0"/>
    <s v="Desktop"/>
    <n v="412029"/>
    <n v="38"/>
    <n v="0"/>
    <n v="1"/>
    <n v="0"/>
    <n v="0"/>
    <n v="0"/>
    <s v="2025-12-06 11:34:46"/>
  </r>
  <r>
    <s v="TX000845"/>
    <x v="2289"/>
    <x v="1"/>
    <x v="0"/>
    <n v="354.52"/>
    <s v="Success"/>
    <s v="Approved"/>
    <n v="3.75"/>
    <x v="0"/>
    <s v="Desktop"/>
    <n v="548699"/>
    <n v="21"/>
    <n v="0"/>
    <n v="0"/>
    <n v="0"/>
    <n v="0"/>
    <n v="0"/>
    <s v="2025-01-20 08:00:39"/>
  </r>
  <r>
    <s v="TX008041"/>
    <x v="2191"/>
    <x v="2"/>
    <x v="2"/>
    <n v="238.21"/>
    <s v="Success"/>
    <s v="Approved"/>
    <n v="18.27"/>
    <x v="0"/>
    <s v="Android"/>
    <n v="400814"/>
    <n v="30"/>
    <n v="0"/>
    <n v="0"/>
    <n v="0"/>
    <n v="1"/>
    <n v="0"/>
    <s v="2025-07-03 11:05:57"/>
  </r>
  <r>
    <s v="TX005471"/>
    <x v="1527"/>
    <x v="8"/>
    <x v="3"/>
    <n v="239.34"/>
    <s v="Success"/>
    <s v="Approved"/>
    <n v="10.45"/>
    <x v="0"/>
    <s v="Android"/>
    <n v="432952"/>
    <n v="19"/>
    <n v="0"/>
    <n v="0"/>
    <n v="0"/>
    <n v="0"/>
    <n v="0"/>
    <s v="2025-10-01 20:26:44"/>
  </r>
  <r>
    <s v="TX002441"/>
    <x v="479"/>
    <x v="5"/>
    <x v="0"/>
    <n v="266.27"/>
    <s v="Success"/>
    <s v="Approved"/>
    <n v="1.3"/>
    <x v="0"/>
    <s v="Android"/>
    <n v="551372"/>
    <n v="70"/>
    <n v="0"/>
    <n v="0"/>
    <n v="1"/>
    <n v="1"/>
    <n v="0"/>
    <s v="2025-08-12 08:27:56"/>
  </r>
  <r>
    <s v="TX003104"/>
    <x v="738"/>
    <x v="1"/>
    <x v="3"/>
    <n v="489.05"/>
    <s v="Success"/>
    <s v="Approved"/>
    <n v="3.05"/>
    <x v="0"/>
    <s v="Desktop"/>
    <n v="492582"/>
    <n v="17"/>
    <n v="0"/>
    <n v="0"/>
    <n v="0"/>
    <n v="0"/>
    <n v="0"/>
    <s v="2025-03-19 03:20:04"/>
  </r>
  <r>
    <s v="TX008636"/>
    <x v="1747"/>
    <x v="3"/>
    <x v="1"/>
    <n v="279.31"/>
    <s v="Abandoned"/>
    <s v="Approved"/>
    <n v="9.65"/>
    <x v="0"/>
    <s v="iPad"/>
    <n v="407739"/>
    <n v="16"/>
    <n v="0"/>
    <n v="0"/>
    <n v="0"/>
    <n v="0"/>
    <n v="0"/>
    <s v="2025-08-13 17:10:09"/>
  </r>
  <r>
    <s v="TX006879"/>
    <x v="909"/>
    <x v="2"/>
    <x v="0"/>
    <n v="512.97"/>
    <s v="Success"/>
    <s v="Approved"/>
    <n v="4.21"/>
    <x v="0"/>
    <s v="Desktop"/>
    <n v="541642"/>
    <n v="23"/>
    <n v="0"/>
    <n v="0"/>
    <n v="0"/>
    <n v="0"/>
    <n v="0"/>
    <s v="2025-10-28 07:25:10"/>
  </r>
  <r>
    <s v="TX006238"/>
    <x v="1014"/>
    <x v="1"/>
    <x v="0"/>
    <n v="238.48"/>
    <s v="Failed"/>
    <s v="Declined"/>
    <n v="7.44"/>
    <x v="0"/>
    <s v="iPhone"/>
    <n v="548199"/>
    <n v="17"/>
    <n v="0"/>
    <n v="0"/>
    <n v="0"/>
    <n v="0"/>
    <n v="0"/>
    <s v="2025-07-09 10:22:59"/>
  </r>
  <r>
    <s v="TX001295"/>
    <x v="36"/>
    <x v="4"/>
    <x v="2"/>
    <n v="591.96"/>
    <s v="Success"/>
    <s v="Approved"/>
    <n v="19.78"/>
    <x v="0"/>
    <s v="iPhone"/>
    <n v="493822"/>
    <n v="48"/>
    <n v="0"/>
    <n v="0"/>
    <n v="1"/>
    <n v="0"/>
    <n v="0"/>
    <s v="2025-08-22 14:17:21"/>
  </r>
  <r>
    <s v="TX005144"/>
    <x v="1712"/>
    <x v="2"/>
    <x v="3"/>
    <n v="173.19"/>
    <s v="Failed"/>
    <s v="Approved"/>
    <n v="10.9"/>
    <x v="0"/>
    <s v="Desktop"/>
    <n v="547566"/>
    <n v="16"/>
    <n v="0"/>
    <n v="0"/>
    <n v="0"/>
    <n v="0"/>
    <n v="0"/>
    <s v="2025-10-07 09:01:51"/>
  </r>
  <r>
    <s v="TX009069"/>
    <x v="1082"/>
    <x v="8"/>
    <x v="3"/>
    <n v="510.11"/>
    <s v="Success"/>
    <s v="Approved"/>
    <n v="8.9700000000000006"/>
    <x v="0"/>
    <s v="Desktop"/>
    <n v="474424"/>
    <n v="11"/>
    <n v="0"/>
    <n v="0"/>
    <n v="0"/>
    <n v="0"/>
    <n v="0"/>
    <s v="2025-05-19 22:39:00"/>
  </r>
  <r>
    <s v="TX005068"/>
    <x v="1776"/>
    <x v="1"/>
    <x v="1"/>
    <n v="2209.3000000000002"/>
    <s v="Success"/>
    <s v="Approved"/>
    <n v="4.34"/>
    <x v="0"/>
    <s v="iPhone"/>
    <n v="548172"/>
    <n v="11"/>
    <n v="0"/>
    <n v="0"/>
    <n v="0"/>
    <n v="0"/>
    <n v="0"/>
    <s v="2025-10-03 07:36:57"/>
  </r>
  <r>
    <s v="TX003443"/>
    <x v="1102"/>
    <x v="1"/>
    <x v="3"/>
    <n v="214.31"/>
    <s v="Success"/>
    <s v="Approved"/>
    <n v="7.38"/>
    <x v="0"/>
    <s v="Android"/>
    <n v="438878"/>
    <n v="13"/>
    <n v="0"/>
    <n v="0"/>
    <n v="0"/>
    <n v="0"/>
    <n v="0"/>
    <s v="2025-10-06 18:40:58"/>
  </r>
  <r>
    <s v="TX008499"/>
    <x v="1000"/>
    <x v="1"/>
    <x v="2"/>
    <n v="291.49"/>
    <s v="Failed"/>
    <s v="Declined"/>
    <n v="8.4700000000000006"/>
    <x v="0"/>
    <s v="Desktop"/>
    <n v="495021"/>
    <n v="24"/>
    <n v="0"/>
    <n v="0"/>
    <n v="0"/>
    <n v="0"/>
    <n v="0"/>
    <s v="2025-10-08 15:27:45"/>
  </r>
  <r>
    <s v="TX007367"/>
    <x v="1829"/>
    <x v="8"/>
    <x v="3"/>
    <n v="98.56"/>
    <s v="Abandoned"/>
    <s v="Approved"/>
    <n v="7.64"/>
    <x v="0"/>
    <s v="Desktop"/>
    <n v="479522"/>
    <n v="25"/>
    <n v="0"/>
    <n v="0"/>
    <n v="0"/>
    <n v="0"/>
    <n v="0"/>
    <s v="2025-05-14 13:54:08"/>
  </r>
  <r>
    <s v="TX006960"/>
    <x v="2482"/>
    <x v="5"/>
    <x v="0"/>
    <n v="146.26"/>
    <s v="Abandoned"/>
    <s v="Declined"/>
    <n v="4.07"/>
    <x v="0"/>
    <s v="iPad"/>
    <n v="417479"/>
    <n v="18"/>
    <n v="0"/>
    <n v="0"/>
    <n v="0"/>
    <n v="0"/>
    <n v="0"/>
    <s v="2025-06-21 23:44:31"/>
  </r>
  <r>
    <s v="TX000777"/>
    <x v="743"/>
    <x v="1"/>
    <x v="3"/>
    <n v="498.27"/>
    <s v="Success"/>
    <s v="Approved"/>
    <n v="10.16"/>
    <x v="0"/>
    <s v="Android"/>
    <n v="548261"/>
    <n v="21"/>
    <n v="0"/>
    <n v="0"/>
    <n v="0"/>
    <n v="0"/>
    <n v="0"/>
    <s v="2025-01-12 01:06:14"/>
  </r>
  <r>
    <s v="TX009771"/>
    <x v="1850"/>
    <x v="1"/>
    <x v="1"/>
    <n v="431.92"/>
    <s v="Success"/>
    <s v="Approved"/>
    <n v="7.62"/>
    <x v="0"/>
    <s v="iPhone"/>
    <n v="537100"/>
    <n v="32"/>
    <n v="0"/>
    <n v="0"/>
    <n v="0"/>
    <n v="1"/>
    <n v="0"/>
    <s v="2025-04-08 02:41:06"/>
  </r>
  <r>
    <s v="TX002154"/>
    <x v="2483"/>
    <x v="3"/>
    <x v="1"/>
    <n v="98.12"/>
    <s v="Failed"/>
    <s v="Approved"/>
    <n v="11.02"/>
    <x v="0"/>
    <s v="iPhone"/>
    <n v="536844"/>
    <n v="45"/>
    <n v="0"/>
    <n v="0"/>
    <n v="1"/>
    <n v="0"/>
    <n v="0"/>
    <s v="2025-03-07 03:51:11"/>
  </r>
  <r>
    <s v="TX004921"/>
    <x v="2484"/>
    <x v="6"/>
    <x v="1"/>
    <n v="944.98"/>
    <s v="Failed"/>
    <s v="Declined"/>
    <n v="5.87"/>
    <x v="0"/>
    <s v="iPhone"/>
    <n v="432318"/>
    <n v="51"/>
    <n v="0"/>
    <n v="0"/>
    <n v="1"/>
    <n v="0"/>
    <n v="0"/>
    <s v="2025-07-13 13:08:15"/>
  </r>
  <r>
    <s v="TX005429"/>
    <x v="619"/>
    <x v="3"/>
    <x v="1"/>
    <n v="125.92"/>
    <s v="Success"/>
    <s v="Approved"/>
    <n v="5.81"/>
    <x v="0"/>
    <s v="Android"/>
    <n v="498877"/>
    <n v="20"/>
    <n v="0"/>
    <n v="0"/>
    <n v="0"/>
    <n v="0"/>
    <n v="0"/>
    <s v="2025-11-20 08:11:25"/>
  </r>
  <r>
    <s v="TX009547"/>
    <x v="2211"/>
    <x v="0"/>
    <x v="1"/>
    <n v="348.09"/>
    <s v="Success"/>
    <s v="Approved"/>
    <n v="10.55"/>
    <x v="0"/>
    <s v="Android"/>
    <n v="420101"/>
    <n v="20"/>
    <n v="0"/>
    <n v="0"/>
    <n v="0"/>
    <n v="0"/>
    <n v="0"/>
    <s v="2025-08-09 07:30:44"/>
  </r>
  <r>
    <s v="TX005744"/>
    <x v="2360"/>
    <x v="3"/>
    <x v="0"/>
    <n v="350.42"/>
    <s v="Success"/>
    <s v="Approved"/>
    <n v="2.4300000000000002"/>
    <x v="0"/>
    <s v="iPhone"/>
    <n v="524250"/>
    <n v="14"/>
    <n v="0"/>
    <n v="0"/>
    <n v="0"/>
    <n v="0"/>
    <n v="0"/>
    <s v="2025-04-14 07:54:01"/>
  </r>
  <r>
    <s v="TX008849"/>
    <x v="963"/>
    <x v="5"/>
    <x v="1"/>
    <n v="197.77"/>
    <s v="Success"/>
    <s v="Approved"/>
    <n v="11.45"/>
    <x v="0"/>
    <s v="iPhone"/>
    <n v="417857"/>
    <n v="10"/>
    <n v="0"/>
    <n v="0"/>
    <n v="0"/>
    <n v="0"/>
    <n v="0"/>
    <s v="2025-01-29 01:25:52"/>
  </r>
  <r>
    <s v="TX008480"/>
    <x v="902"/>
    <x v="0"/>
    <x v="3"/>
    <n v="235.72"/>
    <s v="Abandoned"/>
    <s v="Declined"/>
    <n v="11.5"/>
    <x v="0"/>
    <s v="Android"/>
    <n v="479542"/>
    <n v="25"/>
    <n v="0"/>
    <n v="0"/>
    <n v="0"/>
    <n v="0"/>
    <n v="0"/>
    <s v="2025-05-10 19:16:40"/>
  </r>
  <r>
    <s v="TX003184"/>
    <x v="2136"/>
    <x v="0"/>
    <x v="3"/>
    <n v="435.8"/>
    <s v="Success"/>
    <s v="Approved"/>
    <n v="2.25"/>
    <x v="0"/>
    <s v="iPhone"/>
    <n v="510388"/>
    <n v="17"/>
    <n v="0"/>
    <n v="0"/>
    <n v="0"/>
    <n v="0"/>
    <n v="0"/>
    <s v="2025-08-22 13:14:10"/>
  </r>
  <r>
    <s v="TX006880"/>
    <x v="2168"/>
    <x v="1"/>
    <x v="1"/>
    <n v="171.82"/>
    <s v="Success"/>
    <s v="Approved"/>
    <n v="10.26"/>
    <x v="0"/>
    <s v="Desktop"/>
    <n v="468906"/>
    <n v="35"/>
    <n v="0"/>
    <n v="1"/>
    <n v="0"/>
    <n v="0"/>
    <n v="0"/>
    <s v="2025-10-13 13:11:29"/>
  </r>
  <r>
    <s v="TX003200"/>
    <x v="1774"/>
    <x v="2"/>
    <x v="1"/>
    <n v="160.69"/>
    <s v="Success"/>
    <s v="Approved"/>
    <n v="3.1"/>
    <x v="0"/>
    <s v="iPhone"/>
    <n v="423818"/>
    <n v="44"/>
    <n v="0"/>
    <n v="0"/>
    <n v="0"/>
    <n v="1"/>
    <n v="0"/>
    <s v="2025-04-06 00:18:36"/>
  </r>
  <r>
    <s v="TX007117"/>
    <x v="2101"/>
    <x v="5"/>
    <x v="1"/>
    <n v="903.81"/>
    <s v="Success"/>
    <s v="Approved"/>
    <n v="8.6199999999999992"/>
    <x v="0"/>
    <s v="Desktop"/>
    <n v="452743"/>
    <n v="23"/>
    <n v="0"/>
    <n v="0"/>
    <n v="0"/>
    <n v="0"/>
    <n v="0"/>
    <s v="2025-12-05 03:18:53"/>
  </r>
  <r>
    <s v="TX001290"/>
    <x v="2485"/>
    <x v="1"/>
    <x v="2"/>
    <n v="384.8"/>
    <s v="Success"/>
    <s v="Approved"/>
    <n v="10.029999999999999"/>
    <x v="0"/>
    <s v="Desktop"/>
    <n v="406355"/>
    <n v="16"/>
    <n v="0"/>
    <n v="0"/>
    <n v="0"/>
    <n v="0"/>
    <n v="0"/>
    <s v="2025-03-29 13:46:48"/>
  </r>
  <r>
    <s v="TX004582"/>
    <x v="1638"/>
    <x v="1"/>
    <x v="3"/>
    <n v="96.3"/>
    <s v="Success"/>
    <s v="Approved"/>
    <n v="4.62"/>
    <x v="0"/>
    <s v="Desktop"/>
    <n v="427034"/>
    <n v="19"/>
    <n v="0"/>
    <n v="0"/>
    <n v="0"/>
    <n v="0"/>
    <n v="0"/>
    <s v="2025-06-02 14:23:17"/>
  </r>
  <r>
    <s v="TX007780"/>
    <x v="1352"/>
    <x v="0"/>
    <x v="3"/>
    <n v="957.04"/>
    <s v="Success"/>
    <s v="Approved"/>
    <n v="2.86"/>
    <x v="0"/>
    <s v="iPhone"/>
    <n v="474214"/>
    <n v="46"/>
    <n v="0"/>
    <n v="0"/>
    <n v="1"/>
    <n v="0"/>
    <n v="0"/>
    <s v="2025-06-16 15:29:33"/>
  </r>
  <r>
    <s v="TX008988"/>
    <x v="541"/>
    <x v="2"/>
    <x v="0"/>
    <n v="1325.52"/>
    <s v="Success"/>
    <s v="Approved"/>
    <n v="8.81"/>
    <x v="0"/>
    <s v="Desktop"/>
    <n v="550604"/>
    <n v="16"/>
    <n v="0"/>
    <n v="0"/>
    <n v="0"/>
    <n v="0"/>
    <n v="0"/>
    <s v="2025-04-22 03:07:11"/>
  </r>
  <r>
    <s v="TX009300"/>
    <x v="835"/>
    <x v="1"/>
    <x v="3"/>
    <n v="852.47"/>
    <s v="Success"/>
    <s v="Approved"/>
    <n v="4.04"/>
    <x v="0"/>
    <s v="iPad"/>
    <n v="527180"/>
    <n v="22"/>
    <n v="0"/>
    <n v="0"/>
    <n v="0"/>
    <n v="0"/>
    <n v="0"/>
    <s v="2025-01-11 22:39:33"/>
  </r>
  <r>
    <s v="TX009982"/>
    <x v="2486"/>
    <x v="3"/>
    <x v="1"/>
    <n v="703.39"/>
    <s v="Success"/>
    <s v="Approved"/>
    <n v="10.4"/>
    <x v="0"/>
    <s v="iPhone"/>
    <n v="432043"/>
    <n v="18"/>
    <n v="0"/>
    <n v="0"/>
    <n v="0"/>
    <n v="0"/>
    <n v="0"/>
    <s v="2025-04-08 05:15:57"/>
  </r>
  <r>
    <s v="TX004107"/>
    <x v="2398"/>
    <x v="0"/>
    <x v="3"/>
    <n v="60.73"/>
    <s v="Abandoned"/>
    <s v="Declined"/>
    <n v="4.04"/>
    <x v="0"/>
    <s v="Android"/>
    <n v="526488"/>
    <n v="25"/>
    <n v="0"/>
    <n v="0"/>
    <n v="0"/>
    <n v="0"/>
    <n v="0"/>
    <s v="2025-05-26 01:28:27"/>
  </r>
  <r>
    <s v="TX004127"/>
    <x v="2341"/>
    <x v="8"/>
    <x v="0"/>
    <n v="1381.67"/>
    <s v="Success"/>
    <s v="Approved"/>
    <n v="11.68"/>
    <x v="0"/>
    <s v="iPhone"/>
    <n v="451657"/>
    <n v="13"/>
    <n v="0"/>
    <n v="0"/>
    <n v="0"/>
    <n v="0"/>
    <n v="0"/>
    <s v="2025-09-16 01:11:36"/>
  </r>
  <r>
    <s v="TX008260"/>
    <x v="2487"/>
    <x v="0"/>
    <x v="3"/>
    <n v="1052"/>
    <s v="Success"/>
    <s v="Approved"/>
    <n v="0.93"/>
    <x v="0"/>
    <s v="iPhone"/>
    <n v="555994"/>
    <n v="48"/>
    <n v="0"/>
    <n v="1"/>
    <n v="0"/>
    <n v="0"/>
    <n v="0"/>
    <s v="2025-02-06 09:26:01"/>
  </r>
  <r>
    <s v="TX003967"/>
    <x v="1039"/>
    <x v="9"/>
    <x v="3"/>
    <n v="410.09"/>
    <s v="Abandoned"/>
    <s v="Approved"/>
    <n v="8.1999999999999993"/>
    <x v="0"/>
    <s v="iPhone"/>
    <n v="407648"/>
    <n v="11"/>
    <n v="0"/>
    <n v="0"/>
    <n v="0"/>
    <n v="0"/>
    <n v="0"/>
    <s v="2025-10-08 05:56:40"/>
  </r>
  <r>
    <s v="TX001880"/>
    <x v="2359"/>
    <x v="9"/>
    <x v="1"/>
    <n v="416.17"/>
    <s v="Abandoned"/>
    <s v="Declined"/>
    <n v="4.3600000000000003"/>
    <x v="0"/>
    <s v="iPhone"/>
    <n v="463231"/>
    <n v="18"/>
    <n v="0"/>
    <n v="0"/>
    <n v="0"/>
    <n v="0"/>
    <n v="0"/>
    <s v="2025-12-13 20:19:15"/>
  </r>
  <r>
    <s v="TX008545"/>
    <x v="372"/>
    <x v="5"/>
    <x v="1"/>
    <n v="510.77"/>
    <s v="Success"/>
    <s v="Approved"/>
    <n v="4.2"/>
    <x v="0"/>
    <s v="iPhone"/>
    <n v="550031"/>
    <n v="18"/>
    <n v="0"/>
    <n v="0"/>
    <n v="0"/>
    <n v="0"/>
    <n v="0"/>
    <s v="2025-01-12 11:47:40"/>
  </r>
  <r>
    <s v="TX009352"/>
    <x v="2281"/>
    <x v="1"/>
    <x v="1"/>
    <n v="610.51"/>
    <s v="Success"/>
    <s v="Approved"/>
    <n v="10.95"/>
    <x v="0"/>
    <s v="iPhone"/>
    <n v="546417"/>
    <n v="24"/>
    <n v="0"/>
    <n v="0"/>
    <n v="0"/>
    <n v="0"/>
    <n v="0"/>
    <s v="2025-09-02 19:46:44"/>
  </r>
  <r>
    <s v="TX005212"/>
    <x v="2398"/>
    <x v="6"/>
    <x v="1"/>
    <n v="398.38"/>
    <s v="Success"/>
    <s v="Approved"/>
    <n v="11.15"/>
    <x v="0"/>
    <s v="Desktop"/>
    <n v="522890"/>
    <n v="10"/>
    <n v="0"/>
    <n v="0"/>
    <n v="0"/>
    <n v="0"/>
    <n v="0"/>
    <s v="2025-07-05 05:05:54"/>
  </r>
  <r>
    <s v="TX003588"/>
    <x v="1266"/>
    <x v="8"/>
    <x v="3"/>
    <n v="124.07"/>
    <s v="Abandoned"/>
    <s v="Approved"/>
    <n v="3.01"/>
    <x v="0"/>
    <s v="iPhone"/>
    <n v="544880"/>
    <n v="17"/>
    <n v="0"/>
    <n v="0"/>
    <n v="0"/>
    <n v="0"/>
    <n v="0"/>
    <s v="2025-02-17 10:41:52"/>
  </r>
  <r>
    <s v="TX007466"/>
    <x v="355"/>
    <x v="4"/>
    <x v="0"/>
    <n v="308.13"/>
    <s v="Failed"/>
    <s v="Declined"/>
    <n v="9.75"/>
    <x v="0"/>
    <s v="Desktop"/>
    <n v="535399"/>
    <n v="11"/>
    <n v="0"/>
    <n v="0"/>
    <n v="0"/>
    <n v="0"/>
    <n v="0"/>
    <s v="2025-09-16 16:51:59"/>
  </r>
  <r>
    <s v="TX003866"/>
    <x v="1164"/>
    <x v="2"/>
    <x v="1"/>
    <n v="422.19"/>
    <s v="Success"/>
    <s v="Approved"/>
    <n v="2.13"/>
    <x v="0"/>
    <s v="iPhone"/>
    <n v="505164"/>
    <n v="13"/>
    <n v="0"/>
    <n v="0"/>
    <n v="0"/>
    <n v="0"/>
    <n v="0"/>
    <s v="2025-10-18 08:49:23"/>
  </r>
  <r>
    <s v="TX007966"/>
    <x v="1924"/>
    <x v="9"/>
    <x v="1"/>
    <n v="696.72"/>
    <s v="Success"/>
    <s v="Approved"/>
    <n v="0.88"/>
    <x v="0"/>
    <s v="Desktop"/>
    <n v="459797"/>
    <n v="16"/>
    <n v="0"/>
    <n v="0"/>
    <n v="0"/>
    <n v="0"/>
    <n v="0"/>
    <s v="2025-12-07 10:05:43"/>
  </r>
  <r>
    <s v="TX004132"/>
    <x v="207"/>
    <x v="1"/>
    <x v="0"/>
    <n v="679.79"/>
    <s v="Success"/>
    <s v="Approved"/>
    <n v="11.59"/>
    <x v="0"/>
    <s v="iPad"/>
    <n v="534540"/>
    <n v="12"/>
    <n v="0"/>
    <n v="0"/>
    <n v="0"/>
    <n v="0"/>
    <n v="0"/>
    <s v="2025-12-20 14:22:02"/>
  </r>
  <r>
    <s v="TX001037"/>
    <x v="2488"/>
    <x v="3"/>
    <x v="3"/>
    <n v="398.72"/>
    <s v="Success"/>
    <s v="Approved"/>
    <n v="4.29"/>
    <x v="0"/>
    <s v="Desktop"/>
    <n v="415461"/>
    <n v="16"/>
    <n v="0"/>
    <n v="0"/>
    <n v="0"/>
    <n v="0"/>
    <n v="0"/>
    <s v="2025-10-01 10:11:43"/>
  </r>
  <r>
    <s v="TX000637"/>
    <x v="1600"/>
    <x v="1"/>
    <x v="2"/>
    <n v="1509.58"/>
    <s v="Success"/>
    <s v="Approved"/>
    <n v="9.44"/>
    <x v="0"/>
    <s v="iPhone"/>
    <n v="499773"/>
    <n v="15"/>
    <n v="0"/>
    <n v="0"/>
    <n v="0"/>
    <n v="0"/>
    <n v="0"/>
    <s v="2025-09-04 05:58:59"/>
  </r>
  <r>
    <s v="TX007764"/>
    <x v="942"/>
    <x v="1"/>
    <x v="1"/>
    <n v="334.22"/>
    <s v="Success"/>
    <s v="Approved"/>
    <n v="6.68"/>
    <x v="0"/>
    <s v="iPhone"/>
    <n v="552295"/>
    <n v="46"/>
    <n v="0"/>
    <n v="0"/>
    <n v="1"/>
    <n v="0"/>
    <n v="0"/>
    <s v="2025-12-04 00:43:48"/>
  </r>
  <r>
    <s v="TX004135"/>
    <x v="1142"/>
    <x v="1"/>
    <x v="1"/>
    <n v="906"/>
    <s v="Abandoned"/>
    <s v="Declined"/>
    <n v="3.72"/>
    <x v="0"/>
    <s v="iPhone"/>
    <n v="534608"/>
    <n v="74"/>
    <n v="1"/>
    <n v="1"/>
    <n v="1"/>
    <n v="0"/>
    <n v="0"/>
    <s v="2025-12-12 15:40:35"/>
  </r>
  <r>
    <s v="TX005407"/>
    <x v="1417"/>
    <x v="0"/>
    <x v="1"/>
    <n v="476.34"/>
    <s v="Failed"/>
    <s v="Declined"/>
    <n v="8.9"/>
    <x v="0"/>
    <s v="iPad"/>
    <n v="506939"/>
    <n v="50"/>
    <n v="0"/>
    <n v="1"/>
    <n v="0"/>
    <n v="0"/>
    <n v="0"/>
    <s v="2025-04-20 06:17:49"/>
  </r>
  <r>
    <s v="TX001084"/>
    <x v="1241"/>
    <x v="2"/>
    <x v="3"/>
    <n v="1129.93"/>
    <s v="Failed"/>
    <s v="Declined"/>
    <n v="3.18"/>
    <x v="0"/>
    <s v="Desktop"/>
    <n v="486339"/>
    <n v="38"/>
    <n v="0"/>
    <n v="1"/>
    <n v="0"/>
    <n v="0"/>
    <n v="0"/>
    <s v="2025-05-28 03:59:40"/>
  </r>
  <r>
    <s v="TX000862"/>
    <x v="2091"/>
    <x v="8"/>
    <x v="3"/>
    <n v="1896.02"/>
    <s v="Success"/>
    <s v="Approved"/>
    <n v="11.85"/>
    <x v="0"/>
    <s v="Desktop"/>
    <n v="554753"/>
    <n v="13"/>
    <n v="0"/>
    <n v="0"/>
    <n v="0"/>
    <n v="0"/>
    <n v="0"/>
    <s v="2025-09-20 21:14:40"/>
  </r>
  <r>
    <s v="TX000904"/>
    <x v="1719"/>
    <x v="7"/>
    <x v="1"/>
    <n v="348.87"/>
    <s v="Success"/>
    <s v="Approved"/>
    <n v="5.19"/>
    <x v="0"/>
    <s v="iPhone"/>
    <n v="540884"/>
    <n v="19"/>
    <n v="0"/>
    <n v="0"/>
    <n v="0"/>
    <n v="0"/>
    <n v="0"/>
    <s v="2025-09-28 20:54:02"/>
  </r>
  <r>
    <s v="TX000192"/>
    <x v="1811"/>
    <x v="5"/>
    <x v="0"/>
    <n v="559.37"/>
    <s v="Success"/>
    <s v="Approved"/>
    <n v="1.17"/>
    <x v="0"/>
    <s v="Android"/>
    <n v="511703"/>
    <n v="24"/>
    <n v="0"/>
    <n v="0"/>
    <n v="0"/>
    <n v="0"/>
    <n v="0"/>
    <s v="2025-07-31 20:11:23"/>
  </r>
  <r>
    <s v="TX000110"/>
    <x v="1333"/>
    <x v="3"/>
    <x v="2"/>
    <n v="195.19"/>
    <s v="Success"/>
    <s v="Approved"/>
    <n v="17.850000000000001"/>
    <x v="0"/>
    <s v="Android"/>
    <n v="504197"/>
    <n v="18"/>
    <n v="0"/>
    <n v="0"/>
    <n v="0"/>
    <n v="0"/>
    <n v="0"/>
    <s v="2025-06-09 05:16:39"/>
  </r>
  <r>
    <s v="TX004456"/>
    <x v="1908"/>
    <x v="1"/>
    <x v="1"/>
    <n v="111.06"/>
    <s v="Failed"/>
    <s v="Declined"/>
    <n v="1.44"/>
    <x v="0"/>
    <s v="Desktop"/>
    <n v="449438"/>
    <n v="22"/>
    <n v="0"/>
    <n v="0"/>
    <n v="0"/>
    <n v="0"/>
    <n v="0"/>
    <s v="2025-08-21 13:23:28"/>
  </r>
  <r>
    <s v="TX001943"/>
    <x v="501"/>
    <x v="1"/>
    <x v="1"/>
    <n v="176.45"/>
    <s v="Abandoned"/>
    <s v="Declined"/>
    <n v="10.27"/>
    <x v="0"/>
    <s v="iPhone"/>
    <n v="544886"/>
    <n v="22"/>
    <n v="0"/>
    <n v="0"/>
    <n v="0"/>
    <n v="0"/>
    <n v="0"/>
    <s v="2025-10-02 05:54:12"/>
  </r>
  <r>
    <s v="TX005355"/>
    <x v="563"/>
    <x v="3"/>
    <x v="1"/>
    <n v="190.81"/>
    <s v="Failed"/>
    <s v="Declined"/>
    <n v="9.7200000000000006"/>
    <x v="0"/>
    <s v="Desktop"/>
    <n v="400882"/>
    <n v="12"/>
    <n v="0"/>
    <n v="0"/>
    <n v="0"/>
    <n v="0"/>
    <n v="0"/>
    <s v="2025-02-16 19:32:08"/>
  </r>
  <r>
    <s v="TX004332"/>
    <x v="652"/>
    <x v="6"/>
    <x v="1"/>
    <n v="150.56"/>
    <s v="Success"/>
    <s v="Approved"/>
    <n v="2.8"/>
    <x v="0"/>
    <s v="Android"/>
    <n v="515719"/>
    <n v="34"/>
    <n v="0"/>
    <n v="0"/>
    <n v="0"/>
    <n v="1"/>
    <n v="0"/>
    <s v="2025-09-25 23:26:06"/>
  </r>
  <r>
    <s v="TX008592"/>
    <x v="1827"/>
    <x v="8"/>
    <x v="1"/>
    <n v="394.01"/>
    <s v="Success"/>
    <s v="Approved"/>
    <n v="1.36"/>
    <x v="0"/>
    <s v="iPhone"/>
    <n v="436324"/>
    <n v="25"/>
    <n v="0"/>
    <n v="0"/>
    <n v="0"/>
    <n v="0"/>
    <n v="0"/>
    <s v="2025-08-23 18:08:30"/>
  </r>
  <r>
    <s v="TX002041"/>
    <x v="744"/>
    <x v="8"/>
    <x v="3"/>
    <n v="130.04"/>
    <s v="Success"/>
    <s v="Approved"/>
    <n v="1.52"/>
    <x v="0"/>
    <s v="iPhone"/>
    <n v="472910"/>
    <n v="11"/>
    <n v="0"/>
    <n v="0"/>
    <n v="0"/>
    <n v="0"/>
    <n v="0"/>
    <s v="2025-03-13 17:07:14"/>
  </r>
  <r>
    <s v="TX008629"/>
    <x v="2112"/>
    <x v="4"/>
    <x v="3"/>
    <n v="2294.73"/>
    <s v="Abandoned"/>
    <s v="Declined"/>
    <n v="1.3"/>
    <x v="0"/>
    <s v="Android"/>
    <n v="512932"/>
    <n v="16"/>
    <n v="0"/>
    <n v="0"/>
    <n v="0"/>
    <n v="0"/>
    <n v="0"/>
    <s v="2025-07-18 16:04:28"/>
  </r>
  <r>
    <s v="TX006941"/>
    <x v="2411"/>
    <x v="3"/>
    <x v="3"/>
    <n v="133.63999999999999"/>
    <s v="Success"/>
    <s v="Approved"/>
    <n v="10.01"/>
    <x v="0"/>
    <s v="iPhone"/>
    <n v="431511"/>
    <n v="24"/>
    <n v="0"/>
    <n v="0"/>
    <n v="0"/>
    <n v="0"/>
    <n v="0"/>
    <s v="2025-10-11 22:59:15"/>
  </r>
  <r>
    <s v="TX007878"/>
    <x v="1863"/>
    <x v="3"/>
    <x v="1"/>
    <n v="1436.62"/>
    <s v="Success"/>
    <s v="Approved"/>
    <n v="3.45"/>
    <x v="0"/>
    <s v="iPhone"/>
    <n v="532722"/>
    <n v="15"/>
    <n v="0"/>
    <n v="0"/>
    <n v="0"/>
    <n v="0"/>
    <n v="0"/>
    <s v="2025-08-17 18:32:03"/>
  </r>
  <r>
    <s v="TX004660"/>
    <x v="2489"/>
    <x v="3"/>
    <x v="1"/>
    <n v="239.41"/>
    <s v="Failed"/>
    <s v="Declined"/>
    <n v="8.26"/>
    <x v="0"/>
    <s v="Android"/>
    <n v="513858"/>
    <n v="15"/>
    <n v="0"/>
    <n v="0"/>
    <n v="0"/>
    <n v="0"/>
    <n v="0"/>
    <s v="2025-09-26 14:14:09"/>
  </r>
  <r>
    <s v="TX007932"/>
    <x v="2298"/>
    <x v="0"/>
    <x v="0"/>
    <n v="272.61"/>
    <s v="Success"/>
    <s v="Approved"/>
    <n v="6.61"/>
    <x v="0"/>
    <s v="iPad"/>
    <n v="523995"/>
    <n v="15"/>
    <n v="0"/>
    <n v="0"/>
    <n v="0"/>
    <n v="0"/>
    <n v="0"/>
    <s v="2025-01-26 09:47:05"/>
  </r>
  <r>
    <s v="TX002776"/>
    <x v="2065"/>
    <x v="1"/>
    <x v="0"/>
    <n v="2296.52"/>
    <s v="Success"/>
    <s v="Approved"/>
    <n v="11.66"/>
    <x v="0"/>
    <s v="Android"/>
    <n v="451067"/>
    <n v="13"/>
    <n v="0"/>
    <n v="0"/>
    <n v="0"/>
    <n v="0"/>
    <n v="0"/>
    <s v="2025-11-26 04:19:12"/>
  </r>
  <r>
    <s v="TX004146"/>
    <x v="1617"/>
    <x v="9"/>
    <x v="1"/>
    <n v="229.12"/>
    <s v="Success"/>
    <s v="Approved"/>
    <n v="1.44"/>
    <x v="0"/>
    <s v="Android"/>
    <n v="457321"/>
    <n v="36"/>
    <n v="0"/>
    <n v="1"/>
    <n v="0"/>
    <n v="0"/>
    <n v="0"/>
    <s v="2025-01-30 03:24:43"/>
  </r>
  <r>
    <s v="TX002324"/>
    <x v="2300"/>
    <x v="4"/>
    <x v="0"/>
    <n v="291.89"/>
    <s v="Success"/>
    <s v="Approved"/>
    <n v="5.77"/>
    <x v="0"/>
    <s v="Android"/>
    <n v="508212"/>
    <n v="51"/>
    <n v="0"/>
    <n v="0"/>
    <n v="1"/>
    <n v="0"/>
    <n v="0"/>
    <s v="2025-12-01 03:42:26"/>
  </r>
  <r>
    <s v="TX000763"/>
    <x v="295"/>
    <x v="8"/>
    <x v="0"/>
    <n v="1235.74"/>
    <s v="Success"/>
    <s v="Approved"/>
    <n v="2.75"/>
    <x v="0"/>
    <s v="Android"/>
    <n v="431847"/>
    <n v="15"/>
    <n v="0"/>
    <n v="0"/>
    <n v="0"/>
    <n v="0"/>
    <n v="0"/>
    <s v="2025-09-16 11:24:22"/>
  </r>
  <r>
    <s v="TX002618"/>
    <x v="441"/>
    <x v="5"/>
    <x v="3"/>
    <n v="659.97"/>
    <s v="Success"/>
    <s v="Approved"/>
    <n v="5.03"/>
    <x v="0"/>
    <s v="Android"/>
    <n v="545328"/>
    <n v="22"/>
    <n v="0"/>
    <n v="0"/>
    <n v="0"/>
    <n v="0"/>
    <n v="0"/>
    <s v="2025-05-12 03:04:33"/>
  </r>
  <r>
    <s v="TX002412"/>
    <x v="2490"/>
    <x v="2"/>
    <x v="3"/>
    <n v="981.37"/>
    <s v="Success"/>
    <s v="Approved"/>
    <n v="11.59"/>
    <x v="0"/>
    <s v="iPhone"/>
    <n v="468435"/>
    <n v="49"/>
    <n v="0"/>
    <n v="0"/>
    <n v="1"/>
    <n v="0"/>
    <n v="0"/>
    <s v="2025-05-19 05:08:39"/>
  </r>
  <r>
    <s v="TX001095"/>
    <x v="1583"/>
    <x v="5"/>
    <x v="0"/>
    <n v="627.39"/>
    <s v="Success"/>
    <s v="Approved"/>
    <n v="5.49"/>
    <x v="0"/>
    <s v="Desktop"/>
    <n v="449855"/>
    <n v="13"/>
    <n v="0"/>
    <n v="0"/>
    <n v="0"/>
    <n v="0"/>
    <n v="0"/>
    <s v="2025-07-06 06:43:02"/>
  </r>
  <r>
    <s v="TX006253"/>
    <x v="2222"/>
    <x v="1"/>
    <x v="2"/>
    <n v="552.29"/>
    <s v="Abandoned"/>
    <s v="Declined"/>
    <n v="12.2"/>
    <x v="0"/>
    <s v="iPhone"/>
    <n v="536169"/>
    <n v="14"/>
    <n v="0"/>
    <n v="0"/>
    <n v="0"/>
    <n v="0"/>
    <n v="0"/>
    <s v="2025-11-05 16:14:07"/>
  </r>
  <r>
    <s v="TX008815"/>
    <x v="1307"/>
    <x v="3"/>
    <x v="1"/>
    <n v="202.69"/>
    <s v="Failed"/>
    <s v="Declined"/>
    <n v="5.63"/>
    <x v="0"/>
    <s v="Android"/>
    <n v="476368"/>
    <n v="14"/>
    <n v="0"/>
    <n v="0"/>
    <n v="0"/>
    <n v="0"/>
    <n v="0"/>
    <s v="2025-08-24 05:14:06"/>
  </r>
  <r>
    <s v="TX008184"/>
    <x v="403"/>
    <x v="9"/>
    <x v="1"/>
    <n v="103.43"/>
    <s v="Success"/>
    <s v="Approved"/>
    <n v="6.5"/>
    <x v="0"/>
    <s v="iPhone"/>
    <n v="478704"/>
    <n v="18"/>
    <n v="0"/>
    <n v="0"/>
    <n v="0"/>
    <n v="0"/>
    <n v="0"/>
    <s v="2025-02-26 03:04:43"/>
  </r>
  <r>
    <s v="TX003136"/>
    <x v="41"/>
    <x v="0"/>
    <x v="2"/>
    <n v="414.3"/>
    <s v="Failed"/>
    <s v="Declined"/>
    <n v="15.3"/>
    <x v="0"/>
    <s v="Android"/>
    <n v="553421"/>
    <n v="11"/>
    <n v="0"/>
    <n v="0"/>
    <n v="0"/>
    <n v="0"/>
    <n v="0"/>
    <s v="2025-06-19 06:41:00"/>
  </r>
  <r>
    <s v="TX008419"/>
    <x v="1648"/>
    <x v="8"/>
    <x v="3"/>
    <n v="518.4"/>
    <s v="Success"/>
    <s v="Approved"/>
    <n v="3.04"/>
    <x v="0"/>
    <s v="iPhone"/>
    <n v="558849"/>
    <n v="17"/>
    <n v="0"/>
    <n v="0"/>
    <n v="0"/>
    <n v="0"/>
    <n v="0"/>
    <s v="2025-09-21 23:22:29"/>
  </r>
  <r>
    <s v="TX005041"/>
    <x v="2491"/>
    <x v="1"/>
    <x v="1"/>
    <n v="621.64"/>
    <s v="Abandoned"/>
    <s v="Declined"/>
    <n v="6.16"/>
    <x v="0"/>
    <s v="Desktop"/>
    <n v="468308"/>
    <n v="18"/>
    <n v="0"/>
    <n v="0"/>
    <n v="0"/>
    <n v="0"/>
    <n v="0"/>
    <s v="2025-04-13 00:06:18"/>
  </r>
  <r>
    <s v="TX003806"/>
    <x v="1088"/>
    <x v="5"/>
    <x v="0"/>
    <n v="527.98"/>
    <s v="Abandoned"/>
    <s v="Declined"/>
    <n v="7.43"/>
    <x v="0"/>
    <s v="iPad"/>
    <n v="458928"/>
    <n v="23"/>
    <n v="0"/>
    <n v="0"/>
    <n v="0"/>
    <n v="0"/>
    <n v="0"/>
    <s v="2025-07-22 00:29:43"/>
  </r>
  <r>
    <s v="TX000885"/>
    <x v="583"/>
    <x v="3"/>
    <x v="2"/>
    <n v="256.41000000000003"/>
    <s v="Failed"/>
    <s v="Approved"/>
    <n v="14.54"/>
    <x v="0"/>
    <s v="iPhone"/>
    <n v="490902"/>
    <n v="48"/>
    <n v="0"/>
    <n v="1"/>
    <n v="0"/>
    <n v="0"/>
    <n v="0"/>
    <s v="2025-07-25 04:11:42"/>
  </r>
  <r>
    <s v="TX002655"/>
    <x v="49"/>
    <x v="8"/>
    <x v="1"/>
    <n v="434.29"/>
    <s v="Abandoned"/>
    <s v="Declined"/>
    <n v="7.6"/>
    <x v="0"/>
    <s v="Android"/>
    <n v="418208"/>
    <n v="11"/>
    <n v="0"/>
    <n v="0"/>
    <n v="0"/>
    <n v="0"/>
    <n v="0"/>
    <s v="2025-06-13 21:13:49"/>
  </r>
  <r>
    <s v="TX005379"/>
    <x v="210"/>
    <x v="2"/>
    <x v="0"/>
    <n v="775.21"/>
    <s v="Success"/>
    <s v="Approved"/>
    <n v="2.1"/>
    <x v="0"/>
    <s v="iPhone"/>
    <n v="420857"/>
    <n v="25"/>
    <n v="0"/>
    <n v="0"/>
    <n v="0"/>
    <n v="0"/>
    <n v="0"/>
    <s v="2025-10-16 16:49:31"/>
  </r>
  <r>
    <s v="TX008536"/>
    <x v="670"/>
    <x v="3"/>
    <x v="1"/>
    <n v="288.32"/>
    <s v="Success"/>
    <s v="Approved"/>
    <n v="7.61"/>
    <x v="0"/>
    <s v="Android"/>
    <n v="541323"/>
    <n v="15"/>
    <n v="0"/>
    <n v="0"/>
    <n v="0"/>
    <n v="0"/>
    <n v="0"/>
    <s v="2025-11-12 07:06:13"/>
  </r>
  <r>
    <s v="TX008035"/>
    <x v="1507"/>
    <x v="0"/>
    <x v="1"/>
    <n v="544.85"/>
    <s v="Success"/>
    <s v="Approved"/>
    <n v="11.57"/>
    <x v="0"/>
    <s v="Android"/>
    <n v="433685"/>
    <n v="24"/>
    <n v="0"/>
    <n v="0"/>
    <n v="0"/>
    <n v="0"/>
    <n v="0"/>
    <s v="2025-07-24 06:52:18"/>
  </r>
  <r>
    <s v="TX006830"/>
    <x v="2413"/>
    <x v="8"/>
    <x v="3"/>
    <n v="170.04"/>
    <s v="Success"/>
    <s v="Approved"/>
    <n v="2.38"/>
    <x v="0"/>
    <s v="Desktop"/>
    <n v="551507"/>
    <n v="22"/>
    <n v="0"/>
    <n v="0"/>
    <n v="0"/>
    <n v="0"/>
    <n v="0"/>
    <s v="2025-08-30 12:51:47"/>
  </r>
  <r>
    <s v="TX007721"/>
    <x v="1719"/>
    <x v="0"/>
    <x v="1"/>
    <n v="544.73"/>
    <s v="Success"/>
    <s v="Approved"/>
    <n v="10.47"/>
    <x v="0"/>
    <s v="Android"/>
    <n v="500531"/>
    <n v="13"/>
    <n v="0"/>
    <n v="0"/>
    <n v="0"/>
    <n v="0"/>
    <n v="0"/>
    <s v="2025-02-21 19:15:12"/>
  </r>
  <r>
    <s v="TX007151"/>
    <x v="2296"/>
    <x v="3"/>
    <x v="0"/>
    <n v="387.42"/>
    <s v="Success"/>
    <s v="Approved"/>
    <n v="1.36"/>
    <x v="0"/>
    <s v="iPhone"/>
    <n v="468646"/>
    <n v="20"/>
    <n v="0"/>
    <n v="0"/>
    <n v="0"/>
    <n v="0"/>
    <n v="0"/>
    <s v="2025-06-23 21:40:02"/>
  </r>
  <r>
    <s v="TX007494"/>
    <x v="1434"/>
    <x v="3"/>
    <x v="2"/>
    <n v="534.6"/>
    <s v="Success"/>
    <s v="Approved"/>
    <n v="15.65"/>
    <x v="0"/>
    <s v="Android"/>
    <n v="528310"/>
    <n v="18"/>
    <n v="0"/>
    <n v="0"/>
    <n v="0"/>
    <n v="0"/>
    <n v="0"/>
    <s v="2025-11-26 15:01:00"/>
  </r>
  <r>
    <s v="TX005193"/>
    <x v="265"/>
    <x v="4"/>
    <x v="0"/>
    <n v="200.9"/>
    <s v="Success"/>
    <s v="Approved"/>
    <n v="6.06"/>
    <x v="0"/>
    <s v="Desktop"/>
    <n v="512916"/>
    <n v="25"/>
    <n v="0"/>
    <n v="0"/>
    <n v="0"/>
    <n v="0"/>
    <n v="0"/>
    <s v="2025-01-23 18:13:41"/>
  </r>
  <r>
    <s v="TX009741"/>
    <x v="1183"/>
    <x v="1"/>
    <x v="0"/>
    <n v="863.39"/>
    <s v="Abandoned"/>
    <s v="Declined"/>
    <n v="8.8699999999999992"/>
    <x v="0"/>
    <s v="Desktop"/>
    <n v="529564"/>
    <n v="17"/>
    <n v="0"/>
    <n v="0"/>
    <n v="0"/>
    <n v="0"/>
    <n v="0"/>
    <s v="2025-08-09 14:28:58"/>
  </r>
  <r>
    <s v="TX002203"/>
    <x v="39"/>
    <x v="0"/>
    <x v="0"/>
    <n v="839.68"/>
    <s v="Success"/>
    <s v="Approved"/>
    <n v="10.199999999999999"/>
    <x v="0"/>
    <s v="Desktop"/>
    <n v="429096"/>
    <n v="41"/>
    <n v="0"/>
    <n v="0"/>
    <n v="1"/>
    <n v="0"/>
    <n v="0"/>
    <s v="2025-05-19 18:41:28"/>
  </r>
  <r>
    <s v="TX007960"/>
    <x v="1547"/>
    <x v="0"/>
    <x v="1"/>
    <n v="729.05"/>
    <s v="Success"/>
    <s v="Approved"/>
    <n v="11.86"/>
    <x v="0"/>
    <s v="Desktop"/>
    <n v="414476"/>
    <n v="23"/>
    <n v="0"/>
    <n v="0"/>
    <n v="0"/>
    <n v="0"/>
    <n v="0"/>
    <s v="2025-01-05 03:26:44"/>
  </r>
  <r>
    <s v="TX006444"/>
    <x v="331"/>
    <x v="5"/>
    <x v="1"/>
    <n v="302.64999999999998"/>
    <s v="Success"/>
    <s v="Approved"/>
    <n v="3.47"/>
    <x v="0"/>
    <s v="iPhone"/>
    <n v="548561"/>
    <n v="50"/>
    <n v="0"/>
    <n v="0"/>
    <n v="1"/>
    <n v="0"/>
    <n v="0"/>
    <s v="2025-01-16 03:19:46"/>
  </r>
  <r>
    <s v="TX001263"/>
    <x v="1157"/>
    <x v="1"/>
    <x v="0"/>
    <n v="1372.33"/>
    <s v="Failed"/>
    <s v="Approved"/>
    <n v="8.08"/>
    <x v="0"/>
    <s v="iPhone"/>
    <n v="501250"/>
    <n v="25"/>
    <n v="0"/>
    <n v="0"/>
    <n v="0"/>
    <n v="0"/>
    <n v="0"/>
    <s v="2025-10-12 16:33:01"/>
  </r>
  <r>
    <s v="TX008522"/>
    <x v="423"/>
    <x v="1"/>
    <x v="2"/>
    <n v="275.73"/>
    <s v="Failed"/>
    <s v="Approved"/>
    <n v="9.91"/>
    <x v="0"/>
    <s v="iPad"/>
    <n v="437149"/>
    <n v="57"/>
    <n v="1"/>
    <n v="0"/>
    <n v="0"/>
    <n v="0"/>
    <n v="1"/>
    <s v="2025-09-22 13:22:11"/>
  </r>
  <r>
    <s v="TX000976"/>
    <x v="150"/>
    <x v="4"/>
    <x v="3"/>
    <n v="463.49"/>
    <s v="Failed"/>
    <s v="Declined"/>
    <n v="9.8699999999999992"/>
    <x v="0"/>
    <s v="Desktop"/>
    <n v="544323"/>
    <n v="15"/>
    <n v="0"/>
    <n v="0"/>
    <n v="0"/>
    <n v="0"/>
    <n v="0"/>
    <s v="2025-06-25 13:41:29"/>
  </r>
  <r>
    <s v="TX006484"/>
    <x v="1277"/>
    <x v="2"/>
    <x v="1"/>
    <n v="224.92"/>
    <s v="Success"/>
    <s v="Approved"/>
    <n v="2.62"/>
    <x v="0"/>
    <s v="Android"/>
    <n v="541075"/>
    <n v="17"/>
    <n v="0"/>
    <n v="0"/>
    <n v="0"/>
    <n v="0"/>
    <n v="0"/>
    <s v="2025-05-23 09:46:05"/>
  </r>
  <r>
    <s v="TX004926"/>
    <x v="2492"/>
    <x v="3"/>
    <x v="0"/>
    <n v="490.36"/>
    <s v="Success"/>
    <s v="Approved"/>
    <n v="0.78"/>
    <x v="0"/>
    <s v="iPhone"/>
    <n v="486509"/>
    <n v="14"/>
    <n v="0"/>
    <n v="0"/>
    <n v="0"/>
    <n v="0"/>
    <n v="0"/>
    <s v="2025-02-25 17:16:28"/>
  </r>
  <r>
    <s v="TX000942"/>
    <x v="981"/>
    <x v="3"/>
    <x v="3"/>
    <n v="236.74"/>
    <s v="Success"/>
    <s v="Approved"/>
    <n v="7.74"/>
    <x v="0"/>
    <s v="iPad"/>
    <n v="558866"/>
    <n v="18"/>
    <n v="0"/>
    <n v="0"/>
    <n v="0"/>
    <n v="0"/>
    <n v="0"/>
    <s v="2025-11-10 22:58:09"/>
  </r>
  <r>
    <s v="TX004724"/>
    <x v="2493"/>
    <x v="0"/>
    <x v="3"/>
    <n v="1388.3"/>
    <s v="Success"/>
    <s v="Approved"/>
    <n v="8.75"/>
    <x v="0"/>
    <s v="Android"/>
    <n v="402076"/>
    <n v="10"/>
    <n v="0"/>
    <n v="0"/>
    <n v="0"/>
    <n v="0"/>
    <n v="0"/>
    <s v="2025-08-08 10:45:47"/>
  </r>
  <r>
    <s v="TX002388"/>
    <x v="1581"/>
    <x v="4"/>
    <x v="1"/>
    <n v="253.13"/>
    <s v="Success"/>
    <s v="Approved"/>
    <n v="10.38"/>
    <x v="0"/>
    <s v="Android"/>
    <n v="526786"/>
    <n v="16"/>
    <n v="0"/>
    <n v="0"/>
    <n v="0"/>
    <n v="0"/>
    <n v="0"/>
    <s v="2025-12-12 11:04:14"/>
  </r>
  <r>
    <s v="TX009783"/>
    <x v="2376"/>
    <x v="5"/>
    <x v="0"/>
    <n v="577.67999999999995"/>
    <s v="Success"/>
    <s v="Approved"/>
    <n v="11.18"/>
    <x v="0"/>
    <s v="Desktop"/>
    <n v="558262"/>
    <n v="14"/>
    <n v="0"/>
    <n v="0"/>
    <n v="0"/>
    <n v="0"/>
    <n v="0"/>
    <s v="2025-07-23 09:31:02"/>
  </r>
  <r>
    <s v="TX005022"/>
    <x v="1659"/>
    <x v="6"/>
    <x v="0"/>
    <n v="201.02"/>
    <s v="Success"/>
    <s v="Approved"/>
    <n v="11.74"/>
    <x v="0"/>
    <s v="iPhone"/>
    <n v="447194"/>
    <n v="24"/>
    <n v="0"/>
    <n v="0"/>
    <n v="0"/>
    <n v="0"/>
    <n v="0"/>
    <s v="2025-02-22 07:02:22"/>
  </r>
  <r>
    <s v="TX004392"/>
    <x v="1823"/>
    <x v="3"/>
    <x v="2"/>
    <n v="484.28"/>
    <s v="Success"/>
    <s v="Approved"/>
    <n v="8.89"/>
    <x v="0"/>
    <s v="iPad"/>
    <n v="417339"/>
    <n v="99"/>
    <n v="1"/>
    <n v="1"/>
    <n v="0"/>
    <n v="1"/>
    <n v="1"/>
    <s v="2025-01-13 01:15:31"/>
  </r>
  <r>
    <s v="TX005149"/>
    <x v="1444"/>
    <x v="1"/>
    <x v="0"/>
    <n v="309.05"/>
    <s v="Success"/>
    <s v="Approved"/>
    <n v="11.39"/>
    <x v="0"/>
    <s v="Desktop"/>
    <n v="538619"/>
    <n v="37"/>
    <n v="0"/>
    <n v="1"/>
    <n v="0"/>
    <n v="0"/>
    <n v="0"/>
    <s v="2025-01-28 17:51:30"/>
  </r>
  <r>
    <s v="TX003222"/>
    <x v="733"/>
    <x v="8"/>
    <x v="2"/>
    <n v="176.61"/>
    <s v="Abandoned"/>
    <s v="Approved"/>
    <n v="13.57"/>
    <x v="0"/>
    <s v="Android"/>
    <n v="547580"/>
    <n v="22"/>
    <n v="0"/>
    <n v="0"/>
    <n v="0"/>
    <n v="0"/>
    <n v="0"/>
    <s v="2025-01-30 17:43:03"/>
  </r>
  <r>
    <s v="TX003883"/>
    <x v="246"/>
    <x v="8"/>
    <x v="0"/>
    <n v="331.36"/>
    <s v="Success"/>
    <s v="Approved"/>
    <n v="6.6"/>
    <x v="0"/>
    <s v="Android"/>
    <n v="506710"/>
    <n v="10"/>
    <n v="0"/>
    <n v="0"/>
    <n v="0"/>
    <n v="0"/>
    <n v="0"/>
    <s v="2025-06-07 06:23:27"/>
  </r>
  <r>
    <s v="TX009911"/>
    <x v="1385"/>
    <x v="3"/>
    <x v="3"/>
    <n v="455.98"/>
    <s v="Failed"/>
    <s v="Declined"/>
    <n v="2.31"/>
    <x v="0"/>
    <s v="Desktop"/>
    <n v="442387"/>
    <n v="72"/>
    <n v="1"/>
    <n v="1"/>
    <n v="1"/>
    <n v="0"/>
    <n v="0"/>
    <s v="2025-06-30 11:04:01"/>
  </r>
  <r>
    <s v="TX009736"/>
    <x v="1177"/>
    <x v="2"/>
    <x v="3"/>
    <n v="959.44"/>
    <s v="Success"/>
    <s v="Approved"/>
    <n v="8.1199999999999992"/>
    <x v="0"/>
    <s v="iPhone"/>
    <n v="496357"/>
    <n v="13"/>
    <n v="0"/>
    <n v="0"/>
    <n v="0"/>
    <n v="0"/>
    <n v="0"/>
    <s v="2025-06-29 03:28:27"/>
  </r>
  <r>
    <s v="TX005992"/>
    <x v="2460"/>
    <x v="8"/>
    <x v="3"/>
    <n v="385.59"/>
    <s v="Failed"/>
    <s v="Approved"/>
    <n v="10.72"/>
    <x v="0"/>
    <s v="iPad"/>
    <n v="528662"/>
    <n v="42"/>
    <n v="0"/>
    <n v="1"/>
    <n v="0"/>
    <n v="0"/>
    <n v="0"/>
    <s v="2025-12-08 10:38:40"/>
  </r>
  <r>
    <s v="TX002790"/>
    <x v="643"/>
    <x v="3"/>
    <x v="2"/>
    <n v="303.41000000000003"/>
    <s v="Success"/>
    <s v="Approved"/>
    <n v="13.22"/>
    <x v="0"/>
    <s v="Android"/>
    <n v="419774"/>
    <n v="24"/>
    <n v="0"/>
    <n v="0"/>
    <n v="0"/>
    <n v="0"/>
    <n v="0"/>
    <s v="2025-08-31 21:18:25"/>
  </r>
  <r>
    <s v="TX000945"/>
    <x v="1238"/>
    <x v="0"/>
    <x v="0"/>
    <n v="482.91"/>
    <s v="Success"/>
    <s v="Approved"/>
    <n v="3.95"/>
    <x v="0"/>
    <s v="Android"/>
    <n v="406060"/>
    <n v="18"/>
    <n v="0"/>
    <n v="0"/>
    <n v="0"/>
    <n v="0"/>
    <n v="0"/>
    <s v="2025-04-11 19:52:31"/>
  </r>
  <r>
    <s v="TX008960"/>
    <x v="2494"/>
    <x v="8"/>
    <x v="3"/>
    <n v="1270.05"/>
    <s v="Abandoned"/>
    <s v="Declined"/>
    <n v="4.9800000000000004"/>
    <x v="0"/>
    <s v="Desktop"/>
    <n v="470810"/>
    <n v="15"/>
    <n v="0"/>
    <n v="0"/>
    <n v="0"/>
    <n v="0"/>
    <n v="0"/>
    <s v="2025-11-27 01:25:30"/>
  </r>
  <r>
    <s v="TX001858"/>
    <x v="316"/>
    <x v="9"/>
    <x v="0"/>
    <n v="1206.25"/>
    <s v="Failed"/>
    <s v="Declined"/>
    <n v="4.91"/>
    <x v="0"/>
    <s v="Desktop"/>
    <n v="551606"/>
    <n v="22"/>
    <n v="0"/>
    <n v="0"/>
    <n v="0"/>
    <n v="0"/>
    <n v="0"/>
    <s v="2025-08-27 03:58:42"/>
  </r>
  <r>
    <s v="TX008720"/>
    <x v="1238"/>
    <x v="3"/>
    <x v="0"/>
    <n v="373.25"/>
    <s v="Abandoned"/>
    <s v="Declined"/>
    <n v="9.59"/>
    <x v="0"/>
    <s v="iPhone"/>
    <n v="506579"/>
    <n v="41"/>
    <n v="0"/>
    <n v="1"/>
    <n v="0"/>
    <n v="0"/>
    <n v="0"/>
    <s v="2025-09-25 00:29:13"/>
  </r>
  <r>
    <s v="TX004109"/>
    <x v="2495"/>
    <x v="4"/>
    <x v="1"/>
    <n v="569.70000000000005"/>
    <s v="Success"/>
    <s v="Approved"/>
    <n v="0.91"/>
    <x v="0"/>
    <s v="Desktop"/>
    <n v="408298"/>
    <n v="20"/>
    <n v="0"/>
    <n v="0"/>
    <n v="0"/>
    <n v="0"/>
    <n v="0"/>
    <s v="2025-03-22 03:44:55"/>
  </r>
  <r>
    <s v="TX005214"/>
    <x v="220"/>
    <x v="0"/>
    <x v="3"/>
    <n v="95.28"/>
    <s v="Abandoned"/>
    <s v="Approved"/>
    <n v="6.73"/>
    <x v="0"/>
    <s v="iPhone"/>
    <n v="401772"/>
    <n v="45"/>
    <n v="0"/>
    <n v="1"/>
    <n v="0"/>
    <n v="0"/>
    <n v="0"/>
    <s v="2025-09-21 10:36:16"/>
  </r>
  <r>
    <s v="TX008563"/>
    <x v="2339"/>
    <x v="1"/>
    <x v="0"/>
    <n v="517.20000000000005"/>
    <s v="Abandoned"/>
    <s v="Declined"/>
    <n v="8.5399999999999991"/>
    <x v="0"/>
    <s v="iPhone"/>
    <n v="542675"/>
    <n v="18"/>
    <n v="0"/>
    <n v="0"/>
    <n v="0"/>
    <n v="0"/>
    <n v="0"/>
    <s v="2025-07-15 04:47:56"/>
  </r>
  <r>
    <s v="TX003256"/>
    <x v="933"/>
    <x v="1"/>
    <x v="3"/>
    <n v="239.1"/>
    <s v="Success"/>
    <s v="Approved"/>
    <n v="8.93"/>
    <x v="0"/>
    <s v="Android"/>
    <n v="417624"/>
    <n v="18"/>
    <n v="0"/>
    <n v="0"/>
    <n v="0"/>
    <n v="0"/>
    <n v="0"/>
    <s v="2025-09-22 05:52:21"/>
  </r>
  <r>
    <s v="TX002691"/>
    <x v="260"/>
    <x v="8"/>
    <x v="0"/>
    <n v="118.05"/>
    <s v="Success"/>
    <s v="Approved"/>
    <n v="3.43"/>
    <x v="0"/>
    <s v="Desktop"/>
    <n v="478209"/>
    <n v="44"/>
    <n v="0"/>
    <n v="0"/>
    <n v="1"/>
    <n v="0"/>
    <n v="0"/>
    <s v="2025-12-31 20:36:37"/>
  </r>
  <r>
    <s v="TX007451"/>
    <x v="396"/>
    <x v="2"/>
    <x v="0"/>
    <n v="815.5"/>
    <s v="Failed"/>
    <s v="Approved"/>
    <n v="8.82"/>
    <x v="0"/>
    <s v="iPhone"/>
    <n v="421859"/>
    <n v="20"/>
    <n v="0"/>
    <n v="0"/>
    <n v="0"/>
    <n v="0"/>
    <n v="0"/>
    <s v="2025-05-23 02:31:04"/>
  </r>
  <r>
    <s v="TX006884"/>
    <x v="2208"/>
    <x v="0"/>
    <x v="2"/>
    <n v="891.84"/>
    <s v="Failed"/>
    <s v="Declined"/>
    <n v="18.399999999999999"/>
    <x v="0"/>
    <s v="Desktop"/>
    <n v="483893"/>
    <n v="21"/>
    <n v="0"/>
    <n v="0"/>
    <n v="0"/>
    <n v="0"/>
    <n v="0"/>
    <s v="2025-06-13 19:47:23"/>
  </r>
  <r>
    <s v="TX001320"/>
    <x v="2496"/>
    <x v="3"/>
    <x v="0"/>
    <n v="265.11"/>
    <s v="Success"/>
    <s v="Approved"/>
    <n v="0.5"/>
    <x v="0"/>
    <s v="iPhone"/>
    <n v="549013"/>
    <n v="10"/>
    <n v="0"/>
    <n v="0"/>
    <n v="0"/>
    <n v="0"/>
    <n v="0"/>
    <s v="2025-01-15 23:50:09"/>
  </r>
  <r>
    <s v="TX008942"/>
    <x v="2497"/>
    <x v="1"/>
    <x v="0"/>
    <n v="234.35"/>
    <s v="Failed"/>
    <s v="Approved"/>
    <n v="10.77"/>
    <x v="0"/>
    <s v="iPad"/>
    <n v="491782"/>
    <n v="14"/>
    <n v="0"/>
    <n v="0"/>
    <n v="0"/>
    <n v="0"/>
    <n v="0"/>
    <s v="2025-04-30 01:57:22"/>
  </r>
  <r>
    <s v="TX009935"/>
    <x v="2498"/>
    <x v="6"/>
    <x v="1"/>
    <n v="621.53"/>
    <s v="Success"/>
    <s v="Approved"/>
    <n v="4.22"/>
    <x v="0"/>
    <s v="Desktop"/>
    <n v="432650"/>
    <n v="18"/>
    <n v="0"/>
    <n v="0"/>
    <n v="0"/>
    <n v="0"/>
    <n v="0"/>
    <s v="2025-08-18 14:08:52"/>
  </r>
  <r>
    <s v="TX005163"/>
    <x v="2499"/>
    <x v="3"/>
    <x v="0"/>
    <n v="2196.13"/>
    <s v="Success"/>
    <s v="Approved"/>
    <n v="1.1100000000000001"/>
    <x v="0"/>
    <s v="Android"/>
    <n v="492249"/>
    <n v="10"/>
    <n v="0"/>
    <n v="0"/>
    <n v="0"/>
    <n v="0"/>
    <n v="0"/>
    <s v="2025-10-06 22:15:13"/>
  </r>
  <r>
    <s v="TX005903"/>
    <x v="2500"/>
    <x v="0"/>
    <x v="0"/>
    <n v="94.11"/>
    <s v="Success"/>
    <s v="Approved"/>
    <n v="5.96"/>
    <x v="0"/>
    <s v="Android"/>
    <n v="502710"/>
    <n v="21"/>
    <n v="0"/>
    <n v="0"/>
    <n v="0"/>
    <n v="0"/>
    <n v="0"/>
    <s v="2025-12-05 10:30:13"/>
  </r>
  <r>
    <s v="TX006881"/>
    <x v="2501"/>
    <x v="2"/>
    <x v="0"/>
    <n v="1142.8"/>
    <s v="Success"/>
    <s v="Approved"/>
    <n v="8.3699999999999992"/>
    <x v="0"/>
    <s v="iPhone"/>
    <n v="510648"/>
    <n v="12"/>
    <n v="0"/>
    <n v="0"/>
    <n v="0"/>
    <n v="0"/>
    <n v="0"/>
    <s v="2025-03-30 21:07:38"/>
  </r>
  <r>
    <s v="TX006034"/>
    <x v="2502"/>
    <x v="0"/>
    <x v="3"/>
    <n v="1793.82"/>
    <s v="Success"/>
    <s v="Approved"/>
    <n v="5.84"/>
    <x v="0"/>
    <s v="Desktop"/>
    <n v="477793"/>
    <n v="41"/>
    <n v="0"/>
    <n v="0"/>
    <n v="1"/>
    <n v="0"/>
    <n v="0"/>
    <s v="2025-05-20 03:23:11"/>
  </r>
  <r>
    <s v="TX006493"/>
    <x v="2102"/>
    <x v="1"/>
    <x v="1"/>
    <n v="92.93"/>
    <s v="Success"/>
    <s v="Approved"/>
    <n v="3.01"/>
    <x v="0"/>
    <s v="Desktop"/>
    <n v="418807"/>
    <n v="14"/>
    <n v="0"/>
    <n v="0"/>
    <n v="0"/>
    <n v="0"/>
    <n v="0"/>
    <s v="2025-10-08 02:21:19"/>
  </r>
  <r>
    <s v="TX003476"/>
    <x v="2503"/>
    <x v="2"/>
    <x v="1"/>
    <n v="295.36"/>
    <s v="Success"/>
    <s v="Approved"/>
    <n v="4.6399999999999997"/>
    <x v="0"/>
    <s v="iPhone"/>
    <n v="446162"/>
    <n v="15"/>
    <n v="0"/>
    <n v="0"/>
    <n v="0"/>
    <n v="0"/>
    <n v="0"/>
    <s v="2025-05-17 03:03:30"/>
  </r>
  <r>
    <s v="TX003506"/>
    <x v="1277"/>
    <x v="4"/>
    <x v="0"/>
    <n v="234.85"/>
    <s v="Success"/>
    <s v="Approved"/>
    <n v="10.47"/>
    <x v="0"/>
    <s v="Desktop"/>
    <n v="507155"/>
    <n v="17"/>
    <n v="0"/>
    <n v="0"/>
    <n v="0"/>
    <n v="0"/>
    <n v="0"/>
    <s v="2025-09-03 04:07:40"/>
  </r>
  <r>
    <s v="TX004750"/>
    <x v="809"/>
    <x v="5"/>
    <x v="1"/>
    <n v="69.67"/>
    <s v="Success"/>
    <s v="Approved"/>
    <n v="8.02"/>
    <x v="0"/>
    <s v="Android"/>
    <n v="433735"/>
    <n v="13"/>
    <n v="0"/>
    <n v="0"/>
    <n v="0"/>
    <n v="0"/>
    <n v="0"/>
    <s v="2025-01-20 06:32:51"/>
  </r>
  <r>
    <s v="TX002478"/>
    <x v="1126"/>
    <x v="5"/>
    <x v="3"/>
    <n v="2302.69"/>
    <s v="Success"/>
    <s v="Approved"/>
    <n v="11.61"/>
    <x v="0"/>
    <s v="Desktop"/>
    <n v="474439"/>
    <n v="17"/>
    <n v="0"/>
    <n v="0"/>
    <n v="0"/>
    <n v="0"/>
    <n v="0"/>
    <s v="2025-08-01 23:14:29"/>
  </r>
  <r>
    <s v="TX009136"/>
    <x v="2504"/>
    <x v="3"/>
    <x v="3"/>
    <n v="246.94"/>
    <s v="Success"/>
    <s v="Approved"/>
    <n v="5.7"/>
    <x v="0"/>
    <s v="Desktop"/>
    <n v="472386"/>
    <n v="19"/>
    <n v="0"/>
    <n v="0"/>
    <n v="0"/>
    <n v="0"/>
    <n v="0"/>
    <s v="2025-03-23 06:46:48"/>
  </r>
  <r>
    <s v="TX006700"/>
    <x v="952"/>
    <x v="4"/>
    <x v="2"/>
    <n v="535.33000000000004"/>
    <s v="Failed"/>
    <s v="Approved"/>
    <n v="11.37"/>
    <x v="0"/>
    <s v="Android"/>
    <n v="426982"/>
    <n v="23"/>
    <n v="0"/>
    <n v="0"/>
    <n v="0"/>
    <n v="0"/>
    <n v="0"/>
    <s v="2025-11-06 00:29:21"/>
  </r>
  <r>
    <s v="TX007439"/>
    <x v="1805"/>
    <x v="2"/>
    <x v="3"/>
    <n v="536.9"/>
    <s v="Abandoned"/>
    <s v="Declined"/>
    <n v="0.95"/>
    <x v="0"/>
    <s v="Android"/>
    <n v="492577"/>
    <n v="23"/>
    <n v="0"/>
    <n v="0"/>
    <n v="0"/>
    <n v="0"/>
    <n v="0"/>
    <s v="2025-06-24 06:19:11"/>
  </r>
  <r>
    <s v="TX007681"/>
    <x v="414"/>
    <x v="8"/>
    <x v="3"/>
    <n v="283.77999999999997"/>
    <s v="Success"/>
    <s v="Approved"/>
    <n v="11"/>
    <x v="0"/>
    <s v="iPhone"/>
    <n v="488595"/>
    <n v="24"/>
    <n v="0"/>
    <n v="0"/>
    <n v="0"/>
    <n v="0"/>
    <n v="0"/>
    <s v="2025-06-19 22:36:37"/>
  </r>
  <r>
    <s v="TX005413"/>
    <x v="204"/>
    <x v="9"/>
    <x v="3"/>
    <n v="632.27"/>
    <s v="Failed"/>
    <s v="Declined"/>
    <n v="4.9400000000000004"/>
    <x v="0"/>
    <s v="iPad"/>
    <n v="487318"/>
    <n v="19"/>
    <n v="0"/>
    <n v="0"/>
    <n v="0"/>
    <n v="0"/>
    <n v="0"/>
    <s v="2025-09-27 08:28:58"/>
  </r>
  <r>
    <s v="TX009918"/>
    <x v="2505"/>
    <x v="0"/>
    <x v="2"/>
    <n v="158.72999999999999"/>
    <s v="Success"/>
    <s v="Approved"/>
    <n v="8.69"/>
    <x v="0"/>
    <s v="Desktop"/>
    <n v="477389"/>
    <n v="15"/>
    <n v="0"/>
    <n v="0"/>
    <n v="0"/>
    <n v="0"/>
    <n v="0"/>
    <s v="2025-07-19 02:39:58"/>
  </r>
  <r>
    <s v="TX007324"/>
    <x v="1093"/>
    <x v="9"/>
    <x v="1"/>
    <n v="590.76"/>
    <s v="Success"/>
    <s v="Approved"/>
    <n v="5.23"/>
    <x v="0"/>
    <s v="Android"/>
    <n v="537224"/>
    <n v="12"/>
    <n v="0"/>
    <n v="0"/>
    <n v="0"/>
    <n v="0"/>
    <n v="0"/>
    <s v="2025-02-27 22:27:26"/>
  </r>
  <r>
    <s v="TX001875"/>
    <x v="1482"/>
    <x v="2"/>
    <x v="1"/>
    <n v="185.99"/>
    <s v="Success"/>
    <s v="Approved"/>
    <n v="5.3"/>
    <x v="0"/>
    <s v="Android"/>
    <n v="523693"/>
    <n v="21"/>
    <n v="0"/>
    <n v="0"/>
    <n v="0"/>
    <n v="0"/>
    <n v="0"/>
    <s v="2025-08-16 15:42:31"/>
  </r>
  <r>
    <s v="TX008566"/>
    <x v="2506"/>
    <x v="3"/>
    <x v="3"/>
    <n v="315.12"/>
    <s v="Success"/>
    <s v="Approved"/>
    <n v="7.85"/>
    <x v="0"/>
    <s v="Android"/>
    <n v="551677"/>
    <n v="25"/>
    <n v="0"/>
    <n v="0"/>
    <n v="0"/>
    <n v="0"/>
    <n v="0"/>
    <s v="2025-05-23 01:14:48"/>
  </r>
  <r>
    <s v="TX005338"/>
    <x v="1147"/>
    <x v="3"/>
    <x v="1"/>
    <n v="349.68"/>
    <s v="Success"/>
    <s v="Approved"/>
    <n v="4.2300000000000004"/>
    <x v="0"/>
    <s v="Android"/>
    <n v="535500"/>
    <n v="24"/>
    <n v="0"/>
    <n v="0"/>
    <n v="0"/>
    <n v="0"/>
    <n v="0"/>
    <s v="2025-10-29 19:02:27"/>
  </r>
  <r>
    <s v="TX005097"/>
    <x v="825"/>
    <x v="3"/>
    <x v="2"/>
    <n v="521.97"/>
    <s v="Failed"/>
    <s v="Declined"/>
    <n v="11.89"/>
    <x v="0"/>
    <s v="Android"/>
    <n v="538255"/>
    <n v="23"/>
    <n v="0"/>
    <n v="0"/>
    <n v="0"/>
    <n v="0"/>
    <n v="0"/>
    <s v="2025-08-07 19:40:24"/>
  </r>
  <r>
    <s v="TX002905"/>
    <x v="825"/>
    <x v="9"/>
    <x v="1"/>
    <n v="2081.02"/>
    <s v="Abandoned"/>
    <s v="Approved"/>
    <n v="3.16"/>
    <x v="0"/>
    <s v="iPhone"/>
    <n v="516055"/>
    <n v="19"/>
    <n v="0"/>
    <n v="0"/>
    <n v="0"/>
    <n v="0"/>
    <n v="0"/>
    <s v="2025-09-21 19:18:03"/>
  </r>
  <r>
    <s v="TX000571"/>
    <x v="1798"/>
    <x v="0"/>
    <x v="0"/>
    <n v="598.79999999999995"/>
    <s v="Success"/>
    <s v="Approved"/>
    <n v="9.58"/>
    <x v="0"/>
    <s v="Desktop"/>
    <n v="502871"/>
    <n v="14"/>
    <n v="0"/>
    <n v="0"/>
    <n v="0"/>
    <n v="0"/>
    <n v="0"/>
    <s v="2025-05-25 05:40:18"/>
  </r>
  <r>
    <s v="TX001449"/>
    <x v="2056"/>
    <x v="0"/>
    <x v="3"/>
    <n v="231.77"/>
    <s v="Success"/>
    <s v="Approved"/>
    <n v="2.2000000000000002"/>
    <x v="0"/>
    <s v="Desktop"/>
    <n v="506740"/>
    <n v="49"/>
    <n v="0"/>
    <n v="0"/>
    <n v="1"/>
    <n v="0"/>
    <n v="0"/>
    <s v="2025-04-18 12:27:52"/>
  </r>
  <r>
    <s v="TX006040"/>
    <x v="1280"/>
    <x v="1"/>
    <x v="3"/>
    <n v="481.03"/>
    <s v="Abandoned"/>
    <s v="Approved"/>
    <n v="11.65"/>
    <x v="0"/>
    <s v="iPhone"/>
    <n v="422657"/>
    <n v="11"/>
    <n v="0"/>
    <n v="0"/>
    <n v="0"/>
    <n v="0"/>
    <n v="0"/>
    <s v="2025-11-28 09:05:08"/>
  </r>
  <r>
    <s v="TX006323"/>
    <x v="671"/>
    <x v="4"/>
    <x v="0"/>
    <n v="1466.12"/>
    <s v="Success"/>
    <s v="Approved"/>
    <n v="7.03"/>
    <x v="0"/>
    <s v="iPhone"/>
    <n v="468608"/>
    <n v="16"/>
    <n v="0"/>
    <n v="0"/>
    <n v="0"/>
    <n v="0"/>
    <n v="0"/>
    <s v="2025-03-29 04:29:13"/>
  </r>
  <r>
    <s v="TX006429"/>
    <x v="519"/>
    <x v="3"/>
    <x v="3"/>
    <n v="390.99"/>
    <s v="Failed"/>
    <s v="Declined"/>
    <n v="7.4"/>
    <x v="0"/>
    <s v="iPhone"/>
    <n v="510046"/>
    <n v="10"/>
    <n v="0"/>
    <n v="0"/>
    <n v="0"/>
    <n v="0"/>
    <n v="0"/>
    <s v="2025-08-07 12:01:01"/>
  </r>
  <r>
    <s v="TX006912"/>
    <x v="511"/>
    <x v="6"/>
    <x v="2"/>
    <n v="583.47"/>
    <s v="Success"/>
    <s v="Approved"/>
    <n v="19.760000000000002"/>
    <x v="0"/>
    <s v="Android"/>
    <n v="494330"/>
    <n v="48"/>
    <n v="0"/>
    <n v="1"/>
    <n v="0"/>
    <n v="0"/>
    <n v="0"/>
    <s v="2025-06-02 16:11:51"/>
  </r>
  <r>
    <s v="TX008982"/>
    <x v="1479"/>
    <x v="4"/>
    <x v="3"/>
    <n v="1045.3399999999999"/>
    <s v="Success"/>
    <s v="Approved"/>
    <n v="8.49"/>
    <x v="0"/>
    <s v="Desktop"/>
    <n v="447081"/>
    <n v="54"/>
    <n v="0"/>
    <n v="0"/>
    <n v="1"/>
    <n v="0"/>
    <n v="0"/>
    <s v="2025-02-16 10:11:57"/>
  </r>
  <r>
    <s v="TX003227"/>
    <x v="267"/>
    <x v="0"/>
    <x v="3"/>
    <n v="401.12"/>
    <s v="Failed"/>
    <s v="Declined"/>
    <n v="6.58"/>
    <x v="0"/>
    <s v="Android"/>
    <n v="463102"/>
    <n v="11"/>
    <n v="0"/>
    <n v="0"/>
    <n v="0"/>
    <n v="0"/>
    <n v="0"/>
    <s v="2025-08-17 06:56:53"/>
  </r>
  <r>
    <s v="TX009799"/>
    <x v="2230"/>
    <x v="5"/>
    <x v="0"/>
    <n v="493.62"/>
    <s v="Success"/>
    <s v="Approved"/>
    <n v="9.27"/>
    <x v="0"/>
    <s v="iPhone"/>
    <n v="489985"/>
    <n v="12"/>
    <n v="0"/>
    <n v="0"/>
    <n v="0"/>
    <n v="0"/>
    <n v="0"/>
    <s v="2025-11-29 22:34:17"/>
  </r>
  <r>
    <s v="TX003979"/>
    <x v="2507"/>
    <x v="2"/>
    <x v="3"/>
    <n v="1190.55"/>
    <s v="Failed"/>
    <s v="Declined"/>
    <n v="10.73"/>
    <x v="0"/>
    <s v="iPhone"/>
    <n v="462693"/>
    <n v="13"/>
    <n v="0"/>
    <n v="0"/>
    <n v="0"/>
    <n v="0"/>
    <n v="0"/>
    <s v="2025-01-24 11:33:07"/>
  </r>
  <r>
    <s v="TX004384"/>
    <x v="1051"/>
    <x v="2"/>
    <x v="1"/>
    <n v="382.62"/>
    <s v="Abandoned"/>
    <s v="Approved"/>
    <n v="5.78"/>
    <x v="0"/>
    <s v="iPhone"/>
    <n v="489841"/>
    <n v="48"/>
    <n v="0"/>
    <n v="0"/>
    <n v="1"/>
    <n v="0"/>
    <n v="0"/>
    <s v="2025-04-20 20:56:33"/>
  </r>
  <r>
    <s v="TX007745"/>
    <x v="2270"/>
    <x v="5"/>
    <x v="3"/>
    <n v="1204.5899999999999"/>
    <s v="Success"/>
    <s v="Approved"/>
    <n v="1.61"/>
    <x v="0"/>
    <s v="Android"/>
    <n v="404684"/>
    <n v="13"/>
    <n v="0"/>
    <n v="0"/>
    <n v="0"/>
    <n v="0"/>
    <n v="0"/>
    <s v="2025-10-18 16:15:57"/>
  </r>
  <r>
    <s v="TX003540"/>
    <x v="275"/>
    <x v="8"/>
    <x v="1"/>
    <n v="1140.08"/>
    <s v="Failed"/>
    <s v="Declined"/>
    <n v="8.1999999999999993"/>
    <x v="0"/>
    <s v="iPhone"/>
    <n v="485893"/>
    <n v="54"/>
    <n v="1"/>
    <n v="0"/>
    <n v="0"/>
    <n v="0"/>
    <n v="1"/>
    <s v="2025-03-23 00:32:04"/>
  </r>
  <r>
    <s v="TX005754"/>
    <x v="2508"/>
    <x v="8"/>
    <x v="1"/>
    <n v="424.33"/>
    <s v="Failed"/>
    <s v="Declined"/>
    <n v="9.1199999999999992"/>
    <x v="0"/>
    <s v="Desktop"/>
    <n v="518087"/>
    <n v="20"/>
    <n v="0"/>
    <n v="0"/>
    <n v="0"/>
    <n v="0"/>
    <n v="0"/>
    <s v="2025-09-23 07:27:44"/>
  </r>
  <r>
    <s v="TX006965"/>
    <x v="2509"/>
    <x v="8"/>
    <x v="2"/>
    <n v="1439.99"/>
    <s v="Failed"/>
    <s v="Declined"/>
    <n v="12.22"/>
    <x v="0"/>
    <s v="Android"/>
    <n v="470783"/>
    <n v="22"/>
    <n v="0"/>
    <n v="0"/>
    <n v="0"/>
    <n v="0"/>
    <n v="0"/>
    <s v="2025-06-24 14:22:16"/>
  </r>
  <r>
    <s v="TX002828"/>
    <x v="205"/>
    <x v="4"/>
    <x v="1"/>
    <n v="402.57"/>
    <s v="Success"/>
    <s v="Approved"/>
    <n v="6.95"/>
    <x v="0"/>
    <s v="Desktop"/>
    <n v="520658"/>
    <n v="19"/>
    <n v="0"/>
    <n v="0"/>
    <n v="0"/>
    <n v="0"/>
    <n v="0"/>
    <s v="2025-01-16 20:55:36"/>
  </r>
  <r>
    <s v="TX006829"/>
    <x v="480"/>
    <x v="3"/>
    <x v="1"/>
    <n v="517.22"/>
    <s v="Failed"/>
    <s v="Declined"/>
    <n v="4.49"/>
    <x v="0"/>
    <s v="iPad"/>
    <n v="410222"/>
    <n v="14"/>
    <n v="0"/>
    <n v="0"/>
    <n v="0"/>
    <n v="0"/>
    <n v="0"/>
    <s v="2025-08-08 11:35:41"/>
  </r>
  <r>
    <s v="TX004997"/>
    <x v="1187"/>
    <x v="8"/>
    <x v="3"/>
    <n v="355.86"/>
    <s v="Success"/>
    <s v="Approved"/>
    <n v="5.6"/>
    <x v="0"/>
    <s v="iPhone"/>
    <n v="480276"/>
    <n v="44"/>
    <n v="0"/>
    <n v="0"/>
    <n v="0"/>
    <n v="1"/>
    <n v="0"/>
    <s v="2025-12-26 06:47:26"/>
  </r>
  <r>
    <s v="TX001339"/>
    <x v="276"/>
    <x v="8"/>
    <x v="1"/>
    <n v="99.92"/>
    <s v="Abandoned"/>
    <s v="Approved"/>
    <n v="8.1999999999999993"/>
    <x v="0"/>
    <s v="Desktop"/>
    <n v="408932"/>
    <n v="25"/>
    <n v="0"/>
    <n v="0"/>
    <n v="0"/>
    <n v="0"/>
    <n v="0"/>
    <s v="2025-12-16 11:25:09"/>
  </r>
  <r>
    <s v="TX003263"/>
    <x v="2510"/>
    <x v="3"/>
    <x v="1"/>
    <n v="752.23"/>
    <s v="Success"/>
    <s v="Approved"/>
    <n v="8.5"/>
    <x v="0"/>
    <s v="Desktop"/>
    <n v="431176"/>
    <n v="21"/>
    <n v="0"/>
    <n v="0"/>
    <n v="0"/>
    <n v="0"/>
    <n v="0"/>
    <s v="2025-10-27 23:43:07"/>
  </r>
  <r>
    <s v="TX006523"/>
    <x v="905"/>
    <x v="5"/>
    <x v="3"/>
    <n v="330"/>
    <s v="Success"/>
    <s v="Approved"/>
    <n v="1.4"/>
    <x v="0"/>
    <s v="iPhone"/>
    <n v="433451"/>
    <n v="13"/>
    <n v="0"/>
    <n v="0"/>
    <n v="0"/>
    <n v="0"/>
    <n v="0"/>
    <s v="2025-03-17 21:43:03"/>
  </r>
  <r>
    <s v="TX006085"/>
    <x v="2511"/>
    <x v="1"/>
    <x v="3"/>
    <n v="899.11"/>
    <s v="Failed"/>
    <s v="Declined"/>
    <n v="8.34"/>
    <x v="0"/>
    <s v="Desktop"/>
    <n v="440274"/>
    <n v="13"/>
    <n v="0"/>
    <n v="0"/>
    <n v="0"/>
    <n v="0"/>
    <n v="0"/>
    <s v="2025-09-14 02:39:13"/>
  </r>
  <r>
    <s v="TX000651"/>
    <x v="2073"/>
    <x v="1"/>
    <x v="0"/>
    <n v="146.74"/>
    <s v="Success"/>
    <s v="Approved"/>
    <n v="1.9"/>
    <x v="0"/>
    <s v="iPhone"/>
    <n v="466694"/>
    <n v="41"/>
    <n v="0"/>
    <n v="1"/>
    <n v="0"/>
    <n v="0"/>
    <n v="0"/>
    <s v="2025-06-10 19:08:35"/>
  </r>
  <r>
    <s v="TX002903"/>
    <x v="1086"/>
    <x v="0"/>
    <x v="3"/>
    <n v="722.31"/>
    <s v="Success"/>
    <s v="Approved"/>
    <n v="10.18"/>
    <x v="0"/>
    <s v="Android"/>
    <n v="535534"/>
    <n v="15"/>
    <n v="0"/>
    <n v="0"/>
    <n v="0"/>
    <n v="0"/>
    <n v="0"/>
    <s v="2025-04-10 10:20:06"/>
  </r>
  <r>
    <s v="TX002259"/>
    <x v="2512"/>
    <x v="3"/>
    <x v="0"/>
    <n v="309.33999999999997"/>
    <s v="Success"/>
    <s v="Approved"/>
    <n v="5.47"/>
    <x v="0"/>
    <s v="Android"/>
    <n v="555883"/>
    <n v="18"/>
    <n v="0"/>
    <n v="0"/>
    <n v="0"/>
    <n v="0"/>
    <n v="0"/>
    <s v="2025-03-19 10:14:51"/>
  </r>
  <r>
    <s v="TX007496"/>
    <x v="2513"/>
    <x v="1"/>
    <x v="1"/>
    <n v="1277.48"/>
    <s v="Success"/>
    <s v="Approved"/>
    <n v="3.39"/>
    <x v="0"/>
    <s v="Desktop"/>
    <n v="531331"/>
    <n v="10"/>
    <n v="0"/>
    <n v="0"/>
    <n v="0"/>
    <n v="0"/>
    <n v="0"/>
    <s v="2025-11-07 01:21:22"/>
  </r>
  <r>
    <s v="TX003522"/>
    <x v="1903"/>
    <x v="8"/>
    <x v="0"/>
    <n v="189.99"/>
    <s v="Success"/>
    <s v="Approved"/>
    <n v="10.57"/>
    <x v="0"/>
    <s v="Desktop"/>
    <n v="478725"/>
    <n v="52"/>
    <n v="0"/>
    <n v="0"/>
    <n v="1"/>
    <n v="0"/>
    <n v="0"/>
    <s v="2025-05-31 21:03:30"/>
  </r>
  <r>
    <s v="TX002731"/>
    <x v="979"/>
    <x v="0"/>
    <x v="2"/>
    <n v="195.68"/>
    <s v="Success"/>
    <s v="Approved"/>
    <n v="14.93"/>
    <x v="0"/>
    <s v="Android"/>
    <n v="559628"/>
    <n v="24"/>
    <n v="0"/>
    <n v="0"/>
    <n v="0"/>
    <n v="0"/>
    <n v="0"/>
    <s v="2025-10-12 04:31:11"/>
  </r>
  <r>
    <s v="TX006562"/>
    <x v="648"/>
    <x v="0"/>
    <x v="2"/>
    <n v="316.63"/>
    <s v="Abandoned"/>
    <s v="Declined"/>
    <n v="11.83"/>
    <x v="0"/>
    <s v="iPad"/>
    <n v="556727"/>
    <n v="25"/>
    <n v="0"/>
    <n v="0"/>
    <n v="0"/>
    <n v="0"/>
    <n v="0"/>
    <s v="2025-01-31 16:27:51"/>
  </r>
  <r>
    <s v="TX004479"/>
    <x v="2514"/>
    <x v="0"/>
    <x v="1"/>
    <n v="463.34"/>
    <s v="Success"/>
    <s v="Approved"/>
    <n v="1.68"/>
    <x v="0"/>
    <s v="iPad"/>
    <n v="437552"/>
    <n v="47"/>
    <n v="0"/>
    <n v="0"/>
    <n v="1"/>
    <n v="0"/>
    <n v="0"/>
    <s v="2025-05-26 22:14:55"/>
  </r>
  <r>
    <s v="TX001597"/>
    <x v="2515"/>
    <x v="2"/>
    <x v="0"/>
    <n v="406.97"/>
    <s v="Success"/>
    <s v="Approved"/>
    <n v="0.73"/>
    <x v="0"/>
    <s v="iPhone"/>
    <n v="421597"/>
    <n v="22"/>
    <n v="0"/>
    <n v="0"/>
    <n v="0"/>
    <n v="0"/>
    <n v="0"/>
    <s v="2025-05-05 09:33:55"/>
  </r>
  <r>
    <s v="TX007157"/>
    <x v="1606"/>
    <x v="9"/>
    <x v="1"/>
    <n v="1388.59"/>
    <s v="Success"/>
    <s v="Approved"/>
    <n v="6.23"/>
    <x v="0"/>
    <s v="Android"/>
    <n v="407760"/>
    <n v="20"/>
    <n v="0"/>
    <n v="0"/>
    <n v="0"/>
    <n v="0"/>
    <n v="0"/>
    <s v="2025-04-30 14:21:17"/>
  </r>
  <r>
    <s v="TX002585"/>
    <x v="1464"/>
    <x v="5"/>
    <x v="3"/>
    <n v="150.52000000000001"/>
    <s v="Success"/>
    <s v="Approved"/>
    <n v="10.61"/>
    <x v="0"/>
    <s v="Desktop"/>
    <n v="547488"/>
    <n v="22"/>
    <n v="0"/>
    <n v="0"/>
    <n v="0"/>
    <n v="0"/>
    <n v="0"/>
    <s v="2025-11-23 10:22:09"/>
  </r>
  <r>
    <s v="TX007167"/>
    <x v="48"/>
    <x v="0"/>
    <x v="3"/>
    <n v="209.3"/>
    <s v="Success"/>
    <s v="Approved"/>
    <n v="9.51"/>
    <x v="0"/>
    <s v="Android"/>
    <n v="541274"/>
    <n v="24"/>
    <n v="0"/>
    <n v="0"/>
    <n v="0"/>
    <n v="0"/>
    <n v="0"/>
    <s v="2025-04-09 14:34:13"/>
  </r>
  <r>
    <s v="TX003197"/>
    <x v="664"/>
    <x v="8"/>
    <x v="2"/>
    <n v="1456.71"/>
    <s v="Success"/>
    <s v="Approved"/>
    <n v="17.97"/>
    <x v="0"/>
    <s v="iPad"/>
    <n v="464391"/>
    <n v="11"/>
    <n v="0"/>
    <n v="0"/>
    <n v="0"/>
    <n v="0"/>
    <n v="0"/>
    <s v="2025-02-06 12:40:49"/>
  </r>
  <r>
    <s v="TX006127"/>
    <x v="1731"/>
    <x v="0"/>
    <x v="2"/>
    <n v="74.650000000000006"/>
    <s v="Failed"/>
    <s v="Declined"/>
    <n v="11.88"/>
    <x v="0"/>
    <s v="iPad"/>
    <n v="432592"/>
    <n v="19"/>
    <n v="0"/>
    <n v="0"/>
    <n v="0"/>
    <n v="0"/>
    <n v="0"/>
    <s v="2025-07-10 12:05:59"/>
  </r>
  <r>
    <s v="TX008992"/>
    <x v="2516"/>
    <x v="5"/>
    <x v="2"/>
    <n v="339.91"/>
    <s v="Failed"/>
    <s v="Approved"/>
    <n v="15.68"/>
    <x v="0"/>
    <s v="iPhone"/>
    <n v="515986"/>
    <n v="11"/>
    <n v="0"/>
    <n v="0"/>
    <n v="0"/>
    <n v="0"/>
    <n v="0"/>
    <s v="2025-01-31 21:02:49"/>
  </r>
  <r>
    <s v="TX005853"/>
    <x v="991"/>
    <x v="8"/>
    <x v="3"/>
    <n v="1406.7"/>
    <s v="Success"/>
    <s v="Approved"/>
    <n v="1.38"/>
    <x v="0"/>
    <s v="iPhone"/>
    <n v="412966"/>
    <n v="47"/>
    <n v="0"/>
    <n v="0"/>
    <n v="1"/>
    <n v="0"/>
    <n v="0"/>
    <s v="2025-01-10 03:55:41"/>
  </r>
  <r>
    <s v="TX001259"/>
    <x v="1244"/>
    <x v="9"/>
    <x v="1"/>
    <n v="465.95"/>
    <s v="Success"/>
    <s v="Approved"/>
    <n v="2.39"/>
    <x v="0"/>
    <s v="Desktop"/>
    <n v="442626"/>
    <n v="19"/>
    <n v="0"/>
    <n v="0"/>
    <n v="0"/>
    <n v="0"/>
    <n v="0"/>
    <s v="2025-07-13 18:20:12"/>
  </r>
  <r>
    <s v="TX005345"/>
    <x v="2034"/>
    <x v="8"/>
    <x v="0"/>
    <n v="651.5"/>
    <s v="Success"/>
    <s v="Approved"/>
    <n v="1.66"/>
    <x v="0"/>
    <s v="Desktop"/>
    <n v="525736"/>
    <n v="23"/>
    <n v="0"/>
    <n v="0"/>
    <n v="0"/>
    <n v="0"/>
    <n v="0"/>
    <s v="2025-06-23 09:04:33"/>
  </r>
  <r>
    <s v="TX000992"/>
    <x v="2215"/>
    <x v="3"/>
    <x v="2"/>
    <n v="489.31"/>
    <s v="Abandoned"/>
    <s v="Approved"/>
    <n v="8.4600000000000009"/>
    <x v="0"/>
    <s v="Android"/>
    <n v="454127"/>
    <n v="23"/>
    <n v="0"/>
    <n v="0"/>
    <n v="0"/>
    <n v="0"/>
    <n v="0"/>
    <s v="2025-05-07 21:44:11"/>
  </r>
  <r>
    <s v="TX003505"/>
    <x v="2006"/>
    <x v="8"/>
    <x v="1"/>
    <n v="185.09"/>
    <s v="Success"/>
    <s v="Approved"/>
    <n v="6.92"/>
    <x v="0"/>
    <s v="Desktop"/>
    <n v="499784"/>
    <n v="14"/>
    <n v="0"/>
    <n v="0"/>
    <n v="0"/>
    <n v="0"/>
    <n v="0"/>
    <s v="2025-01-29 14:41:08"/>
  </r>
  <r>
    <s v="TX000114"/>
    <x v="795"/>
    <x v="0"/>
    <x v="3"/>
    <n v="111.19"/>
    <s v="Success"/>
    <s v="Approved"/>
    <n v="2.82"/>
    <x v="0"/>
    <s v="Android"/>
    <n v="420701"/>
    <n v="15"/>
    <n v="0"/>
    <n v="0"/>
    <n v="0"/>
    <n v="0"/>
    <n v="0"/>
    <s v="2025-04-24 22:23:09"/>
  </r>
  <r>
    <s v="TX000920"/>
    <x v="1904"/>
    <x v="3"/>
    <x v="0"/>
    <n v="623.52"/>
    <s v="Abandoned"/>
    <s v="Declined"/>
    <n v="3.79"/>
    <x v="0"/>
    <s v="Desktop"/>
    <n v="549945"/>
    <n v="12"/>
    <n v="0"/>
    <n v="0"/>
    <n v="0"/>
    <n v="0"/>
    <n v="0"/>
    <s v="2025-05-12 15:41:21"/>
  </r>
  <r>
    <s v="TX002510"/>
    <x v="2517"/>
    <x v="1"/>
    <x v="0"/>
    <n v="737.17"/>
    <s v="Success"/>
    <s v="Approved"/>
    <n v="11"/>
    <x v="0"/>
    <s v="iPhone"/>
    <n v="410242"/>
    <n v="23"/>
    <n v="0"/>
    <n v="0"/>
    <n v="0"/>
    <n v="0"/>
    <n v="0"/>
    <s v="2025-11-20 17:46:06"/>
  </r>
  <r>
    <s v="TX009457"/>
    <x v="2003"/>
    <x v="3"/>
    <x v="3"/>
    <n v="332.89"/>
    <s v="Success"/>
    <s v="Approved"/>
    <n v="9.57"/>
    <x v="0"/>
    <s v="Desktop"/>
    <n v="548282"/>
    <n v="48"/>
    <n v="0"/>
    <n v="0"/>
    <n v="1"/>
    <n v="0"/>
    <n v="0"/>
    <s v="2025-03-03 08:30:45"/>
  </r>
  <r>
    <s v="TX000166"/>
    <x v="1017"/>
    <x v="3"/>
    <x v="0"/>
    <n v="237.25"/>
    <s v="Success"/>
    <s v="Approved"/>
    <n v="1.89"/>
    <x v="0"/>
    <s v="iPhone"/>
    <n v="424774"/>
    <n v="20"/>
    <n v="0"/>
    <n v="0"/>
    <n v="0"/>
    <n v="0"/>
    <n v="0"/>
    <s v="2025-05-31 10:59:02"/>
  </r>
  <r>
    <s v="TX006976"/>
    <x v="1959"/>
    <x v="1"/>
    <x v="2"/>
    <n v="303.91000000000003"/>
    <s v="Success"/>
    <s v="Approved"/>
    <n v="11.47"/>
    <x v="0"/>
    <s v="Desktop"/>
    <n v="516901"/>
    <n v="15"/>
    <n v="0"/>
    <n v="0"/>
    <n v="0"/>
    <n v="0"/>
    <n v="0"/>
    <s v="2025-11-26 14:30:37"/>
  </r>
  <r>
    <s v="TX004604"/>
    <x v="937"/>
    <x v="3"/>
    <x v="1"/>
    <n v="202.66"/>
    <s v="Abandoned"/>
    <s v="Declined"/>
    <n v="3.23"/>
    <x v="0"/>
    <s v="Desktop"/>
    <n v="460809"/>
    <n v="11"/>
    <n v="0"/>
    <n v="0"/>
    <n v="0"/>
    <n v="0"/>
    <n v="0"/>
    <s v="2025-11-03 03:44:29"/>
  </r>
  <r>
    <s v="TX000950"/>
    <x v="2438"/>
    <x v="6"/>
    <x v="0"/>
    <n v="267.76"/>
    <s v="Success"/>
    <s v="Approved"/>
    <n v="6.54"/>
    <x v="0"/>
    <s v="Android"/>
    <n v="513232"/>
    <n v="13"/>
    <n v="0"/>
    <n v="0"/>
    <n v="0"/>
    <n v="0"/>
    <n v="0"/>
    <s v="2025-12-23 03:00:53"/>
  </r>
  <r>
    <s v="TX004595"/>
    <x v="2518"/>
    <x v="8"/>
    <x v="1"/>
    <n v="465.76"/>
    <s v="Success"/>
    <s v="Approved"/>
    <n v="0.73"/>
    <x v="0"/>
    <s v="iPhone"/>
    <n v="463932"/>
    <n v="21"/>
    <n v="0"/>
    <n v="0"/>
    <n v="0"/>
    <n v="0"/>
    <n v="0"/>
    <s v="2025-09-07 10:06:08"/>
  </r>
  <r>
    <s v="TX005799"/>
    <x v="454"/>
    <x v="9"/>
    <x v="0"/>
    <n v="809.5"/>
    <s v="Success"/>
    <s v="Approved"/>
    <n v="2.46"/>
    <x v="0"/>
    <s v="Android"/>
    <n v="542908"/>
    <n v="13"/>
    <n v="0"/>
    <n v="0"/>
    <n v="0"/>
    <n v="0"/>
    <n v="0"/>
    <s v="2025-07-24 16:29:10"/>
  </r>
  <r>
    <s v="TX003771"/>
    <x v="1297"/>
    <x v="1"/>
    <x v="0"/>
    <n v="454.7"/>
    <s v="Abandoned"/>
    <s v="Declined"/>
    <n v="1.21"/>
    <x v="0"/>
    <s v="iPhone"/>
    <n v="470677"/>
    <n v="55"/>
    <n v="1"/>
    <n v="0"/>
    <n v="0"/>
    <n v="0"/>
    <n v="1"/>
    <s v="2025-02-04 16:34:41"/>
  </r>
  <r>
    <s v="TX002507"/>
    <x v="552"/>
    <x v="8"/>
    <x v="1"/>
    <n v="532.39"/>
    <s v="Success"/>
    <s v="Approved"/>
    <n v="0.75"/>
    <x v="0"/>
    <s v="iPhone"/>
    <n v="546142"/>
    <n v="42"/>
    <n v="0"/>
    <n v="1"/>
    <n v="0"/>
    <n v="0"/>
    <n v="0"/>
    <s v="2025-12-19 13:49:05"/>
  </r>
  <r>
    <s v="TX005108"/>
    <x v="990"/>
    <x v="1"/>
    <x v="2"/>
    <n v="1426.4"/>
    <s v="Failed"/>
    <s v="Declined"/>
    <n v="15.23"/>
    <x v="0"/>
    <s v="Android"/>
    <n v="487668"/>
    <n v="15"/>
    <n v="0"/>
    <n v="0"/>
    <n v="0"/>
    <n v="0"/>
    <n v="0"/>
    <s v="2025-07-26 07:10:59"/>
  </r>
  <r>
    <s v="TX002851"/>
    <x v="2222"/>
    <x v="0"/>
    <x v="2"/>
    <n v="670.55"/>
    <s v="Success"/>
    <s v="Approved"/>
    <n v="10.76"/>
    <x v="0"/>
    <s v="Android"/>
    <n v="516940"/>
    <n v="16"/>
    <n v="0"/>
    <n v="0"/>
    <n v="0"/>
    <n v="0"/>
    <n v="0"/>
    <s v="2025-08-27 12:36:16"/>
  </r>
  <r>
    <s v="TX006570"/>
    <x v="2519"/>
    <x v="3"/>
    <x v="3"/>
    <n v="348.21"/>
    <s v="Success"/>
    <s v="Approved"/>
    <n v="11.62"/>
    <x v="0"/>
    <s v="iPhone"/>
    <n v="464385"/>
    <n v="49"/>
    <n v="0"/>
    <n v="1"/>
    <n v="0"/>
    <n v="0"/>
    <n v="0"/>
    <s v="2025-01-22 03:42:10"/>
  </r>
  <r>
    <s v="TX005838"/>
    <x v="790"/>
    <x v="3"/>
    <x v="3"/>
    <n v="794.89"/>
    <s v="Success"/>
    <s v="Approved"/>
    <n v="4.91"/>
    <x v="0"/>
    <s v="iPhone"/>
    <n v="431658"/>
    <n v="25"/>
    <n v="0"/>
    <n v="0"/>
    <n v="0"/>
    <n v="0"/>
    <n v="0"/>
    <s v="2025-05-07 04:07:24"/>
  </r>
  <r>
    <s v="TX007536"/>
    <x v="250"/>
    <x v="1"/>
    <x v="3"/>
    <n v="205.81"/>
    <s v="Success"/>
    <s v="Approved"/>
    <n v="6.35"/>
    <x v="0"/>
    <s v="iPhone"/>
    <n v="500122"/>
    <n v="23"/>
    <n v="0"/>
    <n v="0"/>
    <n v="0"/>
    <n v="0"/>
    <n v="0"/>
    <s v="2025-12-20 17:20:47"/>
  </r>
  <r>
    <s v="TX004447"/>
    <x v="2048"/>
    <x v="0"/>
    <x v="1"/>
    <n v="208.55"/>
    <s v="Success"/>
    <s v="Approved"/>
    <n v="6.83"/>
    <x v="0"/>
    <s v="Desktop"/>
    <n v="555340"/>
    <n v="44"/>
    <n v="0"/>
    <n v="1"/>
    <n v="0"/>
    <n v="0"/>
    <n v="0"/>
    <s v="2025-05-09 06:13:40"/>
  </r>
  <r>
    <s v="TX004461"/>
    <x v="435"/>
    <x v="3"/>
    <x v="1"/>
    <n v="625.05999999999995"/>
    <s v="Success"/>
    <s v="Approved"/>
    <n v="7.91"/>
    <x v="0"/>
    <s v="Desktop"/>
    <n v="519979"/>
    <n v="23"/>
    <n v="0"/>
    <n v="0"/>
    <n v="0"/>
    <n v="0"/>
    <n v="0"/>
    <s v="2025-01-13 04:48:35"/>
  </r>
  <r>
    <s v="TX008335"/>
    <x v="1464"/>
    <x v="4"/>
    <x v="0"/>
    <n v="230.83"/>
    <s v="Success"/>
    <s v="Approved"/>
    <n v="10.17"/>
    <x v="0"/>
    <s v="Desktop"/>
    <n v="441974"/>
    <n v="13"/>
    <n v="0"/>
    <n v="0"/>
    <n v="0"/>
    <n v="0"/>
    <n v="0"/>
    <s v="2025-10-18 09:49:46"/>
  </r>
  <r>
    <s v="TX002506"/>
    <x v="1735"/>
    <x v="3"/>
    <x v="3"/>
    <n v="366.2"/>
    <s v="Success"/>
    <s v="Approved"/>
    <n v="5.49"/>
    <x v="0"/>
    <s v="iPhone"/>
    <n v="415410"/>
    <n v="16"/>
    <n v="0"/>
    <n v="0"/>
    <n v="0"/>
    <n v="0"/>
    <n v="0"/>
    <s v="2025-06-16 04:52:30"/>
  </r>
  <r>
    <s v="TX001115"/>
    <x v="838"/>
    <x v="3"/>
    <x v="3"/>
    <n v="204.13"/>
    <s v="Success"/>
    <s v="Approved"/>
    <n v="7.63"/>
    <x v="0"/>
    <s v="iPad"/>
    <n v="492018"/>
    <n v="46"/>
    <n v="0"/>
    <n v="1"/>
    <n v="0"/>
    <n v="0"/>
    <n v="0"/>
    <s v="2025-07-06 02:25:24"/>
  </r>
  <r>
    <s v="TX008445"/>
    <x v="1162"/>
    <x v="0"/>
    <x v="0"/>
    <n v="133.28"/>
    <s v="Abandoned"/>
    <s v="Declined"/>
    <n v="4.53"/>
    <x v="0"/>
    <s v="Android"/>
    <n v="514245"/>
    <n v="11"/>
    <n v="0"/>
    <n v="0"/>
    <n v="0"/>
    <n v="0"/>
    <n v="0"/>
    <s v="2025-06-20 11:49:42"/>
  </r>
  <r>
    <s v="TX000299"/>
    <x v="113"/>
    <x v="0"/>
    <x v="3"/>
    <n v="267.95999999999998"/>
    <s v="Success"/>
    <s v="Approved"/>
    <n v="11.18"/>
    <x v="0"/>
    <s v="Android"/>
    <n v="556744"/>
    <n v="22"/>
    <n v="0"/>
    <n v="0"/>
    <n v="0"/>
    <n v="0"/>
    <n v="0"/>
    <s v="2025-09-03 23:07:11"/>
  </r>
  <r>
    <s v="TX001676"/>
    <x v="1065"/>
    <x v="6"/>
    <x v="1"/>
    <n v="271.32"/>
    <s v="Success"/>
    <s v="Approved"/>
    <n v="6.02"/>
    <x v="0"/>
    <s v="iPad"/>
    <n v="498568"/>
    <n v="19"/>
    <n v="0"/>
    <n v="0"/>
    <n v="0"/>
    <n v="0"/>
    <n v="0"/>
    <s v="2025-04-25 19:22:26"/>
  </r>
  <r>
    <s v="TX003348"/>
    <x v="2520"/>
    <x v="2"/>
    <x v="0"/>
    <n v="280.35000000000002"/>
    <s v="Success"/>
    <s v="Approved"/>
    <n v="4.45"/>
    <x v="0"/>
    <s v="iPhone"/>
    <n v="519132"/>
    <n v="11"/>
    <n v="0"/>
    <n v="0"/>
    <n v="0"/>
    <n v="0"/>
    <n v="0"/>
    <s v="2025-05-23 22:08:34"/>
  </r>
  <r>
    <s v="TX002736"/>
    <x v="418"/>
    <x v="6"/>
    <x v="2"/>
    <n v="672.12"/>
    <s v="Success"/>
    <s v="Approved"/>
    <n v="11.57"/>
    <x v="0"/>
    <s v="iPhone"/>
    <n v="420723"/>
    <n v="21"/>
    <n v="0"/>
    <n v="0"/>
    <n v="0"/>
    <n v="0"/>
    <n v="0"/>
    <s v="2025-01-15 09:13:56"/>
  </r>
  <r>
    <s v="TX007918"/>
    <x v="1099"/>
    <x v="1"/>
    <x v="2"/>
    <n v="100.56"/>
    <s v="Success"/>
    <s v="Approved"/>
    <n v="11.78"/>
    <x v="0"/>
    <s v="iPhone"/>
    <n v="539262"/>
    <n v="15"/>
    <n v="0"/>
    <n v="0"/>
    <n v="0"/>
    <n v="0"/>
    <n v="0"/>
    <s v="2025-02-03 01:34:44"/>
  </r>
  <r>
    <s v="TX004989"/>
    <x v="1831"/>
    <x v="9"/>
    <x v="2"/>
    <n v="309.23"/>
    <s v="Success"/>
    <s v="Approved"/>
    <n v="16.84"/>
    <x v="0"/>
    <s v="iPhone"/>
    <n v="495732"/>
    <n v="11"/>
    <n v="0"/>
    <n v="0"/>
    <n v="0"/>
    <n v="0"/>
    <n v="0"/>
    <s v="2025-01-14 05:22:00"/>
  </r>
  <r>
    <s v="TX009049"/>
    <x v="2493"/>
    <x v="3"/>
    <x v="2"/>
    <n v="433.68"/>
    <s v="Success"/>
    <s v="Approved"/>
    <n v="10.65"/>
    <x v="0"/>
    <s v="iPad"/>
    <n v="402406"/>
    <n v="11"/>
    <n v="0"/>
    <n v="0"/>
    <n v="0"/>
    <n v="0"/>
    <n v="0"/>
    <s v="2025-03-08 01:43:20"/>
  </r>
  <r>
    <s v="TX007628"/>
    <x v="1585"/>
    <x v="0"/>
    <x v="1"/>
    <n v="327.91"/>
    <s v="Failed"/>
    <s v="Declined"/>
    <n v="1.06"/>
    <x v="0"/>
    <s v="Desktop"/>
    <n v="461598"/>
    <n v="14"/>
    <n v="0"/>
    <n v="0"/>
    <n v="0"/>
    <n v="0"/>
    <n v="0"/>
    <s v="2025-07-14 11:48:15"/>
  </r>
  <r>
    <s v="TX004326"/>
    <x v="299"/>
    <x v="7"/>
    <x v="0"/>
    <n v="690.32"/>
    <s v="Success"/>
    <s v="Approved"/>
    <n v="1.87"/>
    <x v="0"/>
    <s v="iPhone"/>
    <n v="456418"/>
    <n v="24"/>
    <n v="0"/>
    <n v="0"/>
    <n v="0"/>
    <n v="0"/>
    <n v="0"/>
    <s v="2025-08-27 01:53:30"/>
  </r>
  <r>
    <s v="TX006806"/>
    <x v="2521"/>
    <x v="2"/>
    <x v="2"/>
    <n v="551.14"/>
    <s v="Failed"/>
    <s v="Declined"/>
    <n v="12.83"/>
    <x v="0"/>
    <s v="iPad"/>
    <n v="446811"/>
    <n v="20"/>
    <n v="0"/>
    <n v="0"/>
    <n v="0"/>
    <n v="0"/>
    <n v="0"/>
    <s v="2025-12-30 18:32:51"/>
  </r>
  <r>
    <s v="TX008957"/>
    <x v="291"/>
    <x v="5"/>
    <x v="2"/>
    <n v="624.83000000000004"/>
    <s v="Abandoned"/>
    <s v="Approved"/>
    <n v="19.2"/>
    <x v="0"/>
    <s v="Android"/>
    <n v="459941"/>
    <n v="22"/>
    <n v="0"/>
    <n v="0"/>
    <n v="0"/>
    <n v="0"/>
    <n v="0"/>
    <s v="2025-08-24 01:17:21"/>
  </r>
  <r>
    <s v="TX004551"/>
    <x v="2373"/>
    <x v="9"/>
    <x v="0"/>
    <n v="1527.97"/>
    <s v="Success"/>
    <s v="Approved"/>
    <n v="1.96"/>
    <x v="0"/>
    <s v="Android"/>
    <n v="555429"/>
    <n v="24"/>
    <n v="0"/>
    <n v="0"/>
    <n v="0"/>
    <n v="0"/>
    <n v="0"/>
    <s v="2025-07-17 19:31:50"/>
  </r>
  <r>
    <s v="TX005459"/>
    <x v="1127"/>
    <x v="8"/>
    <x v="1"/>
    <n v="454.53"/>
    <s v="Success"/>
    <s v="Approved"/>
    <n v="8.9600000000000009"/>
    <x v="0"/>
    <s v="iPad"/>
    <n v="426194"/>
    <n v="25"/>
    <n v="0"/>
    <n v="0"/>
    <n v="0"/>
    <n v="0"/>
    <n v="0"/>
    <s v="2025-01-24 07:57:31"/>
  </r>
  <r>
    <s v="TX007946"/>
    <x v="1784"/>
    <x v="3"/>
    <x v="1"/>
    <n v="883.85"/>
    <s v="Success"/>
    <s v="Approved"/>
    <n v="2.5"/>
    <x v="0"/>
    <s v="Desktop"/>
    <n v="502833"/>
    <n v="23"/>
    <n v="0"/>
    <n v="0"/>
    <n v="0"/>
    <n v="0"/>
    <n v="0"/>
    <s v="2025-02-04 13:39:35"/>
  </r>
  <r>
    <s v="TX002104"/>
    <x v="1426"/>
    <x v="2"/>
    <x v="1"/>
    <n v="421.47"/>
    <s v="Failed"/>
    <s v="Declined"/>
    <n v="10.58"/>
    <x v="0"/>
    <s v="Android"/>
    <n v="506792"/>
    <n v="15"/>
    <n v="0"/>
    <n v="0"/>
    <n v="0"/>
    <n v="0"/>
    <n v="0"/>
    <s v="2025-11-19 05:19:46"/>
  </r>
  <r>
    <s v="TX005337"/>
    <x v="1132"/>
    <x v="4"/>
    <x v="0"/>
    <n v="506.05"/>
    <s v="Failed"/>
    <s v="Declined"/>
    <n v="3.82"/>
    <x v="0"/>
    <s v="iPhone"/>
    <n v="415168"/>
    <n v="20"/>
    <n v="0"/>
    <n v="0"/>
    <n v="0"/>
    <n v="0"/>
    <n v="0"/>
    <s v="2025-09-17 21:23:45"/>
  </r>
  <r>
    <s v="TX007136"/>
    <x v="100"/>
    <x v="4"/>
    <x v="3"/>
    <n v="570.47"/>
    <s v="Failed"/>
    <s v="Declined"/>
    <n v="9.9600000000000009"/>
    <x v="0"/>
    <s v="iPhone"/>
    <n v="519701"/>
    <n v="54"/>
    <n v="1"/>
    <n v="0"/>
    <n v="0"/>
    <n v="0"/>
    <n v="1"/>
    <s v="2025-10-31 05:18:00"/>
  </r>
  <r>
    <s v="TX006849"/>
    <x v="2522"/>
    <x v="2"/>
    <x v="1"/>
    <n v="49.62"/>
    <s v="Abandoned"/>
    <s v="Declined"/>
    <n v="0.91"/>
    <x v="0"/>
    <s v="Android"/>
    <n v="442022"/>
    <n v="19"/>
    <n v="0"/>
    <n v="0"/>
    <n v="0"/>
    <n v="0"/>
    <n v="0"/>
    <s v="2025-09-09 20:06:45"/>
  </r>
  <r>
    <s v="TX009702"/>
    <x v="557"/>
    <x v="8"/>
    <x v="3"/>
    <n v="406.16"/>
    <s v="Success"/>
    <s v="Approved"/>
    <n v="9.61"/>
    <x v="0"/>
    <s v="iPhone"/>
    <n v="458007"/>
    <n v="43"/>
    <n v="0"/>
    <n v="0"/>
    <n v="1"/>
    <n v="0"/>
    <n v="0"/>
    <s v="2025-08-22 01:30:22"/>
  </r>
  <r>
    <s v="TX001838"/>
    <x v="1336"/>
    <x v="1"/>
    <x v="0"/>
    <n v="1028.3599999999999"/>
    <s v="Failed"/>
    <s v="Approved"/>
    <n v="8.86"/>
    <x v="0"/>
    <s v="Android"/>
    <n v="489679"/>
    <n v="37"/>
    <n v="0"/>
    <n v="1"/>
    <n v="0"/>
    <n v="0"/>
    <n v="0"/>
    <s v="2025-10-09 16:25:41"/>
  </r>
  <r>
    <s v="TX008001"/>
    <x v="2523"/>
    <x v="1"/>
    <x v="1"/>
    <n v="395.31"/>
    <s v="Abandoned"/>
    <s v="Declined"/>
    <n v="9.1199999999999992"/>
    <x v="0"/>
    <s v="Desktop"/>
    <n v="530617"/>
    <n v="10"/>
    <n v="0"/>
    <n v="0"/>
    <n v="0"/>
    <n v="0"/>
    <n v="0"/>
    <s v="2025-08-22 18:36:39"/>
  </r>
  <r>
    <s v="TX008366"/>
    <x v="921"/>
    <x v="1"/>
    <x v="0"/>
    <n v="454.55"/>
    <s v="Success"/>
    <s v="Approved"/>
    <n v="6.65"/>
    <x v="0"/>
    <s v="iPad"/>
    <n v="482175"/>
    <n v="23"/>
    <n v="0"/>
    <n v="0"/>
    <n v="0"/>
    <n v="0"/>
    <n v="0"/>
    <s v="2025-06-11 04:12:05"/>
  </r>
  <r>
    <s v="TX009508"/>
    <x v="591"/>
    <x v="5"/>
    <x v="1"/>
    <n v="231.9"/>
    <s v="Success"/>
    <s v="Approved"/>
    <n v="3.69"/>
    <x v="0"/>
    <s v="Desktop"/>
    <n v="543800"/>
    <n v="22"/>
    <n v="0"/>
    <n v="0"/>
    <n v="0"/>
    <n v="0"/>
    <n v="0"/>
    <s v="2025-03-10 16:13:03"/>
  </r>
  <r>
    <s v="TX000608"/>
    <x v="2524"/>
    <x v="0"/>
    <x v="0"/>
    <n v="1632.54"/>
    <s v="Success"/>
    <s v="Approved"/>
    <n v="3.94"/>
    <x v="0"/>
    <s v="iPhone"/>
    <n v="491676"/>
    <n v="19"/>
    <n v="0"/>
    <n v="0"/>
    <n v="0"/>
    <n v="0"/>
    <n v="0"/>
    <s v="2025-06-14 11:41:04"/>
  </r>
  <r>
    <s v="TX006114"/>
    <x v="1621"/>
    <x v="0"/>
    <x v="0"/>
    <n v="1813.11"/>
    <s v="Success"/>
    <s v="Approved"/>
    <n v="7.21"/>
    <x v="0"/>
    <s v="Android"/>
    <n v="452894"/>
    <n v="16"/>
    <n v="0"/>
    <n v="0"/>
    <n v="0"/>
    <n v="0"/>
    <n v="0"/>
    <s v="2025-09-18 07:18:07"/>
  </r>
  <r>
    <s v="TX001094"/>
    <x v="1147"/>
    <x v="3"/>
    <x v="1"/>
    <n v="281.18"/>
    <s v="Failed"/>
    <s v="Declined"/>
    <n v="2.4700000000000002"/>
    <x v="0"/>
    <s v="iPad"/>
    <n v="435763"/>
    <n v="58"/>
    <n v="1"/>
    <n v="0"/>
    <n v="0"/>
    <n v="0"/>
    <n v="1"/>
    <s v="2025-10-16 17:04:42"/>
  </r>
  <r>
    <s v="TX005492"/>
    <x v="2525"/>
    <x v="1"/>
    <x v="3"/>
    <n v="235.56"/>
    <s v="Success"/>
    <s v="Approved"/>
    <n v="11.93"/>
    <x v="0"/>
    <s v="iPhone"/>
    <n v="420840"/>
    <n v="17"/>
    <n v="0"/>
    <n v="0"/>
    <n v="0"/>
    <n v="0"/>
    <n v="0"/>
    <s v="2025-09-12 16:22:13"/>
  </r>
  <r>
    <s v="TX006408"/>
    <x v="616"/>
    <x v="0"/>
    <x v="3"/>
    <n v="570.33000000000004"/>
    <s v="Success"/>
    <s v="Approved"/>
    <n v="7.19"/>
    <x v="0"/>
    <s v="iPhone"/>
    <n v="489067"/>
    <n v="18"/>
    <n v="0"/>
    <n v="0"/>
    <n v="0"/>
    <n v="0"/>
    <n v="0"/>
    <s v="2025-12-13 17:42:55"/>
  </r>
  <r>
    <s v="TX009017"/>
    <x v="1621"/>
    <x v="8"/>
    <x v="0"/>
    <n v="160.72"/>
    <s v="Success"/>
    <s v="Approved"/>
    <n v="4.21"/>
    <x v="0"/>
    <s v="iPhone"/>
    <n v="450503"/>
    <n v="23"/>
    <n v="0"/>
    <n v="0"/>
    <n v="0"/>
    <n v="0"/>
    <n v="0"/>
    <s v="2025-08-28 23:26:34"/>
  </r>
  <r>
    <s v="TX004488"/>
    <x v="387"/>
    <x v="5"/>
    <x v="0"/>
    <n v="1072.6199999999999"/>
    <s v="Abandoned"/>
    <s v="Declined"/>
    <n v="4.1399999999999997"/>
    <x v="0"/>
    <s v="iPad"/>
    <n v="430557"/>
    <n v="56"/>
    <n v="1"/>
    <n v="0"/>
    <n v="0"/>
    <n v="0"/>
    <n v="1"/>
    <s v="2025-12-29 19:34:52"/>
  </r>
  <r>
    <s v="TX000161"/>
    <x v="2520"/>
    <x v="3"/>
    <x v="2"/>
    <n v="465.06"/>
    <s v="Success"/>
    <s v="Approved"/>
    <n v="16.79"/>
    <x v="0"/>
    <s v="Android"/>
    <n v="419448"/>
    <n v="36"/>
    <n v="0"/>
    <n v="1"/>
    <n v="0"/>
    <n v="0"/>
    <n v="0"/>
    <s v="2025-06-20 18:53:11"/>
  </r>
  <r>
    <s v="TX000204"/>
    <x v="2234"/>
    <x v="3"/>
    <x v="1"/>
    <n v="1943.53"/>
    <s v="Abandoned"/>
    <s v="Approved"/>
    <n v="6.02"/>
    <x v="0"/>
    <s v="Android"/>
    <n v="531822"/>
    <n v="40"/>
    <n v="0"/>
    <n v="1"/>
    <n v="0"/>
    <n v="0"/>
    <n v="0"/>
    <s v="2025-09-07 11:01:46"/>
  </r>
  <r>
    <s v="TX007131"/>
    <x v="1760"/>
    <x v="6"/>
    <x v="0"/>
    <n v="256.20999999999998"/>
    <s v="Success"/>
    <s v="Approved"/>
    <n v="6.5"/>
    <x v="0"/>
    <s v="iPhone"/>
    <n v="522081"/>
    <n v="11"/>
    <n v="0"/>
    <n v="0"/>
    <n v="0"/>
    <n v="0"/>
    <n v="0"/>
    <s v="2025-04-06 00:39:10"/>
  </r>
  <r>
    <s v="TX009220"/>
    <x v="1044"/>
    <x v="9"/>
    <x v="0"/>
    <n v="297.33"/>
    <s v="Failed"/>
    <s v="Approved"/>
    <n v="3.15"/>
    <x v="0"/>
    <s v="Android"/>
    <n v="449955"/>
    <n v="55"/>
    <n v="1"/>
    <n v="0"/>
    <n v="0"/>
    <n v="0"/>
    <n v="1"/>
    <s v="2025-05-23 23:27:12"/>
  </r>
  <r>
    <s v="TX004934"/>
    <x v="273"/>
    <x v="0"/>
    <x v="1"/>
    <n v="200.21"/>
    <s v="Success"/>
    <s v="Approved"/>
    <n v="3.43"/>
    <x v="0"/>
    <s v="Desktop"/>
    <n v="427479"/>
    <n v="19"/>
    <n v="0"/>
    <n v="0"/>
    <n v="0"/>
    <n v="0"/>
    <n v="0"/>
    <s v="2025-07-23 09:26:53"/>
  </r>
  <r>
    <s v="TX002935"/>
    <x v="732"/>
    <x v="8"/>
    <x v="3"/>
    <n v="614.67999999999995"/>
    <s v="Success"/>
    <s v="Approved"/>
    <n v="1.83"/>
    <x v="0"/>
    <s v="Desktop"/>
    <n v="452578"/>
    <n v="19"/>
    <n v="0"/>
    <n v="0"/>
    <n v="0"/>
    <n v="0"/>
    <n v="0"/>
    <s v="2025-01-13 19:23:57"/>
  </r>
  <r>
    <s v="TX007416"/>
    <x v="1102"/>
    <x v="5"/>
    <x v="1"/>
    <n v="206.34"/>
    <s v="Success"/>
    <s v="Approved"/>
    <n v="0.76"/>
    <x v="0"/>
    <s v="iPhone"/>
    <n v="460527"/>
    <n v="12"/>
    <n v="0"/>
    <n v="0"/>
    <n v="0"/>
    <n v="0"/>
    <n v="0"/>
    <s v="2025-02-28 06:52:50"/>
  </r>
  <r>
    <s v="TX002436"/>
    <x v="2526"/>
    <x v="8"/>
    <x v="1"/>
    <n v="464.19"/>
    <s v="Failed"/>
    <s v="Declined"/>
    <n v="8.39"/>
    <x v="0"/>
    <s v="iPad"/>
    <n v="526518"/>
    <n v="16"/>
    <n v="0"/>
    <n v="0"/>
    <n v="0"/>
    <n v="0"/>
    <n v="0"/>
    <s v="2025-05-02 17:40:03"/>
  </r>
  <r>
    <s v="TX001231"/>
    <x v="737"/>
    <x v="2"/>
    <x v="3"/>
    <n v="797.04"/>
    <s v="Failed"/>
    <s v="Approved"/>
    <n v="1.8"/>
    <x v="0"/>
    <s v="Desktop"/>
    <n v="486331"/>
    <n v="41"/>
    <n v="0"/>
    <n v="0"/>
    <n v="1"/>
    <n v="0"/>
    <n v="0"/>
    <s v="2025-12-29 18:32:22"/>
  </r>
  <r>
    <s v="TX008726"/>
    <x v="585"/>
    <x v="8"/>
    <x v="3"/>
    <n v="397.46"/>
    <s v="Success"/>
    <s v="Approved"/>
    <n v="3.55"/>
    <x v="0"/>
    <s v="Desktop"/>
    <n v="502709"/>
    <n v="11"/>
    <n v="0"/>
    <n v="0"/>
    <n v="0"/>
    <n v="0"/>
    <n v="0"/>
    <s v="2025-01-26 11:41:53"/>
  </r>
  <r>
    <s v="TX003047"/>
    <x v="1423"/>
    <x v="0"/>
    <x v="3"/>
    <n v="262.82"/>
    <s v="Success"/>
    <s v="Approved"/>
    <n v="2.94"/>
    <x v="0"/>
    <s v="iPad"/>
    <n v="433625"/>
    <n v="19"/>
    <n v="0"/>
    <n v="0"/>
    <n v="0"/>
    <n v="0"/>
    <n v="0"/>
    <s v="2025-06-27 01:06:52"/>
  </r>
  <r>
    <s v="TX009709"/>
    <x v="223"/>
    <x v="4"/>
    <x v="3"/>
    <n v="173.07"/>
    <s v="Success"/>
    <s v="Approved"/>
    <n v="5.14"/>
    <x v="0"/>
    <s v="Android"/>
    <n v="408922"/>
    <n v="25"/>
    <n v="0"/>
    <n v="0"/>
    <n v="0"/>
    <n v="0"/>
    <n v="0"/>
    <s v="2025-12-05 07:12:08"/>
  </r>
  <r>
    <s v="TX005796"/>
    <x v="2527"/>
    <x v="3"/>
    <x v="3"/>
    <n v="810.5"/>
    <s v="Abandoned"/>
    <s v="Approved"/>
    <n v="6.47"/>
    <x v="0"/>
    <s v="Android"/>
    <n v="479832"/>
    <n v="16"/>
    <n v="0"/>
    <n v="0"/>
    <n v="0"/>
    <n v="0"/>
    <n v="0"/>
    <s v="2025-12-28 22:16:10"/>
  </r>
  <r>
    <s v="TX007761"/>
    <x v="2528"/>
    <x v="9"/>
    <x v="3"/>
    <n v="147.82"/>
    <s v="Success"/>
    <s v="Approved"/>
    <n v="10.78"/>
    <x v="0"/>
    <s v="iPhone"/>
    <n v="443031"/>
    <n v="15"/>
    <n v="0"/>
    <n v="0"/>
    <n v="0"/>
    <n v="0"/>
    <n v="0"/>
    <s v="2025-01-06 04:51:00"/>
  </r>
  <r>
    <s v="TX006490"/>
    <x v="207"/>
    <x v="2"/>
    <x v="3"/>
    <n v="1285.6300000000001"/>
    <s v="Abandoned"/>
    <s v="Declined"/>
    <n v="7.15"/>
    <x v="0"/>
    <s v="iPhone"/>
    <n v="474114"/>
    <n v="22"/>
    <n v="0"/>
    <n v="0"/>
    <n v="0"/>
    <n v="0"/>
    <n v="0"/>
    <s v="2025-06-12 09:41:19"/>
  </r>
  <r>
    <s v="TX004252"/>
    <x v="2529"/>
    <x v="5"/>
    <x v="1"/>
    <n v="127.16"/>
    <s v="Success"/>
    <s v="Approved"/>
    <n v="0.5"/>
    <x v="0"/>
    <s v="Desktop"/>
    <n v="419762"/>
    <n v="14"/>
    <n v="0"/>
    <n v="0"/>
    <n v="0"/>
    <n v="0"/>
    <n v="0"/>
    <s v="2025-08-20 13:04:13"/>
  </r>
  <r>
    <s v="TX005647"/>
    <x v="1732"/>
    <x v="3"/>
    <x v="1"/>
    <n v="101.71"/>
    <s v="Success"/>
    <s v="Approved"/>
    <n v="5.7"/>
    <x v="0"/>
    <s v="Android"/>
    <n v="489065"/>
    <n v="35"/>
    <n v="0"/>
    <n v="1"/>
    <n v="0"/>
    <n v="0"/>
    <n v="0"/>
    <s v="2025-06-16 07:11:33"/>
  </r>
  <r>
    <s v="TX003294"/>
    <x v="2003"/>
    <x v="1"/>
    <x v="0"/>
    <n v="450.13"/>
    <s v="Success"/>
    <s v="Approved"/>
    <n v="8.26"/>
    <x v="0"/>
    <s v="iPad"/>
    <n v="546831"/>
    <n v="20"/>
    <n v="0"/>
    <n v="0"/>
    <n v="0"/>
    <n v="0"/>
    <n v="0"/>
    <s v="2025-10-23 03:02:31"/>
  </r>
  <r>
    <s v="TX004035"/>
    <x v="209"/>
    <x v="4"/>
    <x v="3"/>
    <n v="597.36"/>
    <s v="Success"/>
    <s v="Approved"/>
    <n v="9.1300000000000008"/>
    <x v="0"/>
    <s v="Desktop"/>
    <n v="485730"/>
    <n v="20"/>
    <n v="0"/>
    <n v="0"/>
    <n v="0"/>
    <n v="0"/>
    <n v="0"/>
    <s v="2025-05-30 03:20:47"/>
  </r>
  <r>
    <s v="TX002726"/>
    <x v="2530"/>
    <x v="1"/>
    <x v="1"/>
    <n v="280.13"/>
    <s v="Success"/>
    <s v="Approved"/>
    <n v="5.05"/>
    <x v="0"/>
    <s v="iPhone"/>
    <n v="442825"/>
    <n v="18"/>
    <n v="0"/>
    <n v="0"/>
    <n v="0"/>
    <n v="0"/>
    <n v="0"/>
    <s v="2025-11-26 22:36:16"/>
  </r>
  <r>
    <s v="TX004291"/>
    <x v="2147"/>
    <x v="2"/>
    <x v="1"/>
    <n v="119.66"/>
    <s v="Success"/>
    <s v="Approved"/>
    <n v="9.2899999999999991"/>
    <x v="0"/>
    <s v="Android"/>
    <n v="481487"/>
    <n v="39"/>
    <n v="0"/>
    <n v="1"/>
    <n v="0"/>
    <n v="0"/>
    <n v="0"/>
    <s v="2025-02-18 19:48:59"/>
  </r>
  <r>
    <s v="TX004335"/>
    <x v="292"/>
    <x v="8"/>
    <x v="3"/>
    <n v="1314.75"/>
    <s v="Success"/>
    <s v="Approved"/>
    <n v="5.22"/>
    <x v="0"/>
    <s v="iPhone"/>
    <n v="511182"/>
    <n v="69"/>
    <n v="0"/>
    <n v="1"/>
    <n v="1"/>
    <n v="0"/>
    <n v="0"/>
    <s v="2025-08-17 08:34:19"/>
  </r>
  <r>
    <s v="TX007250"/>
    <x v="1710"/>
    <x v="2"/>
    <x v="2"/>
    <n v="884.52"/>
    <s v="Failed"/>
    <s v="Declined"/>
    <n v="8.6199999999999992"/>
    <x v="0"/>
    <s v="iPhone"/>
    <n v="491714"/>
    <n v="18"/>
    <n v="0"/>
    <n v="0"/>
    <n v="0"/>
    <n v="0"/>
    <n v="0"/>
    <s v="2025-08-25 14:42:12"/>
  </r>
  <r>
    <s v="TX003878"/>
    <x v="884"/>
    <x v="5"/>
    <x v="2"/>
    <n v="125.26"/>
    <s v="Success"/>
    <s v="Approved"/>
    <n v="9.8000000000000007"/>
    <x v="0"/>
    <s v="iPad"/>
    <n v="553017"/>
    <n v="15"/>
    <n v="0"/>
    <n v="0"/>
    <n v="0"/>
    <n v="0"/>
    <n v="0"/>
    <s v="2025-12-06 17:44:30"/>
  </r>
  <r>
    <s v="TX005497"/>
    <x v="2299"/>
    <x v="3"/>
    <x v="3"/>
    <n v="451.07"/>
    <s v="Success"/>
    <s v="Approved"/>
    <n v="6.48"/>
    <x v="0"/>
    <s v="Android"/>
    <n v="411724"/>
    <n v="45"/>
    <n v="0"/>
    <n v="0"/>
    <n v="1"/>
    <n v="0"/>
    <n v="0"/>
    <s v="2025-01-01 18:33:49"/>
  </r>
  <r>
    <s v="TX004754"/>
    <x v="1502"/>
    <x v="1"/>
    <x v="1"/>
    <n v="160.47999999999999"/>
    <s v="Success"/>
    <s v="Approved"/>
    <n v="3.34"/>
    <x v="0"/>
    <s v="iPhone"/>
    <n v="496626"/>
    <n v="14"/>
    <n v="0"/>
    <n v="0"/>
    <n v="0"/>
    <n v="0"/>
    <n v="0"/>
    <s v="2025-06-19 05:19:42"/>
  </r>
  <r>
    <s v="TX004887"/>
    <x v="704"/>
    <x v="3"/>
    <x v="0"/>
    <n v="212.77"/>
    <s v="Success"/>
    <s v="Approved"/>
    <n v="3.1"/>
    <x v="0"/>
    <s v="Android"/>
    <n v="491193"/>
    <n v="25"/>
    <n v="0"/>
    <n v="0"/>
    <n v="0"/>
    <n v="0"/>
    <n v="0"/>
    <s v="2025-03-16 10:14:31"/>
  </r>
  <r>
    <s v="TX000858"/>
    <x v="488"/>
    <x v="1"/>
    <x v="1"/>
    <n v="226.59"/>
    <s v="Success"/>
    <s v="Approved"/>
    <n v="4.82"/>
    <x v="0"/>
    <s v="iPhone"/>
    <n v="529737"/>
    <n v="53"/>
    <n v="0"/>
    <n v="0"/>
    <n v="1"/>
    <n v="0"/>
    <n v="0"/>
    <s v="2025-01-22 04:36:10"/>
  </r>
  <r>
    <s v="TX007515"/>
    <x v="1068"/>
    <x v="6"/>
    <x v="0"/>
    <n v="556.08000000000004"/>
    <s v="Success"/>
    <s v="Approved"/>
    <n v="10.98"/>
    <x v="0"/>
    <s v="iPhone"/>
    <n v="523311"/>
    <n v="12"/>
    <n v="0"/>
    <n v="0"/>
    <n v="0"/>
    <n v="0"/>
    <n v="0"/>
    <s v="2025-05-06 07:20:41"/>
  </r>
  <r>
    <s v="TX008423"/>
    <x v="2246"/>
    <x v="9"/>
    <x v="3"/>
    <n v="907.05"/>
    <s v="Success"/>
    <s v="Approved"/>
    <n v="2.4"/>
    <x v="0"/>
    <s v="iPad"/>
    <n v="436871"/>
    <n v="10"/>
    <n v="0"/>
    <n v="0"/>
    <n v="0"/>
    <n v="0"/>
    <n v="0"/>
    <s v="2025-07-12 04:16:00"/>
  </r>
  <r>
    <s v="TX002562"/>
    <x v="1040"/>
    <x v="4"/>
    <x v="0"/>
    <n v="137.87"/>
    <s v="Failed"/>
    <s v="Declined"/>
    <n v="2.15"/>
    <x v="0"/>
    <s v="iPhone"/>
    <n v="554161"/>
    <n v="14"/>
    <n v="0"/>
    <n v="0"/>
    <n v="0"/>
    <n v="0"/>
    <n v="0"/>
    <s v="2025-09-26 01:41:02"/>
  </r>
  <r>
    <s v="TX003802"/>
    <x v="189"/>
    <x v="0"/>
    <x v="2"/>
    <n v="1630.63"/>
    <s v="Failed"/>
    <s v="Declined"/>
    <n v="19.739999999999998"/>
    <x v="0"/>
    <s v="iPhone"/>
    <n v="507986"/>
    <n v="36"/>
    <n v="0"/>
    <n v="1"/>
    <n v="0"/>
    <n v="0"/>
    <n v="0"/>
    <s v="2025-11-18 16:25:49"/>
  </r>
  <r>
    <s v="TX002641"/>
    <x v="2531"/>
    <x v="8"/>
    <x v="1"/>
    <n v="183.9"/>
    <s v="Success"/>
    <s v="Approved"/>
    <n v="8.39"/>
    <x v="0"/>
    <s v="iPad"/>
    <n v="544826"/>
    <n v="19"/>
    <n v="0"/>
    <n v="0"/>
    <n v="0"/>
    <n v="0"/>
    <n v="0"/>
    <s v="2025-10-11 05:54:18"/>
  </r>
  <r>
    <s v="TX005666"/>
    <x v="2532"/>
    <x v="0"/>
    <x v="3"/>
    <n v="2231.85"/>
    <s v="Success"/>
    <s v="Approved"/>
    <n v="11.47"/>
    <x v="0"/>
    <s v="Desktop"/>
    <n v="409857"/>
    <n v="20"/>
    <n v="0"/>
    <n v="0"/>
    <n v="0"/>
    <n v="0"/>
    <n v="0"/>
    <s v="2025-07-01 01:39:16"/>
  </r>
  <r>
    <s v="TX004491"/>
    <x v="2533"/>
    <x v="1"/>
    <x v="1"/>
    <n v="852.95"/>
    <s v="Success"/>
    <s v="Approved"/>
    <n v="2.66"/>
    <x v="0"/>
    <s v="iPhone"/>
    <n v="501668"/>
    <n v="19"/>
    <n v="0"/>
    <n v="0"/>
    <n v="0"/>
    <n v="0"/>
    <n v="0"/>
    <s v="2025-02-01 15:51:37"/>
  </r>
  <r>
    <s v="TX002348"/>
    <x v="2432"/>
    <x v="1"/>
    <x v="3"/>
    <n v="1610.85"/>
    <s v="Failed"/>
    <s v="Approved"/>
    <n v="5.75"/>
    <x v="0"/>
    <s v="iPhone"/>
    <n v="494309"/>
    <n v="15"/>
    <n v="0"/>
    <n v="0"/>
    <n v="0"/>
    <n v="0"/>
    <n v="0"/>
    <s v="2025-05-05 17:00:28"/>
  </r>
  <r>
    <s v="TX000650"/>
    <x v="1252"/>
    <x v="0"/>
    <x v="1"/>
    <n v="352.22"/>
    <s v="Abandoned"/>
    <s v="Approved"/>
    <n v="10.01"/>
    <x v="0"/>
    <s v="iPhone"/>
    <n v="508693"/>
    <n v="13"/>
    <n v="0"/>
    <n v="0"/>
    <n v="0"/>
    <n v="0"/>
    <n v="0"/>
    <s v="2025-10-03 04:30:36"/>
  </r>
  <r>
    <s v="TX002782"/>
    <x v="746"/>
    <x v="0"/>
    <x v="1"/>
    <n v="314.74"/>
    <s v="Success"/>
    <s v="Approved"/>
    <n v="8.1300000000000008"/>
    <x v="0"/>
    <s v="iPhone"/>
    <n v="515158"/>
    <n v="15"/>
    <n v="0"/>
    <n v="0"/>
    <n v="0"/>
    <n v="0"/>
    <n v="0"/>
    <s v="2025-11-13 16:47:52"/>
  </r>
  <r>
    <s v="TX008875"/>
    <x v="2534"/>
    <x v="8"/>
    <x v="1"/>
    <n v="1717.58"/>
    <s v="Failed"/>
    <s v="Declined"/>
    <n v="5.05"/>
    <x v="0"/>
    <s v="iPhone"/>
    <n v="551746"/>
    <n v="17"/>
    <n v="0"/>
    <n v="0"/>
    <n v="0"/>
    <n v="0"/>
    <n v="0"/>
    <s v="2025-08-08 11:07:44"/>
  </r>
  <r>
    <s v="TX008594"/>
    <x v="2535"/>
    <x v="1"/>
    <x v="2"/>
    <n v="906.44"/>
    <s v="Failed"/>
    <s v="Declined"/>
    <n v="19.8"/>
    <x v="0"/>
    <s v="iPhone"/>
    <n v="497990"/>
    <n v="23"/>
    <n v="0"/>
    <n v="0"/>
    <n v="0"/>
    <n v="0"/>
    <n v="0"/>
    <s v="2025-01-04 03:00:09"/>
  </r>
  <r>
    <s v="TX008728"/>
    <x v="609"/>
    <x v="1"/>
    <x v="3"/>
    <n v="1207.8599999999999"/>
    <s v="Success"/>
    <s v="Approved"/>
    <n v="2.33"/>
    <x v="0"/>
    <s v="Android"/>
    <n v="473048"/>
    <n v="23"/>
    <n v="0"/>
    <n v="0"/>
    <n v="0"/>
    <n v="0"/>
    <n v="0"/>
    <s v="2025-04-30 09:40:59"/>
  </r>
  <r>
    <s v="TX005810"/>
    <x v="879"/>
    <x v="8"/>
    <x v="3"/>
    <n v="674.14"/>
    <s v="Success"/>
    <s v="Approved"/>
    <n v="5.34"/>
    <x v="0"/>
    <s v="Desktop"/>
    <n v="536307"/>
    <n v="13"/>
    <n v="0"/>
    <n v="0"/>
    <n v="0"/>
    <n v="0"/>
    <n v="0"/>
    <s v="2025-06-29 17:43:34"/>
  </r>
  <r>
    <s v="TX000616"/>
    <x v="2536"/>
    <x v="4"/>
    <x v="1"/>
    <n v="234.26"/>
    <s v="Failed"/>
    <s v="Declined"/>
    <n v="9.58"/>
    <x v="0"/>
    <s v="Desktop"/>
    <n v="528432"/>
    <n v="52"/>
    <n v="1"/>
    <n v="0"/>
    <n v="0"/>
    <n v="0"/>
    <n v="1"/>
    <s v="2025-03-19 05:39:04"/>
  </r>
  <r>
    <s v="TX008496"/>
    <x v="545"/>
    <x v="4"/>
    <x v="1"/>
    <n v="266.95999999999998"/>
    <s v="Success"/>
    <s v="Approved"/>
    <n v="2.58"/>
    <x v="0"/>
    <s v="iPad"/>
    <n v="498347"/>
    <n v="17"/>
    <n v="0"/>
    <n v="0"/>
    <n v="0"/>
    <n v="0"/>
    <n v="0"/>
    <s v="2025-07-06 18:03:30"/>
  </r>
  <r>
    <s v="TX002576"/>
    <x v="862"/>
    <x v="0"/>
    <x v="0"/>
    <n v="700.61"/>
    <s v="Failed"/>
    <s v="Declined"/>
    <n v="0.95"/>
    <x v="0"/>
    <s v="Android"/>
    <n v="440755"/>
    <n v="18"/>
    <n v="0"/>
    <n v="0"/>
    <n v="0"/>
    <n v="0"/>
    <n v="0"/>
    <s v="2025-02-05 05:31:37"/>
  </r>
  <r>
    <s v="TX000054"/>
    <x v="2537"/>
    <x v="4"/>
    <x v="3"/>
    <n v="1803.72"/>
    <s v="Success"/>
    <s v="Approved"/>
    <n v="7.97"/>
    <x v="0"/>
    <s v="Android"/>
    <n v="550908"/>
    <n v="42"/>
    <n v="0"/>
    <n v="0"/>
    <n v="1"/>
    <n v="0"/>
    <n v="0"/>
    <s v="2025-11-10 05:42:39"/>
  </r>
  <r>
    <s v="TX003341"/>
    <x v="2538"/>
    <x v="0"/>
    <x v="3"/>
    <n v="1375.95"/>
    <s v="Success"/>
    <s v="Approved"/>
    <n v="3.91"/>
    <x v="0"/>
    <s v="Desktop"/>
    <n v="491566"/>
    <n v="19"/>
    <n v="0"/>
    <n v="0"/>
    <n v="0"/>
    <n v="0"/>
    <n v="0"/>
    <s v="2025-09-17 23:38:31"/>
  </r>
  <r>
    <s v="TX007518"/>
    <x v="890"/>
    <x v="5"/>
    <x v="2"/>
    <n v="786.48"/>
    <s v="Failed"/>
    <s v="Approved"/>
    <n v="16.95"/>
    <x v="0"/>
    <s v="iPhone"/>
    <n v="477136"/>
    <n v="13"/>
    <n v="0"/>
    <n v="0"/>
    <n v="0"/>
    <n v="0"/>
    <n v="0"/>
    <s v="2025-09-12 02:45:09"/>
  </r>
  <r>
    <s v="TX001706"/>
    <x v="2539"/>
    <x v="1"/>
    <x v="3"/>
    <n v="747.65"/>
    <s v="Success"/>
    <s v="Approved"/>
    <n v="6.53"/>
    <x v="0"/>
    <s v="iPhone"/>
    <n v="523856"/>
    <n v="41"/>
    <n v="0"/>
    <n v="0"/>
    <n v="0"/>
    <n v="1"/>
    <n v="0"/>
    <s v="2025-11-04 13:38:14"/>
  </r>
  <r>
    <s v="TX009113"/>
    <x v="730"/>
    <x v="3"/>
    <x v="3"/>
    <n v="688.16"/>
    <s v="Abandoned"/>
    <s v="Declined"/>
    <n v="6.91"/>
    <x v="0"/>
    <s v="Desktop"/>
    <n v="554023"/>
    <n v="13"/>
    <n v="0"/>
    <n v="0"/>
    <n v="0"/>
    <n v="0"/>
    <n v="0"/>
    <s v="2025-02-03 06:22:37"/>
  </r>
  <r>
    <s v="TX005533"/>
    <x v="1160"/>
    <x v="5"/>
    <x v="1"/>
    <n v="834.95"/>
    <s v="Success"/>
    <s v="Approved"/>
    <n v="6.72"/>
    <x v="0"/>
    <s v="Android"/>
    <n v="505082"/>
    <n v="25"/>
    <n v="0"/>
    <n v="0"/>
    <n v="0"/>
    <n v="0"/>
    <n v="0"/>
    <s v="2025-01-10 12:04:38"/>
  </r>
  <r>
    <s v="TX001494"/>
    <x v="2540"/>
    <x v="5"/>
    <x v="0"/>
    <n v="191.27"/>
    <s v="Success"/>
    <s v="Approved"/>
    <n v="6.78"/>
    <x v="0"/>
    <s v="Android"/>
    <n v="479591"/>
    <n v="18"/>
    <n v="0"/>
    <n v="0"/>
    <n v="0"/>
    <n v="0"/>
    <n v="0"/>
    <s v="2025-07-03 23:54:17"/>
  </r>
  <r>
    <s v="TX_ATK17"/>
    <x v="464"/>
    <x v="3"/>
    <x v="1"/>
    <n v="4.54"/>
    <s v="Success"/>
    <s v="Approved"/>
    <n v="0.89"/>
    <x v="0"/>
    <s v="Desktop"/>
    <n v="441743"/>
    <n v="85"/>
    <n v="1"/>
    <n v="0"/>
    <n v="0"/>
    <n v="0"/>
    <n v="0"/>
    <s v="2025-06-15 02:34:00"/>
  </r>
  <r>
    <s v="TX005703"/>
    <x v="1710"/>
    <x v="4"/>
    <x v="0"/>
    <n v="797.56"/>
    <s v="Abandoned"/>
    <s v="Approved"/>
    <n v="2.83"/>
    <x v="0"/>
    <s v="Desktop"/>
    <n v="408814"/>
    <n v="11"/>
    <n v="0"/>
    <n v="0"/>
    <n v="0"/>
    <n v="0"/>
    <n v="0"/>
    <s v="2025-05-08 20:41:38"/>
  </r>
  <r>
    <s v="TX000804"/>
    <x v="683"/>
    <x v="3"/>
    <x v="1"/>
    <n v="546.6"/>
    <s v="Abandoned"/>
    <s v="Declined"/>
    <n v="7.21"/>
    <x v="0"/>
    <s v="Android"/>
    <n v="536301"/>
    <n v="13"/>
    <n v="0"/>
    <n v="0"/>
    <n v="0"/>
    <n v="0"/>
    <n v="0"/>
    <s v="2025-03-11 13:17:34"/>
  </r>
  <r>
    <s v="TX004954"/>
    <x v="1485"/>
    <x v="1"/>
    <x v="1"/>
    <n v="432.11"/>
    <s v="Success"/>
    <s v="Approved"/>
    <n v="7.47"/>
    <x v="0"/>
    <s v="iPhone"/>
    <n v="431364"/>
    <n v="24"/>
    <n v="0"/>
    <n v="0"/>
    <n v="0"/>
    <n v="0"/>
    <n v="0"/>
    <s v="2025-01-10 08:25:06"/>
  </r>
  <r>
    <s v="TX009769"/>
    <x v="1937"/>
    <x v="0"/>
    <x v="3"/>
    <n v="377.96"/>
    <s v="Success"/>
    <s v="Approved"/>
    <n v="9.08"/>
    <x v="0"/>
    <s v="Desktop"/>
    <n v="425032"/>
    <n v="11"/>
    <n v="0"/>
    <n v="0"/>
    <n v="0"/>
    <n v="0"/>
    <n v="0"/>
    <s v="2025-10-19 20:30:55"/>
  </r>
  <r>
    <s v="TX007196"/>
    <x v="1503"/>
    <x v="8"/>
    <x v="0"/>
    <n v="358.32"/>
    <s v="Success"/>
    <s v="Approved"/>
    <n v="9.27"/>
    <x v="0"/>
    <s v="Desktop"/>
    <n v="542794"/>
    <n v="19"/>
    <n v="0"/>
    <n v="0"/>
    <n v="0"/>
    <n v="0"/>
    <n v="0"/>
    <s v="2025-05-31 06:59:26"/>
  </r>
  <r>
    <s v="TX000991"/>
    <x v="357"/>
    <x v="3"/>
    <x v="3"/>
    <n v="383.71"/>
    <s v="Success"/>
    <s v="Approved"/>
    <n v="11.12"/>
    <x v="0"/>
    <s v="iPhone"/>
    <n v="445043"/>
    <n v="21"/>
    <n v="0"/>
    <n v="0"/>
    <n v="0"/>
    <n v="0"/>
    <n v="0"/>
    <s v="2025-04-21 05:22:19"/>
  </r>
  <r>
    <s v="TX002775"/>
    <x v="2259"/>
    <x v="3"/>
    <x v="3"/>
    <n v="139.18"/>
    <s v="Success"/>
    <s v="Approved"/>
    <n v="3.07"/>
    <x v="0"/>
    <s v="Desktop"/>
    <n v="478733"/>
    <n v="22"/>
    <n v="0"/>
    <n v="0"/>
    <n v="0"/>
    <n v="0"/>
    <n v="0"/>
    <s v="2025-02-17 19:27:07"/>
  </r>
  <r>
    <s v="TX007564"/>
    <x v="1485"/>
    <x v="3"/>
    <x v="1"/>
    <n v="324.89999999999998"/>
    <s v="Failed"/>
    <s v="Declined"/>
    <n v="8.4"/>
    <x v="0"/>
    <s v="iPad"/>
    <n v="525041"/>
    <n v="21"/>
    <n v="0"/>
    <n v="0"/>
    <n v="0"/>
    <n v="0"/>
    <n v="0"/>
    <s v="2025-01-02 08:52:03"/>
  </r>
  <r>
    <s v="TX006502"/>
    <x v="1877"/>
    <x v="1"/>
    <x v="2"/>
    <n v="331.84"/>
    <s v="Failed"/>
    <s v="Declined"/>
    <n v="10.19"/>
    <x v="0"/>
    <s v="Desktop"/>
    <n v="517086"/>
    <n v="20"/>
    <n v="0"/>
    <n v="0"/>
    <n v="0"/>
    <n v="0"/>
    <n v="0"/>
    <s v="2025-01-13 09:05:39"/>
  </r>
  <r>
    <s v="TX003514"/>
    <x v="962"/>
    <x v="3"/>
    <x v="1"/>
    <n v="396.99"/>
    <s v="Abandoned"/>
    <s v="Declined"/>
    <n v="2.78"/>
    <x v="0"/>
    <s v="Android"/>
    <n v="482497"/>
    <n v="21"/>
    <n v="0"/>
    <n v="0"/>
    <n v="0"/>
    <n v="0"/>
    <n v="0"/>
    <s v="2025-06-28 04:03:30"/>
  </r>
  <r>
    <s v="TX005548"/>
    <x v="2500"/>
    <x v="4"/>
    <x v="1"/>
    <n v="107.02"/>
    <s v="Success"/>
    <s v="Approved"/>
    <n v="9.5"/>
    <x v="0"/>
    <s v="Android"/>
    <n v="528474"/>
    <n v="21"/>
    <n v="0"/>
    <n v="0"/>
    <n v="0"/>
    <n v="0"/>
    <n v="0"/>
    <s v="2025-11-30 19:30:06"/>
  </r>
  <r>
    <s v="TX008448"/>
    <x v="2541"/>
    <x v="8"/>
    <x v="1"/>
    <n v="677.39"/>
    <s v="Success"/>
    <s v="Approved"/>
    <n v="7.4"/>
    <x v="0"/>
    <s v="Desktop"/>
    <n v="475082"/>
    <n v="40"/>
    <n v="0"/>
    <n v="1"/>
    <n v="0"/>
    <n v="0"/>
    <n v="0"/>
    <s v="2025-12-23 01:37:06"/>
  </r>
  <r>
    <s v="TX000220"/>
    <x v="1466"/>
    <x v="2"/>
    <x v="2"/>
    <n v="573.32000000000005"/>
    <s v="Abandoned"/>
    <s v="Approved"/>
    <n v="15.58"/>
    <x v="0"/>
    <s v="iPhone"/>
    <n v="535136"/>
    <n v="55"/>
    <n v="0"/>
    <n v="0"/>
    <n v="1"/>
    <n v="0"/>
    <n v="0"/>
    <s v="2025-06-05 21:11:55"/>
  </r>
  <r>
    <s v="TX009264"/>
    <x v="783"/>
    <x v="8"/>
    <x v="3"/>
    <n v="262.33999999999997"/>
    <s v="Success"/>
    <s v="Approved"/>
    <n v="2.83"/>
    <x v="0"/>
    <s v="iPhone"/>
    <n v="545898"/>
    <n v="15"/>
    <n v="0"/>
    <n v="0"/>
    <n v="0"/>
    <n v="0"/>
    <n v="0"/>
    <s v="2025-09-13 11:17:56"/>
  </r>
  <r>
    <s v="TX001289"/>
    <x v="2281"/>
    <x v="0"/>
    <x v="0"/>
    <n v="572.41999999999996"/>
    <s v="Success"/>
    <s v="Approved"/>
    <n v="0.93"/>
    <x v="0"/>
    <s v="iPhone"/>
    <n v="474996"/>
    <n v="25"/>
    <n v="0"/>
    <n v="0"/>
    <n v="0"/>
    <n v="0"/>
    <n v="0"/>
    <s v="2025-05-27 15:45:24"/>
  </r>
  <r>
    <s v="TX003164"/>
    <x v="1642"/>
    <x v="2"/>
    <x v="0"/>
    <n v="630.47"/>
    <s v="Success"/>
    <s v="Approved"/>
    <n v="0.85"/>
    <x v="0"/>
    <s v="iPad"/>
    <n v="534049"/>
    <n v="21"/>
    <n v="0"/>
    <n v="0"/>
    <n v="0"/>
    <n v="0"/>
    <n v="0"/>
    <s v="2025-06-11 14:17:43"/>
  </r>
  <r>
    <s v="TX004679"/>
    <x v="1782"/>
    <x v="2"/>
    <x v="3"/>
    <n v="537.99"/>
    <s v="Failed"/>
    <s v="Declined"/>
    <n v="9.6199999999999992"/>
    <x v="0"/>
    <s v="Android"/>
    <n v="412641"/>
    <n v="11"/>
    <n v="0"/>
    <n v="0"/>
    <n v="0"/>
    <n v="0"/>
    <n v="0"/>
    <s v="2025-01-07 05:51:58"/>
  </r>
  <r>
    <s v="TX002619"/>
    <x v="422"/>
    <x v="4"/>
    <x v="2"/>
    <n v="912.33"/>
    <s v="Success"/>
    <s v="Approved"/>
    <n v="17.010000000000002"/>
    <x v="0"/>
    <s v="iPhone"/>
    <n v="442520"/>
    <n v="17"/>
    <n v="0"/>
    <n v="0"/>
    <n v="0"/>
    <n v="0"/>
    <n v="0"/>
    <s v="2025-11-11 00:06:08"/>
  </r>
  <r>
    <s v="TX003613"/>
    <x v="1551"/>
    <x v="4"/>
    <x v="1"/>
    <n v="257.52"/>
    <s v="Success"/>
    <s v="Approved"/>
    <n v="10.6"/>
    <x v="0"/>
    <s v="Android"/>
    <n v="558851"/>
    <n v="11"/>
    <n v="0"/>
    <n v="0"/>
    <n v="0"/>
    <n v="0"/>
    <n v="0"/>
    <s v="2025-09-11 07:29:54"/>
  </r>
  <r>
    <s v="TX000044"/>
    <x v="443"/>
    <x v="3"/>
    <x v="0"/>
    <n v="495.6"/>
    <s v="Success"/>
    <s v="Approved"/>
    <n v="1.32"/>
    <x v="0"/>
    <s v="iPhone"/>
    <n v="450627"/>
    <n v="17"/>
    <n v="0"/>
    <n v="0"/>
    <n v="0"/>
    <n v="0"/>
    <n v="0"/>
    <s v="2025-11-30 10:40:08"/>
  </r>
  <r>
    <s v="TX007941"/>
    <x v="1416"/>
    <x v="6"/>
    <x v="2"/>
    <n v="286.24"/>
    <s v="Abandoned"/>
    <s v="Declined"/>
    <n v="9.68"/>
    <x v="0"/>
    <s v="Android"/>
    <n v="485791"/>
    <n v="55"/>
    <n v="1"/>
    <n v="0"/>
    <n v="0"/>
    <n v="0"/>
    <n v="1"/>
    <s v="2025-05-30 04:22:48"/>
  </r>
  <r>
    <s v="TX006612"/>
    <x v="1224"/>
    <x v="3"/>
    <x v="1"/>
    <n v="136.59"/>
    <s v="Success"/>
    <s v="Approved"/>
    <n v="8.94"/>
    <x v="0"/>
    <s v="iPad"/>
    <n v="508021"/>
    <n v="36"/>
    <n v="0"/>
    <n v="0"/>
    <n v="0"/>
    <n v="1"/>
    <n v="0"/>
    <s v="2025-05-16 12:22:05"/>
  </r>
  <r>
    <s v="TX003793"/>
    <x v="2542"/>
    <x v="9"/>
    <x v="1"/>
    <n v="464.29"/>
    <s v="Success"/>
    <s v="Approved"/>
    <n v="4.45"/>
    <x v="0"/>
    <s v="iPad"/>
    <n v="412655"/>
    <n v="13"/>
    <n v="0"/>
    <n v="0"/>
    <n v="0"/>
    <n v="0"/>
    <n v="0"/>
    <s v="2025-11-11 10:44:40"/>
  </r>
  <r>
    <s v="TX003572"/>
    <x v="1717"/>
    <x v="1"/>
    <x v="1"/>
    <n v="1515.67"/>
    <s v="Success"/>
    <s v="Approved"/>
    <n v="8.59"/>
    <x v="0"/>
    <s v="Desktop"/>
    <n v="523654"/>
    <n v="13"/>
    <n v="0"/>
    <n v="0"/>
    <n v="0"/>
    <n v="0"/>
    <n v="0"/>
    <s v="2025-02-24 02:30:48"/>
  </r>
  <r>
    <s v="TX_CBK10"/>
    <x v="967"/>
    <x v="2"/>
    <x v="3"/>
    <n v="607.36"/>
    <s v="Success"/>
    <s v="Approved"/>
    <n v="1.1299999999999999"/>
    <x v="1"/>
    <s v="Android"/>
    <n v="552353"/>
    <n v="80"/>
    <n v="1"/>
    <n v="1"/>
    <n v="0"/>
    <n v="0"/>
    <n v="0"/>
    <d v="2025-06-06T22:28:22"/>
  </r>
  <r>
    <s v="TX001504"/>
    <x v="1260"/>
    <x v="9"/>
    <x v="3"/>
    <n v="305.83"/>
    <s v="Abandoned"/>
    <s v="Approved"/>
    <n v="4.72"/>
    <x v="0"/>
    <s v="Desktop"/>
    <n v="484218"/>
    <n v="24"/>
    <n v="0"/>
    <n v="0"/>
    <n v="0"/>
    <n v="0"/>
    <n v="0"/>
    <s v="2025-12-05 03:44:53"/>
  </r>
  <r>
    <s v="TX009710"/>
    <x v="2169"/>
    <x v="1"/>
    <x v="2"/>
    <n v="157.87"/>
    <s v="Success"/>
    <s v="Approved"/>
    <n v="18.739999999999998"/>
    <x v="0"/>
    <s v="Desktop"/>
    <n v="427366"/>
    <n v="47"/>
    <n v="0"/>
    <n v="0"/>
    <n v="1"/>
    <n v="0"/>
    <n v="0"/>
    <s v="2025-05-08 10:55:26"/>
  </r>
  <r>
    <s v="TX009885"/>
    <x v="2006"/>
    <x v="5"/>
    <x v="1"/>
    <n v="821.13"/>
    <s v="Success"/>
    <s v="Approved"/>
    <n v="2.64"/>
    <x v="0"/>
    <s v="Android"/>
    <n v="522894"/>
    <n v="12"/>
    <n v="0"/>
    <n v="0"/>
    <n v="0"/>
    <n v="0"/>
    <n v="0"/>
    <s v="2025-01-26 05:42:03"/>
  </r>
  <r>
    <s v="TX003440"/>
    <x v="1609"/>
    <x v="0"/>
    <x v="3"/>
    <n v="314.2"/>
    <s v="Success"/>
    <s v="Approved"/>
    <n v="10.37"/>
    <x v="0"/>
    <s v="iPhone"/>
    <n v="417253"/>
    <n v="19"/>
    <n v="0"/>
    <n v="0"/>
    <n v="0"/>
    <n v="0"/>
    <n v="0"/>
    <s v="2025-08-14 17:00:44"/>
  </r>
  <r>
    <s v="TX001893"/>
    <x v="1529"/>
    <x v="3"/>
    <x v="3"/>
    <n v="109.05"/>
    <s v="Success"/>
    <s v="Approved"/>
    <n v="4.3499999999999996"/>
    <x v="0"/>
    <s v="Desktop"/>
    <n v="544776"/>
    <n v="12"/>
    <n v="0"/>
    <n v="0"/>
    <n v="0"/>
    <n v="0"/>
    <n v="0"/>
    <s v="2025-07-29 08:04:50"/>
  </r>
  <r>
    <s v="TX009376"/>
    <x v="2543"/>
    <x v="6"/>
    <x v="1"/>
    <n v="286.49"/>
    <s v="Success"/>
    <s v="Approved"/>
    <n v="7.37"/>
    <x v="0"/>
    <s v="Desktop"/>
    <n v="463177"/>
    <n v="18"/>
    <n v="0"/>
    <n v="0"/>
    <n v="0"/>
    <n v="0"/>
    <n v="0"/>
    <s v="2025-03-10 16:44:36"/>
  </r>
  <r>
    <s v="TX005256"/>
    <x v="1776"/>
    <x v="4"/>
    <x v="1"/>
    <n v="378.18"/>
    <s v="Failed"/>
    <s v="Declined"/>
    <n v="5.42"/>
    <x v="0"/>
    <s v="Android"/>
    <n v="515543"/>
    <n v="15"/>
    <n v="0"/>
    <n v="0"/>
    <n v="0"/>
    <n v="0"/>
    <n v="0"/>
    <s v="2025-08-21 09:21:58"/>
  </r>
  <r>
    <s v="TX001956"/>
    <x v="1909"/>
    <x v="3"/>
    <x v="0"/>
    <n v="330.33"/>
    <s v="Abandoned"/>
    <s v="Declined"/>
    <n v="1.02"/>
    <x v="0"/>
    <s v="Android"/>
    <n v="443055"/>
    <n v="11"/>
    <n v="0"/>
    <n v="0"/>
    <n v="0"/>
    <n v="0"/>
    <n v="0"/>
    <s v="2025-04-04 10:33:43"/>
  </r>
  <r>
    <s v="TX005168"/>
    <x v="1032"/>
    <x v="0"/>
    <x v="0"/>
    <n v="1247.8399999999999"/>
    <s v="Failed"/>
    <s v="Declined"/>
    <n v="0.61"/>
    <x v="0"/>
    <s v="iPad"/>
    <n v="547600"/>
    <n v="75"/>
    <n v="1"/>
    <n v="0"/>
    <n v="1"/>
    <n v="1"/>
    <n v="0"/>
    <s v="2025-02-25 08:10:37"/>
  </r>
  <r>
    <s v="TX004815"/>
    <x v="2217"/>
    <x v="8"/>
    <x v="1"/>
    <n v="261.49"/>
    <s v="Success"/>
    <s v="Approved"/>
    <n v="8.4499999999999993"/>
    <x v="0"/>
    <s v="iPhone"/>
    <n v="533690"/>
    <n v="19"/>
    <n v="0"/>
    <n v="0"/>
    <n v="0"/>
    <n v="0"/>
    <n v="0"/>
    <s v="2025-03-24 00:12:26"/>
  </r>
  <r>
    <s v="TX006809"/>
    <x v="959"/>
    <x v="3"/>
    <x v="0"/>
    <n v="85.13"/>
    <s v="Success"/>
    <s v="Approved"/>
    <n v="5.8"/>
    <x v="0"/>
    <s v="Desktop"/>
    <n v="466339"/>
    <n v="11"/>
    <n v="0"/>
    <n v="0"/>
    <n v="0"/>
    <n v="0"/>
    <n v="0"/>
    <s v="2025-12-19 20:30:53"/>
  </r>
  <r>
    <s v="TX001506"/>
    <x v="2027"/>
    <x v="8"/>
    <x v="3"/>
    <n v="390.04"/>
    <s v="Failed"/>
    <s v="Approved"/>
    <n v="6.13"/>
    <x v="0"/>
    <s v="iPad"/>
    <n v="534286"/>
    <n v="11"/>
    <n v="0"/>
    <n v="0"/>
    <n v="0"/>
    <n v="0"/>
    <n v="0"/>
    <s v="2025-02-24 11:24:38"/>
  </r>
  <r>
    <s v="TX000671"/>
    <x v="1026"/>
    <x v="8"/>
    <x v="2"/>
    <n v="377.39"/>
    <s v="Failed"/>
    <s v="Declined"/>
    <n v="18.73"/>
    <x v="0"/>
    <s v="Desktop"/>
    <n v="518825"/>
    <n v="20"/>
    <n v="0"/>
    <n v="0"/>
    <n v="0"/>
    <n v="0"/>
    <n v="0"/>
    <s v="2025-12-01 09:59:56"/>
  </r>
  <r>
    <s v="TX009861"/>
    <x v="724"/>
    <x v="2"/>
    <x v="2"/>
    <n v="755.65"/>
    <s v="Failed"/>
    <s v="Declined"/>
    <n v="11.42"/>
    <x v="0"/>
    <s v="Android"/>
    <n v="537418"/>
    <n v="15"/>
    <n v="0"/>
    <n v="0"/>
    <n v="0"/>
    <n v="0"/>
    <n v="0"/>
    <s v="2025-05-30 07:24:17"/>
  </r>
  <r>
    <s v="TX007146"/>
    <x v="58"/>
    <x v="5"/>
    <x v="0"/>
    <n v="228.29"/>
    <s v="Success"/>
    <s v="Approved"/>
    <n v="10.09"/>
    <x v="0"/>
    <s v="Android"/>
    <n v="477118"/>
    <n v="15"/>
    <n v="0"/>
    <n v="0"/>
    <n v="0"/>
    <n v="0"/>
    <n v="0"/>
    <s v="2025-02-20 21:58:37"/>
  </r>
  <r>
    <s v="TX000898"/>
    <x v="417"/>
    <x v="4"/>
    <x v="3"/>
    <n v="414.02"/>
    <s v="Success"/>
    <s v="Approved"/>
    <n v="3.55"/>
    <x v="0"/>
    <s v="iPhone"/>
    <n v="538844"/>
    <n v="17"/>
    <n v="0"/>
    <n v="0"/>
    <n v="0"/>
    <n v="0"/>
    <n v="0"/>
    <s v="2025-03-08 12:16:32"/>
  </r>
  <r>
    <s v="TX006259"/>
    <x v="2544"/>
    <x v="3"/>
    <x v="2"/>
    <n v="1036.71"/>
    <s v="Abandoned"/>
    <s v="Declined"/>
    <n v="16.71"/>
    <x v="0"/>
    <s v="iPhone"/>
    <n v="523712"/>
    <n v="18"/>
    <n v="0"/>
    <n v="0"/>
    <n v="0"/>
    <n v="0"/>
    <n v="0"/>
    <s v="2025-12-18 06:17:26"/>
  </r>
  <r>
    <s v="TX002667"/>
    <x v="2545"/>
    <x v="5"/>
    <x v="0"/>
    <n v="765.41"/>
    <s v="Success"/>
    <s v="Approved"/>
    <n v="8.25"/>
    <x v="0"/>
    <s v="iPhone"/>
    <n v="477839"/>
    <n v="12"/>
    <n v="0"/>
    <n v="0"/>
    <n v="0"/>
    <n v="0"/>
    <n v="0"/>
    <s v="2025-11-26 17:59:45"/>
  </r>
  <r>
    <s v="TX003194"/>
    <x v="82"/>
    <x v="5"/>
    <x v="1"/>
    <n v="675.97"/>
    <s v="Success"/>
    <s v="Approved"/>
    <n v="2.34"/>
    <x v="0"/>
    <s v="iPhone"/>
    <n v="454052"/>
    <n v="12"/>
    <n v="0"/>
    <n v="0"/>
    <n v="0"/>
    <n v="0"/>
    <n v="0"/>
    <s v="2025-05-08 14:58:45"/>
  </r>
  <r>
    <s v="TX002891"/>
    <x v="2377"/>
    <x v="6"/>
    <x v="2"/>
    <n v="137.29"/>
    <s v="Success"/>
    <s v="Approved"/>
    <n v="8.7200000000000006"/>
    <x v="0"/>
    <s v="Desktop"/>
    <n v="540486"/>
    <n v="11"/>
    <n v="0"/>
    <n v="0"/>
    <n v="0"/>
    <n v="0"/>
    <n v="0"/>
    <s v="2025-06-15 00:35:46"/>
  </r>
  <r>
    <s v="TX005765"/>
    <x v="1497"/>
    <x v="7"/>
    <x v="3"/>
    <n v="673.43"/>
    <s v="Abandoned"/>
    <s v="Declined"/>
    <n v="10.18"/>
    <x v="0"/>
    <s v="Android"/>
    <n v="532733"/>
    <n v="14"/>
    <n v="0"/>
    <n v="0"/>
    <n v="0"/>
    <n v="0"/>
    <n v="0"/>
    <s v="2025-07-19 21:24:08"/>
  </r>
  <r>
    <s v="TX002622"/>
    <x v="813"/>
    <x v="8"/>
    <x v="1"/>
    <n v="936.55"/>
    <s v="Failed"/>
    <s v="Approved"/>
    <n v="5.24"/>
    <x v="0"/>
    <s v="Android"/>
    <n v="463629"/>
    <n v="14"/>
    <n v="0"/>
    <n v="0"/>
    <n v="0"/>
    <n v="0"/>
    <n v="0"/>
    <s v="2025-01-23 08:14:20"/>
  </r>
  <r>
    <s v="TX006087"/>
    <x v="2546"/>
    <x v="0"/>
    <x v="0"/>
    <n v="172.06"/>
    <s v="Success"/>
    <s v="Approved"/>
    <n v="6.67"/>
    <x v="0"/>
    <s v="iPhone"/>
    <n v="535807"/>
    <n v="24"/>
    <n v="0"/>
    <n v="0"/>
    <n v="0"/>
    <n v="0"/>
    <n v="0"/>
    <s v="2025-10-30 04:51:23"/>
  </r>
  <r>
    <s v="TX006933"/>
    <x v="1530"/>
    <x v="2"/>
    <x v="1"/>
    <n v="607.19000000000005"/>
    <s v="Abandoned"/>
    <s v="Declined"/>
    <n v="10.34"/>
    <x v="0"/>
    <s v="iPhone"/>
    <n v="463284"/>
    <n v="31"/>
    <n v="0"/>
    <n v="0"/>
    <n v="0"/>
    <n v="1"/>
    <n v="0"/>
    <s v="2025-04-18 06:50:25"/>
  </r>
  <r>
    <s v="TX000003"/>
    <x v="523"/>
    <x v="3"/>
    <x v="2"/>
    <n v="410.66"/>
    <s v="Failed"/>
    <s v="Declined"/>
    <n v="8.56"/>
    <x v="0"/>
    <s v="Android"/>
    <n v="440758"/>
    <n v="50"/>
    <n v="1"/>
    <n v="0"/>
    <n v="0"/>
    <n v="0"/>
    <n v="1"/>
    <s v="2025-06-12 22:12:29"/>
  </r>
  <r>
    <s v="TX002371"/>
    <x v="2547"/>
    <x v="3"/>
    <x v="0"/>
    <n v="492.42"/>
    <s v="Success"/>
    <s v="Approved"/>
    <n v="1.71"/>
    <x v="0"/>
    <s v="iPad"/>
    <n v="421943"/>
    <n v="15"/>
    <n v="0"/>
    <n v="0"/>
    <n v="0"/>
    <n v="0"/>
    <n v="0"/>
    <s v="2025-01-17 22:28:08"/>
  </r>
  <r>
    <s v="TX008013"/>
    <x v="2239"/>
    <x v="2"/>
    <x v="0"/>
    <n v="295.02"/>
    <s v="Success"/>
    <s v="Approved"/>
    <n v="8.92"/>
    <x v="0"/>
    <s v="Android"/>
    <n v="439308"/>
    <n v="46"/>
    <n v="0"/>
    <n v="0"/>
    <n v="1"/>
    <n v="0"/>
    <n v="0"/>
    <s v="2025-03-03 14:12:51"/>
  </r>
  <r>
    <s v="TX001770"/>
    <x v="6"/>
    <x v="0"/>
    <x v="1"/>
    <n v="1774.14"/>
    <s v="Success"/>
    <s v="Approved"/>
    <n v="9.2799999999999994"/>
    <x v="0"/>
    <s v="iPhone"/>
    <n v="553483"/>
    <n v="15"/>
    <n v="0"/>
    <n v="0"/>
    <n v="0"/>
    <n v="0"/>
    <n v="0"/>
    <s v="2025-05-16 05:44:21"/>
  </r>
  <r>
    <s v="TX009101"/>
    <x v="180"/>
    <x v="3"/>
    <x v="3"/>
    <n v="296.66000000000003"/>
    <s v="Success"/>
    <s v="Approved"/>
    <n v="11.62"/>
    <x v="0"/>
    <s v="Android"/>
    <n v="522212"/>
    <n v="15"/>
    <n v="0"/>
    <n v="0"/>
    <n v="0"/>
    <n v="0"/>
    <n v="0"/>
    <s v="2025-03-26 19:39:33"/>
  </r>
  <r>
    <s v="TX006105"/>
    <x v="1062"/>
    <x v="9"/>
    <x v="1"/>
    <n v="228.84"/>
    <s v="Success"/>
    <s v="Approved"/>
    <n v="6.88"/>
    <x v="0"/>
    <s v="Desktop"/>
    <n v="521280"/>
    <n v="38"/>
    <n v="0"/>
    <n v="1"/>
    <n v="0"/>
    <n v="0"/>
    <n v="0"/>
    <s v="2025-03-24 06:42:52"/>
  </r>
  <r>
    <s v="TX000532"/>
    <x v="971"/>
    <x v="5"/>
    <x v="3"/>
    <n v="528.16"/>
    <s v="Success"/>
    <s v="Approved"/>
    <n v="10.33"/>
    <x v="0"/>
    <s v="iPhone"/>
    <n v="417987"/>
    <n v="16"/>
    <n v="0"/>
    <n v="0"/>
    <n v="0"/>
    <n v="0"/>
    <n v="0"/>
    <s v="2025-02-03 17:26:01"/>
  </r>
  <r>
    <s v="TX008674"/>
    <x v="2019"/>
    <x v="4"/>
    <x v="3"/>
    <n v="105.02"/>
    <s v="Failed"/>
    <s v="Declined"/>
    <n v="0.75"/>
    <x v="0"/>
    <s v="Desktop"/>
    <n v="403496"/>
    <n v="24"/>
    <n v="0"/>
    <n v="0"/>
    <n v="0"/>
    <n v="0"/>
    <n v="0"/>
    <s v="2025-08-23 23:46:12"/>
  </r>
  <r>
    <s v="TX008700"/>
    <x v="2548"/>
    <x v="8"/>
    <x v="1"/>
    <n v="406.59"/>
    <s v="Success"/>
    <s v="Approved"/>
    <n v="10.43"/>
    <x v="0"/>
    <s v="iPad"/>
    <n v="473915"/>
    <n v="15"/>
    <n v="0"/>
    <n v="0"/>
    <n v="0"/>
    <n v="0"/>
    <n v="0"/>
    <s v="2025-10-07 20:32:06"/>
  </r>
  <r>
    <s v="TX009833"/>
    <x v="2170"/>
    <x v="9"/>
    <x v="0"/>
    <n v="427.47"/>
    <s v="Success"/>
    <s v="Approved"/>
    <n v="2.5299999999999998"/>
    <x v="0"/>
    <s v="Desktop"/>
    <n v="464584"/>
    <n v="15"/>
    <n v="0"/>
    <n v="0"/>
    <n v="0"/>
    <n v="0"/>
    <n v="0"/>
    <s v="2025-05-15 17:20:10"/>
  </r>
  <r>
    <s v="TX008585"/>
    <x v="1928"/>
    <x v="1"/>
    <x v="2"/>
    <n v="179.18"/>
    <s v="Failed"/>
    <s v="Declined"/>
    <n v="17.97"/>
    <x v="0"/>
    <s v="Android"/>
    <n v="460963"/>
    <n v="56"/>
    <n v="1"/>
    <n v="0"/>
    <n v="0"/>
    <n v="0"/>
    <n v="1"/>
    <s v="2025-08-31 19:28:57"/>
  </r>
  <r>
    <s v="TX003121"/>
    <x v="2549"/>
    <x v="4"/>
    <x v="1"/>
    <n v="243.82"/>
    <s v="Success"/>
    <s v="Approved"/>
    <n v="3.79"/>
    <x v="0"/>
    <s v="iPhone"/>
    <n v="524947"/>
    <n v="20"/>
    <n v="0"/>
    <n v="0"/>
    <n v="0"/>
    <n v="0"/>
    <n v="0"/>
    <s v="2025-01-16 21:56:26"/>
  </r>
  <r>
    <s v="TX009075"/>
    <x v="2057"/>
    <x v="4"/>
    <x v="2"/>
    <n v="78.53"/>
    <s v="Failed"/>
    <s v="Declined"/>
    <n v="15.27"/>
    <x v="0"/>
    <s v="iPhone"/>
    <n v="540880"/>
    <n v="14"/>
    <n v="0"/>
    <n v="0"/>
    <n v="0"/>
    <n v="0"/>
    <n v="0"/>
    <s v="2025-09-05 06:10:11"/>
  </r>
  <r>
    <s v="TX000732"/>
    <x v="1579"/>
    <x v="3"/>
    <x v="1"/>
    <n v="445.17"/>
    <s v="Abandoned"/>
    <s v="Declined"/>
    <n v="4.66"/>
    <x v="0"/>
    <s v="Desktop"/>
    <n v="524364"/>
    <n v="13"/>
    <n v="0"/>
    <n v="0"/>
    <n v="0"/>
    <n v="0"/>
    <n v="0"/>
    <s v="2025-03-27 03:48:06"/>
  </r>
  <r>
    <s v="TX003407"/>
    <x v="2550"/>
    <x v="8"/>
    <x v="3"/>
    <n v="794.42"/>
    <s v="Success"/>
    <s v="Approved"/>
    <n v="4.21"/>
    <x v="0"/>
    <s v="iPhone"/>
    <n v="500280"/>
    <n v="11"/>
    <n v="0"/>
    <n v="0"/>
    <n v="0"/>
    <n v="0"/>
    <n v="0"/>
    <s v="2025-08-21 13:05:13"/>
  </r>
  <r>
    <s v="TX002340"/>
    <x v="404"/>
    <x v="3"/>
    <x v="3"/>
    <n v="119.03"/>
    <s v="Success"/>
    <s v="Approved"/>
    <n v="5.46"/>
    <x v="0"/>
    <s v="iPhone"/>
    <n v="451712"/>
    <n v="17"/>
    <n v="0"/>
    <n v="0"/>
    <n v="0"/>
    <n v="0"/>
    <n v="0"/>
    <s v="2025-05-09 05:35:06"/>
  </r>
  <r>
    <s v="TX006044"/>
    <x v="1408"/>
    <x v="7"/>
    <x v="0"/>
    <n v="255.03"/>
    <s v="Success"/>
    <s v="Approved"/>
    <n v="6.88"/>
    <x v="0"/>
    <s v="iPhone"/>
    <n v="493061"/>
    <n v="22"/>
    <n v="0"/>
    <n v="0"/>
    <n v="0"/>
    <n v="0"/>
    <n v="0"/>
    <s v="2025-04-26 07:15:34"/>
  </r>
  <r>
    <s v="TX005919"/>
    <x v="2551"/>
    <x v="7"/>
    <x v="0"/>
    <n v="128.44999999999999"/>
    <s v="Success"/>
    <s v="Approved"/>
    <n v="7.52"/>
    <x v="0"/>
    <s v="iPhone"/>
    <n v="549996"/>
    <n v="49"/>
    <n v="0"/>
    <n v="1"/>
    <n v="0"/>
    <n v="0"/>
    <n v="0"/>
    <s v="2025-01-18 09:12:57"/>
  </r>
  <r>
    <s v="TX002566"/>
    <x v="2324"/>
    <x v="0"/>
    <x v="2"/>
    <n v="1160.02"/>
    <s v="Success"/>
    <s v="Approved"/>
    <n v="15.81"/>
    <x v="0"/>
    <s v="Android"/>
    <n v="503615"/>
    <n v="14"/>
    <n v="0"/>
    <n v="0"/>
    <n v="0"/>
    <n v="0"/>
    <n v="0"/>
    <s v="2025-03-07 21:52:18"/>
  </r>
  <r>
    <s v="TX007823"/>
    <x v="1401"/>
    <x v="5"/>
    <x v="1"/>
    <n v="71.14"/>
    <s v="Abandoned"/>
    <s v="Approved"/>
    <n v="1.1299999999999999"/>
    <x v="0"/>
    <s v="Desktop"/>
    <n v="533057"/>
    <n v="23"/>
    <n v="0"/>
    <n v="0"/>
    <n v="0"/>
    <n v="0"/>
    <n v="0"/>
    <s v="2025-04-04 05:32:11"/>
  </r>
  <r>
    <s v="TX007919"/>
    <x v="1924"/>
    <x v="1"/>
    <x v="2"/>
    <n v="1778.22"/>
    <s v="Success"/>
    <s v="Approved"/>
    <n v="11.36"/>
    <x v="0"/>
    <s v="iPad"/>
    <n v="457720"/>
    <n v="10"/>
    <n v="0"/>
    <n v="0"/>
    <n v="0"/>
    <n v="0"/>
    <n v="0"/>
    <s v="2025-03-18 13:59:11"/>
  </r>
  <r>
    <s v="TX006799"/>
    <x v="2552"/>
    <x v="0"/>
    <x v="0"/>
    <n v="388.31"/>
    <s v="Success"/>
    <s v="Approved"/>
    <n v="4.21"/>
    <x v="0"/>
    <s v="iPhone"/>
    <n v="453092"/>
    <n v="20"/>
    <n v="0"/>
    <n v="0"/>
    <n v="0"/>
    <n v="0"/>
    <n v="0"/>
    <s v="2025-09-05 17:19:27"/>
  </r>
  <r>
    <s v="TX007713"/>
    <x v="870"/>
    <x v="3"/>
    <x v="0"/>
    <n v="567.26"/>
    <s v="Success"/>
    <s v="Approved"/>
    <n v="8.0500000000000007"/>
    <x v="0"/>
    <s v="iPhone"/>
    <n v="559263"/>
    <n v="15"/>
    <n v="0"/>
    <n v="0"/>
    <n v="0"/>
    <n v="0"/>
    <n v="0"/>
    <s v="2025-09-14 02:20:34"/>
  </r>
  <r>
    <s v="TX005552"/>
    <x v="947"/>
    <x v="8"/>
    <x v="0"/>
    <n v="1046.19"/>
    <s v="Abandoned"/>
    <s v="Declined"/>
    <n v="1.4"/>
    <x v="0"/>
    <s v="iPhone"/>
    <n v="485926"/>
    <n v="17"/>
    <n v="0"/>
    <n v="0"/>
    <n v="0"/>
    <n v="0"/>
    <n v="0"/>
    <s v="2025-09-27 21:09:31"/>
  </r>
  <r>
    <s v="TX006055"/>
    <x v="1178"/>
    <x v="2"/>
    <x v="3"/>
    <n v="155.77000000000001"/>
    <s v="Failed"/>
    <s v="Declined"/>
    <n v="4.07"/>
    <x v="0"/>
    <s v="Desktop"/>
    <n v="526645"/>
    <n v="24"/>
    <n v="0"/>
    <n v="0"/>
    <n v="0"/>
    <n v="0"/>
    <n v="0"/>
    <s v="2025-06-15 21:24:26"/>
  </r>
  <r>
    <s v="TX009028"/>
    <x v="2206"/>
    <x v="2"/>
    <x v="0"/>
    <n v="180.5"/>
    <s v="Abandoned"/>
    <s v="Approved"/>
    <n v="7.07"/>
    <x v="0"/>
    <s v="iPad"/>
    <n v="490881"/>
    <n v="25"/>
    <n v="0"/>
    <n v="0"/>
    <n v="0"/>
    <n v="0"/>
    <n v="0"/>
    <s v="2025-02-15 18:34:50"/>
  </r>
  <r>
    <s v="TX001256"/>
    <x v="2053"/>
    <x v="0"/>
    <x v="1"/>
    <n v="570.36"/>
    <s v="Success"/>
    <s v="Approved"/>
    <n v="7.02"/>
    <x v="0"/>
    <s v="iPhone"/>
    <n v="491447"/>
    <n v="15"/>
    <n v="0"/>
    <n v="0"/>
    <n v="0"/>
    <n v="0"/>
    <n v="0"/>
    <s v="2025-12-07 15:34:29"/>
  </r>
  <r>
    <s v="TX002105"/>
    <x v="220"/>
    <x v="0"/>
    <x v="3"/>
    <n v="239.71"/>
    <s v="Failed"/>
    <s v="Approved"/>
    <n v="8.02"/>
    <x v="0"/>
    <s v="Android"/>
    <n v="466718"/>
    <n v="50"/>
    <n v="1"/>
    <n v="0"/>
    <n v="0"/>
    <n v="0"/>
    <n v="1"/>
    <s v="2025-02-11 22:15:52"/>
  </r>
  <r>
    <s v="TX006822"/>
    <x v="2553"/>
    <x v="3"/>
    <x v="3"/>
    <n v="131.07"/>
    <s v="Failed"/>
    <s v="Declined"/>
    <n v="6.92"/>
    <x v="0"/>
    <s v="Android"/>
    <n v="527978"/>
    <n v="25"/>
    <n v="0"/>
    <n v="0"/>
    <n v="0"/>
    <n v="0"/>
    <n v="0"/>
    <s v="2025-11-03 14:45:25"/>
  </r>
  <r>
    <s v="TX006780"/>
    <x v="2554"/>
    <x v="3"/>
    <x v="1"/>
    <n v="876.67"/>
    <s v="Success"/>
    <s v="Approved"/>
    <n v="9.1199999999999992"/>
    <x v="0"/>
    <s v="Desktop"/>
    <n v="529555"/>
    <n v="19"/>
    <n v="0"/>
    <n v="0"/>
    <n v="0"/>
    <n v="0"/>
    <n v="0"/>
    <s v="2025-11-09 16:14:58"/>
  </r>
  <r>
    <s v="TX007508"/>
    <x v="1038"/>
    <x v="1"/>
    <x v="1"/>
    <n v="773.09"/>
    <s v="Success"/>
    <s v="Approved"/>
    <n v="11.97"/>
    <x v="0"/>
    <s v="iPhone"/>
    <n v="519873"/>
    <n v="21"/>
    <n v="0"/>
    <n v="0"/>
    <n v="0"/>
    <n v="0"/>
    <n v="0"/>
    <s v="2025-05-06 07:37:21"/>
  </r>
  <r>
    <s v="TX009203"/>
    <x v="2555"/>
    <x v="5"/>
    <x v="1"/>
    <n v="379.68"/>
    <s v="Failed"/>
    <s v="Declined"/>
    <n v="3.95"/>
    <x v="0"/>
    <s v="Desktop"/>
    <n v="465112"/>
    <n v="58"/>
    <n v="1"/>
    <n v="0"/>
    <n v="0"/>
    <n v="0"/>
    <n v="1"/>
    <s v="2025-03-30 10:29:09"/>
  </r>
  <r>
    <s v="TX004995"/>
    <x v="292"/>
    <x v="2"/>
    <x v="2"/>
    <n v="333.44"/>
    <s v="Success"/>
    <s v="Approved"/>
    <n v="10.55"/>
    <x v="0"/>
    <s v="iPhone"/>
    <n v="545574"/>
    <n v="25"/>
    <n v="0"/>
    <n v="0"/>
    <n v="0"/>
    <n v="0"/>
    <n v="0"/>
    <s v="2025-08-31 17:40:44"/>
  </r>
  <r>
    <s v="TX009022"/>
    <x v="685"/>
    <x v="5"/>
    <x v="1"/>
    <n v="395"/>
    <s v="Success"/>
    <s v="Approved"/>
    <n v="8.2100000000000009"/>
    <x v="0"/>
    <s v="Desktop"/>
    <n v="493230"/>
    <n v="47"/>
    <n v="0"/>
    <n v="0"/>
    <n v="1"/>
    <n v="0"/>
    <n v="0"/>
    <s v="2025-08-05 06:35:16"/>
  </r>
  <r>
    <s v="TX006928"/>
    <x v="1049"/>
    <x v="8"/>
    <x v="0"/>
    <n v="332.86"/>
    <s v="Abandoned"/>
    <s v="Approved"/>
    <n v="5.0599999999999996"/>
    <x v="0"/>
    <s v="Android"/>
    <n v="433422"/>
    <n v="22"/>
    <n v="0"/>
    <n v="0"/>
    <n v="0"/>
    <n v="0"/>
    <n v="0"/>
    <s v="2025-11-24 05:31:37"/>
  </r>
  <r>
    <s v="TX005058"/>
    <x v="502"/>
    <x v="4"/>
    <x v="0"/>
    <n v="704.14"/>
    <s v="Abandoned"/>
    <s v="Approved"/>
    <n v="6.18"/>
    <x v="0"/>
    <s v="Desktop"/>
    <n v="412390"/>
    <n v="22"/>
    <n v="0"/>
    <n v="0"/>
    <n v="0"/>
    <n v="0"/>
    <n v="0"/>
    <s v="2025-01-15 20:59:54"/>
  </r>
  <r>
    <s v="TX009698"/>
    <x v="1357"/>
    <x v="0"/>
    <x v="0"/>
    <n v="105.21"/>
    <s v="Success"/>
    <s v="Approved"/>
    <n v="4.74"/>
    <x v="0"/>
    <s v="iPhone"/>
    <n v="438704"/>
    <n v="20"/>
    <n v="0"/>
    <n v="0"/>
    <n v="0"/>
    <n v="0"/>
    <n v="0"/>
    <s v="2025-02-13 18:54:24"/>
  </r>
  <r>
    <s v="TX004435"/>
    <x v="2556"/>
    <x v="8"/>
    <x v="0"/>
    <n v="357.82"/>
    <s v="Success"/>
    <s v="Approved"/>
    <n v="10.39"/>
    <x v="0"/>
    <s v="Android"/>
    <n v="559594"/>
    <n v="25"/>
    <n v="0"/>
    <n v="0"/>
    <n v="0"/>
    <n v="0"/>
    <n v="0"/>
    <s v="2025-04-17 02:58:22"/>
  </r>
  <r>
    <s v="TX003485"/>
    <x v="1187"/>
    <x v="3"/>
    <x v="0"/>
    <n v="478.59"/>
    <s v="Success"/>
    <s v="Approved"/>
    <n v="10.56"/>
    <x v="0"/>
    <s v="iPhone"/>
    <n v="408486"/>
    <n v="39"/>
    <n v="0"/>
    <n v="1"/>
    <n v="0"/>
    <n v="0"/>
    <n v="0"/>
    <s v="2025-07-15 15:34:35"/>
  </r>
  <r>
    <s v="TX009548"/>
    <x v="592"/>
    <x v="2"/>
    <x v="3"/>
    <n v="776.73"/>
    <s v="Abandoned"/>
    <s v="Approved"/>
    <n v="1.82"/>
    <x v="0"/>
    <s v="iPhone"/>
    <n v="485015"/>
    <n v="52"/>
    <n v="0"/>
    <n v="0"/>
    <n v="1"/>
    <n v="0"/>
    <n v="0"/>
    <s v="2025-01-23 03:52:20"/>
  </r>
  <r>
    <s v="TX005319"/>
    <x v="2467"/>
    <x v="1"/>
    <x v="1"/>
    <n v="1414.85"/>
    <s v="Success"/>
    <s v="Approved"/>
    <n v="1.52"/>
    <x v="0"/>
    <s v="iPad"/>
    <n v="460019"/>
    <n v="44"/>
    <n v="0"/>
    <n v="0"/>
    <n v="0"/>
    <n v="1"/>
    <n v="0"/>
    <s v="2025-06-29 03:18:50"/>
  </r>
  <r>
    <s v="TX003817"/>
    <x v="1313"/>
    <x v="4"/>
    <x v="0"/>
    <n v="416.89"/>
    <s v="Success"/>
    <s v="Approved"/>
    <n v="5.04"/>
    <x v="0"/>
    <s v="Android"/>
    <n v="454752"/>
    <n v="23"/>
    <n v="0"/>
    <n v="0"/>
    <n v="0"/>
    <n v="0"/>
    <n v="0"/>
    <s v="2025-01-25 00:28:20"/>
  </r>
  <r>
    <s v="TX008668"/>
    <x v="1232"/>
    <x v="8"/>
    <x v="1"/>
    <n v="1652.47"/>
    <s v="Success"/>
    <s v="Approved"/>
    <n v="5.72"/>
    <x v="0"/>
    <s v="Android"/>
    <n v="449084"/>
    <n v="11"/>
    <n v="0"/>
    <n v="0"/>
    <n v="0"/>
    <n v="0"/>
    <n v="0"/>
    <s v="2025-10-19 03:03:08"/>
  </r>
  <r>
    <s v="TX008955"/>
    <x v="896"/>
    <x v="3"/>
    <x v="1"/>
    <n v="1431.77"/>
    <s v="Success"/>
    <s v="Approved"/>
    <n v="7.06"/>
    <x v="0"/>
    <s v="Desktop"/>
    <n v="482769"/>
    <n v="49"/>
    <n v="0"/>
    <n v="0"/>
    <n v="1"/>
    <n v="0"/>
    <n v="0"/>
    <s v="2025-11-11 14:10:06"/>
  </r>
  <r>
    <s v="TX007939"/>
    <x v="2557"/>
    <x v="5"/>
    <x v="3"/>
    <n v="119.11"/>
    <s v="Success"/>
    <s v="Approved"/>
    <n v="1.1100000000000001"/>
    <x v="0"/>
    <s v="iPhone"/>
    <n v="531231"/>
    <n v="47"/>
    <n v="0"/>
    <n v="1"/>
    <n v="0"/>
    <n v="0"/>
    <n v="0"/>
    <s v="2025-04-08 01:07:05"/>
  </r>
  <r>
    <s v="TX005618"/>
    <x v="2558"/>
    <x v="5"/>
    <x v="3"/>
    <n v="3417.85"/>
    <s v="Success"/>
    <s v="Approved"/>
    <n v="8.76"/>
    <x v="0"/>
    <s v="Android"/>
    <n v="557535"/>
    <n v="35"/>
    <n v="0"/>
    <n v="1"/>
    <n v="0"/>
    <n v="0"/>
    <n v="0"/>
    <s v="2025-09-25 01:57:17"/>
  </r>
  <r>
    <s v="TX001622"/>
    <x v="2559"/>
    <x v="5"/>
    <x v="2"/>
    <n v="267.77999999999997"/>
    <s v="Failed"/>
    <s v="Declined"/>
    <n v="15.94"/>
    <x v="0"/>
    <s v="iPhone"/>
    <n v="496489"/>
    <n v="22"/>
    <n v="0"/>
    <n v="0"/>
    <n v="0"/>
    <n v="0"/>
    <n v="0"/>
    <s v="2025-07-28 08:07:11"/>
  </r>
  <r>
    <s v="TX009477"/>
    <x v="266"/>
    <x v="0"/>
    <x v="2"/>
    <n v="255.57"/>
    <s v="Success"/>
    <s v="Approved"/>
    <n v="9.86"/>
    <x v="0"/>
    <s v="Android"/>
    <n v="425107"/>
    <n v="13"/>
    <n v="0"/>
    <n v="0"/>
    <n v="0"/>
    <n v="0"/>
    <n v="0"/>
    <s v="2025-02-28 14:19:24"/>
  </r>
  <r>
    <s v="TX006388"/>
    <x v="1731"/>
    <x v="3"/>
    <x v="0"/>
    <n v="384.4"/>
    <s v="Success"/>
    <s v="Approved"/>
    <n v="1"/>
    <x v="0"/>
    <s v="Android"/>
    <n v="558050"/>
    <n v="22"/>
    <n v="0"/>
    <n v="0"/>
    <n v="0"/>
    <n v="0"/>
    <n v="0"/>
    <s v="2025-03-08 09:58:53"/>
  </r>
  <r>
    <s v="TX006322"/>
    <x v="1751"/>
    <x v="5"/>
    <x v="3"/>
    <n v="321.95"/>
    <s v="Success"/>
    <s v="Approved"/>
    <n v="8.09"/>
    <x v="0"/>
    <s v="iPhone"/>
    <n v="464327"/>
    <n v="14"/>
    <n v="0"/>
    <n v="0"/>
    <n v="0"/>
    <n v="0"/>
    <n v="0"/>
    <s v="2025-10-28 00:00:03"/>
  </r>
  <r>
    <s v="TX008954"/>
    <x v="2071"/>
    <x v="3"/>
    <x v="1"/>
    <n v="1257.83"/>
    <s v="Success"/>
    <s v="Approved"/>
    <n v="3.49"/>
    <x v="0"/>
    <s v="iPhone"/>
    <n v="551117"/>
    <n v="14"/>
    <n v="0"/>
    <n v="0"/>
    <n v="0"/>
    <n v="0"/>
    <n v="0"/>
    <s v="2025-04-18 09:47:36"/>
  </r>
  <r>
    <s v="TX001097"/>
    <x v="927"/>
    <x v="2"/>
    <x v="1"/>
    <n v="288.14"/>
    <s v="Success"/>
    <s v="Approved"/>
    <n v="11.02"/>
    <x v="0"/>
    <s v="iPad"/>
    <n v="496220"/>
    <n v="17"/>
    <n v="0"/>
    <n v="0"/>
    <n v="0"/>
    <n v="0"/>
    <n v="0"/>
    <s v="2025-09-23 16:04:12"/>
  </r>
  <r>
    <s v="TX006445"/>
    <x v="2131"/>
    <x v="1"/>
    <x v="3"/>
    <n v="200.4"/>
    <s v="Abandoned"/>
    <s v="Declined"/>
    <n v="0.76"/>
    <x v="0"/>
    <s v="iPhone"/>
    <n v="447820"/>
    <n v="15"/>
    <n v="0"/>
    <n v="0"/>
    <n v="0"/>
    <n v="0"/>
    <n v="0"/>
    <s v="2025-03-16 11:21:52"/>
  </r>
  <r>
    <s v="TX009536"/>
    <x v="88"/>
    <x v="8"/>
    <x v="1"/>
    <n v="1080.3900000000001"/>
    <s v="Success"/>
    <s v="Approved"/>
    <n v="7.71"/>
    <x v="0"/>
    <s v="iPhone"/>
    <n v="505045"/>
    <n v="23"/>
    <n v="0"/>
    <n v="0"/>
    <n v="0"/>
    <n v="0"/>
    <n v="0"/>
    <s v="2025-06-29 01:40:16"/>
  </r>
  <r>
    <s v="TX008729"/>
    <x v="1204"/>
    <x v="5"/>
    <x v="0"/>
    <n v="394.45"/>
    <s v="Success"/>
    <s v="Approved"/>
    <n v="7.24"/>
    <x v="0"/>
    <s v="iPhone"/>
    <n v="462950"/>
    <n v="13"/>
    <n v="0"/>
    <n v="0"/>
    <n v="0"/>
    <n v="0"/>
    <n v="0"/>
    <s v="2025-02-04 14:29:04"/>
  </r>
  <r>
    <s v="TX002464"/>
    <x v="275"/>
    <x v="2"/>
    <x v="1"/>
    <n v="412.67"/>
    <s v="Success"/>
    <s v="Approved"/>
    <n v="4.58"/>
    <x v="0"/>
    <s v="Android"/>
    <n v="411164"/>
    <n v="19"/>
    <n v="0"/>
    <n v="0"/>
    <n v="0"/>
    <n v="0"/>
    <n v="0"/>
    <s v="2025-08-09 15:04:26"/>
  </r>
  <r>
    <s v="TX007243"/>
    <x v="421"/>
    <x v="2"/>
    <x v="1"/>
    <n v="405.48"/>
    <s v="Failed"/>
    <s v="Declined"/>
    <n v="9.57"/>
    <x v="0"/>
    <s v="iPhone"/>
    <n v="459207"/>
    <n v="14"/>
    <n v="0"/>
    <n v="0"/>
    <n v="0"/>
    <n v="0"/>
    <n v="0"/>
    <s v="2025-03-22 22:37:05"/>
  </r>
  <r>
    <s v="TX001789"/>
    <x v="347"/>
    <x v="0"/>
    <x v="0"/>
    <n v="346.49"/>
    <s v="Success"/>
    <s v="Approved"/>
    <n v="2.5"/>
    <x v="0"/>
    <s v="Desktop"/>
    <n v="533564"/>
    <n v="48"/>
    <n v="0"/>
    <n v="0"/>
    <n v="1"/>
    <n v="0"/>
    <n v="0"/>
    <s v="2025-12-25 01:31:32"/>
  </r>
  <r>
    <s v="TX000251"/>
    <x v="2027"/>
    <x v="6"/>
    <x v="0"/>
    <n v="321.45"/>
    <s v="Failed"/>
    <s v="Approved"/>
    <n v="2.94"/>
    <x v="0"/>
    <s v="Desktop"/>
    <n v="523750"/>
    <n v="11"/>
    <n v="0"/>
    <n v="0"/>
    <n v="0"/>
    <n v="0"/>
    <n v="0"/>
    <s v="2025-10-17 15:24:05"/>
  </r>
  <r>
    <s v="TX007488"/>
    <x v="1382"/>
    <x v="0"/>
    <x v="3"/>
    <n v="496.14"/>
    <s v="Abandoned"/>
    <s v="Declined"/>
    <n v="10.28"/>
    <x v="0"/>
    <s v="iPhone"/>
    <n v="436046"/>
    <n v="18"/>
    <n v="0"/>
    <n v="0"/>
    <n v="0"/>
    <n v="0"/>
    <n v="0"/>
    <s v="2025-11-10 23:28:34"/>
  </r>
  <r>
    <s v="TX006272"/>
    <x v="2560"/>
    <x v="1"/>
    <x v="1"/>
    <n v="72.959999999999994"/>
    <s v="Abandoned"/>
    <s v="Approved"/>
    <n v="1.6"/>
    <x v="0"/>
    <s v="iPhone"/>
    <n v="516123"/>
    <n v="46"/>
    <n v="0"/>
    <n v="0"/>
    <n v="1"/>
    <n v="0"/>
    <n v="0"/>
    <s v="2025-12-24 19:47:28"/>
  </r>
  <r>
    <s v="TX009823"/>
    <x v="1716"/>
    <x v="1"/>
    <x v="2"/>
    <n v="159.38"/>
    <s v="Failed"/>
    <s v="Declined"/>
    <n v="19.75"/>
    <x v="0"/>
    <s v="Android"/>
    <n v="455374"/>
    <n v="18"/>
    <n v="0"/>
    <n v="0"/>
    <n v="0"/>
    <n v="0"/>
    <n v="0"/>
    <s v="2025-10-30 11:02:50"/>
  </r>
  <r>
    <s v="TX000193"/>
    <x v="273"/>
    <x v="4"/>
    <x v="2"/>
    <n v="257.97000000000003"/>
    <s v="Failed"/>
    <s v="Declined"/>
    <n v="8.3000000000000007"/>
    <x v="0"/>
    <s v="iPad"/>
    <n v="415036"/>
    <n v="41"/>
    <n v="0"/>
    <n v="0"/>
    <n v="0"/>
    <n v="1"/>
    <n v="0"/>
    <s v="2025-03-06 17:14:30"/>
  </r>
  <r>
    <s v="TX000821"/>
    <x v="1994"/>
    <x v="1"/>
    <x v="0"/>
    <n v="364.49"/>
    <s v="Success"/>
    <s v="Approved"/>
    <n v="8.07"/>
    <x v="0"/>
    <s v="iPhone"/>
    <n v="539649"/>
    <n v="24"/>
    <n v="0"/>
    <n v="0"/>
    <n v="0"/>
    <n v="0"/>
    <n v="0"/>
    <s v="2025-12-02 01:02:17"/>
  </r>
  <r>
    <s v="TX009682"/>
    <x v="1553"/>
    <x v="0"/>
    <x v="1"/>
    <n v="592.6"/>
    <s v="Success"/>
    <s v="Approved"/>
    <n v="10.37"/>
    <x v="0"/>
    <s v="Desktop"/>
    <n v="434893"/>
    <n v="24"/>
    <n v="0"/>
    <n v="0"/>
    <n v="0"/>
    <n v="0"/>
    <n v="0"/>
    <s v="2025-11-06 07:47:46"/>
  </r>
  <r>
    <s v="TX005786"/>
    <x v="659"/>
    <x v="8"/>
    <x v="3"/>
    <n v="305.27"/>
    <s v="Success"/>
    <s v="Approved"/>
    <n v="7.91"/>
    <x v="0"/>
    <s v="Android"/>
    <n v="457325"/>
    <n v="21"/>
    <n v="0"/>
    <n v="0"/>
    <n v="0"/>
    <n v="0"/>
    <n v="0"/>
    <s v="2025-04-05 20:20:32"/>
  </r>
  <r>
    <s v="TX007287"/>
    <x v="270"/>
    <x v="8"/>
    <x v="0"/>
    <n v="371.34"/>
    <s v="Success"/>
    <s v="Approved"/>
    <n v="1.96"/>
    <x v="0"/>
    <s v="iPhone"/>
    <n v="541395"/>
    <n v="21"/>
    <n v="0"/>
    <n v="0"/>
    <n v="0"/>
    <n v="0"/>
    <n v="0"/>
    <s v="2025-04-14 00:06:21"/>
  </r>
  <r>
    <s v="TX005787"/>
    <x v="2561"/>
    <x v="1"/>
    <x v="0"/>
    <n v="679.02"/>
    <s v="Success"/>
    <s v="Approved"/>
    <n v="9.3800000000000008"/>
    <x v="1"/>
    <s v="Desktop"/>
    <n v="511225"/>
    <n v="48"/>
    <n v="1"/>
    <n v="0"/>
    <n v="0"/>
    <n v="0"/>
    <n v="1"/>
    <s v="2025-01-24 11:33:06"/>
  </r>
  <r>
    <s v="TX004401"/>
    <x v="639"/>
    <x v="1"/>
    <x v="0"/>
    <n v="287.89999999999998"/>
    <s v="Success"/>
    <s v="Approved"/>
    <n v="4.3099999999999996"/>
    <x v="0"/>
    <s v="iPhone"/>
    <n v="449701"/>
    <n v="14"/>
    <n v="0"/>
    <n v="0"/>
    <n v="0"/>
    <n v="0"/>
    <n v="0"/>
    <s v="2025-03-31 07:46:59"/>
  </r>
  <r>
    <s v="TX007363"/>
    <x v="1840"/>
    <x v="9"/>
    <x v="0"/>
    <n v="226.22"/>
    <s v="Success"/>
    <s v="Approved"/>
    <n v="3.82"/>
    <x v="0"/>
    <s v="iPhone"/>
    <n v="457569"/>
    <n v="25"/>
    <n v="0"/>
    <n v="0"/>
    <n v="0"/>
    <n v="0"/>
    <n v="0"/>
    <s v="2025-08-26 02:11:36"/>
  </r>
  <r>
    <s v="TX005389"/>
    <x v="2362"/>
    <x v="8"/>
    <x v="3"/>
    <n v="528.48"/>
    <s v="Success"/>
    <s v="Approved"/>
    <n v="10.53"/>
    <x v="0"/>
    <s v="Desktop"/>
    <n v="537152"/>
    <n v="17"/>
    <n v="0"/>
    <n v="0"/>
    <n v="0"/>
    <n v="0"/>
    <n v="0"/>
    <s v="2025-04-03 21:49:11"/>
  </r>
  <r>
    <s v="TX004167"/>
    <x v="579"/>
    <x v="1"/>
    <x v="0"/>
    <n v="355.38"/>
    <s v="Failed"/>
    <s v="Approved"/>
    <n v="7.4"/>
    <x v="0"/>
    <s v="iPhone"/>
    <n v="422984"/>
    <n v="25"/>
    <n v="0"/>
    <n v="0"/>
    <n v="0"/>
    <n v="0"/>
    <n v="0"/>
    <s v="2025-06-21 08:36:57"/>
  </r>
  <r>
    <s v="TX004952"/>
    <x v="2562"/>
    <x v="8"/>
    <x v="1"/>
    <n v="371.8"/>
    <s v="Success"/>
    <s v="Approved"/>
    <n v="3.65"/>
    <x v="0"/>
    <s v="iPad"/>
    <n v="494420"/>
    <n v="25"/>
    <n v="0"/>
    <n v="0"/>
    <n v="0"/>
    <n v="0"/>
    <n v="0"/>
    <s v="2025-06-24 06:48:04"/>
  </r>
  <r>
    <s v="TX002688"/>
    <x v="1354"/>
    <x v="0"/>
    <x v="0"/>
    <n v="375.84"/>
    <s v="Failed"/>
    <s v="Approved"/>
    <n v="3.32"/>
    <x v="0"/>
    <s v="iPhone"/>
    <n v="458141"/>
    <n v="22"/>
    <n v="0"/>
    <n v="0"/>
    <n v="0"/>
    <n v="0"/>
    <n v="0"/>
    <s v="2025-02-13 08:36:59"/>
  </r>
  <r>
    <s v="TX004391"/>
    <x v="1177"/>
    <x v="7"/>
    <x v="0"/>
    <n v="645.13"/>
    <s v="Failed"/>
    <s v="Declined"/>
    <n v="11.03"/>
    <x v="0"/>
    <s v="iPhone"/>
    <n v="540027"/>
    <n v="23"/>
    <n v="0"/>
    <n v="0"/>
    <n v="0"/>
    <n v="0"/>
    <n v="0"/>
    <s v="2025-02-11 22:04:26"/>
  </r>
  <r>
    <s v="TX005934"/>
    <x v="2563"/>
    <x v="2"/>
    <x v="3"/>
    <n v="1038.22"/>
    <s v="Success"/>
    <s v="Approved"/>
    <n v="10.33"/>
    <x v="0"/>
    <s v="Desktop"/>
    <n v="404367"/>
    <n v="22"/>
    <n v="0"/>
    <n v="0"/>
    <n v="0"/>
    <n v="0"/>
    <n v="0"/>
    <s v="2025-09-27 12:13:00"/>
  </r>
  <r>
    <s v="TX006058"/>
    <x v="1735"/>
    <x v="4"/>
    <x v="2"/>
    <n v="108.62"/>
    <s v="Failed"/>
    <s v="Declined"/>
    <n v="9.27"/>
    <x v="0"/>
    <s v="iPhone"/>
    <n v="447529"/>
    <n v="23"/>
    <n v="0"/>
    <n v="0"/>
    <n v="0"/>
    <n v="0"/>
    <n v="0"/>
    <s v="2025-11-10 07:54:52"/>
  </r>
  <r>
    <s v="TX004928"/>
    <x v="1832"/>
    <x v="0"/>
    <x v="1"/>
    <n v="1008.23"/>
    <s v="Success"/>
    <s v="Approved"/>
    <n v="6.59"/>
    <x v="0"/>
    <s v="Android"/>
    <n v="447745"/>
    <n v="19"/>
    <n v="0"/>
    <n v="0"/>
    <n v="0"/>
    <n v="0"/>
    <n v="0"/>
    <s v="2025-07-10 22:56:33"/>
  </r>
  <r>
    <s v="TX007417"/>
    <x v="1795"/>
    <x v="9"/>
    <x v="0"/>
    <n v="164.33"/>
    <s v="Success"/>
    <s v="Approved"/>
    <n v="6.32"/>
    <x v="0"/>
    <s v="iPhone"/>
    <n v="467461"/>
    <n v="16"/>
    <n v="0"/>
    <n v="0"/>
    <n v="0"/>
    <n v="0"/>
    <n v="0"/>
    <s v="2025-06-21 13:46:54"/>
  </r>
  <r>
    <s v="TX002608"/>
    <x v="2152"/>
    <x v="9"/>
    <x v="1"/>
    <n v="205.4"/>
    <s v="Success"/>
    <s v="Approved"/>
    <n v="0.67"/>
    <x v="0"/>
    <s v="Android"/>
    <n v="422808"/>
    <n v="25"/>
    <n v="0"/>
    <n v="0"/>
    <n v="0"/>
    <n v="0"/>
    <n v="0"/>
    <s v="2025-03-27 01:04:37"/>
  </r>
  <r>
    <s v="TX008160"/>
    <x v="1456"/>
    <x v="0"/>
    <x v="3"/>
    <n v="679.07"/>
    <s v="Failed"/>
    <s v="Declined"/>
    <n v="9.41"/>
    <x v="0"/>
    <s v="iPad"/>
    <n v="419206"/>
    <n v="15"/>
    <n v="0"/>
    <n v="0"/>
    <n v="0"/>
    <n v="0"/>
    <n v="0"/>
    <s v="2025-10-05 23:07:21"/>
  </r>
  <r>
    <s v="TX000239"/>
    <x v="1255"/>
    <x v="1"/>
    <x v="1"/>
    <n v="829.8"/>
    <s v="Failed"/>
    <s v="Approved"/>
    <n v="10.6"/>
    <x v="0"/>
    <s v="Desktop"/>
    <n v="532176"/>
    <n v="25"/>
    <n v="0"/>
    <n v="0"/>
    <n v="0"/>
    <n v="0"/>
    <n v="0"/>
    <s v="2025-02-11 16:06:53"/>
  </r>
  <r>
    <s v="TX004016"/>
    <x v="2564"/>
    <x v="7"/>
    <x v="2"/>
    <n v="911.03"/>
    <s v="Failed"/>
    <s v="Approved"/>
    <n v="11.21"/>
    <x v="0"/>
    <s v="Android"/>
    <n v="427058"/>
    <n v="13"/>
    <n v="0"/>
    <n v="0"/>
    <n v="0"/>
    <n v="0"/>
    <n v="0"/>
    <s v="2025-06-04 07:06:42"/>
  </r>
  <r>
    <s v="TX009315"/>
    <x v="367"/>
    <x v="3"/>
    <x v="2"/>
    <n v="422.85"/>
    <s v="Failed"/>
    <s v="Declined"/>
    <n v="15.87"/>
    <x v="0"/>
    <s v="Desktop"/>
    <n v="554222"/>
    <n v="25"/>
    <n v="0"/>
    <n v="0"/>
    <n v="0"/>
    <n v="0"/>
    <n v="0"/>
    <s v="2025-03-24 20:10:01"/>
  </r>
  <r>
    <s v="TX002978"/>
    <x v="2102"/>
    <x v="0"/>
    <x v="1"/>
    <n v="325.57"/>
    <s v="Success"/>
    <s v="Approved"/>
    <n v="8.19"/>
    <x v="0"/>
    <s v="Android"/>
    <n v="530806"/>
    <n v="10"/>
    <n v="0"/>
    <n v="0"/>
    <n v="0"/>
    <n v="0"/>
    <n v="0"/>
    <s v="2025-08-22 03:41:30"/>
  </r>
  <r>
    <s v="TX007582"/>
    <x v="244"/>
    <x v="3"/>
    <x v="3"/>
    <n v="272.88"/>
    <s v="Success"/>
    <s v="Approved"/>
    <n v="10.8"/>
    <x v="0"/>
    <s v="Android"/>
    <n v="446660"/>
    <n v="12"/>
    <n v="0"/>
    <n v="0"/>
    <n v="0"/>
    <n v="0"/>
    <n v="0"/>
    <s v="2025-10-06 10:01:00"/>
  </r>
  <r>
    <s v="TX006631"/>
    <x v="2565"/>
    <x v="1"/>
    <x v="1"/>
    <n v="1391.13"/>
    <s v="Success"/>
    <s v="Approved"/>
    <n v="4.8099999999999996"/>
    <x v="0"/>
    <s v="Desktop"/>
    <n v="530135"/>
    <n v="53"/>
    <n v="1"/>
    <n v="0"/>
    <n v="0"/>
    <n v="0"/>
    <n v="1"/>
    <s v="2025-10-27 14:10:55"/>
  </r>
  <r>
    <s v="TX005474"/>
    <x v="1050"/>
    <x v="2"/>
    <x v="0"/>
    <n v="262.64999999999998"/>
    <s v="Success"/>
    <s v="Approved"/>
    <n v="6.69"/>
    <x v="0"/>
    <s v="iPhone"/>
    <n v="452437"/>
    <n v="16"/>
    <n v="0"/>
    <n v="0"/>
    <n v="0"/>
    <n v="0"/>
    <n v="0"/>
    <s v="2025-01-11 08:58:30"/>
  </r>
  <r>
    <s v="TX000946"/>
    <x v="800"/>
    <x v="0"/>
    <x v="0"/>
    <n v="178.78"/>
    <s v="Failed"/>
    <s v="Declined"/>
    <n v="9.66"/>
    <x v="0"/>
    <s v="Android"/>
    <n v="413595"/>
    <n v="10"/>
    <n v="0"/>
    <n v="0"/>
    <n v="0"/>
    <n v="0"/>
    <n v="0"/>
    <s v="2025-09-27 03:05:45"/>
  </r>
  <r>
    <s v="TX006499"/>
    <x v="342"/>
    <x v="0"/>
    <x v="3"/>
    <n v="1128.52"/>
    <s v="Failed"/>
    <s v="Approved"/>
    <n v="2.94"/>
    <x v="0"/>
    <s v="Android"/>
    <n v="542343"/>
    <n v="16"/>
    <n v="0"/>
    <n v="0"/>
    <n v="0"/>
    <n v="0"/>
    <n v="0"/>
    <s v="2025-05-21 07:30:37"/>
  </r>
  <r>
    <s v="TX007776"/>
    <x v="2566"/>
    <x v="3"/>
    <x v="3"/>
    <n v="364.78"/>
    <s v="Success"/>
    <s v="Approved"/>
    <n v="11.95"/>
    <x v="0"/>
    <s v="iPhone"/>
    <n v="486043"/>
    <n v="50"/>
    <n v="0"/>
    <n v="0"/>
    <n v="1"/>
    <n v="0"/>
    <n v="0"/>
    <s v="2025-05-29 18:45:36"/>
  </r>
  <r>
    <s v="TX005098"/>
    <x v="1670"/>
    <x v="8"/>
    <x v="1"/>
    <n v="1052.1600000000001"/>
    <s v="Success"/>
    <s v="Approved"/>
    <n v="6.34"/>
    <x v="0"/>
    <s v="Android"/>
    <n v="550465"/>
    <n v="23"/>
    <n v="0"/>
    <n v="0"/>
    <n v="0"/>
    <n v="0"/>
    <n v="0"/>
    <s v="2025-12-29 22:12:48"/>
  </r>
  <r>
    <s v="TX009777"/>
    <x v="2550"/>
    <x v="0"/>
    <x v="1"/>
    <n v="1727.47"/>
    <s v="Abandoned"/>
    <s v="Declined"/>
    <n v="1.26"/>
    <x v="0"/>
    <s v="Android"/>
    <n v="407955"/>
    <n v="14"/>
    <n v="0"/>
    <n v="0"/>
    <n v="0"/>
    <n v="0"/>
    <n v="0"/>
    <s v="2025-09-07 08:31:11"/>
  </r>
  <r>
    <s v="TX005877"/>
    <x v="2392"/>
    <x v="2"/>
    <x v="2"/>
    <n v="141.47"/>
    <s v="Failed"/>
    <s v="Declined"/>
    <n v="17.71"/>
    <x v="0"/>
    <s v="Android"/>
    <n v="551083"/>
    <n v="12"/>
    <n v="0"/>
    <n v="0"/>
    <n v="0"/>
    <n v="0"/>
    <n v="0"/>
    <s v="2025-09-08 18:26:21"/>
  </r>
  <r>
    <s v="TX003553"/>
    <x v="643"/>
    <x v="3"/>
    <x v="0"/>
    <n v="858.85"/>
    <s v="Success"/>
    <s v="Approved"/>
    <n v="11.82"/>
    <x v="0"/>
    <s v="Android"/>
    <n v="559773"/>
    <n v="16"/>
    <n v="0"/>
    <n v="0"/>
    <n v="0"/>
    <n v="0"/>
    <n v="0"/>
    <s v="2025-04-12 16:08:17"/>
  </r>
  <r>
    <s v="TX_ATK23"/>
    <x v="464"/>
    <x v="3"/>
    <x v="1"/>
    <n v="4.38"/>
    <s v="Success"/>
    <s v="Approved"/>
    <n v="0.77"/>
    <x v="0"/>
    <s v="Desktop"/>
    <n v="400719"/>
    <n v="85"/>
    <n v="1"/>
    <n v="0"/>
    <n v="0"/>
    <n v="0"/>
    <n v="0"/>
    <s v="2025-06-15 02:46:00"/>
  </r>
  <r>
    <s v="TX003361"/>
    <x v="205"/>
    <x v="0"/>
    <x v="0"/>
    <n v="209.23"/>
    <s v="Success"/>
    <s v="Approved"/>
    <n v="2.64"/>
    <x v="0"/>
    <s v="iPad"/>
    <n v="541524"/>
    <n v="31"/>
    <n v="0"/>
    <n v="0"/>
    <n v="0"/>
    <n v="1"/>
    <n v="0"/>
    <s v="2025-12-24 19:45:25"/>
  </r>
  <r>
    <s v="TX009235"/>
    <x v="1337"/>
    <x v="0"/>
    <x v="1"/>
    <n v="413.85"/>
    <s v="Success"/>
    <s v="Approved"/>
    <n v="9.3699999999999992"/>
    <x v="0"/>
    <s v="iPad"/>
    <n v="434364"/>
    <n v="14"/>
    <n v="0"/>
    <n v="0"/>
    <n v="0"/>
    <n v="0"/>
    <n v="0"/>
    <s v="2025-01-13 01:28:17"/>
  </r>
  <r>
    <s v="TX002411"/>
    <x v="229"/>
    <x v="0"/>
    <x v="1"/>
    <n v="493.4"/>
    <s v="Success"/>
    <s v="Approved"/>
    <n v="6.48"/>
    <x v="0"/>
    <s v="iPad"/>
    <n v="556353"/>
    <n v="22"/>
    <n v="0"/>
    <n v="0"/>
    <n v="0"/>
    <n v="0"/>
    <n v="0"/>
    <s v="2025-01-01 05:53:22"/>
  </r>
  <r>
    <s v="TX004508"/>
    <x v="1651"/>
    <x v="0"/>
    <x v="3"/>
    <n v="423.73"/>
    <s v="Success"/>
    <s v="Approved"/>
    <n v="2.27"/>
    <x v="0"/>
    <s v="iPhone"/>
    <n v="450461"/>
    <n v="18"/>
    <n v="0"/>
    <n v="0"/>
    <n v="0"/>
    <n v="0"/>
    <n v="0"/>
    <s v="2025-09-10 10:50:57"/>
  </r>
  <r>
    <s v="TX008510"/>
    <x v="2210"/>
    <x v="2"/>
    <x v="3"/>
    <n v="456.16"/>
    <s v="Failed"/>
    <s v="Declined"/>
    <n v="5.63"/>
    <x v="0"/>
    <s v="iPhone"/>
    <n v="524940"/>
    <n v="12"/>
    <n v="0"/>
    <n v="0"/>
    <n v="0"/>
    <n v="0"/>
    <n v="0"/>
    <s v="2025-06-05 06:11:52"/>
  </r>
  <r>
    <s v="TX003983"/>
    <x v="1833"/>
    <x v="0"/>
    <x v="0"/>
    <n v="756.65"/>
    <s v="Success"/>
    <s v="Approved"/>
    <n v="2.4900000000000002"/>
    <x v="0"/>
    <s v="Android"/>
    <n v="407854"/>
    <n v="21"/>
    <n v="0"/>
    <n v="0"/>
    <n v="0"/>
    <n v="0"/>
    <n v="0"/>
    <s v="2025-07-10 00:24:32"/>
  </r>
  <r>
    <s v="TX000147"/>
    <x v="964"/>
    <x v="2"/>
    <x v="1"/>
    <n v="1093.74"/>
    <s v="Failed"/>
    <s v="Declined"/>
    <n v="5.52"/>
    <x v="0"/>
    <s v="Android"/>
    <n v="489082"/>
    <n v="53"/>
    <n v="1"/>
    <n v="0"/>
    <n v="0"/>
    <n v="0"/>
    <n v="1"/>
    <s v="2025-01-11 04:42:12"/>
  </r>
  <r>
    <s v="TX006734"/>
    <x v="1334"/>
    <x v="1"/>
    <x v="3"/>
    <n v="973.58"/>
    <s v="Success"/>
    <s v="Approved"/>
    <n v="0.99"/>
    <x v="0"/>
    <s v="Desktop"/>
    <n v="479187"/>
    <n v="19"/>
    <n v="0"/>
    <n v="0"/>
    <n v="0"/>
    <n v="0"/>
    <n v="0"/>
    <s v="2025-03-05 10:34:16"/>
  </r>
  <r>
    <s v="TX002295"/>
    <x v="2026"/>
    <x v="0"/>
    <x v="1"/>
    <n v="1149.1500000000001"/>
    <s v="Success"/>
    <s v="Approved"/>
    <n v="0.68"/>
    <x v="0"/>
    <s v="Android"/>
    <n v="460093"/>
    <n v="19"/>
    <n v="0"/>
    <n v="0"/>
    <n v="0"/>
    <n v="0"/>
    <n v="0"/>
    <s v="2025-03-27 08:13:58"/>
  </r>
  <r>
    <s v="TX002254"/>
    <x v="1999"/>
    <x v="5"/>
    <x v="1"/>
    <n v="208.83"/>
    <s v="Abandoned"/>
    <s v="Declined"/>
    <n v="9.86"/>
    <x v="0"/>
    <s v="Android"/>
    <n v="473854"/>
    <n v="20"/>
    <n v="0"/>
    <n v="0"/>
    <n v="0"/>
    <n v="0"/>
    <n v="0"/>
    <s v="2025-09-13 13:08:39"/>
  </r>
  <r>
    <s v="TX003612"/>
    <x v="2210"/>
    <x v="2"/>
    <x v="3"/>
    <n v="445.12"/>
    <s v="Success"/>
    <s v="Approved"/>
    <n v="7.68"/>
    <x v="0"/>
    <s v="iPhone"/>
    <n v="551975"/>
    <n v="18"/>
    <n v="0"/>
    <n v="0"/>
    <n v="0"/>
    <n v="0"/>
    <n v="0"/>
    <s v="2025-11-19 11:22:21"/>
  </r>
  <r>
    <s v="TX005354"/>
    <x v="362"/>
    <x v="8"/>
    <x v="3"/>
    <n v="462.3"/>
    <s v="Success"/>
    <s v="Approved"/>
    <n v="1.28"/>
    <x v="0"/>
    <s v="Android"/>
    <n v="440738"/>
    <n v="55"/>
    <n v="0"/>
    <n v="0"/>
    <n v="1"/>
    <n v="0"/>
    <n v="0"/>
    <s v="2025-04-15 08:12:57"/>
  </r>
  <r>
    <s v="TX001737"/>
    <x v="1561"/>
    <x v="9"/>
    <x v="2"/>
    <n v="575.15"/>
    <s v="Failed"/>
    <s v="Declined"/>
    <n v="18.13"/>
    <x v="0"/>
    <s v="iPad"/>
    <n v="449457"/>
    <n v="17"/>
    <n v="0"/>
    <n v="0"/>
    <n v="0"/>
    <n v="0"/>
    <n v="0"/>
    <s v="2025-08-16 09:56:04"/>
  </r>
  <r>
    <s v="TX005938"/>
    <x v="1924"/>
    <x v="3"/>
    <x v="3"/>
    <n v="213.13"/>
    <s v="Success"/>
    <s v="Approved"/>
    <n v="9.49"/>
    <x v="0"/>
    <s v="Android"/>
    <n v="483875"/>
    <n v="15"/>
    <n v="0"/>
    <n v="0"/>
    <n v="0"/>
    <n v="0"/>
    <n v="0"/>
    <s v="2025-01-10 12:54:09"/>
  </r>
  <r>
    <s v="TX007754"/>
    <x v="1411"/>
    <x v="1"/>
    <x v="0"/>
    <n v="328.61"/>
    <s v="Abandoned"/>
    <s v="Approved"/>
    <n v="10.79"/>
    <x v="0"/>
    <s v="Android"/>
    <n v="497525"/>
    <n v="14"/>
    <n v="0"/>
    <n v="0"/>
    <n v="0"/>
    <n v="0"/>
    <n v="0"/>
    <s v="2025-10-20 04:24:00"/>
  </r>
  <r>
    <s v="TX000115"/>
    <x v="1530"/>
    <x v="4"/>
    <x v="1"/>
    <n v="616.37"/>
    <s v="Success"/>
    <s v="Approved"/>
    <n v="5.92"/>
    <x v="0"/>
    <s v="Desktop"/>
    <n v="466578"/>
    <n v="14"/>
    <n v="0"/>
    <n v="0"/>
    <n v="0"/>
    <n v="0"/>
    <n v="0"/>
    <s v="2025-08-25 16:52:30"/>
  </r>
  <r>
    <s v="TX008912"/>
    <x v="2204"/>
    <x v="1"/>
    <x v="3"/>
    <n v="408.96"/>
    <s v="Success"/>
    <s v="Approved"/>
    <n v="7.36"/>
    <x v="0"/>
    <s v="Desktop"/>
    <n v="432584"/>
    <n v="15"/>
    <n v="0"/>
    <n v="0"/>
    <n v="0"/>
    <n v="0"/>
    <n v="0"/>
    <s v="2025-05-02 04:30:22"/>
  </r>
  <r>
    <s v="TX005720"/>
    <x v="2432"/>
    <x v="5"/>
    <x v="0"/>
    <n v="407.03"/>
    <s v="Failed"/>
    <s v="Approved"/>
    <n v="4.04"/>
    <x v="0"/>
    <s v="iPhone"/>
    <n v="449573"/>
    <n v="11"/>
    <n v="0"/>
    <n v="0"/>
    <n v="0"/>
    <n v="0"/>
    <n v="0"/>
    <s v="2025-05-24 22:15:56"/>
  </r>
  <r>
    <s v="TX009529"/>
    <x v="2301"/>
    <x v="4"/>
    <x v="2"/>
    <n v="476.03"/>
    <s v="Abandoned"/>
    <s v="Declined"/>
    <n v="9.6"/>
    <x v="0"/>
    <s v="Android"/>
    <n v="511692"/>
    <n v="48"/>
    <n v="0"/>
    <n v="1"/>
    <n v="0"/>
    <n v="0"/>
    <n v="0"/>
    <s v="2025-11-06 08:17:59"/>
  </r>
  <r>
    <s v="TX000499"/>
    <x v="1752"/>
    <x v="8"/>
    <x v="0"/>
    <n v="681.63"/>
    <s v="Abandoned"/>
    <s v="Declined"/>
    <n v="10.46"/>
    <x v="0"/>
    <s v="iPhone"/>
    <n v="494041"/>
    <n v="20"/>
    <n v="0"/>
    <n v="0"/>
    <n v="0"/>
    <n v="0"/>
    <n v="0"/>
    <s v="2025-10-04 14:10:37"/>
  </r>
  <r>
    <s v="TX007599"/>
    <x v="635"/>
    <x v="1"/>
    <x v="2"/>
    <n v="547.20000000000005"/>
    <s v="Success"/>
    <s v="Approved"/>
    <n v="13.94"/>
    <x v="0"/>
    <s v="Android"/>
    <n v="422676"/>
    <n v="20"/>
    <n v="0"/>
    <n v="0"/>
    <n v="0"/>
    <n v="0"/>
    <n v="0"/>
    <s v="2025-02-21 23:47:13"/>
  </r>
  <r>
    <s v="TX000721"/>
    <x v="428"/>
    <x v="2"/>
    <x v="0"/>
    <n v="352.05"/>
    <s v="Failed"/>
    <s v="Approved"/>
    <n v="2.74"/>
    <x v="0"/>
    <s v="Desktop"/>
    <n v="437117"/>
    <n v="17"/>
    <n v="0"/>
    <n v="0"/>
    <n v="0"/>
    <n v="0"/>
    <n v="0"/>
    <s v="2025-06-28 00:19:17"/>
  </r>
  <r>
    <s v="TX008757"/>
    <x v="1777"/>
    <x v="1"/>
    <x v="1"/>
    <n v="780.41"/>
    <s v="Success"/>
    <s v="Approved"/>
    <n v="5.28"/>
    <x v="0"/>
    <s v="iPhone"/>
    <n v="540339"/>
    <n v="24"/>
    <n v="0"/>
    <n v="0"/>
    <n v="0"/>
    <n v="0"/>
    <n v="0"/>
    <s v="2025-10-07 03:20:03"/>
  </r>
  <r>
    <s v="TX008895"/>
    <x v="697"/>
    <x v="0"/>
    <x v="1"/>
    <n v="587.61"/>
    <s v="Success"/>
    <s v="Approved"/>
    <n v="6.57"/>
    <x v="0"/>
    <s v="Android"/>
    <n v="450727"/>
    <n v="20"/>
    <n v="0"/>
    <n v="0"/>
    <n v="0"/>
    <n v="0"/>
    <n v="0"/>
    <s v="2025-06-02 15:56:40"/>
  </r>
  <r>
    <s v="TX007763"/>
    <x v="1304"/>
    <x v="1"/>
    <x v="0"/>
    <n v="199.41"/>
    <s v="Success"/>
    <s v="Approved"/>
    <n v="11.65"/>
    <x v="0"/>
    <s v="Android"/>
    <n v="511669"/>
    <n v="21"/>
    <n v="0"/>
    <n v="0"/>
    <n v="0"/>
    <n v="0"/>
    <n v="0"/>
    <s v="2025-02-02 10:27:51"/>
  </r>
  <r>
    <s v="TX003090"/>
    <x v="1119"/>
    <x v="0"/>
    <x v="0"/>
    <n v="552.16999999999996"/>
    <s v="Success"/>
    <s v="Approved"/>
    <n v="8.23"/>
    <x v="0"/>
    <s v="Desktop"/>
    <n v="515710"/>
    <n v="12"/>
    <n v="0"/>
    <n v="0"/>
    <n v="0"/>
    <n v="0"/>
    <n v="0"/>
    <s v="2025-08-18 05:21:15"/>
  </r>
  <r>
    <s v="TX007318"/>
    <x v="583"/>
    <x v="5"/>
    <x v="3"/>
    <n v="1194.6199999999999"/>
    <s v="Abandoned"/>
    <s v="Declined"/>
    <n v="2.4"/>
    <x v="0"/>
    <s v="iPhone"/>
    <n v="464988"/>
    <n v="12"/>
    <n v="0"/>
    <n v="0"/>
    <n v="0"/>
    <n v="0"/>
    <n v="0"/>
    <s v="2025-11-22 03:33:49"/>
  </r>
  <r>
    <s v="TX007400"/>
    <x v="942"/>
    <x v="8"/>
    <x v="2"/>
    <n v="2403.04"/>
    <s v="Failed"/>
    <s v="Declined"/>
    <n v="11.52"/>
    <x v="0"/>
    <s v="Android"/>
    <n v="456858"/>
    <n v="13"/>
    <n v="0"/>
    <n v="0"/>
    <n v="0"/>
    <n v="0"/>
    <n v="0"/>
    <s v="2025-01-29 16:03:52"/>
  </r>
  <r>
    <s v="TX008150"/>
    <x v="1633"/>
    <x v="1"/>
    <x v="3"/>
    <n v="529.59"/>
    <s v="Failed"/>
    <s v="Approved"/>
    <n v="10.7"/>
    <x v="0"/>
    <s v="Desktop"/>
    <n v="556069"/>
    <n v="24"/>
    <n v="0"/>
    <n v="0"/>
    <n v="0"/>
    <n v="0"/>
    <n v="0"/>
    <s v="2025-08-25 13:03:08"/>
  </r>
  <r>
    <s v="TX000597"/>
    <x v="977"/>
    <x v="0"/>
    <x v="0"/>
    <n v="262.89"/>
    <s v="Failed"/>
    <s v="Declined"/>
    <n v="9.39"/>
    <x v="0"/>
    <s v="Android"/>
    <n v="549597"/>
    <n v="48"/>
    <n v="0"/>
    <n v="0"/>
    <n v="1"/>
    <n v="0"/>
    <n v="0"/>
    <s v="2025-03-25 10:17:37"/>
  </r>
  <r>
    <s v="TX009145"/>
    <x v="1565"/>
    <x v="3"/>
    <x v="3"/>
    <n v="642.25"/>
    <s v="Success"/>
    <s v="Approved"/>
    <n v="11.63"/>
    <x v="0"/>
    <s v="iPhone"/>
    <n v="429165"/>
    <n v="22"/>
    <n v="0"/>
    <n v="0"/>
    <n v="0"/>
    <n v="0"/>
    <n v="0"/>
    <s v="2025-08-11 15:30:36"/>
  </r>
  <r>
    <s v="TX006873"/>
    <x v="1967"/>
    <x v="3"/>
    <x v="3"/>
    <n v="2762.37"/>
    <s v="Success"/>
    <s v="Approved"/>
    <n v="8.4499999999999993"/>
    <x v="0"/>
    <s v="iPhone"/>
    <n v="551610"/>
    <n v="19"/>
    <n v="0"/>
    <n v="0"/>
    <n v="0"/>
    <n v="0"/>
    <n v="0"/>
    <s v="2025-01-02 17:43:21"/>
  </r>
  <r>
    <s v="TX007206"/>
    <x v="211"/>
    <x v="3"/>
    <x v="0"/>
    <n v="1139.57"/>
    <s v="Success"/>
    <s v="Approved"/>
    <n v="9.08"/>
    <x v="0"/>
    <s v="Desktop"/>
    <n v="478292"/>
    <n v="10"/>
    <n v="0"/>
    <n v="0"/>
    <n v="0"/>
    <n v="0"/>
    <n v="0"/>
    <s v="2025-04-27 22:17:34"/>
  </r>
  <r>
    <s v="TX005165"/>
    <x v="2567"/>
    <x v="9"/>
    <x v="1"/>
    <n v="551.94000000000005"/>
    <s v="Success"/>
    <s v="Approved"/>
    <n v="3.95"/>
    <x v="0"/>
    <s v="iPhone"/>
    <n v="453681"/>
    <n v="17"/>
    <n v="0"/>
    <n v="0"/>
    <n v="0"/>
    <n v="0"/>
    <n v="0"/>
    <s v="2025-11-19 19:06:25"/>
  </r>
  <r>
    <s v="TX001648"/>
    <x v="682"/>
    <x v="8"/>
    <x v="2"/>
    <n v="193.88"/>
    <s v="Failed"/>
    <s v="Approved"/>
    <n v="10.67"/>
    <x v="0"/>
    <s v="iPhone"/>
    <n v="431975"/>
    <n v="20"/>
    <n v="0"/>
    <n v="0"/>
    <n v="0"/>
    <n v="0"/>
    <n v="0"/>
    <s v="2025-03-02 16:17:51"/>
  </r>
  <r>
    <s v="TX006212"/>
    <x v="1450"/>
    <x v="3"/>
    <x v="2"/>
    <n v="628.94000000000005"/>
    <s v="Failed"/>
    <s v="Declined"/>
    <n v="13.34"/>
    <x v="0"/>
    <s v="iPhone"/>
    <n v="467812"/>
    <n v="46"/>
    <n v="0"/>
    <n v="1"/>
    <n v="0"/>
    <n v="0"/>
    <n v="0"/>
    <s v="2025-03-21 15:53:19"/>
  </r>
  <r>
    <s v="TX008844"/>
    <x v="575"/>
    <x v="2"/>
    <x v="2"/>
    <n v="278.48"/>
    <s v="Success"/>
    <s v="Approved"/>
    <n v="9.69"/>
    <x v="0"/>
    <s v="Desktop"/>
    <n v="434764"/>
    <n v="23"/>
    <n v="0"/>
    <n v="0"/>
    <n v="0"/>
    <n v="0"/>
    <n v="0"/>
    <s v="2025-07-10 03:36:59"/>
  </r>
  <r>
    <s v="TX002701"/>
    <x v="2031"/>
    <x v="5"/>
    <x v="0"/>
    <n v="238.32"/>
    <s v="Failed"/>
    <s v="Approved"/>
    <n v="7.31"/>
    <x v="0"/>
    <s v="Android"/>
    <n v="458413"/>
    <n v="12"/>
    <n v="0"/>
    <n v="0"/>
    <n v="0"/>
    <n v="0"/>
    <n v="0"/>
    <s v="2025-04-26 19:57:10"/>
  </r>
  <r>
    <s v="TX008412"/>
    <x v="1869"/>
    <x v="0"/>
    <x v="0"/>
    <n v="444.57"/>
    <s v="Success"/>
    <s v="Approved"/>
    <n v="8.2899999999999991"/>
    <x v="0"/>
    <s v="Desktop"/>
    <n v="479395"/>
    <n v="45"/>
    <n v="0"/>
    <n v="0"/>
    <n v="0"/>
    <n v="1"/>
    <n v="0"/>
    <s v="2025-02-05 14:17:29"/>
  </r>
  <r>
    <s v="TX001701"/>
    <x v="1747"/>
    <x v="1"/>
    <x v="2"/>
    <n v="328.91"/>
    <s v="Success"/>
    <s v="Approved"/>
    <n v="15.7"/>
    <x v="0"/>
    <s v="iPhone"/>
    <n v="547647"/>
    <n v="18"/>
    <n v="0"/>
    <n v="0"/>
    <n v="0"/>
    <n v="0"/>
    <n v="0"/>
    <s v="2025-01-06 13:41:46"/>
  </r>
  <r>
    <s v="TX008996"/>
    <x v="841"/>
    <x v="2"/>
    <x v="2"/>
    <n v="737.17"/>
    <s v="Success"/>
    <s v="Approved"/>
    <n v="12.6"/>
    <x v="0"/>
    <s v="iPhone"/>
    <n v="479388"/>
    <n v="14"/>
    <n v="0"/>
    <n v="0"/>
    <n v="0"/>
    <n v="0"/>
    <n v="0"/>
    <s v="2025-02-25 05:50:06"/>
  </r>
  <r>
    <s v="TX005405"/>
    <x v="1568"/>
    <x v="0"/>
    <x v="3"/>
    <n v="562.41"/>
    <s v="Success"/>
    <s v="Approved"/>
    <n v="8.44"/>
    <x v="0"/>
    <s v="iPad"/>
    <n v="503216"/>
    <n v="53"/>
    <n v="1"/>
    <n v="0"/>
    <n v="0"/>
    <n v="0"/>
    <n v="1"/>
    <s v="2025-06-19 06:47:04"/>
  </r>
  <r>
    <s v="TX007311"/>
    <x v="1497"/>
    <x v="3"/>
    <x v="0"/>
    <n v="270.95999999999998"/>
    <s v="Abandoned"/>
    <s v="Declined"/>
    <n v="11.31"/>
    <x v="0"/>
    <s v="Android"/>
    <n v="549084"/>
    <n v="11"/>
    <n v="0"/>
    <n v="0"/>
    <n v="0"/>
    <n v="0"/>
    <n v="0"/>
    <s v="2025-03-02 04:30:33"/>
  </r>
  <r>
    <s v="TX006007"/>
    <x v="1400"/>
    <x v="1"/>
    <x v="3"/>
    <n v="263.01"/>
    <s v="Success"/>
    <s v="Approved"/>
    <n v="1.86"/>
    <x v="0"/>
    <s v="Desktop"/>
    <n v="474318"/>
    <n v="42"/>
    <n v="0"/>
    <n v="0"/>
    <n v="0"/>
    <n v="1"/>
    <n v="0"/>
    <s v="2025-06-09 23:25:37"/>
  </r>
  <r>
    <s v="TX002943"/>
    <x v="1197"/>
    <x v="0"/>
    <x v="0"/>
    <n v="200.29"/>
    <s v="Success"/>
    <s v="Approved"/>
    <n v="11.2"/>
    <x v="0"/>
    <s v="Desktop"/>
    <n v="429150"/>
    <n v="39"/>
    <n v="0"/>
    <n v="0"/>
    <n v="0"/>
    <n v="1"/>
    <n v="0"/>
    <s v="2025-04-03 18:10:11"/>
  </r>
  <r>
    <s v="TX008567"/>
    <x v="2473"/>
    <x v="8"/>
    <x v="2"/>
    <n v="555.20000000000005"/>
    <s v="Abandoned"/>
    <s v="Approved"/>
    <n v="19.61"/>
    <x v="0"/>
    <s v="iPhone"/>
    <n v="528110"/>
    <n v="16"/>
    <n v="0"/>
    <n v="0"/>
    <n v="0"/>
    <n v="0"/>
    <n v="0"/>
    <s v="2025-10-27 18:34:32"/>
  </r>
  <r>
    <s v="TX000087"/>
    <x v="1058"/>
    <x v="8"/>
    <x v="3"/>
    <n v="1036.33"/>
    <s v="Success"/>
    <s v="Approved"/>
    <n v="6.85"/>
    <x v="0"/>
    <s v="Desktop"/>
    <n v="516056"/>
    <n v="22"/>
    <n v="0"/>
    <n v="0"/>
    <n v="0"/>
    <n v="0"/>
    <n v="0"/>
    <s v="2025-02-16 00:02:54"/>
  </r>
  <r>
    <s v="TX002309"/>
    <x v="2188"/>
    <x v="8"/>
    <x v="1"/>
    <n v="187.26"/>
    <s v="Success"/>
    <s v="Approved"/>
    <n v="4.54"/>
    <x v="0"/>
    <s v="Android"/>
    <n v="413091"/>
    <n v="25"/>
    <n v="0"/>
    <n v="0"/>
    <n v="0"/>
    <n v="0"/>
    <n v="0"/>
    <s v="2025-04-16 17:54:10"/>
  </r>
  <r>
    <s v="TX002678"/>
    <x v="1629"/>
    <x v="3"/>
    <x v="3"/>
    <n v="898.54"/>
    <s v="Success"/>
    <s v="Approved"/>
    <n v="11.38"/>
    <x v="0"/>
    <s v="Desktop"/>
    <n v="505243"/>
    <n v="12"/>
    <n v="0"/>
    <n v="0"/>
    <n v="0"/>
    <n v="0"/>
    <n v="0"/>
    <s v="2025-09-27 16:55:23"/>
  </r>
  <r>
    <s v="TX008264"/>
    <x v="2568"/>
    <x v="3"/>
    <x v="0"/>
    <n v="637.11"/>
    <s v="Success"/>
    <s v="Approved"/>
    <n v="5.22"/>
    <x v="0"/>
    <s v="iPhone"/>
    <n v="472316"/>
    <n v="12"/>
    <n v="0"/>
    <n v="0"/>
    <n v="0"/>
    <n v="0"/>
    <n v="0"/>
    <s v="2025-10-29 07:42:02"/>
  </r>
  <r>
    <s v="TX007826"/>
    <x v="731"/>
    <x v="0"/>
    <x v="1"/>
    <n v="178.67"/>
    <s v="Success"/>
    <s v="Approved"/>
    <n v="11.65"/>
    <x v="0"/>
    <s v="Android"/>
    <n v="542590"/>
    <n v="18"/>
    <n v="0"/>
    <n v="0"/>
    <n v="0"/>
    <n v="0"/>
    <n v="0"/>
    <s v="2025-07-29 11:01:58"/>
  </r>
  <r>
    <s v="TX002595"/>
    <x v="1142"/>
    <x v="1"/>
    <x v="3"/>
    <n v="1443.49"/>
    <s v="Failed"/>
    <s v="Declined"/>
    <n v="9.4"/>
    <x v="0"/>
    <s v="iPhone"/>
    <n v="438577"/>
    <n v="17"/>
    <n v="0"/>
    <n v="0"/>
    <n v="0"/>
    <n v="0"/>
    <n v="0"/>
    <s v="2025-04-09 21:53:33"/>
  </r>
  <r>
    <s v="TX005958"/>
    <x v="1677"/>
    <x v="1"/>
    <x v="3"/>
    <n v="217.72"/>
    <s v="Success"/>
    <s v="Approved"/>
    <n v="4.51"/>
    <x v="0"/>
    <s v="Android"/>
    <n v="443435"/>
    <n v="24"/>
    <n v="0"/>
    <n v="0"/>
    <n v="0"/>
    <n v="0"/>
    <n v="0"/>
    <s v="2025-05-02 13:30:50"/>
  </r>
  <r>
    <s v="TX001030"/>
    <x v="2569"/>
    <x v="8"/>
    <x v="1"/>
    <n v="360.24"/>
    <s v="Success"/>
    <s v="Approved"/>
    <n v="2.52"/>
    <x v="0"/>
    <s v="iPad"/>
    <n v="519398"/>
    <n v="14"/>
    <n v="0"/>
    <n v="0"/>
    <n v="0"/>
    <n v="0"/>
    <n v="0"/>
    <s v="2025-12-24 20:42:33"/>
  </r>
  <r>
    <s v="TX000137"/>
    <x v="2570"/>
    <x v="7"/>
    <x v="3"/>
    <n v="407.95"/>
    <s v="Success"/>
    <s v="Approved"/>
    <n v="2.91"/>
    <x v="0"/>
    <s v="Android"/>
    <n v="408165"/>
    <n v="19"/>
    <n v="0"/>
    <n v="0"/>
    <n v="0"/>
    <n v="0"/>
    <n v="0"/>
    <s v="2025-07-19 07:43:28"/>
  </r>
  <r>
    <s v="TX006920"/>
    <x v="2232"/>
    <x v="3"/>
    <x v="0"/>
    <n v="112.74"/>
    <s v="Success"/>
    <s v="Approved"/>
    <n v="6.25"/>
    <x v="0"/>
    <s v="Desktop"/>
    <n v="482238"/>
    <n v="19"/>
    <n v="0"/>
    <n v="0"/>
    <n v="0"/>
    <n v="0"/>
    <n v="0"/>
    <s v="2025-07-08 09:48:02"/>
  </r>
  <r>
    <s v="TX006222"/>
    <x v="1006"/>
    <x v="1"/>
    <x v="2"/>
    <n v="243.61"/>
    <s v="Abandoned"/>
    <s v="Declined"/>
    <n v="14.96"/>
    <x v="0"/>
    <s v="iPad"/>
    <n v="461038"/>
    <n v="17"/>
    <n v="0"/>
    <n v="0"/>
    <n v="0"/>
    <n v="0"/>
    <n v="0"/>
    <s v="2025-04-07 21:16:21"/>
  </r>
  <r>
    <s v="TX002855"/>
    <x v="2503"/>
    <x v="0"/>
    <x v="1"/>
    <n v="204.8"/>
    <s v="Success"/>
    <s v="Approved"/>
    <n v="11.55"/>
    <x v="0"/>
    <s v="iPhone"/>
    <n v="480889"/>
    <n v="37"/>
    <n v="0"/>
    <n v="1"/>
    <n v="0"/>
    <n v="0"/>
    <n v="0"/>
    <s v="2025-04-13 07:08:09"/>
  </r>
  <r>
    <s v="TX004410"/>
    <x v="194"/>
    <x v="5"/>
    <x v="0"/>
    <n v="1693.18"/>
    <s v="Success"/>
    <s v="Approved"/>
    <n v="0.86"/>
    <x v="0"/>
    <s v="Desktop"/>
    <n v="434915"/>
    <n v="13"/>
    <n v="0"/>
    <n v="0"/>
    <n v="0"/>
    <n v="0"/>
    <n v="0"/>
    <s v="2025-11-27 22:08:40"/>
  </r>
  <r>
    <s v="TX001201"/>
    <x v="1696"/>
    <x v="2"/>
    <x v="0"/>
    <n v="1782.64"/>
    <s v="Success"/>
    <s v="Approved"/>
    <n v="3.75"/>
    <x v="0"/>
    <s v="Desktop"/>
    <n v="502593"/>
    <n v="23"/>
    <n v="0"/>
    <n v="0"/>
    <n v="0"/>
    <n v="0"/>
    <n v="0"/>
    <s v="2025-11-15 11:16:28"/>
  </r>
  <r>
    <s v="TX004718"/>
    <x v="1797"/>
    <x v="1"/>
    <x v="0"/>
    <n v="727.2"/>
    <s v="Success"/>
    <s v="Approved"/>
    <n v="8.66"/>
    <x v="0"/>
    <s v="iPhone"/>
    <n v="487081"/>
    <n v="24"/>
    <n v="0"/>
    <n v="0"/>
    <n v="0"/>
    <n v="0"/>
    <n v="0"/>
    <s v="2025-02-22 10:55:24"/>
  </r>
  <r>
    <s v="TX009572"/>
    <x v="337"/>
    <x v="8"/>
    <x v="3"/>
    <n v="328.61"/>
    <s v="Success"/>
    <s v="Approved"/>
    <n v="5.31"/>
    <x v="0"/>
    <s v="Desktop"/>
    <n v="511874"/>
    <n v="20"/>
    <n v="0"/>
    <n v="0"/>
    <n v="0"/>
    <n v="0"/>
    <n v="0"/>
    <s v="2025-08-31 11:59:04"/>
  </r>
  <r>
    <s v="TX006679"/>
    <x v="1108"/>
    <x v="6"/>
    <x v="0"/>
    <n v="589.66"/>
    <s v="Success"/>
    <s v="Approved"/>
    <n v="4.62"/>
    <x v="0"/>
    <s v="iPhone"/>
    <n v="517166"/>
    <n v="17"/>
    <n v="0"/>
    <n v="0"/>
    <n v="0"/>
    <n v="0"/>
    <n v="0"/>
    <s v="2025-10-22 12:03:58"/>
  </r>
  <r>
    <s v="TX000567"/>
    <x v="277"/>
    <x v="9"/>
    <x v="0"/>
    <n v="786.33"/>
    <s v="Success"/>
    <s v="Approved"/>
    <n v="6.27"/>
    <x v="0"/>
    <s v="iPhone"/>
    <n v="417947"/>
    <n v="18"/>
    <n v="0"/>
    <n v="0"/>
    <n v="0"/>
    <n v="0"/>
    <n v="0"/>
    <s v="2025-10-24 22:00:48"/>
  </r>
  <r>
    <s v="TX009567"/>
    <x v="247"/>
    <x v="1"/>
    <x v="3"/>
    <n v="645.29999999999995"/>
    <s v="Success"/>
    <s v="Approved"/>
    <n v="4.33"/>
    <x v="0"/>
    <s v="iPhone"/>
    <n v="477606"/>
    <n v="18"/>
    <n v="0"/>
    <n v="0"/>
    <n v="0"/>
    <n v="0"/>
    <n v="0"/>
    <s v="2025-04-23 08:18:38"/>
  </r>
  <r>
    <s v="TX005431"/>
    <x v="1337"/>
    <x v="2"/>
    <x v="1"/>
    <n v="1453.46"/>
    <s v="Success"/>
    <s v="Approved"/>
    <n v="3.04"/>
    <x v="0"/>
    <s v="iPad"/>
    <n v="489496"/>
    <n v="14"/>
    <n v="0"/>
    <n v="0"/>
    <n v="0"/>
    <n v="0"/>
    <n v="0"/>
    <s v="2025-11-16 10:34:56"/>
  </r>
  <r>
    <s v="TX003928"/>
    <x v="29"/>
    <x v="5"/>
    <x v="1"/>
    <n v="336.14"/>
    <s v="Success"/>
    <s v="Approved"/>
    <n v="4.17"/>
    <x v="0"/>
    <s v="Desktop"/>
    <n v="518087"/>
    <n v="24"/>
    <n v="0"/>
    <n v="0"/>
    <n v="0"/>
    <n v="0"/>
    <n v="0"/>
    <s v="2025-03-07 00:05:11"/>
  </r>
  <r>
    <s v="TX006135"/>
    <x v="2571"/>
    <x v="3"/>
    <x v="3"/>
    <n v="280.58999999999997"/>
    <s v="Success"/>
    <s v="Approved"/>
    <n v="3.94"/>
    <x v="0"/>
    <s v="Android"/>
    <n v="548209"/>
    <n v="22"/>
    <n v="0"/>
    <n v="0"/>
    <n v="0"/>
    <n v="0"/>
    <n v="0"/>
    <s v="2025-09-23 15:58:17"/>
  </r>
  <r>
    <s v="TX009764"/>
    <x v="2014"/>
    <x v="6"/>
    <x v="0"/>
    <n v="391.28"/>
    <s v="Success"/>
    <s v="Approved"/>
    <n v="6.31"/>
    <x v="0"/>
    <s v="Desktop"/>
    <n v="402712"/>
    <n v="18"/>
    <n v="0"/>
    <n v="0"/>
    <n v="0"/>
    <n v="0"/>
    <n v="0"/>
    <s v="2025-04-18 00:14:14"/>
  </r>
  <r>
    <s v="TX005732"/>
    <x v="1372"/>
    <x v="5"/>
    <x v="1"/>
    <n v="736.35"/>
    <s v="Failed"/>
    <s v="Declined"/>
    <n v="1.97"/>
    <x v="0"/>
    <s v="iPhone"/>
    <n v="430689"/>
    <n v="19"/>
    <n v="0"/>
    <n v="0"/>
    <n v="0"/>
    <n v="0"/>
    <n v="0"/>
    <s v="2025-04-02 08:54:05"/>
  </r>
  <r>
    <s v="TX008461"/>
    <x v="2572"/>
    <x v="6"/>
    <x v="2"/>
    <n v="224.08"/>
    <s v="Failed"/>
    <s v="Declined"/>
    <n v="8.69"/>
    <x v="0"/>
    <s v="iPhone"/>
    <n v="538881"/>
    <n v="21"/>
    <n v="0"/>
    <n v="0"/>
    <n v="0"/>
    <n v="0"/>
    <n v="0"/>
    <s v="2025-04-09 21:44:30"/>
  </r>
  <r>
    <s v="TX009482"/>
    <x v="2542"/>
    <x v="5"/>
    <x v="0"/>
    <n v="1275.42"/>
    <s v="Success"/>
    <s v="Approved"/>
    <n v="8.5"/>
    <x v="0"/>
    <s v="iPhone"/>
    <n v="402392"/>
    <n v="37"/>
    <n v="0"/>
    <n v="1"/>
    <n v="0"/>
    <n v="0"/>
    <n v="0"/>
    <s v="2025-11-11 16:26:15"/>
  </r>
  <r>
    <s v="TX008965"/>
    <x v="456"/>
    <x v="9"/>
    <x v="0"/>
    <n v="86.39"/>
    <s v="Abandoned"/>
    <s v="Declined"/>
    <n v="0.77"/>
    <x v="0"/>
    <s v="iPhone"/>
    <n v="482157"/>
    <n v="25"/>
    <n v="0"/>
    <n v="0"/>
    <n v="0"/>
    <n v="0"/>
    <n v="0"/>
    <s v="2025-09-17 22:06:33"/>
  </r>
  <r>
    <s v="TX_CBK20"/>
    <x v="2558"/>
    <x v="2"/>
    <x v="3"/>
    <n v="225.79"/>
    <s v="Success"/>
    <s v="Approved"/>
    <n v="1.56"/>
    <x v="1"/>
    <s v="Android"/>
    <n v="518455"/>
    <n v="80"/>
    <n v="1"/>
    <n v="1"/>
    <n v="0"/>
    <n v="0"/>
    <n v="0"/>
    <d v="2025-06-09T04:14:49"/>
  </r>
  <r>
    <s v="TX002331"/>
    <x v="160"/>
    <x v="3"/>
    <x v="3"/>
    <n v="351.96"/>
    <s v="Failed"/>
    <s v="Approved"/>
    <n v="6.64"/>
    <x v="0"/>
    <s v="Android"/>
    <n v="506796"/>
    <n v="19"/>
    <n v="0"/>
    <n v="0"/>
    <n v="0"/>
    <n v="0"/>
    <n v="0"/>
    <s v="2025-01-29 03:33:11"/>
  </r>
  <r>
    <s v="TX003516"/>
    <x v="2052"/>
    <x v="5"/>
    <x v="0"/>
    <n v="665.06"/>
    <s v="Success"/>
    <s v="Approved"/>
    <n v="4.21"/>
    <x v="0"/>
    <s v="Desktop"/>
    <n v="552207"/>
    <n v="54"/>
    <n v="0"/>
    <n v="0"/>
    <n v="1"/>
    <n v="0"/>
    <n v="0"/>
    <s v="2025-06-26 16:51:03"/>
  </r>
  <r>
    <s v="TX002188"/>
    <x v="1713"/>
    <x v="0"/>
    <x v="3"/>
    <n v="470.24"/>
    <s v="Failed"/>
    <s v="Approved"/>
    <n v="11.65"/>
    <x v="0"/>
    <s v="Desktop"/>
    <n v="481488"/>
    <n v="14"/>
    <n v="0"/>
    <n v="0"/>
    <n v="0"/>
    <n v="0"/>
    <n v="0"/>
    <s v="2025-11-21 19:10:57"/>
  </r>
  <r>
    <s v="TX000196"/>
    <x v="1310"/>
    <x v="4"/>
    <x v="1"/>
    <n v="69.47"/>
    <s v="Success"/>
    <s v="Approved"/>
    <n v="9.39"/>
    <x v="0"/>
    <s v="Desktop"/>
    <n v="538794"/>
    <n v="12"/>
    <n v="0"/>
    <n v="0"/>
    <n v="0"/>
    <n v="0"/>
    <n v="0"/>
    <s v="2025-01-13 13:51:11"/>
  </r>
  <r>
    <s v="TX009325"/>
    <x v="560"/>
    <x v="2"/>
    <x v="0"/>
    <n v="764.89"/>
    <s v="Success"/>
    <s v="Approved"/>
    <n v="9.56"/>
    <x v="0"/>
    <s v="iPad"/>
    <n v="409684"/>
    <n v="22"/>
    <n v="0"/>
    <n v="0"/>
    <n v="0"/>
    <n v="0"/>
    <n v="0"/>
    <s v="2025-05-05 13:35:41"/>
  </r>
  <r>
    <s v="TX005737"/>
    <x v="593"/>
    <x v="0"/>
    <x v="1"/>
    <n v="585.27"/>
    <s v="Failed"/>
    <s v="Approved"/>
    <n v="11.1"/>
    <x v="0"/>
    <s v="Android"/>
    <n v="439590"/>
    <n v="14"/>
    <n v="0"/>
    <n v="0"/>
    <n v="0"/>
    <n v="0"/>
    <n v="0"/>
    <s v="2025-08-13 20:55:03"/>
  </r>
  <r>
    <s v="TX005060"/>
    <x v="438"/>
    <x v="8"/>
    <x v="1"/>
    <n v="75.37"/>
    <s v="Success"/>
    <s v="Approved"/>
    <n v="2.33"/>
    <x v="0"/>
    <s v="iPhone"/>
    <n v="550088"/>
    <n v="23"/>
    <n v="0"/>
    <n v="0"/>
    <n v="0"/>
    <n v="0"/>
    <n v="0"/>
    <s v="2025-05-04 12:20:41"/>
  </r>
  <r>
    <s v="TX000803"/>
    <x v="1980"/>
    <x v="6"/>
    <x v="0"/>
    <n v="568.77"/>
    <s v="Success"/>
    <s v="Approved"/>
    <n v="5.04"/>
    <x v="0"/>
    <s v="Desktop"/>
    <n v="407012"/>
    <n v="12"/>
    <n v="0"/>
    <n v="0"/>
    <n v="0"/>
    <n v="0"/>
    <n v="0"/>
    <s v="2025-03-31 15:24:54"/>
  </r>
  <r>
    <s v="TX006931"/>
    <x v="1200"/>
    <x v="0"/>
    <x v="3"/>
    <n v="43.13"/>
    <s v="Abandoned"/>
    <s v="Declined"/>
    <n v="5.91"/>
    <x v="0"/>
    <s v="iPad"/>
    <n v="422305"/>
    <n v="20"/>
    <n v="0"/>
    <n v="0"/>
    <n v="0"/>
    <n v="0"/>
    <n v="0"/>
    <s v="2025-05-22 03:47:14"/>
  </r>
  <r>
    <s v="TX007991"/>
    <x v="1953"/>
    <x v="3"/>
    <x v="1"/>
    <n v="969.62"/>
    <s v="Success"/>
    <s v="Approved"/>
    <n v="9.14"/>
    <x v="0"/>
    <s v="iPad"/>
    <n v="445627"/>
    <n v="18"/>
    <n v="0"/>
    <n v="0"/>
    <n v="0"/>
    <n v="0"/>
    <n v="0"/>
    <s v="2025-07-29 17:44:24"/>
  </r>
  <r>
    <s v="TX002069"/>
    <x v="2573"/>
    <x v="3"/>
    <x v="1"/>
    <n v="352.12"/>
    <s v="Failed"/>
    <s v="Declined"/>
    <n v="10.34"/>
    <x v="0"/>
    <s v="Desktop"/>
    <n v="475425"/>
    <n v="12"/>
    <n v="0"/>
    <n v="0"/>
    <n v="0"/>
    <n v="0"/>
    <n v="0"/>
    <s v="2025-06-08 16:18:19"/>
  </r>
  <r>
    <s v="TX005862"/>
    <x v="2574"/>
    <x v="2"/>
    <x v="3"/>
    <n v="329.57"/>
    <s v="Failed"/>
    <s v="Approved"/>
    <n v="11.92"/>
    <x v="0"/>
    <s v="Desktop"/>
    <n v="494212"/>
    <n v="20"/>
    <n v="0"/>
    <n v="0"/>
    <n v="0"/>
    <n v="0"/>
    <n v="0"/>
    <s v="2025-06-03 00:41:10"/>
  </r>
  <r>
    <s v="TX008795"/>
    <x v="2004"/>
    <x v="1"/>
    <x v="1"/>
    <n v="671.22"/>
    <s v="Success"/>
    <s v="Approved"/>
    <n v="9.16"/>
    <x v="0"/>
    <s v="Desktop"/>
    <n v="542166"/>
    <n v="16"/>
    <n v="0"/>
    <n v="0"/>
    <n v="0"/>
    <n v="0"/>
    <n v="0"/>
    <s v="2025-02-07 08:37:05"/>
  </r>
  <r>
    <s v="TX000645"/>
    <x v="2556"/>
    <x v="9"/>
    <x v="3"/>
    <n v="372.68"/>
    <s v="Abandoned"/>
    <s v="Declined"/>
    <n v="10.07"/>
    <x v="0"/>
    <s v="Android"/>
    <n v="417019"/>
    <n v="37"/>
    <n v="0"/>
    <n v="1"/>
    <n v="0"/>
    <n v="0"/>
    <n v="0"/>
    <s v="2025-12-28 18:01:16"/>
  </r>
  <r>
    <s v="TX009427"/>
    <x v="2575"/>
    <x v="0"/>
    <x v="3"/>
    <n v="466.36"/>
    <s v="Failed"/>
    <s v="Approved"/>
    <n v="5.57"/>
    <x v="0"/>
    <s v="iPhone"/>
    <n v="447052"/>
    <n v="10"/>
    <n v="0"/>
    <n v="0"/>
    <n v="0"/>
    <n v="0"/>
    <n v="0"/>
    <s v="2025-10-28 16:58:14"/>
  </r>
  <r>
    <s v="TX005104"/>
    <x v="157"/>
    <x v="8"/>
    <x v="3"/>
    <n v="541.03"/>
    <s v="Success"/>
    <s v="Approved"/>
    <n v="6.4"/>
    <x v="0"/>
    <s v="iPad"/>
    <n v="509177"/>
    <n v="47"/>
    <n v="0"/>
    <n v="0"/>
    <n v="1"/>
    <n v="0"/>
    <n v="0"/>
    <s v="2025-06-27 02:43:51"/>
  </r>
  <r>
    <s v="TX005461"/>
    <x v="36"/>
    <x v="4"/>
    <x v="2"/>
    <n v="443.55"/>
    <s v="Success"/>
    <s v="Approved"/>
    <n v="14.75"/>
    <x v="0"/>
    <s v="Android"/>
    <n v="509633"/>
    <n v="20"/>
    <n v="0"/>
    <n v="0"/>
    <n v="0"/>
    <n v="0"/>
    <n v="0"/>
    <s v="2025-06-11 09:22:39"/>
  </r>
  <r>
    <s v="TX001638"/>
    <x v="2576"/>
    <x v="1"/>
    <x v="0"/>
    <n v="730.67"/>
    <s v="Failed"/>
    <s v="Approved"/>
    <n v="6.47"/>
    <x v="0"/>
    <s v="Desktop"/>
    <n v="451676"/>
    <n v="22"/>
    <n v="0"/>
    <n v="0"/>
    <n v="0"/>
    <n v="0"/>
    <n v="0"/>
    <s v="2025-02-03 00:21:19"/>
  </r>
  <r>
    <s v="TX000121"/>
    <x v="133"/>
    <x v="1"/>
    <x v="2"/>
    <n v="823.8"/>
    <s v="Success"/>
    <s v="Approved"/>
    <n v="9.4"/>
    <x v="0"/>
    <s v="Android"/>
    <n v="508921"/>
    <n v="49"/>
    <n v="0"/>
    <n v="0"/>
    <n v="1"/>
    <n v="0"/>
    <n v="0"/>
    <s v="2025-04-30 23:27:47"/>
  </r>
  <r>
    <s v="TX002982"/>
    <x v="1401"/>
    <x v="5"/>
    <x v="2"/>
    <n v="691.17"/>
    <s v="Success"/>
    <s v="Approved"/>
    <n v="11.17"/>
    <x v="0"/>
    <s v="iPhone"/>
    <n v="426006"/>
    <n v="12"/>
    <n v="0"/>
    <n v="0"/>
    <n v="0"/>
    <n v="0"/>
    <n v="0"/>
    <s v="2025-01-08 20:47:51"/>
  </r>
  <r>
    <s v="TX005070"/>
    <x v="2577"/>
    <x v="3"/>
    <x v="2"/>
    <n v="459.91"/>
    <s v="Abandoned"/>
    <s v="Approved"/>
    <n v="12.48"/>
    <x v="0"/>
    <s v="iPhone"/>
    <n v="538875"/>
    <n v="18"/>
    <n v="0"/>
    <n v="0"/>
    <n v="0"/>
    <n v="0"/>
    <n v="0"/>
    <s v="2025-09-04 18:50:47"/>
  </r>
  <r>
    <s v="TX003075"/>
    <x v="1450"/>
    <x v="8"/>
    <x v="2"/>
    <n v="406.89"/>
    <s v="Failed"/>
    <s v="Declined"/>
    <n v="13.13"/>
    <x v="0"/>
    <s v="Desktop"/>
    <n v="467222"/>
    <n v="19"/>
    <n v="0"/>
    <n v="0"/>
    <n v="0"/>
    <n v="0"/>
    <n v="0"/>
    <s v="2025-09-19 21:40:08"/>
  </r>
  <r>
    <s v="TX008980"/>
    <x v="2468"/>
    <x v="4"/>
    <x v="0"/>
    <n v="1025.1199999999999"/>
    <s v="Success"/>
    <s v="Approved"/>
    <n v="4.4400000000000004"/>
    <x v="0"/>
    <s v="Desktop"/>
    <n v="505558"/>
    <n v="12"/>
    <n v="0"/>
    <n v="0"/>
    <n v="0"/>
    <n v="0"/>
    <n v="0"/>
    <s v="2025-11-28 08:41:56"/>
  </r>
  <r>
    <s v="TX003279"/>
    <x v="486"/>
    <x v="2"/>
    <x v="0"/>
    <n v="361.5"/>
    <s v="Success"/>
    <s v="Approved"/>
    <n v="3.87"/>
    <x v="0"/>
    <s v="Desktop"/>
    <n v="421946"/>
    <n v="14"/>
    <n v="0"/>
    <n v="0"/>
    <n v="0"/>
    <n v="0"/>
    <n v="0"/>
    <s v="2025-02-22 00:56:53"/>
  </r>
  <r>
    <s v="TX002136"/>
    <x v="2569"/>
    <x v="8"/>
    <x v="2"/>
    <n v="1606.58"/>
    <s v="Success"/>
    <s v="Approved"/>
    <n v="15.74"/>
    <x v="0"/>
    <s v="Desktop"/>
    <n v="450737"/>
    <n v="12"/>
    <n v="0"/>
    <n v="0"/>
    <n v="0"/>
    <n v="0"/>
    <n v="0"/>
    <s v="2025-04-21 18:19:17"/>
  </r>
  <r>
    <s v="TX006426"/>
    <x v="2090"/>
    <x v="0"/>
    <x v="3"/>
    <n v="187.89"/>
    <s v="Success"/>
    <s v="Approved"/>
    <n v="4.2300000000000004"/>
    <x v="0"/>
    <s v="Android"/>
    <n v="420611"/>
    <n v="16"/>
    <n v="0"/>
    <n v="0"/>
    <n v="0"/>
    <n v="0"/>
    <n v="0"/>
    <s v="2025-09-01 12:52:01"/>
  </r>
  <r>
    <s v="TX004971"/>
    <x v="692"/>
    <x v="6"/>
    <x v="3"/>
    <n v="325.63"/>
    <s v="Failed"/>
    <s v="Declined"/>
    <n v="1.56"/>
    <x v="0"/>
    <s v="iPhone"/>
    <n v="426613"/>
    <n v="22"/>
    <n v="0"/>
    <n v="0"/>
    <n v="0"/>
    <n v="0"/>
    <n v="0"/>
    <s v="2025-09-23 13:07:48"/>
  </r>
  <r>
    <s v="TX006276"/>
    <x v="2311"/>
    <x v="0"/>
    <x v="0"/>
    <n v="727.3"/>
    <s v="Success"/>
    <s v="Approved"/>
    <n v="4.21"/>
    <x v="0"/>
    <s v="Desktop"/>
    <n v="427927"/>
    <n v="20"/>
    <n v="0"/>
    <n v="0"/>
    <n v="0"/>
    <n v="0"/>
    <n v="0"/>
    <s v="2025-12-02 23:51:38"/>
  </r>
  <r>
    <s v="TX000135"/>
    <x v="1026"/>
    <x v="3"/>
    <x v="3"/>
    <n v="195.29"/>
    <s v="Success"/>
    <s v="Approved"/>
    <n v="2.95"/>
    <x v="0"/>
    <s v="Desktop"/>
    <n v="404136"/>
    <n v="67"/>
    <n v="0"/>
    <n v="0"/>
    <n v="1"/>
    <n v="1"/>
    <n v="0"/>
    <s v="2025-02-12 16:35:16"/>
  </r>
  <r>
    <s v="TX008761"/>
    <x v="249"/>
    <x v="4"/>
    <x v="3"/>
    <n v="366.36"/>
    <s v="Success"/>
    <s v="Approved"/>
    <n v="7.4"/>
    <x v="0"/>
    <s v="iPhone"/>
    <n v="463288"/>
    <n v="11"/>
    <n v="0"/>
    <n v="0"/>
    <n v="0"/>
    <n v="0"/>
    <n v="0"/>
    <s v="2025-07-19 20:51:22"/>
  </r>
  <r>
    <s v="TX005325"/>
    <x v="961"/>
    <x v="4"/>
    <x v="0"/>
    <n v="411.97"/>
    <s v="Success"/>
    <s v="Approved"/>
    <n v="6.62"/>
    <x v="0"/>
    <s v="Android"/>
    <n v="444688"/>
    <n v="15"/>
    <n v="0"/>
    <n v="0"/>
    <n v="0"/>
    <n v="0"/>
    <n v="0"/>
    <s v="2025-10-19 16:20:41"/>
  </r>
  <r>
    <s v="TX009695"/>
    <x v="2148"/>
    <x v="4"/>
    <x v="3"/>
    <n v="514.75"/>
    <s v="Success"/>
    <s v="Approved"/>
    <n v="6.17"/>
    <x v="0"/>
    <s v="Android"/>
    <n v="440510"/>
    <n v="24"/>
    <n v="0"/>
    <n v="0"/>
    <n v="0"/>
    <n v="0"/>
    <n v="0"/>
    <s v="2025-09-16 23:48:21"/>
  </r>
  <r>
    <s v="TX006240"/>
    <x v="1263"/>
    <x v="0"/>
    <x v="2"/>
    <n v="201.27"/>
    <s v="Failed"/>
    <s v="Declined"/>
    <n v="18.47"/>
    <x v="0"/>
    <s v="iPhone"/>
    <n v="463428"/>
    <n v="12"/>
    <n v="0"/>
    <n v="0"/>
    <n v="0"/>
    <n v="0"/>
    <n v="0"/>
    <s v="2025-03-04 09:51:38"/>
  </r>
  <r>
    <s v="TX002560"/>
    <x v="491"/>
    <x v="3"/>
    <x v="3"/>
    <n v="393.68"/>
    <s v="Success"/>
    <s v="Approved"/>
    <n v="10.1"/>
    <x v="0"/>
    <s v="iPhone"/>
    <n v="522678"/>
    <n v="25"/>
    <n v="0"/>
    <n v="0"/>
    <n v="0"/>
    <n v="0"/>
    <n v="0"/>
    <s v="2025-08-05 17:58:41"/>
  </r>
  <r>
    <s v="TX000063"/>
    <x v="1276"/>
    <x v="1"/>
    <x v="0"/>
    <n v="118.24"/>
    <s v="Success"/>
    <s v="Approved"/>
    <n v="8.32"/>
    <x v="0"/>
    <s v="Desktop"/>
    <n v="471548"/>
    <n v="17"/>
    <n v="0"/>
    <n v="0"/>
    <n v="0"/>
    <n v="0"/>
    <n v="0"/>
    <s v="2025-11-28 10:42:41"/>
  </r>
  <r>
    <s v="TX001359"/>
    <x v="784"/>
    <x v="8"/>
    <x v="0"/>
    <n v="91.91"/>
    <s v="Success"/>
    <s v="Approved"/>
    <n v="3.69"/>
    <x v="0"/>
    <s v="Android"/>
    <n v="528508"/>
    <n v="19"/>
    <n v="0"/>
    <n v="0"/>
    <n v="0"/>
    <n v="0"/>
    <n v="0"/>
    <s v="2025-07-08 01:22:45"/>
  </r>
  <r>
    <s v="TX006632"/>
    <x v="923"/>
    <x v="3"/>
    <x v="3"/>
    <n v="73.790000000000006"/>
    <s v="Success"/>
    <s v="Approved"/>
    <n v="2.08"/>
    <x v="0"/>
    <s v="iPad"/>
    <n v="433707"/>
    <n v="15"/>
    <n v="0"/>
    <n v="0"/>
    <n v="0"/>
    <n v="0"/>
    <n v="0"/>
    <s v="2025-02-04 23:23:49"/>
  </r>
  <r>
    <s v="TX005901"/>
    <x v="2578"/>
    <x v="5"/>
    <x v="1"/>
    <n v="367.36"/>
    <s v="Success"/>
    <s v="Approved"/>
    <n v="3.89"/>
    <x v="0"/>
    <s v="Android"/>
    <n v="456671"/>
    <n v="23"/>
    <n v="0"/>
    <n v="0"/>
    <n v="0"/>
    <n v="0"/>
    <n v="0"/>
    <s v="2025-03-14 06:03:07"/>
  </r>
  <r>
    <s v="TX002468"/>
    <x v="2579"/>
    <x v="1"/>
    <x v="0"/>
    <n v="340.6"/>
    <s v="Success"/>
    <s v="Approved"/>
    <n v="11.22"/>
    <x v="0"/>
    <s v="iPhone"/>
    <n v="478541"/>
    <n v="16"/>
    <n v="0"/>
    <n v="0"/>
    <n v="0"/>
    <n v="0"/>
    <n v="0"/>
    <s v="2025-08-31 02:59:32"/>
  </r>
  <r>
    <s v="TX000680"/>
    <x v="2230"/>
    <x v="5"/>
    <x v="0"/>
    <n v="244.77"/>
    <s v="Success"/>
    <s v="Approved"/>
    <n v="4.04"/>
    <x v="0"/>
    <s v="Desktop"/>
    <n v="479835"/>
    <n v="19"/>
    <n v="0"/>
    <n v="0"/>
    <n v="0"/>
    <n v="0"/>
    <n v="0"/>
    <s v="2025-06-01 10:54:06"/>
  </r>
  <r>
    <s v="TX006885"/>
    <x v="2580"/>
    <x v="3"/>
    <x v="1"/>
    <n v="195.55"/>
    <s v="Success"/>
    <s v="Approved"/>
    <n v="4.54"/>
    <x v="0"/>
    <s v="iPhone"/>
    <n v="509904"/>
    <n v="12"/>
    <n v="0"/>
    <n v="0"/>
    <n v="0"/>
    <n v="0"/>
    <n v="0"/>
    <s v="2025-03-17 13:02:50"/>
  </r>
  <r>
    <s v="TX000742"/>
    <x v="1944"/>
    <x v="1"/>
    <x v="2"/>
    <n v="756.46"/>
    <s v="Failed"/>
    <s v="Declined"/>
    <n v="11.64"/>
    <x v="0"/>
    <s v="Android"/>
    <n v="509516"/>
    <n v="14"/>
    <n v="0"/>
    <n v="0"/>
    <n v="0"/>
    <n v="0"/>
    <n v="0"/>
    <s v="2025-04-07 05:57:23"/>
  </r>
  <r>
    <s v="TX005308"/>
    <x v="2527"/>
    <x v="1"/>
    <x v="0"/>
    <n v="480.52"/>
    <s v="Abandoned"/>
    <s v="Declined"/>
    <n v="4.49"/>
    <x v="0"/>
    <s v="iPhone"/>
    <n v="544783"/>
    <n v="24"/>
    <n v="0"/>
    <n v="0"/>
    <n v="0"/>
    <n v="0"/>
    <n v="0"/>
    <s v="2025-08-18 13:25:46"/>
  </r>
  <r>
    <s v="TX006832"/>
    <x v="1751"/>
    <x v="8"/>
    <x v="0"/>
    <n v="496.24"/>
    <s v="Failed"/>
    <s v="Declined"/>
    <n v="3.37"/>
    <x v="0"/>
    <s v="Desktop"/>
    <n v="542954"/>
    <n v="37"/>
    <n v="0"/>
    <n v="1"/>
    <n v="0"/>
    <n v="0"/>
    <n v="0"/>
    <s v="2025-12-19 13:17:18"/>
  </r>
  <r>
    <s v="TX003642"/>
    <x v="693"/>
    <x v="9"/>
    <x v="3"/>
    <n v="336.55"/>
    <s v="Success"/>
    <s v="Approved"/>
    <n v="11.97"/>
    <x v="0"/>
    <s v="iPhone"/>
    <n v="535935"/>
    <n v="14"/>
    <n v="0"/>
    <n v="0"/>
    <n v="0"/>
    <n v="0"/>
    <n v="0"/>
    <s v="2025-11-03 12:40:42"/>
  </r>
  <r>
    <s v="TX000445"/>
    <x v="2176"/>
    <x v="1"/>
    <x v="0"/>
    <n v="162.44"/>
    <s v="Success"/>
    <s v="Approved"/>
    <n v="11.79"/>
    <x v="0"/>
    <s v="Android"/>
    <n v="426552"/>
    <n v="12"/>
    <n v="0"/>
    <n v="0"/>
    <n v="0"/>
    <n v="0"/>
    <n v="0"/>
    <s v="2025-12-19 04:44:04"/>
  </r>
  <r>
    <s v="TX008348"/>
    <x v="1807"/>
    <x v="3"/>
    <x v="0"/>
    <n v="234.57"/>
    <s v="Success"/>
    <s v="Approved"/>
    <n v="2.27"/>
    <x v="0"/>
    <s v="Android"/>
    <n v="509681"/>
    <n v="25"/>
    <n v="0"/>
    <n v="0"/>
    <n v="0"/>
    <n v="0"/>
    <n v="0"/>
    <s v="2025-01-19 20:18:08"/>
  </r>
  <r>
    <s v="TX003259"/>
    <x v="2149"/>
    <x v="3"/>
    <x v="3"/>
    <n v="329.8"/>
    <s v="Success"/>
    <s v="Approved"/>
    <n v="6.67"/>
    <x v="0"/>
    <s v="iPad"/>
    <n v="443642"/>
    <n v="19"/>
    <n v="0"/>
    <n v="0"/>
    <n v="0"/>
    <n v="0"/>
    <n v="0"/>
    <s v="2025-12-02 19:59:53"/>
  </r>
  <r>
    <s v="TX004664"/>
    <x v="2581"/>
    <x v="4"/>
    <x v="2"/>
    <n v="399.8"/>
    <s v="Failed"/>
    <s v="Approved"/>
    <n v="19.91"/>
    <x v="0"/>
    <s v="iPad"/>
    <n v="497905"/>
    <n v="21"/>
    <n v="0"/>
    <n v="0"/>
    <n v="0"/>
    <n v="0"/>
    <n v="0"/>
    <s v="2025-01-05 07:46:49"/>
  </r>
  <r>
    <s v="TX001874"/>
    <x v="1251"/>
    <x v="4"/>
    <x v="1"/>
    <n v="811.24"/>
    <s v="Success"/>
    <s v="Approved"/>
    <n v="11.98"/>
    <x v="0"/>
    <s v="iPhone"/>
    <n v="471287"/>
    <n v="18"/>
    <n v="0"/>
    <n v="0"/>
    <n v="0"/>
    <n v="0"/>
    <n v="0"/>
    <s v="2025-07-06 19:25:27"/>
  </r>
  <r>
    <s v="TX006449"/>
    <x v="1254"/>
    <x v="2"/>
    <x v="0"/>
    <n v="1229.54"/>
    <s v="Success"/>
    <s v="Approved"/>
    <n v="5.66"/>
    <x v="0"/>
    <s v="Desktop"/>
    <n v="456857"/>
    <n v="25"/>
    <n v="0"/>
    <n v="0"/>
    <n v="0"/>
    <n v="0"/>
    <n v="0"/>
    <s v="2025-04-19 20:12:22"/>
  </r>
  <r>
    <s v="TX002597"/>
    <x v="311"/>
    <x v="1"/>
    <x v="1"/>
    <n v="287.27"/>
    <s v="Abandoned"/>
    <s v="Declined"/>
    <n v="6.19"/>
    <x v="0"/>
    <s v="Desktop"/>
    <n v="528475"/>
    <n v="24"/>
    <n v="0"/>
    <n v="0"/>
    <n v="0"/>
    <n v="0"/>
    <n v="0"/>
    <s v="2025-03-10 03:13:49"/>
  </r>
  <r>
    <s v="TX001718"/>
    <x v="1306"/>
    <x v="3"/>
    <x v="3"/>
    <n v="251.38"/>
    <s v="Success"/>
    <s v="Approved"/>
    <n v="1.7"/>
    <x v="0"/>
    <s v="Android"/>
    <n v="431182"/>
    <n v="18"/>
    <n v="0"/>
    <n v="0"/>
    <n v="0"/>
    <n v="0"/>
    <n v="0"/>
    <s v="2025-04-25 20:54:26"/>
  </r>
  <r>
    <s v="TX002913"/>
    <x v="909"/>
    <x v="3"/>
    <x v="3"/>
    <n v="285.2"/>
    <s v="Success"/>
    <s v="Approved"/>
    <n v="9.9"/>
    <x v="0"/>
    <s v="Android"/>
    <n v="551148"/>
    <n v="23"/>
    <n v="0"/>
    <n v="0"/>
    <n v="0"/>
    <n v="0"/>
    <n v="0"/>
    <s v="2025-09-17 00:10:34"/>
  </r>
  <r>
    <s v="TX002844"/>
    <x v="727"/>
    <x v="3"/>
    <x v="3"/>
    <n v="545.17999999999995"/>
    <s v="Abandoned"/>
    <s v="Approved"/>
    <n v="3.03"/>
    <x v="0"/>
    <s v="iPhone"/>
    <n v="555629"/>
    <n v="90"/>
    <n v="1"/>
    <n v="0"/>
    <n v="1"/>
    <n v="0"/>
    <n v="1"/>
    <s v="2025-06-09 15:01:47"/>
  </r>
  <r>
    <s v="TX004028"/>
    <x v="1514"/>
    <x v="8"/>
    <x v="3"/>
    <n v="340.72"/>
    <s v="Success"/>
    <s v="Approved"/>
    <n v="5.31"/>
    <x v="0"/>
    <s v="iPad"/>
    <n v="455379"/>
    <n v="12"/>
    <n v="0"/>
    <n v="0"/>
    <n v="0"/>
    <n v="0"/>
    <n v="0"/>
    <s v="2025-07-31 00:19:32"/>
  </r>
  <r>
    <s v="TX005489"/>
    <x v="1273"/>
    <x v="3"/>
    <x v="1"/>
    <n v="1558.64"/>
    <s v="Success"/>
    <s v="Approved"/>
    <n v="2.72"/>
    <x v="0"/>
    <s v="Android"/>
    <n v="541841"/>
    <n v="21"/>
    <n v="0"/>
    <n v="0"/>
    <n v="0"/>
    <n v="0"/>
    <n v="0"/>
    <s v="2025-07-29 23:18:01"/>
  </r>
  <r>
    <s v="TX008921"/>
    <x v="2322"/>
    <x v="6"/>
    <x v="0"/>
    <n v="500.56"/>
    <s v="Success"/>
    <s v="Approved"/>
    <n v="10.62"/>
    <x v="0"/>
    <s v="Android"/>
    <n v="520920"/>
    <n v="25"/>
    <n v="0"/>
    <n v="0"/>
    <n v="0"/>
    <n v="0"/>
    <n v="0"/>
    <s v="2025-07-31 22:32:43"/>
  </r>
  <r>
    <s v="TX008138"/>
    <x v="2071"/>
    <x v="0"/>
    <x v="0"/>
    <n v="133.9"/>
    <s v="Success"/>
    <s v="Approved"/>
    <n v="6.84"/>
    <x v="0"/>
    <s v="Android"/>
    <n v="457418"/>
    <n v="16"/>
    <n v="0"/>
    <n v="0"/>
    <n v="0"/>
    <n v="0"/>
    <n v="0"/>
    <s v="2025-03-08 03:26:32"/>
  </r>
  <r>
    <s v="TX002557"/>
    <x v="2007"/>
    <x v="4"/>
    <x v="3"/>
    <n v="87.86"/>
    <s v="Abandoned"/>
    <s v="Approved"/>
    <n v="10.19"/>
    <x v="0"/>
    <s v="Android"/>
    <n v="552524"/>
    <n v="11"/>
    <n v="0"/>
    <n v="0"/>
    <n v="0"/>
    <n v="0"/>
    <n v="0"/>
    <s v="2025-12-10 08:27:57"/>
  </r>
  <r>
    <s v="TX000490"/>
    <x v="1737"/>
    <x v="0"/>
    <x v="1"/>
    <n v="361.45"/>
    <s v="Success"/>
    <s v="Approved"/>
    <n v="3.79"/>
    <x v="0"/>
    <s v="Desktop"/>
    <n v="514734"/>
    <n v="12"/>
    <n v="0"/>
    <n v="0"/>
    <n v="0"/>
    <n v="0"/>
    <n v="0"/>
    <s v="2025-05-19 22:00:24"/>
  </r>
  <r>
    <s v="TX000494"/>
    <x v="897"/>
    <x v="6"/>
    <x v="3"/>
    <n v="389.99"/>
    <s v="Success"/>
    <s v="Approved"/>
    <n v="7.2"/>
    <x v="0"/>
    <s v="iPhone"/>
    <n v="466254"/>
    <n v="17"/>
    <n v="0"/>
    <n v="0"/>
    <n v="0"/>
    <n v="0"/>
    <n v="0"/>
    <s v="2025-03-24 05:31:52"/>
  </r>
  <r>
    <s v="TX000691"/>
    <x v="301"/>
    <x v="3"/>
    <x v="2"/>
    <n v="1431.93"/>
    <s v="Failed"/>
    <s v="Declined"/>
    <n v="15.78"/>
    <x v="0"/>
    <s v="Android"/>
    <n v="551946"/>
    <n v="12"/>
    <n v="0"/>
    <n v="0"/>
    <n v="0"/>
    <n v="0"/>
    <n v="0"/>
    <s v="2025-07-23 06:02:19"/>
  </r>
  <r>
    <s v="TX003822"/>
    <x v="1049"/>
    <x v="1"/>
    <x v="2"/>
    <n v="191.85"/>
    <s v="Success"/>
    <s v="Approved"/>
    <n v="10.84"/>
    <x v="0"/>
    <s v="Desktop"/>
    <n v="450092"/>
    <n v="30"/>
    <n v="0"/>
    <n v="0"/>
    <n v="0"/>
    <n v="1"/>
    <n v="0"/>
    <s v="2025-09-12 08:51:22"/>
  </r>
  <r>
    <s v="TX000603"/>
    <x v="510"/>
    <x v="7"/>
    <x v="3"/>
    <n v="369.86"/>
    <s v="Success"/>
    <s v="Approved"/>
    <n v="3.5"/>
    <x v="0"/>
    <s v="iPhone"/>
    <n v="502991"/>
    <n v="47"/>
    <n v="0"/>
    <n v="0"/>
    <n v="1"/>
    <n v="0"/>
    <n v="0"/>
    <s v="2025-01-22 00:30:32"/>
  </r>
  <r>
    <s v="TX001912"/>
    <x v="437"/>
    <x v="1"/>
    <x v="2"/>
    <n v="141.18"/>
    <s v="Success"/>
    <s v="Approved"/>
    <n v="10.02"/>
    <x v="0"/>
    <s v="Desktop"/>
    <n v="538496"/>
    <n v="44"/>
    <n v="0"/>
    <n v="0"/>
    <n v="1"/>
    <n v="0"/>
    <n v="0"/>
    <s v="2025-06-08 07:29:29"/>
  </r>
  <r>
    <s v="TX001015"/>
    <x v="1920"/>
    <x v="9"/>
    <x v="0"/>
    <n v="380.73"/>
    <s v="Success"/>
    <s v="Approved"/>
    <n v="6.48"/>
    <x v="0"/>
    <s v="iPad"/>
    <n v="477755"/>
    <n v="14"/>
    <n v="0"/>
    <n v="0"/>
    <n v="0"/>
    <n v="0"/>
    <n v="0"/>
    <s v="2025-04-30 22:40:40"/>
  </r>
  <r>
    <s v="TX_ATK7"/>
    <x v="464"/>
    <x v="3"/>
    <x v="1"/>
    <n v="2.46"/>
    <s v="Success"/>
    <s v="Approved"/>
    <n v="1.86"/>
    <x v="0"/>
    <s v="Desktop"/>
    <n v="477620"/>
    <n v="85"/>
    <n v="1"/>
    <n v="0"/>
    <n v="0"/>
    <n v="0"/>
    <n v="0"/>
    <s v="2025-06-15 02:14:00"/>
  </r>
  <r>
    <s v="TX001994"/>
    <x v="1254"/>
    <x v="6"/>
    <x v="0"/>
    <n v="571.01"/>
    <s v="Success"/>
    <s v="Approved"/>
    <n v="5.67"/>
    <x v="0"/>
    <s v="iPhone"/>
    <n v="432722"/>
    <n v="11"/>
    <n v="0"/>
    <n v="0"/>
    <n v="0"/>
    <n v="0"/>
    <n v="0"/>
    <s v="2025-10-21 10:23:46"/>
  </r>
  <r>
    <s v="TX005841"/>
    <x v="2582"/>
    <x v="4"/>
    <x v="3"/>
    <n v="1297.43"/>
    <s v="Success"/>
    <s v="Approved"/>
    <n v="4.58"/>
    <x v="0"/>
    <s v="iPhone"/>
    <n v="508642"/>
    <n v="11"/>
    <n v="0"/>
    <n v="0"/>
    <n v="0"/>
    <n v="0"/>
    <n v="0"/>
    <s v="2025-08-16 23:14:35"/>
  </r>
  <r>
    <s v="TX003758"/>
    <x v="2583"/>
    <x v="3"/>
    <x v="3"/>
    <n v="830.2"/>
    <s v="Success"/>
    <s v="Approved"/>
    <n v="1.33"/>
    <x v="0"/>
    <s v="iPad"/>
    <n v="408027"/>
    <n v="19"/>
    <n v="0"/>
    <n v="0"/>
    <n v="0"/>
    <n v="0"/>
    <n v="0"/>
    <s v="2025-04-17 13:06:40"/>
  </r>
  <r>
    <s v="TX002367"/>
    <x v="2584"/>
    <x v="8"/>
    <x v="1"/>
    <n v="258.14999999999998"/>
    <s v="Success"/>
    <s v="Approved"/>
    <n v="10.3"/>
    <x v="0"/>
    <s v="iPad"/>
    <n v="552453"/>
    <n v="20"/>
    <n v="0"/>
    <n v="0"/>
    <n v="0"/>
    <n v="0"/>
    <n v="0"/>
    <s v="2025-12-25 20:52:06"/>
  </r>
  <r>
    <s v="TX005284"/>
    <x v="1841"/>
    <x v="3"/>
    <x v="1"/>
    <n v="511.4"/>
    <s v="Failed"/>
    <s v="Declined"/>
    <n v="0.62"/>
    <x v="0"/>
    <s v="iPhone"/>
    <n v="416889"/>
    <n v="24"/>
    <n v="0"/>
    <n v="0"/>
    <n v="0"/>
    <n v="0"/>
    <n v="0"/>
    <s v="2025-10-08 14:57:17"/>
  </r>
  <r>
    <s v="TX004371"/>
    <x v="2585"/>
    <x v="0"/>
    <x v="1"/>
    <n v="394.38"/>
    <s v="Abandoned"/>
    <s v="Declined"/>
    <n v="5.35"/>
    <x v="0"/>
    <s v="Desktop"/>
    <n v="445656"/>
    <n v="20"/>
    <n v="0"/>
    <n v="0"/>
    <n v="0"/>
    <n v="0"/>
    <n v="0"/>
    <s v="2025-09-06 02:33:11"/>
  </r>
  <r>
    <s v="TX006973"/>
    <x v="2028"/>
    <x v="4"/>
    <x v="1"/>
    <n v="660.4"/>
    <s v="Failed"/>
    <s v="Approved"/>
    <n v="11.26"/>
    <x v="0"/>
    <s v="Android"/>
    <n v="460049"/>
    <n v="46"/>
    <n v="0"/>
    <n v="1"/>
    <n v="0"/>
    <n v="0"/>
    <n v="0"/>
    <s v="2025-02-09 22:30:31"/>
  </r>
  <r>
    <s v="TX008889"/>
    <x v="728"/>
    <x v="8"/>
    <x v="1"/>
    <n v="433.39"/>
    <s v="Abandoned"/>
    <s v="Approved"/>
    <n v="10.95"/>
    <x v="0"/>
    <s v="Desktop"/>
    <n v="498432"/>
    <n v="13"/>
    <n v="0"/>
    <n v="0"/>
    <n v="0"/>
    <n v="0"/>
    <n v="0"/>
    <s v="2025-04-11 11:08:31"/>
  </r>
  <r>
    <s v="TX001362"/>
    <x v="2380"/>
    <x v="3"/>
    <x v="0"/>
    <n v="915.7"/>
    <s v="Success"/>
    <s v="Approved"/>
    <n v="11.53"/>
    <x v="0"/>
    <s v="iPhone"/>
    <n v="461567"/>
    <n v="25"/>
    <n v="0"/>
    <n v="0"/>
    <n v="0"/>
    <n v="0"/>
    <n v="0"/>
    <s v="2025-09-28 16:13:04"/>
  </r>
  <r>
    <s v="TX006063"/>
    <x v="2087"/>
    <x v="3"/>
    <x v="2"/>
    <n v="368.79"/>
    <s v="Success"/>
    <s v="Approved"/>
    <n v="19.739999999999998"/>
    <x v="0"/>
    <s v="iPhone"/>
    <n v="419330"/>
    <n v="22"/>
    <n v="0"/>
    <n v="0"/>
    <n v="0"/>
    <n v="0"/>
    <n v="0"/>
    <s v="2025-10-09 02:50:12"/>
  </r>
  <r>
    <s v="TX001527"/>
    <x v="1250"/>
    <x v="2"/>
    <x v="3"/>
    <n v="547.35"/>
    <s v="Success"/>
    <s v="Approved"/>
    <n v="9.48"/>
    <x v="0"/>
    <s v="Desktop"/>
    <n v="403916"/>
    <n v="15"/>
    <n v="0"/>
    <n v="0"/>
    <n v="0"/>
    <n v="0"/>
    <n v="0"/>
    <s v="2025-01-14 06:58:45"/>
  </r>
  <r>
    <s v="TX001328"/>
    <x v="2586"/>
    <x v="8"/>
    <x v="1"/>
    <n v="1743.18"/>
    <s v="Success"/>
    <s v="Approved"/>
    <n v="8.08"/>
    <x v="0"/>
    <s v="iPhone"/>
    <n v="506990"/>
    <n v="41"/>
    <n v="0"/>
    <n v="0"/>
    <n v="0"/>
    <n v="1"/>
    <n v="0"/>
    <s v="2025-09-07 06:49:14"/>
  </r>
  <r>
    <s v="TX006162"/>
    <x v="2401"/>
    <x v="3"/>
    <x v="1"/>
    <n v="161.53"/>
    <s v="Abandoned"/>
    <s v="Declined"/>
    <n v="9"/>
    <x v="0"/>
    <s v="Desktop"/>
    <n v="451176"/>
    <n v="12"/>
    <n v="0"/>
    <n v="0"/>
    <n v="0"/>
    <n v="0"/>
    <n v="0"/>
    <s v="2025-02-07 03:25:16"/>
  </r>
  <r>
    <s v="TX008739"/>
    <x v="2587"/>
    <x v="4"/>
    <x v="3"/>
    <n v="681.65"/>
    <s v="Success"/>
    <s v="Approved"/>
    <n v="7.27"/>
    <x v="0"/>
    <s v="iPad"/>
    <n v="475451"/>
    <n v="11"/>
    <n v="0"/>
    <n v="0"/>
    <n v="0"/>
    <n v="0"/>
    <n v="0"/>
    <s v="2025-10-24 06:55:32"/>
  </r>
  <r>
    <s v="TX001552"/>
    <x v="2324"/>
    <x v="8"/>
    <x v="1"/>
    <n v="278.16000000000003"/>
    <s v="Failed"/>
    <s v="Declined"/>
    <n v="3.42"/>
    <x v="0"/>
    <s v="iPhone"/>
    <n v="410740"/>
    <n v="20"/>
    <n v="0"/>
    <n v="0"/>
    <n v="0"/>
    <n v="0"/>
    <n v="0"/>
    <s v="2025-04-27 01:13:29"/>
  </r>
  <r>
    <s v="TX006348"/>
    <x v="2486"/>
    <x v="3"/>
    <x v="3"/>
    <n v="295.51"/>
    <s v="Success"/>
    <s v="Approved"/>
    <n v="1.96"/>
    <x v="0"/>
    <s v="Android"/>
    <n v="423302"/>
    <n v="18"/>
    <n v="0"/>
    <n v="0"/>
    <n v="0"/>
    <n v="0"/>
    <n v="0"/>
    <s v="2025-07-14 19:27:40"/>
  </r>
  <r>
    <s v="TX009742"/>
    <x v="2513"/>
    <x v="6"/>
    <x v="2"/>
    <n v="304.41000000000003"/>
    <s v="Success"/>
    <s v="Approved"/>
    <n v="10.49"/>
    <x v="0"/>
    <s v="Desktop"/>
    <n v="535114"/>
    <n v="18"/>
    <n v="0"/>
    <n v="0"/>
    <n v="0"/>
    <n v="0"/>
    <n v="0"/>
    <s v="2025-05-19 13:34:56"/>
  </r>
  <r>
    <s v="TX001338"/>
    <x v="2168"/>
    <x v="3"/>
    <x v="3"/>
    <n v="130.9"/>
    <s v="Success"/>
    <s v="Approved"/>
    <n v="10.96"/>
    <x v="0"/>
    <s v="iPhone"/>
    <n v="451931"/>
    <n v="25"/>
    <n v="0"/>
    <n v="0"/>
    <n v="0"/>
    <n v="0"/>
    <n v="0"/>
    <s v="2025-05-13 15:40:47"/>
  </r>
  <r>
    <s v="TX003902"/>
    <x v="2391"/>
    <x v="6"/>
    <x v="0"/>
    <n v="500.39"/>
    <s v="Success"/>
    <s v="Approved"/>
    <n v="2.57"/>
    <x v="0"/>
    <s v="iPad"/>
    <n v="422333"/>
    <n v="13"/>
    <n v="0"/>
    <n v="0"/>
    <n v="0"/>
    <n v="0"/>
    <n v="0"/>
    <s v="2025-04-22 21:47:57"/>
  </r>
  <r>
    <s v="TX003011"/>
    <x v="115"/>
    <x v="4"/>
    <x v="3"/>
    <n v="185.48"/>
    <s v="Failed"/>
    <s v="Declined"/>
    <n v="1.45"/>
    <x v="0"/>
    <s v="Android"/>
    <n v="500421"/>
    <n v="14"/>
    <n v="0"/>
    <n v="0"/>
    <n v="0"/>
    <n v="0"/>
    <n v="0"/>
    <s v="2025-01-09 10:04:27"/>
  </r>
  <r>
    <s v="TX005042"/>
    <x v="350"/>
    <x v="4"/>
    <x v="1"/>
    <n v="174.23"/>
    <s v="Failed"/>
    <s v="Declined"/>
    <n v="3.3"/>
    <x v="0"/>
    <s v="Android"/>
    <n v="416986"/>
    <n v="46"/>
    <n v="1"/>
    <n v="0"/>
    <n v="0"/>
    <n v="0"/>
    <n v="1"/>
    <s v="2025-10-25 09:20:19"/>
  </r>
  <r>
    <s v="TX008877"/>
    <x v="2128"/>
    <x v="3"/>
    <x v="1"/>
    <n v="563.04"/>
    <s v="Success"/>
    <s v="Approved"/>
    <n v="7.06"/>
    <x v="0"/>
    <s v="iPhone"/>
    <n v="500855"/>
    <n v="12"/>
    <n v="0"/>
    <n v="0"/>
    <n v="0"/>
    <n v="0"/>
    <n v="0"/>
    <s v="2025-09-12 23:37:22"/>
  </r>
  <r>
    <s v="TX002251"/>
    <x v="2525"/>
    <x v="3"/>
    <x v="3"/>
    <n v="989.58"/>
    <s v="Success"/>
    <s v="Approved"/>
    <n v="4.16"/>
    <x v="0"/>
    <s v="Android"/>
    <n v="490052"/>
    <n v="23"/>
    <n v="0"/>
    <n v="0"/>
    <n v="0"/>
    <n v="0"/>
    <n v="0"/>
    <s v="2025-12-09 13:26:03"/>
  </r>
  <r>
    <s v="TX009633"/>
    <x v="61"/>
    <x v="3"/>
    <x v="3"/>
    <n v="98.44"/>
    <s v="Success"/>
    <s v="Approved"/>
    <n v="8.0399999999999991"/>
    <x v="0"/>
    <s v="iPhone"/>
    <n v="441136"/>
    <n v="10"/>
    <n v="0"/>
    <n v="0"/>
    <n v="0"/>
    <n v="0"/>
    <n v="0"/>
    <s v="2025-02-01 23:27:41"/>
  </r>
  <r>
    <s v="TX005040"/>
    <x v="581"/>
    <x v="7"/>
    <x v="1"/>
    <n v="233.25"/>
    <s v="Abandoned"/>
    <s v="Declined"/>
    <n v="8.84"/>
    <x v="0"/>
    <s v="Desktop"/>
    <n v="412225"/>
    <n v="52"/>
    <n v="0"/>
    <n v="0"/>
    <n v="1"/>
    <n v="0"/>
    <n v="0"/>
    <s v="2025-05-18 12:38:47"/>
  </r>
  <r>
    <s v="TX002347"/>
    <x v="1143"/>
    <x v="7"/>
    <x v="0"/>
    <n v="796.41"/>
    <s v="Success"/>
    <s v="Approved"/>
    <n v="8.7899999999999991"/>
    <x v="0"/>
    <s v="Desktop"/>
    <n v="529811"/>
    <n v="25"/>
    <n v="0"/>
    <n v="0"/>
    <n v="0"/>
    <n v="0"/>
    <n v="0"/>
    <s v="2025-09-14 12:48:29"/>
  </r>
  <r>
    <s v="TX009335"/>
    <x v="1668"/>
    <x v="4"/>
    <x v="1"/>
    <n v="1097.9000000000001"/>
    <s v="Success"/>
    <s v="Approved"/>
    <n v="9.4700000000000006"/>
    <x v="0"/>
    <s v="Desktop"/>
    <n v="539545"/>
    <n v="17"/>
    <n v="0"/>
    <n v="0"/>
    <n v="0"/>
    <n v="0"/>
    <n v="0"/>
    <s v="2025-08-05 08:49:03"/>
  </r>
  <r>
    <s v="TX005486"/>
    <x v="1330"/>
    <x v="0"/>
    <x v="0"/>
    <n v="236.19"/>
    <s v="Success"/>
    <s v="Approved"/>
    <n v="6.8"/>
    <x v="0"/>
    <s v="iPad"/>
    <n v="538030"/>
    <n v="79"/>
    <n v="1"/>
    <n v="0"/>
    <n v="0"/>
    <n v="1"/>
    <n v="1"/>
    <s v="2025-01-12 07:50:21"/>
  </r>
  <r>
    <s v="TX002785"/>
    <x v="2588"/>
    <x v="0"/>
    <x v="0"/>
    <n v="257.19"/>
    <s v="Success"/>
    <s v="Approved"/>
    <n v="1.75"/>
    <x v="0"/>
    <s v="Desktop"/>
    <n v="418507"/>
    <n v="19"/>
    <n v="0"/>
    <n v="0"/>
    <n v="0"/>
    <n v="0"/>
    <n v="0"/>
    <s v="2025-03-30 12:40:39"/>
  </r>
  <r>
    <s v="TX005695"/>
    <x v="1183"/>
    <x v="8"/>
    <x v="1"/>
    <n v="818.23"/>
    <s v="Success"/>
    <s v="Approved"/>
    <n v="1.96"/>
    <x v="0"/>
    <s v="Android"/>
    <n v="440654"/>
    <n v="46"/>
    <n v="1"/>
    <n v="0"/>
    <n v="0"/>
    <n v="0"/>
    <n v="1"/>
    <s v="2025-09-18 02:02:46"/>
  </r>
  <r>
    <s v="TX005120"/>
    <x v="2274"/>
    <x v="9"/>
    <x v="3"/>
    <n v="208.47"/>
    <s v="Failed"/>
    <s v="Declined"/>
    <n v="9.2799999999999994"/>
    <x v="0"/>
    <s v="iPhone"/>
    <n v="453186"/>
    <n v="16"/>
    <n v="0"/>
    <n v="0"/>
    <n v="0"/>
    <n v="0"/>
    <n v="0"/>
    <s v="2025-06-20 05:11:13"/>
  </r>
  <r>
    <s v="TX007645"/>
    <x v="2589"/>
    <x v="0"/>
    <x v="3"/>
    <n v="499.58"/>
    <s v="Success"/>
    <s v="Approved"/>
    <n v="5.33"/>
    <x v="0"/>
    <s v="Android"/>
    <n v="421161"/>
    <n v="15"/>
    <n v="0"/>
    <n v="0"/>
    <n v="0"/>
    <n v="0"/>
    <n v="0"/>
    <s v="2025-08-23 04:20:04"/>
  </r>
  <r>
    <s v="TX005556"/>
    <x v="1174"/>
    <x v="1"/>
    <x v="3"/>
    <n v="475.29"/>
    <s v="Success"/>
    <s v="Approved"/>
    <n v="4.7300000000000004"/>
    <x v="0"/>
    <s v="iPad"/>
    <n v="419468"/>
    <n v="36"/>
    <n v="0"/>
    <n v="1"/>
    <n v="0"/>
    <n v="0"/>
    <n v="0"/>
    <s v="2025-09-30 04:14:48"/>
  </r>
  <r>
    <s v="TX005600"/>
    <x v="639"/>
    <x v="8"/>
    <x v="0"/>
    <n v="303.83"/>
    <s v="Success"/>
    <s v="Approved"/>
    <n v="0.81"/>
    <x v="0"/>
    <s v="iPhone"/>
    <n v="478112"/>
    <n v="19"/>
    <n v="0"/>
    <n v="0"/>
    <n v="0"/>
    <n v="0"/>
    <n v="0"/>
    <s v="2025-01-02 17:44:32"/>
  </r>
  <r>
    <s v="TX008270"/>
    <x v="436"/>
    <x v="8"/>
    <x v="1"/>
    <n v="985.84"/>
    <s v="Failed"/>
    <s v="Declined"/>
    <n v="3.54"/>
    <x v="0"/>
    <s v="iPhone"/>
    <n v="539761"/>
    <n v="32"/>
    <n v="0"/>
    <n v="0"/>
    <n v="0"/>
    <n v="1"/>
    <n v="0"/>
    <s v="2025-10-13 08:14:21"/>
  </r>
  <r>
    <s v="TX000151"/>
    <x v="2590"/>
    <x v="1"/>
    <x v="1"/>
    <n v="471.86"/>
    <s v="Success"/>
    <s v="Approved"/>
    <n v="3.65"/>
    <x v="0"/>
    <s v="iPad"/>
    <n v="474251"/>
    <n v="21"/>
    <n v="0"/>
    <n v="0"/>
    <n v="0"/>
    <n v="0"/>
    <n v="0"/>
    <s v="2025-07-08 14:41:42"/>
  </r>
  <r>
    <s v="TX002805"/>
    <x v="586"/>
    <x v="9"/>
    <x v="1"/>
    <n v="98.09"/>
    <s v="Failed"/>
    <s v="Approved"/>
    <n v="4.8499999999999996"/>
    <x v="0"/>
    <s v="iPhone"/>
    <n v="518030"/>
    <n v="14"/>
    <n v="0"/>
    <n v="0"/>
    <n v="0"/>
    <n v="0"/>
    <n v="0"/>
    <s v="2025-05-13 10:25:28"/>
  </r>
  <r>
    <s v="TX007586"/>
    <x v="2360"/>
    <x v="5"/>
    <x v="2"/>
    <n v="313.94"/>
    <s v="Success"/>
    <s v="Approved"/>
    <n v="15.74"/>
    <x v="0"/>
    <s v="iPhone"/>
    <n v="543960"/>
    <n v="13"/>
    <n v="0"/>
    <n v="0"/>
    <n v="0"/>
    <n v="0"/>
    <n v="0"/>
    <s v="2025-09-10 20:22:19"/>
  </r>
  <r>
    <s v="TX002087"/>
    <x v="1521"/>
    <x v="3"/>
    <x v="0"/>
    <n v="671.21"/>
    <s v="Failed"/>
    <s v="Declined"/>
    <n v="9.6199999999999992"/>
    <x v="0"/>
    <s v="Desktop"/>
    <n v="421889"/>
    <n v="24"/>
    <n v="0"/>
    <n v="0"/>
    <n v="0"/>
    <n v="0"/>
    <n v="0"/>
    <s v="2025-11-07 08:57:06"/>
  </r>
  <r>
    <s v="TX003752"/>
    <x v="2591"/>
    <x v="1"/>
    <x v="3"/>
    <n v="303.98"/>
    <s v="Success"/>
    <s v="Approved"/>
    <n v="11.56"/>
    <x v="0"/>
    <s v="iPhone"/>
    <n v="451339"/>
    <n v="22"/>
    <n v="0"/>
    <n v="0"/>
    <n v="0"/>
    <n v="0"/>
    <n v="0"/>
    <s v="2025-03-01 00:57:53"/>
  </r>
  <r>
    <s v="TX005613"/>
    <x v="1058"/>
    <x v="8"/>
    <x v="3"/>
    <n v="334.16"/>
    <s v="Success"/>
    <s v="Approved"/>
    <n v="7.42"/>
    <x v="0"/>
    <s v="Android"/>
    <n v="442814"/>
    <n v="22"/>
    <n v="0"/>
    <n v="0"/>
    <n v="0"/>
    <n v="0"/>
    <n v="0"/>
    <s v="2025-04-20 09:52:12"/>
  </r>
  <r>
    <s v="TX002260"/>
    <x v="1709"/>
    <x v="9"/>
    <x v="3"/>
    <n v="680.41"/>
    <s v="Success"/>
    <s v="Approved"/>
    <n v="10.27"/>
    <x v="0"/>
    <s v="Android"/>
    <n v="446421"/>
    <n v="18"/>
    <n v="0"/>
    <n v="0"/>
    <n v="0"/>
    <n v="0"/>
    <n v="0"/>
    <s v="2025-10-29 17:25:34"/>
  </r>
  <r>
    <s v="TX004018"/>
    <x v="816"/>
    <x v="0"/>
    <x v="0"/>
    <n v="457.04"/>
    <s v="Failed"/>
    <s v="Declined"/>
    <n v="4.05"/>
    <x v="0"/>
    <s v="Desktop"/>
    <n v="432250"/>
    <n v="21"/>
    <n v="0"/>
    <n v="0"/>
    <n v="0"/>
    <n v="0"/>
    <n v="0"/>
    <s v="2025-11-03 22:11:00"/>
  </r>
  <r>
    <s v="TX006193"/>
    <x v="190"/>
    <x v="9"/>
    <x v="3"/>
    <n v="327.7"/>
    <s v="Abandoned"/>
    <s v="Approved"/>
    <n v="8.0399999999999991"/>
    <x v="0"/>
    <s v="Android"/>
    <n v="463871"/>
    <n v="22"/>
    <n v="0"/>
    <n v="0"/>
    <n v="0"/>
    <n v="0"/>
    <n v="0"/>
    <s v="2025-12-03 23:05:00"/>
  </r>
  <r>
    <s v="TX006138"/>
    <x v="2592"/>
    <x v="3"/>
    <x v="3"/>
    <n v="192.72"/>
    <s v="Abandoned"/>
    <s v="Declined"/>
    <n v="10"/>
    <x v="0"/>
    <s v="iPhone"/>
    <n v="444507"/>
    <n v="17"/>
    <n v="0"/>
    <n v="0"/>
    <n v="0"/>
    <n v="0"/>
    <n v="0"/>
    <s v="2025-02-08 14:19:43"/>
  </r>
  <r>
    <s v="TX002425"/>
    <x v="298"/>
    <x v="3"/>
    <x v="3"/>
    <n v="763.78"/>
    <s v="Success"/>
    <s v="Approved"/>
    <n v="3.88"/>
    <x v="0"/>
    <s v="Desktop"/>
    <n v="545669"/>
    <n v="17"/>
    <n v="0"/>
    <n v="0"/>
    <n v="0"/>
    <n v="0"/>
    <n v="0"/>
    <s v="2025-07-12 02:30:16"/>
  </r>
  <r>
    <s v="TX008135"/>
    <x v="1606"/>
    <x v="9"/>
    <x v="1"/>
    <n v="833.48"/>
    <s v="Failed"/>
    <s v="Declined"/>
    <n v="10.84"/>
    <x v="0"/>
    <s v="Android"/>
    <n v="443287"/>
    <n v="20"/>
    <n v="0"/>
    <n v="0"/>
    <n v="0"/>
    <n v="0"/>
    <n v="0"/>
    <s v="2025-05-05 21:37:14"/>
  </r>
  <r>
    <s v="TX003857"/>
    <x v="1131"/>
    <x v="5"/>
    <x v="3"/>
    <n v="400.22"/>
    <s v="Success"/>
    <s v="Approved"/>
    <n v="11.2"/>
    <x v="0"/>
    <s v="Android"/>
    <n v="476215"/>
    <n v="49"/>
    <n v="0"/>
    <n v="0"/>
    <n v="1"/>
    <n v="0"/>
    <n v="0"/>
    <s v="2025-07-15 21:23:06"/>
  </r>
  <r>
    <s v="TX000860"/>
    <x v="2593"/>
    <x v="3"/>
    <x v="2"/>
    <n v="306.64999999999998"/>
    <s v="Abandoned"/>
    <s v="Declined"/>
    <n v="8.9499999999999993"/>
    <x v="0"/>
    <s v="Android"/>
    <n v="455678"/>
    <n v="18"/>
    <n v="0"/>
    <n v="0"/>
    <n v="0"/>
    <n v="0"/>
    <n v="0"/>
    <s v="2025-05-16 18:32:53"/>
  </r>
  <r>
    <s v="TX005368"/>
    <x v="2594"/>
    <x v="1"/>
    <x v="3"/>
    <n v="570.97"/>
    <s v="Success"/>
    <s v="Approved"/>
    <n v="2.78"/>
    <x v="0"/>
    <s v="iPhone"/>
    <n v="537596"/>
    <n v="21"/>
    <n v="0"/>
    <n v="0"/>
    <n v="0"/>
    <n v="0"/>
    <n v="0"/>
    <s v="2025-05-30 07:51:04"/>
  </r>
  <r>
    <s v="TX007686"/>
    <x v="2279"/>
    <x v="2"/>
    <x v="2"/>
    <n v="82.99"/>
    <s v="Failed"/>
    <s v="Approved"/>
    <n v="12.81"/>
    <x v="0"/>
    <s v="iPhone"/>
    <n v="536362"/>
    <n v="16"/>
    <n v="0"/>
    <n v="0"/>
    <n v="0"/>
    <n v="0"/>
    <n v="0"/>
    <s v="2025-11-24 23:47:20"/>
  </r>
  <r>
    <s v="TX008267"/>
    <x v="2268"/>
    <x v="3"/>
    <x v="0"/>
    <n v="650.29"/>
    <s v="Success"/>
    <s v="Approved"/>
    <n v="10.6"/>
    <x v="0"/>
    <s v="Desktop"/>
    <n v="449583"/>
    <n v="50"/>
    <n v="0"/>
    <n v="1"/>
    <n v="0"/>
    <n v="0"/>
    <n v="0"/>
    <s v="2025-04-17 17:34:20"/>
  </r>
  <r>
    <s v="TX007414"/>
    <x v="217"/>
    <x v="4"/>
    <x v="2"/>
    <n v="380.6"/>
    <s v="Failed"/>
    <s v="Approved"/>
    <n v="8.8800000000000008"/>
    <x v="0"/>
    <s v="Android"/>
    <n v="484310"/>
    <n v="43"/>
    <n v="0"/>
    <n v="1"/>
    <n v="0"/>
    <n v="0"/>
    <n v="0"/>
    <s v="2025-01-16 15:20:28"/>
  </r>
  <r>
    <s v="TX008614"/>
    <x v="1335"/>
    <x v="0"/>
    <x v="3"/>
    <n v="246.9"/>
    <s v="Success"/>
    <s v="Approved"/>
    <n v="7.83"/>
    <x v="0"/>
    <s v="Android"/>
    <n v="526537"/>
    <n v="50"/>
    <n v="0"/>
    <n v="0"/>
    <n v="1"/>
    <n v="0"/>
    <n v="0"/>
    <s v="2025-07-04 07:28:14"/>
  </r>
  <r>
    <s v="TX004740"/>
    <x v="417"/>
    <x v="8"/>
    <x v="0"/>
    <n v="376.12"/>
    <s v="Success"/>
    <s v="Approved"/>
    <n v="6.48"/>
    <x v="0"/>
    <s v="iPhone"/>
    <n v="462006"/>
    <n v="22"/>
    <n v="0"/>
    <n v="0"/>
    <n v="0"/>
    <n v="0"/>
    <n v="0"/>
    <s v="2025-02-04 05:46:50"/>
  </r>
  <r>
    <s v="TX008645"/>
    <x v="1619"/>
    <x v="9"/>
    <x v="0"/>
    <n v="267.23"/>
    <s v="Success"/>
    <s v="Approved"/>
    <n v="8.8699999999999992"/>
    <x v="0"/>
    <s v="iPhone"/>
    <n v="479511"/>
    <n v="17"/>
    <n v="0"/>
    <n v="0"/>
    <n v="0"/>
    <n v="0"/>
    <n v="0"/>
    <s v="2025-06-24 10:21:23"/>
  </r>
  <r>
    <s v="TX004463"/>
    <x v="805"/>
    <x v="0"/>
    <x v="2"/>
    <n v="268.16000000000003"/>
    <s v="Failed"/>
    <s v="Declined"/>
    <n v="14.16"/>
    <x v="0"/>
    <s v="iPhone"/>
    <n v="465567"/>
    <n v="43"/>
    <n v="0"/>
    <n v="0"/>
    <n v="1"/>
    <n v="0"/>
    <n v="0"/>
    <s v="2025-05-09 11:30:17"/>
  </r>
  <r>
    <s v="TX005529"/>
    <x v="2421"/>
    <x v="2"/>
    <x v="3"/>
    <n v="448.51"/>
    <s v="Failed"/>
    <s v="Declined"/>
    <n v="2.12"/>
    <x v="0"/>
    <s v="Desktop"/>
    <n v="435288"/>
    <n v="10"/>
    <n v="0"/>
    <n v="0"/>
    <n v="0"/>
    <n v="0"/>
    <n v="0"/>
    <s v="2025-04-08 00:43:56"/>
  </r>
  <r>
    <s v="TX001365"/>
    <x v="1754"/>
    <x v="4"/>
    <x v="3"/>
    <n v="404.81"/>
    <s v="Success"/>
    <s v="Approved"/>
    <n v="4.46"/>
    <x v="0"/>
    <s v="iPhone"/>
    <n v="428918"/>
    <n v="45"/>
    <n v="0"/>
    <n v="0"/>
    <n v="1"/>
    <n v="0"/>
    <n v="0"/>
    <s v="2025-05-12 23:33:10"/>
  </r>
  <r>
    <s v="TX001780"/>
    <x v="2595"/>
    <x v="3"/>
    <x v="0"/>
    <n v="474.1"/>
    <s v="Success"/>
    <s v="Approved"/>
    <n v="10.74"/>
    <x v="0"/>
    <s v="iPhone"/>
    <n v="505879"/>
    <n v="47"/>
    <n v="0"/>
    <n v="1"/>
    <n v="0"/>
    <n v="0"/>
    <n v="0"/>
    <s v="2025-02-22 18:43:10"/>
  </r>
  <r>
    <s v="TX007054"/>
    <x v="2403"/>
    <x v="5"/>
    <x v="1"/>
    <n v="1033.92"/>
    <s v="Success"/>
    <s v="Approved"/>
    <n v="2.72"/>
    <x v="0"/>
    <s v="Desktop"/>
    <n v="547589"/>
    <n v="24"/>
    <n v="0"/>
    <n v="0"/>
    <n v="0"/>
    <n v="0"/>
    <n v="0"/>
    <s v="2025-08-26 06:45:40"/>
  </r>
  <r>
    <s v="TX004786"/>
    <x v="2596"/>
    <x v="5"/>
    <x v="1"/>
    <n v="57.21"/>
    <s v="Success"/>
    <s v="Approved"/>
    <n v="10.76"/>
    <x v="0"/>
    <s v="Desktop"/>
    <n v="554137"/>
    <n v="23"/>
    <n v="0"/>
    <n v="0"/>
    <n v="0"/>
    <n v="0"/>
    <n v="0"/>
    <s v="2025-02-26 19:36:58"/>
  </r>
  <r>
    <s v="TX006415"/>
    <x v="1597"/>
    <x v="8"/>
    <x v="1"/>
    <n v="209.99"/>
    <s v="Success"/>
    <s v="Approved"/>
    <n v="3.33"/>
    <x v="0"/>
    <s v="Android"/>
    <n v="513151"/>
    <n v="21"/>
    <n v="0"/>
    <n v="0"/>
    <n v="0"/>
    <n v="0"/>
    <n v="0"/>
    <s v="2025-10-07 02:58:54"/>
  </r>
  <r>
    <s v="TX001819"/>
    <x v="1376"/>
    <x v="8"/>
    <x v="1"/>
    <n v="287.56"/>
    <s v="Abandoned"/>
    <s v="Declined"/>
    <n v="9"/>
    <x v="0"/>
    <s v="iPhone"/>
    <n v="510716"/>
    <n v="14"/>
    <n v="0"/>
    <n v="0"/>
    <n v="0"/>
    <n v="0"/>
    <n v="0"/>
    <s v="2025-06-30 00:10:11"/>
  </r>
  <r>
    <s v="TX007898"/>
    <x v="504"/>
    <x v="2"/>
    <x v="3"/>
    <n v="211.93"/>
    <s v="Failed"/>
    <s v="Approved"/>
    <n v="2.04"/>
    <x v="0"/>
    <s v="iPhone"/>
    <n v="453823"/>
    <n v="23"/>
    <n v="0"/>
    <n v="0"/>
    <n v="0"/>
    <n v="0"/>
    <n v="0"/>
    <s v="2025-05-18 17:25:25"/>
  </r>
  <r>
    <s v="TX004938"/>
    <x v="2597"/>
    <x v="8"/>
    <x v="3"/>
    <n v="154.04"/>
    <s v="Success"/>
    <s v="Approved"/>
    <n v="1.6"/>
    <x v="0"/>
    <s v="Android"/>
    <n v="451732"/>
    <n v="17"/>
    <n v="0"/>
    <n v="0"/>
    <n v="0"/>
    <n v="0"/>
    <n v="0"/>
    <s v="2025-01-29 22:30:42"/>
  </r>
  <r>
    <s v="TX002705"/>
    <x v="1229"/>
    <x v="2"/>
    <x v="3"/>
    <n v="1790.42"/>
    <s v="Failed"/>
    <s v="Approved"/>
    <n v="1.75"/>
    <x v="0"/>
    <s v="Android"/>
    <n v="404264"/>
    <n v="21"/>
    <n v="0"/>
    <n v="0"/>
    <n v="0"/>
    <n v="0"/>
    <n v="0"/>
    <s v="2025-04-10 08:37:19"/>
  </r>
  <r>
    <s v="TX005286"/>
    <x v="1632"/>
    <x v="5"/>
    <x v="3"/>
    <n v="1983.32"/>
    <s v="Failed"/>
    <s v="Approved"/>
    <n v="10.37"/>
    <x v="0"/>
    <s v="Desktop"/>
    <n v="517723"/>
    <n v="23"/>
    <n v="0"/>
    <n v="0"/>
    <n v="0"/>
    <n v="0"/>
    <n v="0"/>
    <s v="2025-06-15 15:32:22"/>
  </r>
  <r>
    <s v="TX000176"/>
    <x v="1568"/>
    <x v="8"/>
    <x v="3"/>
    <n v="238.05"/>
    <s v="Success"/>
    <s v="Approved"/>
    <n v="2.5299999999999998"/>
    <x v="0"/>
    <s v="iPhone"/>
    <n v="442024"/>
    <n v="13"/>
    <n v="0"/>
    <n v="0"/>
    <n v="0"/>
    <n v="0"/>
    <n v="0"/>
    <s v="2025-12-06 11:21:37"/>
  </r>
  <r>
    <s v="TX009761"/>
    <x v="1143"/>
    <x v="1"/>
    <x v="3"/>
    <n v="642.55999999999995"/>
    <s v="Success"/>
    <s v="Approved"/>
    <n v="6.52"/>
    <x v="0"/>
    <s v="Android"/>
    <n v="444833"/>
    <n v="20"/>
    <n v="0"/>
    <n v="0"/>
    <n v="0"/>
    <n v="0"/>
    <n v="0"/>
    <s v="2025-11-21 00:06:01"/>
  </r>
  <r>
    <s v="TX002094"/>
    <x v="45"/>
    <x v="3"/>
    <x v="0"/>
    <n v="235.37"/>
    <s v="Success"/>
    <s v="Approved"/>
    <n v="2.74"/>
    <x v="0"/>
    <s v="Android"/>
    <n v="413113"/>
    <n v="25"/>
    <n v="0"/>
    <n v="0"/>
    <n v="0"/>
    <n v="0"/>
    <n v="0"/>
    <s v="2025-08-06 08:40:43"/>
  </r>
  <r>
    <s v="TX008551"/>
    <x v="427"/>
    <x v="0"/>
    <x v="0"/>
    <n v="243.72"/>
    <s v="Success"/>
    <s v="Approved"/>
    <n v="9.99"/>
    <x v="0"/>
    <s v="Desktop"/>
    <n v="514159"/>
    <n v="20"/>
    <n v="0"/>
    <n v="0"/>
    <n v="0"/>
    <n v="0"/>
    <n v="0"/>
    <s v="2025-07-12 07:00:10"/>
  </r>
  <r>
    <s v="TX003492"/>
    <x v="2598"/>
    <x v="3"/>
    <x v="1"/>
    <n v="723.98"/>
    <s v="Success"/>
    <s v="Approved"/>
    <n v="10.7"/>
    <x v="1"/>
    <s v="Android"/>
    <n v="415581"/>
    <n v="54"/>
    <n v="1"/>
    <n v="0"/>
    <n v="0"/>
    <n v="0"/>
    <n v="1"/>
    <s v="2025-07-05 18:10:32"/>
  </r>
  <r>
    <s v="TX001921"/>
    <x v="106"/>
    <x v="3"/>
    <x v="1"/>
    <n v="432.54"/>
    <s v="Success"/>
    <s v="Approved"/>
    <n v="10.37"/>
    <x v="0"/>
    <s v="iPhone"/>
    <n v="435312"/>
    <n v="41"/>
    <n v="0"/>
    <n v="1"/>
    <n v="0"/>
    <n v="0"/>
    <n v="0"/>
    <s v="2025-07-31 09:58:11"/>
  </r>
  <r>
    <s v="TX000083"/>
    <x v="1851"/>
    <x v="4"/>
    <x v="3"/>
    <n v="369.85"/>
    <s v="Success"/>
    <s v="Approved"/>
    <n v="10.44"/>
    <x v="0"/>
    <s v="Android"/>
    <n v="433103"/>
    <n v="11"/>
    <n v="0"/>
    <n v="0"/>
    <n v="0"/>
    <n v="0"/>
    <n v="0"/>
    <s v="2025-03-11 16:30:59"/>
  </r>
  <r>
    <s v="TX000817"/>
    <x v="938"/>
    <x v="1"/>
    <x v="1"/>
    <n v="300.77"/>
    <s v="Success"/>
    <s v="Approved"/>
    <n v="6.62"/>
    <x v="0"/>
    <s v="Desktop"/>
    <n v="551569"/>
    <n v="12"/>
    <n v="0"/>
    <n v="0"/>
    <n v="0"/>
    <n v="0"/>
    <n v="0"/>
    <s v="2025-04-26 11:13:32"/>
  </r>
  <r>
    <s v="TX008652"/>
    <x v="1760"/>
    <x v="9"/>
    <x v="0"/>
    <n v="624.82000000000005"/>
    <s v="Success"/>
    <s v="Approved"/>
    <n v="2.88"/>
    <x v="0"/>
    <s v="Android"/>
    <n v="477983"/>
    <n v="18"/>
    <n v="0"/>
    <n v="0"/>
    <n v="0"/>
    <n v="0"/>
    <n v="0"/>
    <s v="2025-06-16 05:21:03"/>
  </r>
  <r>
    <s v="TX007448"/>
    <x v="1915"/>
    <x v="6"/>
    <x v="1"/>
    <n v="376.01"/>
    <s v="Abandoned"/>
    <s v="Approved"/>
    <n v="6.88"/>
    <x v="0"/>
    <s v="iPhone"/>
    <n v="484030"/>
    <n v="23"/>
    <n v="0"/>
    <n v="0"/>
    <n v="0"/>
    <n v="0"/>
    <n v="0"/>
    <s v="2025-05-10 12:23:00"/>
  </r>
  <r>
    <s v="TX004397"/>
    <x v="830"/>
    <x v="2"/>
    <x v="0"/>
    <n v="1108.27"/>
    <s v="Success"/>
    <s v="Approved"/>
    <n v="2"/>
    <x v="0"/>
    <s v="Android"/>
    <n v="505412"/>
    <n v="23"/>
    <n v="0"/>
    <n v="0"/>
    <n v="0"/>
    <n v="0"/>
    <n v="0"/>
    <s v="2025-02-08 18:11:19"/>
  </r>
  <r>
    <s v="TX006855"/>
    <x v="300"/>
    <x v="0"/>
    <x v="2"/>
    <n v="137.34"/>
    <s v="Failed"/>
    <s v="Approved"/>
    <n v="11.5"/>
    <x v="0"/>
    <s v="iPad"/>
    <n v="545589"/>
    <n v="15"/>
    <n v="0"/>
    <n v="0"/>
    <n v="0"/>
    <n v="0"/>
    <n v="0"/>
    <s v="2025-01-28 04:19:28"/>
  </r>
  <r>
    <s v="TX005569"/>
    <x v="2599"/>
    <x v="2"/>
    <x v="2"/>
    <n v="493.44"/>
    <s v="Failed"/>
    <s v="Approved"/>
    <n v="11.99"/>
    <x v="0"/>
    <s v="iPhone"/>
    <n v="432970"/>
    <n v="16"/>
    <n v="0"/>
    <n v="0"/>
    <n v="0"/>
    <n v="0"/>
    <n v="0"/>
    <s v="2025-10-06 06:55:25"/>
  </r>
  <r>
    <s v="TX000284"/>
    <x v="1213"/>
    <x v="5"/>
    <x v="1"/>
    <n v="174.66"/>
    <s v="Success"/>
    <s v="Approved"/>
    <n v="2.97"/>
    <x v="0"/>
    <s v="Android"/>
    <n v="556135"/>
    <n v="12"/>
    <n v="0"/>
    <n v="0"/>
    <n v="0"/>
    <n v="0"/>
    <n v="0"/>
    <s v="2025-07-14 11:43:39"/>
  </r>
  <r>
    <s v="TX004121"/>
    <x v="1776"/>
    <x v="2"/>
    <x v="3"/>
    <n v="451.22"/>
    <s v="Success"/>
    <s v="Approved"/>
    <n v="0.63"/>
    <x v="0"/>
    <s v="Android"/>
    <n v="465525"/>
    <n v="15"/>
    <n v="0"/>
    <n v="0"/>
    <n v="0"/>
    <n v="0"/>
    <n v="0"/>
    <s v="2025-02-17 22:33:00"/>
  </r>
  <r>
    <s v="TX007574"/>
    <x v="641"/>
    <x v="1"/>
    <x v="3"/>
    <n v="108.59"/>
    <s v="Abandoned"/>
    <s v="Declined"/>
    <n v="3.16"/>
    <x v="0"/>
    <s v="Android"/>
    <n v="418819"/>
    <n v="11"/>
    <n v="0"/>
    <n v="0"/>
    <n v="0"/>
    <n v="0"/>
    <n v="0"/>
    <s v="2025-08-23 12:02:56"/>
  </r>
  <r>
    <s v="TX000610"/>
    <x v="2006"/>
    <x v="5"/>
    <x v="3"/>
    <n v="89.32"/>
    <s v="Failed"/>
    <s v="Declined"/>
    <n v="6.17"/>
    <x v="0"/>
    <s v="iPhone"/>
    <n v="403600"/>
    <n v="14"/>
    <n v="0"/>
    <n v="0"/>
    <n v="0"/>
    <n v="0"/>
    <n v="0"/>
    <s v="2025-03-02 13:56:36"/>
  </r>
  <r>
    <s v="TX002916"/>
    <x v="2468"/>
    <x v="3"/>
    <x v="2"/>
    <n v="704.8"/>
    <s v="Abandoned"/>
    <s v="Declined"/>
    <n v="14.67"/>
    <x v="0"/>
    <s v="Android"/>
    <n v="551453"/>
    <n v="20"/>
    <n v="0"/>
    <n v="0"/>
    <n v="0"/>
    <n v="0"/>
    <n v="0"/>
    <s v="2025-12-28 15:36:06"/>
  </r>
  <r>
    <s v="TX001814"/>
    <x v="1419"/>
    <x v="8"/>
    <x v="1"/>
    <n v="156.22999999999999"/>
    <s v="Success"/>
    <s v="Approved"/>
    <n v="5.49"/>
    <x v="0"/>
    <s v="iPhone"/>
    <n v="409646"/>
    <n v="14"/>
    <n v="0"/>
    <n v="0"/>
    <n v="0"/>
    <n v="0"/>
    <n v="0"/>
    <s v="2025-11-05 11:00:59"/>
  </r>
  <r>
    <s v="TX001272"/>
    <x v="282"/>
    <x v="2"/>
    <x v="0"/>
    <n v="193.56"/>
    <s v="Success"/>
    <s v="Approved"/>
    <n v="1.31"/>
    <x v="0"/>
    <s v="Desktop"/>
    <n v="547337"/>
    <n v="16"/>
    <n v="0"/>
    <n v="0"/>
    <n v="0"/>
    <n v="0"/>
    <n v="0"/>
    <s v="2025-02-17 03:55:40"/>
  </r>
  <r>
    <s v="TX005999"/>
    <x v="2065"/>
    <x v="2"/>
    <x v="3"/>
    <n v="745.18"/>
    <s v="Failed"/>
    <s v="Declined"/>
    <n v="9.39"/>
    <x v="0"/>
    <s v="iPhone"/>
    <n v="475432"/>
    <n v="25"/>
    <n v="0"/>
    <n v="0"/>
    <n v="0"/>
    <n v="0"/>
    <n v="0"/>
    <s v="2025-01-19 04:55:28"/>
  </r>
  <r>
    <s v="TX009650"/>
    <x v="2031"/>
    <x v="8"/>
    <x v="0"/>
    <n v="374.49"/>
    <s v="Success"/>
    <s v="Approved"/>
    <n v="6.11"/>
    <x v="0"/>
    <s v="iPhone"/>
    <n v="431623"/>
    <n v="18"/>
    <n v="0"/>
    <n v="0"/>
    <n v="0"/>
    <n v="0"/>
    <n v="0"/>
    <s v="2025-12-18 02:25:41"/>
  </r>
  <r>
    <s v="TX002995"/>
    <x v="786"/>
    <x v="2"/>
    <x v="0"/>
    <n v="86.61"/>
    <s v="Success"/>
    <s v="Approved"/>
    <n v="1.76"/>
    <x v="0"/>
    <s v="iPhone"/>
    <n v="406947"/>
    <n v="53"/>
    <n v="0"/>
    <n v="0"/>
    <n v="1"/>
    <n v="0"/>
    <n v="0"/>
    <s v="2025-10-04 07:38:45"/>
  </r>
  <r>
    <s v="TX007201"/>
    <x v="1558"/>
    <x v="4"/>
    <x v="2"/>
    <n v="128.61000000000001"/>
    <s v="Success"/>
    <s v="Approved"/>
    <n v="11.3"/>
    <x v="0"/>
    <s v="Android"/>
    <n v="547943"/>
    <n v="11"/>
    <n v="0"/>
    <n v="0"/>
    <n v="0"/>
    <n v="0"/>
    <n v="0"/>
    <s v="2025-03-27 14:22:13"/>
  </r>
  <r>
    <s v="TX008413"/>
    <x v="1931"/>
    <x v="8"/>
    <x v="0"/>
    <n v="930.63"/>
    <s v="Success"/>
    <s v="Approved"/>
    <n v="2.42"/>
    <x v="0"/>
    <s v="Android"/>
    <n v="522234"/>
    <n v="12"/>
    <n v="0"/>
    <n v="0"/>
    <n v="0"/>
    <n v="0"/>
    <n v="0"/>
    <s v="2025-03-27 16:01:02"/>
  </r>
  <r>
    <s v="TX009409"/>
    <x v="1370"/>
    <x v="0"/>
    <x v="2"/>
    <n v="583.24"/>
    <s v="Failed"/>
    <s v="Approved"/>
    <n v="8.27"/>
    <x v="0"/>
    <s v="Android"/>
    <n v="403795"/>
    <n v="23"/>
    <n v="0"/>
    <n v="0"/>
    <n v="0"/>
    <n v="0"/>
    <n v="0"/>
    <s v="2025-08-31 23:05:05"/>
  </r>
  <r>
    <s v="TX002643"/>
    <x v="239"/>
    <x v="6"/>
    <x v="3"/>
    <n v="699.39"/>
    <s v="Abandoned"/>
    <s v="Declined"/>
    <n v="4.58"/>
    <x v="0"/>
    <s v="iPhone"/>
    <n v="509446"/>
    <n v="10"/>
    <n v="0"/>
    <n v="0"/>
    <n v="0"/>
    <n v="0"/>
    <n v="0"/>
    <s v="2025-04-06 09:56:22"/>
  </r>
  <r>
    <s v="TX006638"/>
    <x v="2600"/>
    <x v="3"/>
    <x v="2"/>
    <n v="281.58"/>
    <s v="Success"/>
    <s v="Approved"/>
    <n v="8.66"/>
    <x v="0"/>
    <s v="iPad"/>
    <n v="400916"/>
    <n v="18"/>
    <n v="0"/>
    <n v="0"/>
    <n v="0"/>
    <n v="0"/>
    <n v="0"/>
    <s v="2025-04-11 06:15:54"/>
  </r>
  <r>
    <s v="TX004509"/>
    <x v="314"/>
    <x v="4"/>
    <x v="1"/>
    <n v="289.89999999999998"/>
    <s v="Failed"/>
    <s v="Approved"/>
    <n v="7.63"/>
    <x v="0"/>
    <s v="Android"/>
    <n v="458960"/>
    <n v="38"/>
    <n v="0"/>
    <n v="0"/>
    <n v="0"/>
    <n v="1"/>
    <n v="0"/>
    <s v="2025-03-20 01:56:10"/>
  </r>
  <r>
    <s v="TX002306"/>
    <x v="1346"/>
    <x v="2"/>
    <x v="0"/>
    <n v="618.26"/>
    <s v="Success"/>
    <s v="Approved"/>
    <n v="5.5"/>
    <x v="0"/>
    <s v="iPad"/>
    <n v="500199"/>
    <n v="13"/>
    <n v="0"/>
    <n v="0"/>
    <n v="0"/>
    <n v="0"/>
    <n v="0"/>
    <s v="2025-09-03 01:01:18"/>
  </r>
  <r>
    <s v="TX006587"/>
    <x v="463"/>
    <x v="3"/>
    <x v="3"/>
    <n v="432.17"/>
    <s v="Abandoned"/>
    <s v="Declined"/>
    <n v="7.26"/>
    <x v="0"/>
    <s v="iPhone"/>
    <n v="518754"/>
    <n v="15"/>
    <n v="0"/>
    <n v="0"/>
    <n v="0"/>
    <n v="0"/>
    <n v="0"/>
    <s v="2025-06-09 18:47:41"/>
  </r>
  <r>
    <s v="TX006341"/>
    <x v="390"/>
    <x v="1"/>
    <x v="3"/>
    <n v="393.31"/>
    <s v="Success"/>
    <s v="Approved"/>
    <n v="6.17"/>
    <x v="0"/>
    <s v="Android"/>
    <n v="540004"/>
    <n v="37"/>
    <n v="0"/>
    <n v="0"/>
    <n v="0"/>
    <n v="1"/>
    <n v="0"/>
    <s v="2025-12-08 07:24:09"/>
  </r>
  <r>
    <s v="TX004196"/>
    <x v="1523"/>
    <x v="3"/>
    <x v="1"/>
    <n v="488.87"/>
    <s v="Failed"/>
    <s v="Approved"/>
    <n v="1.69"/>
    <x v="0"/>
    <s v="iPhone"/>
    <n v="481428"/>
    <n v="33"/>
    <n v="0"/>
    <n v="0"/>
    <n v="0"/>
    <n v="1"/>
    <n v="0"/>
    <s v="2025-05-23 13:15:23"/>
  </r>
  <r>
    <s v="TX005563"/>
    <x v="1989"/>
    <x v="3"/>
    <x v="1"/>
    <n v="198.99"/>
    <s v="Abandoned"/>
    <s v="Declined"/>
    <n v="4.67"/>
    <x v="0"/>
    <s v="iPhone"/>
    <n v="411916"/>
    <n v="21"/>
    <n v="0"/>
    <n v="0"/>
    <n v="0"/>
    <n v="0"/>
    <n v="0"/>
    <s v="2025-03-01 17:11:41"/>
  </r>
  <r>
    <s v="TX004841"/>
    <x v="2014"/>
    <x v="8"/>
    <x v="2"/>
    <n v="399.51"/>
    <s v="Failed"/>
    <s v="Approved"/>
    <n v="12.65"/>
    <x v="0"/>
    <s v="Android"/>
    <n v="538804"/>
    <n v="15"/>
    <n v="0"/>
    <n v="0"/>
    <n v="0"/>
    <n v="0"/>
    <n v="0"/>
    <s v="2025-01-28 21:25:10"/>
  </r>
  <r>
    <s v="TX004656"/>
    <x v="936"/>
    <x v="5"/>
    <x v="3"/>
    <n v="183.38"/>
    <s v="Success"/>
    <s v="Approved"/>
    <n v="3.18"/>
    <x v="0"/>
    <s v="Desktop"/>
    <n v="448439"/>
    <n v="21"/>
    <n v="0"/>
    <n v="0"/>
    <n v="0"/>
    <n v="0"/>
    <n v="0"/>
    <s v="2025-06-19 06:17:39"/>
  </r>
  <r>
    <s v="TX008218"/>
    <x v="2014"/>
    <x v="4"/>
    <x v="0"/>
    <n v="934.41"/>
    <s v="Success"/>
    <s v="Approved"/>
    <n v="4.8"/>
    <x v="0"/>
    <s v="iPhone"/>
    <n v="457120"/>
    <n v="24"/>
    <n v="0"/>
    <n v="0"/>
    <n v="0"/>
    <n v="0"/>
    <n v="0"/>
    <s v="2025-05-04 06:31:10"/>
  </r>
  <r>
    <s v="TX004169"/>
    <x v="1059"/>
    <x v="1"/>
    <x v="2"/>
    <n v="62.09"/>
    <s v="Failed"/>
    <s v="Approved"/>
    <n v="13.43"/>
    <x v="0"/>
    <s v="Android"/>
    <n v="461571"/>
    <n v="43"/>
    <n v="0"/>
    <n v="1"/>
    <n v="0"/>
    <n v="0"/>
    <n v="0"/>
    <s v="2025-04-04 11:50:20"/>
  </r>
  <r>
    <s v="TX003850"/>
    <x v="694"/>
    <x v="0"/>
    <x v="0"/>
    <n v="530.72"/>
    <s v="Success"/>
    <s v="Approved"/>
    <n v="8.27"/>
    <x v="0"/>
    <s v="Android"/>
    <n v="550103"/>
    <n v="39"/>
    <n v="0"/>
    <n v="1"/>
    <n v="0"/>
    <n v="0"/>
    <n v="0"/>
    <s v="2025-12-09 14:32:32"/>
  </r>
  <r>
    <s v="TX009902"/>
    <x v="2192"/>
    <x v="6"/>
    <x v="0"/>
    <n v="596.08000000000004"/>
    <s v="Success"/>
    <s v="Approved"/>
    <n v="6.31"/>
    <x v="0"/>
    <s v="Desktop"/>
    <n v="453518"/>
    <n v="23"/>
    <n v="0"/>
    <n v="0"/>
    <n v="0"/>
    <n v="0"/>
    <n v="0"/>
    <s v="2025-03-28 10:52:21"/>
  </r>
  <r>
    <s v="TX008449"/>
    <x v="2599"/>
    <x v="4"/>
    <x v="1"/>
    <n v="1269.5999999999999"/>
    <s v="Success"/>
    <s v="Approved"/>
    <n v="10.31"/>
    <x v="0"/>
    <s v="Desktop"/>
    <n v="544658"/>
    <n v="36"/>
    <n v="0"/>
    <n v="1"/>
    <n v="0"/>
    <n v="0"/>
    <n v="0"/>
    <s v="2025-12-31 08:44:46"/>
  </r>
  <r>
    <s v="TX005254"/>
    <x v="2518"/>
    <x v="3"/>
    <x v="2"/>
    <n v="413.24"/>
    <s v="Success"/>
    <s v="Approved"/>
    <n v="8.6300000000000008"/>
    <x v="0"/>
    <s v="iPhone"/>
    <n v="431858"/>
    <n v="15"/>
    <n v="0"/>
    <n v="0"/>
    <n v="0"/>
    <n v="0"/>
    <n v="0"/>
    <s v="2025-07-09 14:27:58"/>
  </r>
  <r>
    <s v="TX008859"/>
    <x v="1818"/>
    <x v="9"/>
    <x v="3"/>
    <n v="729.07"/>
    <s v="Abandoned"/>
    <s v="Approved"/>
    <n v="3.1"/>
    <x v="0"/>
    <s v="Desktop"/>
    <n v="446610"/>
    <n v="43"/>
    <n v="0"/>
    <n v="1"/>
    <n v="0"/>
    <n v="0"/>
    <n v="0"/>
    <s v="2025-05-01 19:32:59"/>
  </r>
  <r>
    <s v="TX005534"/>
    <x v="2503"/>
    <x v="3"/>
    <x v="0"/>
    <n v="145.30000000000001"/>
    <s v="Success"/>
    <s v="Approved"/>
    <n v="1.92"/>
    <x v="0"/>
    <s v="iPad"/>
    <n v="492366"/>
    <n v="11"/>
    <n v="0"/>
    <n v="0"/>
    <n v="0"/>
    <n v="0"/>
    <n v="0"/>
    <s v="2025-05-01 08:17:22"/>
  </r>
  <r>
    <s v="TX002415"/>
    <x v="187"/>
    <x v="2"/>
    <x v="1"/>
    <n v="223.41"/>
    <s v="Success"/>
    <s v="Approved"/>
    <n v="6.56"/>
    <x v="0"/>
    <s v="iPad"/>
    <n v="471141"/>
    <n v="13"/>
    <n v="0"/>
    <n v="0"/>
    <n v="0"/>
    <n v="0"/>
    <n v="0"/>
    <s v="2025-01-13 03:05:05"/>
  </r>
  <r>
    <s v="TX003555"/>
    <x v="505"/>
    <x v="7"/>
    <x v="3"/>
    <n v="90.09"/>
    <s v="Failed"/>
    <s v="Declined"/>
    <n v="4.3099999999999996"/>
    <x v="0"/>
    <s v="iPad"/>
    <n v="505465"/>
    <n v="14"/>
    <n v="0"/>
    <n v="0"/>
    <n v="0"/>
    <n v="0"/>
    <n v="0"/>
    <s v="2025-10-04 21:48:01"/>
  </r>
  <r>
    <s v="TX004692"/>
    <x v="2601"/>
    <x v="1"/>
    <x v="0"/>
    <n v="143.78"/>
    <s v="Success"/>
    <s v="Approved"/>
    <n v="4.4400000000000004"/>
    <x v="0"/>
    <s v="iPad"/>
    <n v="403492"/>
    <n v="22"/>
    <n v="0"/>
    <n v="0"/>
    <n v="0"/>
    <n v="0"/>
    <n v="0"/>
    <s v="2025-05-22 09:25:13"/>
  </r>
  <r>
    <s v="TX004499"/>
    <x v="1838"/>
    <x v="8"/>
    <x v="3"/>
    <n v="2260.73"/>
    <s v="Success"/>
    <s v="Approved"/>
    <n v="8.83"/>
    <x v="0"/>
    <s v="iPhone"/>
    <n v="478110"/>
    <n v="12"/>
    <n v="0"/>
    <n v="0"/>
    <n v="0"/>
    <n v="0"/>
    <n v="0"/>
    <s v="2025-08-29 22:00:14"/>
  </r>
  <r>
    <s v="TX002196"/>
    <x v="1977"/>
    <x v="5"/>
    <x v="1"/>
    <n v="601.9"/>
    <s v="Success"/>
    <s v="Approved"/>
    <n v="4.92"/>
    <x v="0"/>
    <s v="Desktop"/>
    <n v="447912"/>
    <n v="15"/>
    <n v="0"/>
    <n v="0"/>
    <n v="0"/>
    <n v="0"/>
    <n v="0"/>
    <s v="2025-05-20 20:25:55"/>
  </r>
  <r>
    <s v="TX005046"/>
    <x v="1328"/>
    <x v="3"/>
    <x v="2"/>
    <n v="470.74"/>
    <s v="Success"/>
    <s v="Approved"/>
    <n v="13.65"/>
    <x v="0"/>
    <s v="iPhone"/>
    <n v="551199"/>
    <n v="47"/>
    <n v="0"/>
    <n v="0"/>
    <n v="1"/>
    <n v="0"/>
    <n v="0"/>
    <s v="2025-06-20 13:04:02"/>
  </r>
  <r>
    <s v="TX002601"/>
    <x v="896"/>
    <x v="3"/>
    <x v="1"/>
    <n v="82.17"/>
    <s v="Failed"/>
    <s v="Declined"/>
    <n v="2.58"/>
    <x v="0"/>
    <s v="iPhone"/>
    <n v="448335"/>
    <n v="13"/>
    <n v="0"/>
    <n v="0"/>
    <n v="0"/>
    <n v="0"/>
    <n v="0"/>
    <s v="2025-10-18 01:24:05"/>
  </r>
  <r>
    <s v="TX001519"/>
    <x v="2602"/>
    <x v="1"/>
    <x v="0"/>
    <n v="396.68"/>
    <s v="Success"/>
    <s v="Approved"/>
    <n v="1.35"/>
    <x v="0"/>
    <s v="Android"/>
    <n v="533361"/>
    <n v="21"/>
    <n v="0"/>
    <n v="0"/>
    <n v="0"/>
    <n v="0"/>
    <n v="0"/>
    <s v="2025-10-19 03:32:53"/>
  </r>
  <r>
    <s v="TX004765"/>
    <x v="60"/>
    <x v="1"/>
    <x v="0"/>
    <n v="369.73"/>
    <s v="Success"/>
    <s v="Approved"/>
    <n v="1.38"/>
    <x v="0"/>
    <s v="Desktop"/>
    <n v="525701"/>
    <n v="17"/>
    <n v="0"/>
    <n v="0"/>
    <n v="0"/>
    <n v="0"/>
    <n v="0"/>
    <s v="2025-04-01 20:45:40"/>
  </r>
  <r>
    <s v="TX004315"/>
    <x v="1075"/>
    <x v="2"/>
    <x v="3"/>
    <n v="262.02999999999997"/>
    <s v="Success"/>
    <s v="Approved"/>
    <n v="2.54"/>
    <x v="0"/>
    <s v="iPhone"/>
    <n v="471736"/>
    <n v="19"/>
    <n v="0"/>
    <n v="0"/>
    <n v="0"/>
    <n v="0"/>
    <n v="0"/>
    <s v="2025-09-07 19:06:18"/>
  </r>
  <r>
    <s v="TX003367"/>
    <x v="1729"/>
    <x v="5"/>
    <x v="1"/>
    <n v="393.81"/>
    <s v="Success"/>
    <s v="Approved"/>
    <n v="9.0299999999999994"/>
    <x v="0"/>
    <s v="Desktop"/>
    <n v="526557"/>
    <n v="25"/>
    <n v="0"/>
    <n v="0"/>
    <n v="0"/>
    <n v="0"/>
    <n v="0"/>
    <s v="2025-04-03 03:13:17"/>
  </r>
  <r>
    <s v="TX007504"/>
    <x v="1565"/>
    <x v="8"/>
    <x v="1"/>
    <n v="275.91000000000003"/>
    <s v="Success"/>
    <s v="Approved"/>
    <n v="9.94"/>
    <x v="0"/>
    <s v="Android"/>
    <n v="435598"/>
    <n v="21"/>
    <n v="0"/>
    <n v="0"/>
    <n v="0"/>
    <n v="0"/>
    <n v="0"/>
    <s v="2025-10-30 10:31:14"/>
  </r>
  <r>
    <s v="TX006667"/>
    <x v="2170"/>
    <x v="8"/>
    <x v="0"/>
    <n v="164.75"/>
    <s v="Success"/>
    <s v="Approved"/>
    <n v="1.08"/>
    <x v="0"/>
    <s v="Desktop"/>
    <n v="479665"/>
    <n v="13"/>
    <n v="0"/>
    <n v="0"/>
    <n v="0"/>
    <n v="0"/>
    <n v="0"/>
    <s v="2025-09-13 18:20:36"/>
  </r>
  <r>
    <s v="TX002634"/>
    <x v="2603"/>
    <x v="1"/>
    <x v="0"/>
    <n v="355.68"/>
    <s v="Failed"/>
    <s v="Declined"/>
    <n v="5.0199999999999996"/>
    <x v="0"/>
    <s v="Desktop"/>
    <n v="444605"/>
    <n v="16"/>
    <n v="0"/>
    <n v="0"/>
    <n v="0"/>
    <n v="0"/>
    <n v="0"/>
    <s v="2025-07-07 14:50:30"/>
  </r>
  <r>
    <s v="TX007708"/>
    <x v="999"/>
    <x v="3"/>
    <x v="2"/>
    <n v="1063.4000000000001"/>
    <s v="Failed"/>
    <s v="Approved"/>
    <n v="12.37"/>
    <x v="0"/>
    <s v="iPhone"/>
    <n v="446672"/>
    <n v="23"/>
    <n v="0"/>
    <n v="0"/>
    <n v="0"/>
    <n v="0"/>
    <n v="0"/>
    <s v="2025-04-12 06:22:07"/>
  </r>
  <r>
    <s v="TX005634"/>
    <x v="850"/>
    <x v="0"/>
    <x v="3"/>
    <n v="1055.68"/>
    <s v="Abandoned"/>
    <s v="Approved"/>
    <n v="4.97"/>
    <x v="0"/>
    <s v="Android"/>
    <n v="450257"/>
    <n v="39"/>
    <n v="0"/>
    <n v="1"/>
    <n v="0"/>
    <n v="0"/>
    <n v="0"/>
    <s v="2025-10-12 15:53:07"/>
  </r>
  <r>
    <s v="TX008243"/>
    <x v="1635"/>
    <x v="8"/>
    <x v="1"/>
    <n v="25.57"/>
    <s v="Success"/>
    <s v="Approved"/>
    <n v="4.2"/>
    <x v="0"/>
    <s v="Android"/>
    <n v="545477"/>
    <n v="23"/>
    <n v="0"/>
    <n v="0"/>
    <n v="0"/>
    <n v="0"/>
    <n v="0"/>
    <s v="2025-11-26 10:23:54"/>
  </r>
  <r>
    <s v="TX008841"/>
    <x v="1935"/>
    <x v="1"/>
    <x v="3"/>
    <n v="456.36"/>
    <s v="Failed"/>
    <s v="Declined"/>
    <n v="10.050000000000001"/>
    <x v="0"/>
    <s v="iPad"/>
    <n v="457254"/>
    <n v="73"/>
    <n v="1"/>
    <n v="1"/>
    <n v="1"/>
    <n v="0"/>
    <n v="0"/>
    <s v="2025-06-17 09:35:27"/>
  </r>
  <r>
    <s v="TX002435"/>
    <x v="1353"/>
    <x v="1"/>
    <x v="0"/>
    <n v="107.71"/>
    <s v="Success"/>
    <s v="Approved"/>
    <n v="1.81"/>
    <x v="0"/>
    <s v="iPhone"/>
    <n v="416408"/>
    <n v="15"/>
    <n v="0"/>
    <n v="0"/>
    <n v="0"/>
    <n v="0"/>
    <n v="0"/>
    <s v="2025-07-06 09:10:10"/>
  </r>
  <r>
    <s v="TX008325"/>
    <x v="887"/>
    <x v="1"/>
    <x v="1"/>
    <n v="618.49"/>
    <s v="Success"/>
    <s v="Approved"/>
    <n v="1.55"/>
    <x v="0"/>
    <s v="Desktop"/>
    <n v="444313"/>
    <n v="16"/>
    <n v="0"/>
    <n v="0"/>
    <n v="0"/>
    <n v="0"/>
    <n v="0"/>
    <s v="2025-04-26 12:49:12"/>
  </r>
  <r>
    <s v="TX007217"/>
    <x v="1203"/>
    <x v="0"/>
    <x v="1"/>
    <n v="476.99"/>
    <s v="Abandoned"/>
    <s v="Declined"/>
    <n v="9.6199999999999992"/>
    <x v="0"/>
    <s v="Android"/>
    <n v="524878"/>
    <n v="11"/>
    <n v="0"/>
    <n v="0"/>
    <n v="0"/>
    <n v="0"/>
    <n v="0"/>
    <s v="2025-10-21 16:04:20"/>
  </r>
  <r>
    <s v="TX008326"/>
    <x v="2604"/>
    <x v="8"/>
    <x v="1"/>
    <n v="462.82"/>
    <s v="Abandoned"/>
    <s v="Approved"/>
    <n v="8.82"/>
    <x v="0"/>
    <s v="Desktop"/>
    <n v="434458"/>
    <n v="36"/>
    <n v="0"/>
    <n v="1"/>
    <n v="0"/>
    <n v="0"/>
    <n v="0"/>
    <s v="2025-09-06 14:15:34"/>
  </r>
  <r>
    <s v="TX006696"/>
    <x v="608"/>
    <x v="8"/>
    <x v="2"/>
    <n v="397.77"/>
    <s v="Failed"/>
    <s v="Declined"/>
    <n v="15.29"/>
    <x v="0"/>
    <s v="iPhone"/>
    <n v="412623"/>
    <n v="16"/>
    <n v="0"/>
    <n v="0"/>
    <n v="0"/>
    <n v="0"/>
    <n v="0"/>
    <s v="2025-12-17 19:01:28"/>
  </r>
  <r>
    <s v="TX004521"/>
    <x v="2479"/>
    <x v="1"/>
    <x v="1"/>
    <n v="260.41000000000003"/>
    <s v="Success"/>
    <s v="Approved"/>
    <n v="6"/>
    <x v="0"/>
    <s v="iPhone"/>
    <n v="552730"/>
    <n v="41"/>
    <n v="0"/>
    <n v="0"/>
    <n v="1"/>
    <n v="0"/>
    <n v="0"/>
    <s v="2025-05-14 07:25:37"/>
  </r>
  <r>
    <s v="TX005588"/>
    <x v="758"/>
    <x v="7"/>
    <x v="0"/>
    <n v="385.06"/>
    <s v="Success"/>
    <s v="Approved"/>
    <n v="1.79"/>
    <x v="0"/>
    <s v="iPhone"/>
    <n v="447790"/>
    <n v="24"/>
    <n v="0"/>
    <n v="0"/>
    <n v="0"/>
    <n v="0"/>
    <n v="0"/>
    <s v="2025-05-05 18:16:39"/>
  </r>
  <r>
    <s v="TX003546"/>
    <x v="755"/>
    <x v="0"/>
    <x v="0"/>
    <n v="726.23"/>
    <s v="Success"/>
    <s v="Approved"/>
    <n v="8.61"/>
    <x v="0"/>
    <s v="iPhone"/>
    <n v="450650"/>
    <n v="14"/>
    <n v="0"/>
    <n v="0"/>
    <n v="0"/>
    <n v="0"/>
    <n v="0"/>
    <s v="2025-02-01 19:22:10"/>
  </r>
  <r>
    <s v="TX006042"/>
    <x v="984"/>
    <x v="1"/>
    <x v="1"/>
    <n v="241.64"/>
    <s v="Success"/>
    <s v="Approved"/>
    <n v="10.97"/>
    <x v="0"/>
    <s v="iPhone"/>
    <n v="503105"/>
    <n v="15"/>
    <n v="0"/>
    <n v="0"/>
    <n v="0"/>
    <n v="0"/>
    <n v="0"/>
    <s v="2025-10-08 16:03:53"/>
  </r>
  <r>
    <s v="TX006070"/>
    <x v="2546"/>
    <x v="9"/>
    <x v="3"/>
    <n v="330.16"/>
    <s v="Success"/>
    <s v="Approved"/>
    <n v="8.15"/>
    <x v="0"/>
    <s v="iPhone"/>
    <n v="559807"/>
    <n v="14"/>
    <n v="0"/>
    <n v="0"/>
    <n v="0"/>
    <n v="0"/>
    <n v="0"/>
    <s v="2025-07-04 18:46:09"/>
  </r>
  <r>
    <s v="TX008857"/>
    <x v="2416"/>
    <x v="0"/>
    <x v="2"/>
    <n v="766.66"/>
    <s v="Success"/>
    <s v="Approved"/>
    <n v="14.21"/>
    <x v="0"/>
    <s v="Android"/>
    <n v="479849"/>
    <n v="24"/>
    <n v="0"/>
    <n v="0"/>
    <n v="0"/>
    <n v="0"/>
    <n v="0"/>
    <s v="2025-06-23 18:26:18"/>
  </r>
  <r>
    <s v="TX005532"/>
    <x v="2605"/>
    <x v="1"/>
    <x v="3"/>
    <n v="215.92"/>
    <s v="Failed"/>
    <s v="Declined"/>
    <n v="6.74"/>
    <x v="0"/>
    <s v="Android"/>
    <n v="494395"/>
    <n v="20"/>
    <n v="0"/>
    <n v="0"/>
    <n v="0"/>
    <n v="0"/>
    <n v="0"/>
    <s v="2025-05-20 18:41:39"/>
  </r>
  <r>
    <s v="TX005445"/>
    <x v="67"/>
    <x v="4"/>
    <x v="1"/>
    <n v="249.79"/>
    <s v="Success"/>
    <s v="Approved"/>
    <n v="8.41"/>
    <x v="0"/>
    <s v="iPhone"/>
    <n v="432046"/>
    <n v="15"/>
    <n v="0"/>
    <n v="0"/>
    <n v="0"/>
    <n v="0"/>
    <n v="0"/>
    <s v="2025-01-24 19:25:19"/>
  </r>
  <r>
    <s v="TX000518"/>
    <x v="2087"/>
    <x v="4"/>
    <x v="1"/>
    <n v="535.26"/>
    <s v="Success"/>
    <s v="Approved"/>
    <n v="9.5399999999999991"/>
    <x v="0"/>
    <s v="Desktop"/>
    <n v="434164"/>
    <n v="13"/>
    <n v="0"/>
    <n v="0"/>
    <n v="0"/>
    <n v="0"/>
    <n v="0"/>
    <s v="2025-07-04 19:25:20"/>
  </r>
  <r>
    <s v="TX006190"/>
    <x v="125"/>
    <x v="2"/>
    <x v="2"/>
    <n v="525.48"/>
    <s v="Failed"/>
    <s v="Approved"/>
    <n v="17.329999999999998"/>
    <x v="0"/>
    <s v="iPhone"/>
    <n v="451741"/>
    <n v="17"/>
    <n v="0"/>
    <n v="0"/>
    <n v="0"/>
    <n v="0"/>
    <n v="0"/>
    <s v="2025-05-11 04:57:25"/>
  </r>
  <r>
    <s v="TX006954"/>
    <x v="2278"/>
    <x v="7"/>
    <x v="2"/>
    <n v="502.09"/>
    <s v="Success"/>
    <s v="Approved"/>
    <n v="9.3000000000000007"/>
    <x v="0"/>
    <s v="iPhone"/>
    <n v="402753"/>
    <n v="25"/>
    <n v="0"/>
    <n v="0"/>
    <n v="0"/>
    <n v="0"/>
    <n v="0"/>
    <s v="2025-01-19 20:39:22"/>
  </r>
  <r>
    <s v="TX009135"/>
    <x v="264"/>
    <x v="1"/>
    <x v="2"/>
    <n v="639.21"/>
    <s v="Failed"/>
    <s v="Approved"/>
    <n v="14.85"/>
    <x v="0"/>
    <s v="Android"/>
    <n v="465100"/>
    <n v="20"/>
    <n v="0"/>
    <n v="0"/>
    <n v="0"/>
    <n v="0"/>
    <n v="0"/>
    <s v="2025-08-17 01:21:38"/>
  </r>
  <r>
    <s v="TX008061"/>
    <x v="55"/>
    <x v="4"/>
    <x v="0"/>
    <n v="2638.91"/>
    <s v="Failed"/>
    <s v="Approved"/>
    <n v="2.8"/>
    <x v="0"/>
    <s v="iPhone"/>
    <n v="509520"/>
    <n v="19"/>
    <n v="0"/>
    <n v="0"/>
    <n v="0"/>
    <n v="0"/>
    <n v="0"/>
    <s v="2025-03-25 05:45:10"/>
  </r>
  <r>
    <s v="TX001416"/>
    <x v="811"/>
    <x v="4"/>
    <x v="0"/>
    <n v="684.52"/>
    <s v="Success"/>
    <s v="Approved"/>
    <n v="1.23"/>
    <x v="0"/>
    <s v="Desktop"/>
    <n v="532059"/>
    <n v="19"/>
    <n v="0"/>
    <n v="0"/>
    <n v="0"/>
    <n v="0"/>
    <n v="0"/>
    <s v="2025-05-30 18:48:16"/>
  </r>
  <r>
    <s v="TX004665"/>
    <x v="1417"/>
    <x v="1"/>
    <x v="1"/>
    <n v="1011.14"/>
    <s v="Success"/>
    <s v="Approved"/>
    <n v="4.1100000000000003"/>
    <x v="0"/>
    <s v="Android"/>
    <n v="450056"/>
    <n v="12"/>
    <n v="0"/>
    <n v="0"/>
    <n v="0"/>
    <n v="0"/>
    <n v="0"/>
    <s v="2025-01-15 00:38:35"/>
  </r>
  <r>
    <s v="TX004457"/>
    <x v="1192"/>
    <x v="8"/>
    <x v="3"/>
    <n v="304.87"/>
    <s v="Success"/>
    <s v="Approved"/>
    <n v="8.11"/>
    <x v="0"/>
    <s v="Android"/>
    <n v="500818"/>
    <n v="12"/>
    <n v="0"/>
    <n v="0"/>
    <n v="0"/>
    <n v="0"/>
    <n v="0"/>
    <s v="2025-09-13 22:26:02"/>
  </r>
  <r>
    <s v="TX002762"/>
    <x v="10"/>
    <x v="9"/>
    <x v="2"/>
    <n v="542.83000000000004"/>
    <s v="Success"/>
    <s v="Approved"/>
    <n v="17.079999999999998"/>
    <x v="0"/>
    <s v="Desktop"/>
    <n v="529236"/>
    <n v="49"/>
    <n v="0"/>
    <n v="1"/>
    <n v="0"/>
    <n v="0"/>
    <n v="0"/>
    <s v="2025-06-02 09:38:56"/>
  </r>
  <r>
    <s v="TX004856"/>
    <x v="307"/>
    <x v="4"/>
    <x v="1"/>
    <n v="764.85"/>
    <s v="Success"/>
    <s v="Approved"/>
    <n v="2.79"/>
    <x v="0"/>
    <s v="iPhone"/>
    <n v="488313"/>
    <n v="14"/>
    <n v="0"/>
    <n v="0"/>
    <n v="0"/>
    <n v="0"/>
    <n v="0"/>
    <s v="2025-11-11 11:18:56"/>
  </r>
  <r>
    <s v="TX000128"/>
    <x v="216"/>
    <x v="8"/>
    <x v="2"/>
    <n v="1335.2"/>
    <s v="Abandoned"/>
    <s v="Declined"/>
    <n v="11.07"/>
    <x v="0"/>
    <s v="iPhone"/>
    <n v="541608"/>
    <n v="22"/>
    <n v="0"/>
    <n v="0"/>
    <n v="0"/>
    <n v="0"/>
    <n v="0"/>
    <s v="2025-04-29 04:53:00"/>
  </r>
  <r>
    <s v="TX003475"/>
    <x v="699"/>
    <x v="6"/>
    <x v="2"/>
    <n v="289.06"/>
    <s v="Failed"/>
    <s v="Declined"/>
    <n v="8.07"/>
    <x v="0"/>
    <s v="iPhone"/>
    <n v="411992"/>
    <n v="21"/>
    <n v="0"/>
    <n v="0"/>
    <n v="0"/>
    <n v="0"/>
    <n v="0"/>
    <s v="2025-07-03 17:54:41"/>
  </r>
  <r>
    <s v="TX008070"/>
    <x v="959"/>
    <x v="1"/>
    <x v="2"/>
    <n v="151.37"/>
    <s v="Success"/>
    <s v="Approved"/>
    <n v="14.52"/>
    <x v="0"/>
    <s v="Android"/>
    <n v="441956"/>
    <n v="11"/>
    <n v="0"/>
    <n v="0"/>
    <n v="0"/>
    <n v="0"/>
    <n v="0"/>
    <s v="2025-06-15 08:26:39"/>
  </r>
  <r>
    <s v="TX004311"/>
    <x v="2481"/>
    <x v="1"/>
    <x v="3"/>
    <n v="251.88"/>
    <s v="Success"/>
    <s v="Approved"/>
    <n v="4.3"/>
    <x v="0"/>
    <s v="Android"/>
    <n v="471831"/>
    <n v="12"/>
    <n v="0"/>
    <n v="0"/>
    <n v="0"/>
    <n v="0"/>
    <n v="0"/>
    <s v="2025-03-03 16:32:48"/>
  </r>
  <r>
    <s v="TX002439"/>
    <x v="676"/>
    <x v="5"/>
    <x v="1"/>
    <n v="151.35"/>
    <s v="Success"/>
    <s v="Approved"/>
    <n v="0.59"/>
    <x v="0"/>
    <s v="iPhone"/>
    <n v="550887"/>
    <n v="14"/>
    <n v="0"/>
    <n v="0"/>
    <n v="0"/>
    <n v="0"/>
    <n v="0"/>
    <s v="2025-08-17 16:28:58"/>
  </r>
  <r>
    <s v="TX003766"/>
    <x v="2419"/>
    <x v="3"/>
    <x v="0"/>
    <n v="648.26"/>
    <s v="Success"/>
    <s v="Approved"/>
    <n v="7.1"/>
    <x v="0"/>
    <s v="Desktop"/>
    <n v="423156"/>
    <n v="17"/>
    <n v="0"/>
    <n v="0"/>
    <n v="0"/>
    <n v="0"/>
    <n v="0"/>
    <s v="2025-07-20 21:13:07"/>
  </r>
  <r>
    <s v="TX008180"/>
    <x v="1358"/>
    <x v="6"/>
    <x v="0"/>
    <n v="167.11"/>
    <s v="Success"/>
    <s v="Approved"/>
    <n v="10.26"/>
    <x v="0"/>
    <s v="Android"/>
    <n v="442361"/>
    <n v="24"/>
    <n v="0"/>
    <n v="0"/>
    <n v="0"/>
    <n v="0"/>
    <n v="0"/>
    <s v="2025-03-09 11:15:05"/>
  </r>
  <r>
    <s v="TX005970"/>
    <x v="1496"/>
    <x v="2"/>
    <x v="2"/>
    <n v="532.82000000000005"/>
    <s v="Abandoned"/>
    <s v="Declined"/>
    <n v="11.86"/>
    <x v="0"/>
    <s v="iPhone"/>
    <n v="425244"/>
    <n v="35"/>
    <n v="0"/>
    <n v="1"/>
    <n v="0"/>
    <n v="0"/>
    <n v="0"/>
    <s v="2025-02-17 13:47:09"/>
  </r>
  <r>
    <s v="TX009219"/>
    <x v="2606"/>
    <x v="5"/>
    <x v="0"/>
    <n v="113.64"/>
    <s v="Success"/>
    <s v="Approved"/>
    <n v="5.41"/>
    <x v="0"/>
    <s v="Desktop"/>
    <n v="457442"/>
    <n v="23"/>
    <n v="0"/>
    <n v="0"/>
    <n v="0"/>
    <n v="0"/>
    <n v="0"/>
    <s v="2025-01-31 12:34:01"/>
  </r>
  <r>
    <s v="TX006293"/>
    <x v="2054"/>
    <x v="3"/>
    <x v="1"/>
    <n v="472.79"/>
    <s v="Abandoned"/>
    <s v="Approved"/>
    <n v="9.0299999999999994"/>
    <x v="0"/>
    <s v="Android"/>
    <n v="486193"/>
    <n v="17"/>
    <n v="0"/>
    <n v="0"/>
    <n v="0"/>
    <n v="0"/>
    <n v="0"/>
    <s v="2025-06-20 14:27:45"/>
  </r>
  <r>
    <s v="TX009825"/>
    <x v="144"/>
    <x v="1"/>
    <x v="0"/>
    <n v="525.45000000000005"/>
    <s v="Success"/>
    <s v="Approved"/>
    <n v="3.78"/>
    <x v="0"/>
    <s v="iPhone"/>
    <n v="532463"/>
    <n v="39"/>
    <n v="0"/>
    <n v="1"/>
    <n v="0"/>
    <n v="0"/>
    <n v="0"/>
    <s v="2025-03-21 06:58:54"/>
  </r>
  <r>
    <s v="TX001474"/>
    <x v="1798"/>
    <x v="1"/>
    <x v="3"/>
    <n v="422.49"/>
    <s v="Success"/>
    <s v="Approved"/>
    <n v="8.68"/>
    <x v="0"/>
    <s v="iPad"/>
    <n v="440485"/>
    <n v="24"/>
    <n v="0"/>
    <n v="0"/>
    <n v="0"/>
    <n v="0"/>
    <n v="0"/>
    <s v="2025-04-30 02:18:13"/>
  </r>
  <r>
    <s v="TX004822"/>
    <x v="2151"/>
    <x v="8"/>
    <x v="3"/>
    <n v="849.08"/>
    <s v="Success"/>
    <s v="Approved"/>
    <n v="6.46"/>
    <x v="0"/>
    <s v="iPhone"/>
    <n v="428464"/>
    <n v="39"/>
    <n v="0"/>
    <n v="0"/>
    <n v="0"/>
    <n v="1"/>
    <n v="0"/>
    <s v="2025-12-20 19:25:10"/>
  </r>
  <r>
    <s v="TX009644"/>
    <x v="646"/>
    <x v="4"/>
    <x v="1"/>
    <n v="234.48"/>
    <s v="Success"/>
    <s v="Approved"/>
    <n v="1.59"/>
    <x v="0"/>
    <s v="Android"/>
    <n v="536140"/>
    <n v="19"/>
    <n v="0"/>
    <n v="0"/>
    <n v="0"/>
    <n v="0"/>
    <n v="0"/>
    <s v="2025-09-06 09:29:40"/>
  </r>
  <r>
    <s v="TX003561"/>
    <x v="2162"/>
    <x v="0"/>
    <x v="3"/>
    <n v="323.82"/>
    <s v="Abandoned"/>
    <s v="Declined"/>
    <n v="6.49"/>
    <x v="0"/>
    <s v="Android"/>
    <n v="443751"/>
    <n v="11"/>
    <n v="0"/>
    <n v="0"/>
    <n v="0"/>
    <n v="0"/>
    <n v="0"/>
    <s v="2025-02-03 01:52:08"/>
  </r>
  <r>
    <s v="TX003952"/>
    <x v="1315"/>
    <x v="9"/>
    <x v="3"/>
    <n v="281.47000000000003"/>
    <s v="Success"/>
    <s v="Approved"/>
    <n v="11.75"/>
    <x v="0"/>
    <s v="iPad"/>
    <n v="501437"/>
    <n v="11"/>
    <n v="0"/>
    <n v="0"/>
    <n v="0"/>
    <n v="0"/>
    <n v="0"/>
    <s v="2025-10-23 19:19:47"/>
  </r>
  <r>
    <s v="TX000050"/>
    <x v="361"/>
    <x v="3"/>
    <x v="3"/>
    <n v="368.05"/>
    <s v="Success"/>
    <s v="Approved"/>
    <n v="1.17"/>
    <x v="0"/>
    <s v="Desktop"/>
    <n v="445620"/>
    <n v="22"/>
    <n v="0"/>
    <n v="0"/>
    <n v="0"/>
    <n v="0"/>
    <n v="0"/>
    <s v="2025-05-07 16:14:42"/>
  </r>
  <r>
    <s v="TX005438"/>
    <x v="2013"/>
    <x v="3"/>
    <x v="0"/>
    <n v="666.98"/>
    <s v="Success"/>
    <s v="Approved"/>
    <n v="8.81"/>
    <x v="0"/>
    <s v="Android"/>
    <n v="489561"/>
    <n v="21"/>
    <n v="0"/>
    <n v="0"/>
    <n v="0"/>
    <n v="0"/>
    <n v="0"/>
    <s v="2025-04-17 15:20:02"/>
  </r>
  <r>
    <s v="TX009952"/>
    <x v="105"/>
    <x v="1"/>
    <x v="0"/>
    <n v="745.88"/>
    <s v="Failed"/>
    <s v="Declined"/>
    <n v="3.65"/>
    <x v="0"/>
    <s v="iPhone"/>
    <n v="456254"/>
    <n v="21"/>
    <n v="0"/>
    <n v="0"/>
    <n v="0"/>
    <n v="0"/>
    <n v="0"/>
    <s v="2025-12-18 11:35:24"/>
  </r>
  <r>
    <s v="TX000888"/>
    <x v="164"/>
    <x v="4"/>
    <x v="2"/>
    <n v="197.5"/>
    <s v="Failed"/>
    <s v="Declined"/>
    <n v="11.75"/>
    <x v="0"/>
    <s v="Android"/>
    <n v="442474"/>
    <n v="21"/>
    <n v="0"/>
    <n v="0"/>
    <n v="0"/>
    <n v="0"/>
    <n v="0"/>
    <s v="2025-10-08 18:48:06"/>
  </r>
  <r>
    <s v="TX002617"/>
    <x v="431"/>
    <x v="4"/>
    <x v="3"/>
    <n v="97.02"/>
    <s v="Success"/>
    <s v="Approved"/>
    <n v="3.04"/>
    <x v="0"/>
    <s v="iPhone"/>
    <n v="459308"/>
    <n v="11"/>
    <n v="0"/>
    <n v="0"/>
    <n v="0"/>
    <n v="0"/>
    <n v="0"/>
    <s v="2025-01-16 19:41:47"/>
  </r>
  <r>
    <s v="TX000517"/>
    <x v="2403"/>
    <x v="3"/>
    <x v="2"/>
    <n v="110.13"/>
    <s v="Failed"/>
    <s v="Declined"/>
    <n v="8.92"/>
    <x v="0"/>
    <s v="Android"/>
    <n v="446510"/>
    <n v="23"/>
    <n v="0"/>
    <n v="0"/>
    <n v="0"/>
    <n v="0"/>
    <n v="0"/>
    <s v="2025-02-21 08:18:58"/>
  </r>
  <r>
    <s v="TX003169"/>
    <x v="2446"/>
    <x v="5"/>
    <x v="0"/>
    <n v="647.62"/>
    <s v="Success"/>
    <s v="Approved"/>
    <n v="0.65"/>
    <x v="0"/>
    <s v="iPhone"/>
    <n v="411450"/>
    <n v="17"/>
    <n v="0"/>
    <n v="0"/>
    <n v="0"/>
    <n v="0"/>
    <n v="0"/>
    <s v="2025-02-14 02:58:00"/>
  </r>
  <r>
    <s v="TX002950"/>
    <x v="577"/>
    <x v="4"/>
    <x v="0"/>
    <n v="1034.96"/>
    <s v="Success"/>
    <s v="Approved"/>
    <n v="2.09"/>
    <x v="0"/>
    <s v="Desktop"/>
    <n v="495436"/>
    <n v="22"/>
    <n v="0"/>
    <n v="0"/>
    <n v="0"/>
    <n v="0"/>
    <n v="0"/>
    <s v="2025-08-18 11:05:37"/>
  </r>
  <r>
    <s v="TX001425"/>
    <x v="456"/>
    <x v="2"/>
    <x v="1"/>
    <n v="499.91"/>
    <s v="Success"/>
    <s v="Approved"/>
    <n v="10.94"/>
    <x v="0"/>
    <s v="iPhone"/>
    <n v="443343"/>
    <n v="21"/>
    <n v="0"/>
    <n v="0"/>
    <n v="0"/>
    <n v="0"/>
    <n v="0"/>
    <s v="2025-11-03 05:59:58"/>
  </r>
  <r>
    <s v="TX000140"/>
    <x v="889"/>
    <x v="3"/>
    <x v="1"/>
    <n v="3777.53"/>
    <s v="Abandoned"/>
    <s v="Declined"/>
    <n v="11.38"/>
    <x v="0"/>
    <s v="Desktop"/>
    <n v="544529"/>
    <n v="13"/>
    <n v="0"/>
    <n v="0"/>
    <n v="0"/>
    <n v="0"/>
    <n v="0"/>
    <s v="2025-07-26 01:08:53"/>
  </r>
  <r>
    <s v="TX001925"/>
    <x v="1503"/>
    <x v="3"/>
    <x v="1"/>
    <n v="223.11"/>
    <s v="Abandoned"/>
    <s v="Declined"/>
    <n v="6.77"/>
    <x v="0"/>
    <s v="iPhone"/>
    <n v="403439"/>
    <n v="39"/>
    <n v="0"/>
    <n v="1"/>
    <n v="0"/>
    <n v="0"/>
    <n v="0"/>
    <s v="2025-11-11 20:09:08"/>
  </r>
  <r>
    <s v="TX002379"/>
    <x v="2161"/>
    <x v="0"/>
    <x v="1"/>
    <n v="669.37"/>
    <s v="Abandoned"/>
    <s v="Approved"/>
    <n v="7.26"/>
    <x v="0"/>
    <s v="Android"/>
    <n v="527296"/>
    <n v="46"/>
    <n v="0"/>
    <n v="0"/>
    <n v="1"/>
    <n v="0"/>
    <n v="0"/>
    <s v="2025-04-29 16:45:18"/>
  </r>
  <r>
    <s v="TX003198"/>
    <x v="1949"/>
    <x v="1"/>
    <x v="2"/>
    <n v="127.09"/>
    <s v="Failed"/>
    <s v="Declined"/>
    <n v="8.99"/>
    <x v="0"/>
    <s v="Android"/>
    <n v="470373"/>
    <n v="48"/>
    <n v="1"/>
    <n v="0"/>
    <n v="0"/>
    <n v="0"/>
    <n v="1"/>
    <s v="2025-03-13 18:43:01"/>
  </r>
  <r>
    <s v="TX005132"/>
    <x v="818"/>
    <x v="3"/>
    <x v="3"/>
    <n v="760.3"/>
    <s v="Failed"/>
    <s v="Declined"/>
    <n v="0.99"/>
    <x v="0"/>
    <s v="Desktop"/>
    <n v="424433"/>
    <n v="42"/>
    <n v="0"/>
    <n v="0"/>
    <n v="1"/>
    <n v="0"/>
    <n v="0"/>
    <s v="2025-01-18 19:20:37"/>
  </r>
  <r>
    <s v="TX000113"/>
    <x v="1923"/>
    <x v="1"/>
    <x v="0"/>
    <n v="3740.68"/>
    <s v="Failed"/>
    <s v="Approved"/>
    <n v="1.1000000000000001"/>
    <x v="0"/>
    <s v="iPhone"/>
    <n v="414711"/>
    <n v="19"/>
    <n v="0"/>
    <n v="0"/>
    <n v="0"/>
    <n v="0"/>
    <n v="0"/>
    <s v="2025-02-08 05:33:23"/>
  </r>
  <r>
    <s v="TX004560"/>
    <x v="1180"/>
    <x v="1"/>
    <x v="1"/>
    <n v="1535.04"/>
    <s v="Success"/>
    <s v="Approved"/>
    <n v="1.57"/>
    <x v="0"/>
    <s v="iPhone"/>
    <n v="490261"/>
    <n v="17"/>
    <n v="0"/>
    <n v="0"/>
    <n v="0"/>
    <n v="0"/>
    <n v="0"/>
    <s v="2025-11-15 01:01:25"/>
  </r>
  <r>
    <s v="TX004596"/>
    <x v="574"/>
    <x v="2"/>
    <x v="3"/>
    <n v="856.29"/>
    <s v="Abandoned"/>
    <s v="Approved"/>
    <n v="1.68"/>
    <x v="0"/>
    <s v="Desktop"/>
    <n v="541790"/>
    <n v="23"/>
    <n v="0"/>
    <n v="0"/>
    <n v="0"/>
    <n v="0"/>
    <n v="0"/>
    <s v="2025-09-14 19:02:50"/>
  </r>
  <r>
    <s v="TX007392"/>
    <x v="1031"/>
    <x v="4"/>
    <x v="3"/>
    <n v="2361.12"/>
    <s v="Success"/>
    <s v="Approved"/>
    <n v="3.33"/>
    <x v="0"/>
    <s v="Android"/>
    <n v="407906"/>
    <n v="17"/>
    <n v="0"/>
    <n v="0"/>
    <n v="0"/>
    <n v="0"/>
    <n v="0"/>
    <s v="2025-12-01 00:12:18"/>
  </r>
  <r>
    <s v="TX003251"/>
    <x v="2607"/>
    <x v="3"/>
    <x v="0"/>
    <n v="523.89"/>
    <s v="Success"/>
    <s v="Approved"/>
    <n v="3.61"/>
    <x v="0"/>
    <s v="iPhone"/>
    <n v="400015"/>
    <n v="23"/>
    <n v="0"/>
    <n v="0"/>
    <n v="0"/>
    <n v="0"/>
    <n v="0"/>
    <s v="2025-07-02 16:17:42"/>
  </r>
  <r>
    <s v="TX004691"/>
    <x v="1704"/>
    <x v="2"/>
    <x v="1"/>
    <n v="455.51"/>
    <s v="Success"/>
    <s v="Approved"/>
    <n v="5.05"/>
    <x v="0"/>
    <s v="iPad"/>
    <n v="549031"/>
    <n v="16"/>
    <n v="0"/>
    <n v="0"/>
    <n v="0"/>
    <n v="0"/>
    <n v="0"/>
    <s v="2025-12-23 07:20:20"/>
  </r>
  <r>
    <s v="TX007500"/>
    <x v="2224"/>
    <x v="0"/>
    <x v="0"/>
    <n v="207.96"/>
    <s v="Success"/>
    <s v="Approved"/>
    <n v="3.45"/>
    <x v="0"/>
    <s v="Android"/>
    <n v="556661"/>
    <n v="25"/>
    <n v="0"/>
    <n v="0"/>
    <n v="0"/>
    <n v="0"/>
    <n v="0"/>
    <s v="2025-05-18 10:17:12"/>
  </r>
  <r>
    <s v="TX007866"/>
    <x v="944"/>
    <x v="4"/>
    <x v="1"/>
    <n v="209.2"/>
    <s v="Success"/>
    <s v="Approved"/>
    <n v="11.02"/>
    <x v="0"/>
    <s v="iPhone"/>
    <n v="491836"/>
    <n v="11"/>
    <n v="0"/>
    <n v="0"/>
    <n v="0"/>
    <n v="0"/>
    <n v="0"/>
    <s v="2025-06-11 02:38:12"/>
  </r>
  <r>
    <s v="TX004547"/>
    <x v="444"/>
    <x v="2"/>
    <x v="2"/>
    <n v="227.49"/>
    <s v="Abandoned"/>
    <s v="Approved"/>
    <n v="17.73"/>
    <x v="0"/>
    <s v="Android"/>
    <n v="450967"/>
    <n v="16"/>
    <n v="0"/>
    <n v="0"/>
    <n v="0"/>
    <n v="0"/>
    <n v="0"/>
    <s v="2025-01-07 11:36:35"/>
  </r>
  <r>
    <s v="TX006905"/>
    <x v="1748"/>
    <x v="0"/>
    <x v="0"/>
    <n v="186.95"/>
    <s v="Abandoned"/>
    <s v="Approved"/>
    <n v="9.33"/>
    <x v="0"/>
    <s v="Android"/>
    <n v="514957"/>
    <n v="25"/>
    <n v="0"/>
    <n v="0"/>
    <n v="0"/>
    <n v="0"/>
    <n v="0"/>
    <s v="2025-03-24 13:35:11"/>
  </r>
  <r>
    <s v="TX003278"/>
    <x v="1635"/>
    <x v="9"/>
    <x v="2"/>
    <n v="1632.14"/>
    <s v="Success"/>
    <s v="Approved"/>
    <n v="10.34"/>
    <x v="0"/>
    <s v="iPad"/>
    <n v="465551"/>
    <n v="34"/>
    <n v="0"/>
    <n v="0"/>
    <n v="0"/>
    <n v="1"/>
    <n v="0"/>
    <s v="2025-09-06 19:54:38"/>
  </r>
  <r>
    <s v="TX006361"/>
    <x v="261"/>
    <x v="8"/>
    <x v="0"/>
    <n v="144.22999999999999"/>
    <s v="Success"/>
    <s v="Approved"/>
    <n v="4.3600000000000003"/>
    <x v="0"/>
    <s v="Android"/>
    <n v="462204"/>
    <n v="18"/>
    <n v="0"/>
    <n v="0"/>
    <n v="0"/>
    <n v="0"/>
    <n v="0"/>
    <s v="2025-02-19 03:00:08"/>
  </r>
  <r>
    <s v="TX009306"/>
    <x v="2251"/>
    <x v="4"/>
    <x v="0"/>
    <n v="364.26"/>
    <s v="Success"/>
    <s v="Approved"/>
    <n v="3.7"/>
    <x v="0"/>
    <s v="iPhone"/>
    <n v="416295"/>
    <n v="21"/>
    <n v="0"/>
    <n v="0"/>
    <n v="0"/>
    <n v="0"/>
    <n v="0"/>
    <s v="2025-04-08 00:49:01"/>
  </r>
  <r>
    <s v="TX004069"/>
    <x v="2608"/>
    <x v="3"/>
    <x v="3"/>
    <n v="443.4"/>
    <s v="Success"/>
    <s v="Approved"/>
    <n v="1.71"/>
    <x v="0"/>
    <s v="iPhone"/>
    <n v="437403"/>
    <n v="13"/>
    <n v="0"/>
    <n v="0"/>
    <n v="0"/>
    <n v="0"/>
    <n v="0"/>
    <s v="2025-06-10 02:35:12"/>
  </r>
  <r>
    <s v="TX004409"/>
    <x v="548"/>
    <x v="8"/>
    <x v="1"/>
    <n v="634.70000000000005"/>
    <s v="Failed"/>
    <s v="Declined"/>
    <n v="2.91"/>
    <x v="0"/>
    <s v="iPhone"/>
    <n v="414816"/>
    <n v="10"/>
    <n v="0"/>
    <n v="0"/>
    <n v="0"/>
    <n v="0"/>
    <n v="0"/>
    <s v="2025-05-10 12:21:17"/>
  </r>
  <r>
    <s v="TX009259"/>
    <x v="2433"/>
    <x v="2"/>
    <x v="1"/>
    <n v="3009.97"/>
    <s v="Abandoned"/>
    <s v="Declined"/>
    <n v="11.22"/>
    <x v="0"/>
    <s v="Android"/>
    <n v="511175"/>
    <n v="10"/>
    <n v="0"/>
    <n v="0"/>
    <n v="0"/>
    <n v="0"/>
    <n v="0"/>
    <s v="2025-09-09 08:54:33"/>
  </r>
  <r>
    <s v="TX008639"/>
    <x v="1217"/>
    <x v="4"/>
    <x v="0"/>
    <n v="622.13"/>
    <s v="Success"/>
    <s v="Approved"/>
    <n v="3.22"/>
    <x v="0"/>
    <s v="iPhone"/>
    <n v="516290"/>
    <n v="23"/>
    <n v="0"/>
    <n v="0"/>
    <n v="0"/>
    <n v="0"/>
    <n v="0"/>
    <s v="2025-07-29 00:35:56"/>
  </r>
  <r>
    <s v="TX007478"/>
    <x v="2609"/>
    <x v="0"/>
    <x v="3"/>
    <n v="599.79999999999995"/>
    <s v="Success"/>
    <s v="Approved"/>
    <n v="4.0599999999999996"/>
    <x v="0"/>
    <s v="iPhone"/>
    <n v="515170"/>
    <n v="19"/>
    <n v="0"/>
    <n v="0"/>
    <n v="0"/>
    <n v="0"/>
    <n v="0"/>
    <s v="2025-07-21 08:14:58"/>
  </r>
  <r>
    <s v="TX003223"/>
    <x v="1032"/>
    <x v="2"/>
    <x v="3"/>
    <n v="362.51"/>
    <s v="Failed"/>
    <s v="Declined"/>
    <n v="5.12"/>
    <x v="0"/>
    <s v="iPhone"/>
    <n v="514016"/>
    <n v="21"/>
    <n v="0"/>
    <n v="0"/>
    <n v="0"/>
    <n v="0"/>
    <n v="0"/>
    <s v="2025-12-11 09:44:48"/>
  </r>
  <r>
    <s v="TX008258"/>
    <x v="270"/>
    <x v="3"/>
    <x v="1"/>
    <n v="264.72000000000003"/>
    <s v="Abandoned"/>
    <s v="Declined"/>
    <n v="8.9700000000000006"/>
    <x v="0"/>
    <s v="iPhone"/>
    <n v="462242"/>
    <n v="15"/>
    <n v="0"/>
    <n v="0"/>
    <n v="0"/>
    <n v="0"/>
    <n v="0"/>
    <s v="2025-03-02 21:03:34"/>
  </r>
  <r>
    <s v="TX000452"/>
    <x v="1993"/>
    <x v="8"/>
    <x v="3"/>
    <n v="646.03"/>
    <s v="Success"/>
    <s v="Approved"/>
    <n v="11.46"/>
    <x v="0"/>
    <s v="Android"/>
    <n v="403240"/>
    <n v="18"/>
    <n v="0"/>
    <n v="0"/>
    <n v="0"/>
    <n v="0"/>
    <n v="0"/>
    <s v="2025-07-07 14:37:43"/>
  </r>
  <r>
    <s v="TX003732"/>
    <x v="1878"/>
    <x v="3"/>
    <x v="0"/>
    <n v="714.4"/>
    <s v="Success"/>
    <s v="Approved"/>
    <n v="5.87"/>
    <x v="0"/>
    <s v="iPhone"/>
    <n v="501113"/>
    <n v="34"/>
    <n v="0"/>
    <n v="0"/>
    <n v="0"/>
    <n v="1"/>
    <n v="0"/>
    <s v="2025-05-05 03:32:06"/>
  </r>
  <r>
    <s v="TX009006"/>
    <x v="1963"/>
    <x v="2"/>
    <x v="1"/>
    <n v="100.15"/>
    <s v="Success"/>
    <s v="Approved"/>
    <n v="11.55"/>
    <x v="0"/>
    <s v="Android"/>
    <n v="459474"/>
    <n v="15"/>
    <n v="0"/>
    <n v="0"/>
    <n v="0"/>
    <n v="0"/>
    <n v="0"/>
    <s v="2025-03-27 15:06:36"/>
  </r>
  <r>
    <s v="TX004987"/>
    <x v="2067"/>
    <x v="2"/>
    <x v="3"/>
    <n v="431.88"/>
    <s v="Failed"/>
    <s v="Declined"/>
    <n v="2.44"/>
    <x v="0"/>
    <s v="Android"/>
    <n v="508965"/>
    <n v="46"/>
    <n v="0"/>
    <n v="0"/>
    <n v="1"/>
    <n v="0"/>
    <n v="0"/>
    <s v="2025-05-04 17:11:02"/>
  </r>
  <r>
    <s v="TX003664"/>
    <x v="1193"/>
    <x v="7"/>
    <x v="3"/>
    <n v="3620.94"/>
    <s v="Success"/>
    <s v="Approved"/>
    <n v="8.3000000000000007"/>
    <x v="0"/>
    <s v="Desktop"/>
    <n v="557062"/>
    <n v="20"/>
    <n v="0"/>
    <n v="0"/>
    <n v="0"/>
    <n v="0"/>
    <n v="0"/>
    <s v="2025-12-18 06:14:41"/>
  </r>
  <r>
    <s v="TX002764"/>
    <x v="717"/>
    <x v="8"/>
    <x v="3"/>
    <n v="220.5"/>
    <s v="Success"/>
    <s v="Approved"/>
    <n v="7.22"/>
    <x v="0"/>
    <s v="Android"/>
    <n v="432599"/>
    <n v="17"/>
    <n v="0"/>
    <n v="0"/>
    <n v="0"/>
    <n v="0"/>
    <n v="0"/>
    <s v="2025-10-18 04:05:51"/>
  </r>
  <r>
    <s v="TX000659"/>
    <x v="761"/>
    <x v="4"/>
    <x v="1"/>
    <n v="280.76"/>
    <s v="Success"/>
    <s v="Approved"/>
    <n v="8.2799999999999994"/>
    <x v="0"/>
    <s v="iPhone"/>
    <n v="406536"/>
    <n v="32"/>
    <n v="0"/>
    <n v="0"/>
    <n v="0"/>
    <n v="1"/>
    <n v="0"/>
    <s v="2025-04-28 09:48:38"/>
  </r>
  <r>
    <s v="TX007773"/>
    <x v="1757"/>
    <x v="1"/>
    <x v="2"/>
    <n v="331.79"/>
    <s v="Success"/>
    <s v="Approved"/>
    <n v="13.98"/>
    <x v="0"/>
    <s v="iPad"/>
    <n v="538100"/>
    <n v="21"/>
    <n v="0"/>
    <n v="0"/>
    <n v="0"/>
    <n v="0"/>
    <n v="0"/>
    <s v="2025-03-20 00:05:02"/>
  </r>
  <r>
    <s v="TX007771"/>
    <x v="1585"/>
    <x v="2"/>
    <x v="1"/>
    <n v="2681.32"/>
    <s v="Success"/>
    <s v="Approved"/>
    <n v="8.43"/>
    <x v="0"/>
    <s v="Desktop"/>
    <n v="502273"/>
    <n v="23"/>
    <n v="0"/>
    <n v="0"/>
    <n v="0"/>
    <n v="0"/>
    <n v="0"/>
    <s v="2025-07-17 13:55:31"/>
  </r>
  <r>
    <s v="TX004621"/>
    <x v="1920"/>
    <x v="0"/>
    <x v="3"/>
    <n v="785.67"/>
    <s v="Success"/>
    <s v="Approved"/>
    <n v="6.25"/>
    <x v="0"/>
    <s v="iPhone"/>
    <n v="540849"/>
    <n v="22"/>
    <n v="0"/>
    <n v="0"/>
    <n v="0"/>
    <n v="0"/>
    <n v="0"/>
    <s v="2025-08-31 09:12:20"/>
  </r>
  <r>
    <s v="TX001000"/>
    <x v="2610"/>
    <x v="0"/>
    <x v="1"/>
    <n v="399.39"/>
    <s v="Success"/>
    <s v="Approved"/>
    <n v="5.19"/>
    <x v="0"/>
    <s v="Android"/>
    <n v="521085"/>
    <n v="12"/>
    <n v="0"/>
    <n v="0"/>
    <n v="0"/>
    <n v="0"/>
    <n v="0"/>
    <s v="2025-06-09 06:22:20"/>
  </r>
  <r>
    <s v="TX000390"/>
    <x v="2326"/>
    <x v="2"/>
    <x v="1"/>
    <n v="1232.19"/>
    <s v="Success"/>
    <s v="Approved"/>
    <n v="6.61"/>
    <x v="0"/>
    <s v="Desktop"/>
    <n v="426588"/>
    <n v="21"/>
    <n v="0"/>
    <n v="0"/>
    <n v="0"/>
    <n v="0"/>
    <n v="0"/>
    <s v="2025-10-12 12:10:56"/>
  </r>
  <r>
    <s v="TX003408"/>
    <x v="2611"/>
    <x v="5"/>
    <x v="0"/>
    <n v="579.6"/>
    <s v="Success"/>
    <s v="Approved"/>
    <n v="10.59"/>
    <x v="0"/>
    <s v="iPhone"/>
    <n v="489297"/>
    <n v="19"/>
    <n v="0"/>
    <n v="0"/>
    <n v="0"/>
    <n v="0"/>
    <n v="0"/>
    <s v="2025-12-01 13:37:49"/>
  </r>
  <r>
    <s v="TX001477"/>
    <x v="2612"/>
    <x v="0"/>
    <x v="3"/>
    <n v="782.43"/>
    <s v="Success"/>
    <s v="Approved"/>
    <n v="9.2799999999999994"/>
    <x v="0"/>
    <s v="Android"/>
    <n v="537687"/>
    <n v="25"/>
    <n v="0"/>
    <n v="0"/>
    <n v="0"/>
    <n v="0"/>
    <n v="0"/>
    <s v="2025-09-08 01:07:52"/>
  </r>
  <r>
    <s v="TX002241"/>
    <x v="200"/>
    <x v="2"/>
    <x v="1"/>
    <n v="568.53"/>
    <s v="Success"/>
    <s v="Approved"/>
    <n v="1.49"/>
    <x v="0"/>
    <s v="Desktop"/>
    <n v="458784"/>
    <n v="13"/>
    <n v="0"/>
    <n v="0"/>
    <n v="0"/>
    <n v="0"/>
    <n v="0"/>
    <s v="2025-03-31 15:17:48"/>
  </r>
  <r>
    <s v="TX002387"/>
    <x v="133"/>
    <x v="3"/>
    <x v="1"/>
    <n v="388.32"/>
    <s v="Abandoned"/>
    <s v="Approved"/>
    <n v="5.32"/>
    <x v="0"/>
    <s v="Android"/>
    <n v="545702"/>
    <n v="17"/>
    <n v="0"/>
    <n v="0"/>
    <n v="0"/>
    <n v="0"/>
    <n v="0"/>
    <s v="2025-07-27 09:04:18"/>
  </r>
  <r>
    <s v="TX009192"/>
    <x v="1137"/>
    <x v="1"/>
    <x v="2"/>
    <n v="902.89"/>
    <s v="Success"/>
    <s v="Approved"/>
    <n v="19.850000000000001"/>
    <x v="0"/>
    <s v="iPad"/>
    <n v="408121"/>
    <n v="16"/>
    <n v="0"/>
    <n v="0"/>
    <n v="0"/>
    <n v="0"/>
    <n v="0"/>
    <s v="2025-05-06 05:14:45"/>
  </r>
  <r>
    <s v="TX000993"/>
    <x v="306"/>
    <x v="8"/>
    <x v="1"/>
    <n v="645.66999999999996"/>
    <s v="Success"/>
    <s v="Approved"/>
    <n v="6.36"/>
    <x v="0"/>
    <s v="iPhone"/>
    <n v="481346"/>
    <n v="15"/>
    <n v="0"/>
    <n v="0"/>
    <n v="0"/>
    <n v="0"/>
    <n v="0"/>
    <s v="2025-02-20 11:03:23"/>
  </r>
  <r>
    <s v="TX004998"/>
    <x v="874"/>
    <x v="2"/>
    <x v="0"/>
    <n v="1219.27"/>
    <s v="Success"/>
    <s v="Approved"/>
    <n v="2.3199999999999998"/>
    <x v="0"/>
    <s v="Desktop"/>
    <n v="494465"/>
    <n v="19"/>
    <n v="0"/>
    <n v="0"/>
    <n v="0"/>
    <n v="0"/>
    <n v="0"/>
    <s v="2025-04-13 14:32:57"/>
  </r>
  <r>
    <s v="TX003923"/>
    <x v="614"/>
    <x v="1"/>
    <x v="2"/>
    <n v="166.43"/>
    <s v="Failed"/>
    <s v="Declined"/>
    <n v="13.26"/>
    <x v="0"/>
    <s v="Desktop"/>
    <n v="477199"/>
    <n v="66"/>
    <n v="0"/>
    <n v="0"/>
    <n v="1"/>
    <n v="1"/>
    <n v="0"/>
    <s v="2025-11-24 00:00:41"/>
  </r>
  <r>
    <s v="TX002973"/>
    <x v="2613"/>
    <x v="3"/>
    <x v="0"/>
    <n v="360.88"/>
    <s v="Success"/>
    <s v="Approved"/>
    <n v="11.87"/>
    <x v="0"/>
    <s v="iPad"/>
    <n v="544660"/>
    <n v="12"/>
    <n v="0"/>
    <n v="0"/>
    <n v="0"/>
    <n v="0"/>
    <n v="0"/>
    <s v="2025-06-04 23:37:54"/>
  </r>
  <r>
    <s v="TX003387"/>
    <x v="1257"/>
    <x v="2"/>
    <x v="1"/>
    <n v="192.51"/>
    <s v="Success"/>
    <s v="Approved"/>
    <n v="9.0500000000000007"/>
    <x v="0"/>
    <s v="Android"/>
    <n v="473351"/>
    <n v="11"/>
    <n v="0"/>
    <n v="0"/>
    <n v="0"/>
    <n v="0"/>
    <n v="0"/>
    <s v="2025-06-26 03:21:02"/>
  </r>
  <r>
    <s v="TX007984"/>
    <x v="1614"/>
    <x v="1"/>
    <x v="3"/>
    <n v="300.08"/>
    <s v="Success"/>
    <s v="Approved"/>
    <n v="3.36"/>
    <x v="0"/>
    <s v="iPhone"/>
    <n v="465021"/>
    <n v="14"/>
    <n v="0"/>
    <n v="0"/>
    <n v="0"/>
    <n v="0"/>
    <n v="0"/>
    <s v="2025-01-30 00:55:48"/>
  </r>
  <r>
    <s v="TX007051"/>
    <x v="1579"/>
    <x v="3"/>
    <x v="1"/>
    <n v="270.22000000000003"/>
    <s v="Failed"/>
    <s v="Declined"/>
    <n v="4.67"/>
    <x v="0"/>
    <s v="Android"/>
    <n v="491277"/>
    <n v="49"/>
    <n v="1"/>
    <n v="0"/>
    <n v="0"/>
    <n v="0"/>
    <n v="1"/>
    <s v="2025-12-27 16:07:58"/>
  </r>
  <r>
    <s v="TX004770"/>
    <x v="2102"/>
    <x v="0"/>
    <x v="3"/>
    <n v="210.3"/>
    <s v="Success"/>
    <s v="Approved"/>
    <n v="0.72"/>
    <x v="0"/>
    <s v="Android"/>
    <n v="549983"/>
    <n v="23"/>
    <n v="0"/>
    <n v="0"/>
    <n v="0"/>
    <n v="0"/>
    <n v="0"/>
    <s v="2025-04-15 17:36:41"/>
  </r>
  <r>
    <s v="TX001294"/>
    <x v="2135"/>
    <x v="8"/>
    <x v="1"/>
    <n v="1141.98"/>
    <s v="Success"/>
    <s v="Approved"/>
    <n v="6.59"/>
    <x v="0"/>
    <s v="Desktop"/>
    <n v="413494"/>
    <n v="38"/>
    <n v="0"/>
    <n v="1"/>
    <n v="0"/>
    <n v="0"/>
    <n v="0"/>
    <s v="2025-12-06 10:03:18"/>
  </r>
  <r>
    <s v="TX001825"/>
    <x v="18"/>
    <x v="5"/>
    <x v="0"/>
    <n v="150.93"/>
    <s v="Success"/>
    <s v="Approved"/>
    <n v="7.86"/>
    <x v="0"/>
    <s v="Desktop"/>
    <n v="487190"/>
    <n v="24"/>
    <n v="0"/>
    <n v="0"/>
    <n v="0"/>
    <n v="0"/>
    <n v="0"/>
    <s v="2025-06-26 16:27:52"/>
  </r>
  <r>
    <s v="TX002874"/>
    <x v="691"/>
    <x v="6"/>
    <x v="3"/>
    <n v="212.38"/>
    <s v="Success"/>
    <s v="Approved"/>
    <n v="10.199999999999999"/>
    <x v="0"/>
    <s v="iPhone"/>
    <n v="432273"/>
    <n v="22"/>
    <n v="0"/>
    <n v="0"/>
    <n v="0"/>
    <n v="0"/>
    <n v="0"/>
    <s v="2025-05-30 07:31:40"/>
  </r>
  <r>
    <s v="TX004174"/>
    <x v="520"/>
    <x v="6"/>
    <x v="0"/>
    <n v="110.29"/>
    <s v="Success"/>
    <s v="Approved"/>
    <n v="9.7200000000000006"/>
    <x v="0"/>
    <s v="Android"/>
    <n v="481628"/>
    <n v="30"/>
    <n v="0"/>
    <n v="0"/>
    <n v="0"/>
    <n v="1"/>
    <n v="0"/>
    <s v="2025-08-11 21:31:48"/>
  </r>
  <r>
    <s v="TX002536"/>
    <x v="2567"/>
    <x v="8"/>
    <x v="3"/>
    <n v="81.09"/>
    <s v="Failed"/>
    <s v="Approved"/>
    <n v="7.64"/>
    <x v="0"/>
    <s v="Desktop"/>
    <n v="406593"/>
    <n v="17"/>
    <n v="0"/>
    <n v="0"/>
    <n v="0"/>
    <n v="0"/>
    <n v="0"/>
    <s v="2025-12-06 22:34:00"/>
  </r>
  <r>
    <s v="TX009185"/>
    <x v="1947"/>
    <x v="5"/>
    <x v="3"/>
    <n v="457.57"/>
    <s v="Success"/>
    <s v="Approved"/>
    <n v="1.57"/>
    <x v="0"/>
    <s v="Android"/>
    <n v="445465"/>
    <n v="33"/>
    <n v="0"/>
    <n v="0"/>
    <n v="0"/>
    <n v="1"/>
    <n v="0"/>
    <s v="2025-11-12 15:14:55"/>
  </r>
  <r>
    <s v="TX001908"/>
    <x v="779"/>
    <x v="3"/>
    <x v="1"/>
    <n v="89.25"/>
    <s v="Success"/>
    <s v="Approved"/>
    <n v="9.1"/>
    <x v="0"/>
    <s v="Desktop"/>
    <n v="538562"/>
    <n v="22"/>
    <n v="0"/>
    <n v="0"/>
    <n v="0"/>
    <n v="0"/>
    <n v="0"/>
    <s v="2025-03-13 18:08:52"/>
  </r>
  <r>
    <s v="TX000043"/>
    <x v="759"/>
    <x v="0"/>
    <x v="1"/>
    <n v="514.69000000000005"/>
    <s v="Success"/>
    <s v="Approved"/>
    <n v="11"/>
    <x v="0"/>
    <s v="Desktop"/>
    <n v="410151"/>
    <n v="13"/>
    <n v="0"/>
    <n v="0"/>
    <n v="0"/>
    <n v="0"/>
    <n v="0"/>
    <s v="2025-11-08 13:22:24"/>
  </r>
  <r>
    <s v="TX009546"/>
    <x v="1295"/>
    <x v="3"/>
    <x v="2"/>
    <n v="159.16999999999999"/>
    <s v="Success"/>
    <s v="Approved"/>
    <n v="17.73"/>
    <x v="0"/>
    <s v="iPhone"/>
    <n v="501799"/>
    <n v="10"/>
    <n v="0"/>
    <n v="0"/>
    <n v="0"/>
    <n v="0"/>
    <n v="0"/>
    <s v="2025-01-28 04:19:57"/>
  </r>
  <r>
    <s v="TX000369"/>
    <x v="745"/>
    <x v="1"/>
    <x v="3"/>
    <n v="328.56"/>
    <s v="Failed"/>
    <s v="Declined"/>
    <n v="8"/>
    <x v="0"/>
    <s v="iPhone"/>
    <n v="433761"/>
    <n v="16"/>
    <n v="0"/>
    <n v="0"/>
    <n v="0"/>
    <n v="0"/>
    <n v="0"/>
    <s v="2025-08-15 03:39:04"/>
  </r>
  <r>
    <s v="TX001152"/>
    <x v="1308"/>
    <x v="2"/>
    <x v="3"/>
    <n v="45.09"/>
    <s v="Abandoned"/>
    <s v="Approved"/>
    <n v="0.94"/>
    <x v="0"/>
    <s v="iPhone"/>
    <n v="404496"/>
    <n v="17"/>
    <n v="0"/>
    <n v="0"/>
    <n v="0"/>
    <n v="0"/>
    <n v="0"/>
    <s v="2025-07-24 15:29:31"/>
  </r>
  <r>
    <s v="TX007851"/>
    <x v="868"/>
    <x v="8"/>
    <x v="2"/>
    <n v="995.16"/>
    <s v="Abandoned"/>
    <s v="Declined"/>
    <n v="12.32"/>
    <x v="0"/>
    <s v="Android"/>
    <n v="429174"/>
    <n v="24"/>
    <n v="0"/>
    <n v="0"/>
    <n v="0"/>
    <n v="0"/>
    <n v="0"/>
    <s v="2025-08-28 00:30:17"/>
  </r>
  <r>
    <s v="TX006441"/>
    <x v="341"/>
    <x v="6"/>
    <x v="3"/>
    <n v="365.54"/>
    <s v="Success"/>
    <s v="Approved"/>
    <n v="10.25"/>
    <x v="0"/>
    <s v="Android"/>
    <n v="441663"/>
    <n v="24"/>
    <n v="0"/>
    <n v="0"/>
    <n v="0"/>
    <n v="0"/>
    <n v="0"/>
    <s v="2025-11-10 06:51:29"/>
  </r>
  <r>
    <s v="TX008827"/>
    <x v="868"/>
    <x v="3"/>
    <x v="1"/>
    <n v="109.66"/>
    <s v="Abandoned"/>
    <s v="Declined"/>
    <n v="1.63"/>
    <x v="0"/>
    <s v="iPhone"/>
    <n v="479819"/>
    <n v="21"/>
    <n v="0"/>
    <n v="0"/>
    <n v="0"/>
    <n v="0"/>
    <n v="0"/>
    <s v="2025-06-05 02:48:06"/>
  </r>
  <r>
    <s v="TX006831"/>
    <x v="2287"/>
    <x v="0"/>
    <x v="3"/>
    <n v="698.8"/>
    <s v="Success"/>
    <s v="Approved"/>
    <n v="3.81"/>
    <x v="0"/>
    <s v="iPad"/>
    <n v="451516"/>
    <n v="44"/>
    <n v="0"/>
    <n v="0"/>
    <n v="0"/>
    <n v="1"/>
    <n v="0"/>
    <s v="2025-02-06 13:28:33"/>
  </r>
  <r>
    <s v="TX007620"/>
    <x v="2614"/>
    <x v="1"/>
    <x v="1"/>
    <n v="188.56"/>
    <s v="Success"/>
    <s v="Approved"/>
    <n v="7.12"/>
    <x v="0"/>
    <s v="Android"/>
    <n v="408273"/>
    <n v="17"/>
    <n v="0"/>
    <n v="0"/>
    <n v="0"/>
    <n v="0"/>
    <n v="0"/>
    <s v="2025-11-01 05:18:04"/>
  </r>
  <r>
    <s v="TX004161"/>
    <x v="754"/>
    <x v="1"/>
    <x v="3"/>
    <n v="76.94"/>
    <s v="Success"/>
    <s v="Approved"/>
    <n v="4.8"/>
    <x v="0"/>
    <s v="Android"/>
    <n v="493187"/>
    <n v="23"/>
    <n v="0"/>
    <n v="0"/>
    <n v="0"/>
    <n v="0"/>
    <n v="0"/>
    <s v="2025-07-13 08:37:01"/>
  </r>
  <r>
    <s v="TX004288"/>
    <x v="2467"/>
    <x v="2"/>
    <x v="0"/>
    <n v="942.85"/>
    <s v="Failed"/>
    <s v="Declined"/>
    <n v="5.01"/>
    <x v="0"/>
    <s v="Desktop"/>
    <n v="481295"/>
    <n v="37"/>
    <n v="0"/>
    <n v="1"/>
    <n v="0"/>
    <n v="0"/>
    <n v="0"/>
    <s v="2025-06-01 16:32:31"/>
  </r>
  <r>
    <s v="TX007874"/>
    <x v="1206"/>
    <x v="4"/>
    <x v="1"/>
    <n v="693.31"/>
    <s v="Failed"/>
    <s v="Declined"/>
    <n v="5.95"/>
    <x v="0"/>
    <s v="Desktop"/>
    <n v="427826"/>
    <n v="22"/>
    <n v="0"/>
    <n v="0"/>
    <n v="0"/>
    <n v="0"/>
    <n v="0"/>
    <s v="2025-09-09 14:35:50"/>
  </r>
  <r>
    <s v="TX009672"/>
    <x v="2064"/>
    <x v="3"/>
    <x v="3"/>
    <n v="579.28"/>
    <s v="Success"/>
    <s v="Approved"/>
    <n v="0.93"/>
    <x v="0"/>
    <s v="Android"/>
    <n v="440854"/>
    <n v="15"/>
    <n v="0"/>
    <n v="0"/>
    <n v="0"/>
    <n v="0"/>
    <n v="0"/>
    <s v="2025-07-08 04:35:35"/>
  </r>
  <r>
    <s v="TX000175"/>
    <x v="536"/>
    <x v="9"/>
    <x v="0"/>
    <n v="358.04"/>
    <s v="Abandoned"/>
    <s v="Approved"/>
    <n v="10.130000000000001"/>
    <x v="0"/>
    <s v="iPad"/>
    <n v="525983"/>
    <n v="14"/>
    <n v="0"/>
    <n v="0"/>
    <n v="0"/>
    <n v="0"/>
    <n v="0"/>
    <s v="2025-10-30 04:38:30"/>
  </r>
  <r>
    <s v="TX001904"/>
    <x v="2256"/>
    <x v="2"/>
    <x v="0"/>
    <n v="846.36"/>
    <s v="Success"/>
    <s v="Approved"/>
    <n v="3.4"/>
    <x v="0"/>
    <s v="iPhone"/>
    <n v="439131"/>
    <n v="13"/>
    <n v="0"/>
    <n v="0"/>
    <n v="0"/>
    <n v="0"/>
    <n v="0"/>
    <s v="2025-02-04 10:38:14"/>
  </r>
  <r>
    <s v="TX001100"/>
    <x v="1872"/>
    <x v="4"/>
    <x v="1"/>
    <n v="698.89"/>
    <s v="Failed"/>
    <s v="Declined"/>
    <n v="9.7799999999999994"/>
    <x v="0"/>
    <s v="Android"/>
    <n v="535142"/>
    <n v="49"/>
    <n v="0"/>
    <n v="0"/>
    <n v="1"/>
    <n v="0"/>
    <n v="0"/>
    <s v="2025-04-25 00:02:17"/>
  </r>
  <r>
    <s v="TX008201"/>
    <x v="2548"/>
    <x v="3"/>
    <x v="3"/>
    <n v="505.45"/>
    <s v="Abandoned"/>
    <s v="Approved"/>
    <n v="6.77"/>
    <x v="0"/>
    <s v="Desktop"/>
    <n v="441510"/>
    <n v="15"/>
    <n v="0"/>
    <n v="0"/>
    <n v="0"/>
    <n v="0"/>
    <n v="0"/>
    <s v="2025-05-11 05:28:49"/>
  </r>
  <r>
    <s v="TX003409"/>
    <x v="2189"/>
    <x v="8"/>
    <x v="0"/>
    <n v="564.70000000000005"/>
    <s v="Success"/>
    <s v="Approved"/>
    <n v="11.5"/>
    <x v="0"/>
    <s v="iPad"/>
    <n v="494924"/>
    <n v="10"/>
    <n v="0"/>
    <n v="0"/>
    <n v="0"/>
    <n v="0"/>
    <n v="0"/>
    <s v="2025-04-06 07:22:37"/>
  </r>
  <r>
    <s v="TX001539"/>
    <x v="289"/>
    <x v="3"/>
    <x v="0"/>
    <n v="329.76"/>
    <s v="Success"/>
    <s v="Approved"/>
    <n v="4.87"/>
    <x v="0"/>
    <s v="iPhone"/>
    <n v="519913"/>
    <n v="14"/>
    <n v="0"/>
    <n v="0"/>
    <n v="0"/>
    <n v="0"/>
    <n v="0"/>
    <s v="2025-10-24 10:11:08"/>
  </r>
  <r>
    <s v="TX002293"/>
    <x v="1696"/>
    <x v="9"/>
    <x v="1"/>
    <n v="206.09"/>
    <s v="Success"/>
    <s v="Approved"/>
    <n v="11.36"/>
    <x v="0"/>
    <s v="Desktop"/>
    <n v="482642"/>
    <n v="42"/>
    <n v="0"/>
    <n v="1"/>
    <n v="0"/>
    <n v="0"/>
    <n v="0"/>
    <s v="2025-07-26 10:36:58"/>
  </r>
  <r>
    <s v="TX009353"/>
    <x v="38"/>
    <x v="3"/>
    <x v="1"/>
    <n v="167.16"/>
    <s v="Success"/>
    <s v="Approved"/>
    <n v="4.8899999999999997"/>
    <x v="0"/>
    <s v="iPhone"/>
    <n v="418877"/>
    <n v="23"/>
    <n v="0"/>
    <n v="0"/>
    <n v="0"/>
    <n v="0"/>
    <n v="0"/>
    <s v="2025-10-16 04:27:06"/>
  </r>
  <r>
    <s v="TX001364"/>
    <x v="897"/>
    <x v="2"/>
    <x v="2"/>
    <n v="204.29"/>
    <s v="Failed"/>
    <s v="Approved"/>
    <n v="13.45"/>
    <x v="0"/>
    <s v="Android"/>
    <n v="457395"/>
    <n v="18"/>
    <n v="0"/>
    <n v="0"/>
    <n v="0"/>
    <n v="0"/>
    <n v="0"/>
    <s v="2025-04-12 14:20:15"/>
  </r>
  <r>
    <s v="TX007071"/>
    <x v="463"/>
    <x v="8"/>
    <x v="1"/>
    <n v="553.54999999999995"/>
    <s v="Success"/>
    <s v="Approved"/>
    <n v="2.25"/>
    <x v="0"/>
    <s v="iPhone"/>
    <n v="400841"/>
    <n v="21"/>
    <n v="0"/>
    <n v="0"/>
    <n v="0"/>
    <n v="0"/>
    <n v="0"/>
    <s v="2025-08-01 15:17:27"/>
  </r>
  <r>
    <s v="TX006713"/>
    <x v="1485"/>
    <x v="2"/>
    <x v="2"/>
    <n v="702.34"/>
    <s v="Success"/>
    <s v="Approved"/>
    <n v="9.35"/>
    <x v="0"/>
    <s v="iPad"/>
    <n v="468906"/>
    <n v="20"/>
    <n v="0"/>
    <n v="0"/>
    <n v="0"/>
    <n v="0"/>
    <n v="0"/>
    <s v="2025-07-18 19:13:17"/>
  </r>
  <r>
    <s v="TX005261"/>
    <x v="2238"/>
    <x v="1"/>
    <x v="0"/>
    <n v="393.12"/>
    <s v="Success"/>
    <s v="Approved"/>
    <n v="11.67"/>
    <x v="0"/>
    <s v="Desktop"/>
    <n v="447414"/>
    <n v="37"/>
    <n v="0"/>
    <n v="1"/>
    <n v="0"/>
    <n v="0"/>
    <n v="0"/>
    <s v="2025-02-09 23:18:22"/>
  </r>
  <r>
    <s v="TX006904"/>
    <x v="1620"/>
    <x v="8"/>
    <x v="1"/>
    <n v="997.9"/>
    <s v="Success"/>
    <s v="Approved"/>
    <n v="1.07"/>
    <x v="0"/>
    <s v="Desktop"/>
    <n v="449790"/>
    <n v="19"/>
    <n v="0"/>
    <n v="0"/>
    <n v="0"/>
    <n v="0"/>
    <n v="0"/>
    <s v="2025-06-30 04:45:53"/>
  </r>
  <r>
    <s v="TX007147"/>
    <x v="721"/>
    <x v="1"/>
    <x v="0"/>
    <n v="316.69"/>
    <s v="Success"/>
    <s v="Approved"/>
    <n v="11.48"/>
    <x v="0"/>
    <s v="Android"/>
    <n v="494215"/>
    <n v="25"/>
    <n v="0"/>
    <n v="0"/>
    <n v="0"/>
    <n v="0"/>
    <n v="0"/>
    <s v="2025-11-23 14:14:28"/>
  </r>
  <r>
    <s v="TX000681"/>
    <x v="1035"/>
    <x v="8"/>
    <x v="2"/>
    <n v="386.4"/>
    <s v="Abandoned"/>
    <s v="Declined"/>
    <n v="14.5"/>
    <x v="0"/>
    <s v="iPhone"/>
    <n v="533804"/>
    <n v="12"/>
    <n v="0"/>
    <n v="0"/>
    <n v="0"/>
    <n v="0"/>
    <n v="0"/>
    <s v="2025-12-23 17:03:20"/>
  </r>
  <r>
    <s v="TX009368"/>
    <x v="1660"/>
    <x v="6"/>
    <x v="3"/>
    <n v="1348.36"/>
    <s v="Abandoned"/>
    <s v="Approved"/>
    <n v="0.75"/>
    <x v="0"/>
    <s v="iPhone"/>
    <n v="416419"/>
    <n v="14"/>
    <n v="0"/>
    <n v="0"/>
    <n v="0"/>
    <n v="0"/>
    <n v="0"/>
    <s v="2025-12-24 08:16:07"/>
  </r>
  <r>
    <s v="TX007743"/>
    <x v="734"/>
    <x v="9"/>
    <x v="2"/>
    <n v="594.41999999999996"/>
    <s v="Success"/>
    <s v="Approved"/>
    <n v="9.9"/>
    <x v="0"/>
    <s v="iPhone"/>
    <n v="424202"/>
    <n v="10"/>
    <n v="0"/>
    <n v="0"/>
    <n v="0"/>
    <n v="0"/>
    <n v="0"/>
    <s v="2025-11-15 03:48:26"/>
  </r>
  <r>
    <s v="TX003665"/>
    <x v="1956"/>
    <x v="8"/>
    <x v="3"/>
    <n v="1322.95"/>
    <s v="Failed"/>
    <s v="Approved"/>
    <n v="0.72"/>
    <x v="0"/>
    <s v="iPhone"/>
    <n v="439674"/>
    <n v="18"/>
    <n v="0"/>
    <n v="0"/>
    <n v="0"/>
    <n v="0"/>
    <n v="0"/>
    <s v="2025-06-13 23:45:26"/>
  </r>
  <r>
    <s v="TX001662"/>
    <x v="1970"/>
    <x v="8"/>
    <x v="3"/>
    <n v="61.58"/>
    <s v="Success"/>
    <s v="Approved"/>
    <n v="10.56"/>
    <x v="0"/>
    <s v="Desktop"/>
    <n v="448210"/>
    <n v="14"/>
    <n v="0"/>
    <n v="0"/>
    <n v="0"/>
    <n v="0"/>
    <n v="0"/>
    <s v="2025-06-05 02:50:52"/>
  </r>
  <r>
    <s v="TX000509"/>
    <x v="1157"/>
    <x v="4"/>
    <x v="0"/>
    <n v="131.59"/>
    <s v="Abandoned"/>
    <s v="Approved"/>
    <n v="7.59"/>
    <x v="0"/>
    <s v="iPad"/>
    <n v="436429"/>
    <n v="25"/>
    <n v="0"/>
    <n v="0"/>
    <n v="0"/>
    <n v="0"/>
    <n v="0"/>
    <s v="2025-12-19 08:06:44"/>
  </r>
  <r>
    <s v="TX000167"/>
    <x v="923"/>
    <x v="9"/>
    <x v="3"/>
    <n v="1280.93"/>
    <s v="Success"/>
    <s v="Approved"/>
    <n v="9.75"/>
    <x v="0"/>
    <s v="Android"/>
    <n v="552761"/>
    <n v="14"/>
    <n v="0"/>
    <n v="0"/>
    <n v="0"/>
    <n v="0"/>
    <n v="0"/>
    <s v="2025-08-05 16:35:38"/>
  </r>
  <r>
    <s v="TX005498"/>
    <x v="2292"/>
    <x v="3"/>
    <x v="0"/>
    <n v="383.59"/>
    <s v="Success"/>
    <s v="Approved"/>
    <n v="11.69"/>
    <x v="0"/>
    <s v="iPhone"/>
    <n v="477441"/>
    <n v="20"/>
    <n v="0"/>
    <n v="0"/>
    <n v="0"/>
    <n v="0"/>
    <n v="0"/>
    <s v="2025-12-01 20:24:51"/>
  </r>
  <r>
    <s v="TX008347"/>
    <x v="36"/>
    <x v="3"/>
    <x v="3"/>
    <n v="183.28"/>
    <s v="Success"/>
    <s v="Approved"/>
    <n v="6.88"/>
    <x v="0"/>
    <s v="iPhone"/>
    <n v="431034"/>
    <n v="10"/>
    <n v="0"/>
    <n v="0"/>
    <n v="0"/>
    <n v="0"/>
    <n v="0"/>
    <s v="2025-12-11 12:20:05"/>
  </r>
  <r>
    <s v="TX001007"/>
    <x v="1154"/>
    <x v="1"/>
    <x v="3"/>
    <n v="401.78"/>
    <s v="Success"/>
    <s v="Approved"/>
    <n v="1.92"/>
    <x v="0"/>
    <s v="Android"/>
    <n v="425323"/>
    <n v="12"/>
    <n v="0"/>
    <n v="0"/>
    <n v="0"/>
    <n v="0"/>
    <n v="0"/>
    <s v="2025-01-07 05:29:20"/>
  </r>
  <r>
    <s v="TX008400"/>
    <x v="1161"/>
    <x v="8"/>
    <x v="0"/>
    <n v="684.95"/>
    <s v="Success"/>
    <s v="Approved"/>
    <n v="10.97"/>
    <x v="0"/>
    <s v="iPhone"/>
    <n v="454691"/>
    <n v="18"/>
    <n v="0"/>
    <n v="0"/>
    <n v="0"/>
    <n v="0"/>
    <n v="0"/>
    <s v="2025-02-04 10:57:00"/>
  </r>
  <r>
    <s v="TX001915"/>
    <x v="793"/>
    <x v="2"/>
    <x v="2"/>
    <n v="211.62"/>
    <s v="Failed"/>
    <s v="Declined"/>
    <n v="12.83"/>
    <x v="0"/>
    <s v="iPhone"/>
    <n v="480669"/>
    <n v="10"/>
    <n v="0"/>
    <n v="0"/>
    <n v="0"/>
    <n v="0"/>
    <n v="0"/>
    <s v="2025-10-08 01:21:50"/>
  </r>
  <r>
    <s v="TX003495"/>
    <x v="2258"/>
    <x v="0"/>
    <x v="3"/>
    <n v="710.45"/>
    <s v="Success"/>
    <s v="Approved"/>
    <n v="3.89"/>
    <x v="0"/>
    <s v="Android"/>
    <n v="558763"/>
    <n v="21"/>
    <n v="0"/>
    <n v="0"/>
    <n v="0"/>
    <n v="0"/>
    <n v="0"/>
    <s v="2025-06-10 12:20:59"/>
  </r>
  <r>
    <s v="TX009963"/>
    <x v="798"/>
    <x v="0"/>
    <x v="1"/>
    <n v="383.13"/>
    <s v="Success"/>
    <s v="Approved"/>
    <n v="4.88"/>
    <x v="0"/>
    <s v="iPhone"/>
    <n v="434078"/>
    <n v="47"/>
    <n v="0"/>
    <n v="0"/>
    <n v="1"/>
    <n v="0"/>
    <n v="0"/>
    <s v="2025-11-26 06:46:49"/>
  </r>
  <r>
    <s v="TX009805"/>
    <x v="1412"/>
    <x v="3"/>
    <x v="3"/>
    <n v="146.08000000000001"/>
    <s v="Abandoned"/>
    <s v="Declined"/>
    <n v="0.96"/>
    <x v="0"/>
    <s v="Desktop"/>
    <n v="509876"/>
    <n v="32"/>
    <n v="0"/>
    <n v="0"/>
    <n v="0"/>
    <n v="1"/>
    <n v="0"/>
    <s v="2025-08-04 10:45:16"/>
  </r>
  <r>
    <s v="TX008420"/>
    <x v="1795"/>
    <x v="4"/>
    <x v="0"/>
    <n v="1309.18"/>
    <s v="Failed"/>
    <s v="Declined"/>
    <n v="6.78"/>
    <x v="0"/>
    <s v="iPhone"/>
    <n v="407068"/>
    <n v="48"/>
    <n v="1"/>
    <n v="0"/>
    <n v="0"/>
    <n v="0"/>
    <n v="1"/>
    <s v="2025-04-26 13:56:42"/>
  </r>
  <r>
    <s v="TX004991"/>
    <x v="681"/>
    <x v="1"/>
    <x v="1"/>
    <n v="361.29"/>
    <s v="Success"/>
    <s v="Approved"/>
    <n v="2.9"/>
    <x v="0"/>
    <s v="Desktop"/>
    <n v="470022"/>
    <n v="16"/>
    <n v="0"/>
    <n v="0"/>
    <n v="0"/>
    <n v="0"/>
    <n v="0"/>
    <s v="2025-05-05 13:13:20"/>
  </r>
  <r>
    <s v="TX002537"/>
    <x v="183"/>
    <x v="1"/>
    <x v="3"/>
    <n v="860.62"/>
    <s v="Failed"/>
    <s v="Declined"/>
    <n v="3.2"/>
    <x v="0"/>
    <s v="Android"/>
    <n v="439033"/>
    <n v="36"/>
    <n v="0"/>
    <n v="0"/>
    <n v="0"/>
    <n v="1"/>
    <n v="0"/>
    <s v="2025-02-11 13:58:24"/>
  </r>
  <r>
    <s v="TX001105"/>
    <x v="2171"/>
    <x v="3"/>
    <x v="1"/>
    <n v="127.11"/>
    <s v="Failed"/>
    <s v="Declined"/>
    <n v="6.66"/>
    <x v="0"/>
    <s v="Android"/>
    <n v="429010"/>
    <n v="21"/>
    <n v="0"/>
    <n v="0"/>
    <n v="0"/>
    <n v="0"/>
    <n v="0"/>
    <s v="2025-09-12 20:58:10"/>
  </r>
  <r>
    <s v="TX003876"/>
    <x v="2615"/>
    <x v="2"/>
    <x v="3"/>
    <n v="1900.57"/>
    <s v="Success"/>
    <s v="Approved"/>
    <n v="11.03"/>
    <x v="0"/>
    <s v="iPhone"/>
    <n v="545324"/>
    <n v="15"/>
    <n v="0"/>
    <n v="0"/>
    <n v="0"/>
    <n v="0"/>
    <n v="0"/>
    <s v="2025-11-19 09:43:06"/>
  </r>
  <r>
    <s v="TX008884"/>
    <x v="107"/>
    <x v="0"/>
    <x v="1"/>
    <n v="218.97"/>
    <s v="Failed"/>
    <s v="Approved"/>
    <n v="9.23"/>
    <x v="0"/>
    <s v="Desktop"/>
    <n v="475742"/>
    <n v="25"/>
    <n v="0"/>
    <n v="0"/>
    <n v="0"/>
    <n v="0"/>
    <n v="0"/>
    <s v="2025-05-07 12:53:20"/>
  </r>
  <r>
    <s v="TX001753"/>
    <x v="763"/>
    <x v="3"/>
    <x v="3"/>
    <n v="1972.32"/>
    <s v="Success"/>
    <s v="Approved"/>
    <n v="2.27"/>
    <x v="0"/>
    <s v="Android"/>
    <n v="466200"/>
    <n v="18"/>
    <n v="0"/>
    <n v="0"/>
    <n v="0"/>
    <n v="0"/>
    <n v="0"/>
    <s v="2025-07-08 02:24:24"/>
  </r>
  <r>
    <s v="TX005311"/>
    <x v="1115"/>
    <x v="3"/>
    <x v="0"/>
    <n v="360.14"/>
    <s v="Success"/>
    <s v="Approved"/>
    <n v="5.98"/>
    <x v="0"/>
    <s v="iPhone"/>
    <n v="420669"/>
    <n v="16"/>
    <n v="0"/>
    <n v="0"/>
    <n v="0"/>
    <n v="0"/>
    <n v="0"/>
    <s v="2025-03-26 20:00:32"/>
  </r>
  <r>
    <s v="TX005953"/>
    <x v="2243"/>
    <x v="8"/>
    <x v="1"/>
    <n v="351.89"/>
    <s v="Abandoned"/>
    <s v="Declined"/>
    <n v="1.98"/>
    <x v="0"/>
    <s v="Android"/>
    <n v="451372"/>
    <n v="16"/>
    <n v="0"/>
    <n v="0"/>
    <n v="0"/>
    <n v="0"/>
    <n v="0"/>
    <s v="2025-04-29 00:58:38"/>
  </r>
  <r>
    <s v="TX007062"/>
    <x v="1175"/>
    <x v="2"/>
    <x v="1"/>
    <n v="871.56"/>
    <s v="Success"/>
    <s v="Approved"/>
    <n v="8.6999999999999993"/>
    <x v="0"/>
    <s v="iPhone"/>
    <n v="442221"/>
    <n v="14"/>
    <n v="0"/>
    <n v="0"/>
    <n v="0"/>
    <n v="0"/>
    <n v="0"/>
    <s v="2025-12-12 12:40:50"/>
  </r>
  <r>
    <s v="TX002917"/>
    <x v="1385"/>
    <x v="5"/>
    <x v="2"/>
    <n v="378.91"/>
    <s v="Abandoned"/>
    <s v="Approved"/>
    <n v="11.03"/>
    <x v="0"/>
    <s v="iPhone"/>
    <n v="559493"/>
    <n v="25"/>
    <n v="0"/>
    <n v="0"/>
    <n v="0"/>
    <n v="0"/>
    <n v="0"/>
    <s v="2025-01-11 03:35:18"/>
  </r>
  <r>
    <s v="TX008159"/>
    <x v="2616"/>
    <x v="3"/>
    <x v="3"/>
    <n v="1111.31"/>
    <s v="Success"/>
    <s v="Approved"/>
    <n v="7.91"/>
    <x v="0"/>
    <s v="Android"/>
    <n v="554815"/>
    <n v="13"/>
    <n v="0"/>
    <n v="0"/>
    <n v="0"/>
    <n v="0"/>
    <n v="0"/>
    <s v="2025-03-09 22:29:07"/>
  </r>
  <r>
    <s v="TX005755"/>
    <x v="1228"/>
    <x v="9"/>
    <x v="1"/>
    <n v="232.9"/>
    <s v="Success"/>
    <s v="Approved"/>
    <n v="8.5399999999999991"/>
    <x v="0"/>
    <s v="Android"/>
    <n v="548584"/>
    <n v="16"/>
    <n v="0"/>
    <n v="0"/>
    <n v="0"/>
    <n v="0"/>
    <n v="0"/>
    <s v="2025-10-21 21:07:57"/>
  </r>
  <r>
    <s v="TX000153"/>
    <x v="2371"/>
    <x v="9"/>
    <x v="2"/>
    <n v="1529.02"/>
    <s v="Success"/>
    <s v="Approved"/>
    <n v="18.97"/>
    <x v="0"/>
    <s v="Android"/>
    <n v="512893"/>
    <n v="13"/>
    <n v="0"/>
    <n v="0"/>
    <n v="0"/>
    <n v="0"/>
    <n v="0"/>
    <s v="2025-04-28 01:25:55"/>
  </r>
  <r>
    <s v="TX007786"/>
    <x v="2475"/>
    <x v="1"/>
    <x v="3"/>
    <n v="353.04"/>
    <s v="Success"/>
    <s v="Approved"/>
    <n v="8.8000000000000007"/>
    <x v="0"/>
    <s v="iPhone"/>
    <n v="422896"/>
    <n v="18"/>
    <n v="0"/>
    <n v="0"/>
    <n v="0"/>
    <n v="0"/>
    <n v="0"/>
    <s v="2025-10-02 00:00:47"/>
  </r>
  <r>
    <s v="TX005680"/>
    <x v="2617"/>
    <x v="4"/>
    <x v="1"/>
    <n v="427.66"/>
    <s v="Success"/>
    <s v="Approved"/>
    <n v="3.82"/>
    <x v="0"/>
    <s v="Desktop"/>
    <n v="467499"/>
    <n v="10"/>
    <n v="0"/>
    <n v="0"/>
    <n v="0"/>
    <n v="0"/>
    <n v="0"/>
    <s v="2025-10-17 21:54:49"/>
  </r>
  <r>
    <s v="TX003908"/>
    <x v="1587"/>
    <x v="4"/>
    <x v="3"/>
    <n v="123.38"/>
    <s v="Success"/>
    <s v="Approved"/>
    <n v="4.04"/>
    <x v="0"/>
    <s v="Desktop"/>
    <n v="521415"/>
    <n v="23"/>
    <n v="0"/>
    <n v="0"/>
    <n v="0"/>
    <n v="0"/>
    <n v="0"/>
    <s v="2025-01-17 13:23:01"/>
  </r>
  <r>
    <s v="TX009188"/>
    <x v="914"/>
    <x v="3"/>
    <x v="0"/>
    <n v="1230.24"/>
    <s v="Success"/>
    <s v="Approved"/>
    <n v="4.97"/>
    <x v="0"/>
    <s v="Desktop"/>
    <n v="547756"/>
    <n v="17"/>
    <n v="0"/>
    <n v="0"/>
    <n v="0"/>
    <n v="0"/>
    <n v="0"/>
    <s v="2025-08-27 04:25:12"/>
  </r>
  <r>
    <s v="TX002553"/>
    <x v="654"/>
    <x v="8"/>
    <x v="1"/>
    <n v="177.6"/>
    <s v="Failed"/>
    <s v="Approved"/>
    <n v="3.91"/>
    <x v="0"/>
    <s v="Android"/>
    <n v="416379"/>
    <n v="11"/>
    <n v="0"/>
    <n v="0"/>
    <n v="0"/>
    <n v="0"/>
    <n v="0"/>
    <s v="2025-07-12 21:18:42"/>
  </r>
  <r>
    <s v="TX002774"/>
    <x v="2618"/>
    <x v="6"/>
    <x v="2"/>
    <n v="244.21"/>
    <s v="Success"/>
    <s v="Approved"/>
    <n v="10.43"/>
    <x v="0"/>
    <s v="Android"/>
    <n v="520647"/>
    <n v="11"/>
    <n v="0"/>
    <n v="0"/>
    <n v="0"/>
    <n v="0"/>
    <n v="0"/>
    <s v="2025-09-22 02:08:49"/>
  </r>
  <r>
    <s v="TX006178"/>
    <x v="2468"/>
    <x v="1"/>
    <x v="2"/>
    <n v="402.28"/>
    <s v="Failed"/>
    <s v="Declined"/>
    <n v="17.43"/>
    <x v="0"/>
    <s v="Android"/>
    <n v="522422"/>
    <n v="25"/>
    <n v="0"/>
    <n v="0"/>
    <n v="0"/>
    <n v="0"/>
    <n v="0"/>
    <s v="2025-02-07 10:55:24"/>
  </r>
  <r>
    <s v="TX003552"/>
    <x v="1712"/>
    <x v="1"/>
    <x v="1"/>
    <n v="375.74"/>
    <s v="Abandoned"/>
    <s v="Approved"/>
    <n v="5.67"/>
    <x v="0"/>
    <s v="Android"/>
    <n v="508386"/>
    <n v="17"/>
    <n v="0"/>
    <n v="0"/>
    <n v="0"/>
    <n v="0"/>
    <n v="0"/>
    <s v="2025-11-16 05:06:17"/>
  </r>
  <r>
    <s v="TX003723"/>
    <x v="1270"/>
    <x v="9"/>
    <x v="3"/>
    <n v="184.61"/>
    <s v="Success"/>
    <s v="Approved"/>
    <n v="8.25"/>
    <x v="0"/>
    <s v="Android"/>
    <n v="451832"/>
    <n v="46"/>
    <n v="0"/>
    <n v="0"/>
    <n v="1"/>
    <n v="0"/>
    <n v="0"/>
    <s v="2025-01-15 19:57:54"/>
  </r>
  <r>
    <s v="TX006726"/>
    <x v="1225"/>
    <x v="0"/>
    <x v="3"/>
    <n v="148.9"/>
    <s v="Success"/>
    <s v="Approved"/>
    <n v="10.78"/>
    <x v="0"/>
    <s v="Android"/>
    <n v="504989"/>
    <n v="53"/>
    <n v="0"/>
    <n v="0"/>
    <n v="1"/>
    <n v="0"/>
    <n v="0"/>
    <s v="2025-03-14 05:04:57"/>
  </r>
  <r>
    <s v="TX000521"/>
    <x v="418"/>
    <x v="0"/>
    <x v="0"/>
    <n v="183.05"/>
    <s v="Success"/>
    <s v="Approved"/>
    <n v="8.48"/>
    <x v="0"/>
    <s v="iPhone"/>
    <n v="542535"/>
    <n v="12"/>
    <n v="0"/>
    <n v="0"/>
    <n v="0"/>
    <n v="0"/>
    <n v="0"/>
    <s v="2025-02-07 22:47:15"/>
  </r>
  <r>
    <s v="TX009953"/>
    <x v="990"/>
    <x v="0"/>
    <x v="1"/>
    <n v="236.78"/>
    <s v="Abandoned"/>
    <s v="Approved"/>
    <n v="2.66"/>
    <x v="0"/>
    <s v="Desktop"/>
    <n v="473561"/>
    <n v="23"/>
    <n v="0"/>
    <n v="0"/>
    <n v="0"/>
    <n v="0"/>
    <n v="0"/>
    <s v="2025-01-02 07:39:41"/>
  </r>
  <r>
    <s v="TX004539"/>
    <x v="2330"/>
    <x v="1"/>
    <x v="3"/>
    <n v="70.59"/>
    <s v="Success"/>
    <s v="Approved"/>
    <n v="2.59"/>
    <x v="0"/>
    <s v="iPhone"/>
    <n v="472428"/>
    <n v="11"/>
    <n v="0"/>
    <n v="0"/>
    <n v="0"/>
    <n v="0"/>
    <n v="0"/>
    <s v="2025-04-05 18:21:10"/>
  </r>
  <r>
    <s v="TX006866"/>
    <x v="1635"/>
    <x v="0"/>
    <x v="3"/>
    <n v="648.62"/>
    <s v="Success"/>
    <s v="Approved"/>
    <n v="3.01"/>
    <x v="0"/>
    <s v="Desktop"/>
    <n v="521057"/>
    <n v="13"/>
    <n v="0"/>
    <n v="0"/>
    <n v="0"/>
    <n v="0"/>
    <n v="0"/>
    <s v="2025-09-04 03:40:47"/>
  </r>
  <r>
    <s v="TX001823"/>
    <x v="533"/>
    <x v="4"/>
    <x v="0"/>
    <n v="538.16"/>
    <s v="Success"/>
    <s v="Approved"/>
    <n v="6.88"/>
    <x v="0"/>
    <s v="iPad"/>
    <n v="487167"/>
    <n v="16"/>
    <n v="0"/>
    <n v="0"/>
    <n v="0"/>
    <n v="0"/>
    <n v="0"/>
    <s v="2025-11-07 18:29:05"/>
  </r>
  <r>
    <s v="TX004087"/>
    <x v="269"/>
    <x v="5"/>
    <x v="3"/>
    <n v="427.36"/>
    <s v="Abandoned"/>
    <s v="Approved"/>
    <n v="2.97"/>
    <x v="0"/>
    <s v="Desktop"/>
    <n v="522513"/>
    <n v="10"/>
    <n v="0"/>
    <n v="0"/>
    <n v="0"/>
    <n v="0"/>
    <n v="0"/>
    <s v="2025-06-19 07:51:50"/>
  </r>
  <r>
    <s v="TX006228"/>
    <x v="794"/>
    <x v="1"/>
    <x v="1"/>
    <n v="831.93"/>
    <s v="Success"/>
    <s v="Approved"/>
    <n v="9.77"/>
    <x v="0"/>
    <s v="iPhone"/>
    <n v="494778"/>
    <n v="17"/>
    <n v="0"/>
    <n v="0"/>
    <n v="0"/>
    <n v="0"/>
    <n v="0"/>
    <s v="2025-06-20 01:02:10"/>
  </r>
  <r>
    <s v="TX_ATK13"/>
    <x v="464"/>
    <x v="3"/>
    <x v="1"/>
    <n v="1.02"/>
    <s v="Success"/>
    <s v="Approved"/>
    <n v="1.35"/>
    <x v="0"/>
    <s v="Desktop"/>
    <n v="462737"/>
    <n v="85"/>
    <n v="1"/>
    <n v="0"/>
    <n v="0"/>
    <n v="0"/>
    <n v="0"/>
    <s v="2025-06-15 02:26:00"/>
  </r>
  <r>
    <s v="TX007424"/>
    <x v="1210"/>
    <x v="0"/>
    <x v="1"/>
    <n v="571.23"/>
    <s v="Success"/>
    <s v="Approved"/>
    <n v="6.81"/>
    <x v="0"/>
    <s v="Desktop"/>
    <n v="500619"/>
    <n v="12"/>
    <n v="0"/>
    <n v="0"/>
    <n v="0"/>
    <n v="0"/>
    <n v="0"/>
    <s v="2025-02-12 23:56:48"/>
  </r>
  <r>
    <s v="TX007839"/>
    <x v="2329"/>
    <x v="3"/>
    <x v="2"/>
    <n v="155.80000000000001"/>
    <s v="Success"/>
    <s v="Approved"/>
    <n v="17.34"/>
    <x v="0"/>
    <s v="Desktop"/>
    <n v="446726"/>
    <n v="14"/>
    <n v="0"/>
    <n v="0"/>
    <n v="0"/>
    <n v="0"/>
    <n v="0"/>
    <s v="2025-10-27 11:13:07"/>
  </r>
  <r>
    <s v="TX000310"/>
    <x v="1074"/>
    <x v="0"/>
    <x v="3"/>
    <n v="763.75"/>
    <s v="Success"/>
    <s v="Approved"/>
    <n v="4.93"/>
    <x v="0"/>
    <s v="iPhone"/>
    <n v="451661"/>
    <n v="15"/>
    <n v="0"/>
    <n v="0"/>
    <n v="0"/>
    <n v="0"/>
    <n v="0"/>
    <s v="2025-03-21 22:03:01"/>
  </r>
  <r>
    <s v="TX007817"/>
    <x v="2222"/>
    <x v="3"/>
    <x v="1"/>
    <n v="550.49"/>
    <s v="Abandoned"/>
    <s v="Approved"/>
    <n v="5.28"/>
    <x v="0"/>
    <s v="Android"/>
    <n v="433537"/>
    <n v="36"/>
    <n v="0"/>
    <n v="0"/>
    <n v="0"/>
    <n v="1"/>
    <n v="0"/>
    <s v="2025-07-30 16:20:40"/>
  </r>
  <r>
    <s v="TX006553"/>
    <x v="655"/>
    <x v="8"/>
    <x v="3"/>
    <n v="696.9"/>
    <s v="Failed"/>
    <s v="Declined"/>
    <n v="9.9600000000000009"/>
    <x v="0"/>
    <s v="Android"/>
    <n v="422595"/>
    <n v="22"/>
    <n v="0"/>
    <n v="0"/>
    <n v="0"/>
    <n v="0"/>
    <n v="0"/>
    <s v="2025-04-28 01:04:00"/>
  </r>
  <r>
    <s v="TX007408"/>
    <x v="2619"/>
    <x v="4"/>
    <x v="3"/>
    <n v="77.36"/>
    <s v="Success"/>
    <s v="Approved"/>
    <n v="2.65"/>
    <x v="0"/>
    <s v="iPhone"/>
    <n v="440053"/>
    <n v="19"/>
    <n v="0"/>
    <n v="0"/>
    <n v="0"/>
    <n v="0"/>
    <n v="0"/>
    <s v="2025-02-05 02:14:46"/>
  </r>
  <r>
    <s v="TX003600"/>
    <x v="2087"/>
    <x v="8"/>
    <x v="1"/>
    <n v="1590.92"/>
    <s v="Failed"/>
    <s v="Approved"/>
    <n v="6.16"/>
    <x v="0"/>
    <s v="Desktop"/>
    <n v="428581"/>
    <n v="49"/>
    <n v="0"/>
    <n v="1"/>
    <n v="0"/>
    <n v="0"/>
    <n v="0"/>
    <s v="2025-06-01 02:15:06"/>
  </r>
  <r>
    <s v="TX003623"/>
    <x v="1164"/>
    <x v="8"/>
    <x v="0"/>
    <n v="890.74"/>
    <s v="Abandoned"/>
    <s v="Declined"/>
    <n v="3.58"/>
    <x v="0"/>
    <s v="iPad"/>
    <n v="493568"/>
    <n v="20"/>
    <n v="0"/>
    <n v="0"/>
    <n v="0"/>
    <n v="0"/>
    <n v="0"/>
    <s v="2025-04-06 09:46:59"/>
  </r>
  <r>
    <s v="TX003812"/>
    <x v="2312"/>
    <x v="0"/>
    <x v="2"/>
    <n v="158.41"/>
    <s v="Failed"/>
    <s v="Declined"/>
    <n v="15.93"/>
    <x v="0"/>
    <s v="Desktop"/>
    <n v="415295"/>
    <n v="22"/>
    <n v="0"/>
    <n v="0"/>
    <n v="0"/>
    <n v="0"/>
    <n v="0"/>
    <s v="2025-10-24 23:39:10"/>
  </r>
  <r>
    <s v="TX006006"/>
    <x v="1377"/>
    <x v="1"/>
    <x v="3"/>
    <n v="284"/>
    <s v="Success"/>
    <s v="Approved"/>
    <n v="5.84"/>
    <x v="0"/>
    <s v="iPhone"/>
    <n v="494560"/>
    <n v="13"/>
    <n v="0"/>
    <n v="0"/>
    <n v="0"/>
    <n v="0"/>
    <n v="0"/>
    <s v="2025-04-23 04:13:31"/>
  </r>
  <r>
    <s v="TX003451"/>
    <x v="996"/>
    <x v="2"/>
    <x v="0"/>
    <n v="827.55"/>
    <s v="Success"/>
    <s v="Approved"/>
    <n v="2.96"/>
    <x v="0"/>
    <s v="iPhone"/>
    <n v="518386"/>
    <n v="19"/>
    <n v="0"/>
    <n v="0"/>
    <n v="0"/>
    <n v="0"/>
    <n v="0"/>
    <s v="2025-06-17 21:33:04"/>
  </r>
  <r>
    <s v="TX004592"/>
    <x v="2502"/>
    <x v="1"/>
    <x v="1"/>
    <n v="85.73"/>
    <s v="Abandoned"/>
    <s v="Declined"/>
    <n v="3.13"/>
    <x v="0"/>
    <s v="iPad"/>
    <n v="457894"/>
    <n v="74"/>
    <n v="1"/>
    <n v="1"/>
    <n v="1"/>
    <n v="0"/>
    <n v="0"/>
    <s v="2025-04-18 18:04:47"/>
  </r>
  <r>
    <s v="TX000206"/>
    <x v="1984"/>
    <x v="7"/>
    <x v="1"/>
    <n v="793.78"/>
    <s v="Success"/>
    <s v="Approved"/>
    <n v="7.61"/>
    <x v="0"/>
    <s v="Android"/>
    <n v="544399"/>
    <n v="16"/>
    <n v="0"/>
    <n v="0"/>
    <n v="0"/>
    <n v="0"/>
    <n v="0"/>
    <s v="2025-05-15 09:10:07"/>
  </r>
  <r>
    <s v="TX009895"/>
    <x v="2109"/>
    <x v="8"/>
    <x v="2"/>
    <n v="251.28"/>
    <s v="Failed"/>
    <s v="Approved"/>
    <n v="17.45"/>
    <x v="0"/>
    <s v="Desktop"/>
    <n v="439866"/>
    <n v="15"/>
    <n v="0"/>
    <n v="0"/>
    <n v="0"/>
    <n v="0"/>
    <n v="0"/>
    <s v="2025-12-12 15:30:04"/>
  </r>
  <r>
    <s v="TX001136"/>
    <x v="718"/>
    <x v="4"/>
    <x v="3"/>
    <n v="371.15"/>
    <s v="Success"/>
    <s v="Approved"/>
    <n v="2.34"/>
    <x v="0"/>
    <s v="Desktop"/>
    <n v="505514"/>
    <n v="17"/>
    <n v="0"/>
    <n v="0"/>
    <n v="0"/>
    <n v="0"/>
    <n v="0"/>
    <s v="2025-11-14 11:38:41"/>
  </r>
  <r>
    <s v="TX009437"/>
    <x v="1851"/>
    <x v="2"/>
    <x v="0"/>
    <n v="445.75"/>
    <s v="Success"/>
    <s v="Approved"/>
    <n v="7.1"/>
    <x v="0"/>
    <s v="Android"/>
    <n v="414740"/>
    <n v="49"/>
    <n v="0"/>
    <n v="1"/>
    <n v="0"/>
    <n v="0"/>
    <n v="0"/>
    <s v="2025-03-29 17:19:18"/>
  </r>
  <r>
    <s v="TX002750"/>
    <x v="1069"/>
    <x v="5"/>
    <x v="2"/>
    <n v="476.99"/>
    <s v="Success"/>
    <s v="Approved"/>
    <n v="19.399999999999999"/>
    <x v="0"/>
    <s v="iPad"/>
    <n v="459215"/>
    <n v="14"/>
    <n v="0"/>
    <n v="0"/>
    <n v="0"/>
    <n v="0"/>
    <n v="0"/>
    <s v="2025-01-13 13:30:37"/>
  </r>
  <r>
    <s v="TX003614"/>
    <x v="1902"/>
    <x v="8"/>
    <x v="0"/>
    <n v="116.9"/>
    <s v="Success"/>
    <s v="Approved"/>
    <n v="0.89"/>
    <x v="0"/>
    <s v="iPhone"/>
    <n v="458449"/>
    <n v="24"/>
    <n v="0"/>
    <n v="0"/>
    <n v="0"/>
    <n v="0"/>
    <n v="0"/>
    <s v="2025-10-01 10:09:15"/>
  </r>
  <r>
    <s v="TX000306"/>
    <x v="2620"/>
    <x v="3"/>
    <x v="3"/>
    <n v="203.36"/>
    <s v="Abandoned"/>
    <s v="Approved"/>
    <n v="9.0299999999999994"/>
    <x v="0"/>
    <s v="Desktop"/>
    <n v="489935"/>
    <n v="11"/>
    <n v="0"/>
    <n v="0"/>
    <n v="0"/>
    <n v="0"/>
    <n v="0"/>
    <s v="2025-07-04 22:09:23"/>
  </r>
  <r>
    <s v="TX001850"/>
    <x v="2259"/>
    <x v="3"/>
    <x v="2"/>
    <n v="1239.56"/>
    <s v="Failed"/>
    <s v="Declined"/>
    <n v="16.760000000000002"/>
    <x v="0"/>
    <s v="iPhone"/>
    <n v="541900"/>
    <n v="19"/>
    <n v="0"/>
    <n v="0"/>
    <n v="0"/>
    <n v="0"/>
    <n v="0"/>
    <s v="2025-03-12 22:07:55"/>
  </r>
  <r>
    <s v="TX009871"/>
    <x v="1695"/>
    <x v="9"/>
    <x v="3"/>
    <n v="480.26"/>
    <s v="Abandoned"/>
    <s v="Declined"/>
    <n v="1.86"/>
    <x v="0"/>
    <s v="iPhone"/>
    <n v="547413"/>
    <n v="13"/>
    <n v="0"/>
    <n v="0"/>
    <n v="0"/>
    <n v="0"/>
    <n v="0"/>
    <s v="2025-12-07 21:31:11"/>
  </r>
  <r>
    <s v="TX009121"/>
    <x v="2475"/>
    <x v="0"/>
    <x v="0"/>
    <n v="295.67"/>
    <s v="Success"/>
    <s v="Approved"/>
    <n v="6.1"/>
    <x v="0"/>
    <s v="Android"/>
    <n v="416074"/>
    <n v="38"/>
    <n v="0"/>
    <n v="0"/>
    <n v="0"/>
    <n v="1"/>
    <n v="0"/>
    <s v="2025-10-16 20:27:10"/>
  </r>
  <r>
    <s v="TX001989"/>
    <x v="10"/>
    <x v="0"/>
    <x v="1"/>
    <n v="757.63"/>
    <s v="Abandoned"/>
    <s v="Declined"/>
    <n v="3.16"/>
    <x v="0"/>
    <s v="Android"/>
    <n v="416641"/>
    <n v="22"/>
    <n v="0"/>
    <n v="0"/>
    <n v="0"/>
    <n v="0"/>
    <n v="0"/>
    <s v="2025-10-26 16:35:58"/>
  </r>
  <r>
    <s v="TX003241"/>
    <x v="1043"/>
    <x v="8"/>
    <x v="3"/>
    <n v="114.7"/>
    <s v="Success"/>
    <s v="Approved"/>
    <n v="10.32"/>
    <x v="0"/>
    <s v="Desktop"/>
    <n v="525833"/>
    <n v="14"/>
    <n v="0"/>
    <n v="0"/>
    <n v="0"/>
    <n v="0"/>
    <n v="0"/>
    <s v="2025-06-01 04:28:38"/>
  </r>
  <r>
    <s v="TX002799"/>
    <x v="2330"/>
    <x v="0"/>
    <x v="1"/>
    <n v="772.14"/>
    <s v="Abandoned"/>
    <s v="Approved"/>
    <n v="8.7899999999999991"/>
    <x v="0"/>
    <s v="Android"/>
    <n v="473949"/>
    <n v="20"/>
    <n v="0"/>
    <n v="0"/>
    <n v="0"/>
    <n v="0"/>
    <n v="0"/>
    <s v="2025-04-11 01:49:16"/>
  </r>
  <r>
    <s v="TX004516"/>
    <x v="2555"/>
    <x v="1"/>
    <x v="1"/>
    <n v="893.39"/>
    <s v="Success"/>
    <s v="Approved"/>
    <n v="4.63"/>
    <x v="0"/>
    <s v="iPhone"/>
    <n v="492287"/>
    <n v="12"/>
    <n v="0"/>
    <n v="0"/>
    <n v="0"/>
    <n v="0"/>
    <n v="0"/>
    <s v="2025-06-21 13:06:11"/>
  </r>
  <r>
    <s v="TX005631"/>
    <x v="2621"/>
    <x v="6"/>
    <x v="3"/>
    <n v="1213.3399999999999"/>
    <s v="Abandoned"/>
    <s v="Declined"/>
    <n v="1.87"/>
    <x v="0"/>
    <s v="Desktop"/>
    <n v="554869"/>
    <n v="42"/>
    <n v="0"/>
    <n v="1"/>
    <n v="0"/>
    <n v="0"/>
    <n v="0"/>
    <s v="2025-09-19 00:55:08"/>
  </r>
  <r>
    <s v="TX007810"/>
    <x v="1306"/>
    <x v="3"/>
    <x v="2"/>
    <n v="1065.53"/>
    <s v="Success"/>
    <s v="Approved"/>
    <n v="13.07"/>
    <x v="0"/>
    <s v="iPad"/>
    <n v="481175"/>
    <n v="18"/>
    <n v="0"/>
    <n v="0"/>
    <n v="0"/>
    <n v="0"/>
    <n v="0"/>
    <s v="2025-10-25 16:28:18"/>
  </r>
  <r>
    <s v="TX003110"/>
    <x v="103"/>
    <x v="9"/>
    <x v="3"/>
    <n v="2794.81"/>
    <s v="Success"/>
    <s v="Approved"/>
    <n v="2.85"/>
    <x v="0"/>
    <s v="Desktop"/>
    <n v="451661"/>
    <n v="10"/>
    <n v="0"/>
    <n v="0"/>
    <n v="0"/>
    <n v="0"/>
    <n v="0"/>
    <s v="2025-08-20 10:00:38"/>
  </r>
  <r>
    <s v="TX004940"/>
    <x v="792"/>
    <x v="0"/>
    <x v="3"/>
    <n v="359.81"/>
    <s v="Success"/>
    <s v="Approved"/>
    <n v="4.5599999999999996"/>
    <x v="0"/>
    <s v="Desktop"/>
    <n v="496009"/>
    <n v="22"/>
    <n v="0"/>
    <n v="0"/>
    <n v="0"/>
    <n v="0"/>
    <n v="0"/>
    <s v="2025-03-28 17:36:20"/>
  </r>
  <r>
    <s v="TX004060"/>
    <x v="1083"/>
    <x v="9"/>
    <x v="3"/>
    <n v="247.08"/>
    <s v="Failed"/>
    <s v="Declined"/>
    <n v="1.41"/>
    <x v="0"/>
    <s v="iPhone"/>
    <n v="489064"/>
    <n v="12"/>
    <n v="0"/>
    <n v="0"/>
    <n v="0"/>
    <n v="0"/>
    <n v="0"/>
    <s v="2025-06-09 16:58:27"/>
  </r>
  <r>
    <s v="TX001988"/>
    <x v="2622"/>
    <x v="4"/>
    <x v="1"/>
    <n v="44.87"/>
    <s v="Success"/>
    <s v="Approved"/>
    <n v="6.47"/>
    <x v="0"/>
    <s v="iPhone"/>
    <n v="541366"/>
    <n v="22"/>
    <n v="0"/>
    <n v="0"/>
    <n v="0"/>
    <n v="0"/>
    <n v="0"/>
    <s v="2025-02-05 14:23:10"/>
  </r>
  <r>
    <s v="TX007249"/>
    <x v="1827"/>
    <x v="5"/>
    <x v="1"/>
    <n v="643.6"/>
    <s v="Success"/>
    <s v="Approved"/>
    <n v="8.7799999999999994"/>
    <x v="0"/>
    <s v="iPad"/>
    <n v="541285"/>
    <n v="11"/>
    <n v="0"/>
    <n v="0"/>
    <n v="0"/>
    <n v="0"/>
    <n v="0"/>
    <s v="2025-02-11 16:11:46"/>
  </r>
  <r>
    <s v="TX008926"/>
    <x v="2623"/>
    <x v="8"/>
    <x v="1"/>
    <n v="2784.46"/>
    <s v="Success"/>
    <s v="Approved"/>
    <n v="4.97"/>
    <x v="0"/>
    <s v="Desktop"/>
    <n v="428254"/>
    <n v="17"/>
    <n v="0"/>
    <n v="0"/>
    <n v="0"/>
    <n v="0"/>
    <n v="0"/>
    <s v="2025-11-01 06:43:11"/>
  </r>
  <r>
    <s v="TX009625"/>
    <x v="1435"/>
    <x v="4"/>
    <x v="1"/>
    <n v="1070.08"/>
    <s v="Success"/>
    <s v="Approved"/>
    <n v="2.21"/>
    <x v="0"/>
    <s v="Android"/>
    <n v="457611"/>
    <n v="59"/>
    <n v="1"/>
    <n v="0"/>
    <n v="0"/>
    <n v="0"/>
    <n v="1"/>
    <s v="2025-04-08 04:42:17"/>
  </r>
  <r>
    <s v="TX000384"/>
    <x v="1287"/>
    <x v="1"/>
    <x v="3"/>
    <n v="222.33"/>
    <s v="Abandoned"/>
    <s v="Declined"/>
    <n v="1"/>
    <x v="0"/>
    <s v="Android"/>
    <n v="493539"/>
    <n v="15"/>
    <n v="0"/>
    <n v="0"/>
    <n v="0"/>
    <n v="0"/>
    <n v="0"/>
    <s v="2025-10-12 10:00:56"/>
  </r>
  <r>
    <s v="TX005635"/>
    <x v="979"/>
    <x v="2"/>
    <x v="0"/>
    <n v="140.15"/>
    <s v="Success"/>
    <s v="Approved"/>
    <n v="9.92"/>
    <x v="0"/>
    <s v="Desktop"/>
    <n v="539603"/>
    <n v="15"/>
    <n v="0"/>
    <n v="0"/>
    <n v="0"/>
    <n v="0"/>
    <n v="0"/>
    <s v="2025-04-26 16:11:34"/>
  </r>
  <r>
    <s v="TX004308"/>
    <x v="2624"/>
    <x v="3"/>
    <x v="0"/>
    <n v="286.72000000000003"/>
    <s v="Success"/>
    <s v="Approved"/>
    <n v="9.75"/>
    <x v="0"/>
    <s v="Android"/>
    <n v="558912"/>
    <n v="23"/>
    <n v="0"/>
    <n v="0"/>
    <n v="0"/>
    <n v="0"/>
    <n v="0"/>
    <s v="2025-11-30 23:50:08"/>
  </r>
  <r>
    <s v="TX003389"/>
    <x v="1113"/>
    <x v="8"/>
    <x v="1"/>
    <n v="1277.6400000000001"/>
    <s v="Success"/>
    <s v="Approved"/>
    <n v="6.75"/>
    <x v="0"/>
    <s v="Android"/>
    <n v="552081"/>
    <n v="17"/>
    <n v="0"/>
    <n v="0"/>
    <n v="0"/>
    <n v="0"/>
    <n v="0"/>
    <s v="2025-11-24 07:04:44"/>
  </r>
  <r>
    <s v="TX003157"/>
    <x v="31"/>
    <x v="2"/>
    <x v="3"/>
    <n v="478.14"/>
    <s v="Abandoned"/>
    <s v="Declined"/>
    <n v="9.99"/>
    <x v="0"/>
    <s v="iPhone"/>
    <n v="430116"/>
    <n v="22"/>
    <n v="0"/>
    <n v="0"/>
    <n v="0"/>
    <n v="0"/>
    <n v="0"/>
    <s v="2025-05-21 12:17:11"/>
  </r>
  <r>
    <s v="TX006054"/>
    <x v="620"/>
    <x v="2"/>
    <x v="2"/>
    <n v="130.63"/>
    <s v="Failed"/>
    <s v="Declined"/>
    <n v="14.91"/>
    <x v="0"/>
    <s v="Android"/>
    <n v="458826"/>
    <n v="21"/>
    <n v="0"/>
    <n v="0"/>
    <n v="0"/>
    <n v="0"/>
    <n v="0"/>
    <s v="2025-11-22 08:18:57"/>
  </r>
  <r>
    <s v="TX_CBK25"/>
    <x v="2528"/>
    <x v="2"/>
    <x v="3"/>
    <n v="284.01"/>
    <s v="Success"/>
    <s v="Approved"/>
    <n v="1.53"/>
    <x v="1"/>
    <s v="Android"/>
    <n v="525467"/>
    <n v="80"/>
    <n v="1"/>
    <n v="1"/>
    <n v="0"/>
    <n v="0"/>
    <n v="0"/>
    <d v="2025-06-11T03:06:25"/>
  </r>
  <r>
    <s v="TX002728"/>
    <x v="436"/>
    <x v="4"/>
    <x v="0"/>
    <n v="41.52"/>
    <s v="Success"/>
    <s v="Approved"/>
    <n v="6.51"/>
    <x v="0"/>
    <s v="Desktop"/>
    <n v="509849"/>
    <n v="21"/>
    <n v="0"/>
    <n v="0"/>
    <n v="0"/>
    <n v="0"/>
    <n v="0"/>
    <s v="2025-07-12 16:55:30"/>
  </r>
  <r>
    <s v="TX_CBK2"/>
    <x v="1355"/>
    <x v="2"/>
    <x v="3"/>
    <n v="688.6"/>
    <s v="Success"/>
    <s v="Approved"/>
    <n v="2.29"/>
    <x v="1"/>
    <s v="Android"/>
    <n v="527695"/>
    <n v="80"/>
    <n v="1"/>
    <n v="1"/>
    <n v="0"/>
    <n v="0"/>
    <n v="0"/>
    <d v="2025-06-04T11:55:23"/>
  </r>
  <r>
    <s v="TX006359"/>
    <x v="1637"/>
    <x v="0"/>
    <x v="1"/>
    <n v="212.62"/>
    <s v="Success"/>
    <s v="Approved"/>
    <n v="9.59"/>
    <x v="0"/>
    <s v="Desktop"/>
    <n v="457464"/>
    <n v="20"/>
    <n v="0"/>
    <n v="0"/>
    <n v="0"/>
    <n v="0"/>
    <n v="0"/>
    <s v="2025-01-29 00:36:34"/>
  </r>
  <r>
    <s v="TX008735"/>
    <x v="1095"/>
    <x v="0"/>
    <x v="3"/>
    <n v="406.84"/>
    <s v="Success"/>
    <s v="Approved"/>
    <n v="1.61"/>
    <x v="0"/>
    <s v="iPad"/>
    <n v="509919"/>
    <n v="14"/>
    <n v="0"/>
    <n v="0"/>
    <n v="0"/>
    <n v="0"/>
    <n v="0"/>
    <s v="2025-03-01 03:53:31"/>
  </r>
  <r>
    <s v="TX008350"/>
    <x v="2406"/>
    <x v="3"/>
    <x v="0"/>
    <n v="186.91"/>
    <s v="Success"/>
    <s v="Approved"/>
    <n v="8.41"/>
    <x v="0"/>
    <s v="iPhone"/>
    <n v="481787"/>
    <n v="21"/>
    <n v="0"/>
    <n v="0"/>
    <n v="0"/>
    <n v="0"/>
    <n v="0"/>
    <s v="2025-10-08 07:36:23"/>
  </r>
  <r>
    <s v="TX009765"/>
    <x v="2002"/>
    <x v="2"/>
    <x v="0"/>
    <n v="672.5"/>
    <s v="Success"/>
    <s v="Approved"/>
    <n v="9.8000000000000007"/>
    <x v="0"/>
    <s v="iPhone"/>
    <n v="404541"/>
    <n v="40"/>
    <n v="0"/>
    <n v="1"/>
    <n v="0"/>
    <n v="0"/>
    <n v="0"/>
    <s v="2025-01-31 12:44:10"/>
  </r>
  <r>
    <s v="TX003833"/>
    <x v="1757"/>
    <x v="5"/>
    <x v="1"/>
    <n v="264.85000000000002"/>
    <s v="Success"/>
    <s v="Approved"/>
    <n v="4.92"/>
    <x v="0"/>
    <s v="iPad"/>
    <n v="523478"/>
    <n v="19"/>
    <n v="0"/>
    <n v="0"/>
    <n v="0"/>
    <n v="0"/>
    <n v="0"/>
    <s v="2025-06-07 04:52:53"/>
  </r>
  <r>
    <s v="TX009925"/>
    <x v="488"/>
    <x v="3"/>
    <x v="3"/>
    <n v="342.43"/>
    <s v="Failed"/>
    <s v="Declined"/>
    <n v="9.44"/>
    <x v="0"/>
    <s v="iPhone"/>
    <n v="467401"/>
    <n v="13"/>
    <n v="0"/>
    <n v="0"/>
    <n v="0"/>
    <n v="0"/>
    <n v="0"/>
    <s v="2025-12-15 14:52:00"/>
  </r>
  <r>
    <s v="TX004777"/>
    <x v="1865"/>
    <x v="3"/>
    <x v="0"/>
    <n v="1240.04"/>
    <s v="Failed"/>
    <s v="Declined"/>
    <n v="4.32"/>
    <x v="0"/>
    <s v="Android"/>
    <n v="536092"/>
    <n v="12"/>
    <n v="0"/>
    <n v="0"/>
    <n v="0"/>
    <n v="0"/>
    <n v="0"/>
    <s v="2025-07-20 02:08:09"/>
  </r>
  <r>
    <s v="TX004277"/>
    <x v="1863"/>
    <x v="0"/>
    <x v="3"/>
    <n v="1074.95"/>
    <s v="Success"/>
    <s v="Approved"/>
    <n v="3.55"/>
    <x v="0"/>
    <s v="iPhone"/>
    <n v="462813"/>
    <n v="72"/>
    <n v="1"/>
    <n v="0"/>
    <n v="1"/>
    <n v="1"/>
    <n v="0"/>
    <s v="2025-10-13 23:26:17"/>
  </r>
  <r>
    <s v="TX000254"/>
    <x v="383"/>
    <x v="5"/>
    <x v="1"/>
    <n v="1094.6500000000001"/>
    <s v="Abandoned"/>
    <s v="Declined"/>
    <n v="2.2599999999999998"/>
    <x v="0"/>
    <s v="Android"/>
    <n v="478214"/>
    <n v="17"/>
    <n v="0"/>
    <n v="0"/>
    <n v="0"/>
    <n v="0"/>
    <n v="0"/>
    <s v="2025-02-16 01:44:28"/>
  </r>
  <r>
    <s v="TX009097"/>
    <x v="115"/>
    <x v="5"/>
    <x v="3"/>
    <n v="748.95"/>
    <s v="Success"/>
    <s v="Approved"/>
    <n v="2.67"/>
    <x v="0"/>
    <s v="iPhone"/>
    <n v="454398"/>
    <n v="49"/>
    <n v="0"/>
    <n v="0"/>
    <n v="1"/>
    <n v="0"/>
    <n v="0"/>
    <s v="2025-10-14 11:13:32"/>
  </r>
  <r>
    <s v="TX009645"/>
    <x v="2625"/>
    <x v="6"/>
    <x v="1"/>
    <n v="1386.08"/>
    <s v="Success"/>
    <s v="Approved"/>
    <n v="11.71"/>
    <x v="0"/>
    <s v="iPhone"/>
    <n v="484422"/>
    <n v="10"/>
    <n v="0"/>
    <n v="0"/>
    <n v="0"/>
    <n v="0"/>
    <n v="0"/>
    <s v="2025-12-19 17:34:11"/>
  </r>
  <r>
    <s v="TX007382"/>
    <x v="1764"/>
    <x v="0"/>
    <x v="3"/>
    <n v="963.82"/>
    <s v="Success"/>
    <s v="Approved"/>
    <n v="11.61"/>
    <x v="0"/>
    <s v="Android"/>
    <n v="551487"/>
    <n v="24"/>
    <n v="0"/>
    <n v="0"/>
    <n v="0"/>
    <n v="0"/>
    <n v="0"/>
    <s v="2025-03-29 17:29:52"/>
  </r>
  <r>
    <s v="TX000279"/>
    <x v="1979"/>
    <x v="3"/>
    <x v="2"/>
    <n v="257"/>
    <s v="Failed"/>
    <s v="Declined"/>
    <n v="11.64"/>
    <x v="0"/>
    <s v="iPhone"/>
    <n v="486840"/>
    <n v="75"/>
    <n v="1"/>
    <n v="0"/>
    <n v="1"/>
    <n v="1"/>
    <n v="0"/>
    <s v="2025-05-27 11:28:30"/>
  </r>
  <r>
    <s v="TX003253"/>
    <x v="582"/>
    <x v="3"/>
    <x v="1"/>
    <n v="93.22"/>
    <s v="Failed"/>
    <s v="Declined"/>
    <n v="8.6300000000000008"/>
    <x v="0"/>
    <s v="iPhone"/>
    <n v="404397"/>
    <n v="20"/>
    <n v="0"/>
    <n v="0"/>
    <n v="0"/>
    <n v="0"/>
    <n v="0"/>
    <s v="2025-10-03 00:37:15"/>
  </r>
  <r>
    <s v="TX002481"/>
    <x v="544"/>
    <x v="5"/>
    <x v="2"/>
    <n v="757.35"/>
    <s v="Failed"/>
    <s v="Approved"/>
    <n v="10.53"/>
    <x v="0"/>
    <s v="iPhone"/>
    <n v="422280"/>
    <n v="15"/>
    <n v="0"/>
    <n v="0"/>
    <n v="0"/>
    <n v="0"/>
    <n v="0"/>
    <s v="2025-04-13 17:23:14"/>
  </r>
  <r>
    <s v="TX000290"/>
    <x v="1064"/>
    <x v="8"/>
    <x v="2"/>
    <n v="228.52"/>
    <s v="Failed"/>
    <s v="Declined"/>
    <n v="8.8000000000000007"/>
    <x v="0"/>
    <s v="Android"/>
    <n v="546679"/>
    <n v="22"/>
    <n v="0"/>
    <n v="0"/>
    <n v="0"/>
    <n v="0"/>
    <n v="0"/>
    <s v="2025-08-20 19:44:24"/>
  </r>
  <r>
    <s v="TX007477"/>
    <x v="1586"/>
    <x v="3"/>
    <x v="2"/>
    <n v="486.98"/>
    <s v="Failed"/>
    <s v="Declined"/>
    <n v="9.48"/>
    <x v="0"/>
    <s v="Desktop"/>
    <n v="503963"/>
    <n v="46"/>
    <n v="0"/>
    <n v="1"/>
    <n v="0"/>
    <n v="0"/>
    <n v="0"/>
    <s v="2025-05-15 02:07:45"/>
  </r>
  <r>
    <s v="TX003076"/>
    <x v="146"/>
    <x v="1"/>
    <x v="2"/>
    <n v="565.71"/>
    <s v="Failed"/>
    <s v="Declined"/>
    <n v="12.44"/>
    <x v="0"/>
    <s v="Android"/>
    <n v="423141"/>
    <n v="42"/>
    <n v="0"/>
    <n v="0"/>
    <n v="1"/>
    <n v="0"/>
    <n v="0"/>
    <s v="2025-10-26 16:33:52"/>
  </r>
  <r>
    <s v="TX004074"/>
    <x v="458"/>
    <x v="3"/>
    <x v="2"/>
    <n v="421.62"/>
    <s v="Success"/>
    <s v="Approved"/>
    <n v="11.05"/>
    <x v="0"/>
    <s v="Desktop"/>
    <n v="470662"/>
    <n v="24"/>
    <n v="0"/>
    <n v="0"/>
    <n v="0"/>
    <n v="0"/>
    <n v="0"/>
    <s v="2025-04-01 14:23:41"/>
  </r>
  <r>
    <s v="TX007693"/>
    <x v="1438"/>
    <x v="4"/>
    <x v="0"/>
    <n v="197.76"/>
    <s v="Success"/>
    <s v="Approved"/>
    <n v="2.41"/>
    <x v="0"/>
    <s v="iPhone"/>
    <n v="473421"/>
    <n v="16"/>
    <n v="0"/>
    <n v="0"/>
    <n v="0"/>
    <n v="0"/>
    <n v="0"/>
    <s v="2025-06-23 11:29:38"/>
  </r>
  <r>
    <s v="TX006486"/>
    <x v="2340"/>
    <x v="9"/>
    <x v="1"/>
    <n v="724.95"/>
    <s v="Success"/>
    <s v="Approved"/>
    <n v="4.97"/>
    <x v="0"/>
    <s v="iPad"/>
    <n v="525971"/>
    <n v="12"/>
    <n v="0"/>
    <n v="0"/>
    <n v="0"/>
    <n v="0"/>
    <n v="0"/>
    <s v="2025-03-13 07:10:47"/>
  </r>
  <r>
    <s v="TX005090"/>
    <x v="1275"/>
    <x v="3"/>
    <x v="1"/>
    <n v="933.49"/>
    <s v="Success"/>
    <s v="Approved"/>
    <n v="10.81"/>
    <x v="0"/>
    <s v="Desktop"/>
    <n v="438056"/>
    <n v="22"/>
    <n v="0"/>
    <n v="0"/>
    <n v="0"/>
    <n v="0"/>
    <n v="0"/>
    <s v="2025-09-26 13:15:52"/>
  </r>
  <r>
    <s v="TX006769"/>
    <x v="658"/>
    <x v="8"/>
    <x v="3"/>
    <n v="360.7"/>
    <s v="Success"/>
    <s v="Approved"/>
    <n v="8.48"/>
    <x v="0"/>
    <s v="Desktop"/>
    <n v="553537"/>
    <n v="18"/>
    <n v="0"/>
    <n v="0"/>
    <n v="0"/>
    <n v="0"/>
    <n v="0"/>
    <s v="2025-12-20 07:09:37"/>
  </r>
  <r>
    <s v="TX007377"/>
    <x v="2528"/>
    <x v="5"/>
    <x v="2"/>
    <n v="502.1"/>
    <s v="Failed"/>
    <s v="Approved"/>
    <n v="15.26"/>
    <x v="0"/>
    <s v="Desktop"/>
    <n v="423464"/>
    <n v="35"/>
    <n v="0"/>
    <n v="1"/>
    <n v="0"/>
    <n v="0"/>
    <n v="0"/>
    <s v="2025-01-07 17:01:36"/>
  </r>
  <r>
    <s v="TX009772"/>
    <x v="1217"/>
    <x v="3"/>
    <x v="3"/>
    <n v="345.29"/>
    <s v="Failed"/>
    <s v="Declined"/>
    <n v="2.2999999999999998"/>
    <x v="0"/>
    <s v="iPhone"/>
    <n v="510257"/>
    <n v="39"/>
    <n v="0"/>
    <n v="1"/>
    <n v="0"/>
    <n v="0"/>
    <n v="0"/>
    <s v="2025-05-20 17:43:32"/>
  </r>
  <r>
    <s v="TX008450"/>
    <x v="395"/>
    <x v="3"/>
    <x v="0"/>
    <n v="1242.5"/>
    <s v="Success"/>
    <s v="Approved"/>
    <n v="9.9"/>
    <x v="0"/>
    <s v="Desktop"/>
    <n v="552547"/>
    <n v="23"/>
    <n v="0"/>
    <n v="0"/>
    <n v="0"/>
    <n v="0"/>
    <n v="0"/>
    <s v="2025-08-19 22:00:33"/>
  </r>
  <r>
    <s v="TX009010"/>
    <x v="1723"/>
    <x v="6"/>
    <x v="0"/>
    <n v="288.51"/>
    <s v="Success"/>
    <s v="Approved"/>
    <n v="3.81"/>
    <x v="0"/>
    <s v="iPhone"/>
    <n v="489496"/>
    <n v="21"/>
    <n v="0"/>
    <n v="0"/>
    <n v="0"/>
    <n v="0"/>
    <n v="0"/>
    <s v="2025-12-30 17:38:07"/>
  </r>
  <r>
    <s v="TX006201"/>
    <x v="686"/>
    <x v="8"/>
    <x v="1"/>
    <n v="697.1"/>
    <s v="Abandoned"/>
    <s v="Declined"/>
    <n v="9.67"/>
    <x v="0"/>
    <s v="Android"/>
    <n v="456145"/>
    <n v="23"/>
    <n v="0"/>
    <n v="0"/>
    <n v="0"/>
    <n v="0"/>
    <n v="0"/>
    <s v="2025-05-17 06:37:34"/>
  </r>
  <r>
    <s v="TX007853"/>
    <x v="1331"/>
    <x v="0"/>
    <x v="1"/>
    <n v="1639.18"/>
    <s v="Success"/>
    <s v="Approved"/>
    <n v="7.95"/>
    <x v="0"/>
    <s v="Desktop"/>
    <n v="545551"/>
    <n v="17"/>
    <n v="0"/>
    <n v="0"/>
    <n v="0"/>
    <n v="0"/>
    <n v="0"/>
    <s v="2025-01-15 05:43:52"/>
  </r>
  <r>
    <s v="TX000271"/>
    <x v="2179"/>
    <x v="9"/>
    <x v="1"/>
    <n v="841.56"/>
    <s v="Failed"/>
    <s v="Declined"/>
    <n v="10.48"/>
    <x v="0"/>
    <s v="Desktop"/>
    <n v="528606"/>
    <n v="25"/>
    <n v="0"/>
    <n v="0"/>
    <n v="0"/>
    <n v="0"/>
    <n v="0"/>
    <s v="2025-07-13 21:49:37"/>
  </r>
  <r>
    <s v="TX006010"/>
    <x v="1645"/>
    <x v="5"/>
    <x v="0"/>
    <n v="683.39"/>
    <s v="Failed"/>
    <s v="Declined"/>
    <n v="1.51"/>
    <x v="0"/>
    <s v="iPad"/>
    <n v="546303"/>
    <n v="77"/>
    <n v="1"/>
    <n v="1"/>
    <n v="0"/>
    <n v="0"/>
    <n v="1"/>
    <s v="2025-12-02 18:33:41"/>
  </r>
  <r>
    <s v="TX004571"/>
    <x v="1258"/>
    <x v="2"/>
    <x v="3"/>
    <n v="226"/>
    <s v="Failed"/>
    <s v="Declined"/>
    <n v="7.17"/>
    <x v="0"/>
    <s v="iPhone"/>
    <n v="432205"/>
    <n v="13"/>
    <n v="0"/>
    <n v="0"/>
    <n v="0"/>
    <n v="0"/>
    <n v="0"/>
    <s v="2025-07-02 08:50:18"/>
  </r>
  <r>
    <s v="TX008024"/>
    <x v="1911"/>
    <x v="0"/>
    <x v="3"/>
    <n v="332.4"/>
    <s v="Success"/>
    <s v="Approved"/>
    <n v="2.52"/>
    <x v="0"/>
    <s v="Desktop"/>
    <n v="429847"/>
    <n v="22"/>
    <n v="0"/>
    <n v="0"/>
    <n v="0"/>
    <n v="0"/>
    <n v="0"/>
    <s v="2025-02-05 20:57:44"/>
  </r>
  <r>
    <s v="TX008105"/>
    <x v="198"/>
    <x v="7"/>
    <x v="3"/>
    <n v="835.75"/>
    <s v="Abandoned"/>
    <s v="Declined"/>
    <n v="5.92"/>
    <x v="0"/>
    <s v="Android"/>
    <n v="481338"/>
    <n v="19"/>
    <n v="0"/>
    <n v="0"/>
    <n v="0"/>
    <n v="0"/>
    <n v="0"/>
    <s v="2025-10-17 06:51:59"/>
  </r>
  <r>
    <s v="TX002972"/>
    <x v="245"/>
    <x v="2"/>
    <x v="3"/>
    <n v="480.11"/>
    <s v="Abandoned"/>
    <s v="Declined"/>
    <n v="9.64"/>
    <x v="0"/>
    <s v="Desktop"/>
    <n v="421756"/>
    <n v="43"/>
    <n v="0"/>
    <n v="1"/>
    <n v="0"/>
    <n v="0"/>
    <n v="0"/>
    <s v="2025-10-10 16:24:19"/>
  </r>
  <r>
    <s v="TX006274"/>
    <x v="1429"/>
    <x v="5"/>
    <x v="1"/>
    <n v="286.93"/>
    <s v="Success"/>
    <s v="Approved"/>
    <n v="5.75"/>
    <x v="0"/>
    <s v="iPhone"/>
    <n v="545795"/>
    <n v="11"/>
    <n v="0"/>
    <n v="0"/>
    <n v="0"/>
    <n v="0"/>
    <n v="0"/>
    <s v="2025-01-14 05:34:40"/>
  </r>
  <r>
    <s v="TX008819"/>
    <x v="1324"/>
    <x v="2"/>
    <x v="2"/>
    <n v="238.92"/>
    <s v="Failed"/>
    <s v="Approved"/>
    <n v="16.61"/>
    <x v="0"/>
    <s v="iPhone"/>
    <n v="413160"/>
    <n v="42"/>
    <n v="0"/>
    <n v="1"/>
    <n v="0"/>
    <n v="0"/>
    <n v="0"/>
    <s v="2025-05-18 09:41:28"/>
  </r>
  <r>
    <s v="TX004208"/>
    <x v="1823"/>
    <x v="1"/>
    <x v="3"/>
    <n v="154.59"/>
    <s v="Success"/>
    <s v="Approved"/>
    <n v="4.04"/>
    <x v="0"/>
    <s v="iPhone"/>
    <n v="436194"/>
    <n v="20"/>
    <n v="0"/>
    <n v="0"/>
    <n v="0"/>
    <n v="0"/>
    <n v="0"/>
    <s v="2025-11-10 01:04:23"/>
  </r>
  <r>
    <s v="TX003219"/>
    <x v="1403"/>
    <x v="2"/>
    <x v="3"/>
    <n v="295.23"/>
    <s v="Failed"/>
    <s v="Approved"/>
    <n v="1.23"/>
    <x v="0"/>
    <s v="Android"/>
    <n v="468383"/>
    <n v="43"/>
    <n v="0"/>
    <n v="0"/>
    <n v="0"/>
    <n v="1"/>
    <n v="0"/>
    <s v="2025-06-27 16:55:05"/>
  </r>
  <r>
    <s v="TX001392"/>
    <x v="744"/>
    <x v="0"/>
    <x v="1"/>
    <n v="243.94"/>
    <s v="Success"/>
    <s v="Approved"/>
    <n v="10.4"/>
    <x v="0"/>
    <s v="iPhone"/>
    <n v="555233"/>
    <n v="22"/>
    <n v="0"/>
    <n v="0"/>
    <n v="0"/>
    <n v="0"/>
    <n v="0"/>
    <s v="2025-02-09 23:48:30"/>
  </r>
  <r>
    <s v="TX003976"/>
    <x v="2626"/>
    <x v="3"/>
    <x v="2"/>
    <n v="502.11"/>
    <s v="Success"/>
    <s v="Approved"/>
    <n v="11.27"/>
    <x v="0"/>
    <s v="iPhone"/>
    <n v="497309"/>
    <n v="50"/>
    <n v="0"/>
    <n v="0"/>
    <n v="1"/>
    <n v="0"/>
    <n v="0"/>
    <s v="2025-04-02 16:13:45"/>
  </r>
  <r>
    <s v="TX004317"/>
    <x v="2627"/>
    <x v="5"/>
    <x v="0"/>
    <n v="463.24"/>
    <s v="Failed"/>
    <s v="Declined"/>
    <n v="7.84"/>
    <x v="0"/>
    <s v="iPhone"/>
    <n v="553159"/>
    <n v="42"/>
    <n v="0"/>
    <n v="1"/>
    <n v="0"/>
    <n v="0"/>
    <n v="0"/>
    <s v="2025-05-24 08:00:20"/>
  </r>
  <r>
    <s v="TX007543"/>
    <x v="466"/>
    <x v="7"/>
    <x v="0"/>
    <n v="196.08"/>
    <s v="Success"/>
    <s v="Approved"/>
    <n v="10.99"/>
    <x v="0"/>
    <s v="iPhone"/>
    <n v="501066"/>
    <n v="23"/>
    <n v="0"/>
    <n v="0"/>
    <n v="0"/>
    <n v="0"/>
    <n v="0"/>
    <s v="2025-11-30 23:17:58"/>
  </r>
  <r>
    <s v="TX009222"/>
    <x v="2528"/>
    <x v="0"/>
    <x v="0"/>
    <n v="297.70999999999998"/>
    <s v="Failed"/>
    <s v="Declined"/>
    <n v="7.44"/>
    <x v="0"/>
    <s v="iPhone"/>
    <n v="455720"/>
    <n v="25"/>
    <n v="0"/>
    <n v="0"/>
    <n v="0"/>
    <n v="0"/>
    <n v="0"/>
    <s v="2025-01-13 23:27:12"/>
  </r>
  <r>
    <s v="TX007542"/>
    <x v="1416"/>
    <x v="3"/>
    <x v="0"/>
    <n v="534.34"/>
    <s v="Abandoned"/>
    <s v="Declined"/>
    <n v="3.35"/>
    <x v="0"/>
    <s v="iPad"/>
    <n v="403894"/>
    <n v="18"/>
    <n v="0"/>
    <n v="0"/>
    <n v="0"/>
    <n v="0"/>
    <n v="0"/>
    <s v="2025-12-25 05:06:56"/>
  </r>
  <r>
    <s v="TX000084"/>
    <x v="1508"/>
    <x v="2"/>
    <x v="0"/>
    <n v="385.91"/>
    <s v="Success"/>
    <s v="Approved"/>
    <n v="7.23"/>
    <x v="0"/>
    <s v="iPad"/>
    <n v="489314"/>
    <n v="25"/>
    <n v="0"/>
    <n v="0"/>
    <n v="0"/>
    <n v="0"/>
    <n v="0"/>
    <s v="2025-09-05 17:22:33"/>
  </r>
  <r>
    <s v="TX000874"/>
    <x v="2268"/>
    <x v="1"/>
    <x v="3"/>
    <n v="87.52"/>
    <s v="Abandoned"/>
    <s v="Declined"/>
    <n v="4.3899999999999997"/>
    <x v="0"/>
    <s v="Desktop"/>
    <n v="447764"/>
    <n v="13"/>
    <n v="0"/>
    <n v="0"/>
    <n v="0"/>
    <n v="0"/>
    <n v="0"/>
    <s v="2025-11-12 16:04:33"/>
  </r>
  <r>
    <s v="TX009660"/>
    <x v="1343"/>
    <x v="3"/>
    <x v="0"/>
    <n v="1830.69"/>
    <s v="Failed"/>
    <s v="Declined"/>
    <n v="5.09"/>
    <x v="0"/>
    <s v="iPad"/>
    <n v="402904"/>
    <n v="71"/>
    <n v="1"/>
    <n v="1"/>
    <n v="1"/>
    <n v="0"/>
    <n v="0"/>
    <s v="2025-12-27 20:03:07"/>
  </r>
  <r>
    <s v="TX007813"/>
    <x v="396"/>
    <x v="7"/>
    <x v="3"/>
    <n v="1019.14"/>
    <s v="Failed"/>
    <s v="Declined"/>
    <n v="10.119999999999999"/>
    <x v="0"/>
    <s v="iPhone"/>
    <n v="429621"/>
    <n v="25"/>
    <n v="0"/>
    <n v="0"/>
    <n v="0"/>
    <n v="0"/>
    <n v="0"/>
    <s v="2025-11-11 00:53:36"/>
  </r>
  <r>
    <s v="TX004558"/>
    <x v="93"/>
    <x v="7"/>
    <x v="2"/>
    <n v="287.13"/>
    <s v="Failed"/>
    <s v="Declined"/>
    <n v="14.17"/>
    <x v="0"/>
    <s v="Android"/>
    <n v="509906"/>
    <n v="14"/>
    <n v="0"/>
    <n v="0"/>
    <n v="0"/>
    <n v="0"/>
    <n v="0"/>
    <s v="2025-10-25 07:08:23"/>
  </r>
  <r>
    <s v="TX004501"/>
    <x v="1832"/>
    <x v="2"/>
    <x v="3"/>
    <n v="714.91"/>
    <s v="Failed"/>
    <s v="Declined"/>
    <n v="9.34"/>
    <x v="0"/>
    <s v="Android"/>
    <n v="454268"/>
    <n v="19"/>
    <n v="0"/>
    <n v="0"/>
    <n v="0"/>
    <n v="0"/>
    <n v="0"/>
    <s v="2025-03-26 15:55:19"/>
  </r>
  <r>
    <s v="TX004648"/>
    <x v="1510"/>
    <x v="1"/>
    <x v="1"/>
    <n v="146.82"/>
    <s v="Success"/>
    <s v="Approved"/>
    <n v="0.94"/>
    <x v="0"/>
    <s v="iPhone"/>
    <n v="504030"/>
    <n v="33"/>
    <n v="0"/>
    <n v="0"/>
    <n v="0"/>
    <n v="1"/>
    <n v="0"/>
    <s v="2025-05-17 00:02:49"/>
  </r>
  <r>
    <s v="TX002039"/>
    <x v="536"/>
    <x v="8"/>
    <x v="0"/>
    <n v="101.9"/>
    <s v="Success"/>
    <s v="Approved"/>
    <n v="4.26"/>
    <x v="0"/>
    <s v="Android"/>
    <n v="532622"/>
    <n v="24"/>
    <n v="0"/>
    <n v="0"/>
    <n v="0"/>
    <n v="0"/>
    <n v="0"/>
    <s v="2025-01-15 14:59:22"/>
  </r>
  <r>
    <s v="TX009749"/>
    <x v="2628"/>
    <x v="9"/>
    <x v="2"/>
    <n v="112.3"/>
    <s v="Failed"/>
    <s v="Approved"/>
    <n v="10.36"/>
    <x v="0"/>
    <s v="Android"/>
    <n v="515687"/>
    <n v="25"/>
    <n v="0"/>
    <n v="0"/>
    <n v="0"/>
    <n v="0"/>
    <n v="0"/>
    <s v="2025-05-28 22:11:31"/>
  </r>
  <r>
    <s v="TX006999"/>
    <x v="475"/>
    <x v="9"/>
    <x v="1"/>
    <n v="375.22"/>
    <s v="Abandoned"/>
    <s v="Approved"/>
    <n v="6.32"/>
    <x v="0"/>
    <s v="iPhone"/>
    <n v="502442"/>
    <n v="32"/>
    <n v="0"/>
    <n v="0"/>
    <n v="0"/>
    <n v="1"/>
    <n v="0"/>
    <s v="2025-09-06 05:32:14"/>
  </r>
  <r>
    <s v="TX002451"/>
    <x v="666"/>
    <x v="4"/>
    <x v="1"/>
    <n v="302.25"/>
    <s v="Abandoned"/>
    <s v="Declined"/>
    <n v="4.32"/>
    <x v="0"/>
    <s v="Android"/>
    <n v="559843"/>
    <n v="38"/>
    <n v="0"/>
    <n v="1"/>
    <n v="0"/>
    <n v="0"/>
    <n v="0"/>
    <s v="2025-09-05 20:24:41"/>
  </r>
  <r>
    <s v="TX003955"/>
    <x v="2369"/>
    <x v="4"/>
    <x v="3"/>
    <n v="213.74"/>
    <s v="Success"/>
    <s v="Approved"/>
    <n v="1.44"/>
    <x v="0"/>
    <s v="iPhone"/>
    <n v="447942"/>
    <n v="16"/>
    <n v="0"/>
    <n v="0"/>
    <n v="0"/>
    <n v="0"/>
    <n v="0"/>
    <s v="2025-04-30 17:08:23"/>
  </r>
  <r>
    <s v="TX002330"/>
    <x v="2629"/>
    <x v="0"/>
    <x v="0"/>
    <n v="352.44"/>
    <s v="Success"/>
    <s v="Approved"/>
    <n v="0.96"/>
    <x v="0"/>
    <s v="iPhone"/>
    <n v="422188"/>
    <n v="22"/>
    <n v="0"/>
    <n v="0"/>
    <n v="0"/>
    <n v="0"/>
    <n v="0"/>
    <s v="2025-04-12 09:32:55"/>
  </r>
  <r>
    <s v="TX009177"/>
    <x v="2630"/>
    <x v="2"/>
    <x v="1"/>
    <n v="648.54"/>
    <s v="Success"/>
    <s v="Approved"/>
    <n v="7.2"/>
    <x v="0"/>
    <s v="iPhone"/>
    <n v="505530"/>
    <n v="24"/>
    <n v="0"/>
    <n v="0"/>
    <n v="0"/>
    <n v="0"/>
    <n v="0"/>
    <s v="2025-03-11 04:34:10"/>
  </r>
  <r>
    <s v="TX007135"/>
    <x v="2161"/>
    <x v="0"/>
    <x v="1"/>
    <n v="116.91"/>
    <s v="Success"/>
    <s v="Approved"/>
    <n v="9.3000000000000007"/>
    <x v="0"/>
    <s v="Android"/>
    <n v="478668"/>
    <n v="24"/>
    <n v="0"/>
    <n v="0"/>
    <n v="0"/>
    <n v="0"/>
    <n v="0"/>
    <s v="2025-10-15 07:43:41"/>
  </r>
  <r>
    <s v="TX005043"/>
    <x v="1233"/>
    <x v="8"/>
    <x v="2"/>
    <n v="283.42"/>
    <s v="Success"/>
    <s v="Approved"/>
    <n v="18.27"/>
    <x v="0"/>
    <s v="iPhone"/>
    <n v="466077"/>
    <n v="15"/>
    <n v="0"/>
    <n v="0"/>
    <n v="0"/>
    <n v="0"/>
    <n v="0"/>
    <s v="2025-05-08 12:58:01"/>
  </r>
  <r>
    <s v="TX009417"/>
    <x v="2461"/>
    <x v="5"/>
    <x v="1"/>
    <n v="2541.2600000000002"/>
    <s v="Abandoned"/>
    <s v="Declined"/>
    <n v="8.8699999999999992"/>
    <x v="0"/>
    <s v="Android"/>
    <n v="559455"/>
    <n v="10"/>
    <n v="0"/>
    <n v="0"/>
    <n v="0"/>
    <n v="0"/>
    <n v="0"/>
    <s v="2025-11-05 09:28:12"/>
  </r>
  <r>
    <s v="TX004747"/>
    <x v="45"/>
    <x v="8"/>
    <x v="2"/>
    <n v="973.69"/>
    <s v="Abandoned"/>
    <s v="Approved"/>
    <n v="10.72"/>
    <x v="0"/>
    <s v="Desktop"/>
    <n v="494513"/>
    <n v="24"/>
    <n v="0"/>
    <n v="0"/>
    <n v="0"/>
    <n v="0"/>
    <n v="0"/>
    <s v="2025-10-25 06:14:49"/>
  </r>
  <r>
    <s v="TX009420"/>
    <x v="1561"/>
    <x v="1"/>
    <x v="3"/>
    <n v="582.66999999999996"/>
    <s v="Success"/>
    <s v="Approved"/>
    <n v="4.58"/>
    <x v="0"/>
    <s v="iPhone"/>
    <n v="450620"/>
    <n v="10"/>
    <n v="0"/>
    <n v="0"/>
    <n v="0"/>
    <n v="0"/>
    <n v="0"/>
    <s v="2025-09-27 16:27:51"/>
  </r>
  <r>
    <s v="TX008154"/>
    <x v="1653"/>
    <x v="6"/>
    <x v="0"/>
    <n v="258.14"/>
    <s v="Success"/>
    <s v="Approved"/>
    <n v="7.46"/>
    <x v="0"/>
    <s v="iPhone"/>
    <n v="436246"/>
    <n v="14"/>
    <n v="0"/>
    <n v="0"/>
    <n v="0"/>
    <n v="0"/>
    <n v="0"/>
    <s v="2025-11-26 05:42:38"/>
  </r>
  <r>
    <s v="TX006576"/>
    <x v="562"/>
    <x v="3"/>
    <x v="1"/>
    <n v="983.37"/>
    <s v="Success"/>
    <s v="Approved"/>
    <n v="3.64"/>
    <x v="0"/>
    <s v="Android"/>
    <n v="468606"/>
    <n v="19"/>
    <n v="0"/>
    <n v="0"/>
    <n v="0"/>
    <n v="0"/>
    <n v="0"/>
    <s v="2025-01-21 16:30:38"/>
  </r>
  <r>
    <s v="TX008994"/>
    <x v="1832"/>
    <x v="5"/>
    <x v="3"/>
    <n v="542.22"/>
    <s v="Failed"/>
    <s v="Declined"/>
    <n v="3.95"/>
    <x v="0"/>
    <s v="iPad"/>
    <n v="517108"/>
    <n v="13"/>
    <n v="0"/>
    <n v="0"/>
    <n v="0"/>
    <n v="0"/>
    <n v="0"/>
    <s v="2025-09-06 00:57:16"/>
  </r>
  <r>
    <s v="TX006437"/>
    <x v="341"/>
    <x v="2"/>
    <x v="2"/>
    <n v="447.55"/>
    <s v="Failed"/>
    <s v="Declined"/>
    <n v="10.82"/>
    <x v="0"/>
    <s v="Desktop"/>
    <n v="428708"/>
    <n v="78"/>
    <n v="1"/>
    <n v="1"/>
    <n v="0"/>
    <n v="0"/>
    <n v="1"/>
    <s v="2025-03-01 07:25:45"/>
  </r>
  <r>
    <s v="TX002402"/>
    <x v="1590"/>
    <x v="3"/>
    <x v="0"/>
    <n v="553.1"/>
    <s v="Success"/>
    <s v="Approved"/>
    <n v="0.92"/>
    <x v="0"/>
    <s v="iPhone"/>
    <n v="533446"/>
    <n v="18"/>
    <n v="0"/>
    <n v="0"/>
    <n v="0"/>
    <n v="0"/>
    <n v="0"/>
    <s v="2025-04-09 23:56:03"/>
  </r>
  <r>
    <s v="TX005521"/>
    <x v="670"/>
    <x v="2"/>
    <x v="0"/>
    <n v="1047.3499999999999"/>
    <s v="Failed"/>
    <s v="Declined"/>
    <n v="1.02"/>
    <x v="0"/>
    <s v="iPhone"/>
    <n v="497939"/>
    <n v="21"/>
    <n v="0"/>
    <n v="0"/>
    <n v="0"/>
    <n v="0"/>
    <n v="0"/>
    <s v="2025-06-23 08:24:32"/>
  </r>
  <r>
    <s v="TX001217"/>
    <x v="369"/>
    <x v="2"/>
    <x v="0"/>
    <n v="450.59"/>
    <s v="Success"/>
    <s v="Approved"/>
    <n v="0.59"/>
    <x v="0"/>
    <s v="Desktop"/>
    <n v="471217"/>
    <n v="24"/>
    <n v="0"/>
    <n v="0"/>
    <n v="0"/>
    <n v="0"/>
    <n v="0"/>
    <s v="2025-05-02 00:11:02"/>
  </r>
  <r>
    <s v="TX008746"/>
    <x v="2173"/>
    <x v="3"/>
    <x v="1"/>
    <n v="661.52"/>
    <s v="Success"/>
    <s v="Approved"/>
    <n v="6.87"/>
    <x v="0"/>
    <s v="iPhone"/>
    <n v="546457"/>
    <n v="19"/>
    <n v="0"/>
    <n v="0"/>
    <n v="0"/>
    <n v="0"/>
    <n v="0"/>
    <s v="2025-05-30 23:20:55"/>
  </r>
  <r>
    <s v="TX006021"/>
    <x v="1489"/>
    <x v="4"/>
    <x v="0"/>
    <n v="192.73"/>
    <s v="Success"/>
    <s v="Approved"/>
    <n v="8.44"/>
    <x v="0"/>
    <s v="iPhone"/>
    <n v="431484"/>
    <n v="18"/>
    <n v="0"/>
    <n v="0"/>
    <n v="0"/>
    <n v="0"/>
    <n v="0"/>
    <s v="2025-07-20 08:28:30"/>
  </r>
  <r>
    <s v="TX006955"/>
    <x v="2631"/>
    <x v="5"/>
    <x v="2"/>
    <n v="325.37"/>
    <s v="Failed"/>
    <s v="Declined"/>
    <n v="11.76"/>
    <x v="0"/>
    <s v="Android"/>
    <n v="558501"/>
    <n v="14"/>
    <n v="0"/>
    <n v="0"/>
    <n v="0"/>
    <n v="0"/>
    <n v="0"/>
    <s v="2025-05-14 07:45:25"/>
  </r>
  <r>
    <s v="TX001065"/>
    <x v="1754"/>
    <x v="3"/>
    <x v="0"/>
    <n v="523.59"/>
    <s v="Abandoned"/>
    <s v="Approved"/>
    <n v="5.7"/>
    <x v="0"/>
    <s v="iPhone"/>
    <n v="402394"/>
    <n v="16"/>
    <n v="0"/>
    <n v="0"/>
    <n v="0"/>
    <n v="0"/>
    <n v="0"/>
    <s v="2025-08-13 03:29:49"/>
  </r>
  <r>
    <s v="TX003787"/>
    <x v="2632"/>
    <x v="1"/>
    <x v="2"/>
    <n v="372.49"/>
    <s v="Success"/>
    <s v="Approved"/>
    <n v="12.72"/>
    <x v="0"/>
    <s v="iPhone"/>
    <n v="534843"/>
    <n v="15"/>
    <n v="0"/>
    <n v="0"/>
    <n v="0"/>
    <n v="0"/>
    <n v="0"/>
    <s v="2025-05-02 13:47:10"/>
  </r>
  <r>
    <s v="TX004411"/>
    <x v="4"/>
    <x v="1"/>
    <x v="2"/>
    <n v="328.34"/>
    <s v="Success"/>
    <s v="Approved"/>
    <n v="10.57"/>
    <x v="0"/>
    <s v="Android"/>
    <n v="508947"/>
    <n v="20"/>
    <n v="0"/>
    <n v="0"/>
    <n v="0"/>
    <n v="0"/>
    <n v="0"/>
    <s v="2025-02-05 16:15:18"/>
  </r>
  <r>
    <s v="TX006949"/>
    <x v="302"/>
    <x v="0"/>
    <x v="1"/>
    <n v="218.32"/>
    <s v="Failed"/>
    <s v="Declined"/>
    <n v="2.2400000000000002"/>
    <x v="0"/>
    <s v="Android"/>
    <n v="492550"/>
    <n v="33"/>
    <n v="0"/>
    <n v="0"/>
    <n v="0"/>
    <n v="1"/>
    <n v="0"/>
    <s v="2025-02-14 10:50:16"/>
  </r>
  <r>
    <s v="TX006848"/>
    <x v="494"/>
    <x v="3"/>
    <x v="0"/>
    <n v="86.34"/>
    <s v="Success"/>
    <s v="Approved"/>
    <n v="11.25"/>
    <x v="0"/>
    <s v="iPhone"/>
    <n v="467684"/>
    <n v="15"/>
    <n v="0"/>
    <n v="0"/>
    <n v="0"/>
    <n v="0"/>
    <n v="0"/>
    <s v="2025-10-12 17:16:05"/>
  </r>
  <r>
    <s v="TX005524"/>
    <x v="2633"/>
    <x v="6"/>
    <x v="3"/>
    <n v="190.64"/>
    <s v="Success"/>
    <s v="Approved"/>
    <n v="5.84"/>
    <x v="0"/>
    <s v="Desktop"/>
    <n v="490427"/>
    <n v="11"/>
    <n v="0"/>
    <n v="0"/>
    <n v="0"/>
    <n v="0"/>
    <n v="0"/>
    <s v="2025-04-24 22:39:36"/>
  </r>
  <r>
    <s v="TX005997"/>
    <x v="265"/>
    <x v="7"/>
    <x v="0"/>
    <n v="274.37"/>
    <s v="Success"/>
    <s v="Approved"/>
    <n v="5.93"/>
    <x v="0"/>
    <s v="iPhone"/>
    <n v="423823"/>
    <n v="15"/>
    <n v="0"/>
    <n v="0"/>
    <n v="0"/>
    <n v="0"/>
    <n v="0"/>
    <s v="2025-12-12 12:43:37"/>
  </r>
  <r>
    <s v="TX008885"/>
    <x v="2634"/>
    <x v="3"/>
    <x v="1"/>
    <n v="74.7"/>
    <s v="Success"/>
    <s v="Approved"/>
    <n v="3.95"/>
    <x v="0"/>
    <s v="iPhone"/>
    <n v="461933"/>
    <n v="15"/>
    <n v="0"/>
    <n v="0"/>
    <n v="0"/>
    <n v="0"/>
    <n v="0"/>
    <s v="2025-05-23 15:12:45"/>
  </r>
  <r>
    <s v="TX005889"/>
    <x v="2129"/>
    <x v="9"/>
    <x v="2"/>
    <n v="80.92"/>
    <s v="Failed"/>
    <s v="Declined"/>
    <n v="8.41"/>
    <x v="0"/>
    <s v="iPad"/>
    <n v="463178"/>
    <n v="23"/>
    <n v="0"/>
    <n v="0"/>
    <n v="0"/>
    <n v="0"/>
    <n v="0"/>
    <s v="2025-06-10 21:18:48"/>
  </r>
  <r>
    <s v="TX002162"/>
    <x v="192"/>
    <x v="8"/>
    <x v="2"/>
    <n v="406.47"/>
    <s v="Success"/>
    <s v="Approved"/>
    <n v="18.13"/>
    <x v="0"/>
    <s v="iPhone"/>
    <n v="517183"/>
    <n v="19"/>
    <n v="0"/>
    <n v="0"/>
    <n v="0"/>
    <n v="0"/>
    <n v="0"/>
    <s v="2025-10-03 07:58:28"/>
  </r>
  <r>
    <s v="TX003009"/>
    <x v="2579"/>
    <x v="8"/>
    <x v="1"/>
    <n v="201.62"/>
    <s v="Success"/>
    <s v="Approved"/>
    <n v="8.41"/>
    <x v="0"/>
    <s v="iPhone"/>
    <n v="515680"/>
    <n v="23"/>
    <n v="0"/>
    <n v="0"/>
    <n v="0"/>
    <n v="0"/>
    <n v="0"/>
    <s v="2025-09-19 05:28:14"/>
  </r>
  <r>
    <s v="TX001106"/>
    <x v="2635"/>
    <x v="4"/>
    <x v="2"/>
    <n v="1206.82"/>
    <s v="Success"/>
    <s v="Approved"/>
    <n v="10.16"/>
    <x v="0"/>
    <s v="Desktop"/>
    <n v="452164"/>
    <n v="11"/>
    <n v="0"/>
    <n v="0"/>
    <n v="0"/>
    <n v="0"/>
    <n v="0"/>
    <s v="2025-03-15 14:53:35"/>
  </r>
  <r>
    <s v="TX006740"/>
    <x v="591"/>
    <x v="4"/>
    <x v="1"/>
    <n v="314.88"/>
    <s v="Success"/>
    <s v="Approved"/>
    <n v="4.47"/>
    <x v="0"/>
    <s v="Desktop"/>
    <n v="457079"/>
    <n v="24"/>
    <n v="0"/>
    <n v="0"/>
    <n v="0"/>
    <n v="0"/>
    <n v="0"/>
    <s v="2025-11-21 15:45:16"/>
  </r>
  <r>
    <s v="TX000693"/>
    <x v="2636"/>
    <x v="1"/>
    <x v="1"/>
    <n v="206.26"/>
    <s v="Abandoned"/>
    <s v="Declined"/>
    <n v="8.27"/>
    <x v="0"/>
    <s v="Android"/>
    <n v="416100"/>
    <n v="19"/>
    <n v="0"/>
    <n v="0"/>
    <n v="0"/>
    <n v="0"/>
    <n v="0"/>
    <s v="2025-06-13 12:09:16"/>
  </r>
  <r>
    <s v="TX007608"/>
    <x v="2363"/>
    <x v="9"/>
    <x v="0"/>
    <n v="418.86"/>
    <s v="Success"/>
    <s v="Approved"/>
    <n v="0.64"/>
    <x v="0"/>
    <s v="Desktop"/>
    <n v="542553"/>
    <n v="16"/>
    <n v="0"/>
    <n v="0"/>
    <n v="0"/>
    <n v="0"/>
    <n v="0"/>
    <s v="2025-10-31 21:53:08"/>
  </r>
  <r>
    <s v="TX004957"/>
    <x v="756"/>
    <x v="2"/>
    <x v="2"/>
    <n v="441.47"/>
    <s v="Success"/>
    <s v="Approved"/>
    <n v="11.39"/>
    <x v="0"/>
    <s v="Android"/>
    <n v="514146"/>
    <n v="18"/>
    <n v="0"/>
    <n v="0"/>
    <n v="0"/>
    <n v="0"/>
    <n v="0"/>
    <s v="2025-02-08 08:06:01"/>
  </r>
  <r>
    <s v="TX006682"/>
    <x v="2244"/>
    <x v="5"/>
    <x v="3"/>
    <n v="86.81"/>
    <s v="Success"/>
    <s v="Approved"/>
    <n v="7.72"/>
    <x v="0"/>
    <s v="Desktop"/>
    <n v="471181"/>
    <n v="25"/>
    <n v="0"/>
    <n v="0"/>
    <n v="0"/>
    <n v="0"/>
    <n v="0"/>
    <s v="2025-08-24 01:53:24"/>
  </r>
  <r>
    <s v="TX008529"/>
    <x v="2637"/>
    <x v="5"/>
    <x v="3"/>
    <n v="555.84"/>
    <s v="Abandoned"/>
    <s v="Approved"/>
    <n v="11.57"/>
    <x v="0"/>
    <s v="iPad"/>
    <n v="529224"/>
    <n v="86"/>
    <n v="1"/>
    <n v="0"/>
    <n v="1"/>
    <n v="0"/>
    <n v="1"/>
    <s v="2025-06-08 14:04:47"/>
  </r>
  <r>
    <s v="TX004370"/>
    <x v="2369"/>
    <x v="2"/>
    <x v="3"/>
    <n v="315.23"/>
    <s v="Failed"/>
    <s v="Declined"/>
    <n v="9.7899999999999991"/>
    <x v="0"/>
    <s v="Desktop"/>
    <n v="552524"/>
    <n v="10"/>
    <n v="0"/>
    <n v="0"/>
    <n v="0"/>
    <n v="0"/>
    <n v="0"/>
    <s v="2025-07-08 17:27:19"/>
  </r>
  <r>
    <s v="TX002766"/>
    <x v="803"/>
    <x v="1"/>
    <x v="3"/>
    <n v="272.98"/>
    <s v="Failed"/>
    <s v="Declined"/>
    <n v="1.42"/>
    <x v="0"/>
    <s v="Desktop"/>
    <n v="497254"/>
    <n v="15"/>
    <n v="0"/>
    <n v="0"/>
    <n v="0"/>
    <n v="0"/>
    <n v="0"/>
    <s v="2025-12-11 05:03:17"/>
  </r>
  <r>
    <s v="TX003930"/>
    <x v="193"/>
    <x v="0"/>
    <x v="3"/>
    <n v="137.15"/>
    <s v="Success"/>
    <s v="Approved"/>
    <n v="1.8"/>
    <x v="0"/>
    <s v="iPad"/>
    <n v="507775"/>
    <n v="17"/>
    <n v="0"/>
    <n v="0"/>
    <n v="0"/>
    <n v="0"/>
    <n v="0"/>
    <s v="2025-06-28 13:56:31"/>
  </r>
  <r>
    <s v="TX007226"/>
    <x v="1187"/>
    <x v="3"/>
    <x v="1"/>
    <n v="863.19"/>
    <s v="Success"/>
    <s v="Approved"/>
    <n v="9.34"/>
    <x v="0"/>
    <s v="iPad"/>
    <n v="514249"/>
    <n v="24"/>
    <n v="0"/>
    <n v="0"/>
    <n v="0"/>
    <n v="0"/>
    <n v="0"/>
    <s v="2025-08-06 15:07:43"/>
  </r>
  <r>
    <s v="TX008786"/>
    <x v="1011"/>
    <x v="2"/>
    <x v="0"/>
    <n v="501.52"/>
    <s v="Success"/>
    <s v="Approved"/>
    <n v="9.42"/>
    <x v="0"/>
    <s v="Android"/>
    <n v="411253"/>
    <n v="51"/>
    <n v="0"/>
    <n v="0"/>
    <n v="1"/>
    <n v="0"/>
    <n v="0"/>
    <s v="2025-03-04 07:33:07"/>
  </r>
  <r>
    <s v="TX007625"/>
    <x v="955"/>
    <x v="3"/>
    <x v="1"/>
    <n v="145.72999999999999"/>
    <s v="Success"/>
    <s v="Approved"/>
    <n v="7.92"/>
    <x v="0"/>
    <s v="Android"/>
    <n v="410253"/>
    <n v="13"/>
    <n v="0"/>
    <n v="0"/>
    <n v="0"/>
    <n v="0"/>
    <n v="0"/>
    <s v="2025-01-07 03:54:50"/>
  </r>
  <r>
    <s v="TX009272"/>
    <x v="1327"/>
    <x v="3"/>
    <x v="2"/>
    <n v="185.89"/>
    <s v="Failed"/>
    <s v="Approved"/>
    <n v="17.29"/>
    <x v="0"/>
    <s v="Desktop"/>
    <n v="453180"/>
    <n v="24"/>
    <n v="0"/>
    <n v="0"/>
    <n v="0"/>
    <n v="0"/>
    <n v="0"/>
    <s v="2025-08-27 19:35:38"/>
  </r>
  <r>
    <s v="TX000629"/>
    <x v="2075"/>
    <x v="3"/>
    <x v="2"/>
    <n v="436.7"/>
    <s v="Failed"/>
    <s v="Declined"/>
    <n v="9.15"/>
    <x v="0"/>
    <s v="iPhone"/>
    <n v="555662"/>
    <n v="22"/>
    <n v="0"/>
    <n v="0"/>
    <n v="0"/>
    <n v="0"/>
    <n v="0"/>
    <s v="2025-06-07 05:37:54"/>
  </r>
  <r>
    <s v="TX002452"/>
    <x v="2638"/>
    <x v="4"/>
    <x v="1"/>
    <n v="1295.24"/>
    <s v="Failed"/>
    <s v="Approved"/>
    <n v="9.19"/>
    <x v="0"/>
    <s v="Desktop"/>
    <n v="550171"/>
    <n v="10"/>
    <n v="0"/>
    <n v="0"/>
    <n v="0"/>
    <n v="0"/>
    <n v="0"/>
    <s v="2025-07-10 22:49:40"/>
  </r>
  <r>
    <s v="TX006320"/>
    <x v="2113"/>
    <x v="0"/>
    <x v="2"/>
    <n v="589.25"/>
    <s v="Abandoned"/>
    <s v="Declined"/>
    <n v="17.23"/>
    <x v="0"/>
    <s v="Android"/>
    <n v="534502"/>
    <n v="15"/>
    <n v="0"/>
    <n v="0"/>
    <n v="0"/>
    <n v="0"/>
    <n v="0"/>
    <s v="2025-04-16 03:52:43"/>
  </r>
  <r>
    <s v="TX008666"/>
    <x v="630"/>
    <x v="1"/>
    <x v="1"/>
    <n v="1211.25"/>
    <s v="Success"/>
    <s v="Approved"/>
    <n v="2.58"/>
    <x v="0"/>
    <s v="Desktop"/>
    <n v="415372"/>
    <n v="42"/>
    <n v="0"/>
    <n v="0"/>
    <n v="1"/>
    <n v="0"/>
    <n v="0"/>
    <s v="2025-12-12 12:10:42"/>
  </r>
  <r>
    <s v="TX003825"/>
    <x v="518"/>
    <x v="8"/>
    <x v="2"/>
    <n v="651.91"/>
    <s v="Abandoned"/>
    <s v="Declined"/>
    <n v="19.22"/>
    <x v="0"/>
    <s v="Android"/>
    <n v="501093"/>
    <n v="13"/>
    <n v="0"/>
    <n v="0"/>
    <n v="0"/>
    <n v="0"/>
    <n v="0"/>
    <s v="2025-06-20 20:03:17"/>
  </r>
  <r>
    <s v="TX009030"/>
    <x v="83"/>
    <x v="5"/>
    <x v="3"/>
    <n v="4216.34"/>
    <s v="Success"/>
    <s v="Approved"/>
    <n v="7.11"/>
    <x v="0"/>
    <s v="iPad"/>
    <n v="530542"/>
    <n v="19"/>
    <n v="0"/>
    <n v="0"/>
    <n v="0"/>
    <n v="0"/>
    <n v="0"/>
    <s v="2025-03-09 09:24:55"/>
  </r>
  <r>
    <s v="TX002653"/>
    <x v="1743"/>
    <x v="6"/>
    <x v="2"/>
    <n v="356.72"/>
    <s v="Failed"/>
    <s v="Approved"/>
    <n v="12.06"/>
    <x v="0"/>
    <s v="iPhone"/>
    <n v="451544"/>
    <n v="18"/>
    <n v="0"/>
    <n v="0"/>
    <n v="0"/>
    <n v="0"/>
    <n v="0"/>
    <s v="2025-06-19 01:02:12"/>
  </r>
  <r>
    <s v="TX009160"/>
    <x v="2639"/>
    <x v="0"/>
    <x v="0"/>
    <n v="2004.55"/>
    <s v="Success"/>
    <s v="Approved"/>
    <n v="2.65"/>
    <x v="0"/>
    <s v="Desktop"/>
    <n v="505821"/>
    <n v="12"/>
    <n v="0"/>
    <n v="0"/>
    <n v="0"/>
    <n v="0"/>
    <n v="0"/>
    <s v="2025-04-29 04:55:59"/>
  </r>
  <r>
    <s v="TX003744"/>
    <x v="2640"/>
    <x v="9"/>
    <x v="2"/>
    <n v="423.42"/>
    <s v="Success"/>
    <s v="Approved"/>
    <n v="12.24"/>
    <x v="0"/>
    <s v="iPhone"/>
    <n v="550019"/>
    <n v="40"/>
    <n v="0"/>
    <n v="1"/>
    <n v="0"/>
    <n v="0"/>
    <n v="0"/>
    <s v="2025-10-04 06:46:20"/>
  </r>
  <r>
    <s v="TX002177"/>
    <x v="2483"/>
    <x v="8"/>
    <x v="3"/>
    <n v="410.76"/>
    <s v="Success"/>
    <s v="Approved"/>
    <n v="4.0199999999999996"/>
    <x v="0"/>
    <s v="iPad"/>
    <n v="413851"/>
    <n v="20"/>
    <n v="0"/>
    <n v="0"/>
    <n v="0"/>
    <n v="0"/>
    <n v="0"/>
    <s v="2025-12-31 07:41:49"/>
  </r>
  <r>
    <s v="TX009961"/>
    <x v="2544"/>
    <x v="1"/>
    <x v="3"/>
    <n v="107.22"/>
    <s v="Success"/>
    <s v="Approved"/>
    <n v="11.97"/>
    <x v="0"/>
    <s v="Android"/>
    <n v="405745"/>
    <n v="11"/>
    <n v="0"/>
    <n v="0"/>
    <n v="0"/>
    <n v="0"/>
    <n v="0"/>
    <s v="2025-03-06 15:18:37"/>
  </r>
  <r>
    <s v="TX009316"/>
    <x v="1101"/>
    <x v="3"/>
    <x v="1"/>
    <n v="854.9"/>
    <s v="Success"/>
    <s v="Approved"/>
    <n v="10"/>
    <x v="0"/>
    <s v="Android"/>
    <n v="445388"/>
    <n v="14"/>
    <n v="0"/>
    <n v="0"/>
    <n v="0"/>
    <n v="0"/>
    <n v="0"/>
    <s v="2025-01-08 04:02:47"/>
  </r>
  <r>
    <s v="TX003319"/>
    <x v="2641"/>
    <x v="8"/>
    <x v="1"/>
    <n v="204.15"/>
    <s v="Success"/>
    <s v="Approved"/>
    <n v="2.98"/>
    <x v="0"/>
    <s v="Android"/>
    <n v="440255"/>
    <n v="23"/>
    <n v="0"/>
    <n v="0"/>
    <n v="0"/>
    <n v="0"/>
    <n v="0"/>
    <s v="2025-02-11 14:06:34"/>
  </r>
  <r>
    <s v="TX006425"/>
    <x v="1916"/>
    <x v="0"/>
    <x v="0"/>
    <n v="253.85"/>
    <s v="Success"/>
    <s v="Approved"/>
    <n v="2.23"/>
    <x v="0"/>
    <s v="iPhone"/>
    <n v="400438"/>
    <n v="63"/>
    <n v="0"/>
    <n v="1"/>
    <n v="0"/>
    <n v="1"/>
    <n v="0"/>
    <s v="2025-10-18 04:08:40"/>
  </r>
  <r>
    <s v="TX002788"/>
    <x v="2158"/>
    <x v="2"/>
    <x v="3"/>
    <n v="114.27"/>
    <s v="Success"/>
    <s v="Approved"/>
    <n v="2.98"/>
    <x v="0"/>
    <s v="Android"/>
    <n v="400990"/>
    <n v="17"/>
    <n v="0"/>
    <n v="0"/>
    <n v="0"/>
    <n v="0"/>
    <n v="0"/>
    <s v="2025-05-06 16:14:24"/>
  </r>
  <r>
    <s v="TX004106"/>
    <x v="2642"/>
    <x v="9"/>
    <x v="2"/>
    <n v="792.73"/>
    <s v="Failed"/>
    <s v="Declined"/>
    <n v="13.6"/>
    <x v="0"/>
    <s v="Android"/>
    <n v="515180"/>
    <n v="38"/>
    <n v="0"/>
    <n v="0"/>
    <n v="0"/>
    <n v="1"/>
    <n v="0"/>
    <s v="2025-07-18 07:54:45"/>
  </r>
  <r>
    <s v="TX006438"/>
    <x v="2643"/>
    <x v="1"/>
    <x v="0"/>
    <n v="445.39"/>
    <s v="Success"/>
    <s v="Approved"/>
    <n v="9.0399999999999991"/>
    <x v="0"/>
    <s v="Android"/>
    <n v="414652"/>
    <n v="10"/>
    <n v="0"/>
    <n v="0"/>
    <n v="0"/>
    <n v="0"/>
    <n v="0"/>
    <s v="2025-07-05 06:35:44"/>
  </r>
  <r>
    <s v="TX001677"/>
    <x v="290"/>
    <x v="3"/>
    <x v="0"/>
    <n v="1482.33"/>
    <s v="Success"/>
    <s v="Approved"/>
    <n v="8.17"/>
    <x v="0"/>
    <s v="Desktop"/>
    <n v="510473"/>
    <n v="19"/>
    <n v="0"/>
    <n v="0"/>
    <n v="0"/>
    <n v="0"/>
    <n v="0"/>
    <s v="2025-06-14 06:33:53"/>
  </r>
  <r>
    <s v="TX003948"/>
    <x v="780"/>
    <x v="3"/>
    <x v="1"/>
    <n v="98.96"/>
    <s v="Success"/>
    <s v="Approved"/>
    <n v="7.32"/>
    <x v="0"/>
    <s v="Android"/>
    <n v="500787"/>
    <n v="22"/>
    <n v="0"/>
    <n v="0"/>
    <n v="0"/>
    <n v="0"/>
    <n v="0"/>
    <s v="2025-04-12 13:48:31"/>
  </r>
  <r>
    <s v="TX004445"/>
    <x v="2644"/>
    <x v="2"/>
    <x v="3"/>
    <n v="762.06"/>
    <s v="Failed"/>
    <s v="Declined"/>
    <n v="11.42"/>
    <x v="0"/>
    <s v="Android"/>
    <n v="458591"/>
    <n v="21"/>
    <n v="0"/>
    <n v="0"/>
    <n v="0"/>
    <n v="0"/>
    <n v="0"/>
    <s v="2025-01-15 18:48:48"/>
  </r>
  <r>
    <s v="TX002937"/>
    <x v="1439"/>
    <x v="2"/>
    <x v="0"/>
    <n v="133.87"/>
    <s v="Abandoned"/>
    <s v="Declined"/>
    <n v="2.2000000000000002"/>
    <x v="0"/>
    <s v="Desktop"/>
    <n v="426132"/>
    <n v="25"/>
    <n v="0"/>
    <n v="0"/>
    <n v="0"/>
    <n v="0"/>
    <n v="0"/>
    <s v="2025-01-30 00:08:04"/>
  </r>
  <r>
    <s v="TX006993"/>
    <x v="2122"/>
    <x v="8"/>
    <x v="3"/>
    <n v="395.99"/>
    <s v="Success"/>
    <s v="Approved"/>
    <n v="11.9"/>
    <x v="0"/>
    <s v="iPhone"/>
    <n v="486695"/>
    <n v="20"/>
    <n v="0"/>
    <n v="0"/>
    <n v="0"/>
    <n v="0"/>
    <n v="0"/>
    <s v="2025-12-30 12:24:52"/>
  </r>
  <r>
    <s v="TX007865"/>
    <x v="673"/>
    <x v="8"/>
    <x v="3"/>
    <n v="301.26"/>
    <s v="Success"/>
    <s v="Approved"/>
    <n v="1.28"/>
    <x v="0"/>
    <s v="Android"/>
    <n v="520877"/>
    <n v="18"/>
    <n v="0"/>
    <n v="0"/>
    <n v="0"/>
    <n v="0"/>
    <n v="0"/>
    <s v="2025-09-02 00:19:26"/>
  </r>
  <r>
    <s v="TX005723"/>
    <x v="2386"/>
    <x v="0"/>
    <x v="3"/>
    <n v="831.6"/>
    <s v="Success"/>
    <s v="Approved"/>
    <n v="4.82"/>
    <x v="0"/>
    <s v="iPhone"/>
    <n v="558246"/>
    <n v="12"/>
    <n v="0"/>
    <n v="0"/>
    <n v="0"/>
    <n v="0"/>
    <n v="0"/>
    <s v="2025-11-30 00:25:43"/>
  </r>
  <r>
    <s v="TX007790"/>
    <x v="1054"/>
    <x v="8"/>
    <x v="3"/>
    <n v="668.31"/>
    <s v="Success"/>
    <s v="Approved"/>
    <n v="6.21"/>
    <x v="0"/>
    <s v="Desktop"/>
    <n v="486033"/>
    <n v="36"/>
    <n v="0"/>
    <n v="1"/>
    <n v="0"/>
    <n v="0"/>
    <n v="0"/>
    <s v="2025-07-07 16:41:46"/>
  </r>
  <r>
    <s v="TX002504"/>
    <x v="889"/>
    <x v="4"/>
    <x v="1"/>
    <n v="278.57"/>
    <s v="Success"/>
    <s v="Approved"/>
    <n v="1.25"/>
    <x v="0"/>
    <s v="Desktop"/>
    <n v="512687"/>
    <n v="12"/>
    <n v="0"/>
    <n v="0"/>
    <n v="0"/>
    <n v="0"/>
    <n v="0"/>
    <s v="2025-09-17 04:45:25"/>
  </r>
  <r>
    <s v="TX008531"/>
    <x v="480"/>
    <x v="4"/>
    <x v="0"/>
    <n v="203.34"/>
    <s v="Failed"/>
    <s v="Declined"/>
    <n v="7.38"/>
    <x v="0"/>
    <s v="Android"/>
    <n v="543670"/>
    <n v="20"/>
    <n v="0"/>
    <n v="0"/>
    <n v="0"/>
    <n v="0"/>
    <n v="0"/>
    <s v="2025-08-01 05:27:58"/>
  </r>
  <r>
    <s v="TX002370"/>
    <x v="942"/>
    <x v="2"/>
    <x v="2"/>
    <n v="244.01"/>
    <s v="Failed"/>
    <s v="Declined"/>
    <n v="10.55"/>
    <x v="0"/>
    <s v="iPad"/>
    <n v="410603"/>
    <n v="17"/>
    <n v="0"/>
    <n v="0"/>
    <n v="0"/>
    <n v="0"/>
    <n v="0"/>
    <s v="2025-09-09 00:01:08"/>
  </r>
  <r>
    <s v="TX004968"/>
    <x v="1227"/>
    <x v="0"/>
    <x v="1"/>
    <n v="633.79"/>
    <s v="Success"/>
    <s v="Approved"/>
    <n v="9.2899999999999991"/>
    <x v="0"/>
    <s v="iPhone"/>
    <n v="497744"/>
    <n v="22"/>
    <n v="0"/>
    <n v="0"/>
    <n v="0"/>
    <n v="0"/>
    <n v="0"/>
    <s v="2025-02-04 15:11:20"/>
  </r>
  <r>
    <s v="TX005884"/>
    <x v="451"/>
    <x v="5"/>
    <x v="2"/>
    <n v="543.59"/>
    <s v="Success"/>
    <s v="Approved"/>
    <n v="19.940000000000001"/>
    <x v="0"/>
    <s v="iPad"/>
    <n v="541401"/>
    <n v="14"/>
    <n v="0"/>
    <n v="0"/>
    <n v="0"/>
    <n v="0"/>
    <n v="0"/>
    <s v="2025-07-08 06:20:02"/>
  </r>
  <r>
    <s v="TX002218"/>
    <x v="1617"/>
    <x v="4"/>
    <x v="3"/>
    <n v="314.79000000000002"/>
    <s v="Success"/>
    <s v="Approved"/>
    <n v="9.23"/>
    <x v="0"/>
    <s v="iPhone"/>
    <n v="408375"/>
    <n v="13"/>
    <n v="0"/>
    <n v="0"/>
    <n v="0"/>
    <n v="0"/>
    <n v="0"/>
    <s v="2025-09-30 19:22:07"/>
  </r>
  <r>
    <s v="TX005848"/>
    <x v="1194"/>
    <x v="0"/>
    <x v="3"/>
    <n v="315.39999999999998"/>
    <s v="Success"/>
    <s v="Approved"/>
    <n v="0.61"/>
    <x v="0"/>
    <s v="Android"/>
    <n v="506224"/>
    <n v="22"/>
    <n v="0"/>
    <n v="0"/>
    <n v="0"/>
    <n v="0"/>
    <n v="0"/>
    <s v="2025-01-28 10:52:07"/>
  </r>
  <r>
    <s v="TX002219"/>
    <x v="1952"/>
    <x v="3"/>
    <x v="3"/>
    <n v="200.8"/>
    <s v="Success"/>
    <s v="Approved"/>
    <n v="6.06"/>
    <x v="0"/>
    <s v="Android"/>
    <n v="541823"/>
    <n v="46"/>
    <n v="0"/>
    <n v="1"/>
    <n v="0"/>
    <n v="0"/>
    <n v="0"/>
    <s v="2025-08-10 21:04:00"/>
  </r>
  <r>
    <s v="TX003327"/>
    <x v="39"/>
    <x v="1"/>
    <x v="3"/>
    <n v="697.46"/>
    <s v="Success"/>
    <s v="Approved"/>
    <n v="10.35"/>
    <x v="0"/>
    <s v="iPhone"/>
    <n v="499414"/>
    <n v="24"/>
    <n v="0"/>
    <n v="0"/>
    <n v="0"/>
    <n v="0"/>
    <n v="0"/>
    <s v="2025-07-20 22:02:40"/>
  </r>
  <r>
    <s v="TX006821"/>
    <x v="345"/>
    <x v="4"/>
    <x v="0"/>
    <n v="375.05"/>
    <s v="Abandoned"/>
    <s v="Approved"/>
    <n v="7.43"/>
    <x v="0"/>
    <s v="Desktop"/>
    <n v="558558"/>
    <n v="19"/>
    <n v="0"/>
    <n v="0"/>
    <n v="0"/>
    <n v="0"/>
    <n v="0"/>
    <s v="2025-07-06 09:08:55"/>
  </r>
  <r>
    <s v="TX003584"/>
    <x v="1062"/>
    <x v="8"/>
    <x v="3"/>
    <n v="572.95000000000005"/>
    <s v="Abandoned"/>
    <s v="Declined"/>
    <n v="11.17"/>
    <x v="0"/>
    <s v="Desktop"/>
    <n v="544787"/>
    <n v="54"/>
    <n v="1"/>
    <n v="0"/>
    <n v="0"/>
    <n v="0"/>
    <n v="1"/>
    <s v="2025-06-01 06:43:38"/>
  </r>
  <r>
    <s v="TX009879"/>
    <x v="2060"/>
    <x v="9"/>
    <x v="1"/>
    <n v="193.47"/>
    <s v="Success"/>
    <s v="Approved"/>
    <n v="5.82"/>
    <x v="0"/>
    <s v="iPad"/>
    <n v="411027"/>
    <n v="10"/>
    <n v="0"/>
    <n v="0"/>
    <n v="0"/>
    <n v="0"/>
    <n v="0"/>
    <s v="2025-01-29 02:01:19"/>
  </r>
  <r>
    <s v="TX003620"/>
    <x v="901"/>
    <x v="0"/>
    <x v="3"/>
    <n v="308.12"/>
    <s v="Success"/>
    <s v="Approved"/>
    <n v="2.4900000000000002"/>
    <x v="0"/>
    <s v="iPhone"/>
    <n v="436239"/>
    <n v="15"/>
    <n v="0"/>
    <n v="0"/>
    <n v="0"/>
    <n v="0"/>
    <n v="0"/>
    <s v="2025-08-23 13:49:32"/>
  </r>
  <r>
    <s v="TX007803"/>
    <x v="1399"/>
    <x v="2"/>
    <x v="3"/>
    <n v="91.04"/>
    <s v="Abandoned"/>
    <s v="Declined"/>
    <n v="11.39"/>
    <x v="0"/>
    <s v="iPhone"/>
    <n v="553454"/>
    <n v="12"/>
    <n v="0"/>
    <n v="0"/>
    <n v="0"/>
    <n v="0"/>
    <n v="0"/>
    <s v="2025-06-14 21:33:43"/>
  </r>
  <r>
    <s v="TX009070"/>
    <x v="60"/>
    <x v="2"/>
    <x v="1"/>
    <n v="2093.19"/>
    <s v="Success"/>
    <s v="Approved"/>
    <n v="9.33"/>
    <x v="0"/>
    <s v="Desktop"/>
    <n v="510747"/>
    <n v="13"/>
    <n v="0"/>
    <n v="0"/>
    <n v="0"/>
    <n v="0"/>
    <n v="0"/>
    <s v="2025-07-03 02:14:52"/>
  </r>
  <r>
    <s v="TX003116"/>
    <x v="2645"/>
    <x v="1"/>
    <x v="1"/>
    <n v="401.37"/>
    <s v="Abandoned"/>
    <s v="Declined"/>
    <n v="8.0500000000000007"/>
    <x v="0"/>
    <s v="iPhone"/>
    <n v="486667"/>
    <n v="17"/>
    <n v="0"/>
    <n v="0"/>
    <n v="0"/>
    <n v="0"/>
    <n v="0"/>
    <s v="2025-08-20 16:56:54"/>
  </r>
  <r>
    <s v="TX000086"/>
    <x v="276"/>
    <x v="4"/>
    <x v="0"/>
    <n v="216.32"/>
    <s v="Success"/>
    <s v="Approved"/>
    <n v="3.59"/>
    <x v="0"/>
    <s v="iPhone"/>
    <n v="465061"/>
    <n v="49"/>
    <n v="0"/>
    <n v="0"/>
    <n v="1"/>
    <n v="0"/>
    <n v="0"/>
    <s v="2025-08-13 02:13:37"/>
  </r>
  <r>
    <s v="TX005974"/>
    <x v="1000"/>
    <x v="1"/>
    <x v="0"/>
    <n v="141.81"/>
    <s v="Abandoned"/>
    <s v="Declined"/>
    <n v="4.8099999999999996"/>
    <x v="0"/>
    <s v="Desktop"/>
    <n v="449012"/>
    <n v="19"/>
    <n v="0"/>
    <n v="0"/>
    <n v="0"/>
    <n v="0"/>
    <n v="0"/>
    <s v="2025-03-07 06:09:04"/>
  </r>
  <r>
    <s v="TX002802"/>
    <x v="645"/>
    <x v="1"/>
    <x v="3"/>
    <n v="262.12"/>
    <s v="Success"/>
    <s v="Approved"/>
    <n v="9.36"/>
    <x v="0"/>
    <s v="Desktop"/>
    <n v="475580"/>
    <n v="13"/>
    <n v="0"/>
    <n v="0"/>
    <n v="0"/>
    <n v="0"/>
    <n v="0"/>
    <s v="2025-08-16 11:20:30"/>
  </r>
  <r>
    <s v="TX003672"/>
    <x v="2251"/>
    <x v="5"/>
    <x v="2"/>
    <n v="484.99"/>
    <s v="Success"/>
    <s v="Approved"/>
    <n v="11.75"/>
    <x v="0"/>
    <s v="Android"/>
    <n v="493188"/>
    <n v="77"/>
    <n v="1"/>
    <n v="1"/>
    <n v="1"/>
    <n v="0"/>
    <n v="0"/>
    <s v="2025-08-26 18:48:42"/>
  </r>
  <r>
    <s v="TX003668"/>
    <x v="1388"/>
    <x v="3"/>
    <x v="0"/>
    <n v="329.6"/>
    <s v="Abandoned"/>
    <s v="Declined"/>
    <n v="9.1199999999999992"/>
    <x v="0"/>
    <s v="iPad"/>
    <n v="503670"/>
    <n v="17"/>
    <n v="0"/>
    <n v="0"/>
    <n v="0"/>
    <n v="0"/>
    <n v="0"/>
    <s v="2025-02-06 02:02:12"/>
  </r>
  <r>
    <s v="TX009849"/>
    <x v="715"/>
    <x v="3"/>
    <x v="3"/>
    <n v="92.83"/>
    <s v="Success"/>
    <s v="Approved"/>
    <n v="1.2"/>
    <x v="0"/>
    <s v="iPhone"/>
    <n v="462613"/>
    <n v="25"/>
    <n v="0"/>
    <n v="0"/>
    <n v="0"/>
    <n v="0"/>
    <n v="0"/>
    <s v="2025-01-10 13:32:22"/>
  </r>
  <r>
    <s v="TX005159"/>
    <x v="975"/>
    <x v="2"/>
    <x v="2"/>
    <n v="2466.5700000000002"/>
    <s v="Failed"/>
    <s v="Approved"/>
    <n v="19.66"/>
    <x v="0"/>
    <s v="Desktop"/>
    <n v="534591"/>
    <n v="18"/>
    <n v="0"/>
    <n v="0"/>
    <n v="0"/>
    <n v="0"/>
    <n v="0"/>
    <s v="2025-06-25 22:18:11"/>
  </r>
  <r>
    <s v="TX005726"/>
    <x v="1722"/>
    <x v="1"/>
    <x v="0"/>
    <n v="572.26"/>
    <s v="Success"/>
    <s v="Approved"/>
    <n v="5.09"/>
    <x v="0"/>
    <s v="iPhone"/>
    <n v="445831"/>
    <n v="17"/>
    <n v="0"/>
    <n v="0"/>
    <n v="0"/>
    <n v="0"/>
    <n v="0"/>
    <s v="2025-03-04 15:54:44"/>
  </r>
  <r>
    <s v="TX004591"/>
    <x v="767"/>
    <x v="4"/>
    <x v="2"/>
    <n v="440.99"/>
    <s v="Failed"/>
    <s v="Approved"/>
    <n v="16.3"/>
    <x v="0"/>
    <s v="Android"/>
    <n v="481858"/>
    <n v="22"/>
    <n v="0"/>
    <n v="0"/>
    <n v="0"/>
    <n v="0"/>
    <n v="0"/>
    <s v="2025-03-19 09:09:35"/>
  </r>
  <r>
    <s v="TX002020"/>
    <x v="1154"/>
    <x v="6"/>
    <x v="3"/>
    <n v="558.29"/>
    <s v="Success"/>
    <s v="Approved"/>
    <n v="6.06"/>
    <x v="0"/>
    <s v="Android"/>
    <n v="401668"/>
    <n v="23"/>
    <n v="0"/>
    <n v="0"/>
    <n v="0"/>
    <n v="0"/>
    <n v="0"/>
    <s v="2025-06-14 07:19:11"/>
  </r>
  <r>
    <s v="TX007930"/>
    <x v="1871"/>
    <x v="3"/>
    <x v="3"/>
    <n v="192.95"/>
    <s v="Abandoned"/>
    <s v="Declined"/>
    <n v="0.69"/>
    <x v="0"/>
    <s v="Android"/>
    <n v="507358"/>
    <n v="13"/>
    <n v="0"/>
    <n v="0"/>
    <n v="0"/>
    <n v="0"/>
    <n v="0"/>
    <s v="2025-04-18 03:11:27"/>
  </r>
  <r>
    <s v="TX002526"/>
    <x v="67"/>
    <x v="8"/>
    <x v="2"/>
    <n v="253.87"/>
    <s v="Failed"/>
    <s v="Approved"/>
    <n v="13.34"/>
    <x v="0"/>
    <s v="Android"/>
    <n v="502519"/>
    <n v="19"/>
    <n v="0"/>
    <n v="0"/>
    <n v="0"/>
    <n v="0"/>
    <n v="0"/>
    <s v="2025-12-24 13:05:05"/>
  </r>
  <r>
    <s v="TX009648"/>
    <x v="2356"/>
    <x v="7"/>
    <x v="3"/>
    <n v="100.06"/>
    <s v="Abandoned"/>
    <s v="Declined"/>
    <n v="11.03"/>
    <x v="0"/>
    <s v="Desktop"/>
    <n v="451161"/>
    <n v="12"/>
    <n v="0"/>
    <n v="0"/>
    <n v="0"/>
    <n v="0"/>
    <n v="0"/>
    <s v="2025-07-14 11:18:19"/>
  </r>
  <r>
    <s v="TX006310"/>
    <x v="2646"/>
    <x v="1"/>
    <x v="1"/>
    <n v="369.19"/>
    <s v="Success"/>
    <s v="Approved"/>
    <n v="1.03"/>
    <x v="0"/>
    <s v="iPhone"/>
    <n v="436921"/>
    <n v="41"/>
    <n v="0"/>
    <n v="1"/>
    <n v="0"/>
    <n v="0"/>
    <n v="0"/>
    <s v="2025-12-12 21:02:39"/>
  </r>
  <r>
    <s v="TX003213"/>
    <x v="1683"/>
    <x v="2"/>
    <x v="1"/>
    <n v="1917.43"/>
    <s v="Success"/>
    <s v="Approved"/>
    <n v="3.29"/>
    <x v="0"/>
    <s v="iPhone"/>
    <n v="525725"/>
    <n v="51"/>
    <n v="0"/>
    <n v="0"/>
    <n v="1"/>
    <n v="0"/>
    <n v="0"/>
    <s v="2025-05-13 01:16:13"/>
  </r>
  <r>
    <s v="TX000520"/>
    <x v="46"/>
    <x v="2"/>
    <x v="0"/>
    <n v="72.81"/>
    <s v="Success"/>
    <s v="Approved"/>
    <n v="4.46"/>
    <x v="0"/>
    <s v="Desktop"/>
    <n v="551026"/>
    <n v="47"/>
    <n v="0"/>
    <n v="1"/>
    <n v="0"/>
    <n v="0"/>
    <n v="0"/>
    <s v="2025-12-06 17:57:12"/>
  </r>
  <r>
    <s v="TX005367"/>
    <x v="345"/>
    <x v="6"/>
    <x v="0"/>
    <n v="269.66000000000003"/>
    <s v="Success"/>
    <s v="Approved"/>
    <n v="4.8899999999999997"/>
    <x v="0"/>
    <s v="Android"/>
    <n v="404378"/>
    <n v="21"/>
    <n v="0"/>
    <n v="0"/>
    <n v="0"/>
    <n v="0"/>
    <n v="0"/>
    <s v="2025-12-03 15:14:39"/>
  </r>
  <r>
    <s v="TX006850"/>
    <x v="1178"/>
    <x v="5"/>
    <x v="0"/>
    <n v="378.15"/>
    <s v="Abandoned"/>
    <s v="Declined"/>
    <n v="2.37"/>
    <x v="0"/>
    <s v="iPhone"/>
    <n v="520510"/>
    <n v="19"/>
    <n v="0"/>
    <n v="0"/>
    <n v="0"/>
    <n v="0"/>
    <n v="0"/>
    <s v="2025-06-22 07:28:29"/>
  </r>
  <r>
    <s v="TX002896"/>
    <x v="451"/>
    <x v="0"/>
    <x v="1"/>
    <n v="558.87"/>
    <s v="Success"/>
    <s v="Approved"/>
    <n v="10.63"/>
    <x v="0"/>
    <s v="Desktop"/>
    <n v="408713"/>
    <n v="16"/>
    <n v="0"/>
    <n v="0"/>
    <n v="0"/>
    <n v="0"/>
    <n v="0"/>
    <s v="2025-12-26 00:56:35"/>
  </r>
  <r>
    <s v="TX000245"/>
    <x v="972"/>
    <x v="4"/>
    <x v="3"/>
    <n v="156.12"/>
    <s v="Success"/>
    <s v="Approved"/>
    <n v="2.77"/>
    <x v="0"/>
    <s v="Desktop"/>
    <n v="543978"/>
    <n v="21"/>
    <n v="0"/>
    <n v="0"/>
    <n v="0"/>
    <n v="0"/>
    <n v="0"/>
    <s v="2025-05-23 17:45:26"/>
  </r>
  <r>
    <s v="TX005931"/>
    <x v="1144"/>
    <x v="5"/>
    <x v="1"/>
    <n v="648.16999999999996"/>
    <s v="Failed"/>
    <s v="Declined"/>
    <n v="10.6"/>
    <x v="0"/>
    <s v="iPhone"/>
    <n v="401643"/>
    <n v="22"/>
    <n v="0"/>
    <n v="0"/>
    <n v="0"/>
    <n v="0"/>
    <n v="0"/>
    <s v="2025-03-01 21:43:39"/>
  </r>
  <r>
    <s v="TX004715"/>
    <x v="431"/>
    <x v="1"/>
    <x v="0"/>
    <n v="860.66"/>
    <s v="Success"/>
    <s v="Approved"/>
    <n v="2.15"/>
    <x v="0"/>
    <s v="iPad"/>
    <n v="516681"/>
    <n v="19"/>
    <n v="0"/>
    <n v="0"/>
    <n v="0"/>
    <n v="0"/>
    <n v="0"/>
    <s v="2025-11-27 22:50:15"/>
  </r>
  <r>
    <s v="TX009260"/>
    <x v="2647"/>
    <x v="0"/>
    <x v="3"/>
    <n v="460.39"/>
    <s v="Abandoned"/>
    <s v="Approved"/>
    <n v="2.2200000000000002"/>
    <x v="0"/>
    <s v="Android"/>
    <n v="426162"/>
    <n v="16"/>
    <n v="0"/>
    <n v="0"/>
    <n v="0"/>
    <n v="0"/>
    <n v="0"/>
    <s v="2025-09-26 14:40:39"/>
  </r>
  <r>
    <s v="TX003426"/>
    <x v="2648"/>
    <x v="4"/>
    <x v="1"/>
    <n v="405.69"/>
    <s v="Success"/>
    <s v="Approved"/>
    <n v="8.09"/>
    <x v="0"/>
    <s v="iPhone"/>
    <n v="520665"/>
    <n v="38"/>
    <n v="0"/>
    <n v="1"/>
    <n v="0"/>
    <n v="0"/>
    <n v="0"/>
    <s v="2025-07-08 12:30:12"/>
  </r>
  <r>
    <s v="TX007021"/>
    <x v="1856"/>
    <x v="3"/>
    <x v="3"/>
    <n v="155.44"/>
    <s v="Success"/>
    <s v="Approved"/>
    <n v="0.85"/>
    <x v="0"/>
    <s v="iPhone"/>
    <n v="411571"/>
    <n v="21"/>
    <n v="0"/>
    <n v="0"/>
    <n v="0"/>
    <n v="0"/>
    <n v="0"/>
    <s v="2025-07-19 19:06:57"/>
  </r>
  <r>
    <s v="TX009568"/>
    <x v="1862"/>
    <x v="3"/>
    <x v="3"/>
    <n v="264.60000000000002"/>
    <s v="Success"/>
    <s v="Approved"/>
    <n v="8.8800000000000008"/>
    <x v="0"/>
    <s v="iPhone"/>
    <n v="533550"/>
    <n v="11"/>
    <n v="0"/>
    <n v="0"/>
    <n v="0"/>
    <n v="0"/>
    <n v="0"/>
    <s v="2025-08-19 05:12:51"/>
  </r>
  <r>
    <s v="TX006719"/>
    <x v="2402"/>
    <x v="9"/>
    <x v="0"/>
    <n v="456.6"/>
    <s v="Success"/>
    <s v="Approved"/>
    <n v="8.31"/>
    <x v="0"/>
    <s v="Desktop"/>
    <n v="401524"/>
    <n v="15"/>
    <n v="0"/>
    <n v="0"/>
    <n v="0"/>
    <n v="0"/>
    <n v="0"/>
    <s v="2025-09-03 11:13:57"/>
  </r>
  <r>
    <s v="TX008216"/>
    <x v="2649"/>
    <x v="8"/>
    <x v="1"/>
    <n v="144.12"/>
    <s v="Success"/>
    <s v="Approved"/>
    <n v="5.07"/>
    <x v="0"/>
    <s v="iPhone"/>
    <n v="416672"/>
    <n v="22"/>
    <n v="0"/>
    <n v="0"/>
    <n v="0"/>
    <n v="0"/>
    <n v="0"/>
    <s v="2025-01-05 14:19:56"/>
  </r>
  <r>
    <s v="TX007342"/>
    <x v="90"/>
    <x v="8"/>
    <x v="3"/>
    <n v="1955.92"/>
    <s v="Failed"/>
    <s v="Approved"/>
    <n v="5.76"/>
    <x v="0"/>
    <s v="Android"/>
    <n v="464146"/>
    <n v="21"/>
    <n v="0"/>
    <n v="0"/>
    <n v="0"/>
    <n v="0"/>
    <n v="0"/>
    <s v="2025-04-02 13:04:20"/>
  </r>
  <r>
    <s v="TX005510"/>
    <x v="1708"/>
    <x v="2"/>
    <x v="3"/>
    <n v="982.12"/>
    <s v="Abandoned"/>
    <s v="Declined"/>
    <n v="4.13"/>
    <x v="0"/>
    <s v="Android"/>
    <n v="532160"/>
    <n v="17"/>
    <n v="0"/>
    <n v="0"/>
    <n v="0"/>
    <n v="0"/>
    <n v="0"/>
    <s v="2025-08-25 12:21:21"/>
  </r>
  <r>
    <s v="TX002002"/>
    <x v="327"/>
    <x v="3"/>
    <x v="1"/>
    <n v="2540.65"/>
    <s v="Abandoned"/>
    <s v="Approved"/>
    <n v="11.16"/>
    <x v="0"/>
    <s v="Desktop"/>
    <n v="450897"/>
    <n v="49"/>
    <n v="0"/>
    <n v="0"/>
    <n v="1"/>
    <n v="0"/>
    <n v="0"/>
    <s v="2025-11-27 03:42:49"/>
  </r>
  <r>
    <s v="TX000886"/>
    <x v="2399"/>
    <x v="1"/>
    <x v="1"/>
    <n v="164.66"/>
    <s v="Success"/>
    <s v="Approved"/>
    <n v="8.6"/>
    <x v="0"/>
    <s v="Android"/>
    <n v="533073"/>
    <n v="51"/>
    <n v="0"/>
    <n v="0"/>
    <n v="1"/>
    <n v="0"/>
    <n v="0"/>
    <s v="2025-06-24 02:41:43"/>
  </r>
  <r>
    <s v="TX000870"/>
    <x v="2398"/>
    <x v="7"/>
    <x v="1"/>
    <n v="285.74"/>
    <s v="Failed"/>
    <s v="Declined"/>
    <n v="6.63"/>
    <x v="0"/>
    <s v="Android"/>
    <n v="440650"/>
    <n v="20"/>
    <n v="0"/>
    <n v="0"/>
    <n v="0"/>
    <n v="0"/>
    <n v="0"/>
    <s v="2025-11-11 23:00:55"/>
  </r>
  <r>
    <s v="TX009743"/>
    <x v="2133"/>
    <x v="3"/>
    <x v="1"/>
    <n v="697.67"/>
    <s v="Success"/>
    <s v="Approved"/>
    <n v="2.16"/>
    <x v="0"/>
    <s v="Desktop"/>
    <n v="515135"/>
    <n v="19"/>
    <n v="0"/>
    <n v="0"/>
    <n v="0"/>
    <n v="0"/>
    <n v="0"/>
    <s v="2025-01-17 23:11:18"/>
  </r>
  <r>
    <s v="TX005721"/>
    <x v="2570"/>
    <x v="1"/>
    <x v="1"/>
    <n v="1248.5899999999999"/>
    <s v="Success"/>
    <s v="Approved"/>
    <n v="4.2300000000000004"/>
    <x v="0"/>
    <s v="iPhone"/>
    <n v="474960"/>
    <n v="18"/>
    <n v="0"/>
    <n v="0"/>
    <n v="0"/>
    <n v="0"/>
    <n v="0"/>
    <s v="2025-04-24 12:33:55"/>
  </r>
  <r>
    <s v="TX000357"/>
    <x v="1254"/>
    <x v="8"/>
    <x v="3"/>
    <n v="103.14"/>
    <s v="Success"/>
    <s v="Approved"/>
    <n v="10.44"/>
    <x v="0"/>
    <s v="iPhone"/>
    <n v="507488"/>
    <n v="17"/>
    <n v="0"/>
    <n v="0"/>
    <n v="0"/>
    <n v="0"/>
    <n v="0"/>
    <s v="2025-07-11 14:27:17"/>
  </r>
  <r>
    <s v="TX009962"/>
    <x v="2650"/>
    <x v="8"/>
    <x v="0"/>
    <n v="309.02"/>
    <s v="Success"/>
    <s v="Approved"/>
    <n v="11.97"/>
    <x v="0"/>
    <s v="iPhone"/>
    <n v="477886"/>
    <n v="23"/>
    <n v="0"/>
    <n v="0"/>
    <n v="0"/>
    <n v="0"/>
    <n v="0"/>
    <s v="2025-02-05 08:04:58"/>
  </r>
  <r>
    <s v="TX005452"/>
    <x v="479"/>
    <x v="5"/>
    <x v="0"/>
    <n v="275.89999999999998"/>
    <s v="Success"/>
    <s v="Approved"/>
    <n v="4.97"/>
    <x v="0"/>
    <s v="iPhone"/>
    <n v="408461"/>
    <n v="50"/>
    <n v="1"/>
    <n v="0"/>
    <n v="0"/>
    <n v="0"/>
    <n v="1"/>
    <s v="2025-05-03 15:37:20"/>
  </r>
  <r>
    <s v="TX008241"/>
    <x v="1795"/>
    <x v="1"/>
    <x v="1"/>
    <n v="760.44"/>
    <s v="Abandoned"/>
    <s v="Declined"/>
    <n v="7.92"/>
    <x v="0"/>
    <s v="Android"/>
    <n v="425477"/>
    <n v="14"/>
    <n v="0"/>
    <n v="0"/>
    <n v="0"/>
    <n v="0"/>
    <n v="0"/>
    <s v="2025-11-28 06:10:59"/>
  </r>
  <r>
    <s v="TX006521"/>
    <x v="2285"/>
    <x v="4"/>
    <x v="1"/>
    <n v="989.32"/>
    <s v="Success"/>
    <s v="Approved"/>
    <n v="1.62"/>
    <x v="0"/>
    <s v="iPhone"/>
    <n v="454010"/>
    <n v="14"/>
    <n v="0"/>
    <n v="0"/>
    <n v="0"/>
    <n v="0"/>
    <n v="0"/>
    <s v="2025-12-10 20:58:56"/>
  </r>
  <r>
    <s v="TX007800"/>
    <x v="2651"/>
    <x v="1"/>
    <x v="2"/>
    <n v="304.88"/>
    <s v="Success"/>
    <s v="Approved"/>
    <n v="10.59"/>
    <x v="0"/>
    <s v="Android"/>
    <n v="514728"/>
    <n v="10"/>
    <n v="0"/>
    <n v="0"/>
    <n v="0"/>
    <n v="0"/>
    <n v="0"/>
    <s v="2025-09-17 23:24:24"/>
  </r>
  <r>
    <s v="TX001276"/>
    <x v="2200"/>
    <x v="0"/>
    <x v="2"/>
    <n v="153.22"/>
    <s v="Failed"/>
    <s v="Declined"/>
    <n v="8.81"/>
    <x v="0"/>
    <s v="Android"/>
    <n v="432295"/>
    <n v="18"/>
    <n v="0"/>
    <n v="0"/>
    <n v="0"/>
    <n v="0"/>
    <n v="0"/>
    <s v="2025-12-26 15:21:35"/>
  </r>
  <r>
    <s v="TX001891"/>
    <x v="1383"/>
    <x v="1"/>
    <x v="3"/>
    <n v="855.57"/>
    <s v="Success"/>
    <s v="Approved"/>
    <n v="2.2400000000000002"/>
    <x v="0"/>
    <s v="iPhone"/>
    <n v="539865"/>
    <n v="11"/>
    <n v="0"/>
    <n v="0"/>
    <n v="0"/>
    <n v="0"/>
    <n v="0"/>
    <s v="2025-12-27 02:34:25"/>
  </r>
  <r>
    <s v="TX008737"/>
    <x v="2652"/>
    <x v="0"/>
    <x v="2"/>
    <n v="208.64"/>
    <s v="Success"/>
    <s v="Approved"/>
    <n v="15.08"/>
    <x v="0"/>
    <s v="iPhone"/>
    <n v="434521"/>
    <n v="11"/>
    <n v="0"/>
    <n v="0"/>
    <n v="0"/>
    <n v="0"/>
    <n v="0"/>
    <s v="2025-03-31 23:21:55"/>
  </r>
  <r>
    <s v="TX006761"/>
    <x v="2653"/>
    <x v="5"/>
    <x v="2"/>
    <n v="666.59"/>
    <s v="Failed"/>
    <s v="Approved"/>
    <n v="19.95"/>
    <x v="0"/>
    <s v="Desktop"/>
    <n v="537063"/>
    <n v="19"/>
    <n v="0"/>
    <n v="0"/>
    <n v="0"/>
    <n v="0"/>
    <n v="0"/>
    <s v="2025-11-23 03:41:59"/>
  </r>
  <r>
    <s v="TX009236"/>
    <x v="1276"/>
    <x v="8"/>
    <x v="3"/>
    <n v="349.65"/>
    <s v="Abandoned"/>
    <s v="Declined"/>
    <n v="4.28"/>
    <x v="0"/>
    <s v="iPad"/>
    <n v="553579"/>
    <n v="18"/>
    <n v="0"/>
    <n v="0"/>
    <n v="0"/>
    <n v="0"/>
    <n v="0"/>
    <s v="2025-09-24 03:40:23"/>
  </r>
  <r>
    <s v="TX003564"/>
    <x v="1617"/>
    <x v="4"/>
    <x v="1"/>
    <n v="1176.08"/>
    <s v="Success"/>
    <s v="Approved"/>
    <n v="4.95"/>
    <x v="0"/>
    <s v="Desktop"/>
    <n v="477845"/>
    <n v="16"/>
    <n v="0"/>
    <n v="0"/>
    <n v="0"/>
    <n v="0"/>
    <n v="0"/>
    <s v="2025-12-11 05:08:34"/>
  </r>
  <r>
    <s v="TX005788"/>
    <x v="2654"/>
    <x v="2"/>
    <x v="2"/>
    <n v="383.06"/>
    <s v="Abandoned"/>
    <s v="Declined"/>
    <n v="13.95"/>
    <x v="0"/>
    <s v="Android"/>
    <n v="407284"/>
    <n v="25"/>
    <n v="0"/>
    <n v="0"/>
    <n v="0"/>
    <n v="0"/>
    <n v="0"/>
    <s v="2025-04-28 10:16:08"/>
  </r>
  <r>
    <s v="TX004959"/>
    <x v="1044"/>
    <x v="0"/>
    <x v="2"/>
    <n v="687.86"/>
    <s v="Failed"/>
    <s v="Declined"/>
    <n v="8.84"/>
    <x v="0"/>
    <s v="Android"/>
    <n v="496968"/>
    <n v="46"/>
    <n v="0"/>
    <n v="1"/>
    <n v="0"/>
    <n v="0"/>
    <n v="0"/>
    <s v="2025-03-14 00:31:02"/>
  </r>
  <r>
    <s v="TX001547"/>
    <x v="702"/>
    <x v="1"/>
    <x v="1"/>
    <n v="249.11"/>
    <s v="Abandoned"/>
    <s v="Approved"/>
    <n v="4.51"/>
    <x v="0"/>
    <s v="Android"/>
    <n v="526073"/>
    <n v="11"/>
    <n v="0"/>
    <n v="0"/>
    <n v="0"/>
    <n v="0"/>
    <n v="0"/>
    <s v="2025-09-17 11:19:52"/>
  </r>
  <r>
    <s v="TX006194"/>
    <x v="2165"/>
    <x v="6"/>
    <x v="1"/>
    <n v="872.99"/>
    <s v="Success"/>
    <s v="Approved"/>
    <n v="11.36"/>
    <x v="0"/>
    <s v="iPhone"/>
    <n v="476639"/>
    <n v="14"/>
    <n v="0"/>
    <n v="0"/>
    <n v="0"/>
    <n v="0"/>
    <n v="0"/>
    <s v="2025-11-06 23:56:38"/>
  </r>
  <r>
    <s v="TX002381"/>
    <x v="1853"/>
    <x v="1"/>
    <x v="1"/>
    <n v="542.09"/>
    <s v="Success"/>
    <s v="Approved"/>
    <n v="7.4"/>
    <x v="0"/>
    <s v="Android"/>
    <n v="538109"/>
    <n v="18"/>
    <n v="0"/>
    <n v="0"/>
    <n v="0"/>
    <n v="0"/>
    <n v="0"/>
    <s v="2025-03-01 14:01:03"/>
  </r>
  <r>
    <s v="TX003824"/>
    <x v="1024"/>
    <x v="7"/>
    <x v="1"/>
    <n v="308.31"/>
    <s v="Success"/>
    <s v="Approved"/>
    <n v="9.9"/>
    <x v="0"/>
    <s v="Android"/>
    <n v="457441"/>
    <n v="10"/>
    <n v="0"/>
    <n v="0"/>
    <n v="0"/>
    <n v="0"/>
    <n v="0"/>
    <s v="2025-06-04 19:26:30"/>
  </r>
  <r>
    <s v="TX003233"/>
    <x v="1736"/>
    <x v="2"/>
    <x v="0"/>
    <n v="187.24"/>
    <s v="Abandoned"/>
    <s v="Approved"/>
    <n v="7.08"/>
    <x v="0"/>
    <s v="iPad"/>
    <n v="479703"/>
    <n v="16"/>
    <n v="0"/>
    <n v="0"/>
    <n v="0"/>
    <n v="0"/>
    <n v="0"/>
    <s v="2025-01-19 22:35:38"/>
  </r>
  <r>
    <s v="TX008447"/>
    <x v="2655"/>
    <x v="5"/>
    <x v="1"/>
    <n v="291.89999999999998"/>
    <s v="Failed"/>
    <s v="Approved"/>
    <n v="2.59"/>
    <x v="0"/>
    <s v="iPad"/>
    <n v="429062"/>
    <n v="10"/>
    <n v="0"/>
    <n v="0"/>
    <n v="0"/>
    <n v="0"/>
    <n v="0"/>
    <s v="2025-09-30 13:03:38"/>
  </r>
  <r>
    <s v="TX003307"/>
    <x v="1755"/>
    <x v="0"/>
    <x v="3"/>
    <n v="511.6"/>
    <s v="Success"/>
    <s v="Approved"/>
    <n v="11.17"/>
    <x v="0"/>
    <s v="Desktop"/>
    <n v="487725"/>
    <n v="25"/>
    <n v="0"/>
    <n v="0"/>
    <n v="0"/>
    <n v="0"/>
    <n v="0"/>
    <s v="2025-06-16 10:18:15"/>
  </r>
  <r>
    <s v="TX000493"/>
    <x v="2329"/>
    <x v="7"/>
    <x v="3"/>
    <n v="557.76"/>
    <s v="Success"/>
    <s v="Approved"/>
    <n v="1.69"/>
    <x v="0"/>
    <s v="iPad"/>
    <n v="490138"/>
    <n v="42"/>
    <n v="0"/>
    <n v="0"/>
    <n v="1"/>
    <n v="0"/>
    <n v="0"/>
    <s v="2025-02-24 21:41:59"/>
  </r>
  <r>
    <s v="TX003500"/>
    <x v="763"/>
    <x v="6"/>
    <x v="3"/>
    <n v="209.41"/>
    <s v="Success"/>
    <s v="Approved"/>
    <n v="0.76"/>
    <x v="0"/>
    <s v="iPad"/>
    <n v="527872"/>
    <n v="16"/>
    <n v="0"/>
    <n v="0"/>
    <n v="0"/>
    <n v="0"/>
    <n v="0"/>
    <s v="2025-06-06 08:00:33"/>
  </r>
  <r>
    <s v="TX006750"/>
    <x v="1077"/>
    <x v="8"/>
    <x v="1"/>
    <n v="453.73"/>
    <s v="Success"/>
    <s v="Approved"/>
    <n v="1.39"/>
    <x v="0"/>
    <s v="iPad"/>
    <n v="453601"/>
    <n v="19"/>
    <n v="0"/>
    <n v="0"/>
    <n v="0"/>
    <n v="0"/>
    <n v="0"/>
    <s v="2025-05-10 13:47:00"/>
  </r>
  <r>
    <s v="TX001117"/>
    <x v="1233"/>
    <x v="5"/>
    <x v="1"/>
    <n v="242.9"/>
    <s v="Failed"/>
    <s v="Declined"/>
    <n v="5.85"/>
    <x v="0"/>
    <s v="Desktop"/>
    <n v="479785"/>
    <n v="18"/>
    <n v="0"/>
    <n v="0"/>
    <n v="0"/>
    <n v="0"/>
    <n v="0"/>
    <s v="2025-03-24 07:46:26"/>
  </r>
  <r>
    <s v="TX005638"/>
    <x v="1390"/>
    <x v="9"/>
    <x v="1"/>
    <n v="444.83"/>
    <s v="Success"/>
    <s v="Approved"/>
    <n v="2.34"/>
    <x v="0"/>
    <s v="Android"/>
    <n v="461231"/>
    <n v="25"/>
    <n v="0"/>
    <n v="0"/>
    <n v="0"/>
    <n v="0"/>
    <n v="0"/>
    <s v="2025-02-27 15:18:52"/>
  </r>
  <r>
    <s v="TX008825"/>
    <x v="658"/>
    <x v="8"/>
    <x v="2"/>
    <n v="214.29"/>
    <s v="Success"/>
    <s v="Approved"/>
    <n v="13.42"/>
    <x v="0"/>
    <s v="iPhone"/>
    <n v="405350"/>
    <n v="25"/>
    <n v="0"/>
    <n v="0"/>
    <n v="0"/>
    <n v="0"/>
    <n v="0"/>
    <s v="2025-11-01 01:04:03"/>
  </r>
  <r>
    <s v="TX006147"/>
    <x v="2247"/>
    <x v="1"/>
    <x v="0"/>
    <n v="297.62"/>
    <s v="Success"/>
    <s v="Approved"/>
    <n v="9.3000000000000007"/>
    <x v="0"/>
    <s v="iPhone"/>
    <n v="494640"/>
    <n v="10"/>
    <n v="0"/>
    <n v="0"/>
    <n v="0"/>
    <n v="0"/>
    <n v="0"/>
    <s v="2025-06-16 02:17:48"/>
  </r>
  <r>
    <s v="TX009922"/>
    <x v="176"/>
    <x v="9"/>
    <x v="3"/>
    <n v="92.53"/>
    <s v="Success"/>
    <s v="Approved"/>
    <n v="2.0099999999999998"/>
    <x v="0"/>
    <s v="iPad"/>
    <n v="530126"/>
    <n v="15"/>
    <n v="0"/>
    <n v="0"/>
    <n v="0"/>
    <n v="0"/>
    <n v="0"/>
    <s v="2025-07-10 00:22:12"/>
  </r>
  <r>
    <s v="TX008826"/>
    <x v="965"/>
    <x v="5"/>
    <x v="2"/>
    <n v="216.55"/>
    <s v="Abandoned"/>
    <s v="Approved"/>
    <n v="9.2899999999999991"/>
    <x v="0"/>
    <s v="Desktop"/>
    <n v="428849"/>
    <n v="14"/>
    <n v="0"/>
    <n v="0"/>
    <n v="0"/>
    <n v="0"/>
    <n v="0"/>
    <s v="2025-03-26 22:52:33"/>
  </r>
  <r>
    <s v="TX006793"/>
    <x v="2656"/>
    <x v="5"/>
    <x v="0"/>
    <n v="515.35"/>
    <s v="Failed"/>
    <s v="Declined"/>
    <n v="6.93"/>
    <x v="0"/>
    <s v="iPhone"/>
    <n v="473007"/>
    <n v="11"/>
    <n v="0"/>
    <n v="0"/>
    <n v="0"/>
    <n v="0"/>
    <n v="0"/>
    <s v="2025-09-25 06:31:49"/>
  </r>
  <r>
    <s v="TX008274"/>
    <x v="1947"/>
    <x v="1"/>
    <x v="0"/>
    <n v="1037.75"/>
    <s v="Success"/>
    <s v="Approved"/>
    <n v="8.4700000000000006"/>
    <x v="0"/>
    <s v="Desktop"/>
    <n v="473403"/>
    <n v="44"/>
    <n v="0"/>
    <n v="1"/>
    <n v="0"/>
    <n v="0"/>
    <n v="0"/>
    <s v="2025-12-06 04:58:05"/>
  </r>
  <r>
    <s v="TX008066"/>
    <x v="1480"/>
    <x v="8"/>
    <x v="3"/>
    <n v="485.2"/>
    <s v="Abandoned"/>
    <s v="Approved"/>
    <n v="11.68"/>
    <x v="0"/>
    <s v="iPhone"/>
    <n v="502868"/>
    <n v="10"/>
    <n v="0"/>
    <n v="0"/>
    <n v="0"/>
    <n v="0"/>
    <n v="0"/>
    <s v="2025-10-01 19:30:25"/>
  </r>
  <r>
    <s v="TX003646"/>
    <x v="37"/>
    <x v="6"/>
    <x v="3"/>
    <n v="238.39"/>
    <s v="Success"/>
    <s v="Approved"/>
    <n v="4.75"/>
    <x v="0"/>
    <s v="iPhone"/>
    <n v="457021"/>
    <n v="15"/>
    <n v="0"/>
    <n v="0"/>
    <n v="0"/>
    <n v="0"/>
    <n v="0"/>
    <s v="2025-06-20 20:43:51"/>
  </r>
  <r>
    <s v="TX002501"/>
    <x v="2657"/>
    <x v="0"/>
    <x v="3"/>
    <n v="143.38999999999999"/>
    <s v="Success"/>
    <s v="Approved"/>
    <n v="11.58"/>
    <x v="0"/>
    <s v="Android"/>
    <n v="522059"/>
    <n v="25"/>
    <n v="0"/>
    <n v="0"/>
    <n v="0"/>
    <n v="0"/>
    <n v="0"/>
    <s v="2025-06-13 08:53:37"/>
  </r>
  <r>
    <s v="TX005678"/>
    <x v="1577"/>
    <x v="1"/>
    <x v="0"/>
    <n v="372.86"/>
    <s v="Success"/>
    <s v="Approved"/>
    <n v="2.72"/>
    <x v="0"/>
    <s v="Desktop"/>
    <n v="478785"/>
    <n v="11"/>
    <n v="0"/>
    <n v="0"/>
    <n v="0"/>
    <n v="0"/>
    <n v="0"/>
    <s v="2025-10-21 09:24:22"/>
  </r>
  <r>
    <s v="TX005242"/>
    <x v="126"/>
    <x v="0"/>
    <x v="3"/>
    <n v="379.47"/>
    <s v="Success"/>
    <s v="Approved"/>
    <n v="4.07"/>
    <x v="0"/>
    <s v="iPad"/>
    <n v="500751"/>
    <n v="12"/>
    <n v="0"/>
    <n v="0"/>
    <n v="0"/>
    <n v="0"/>
    <n v="0"/>
    <s v="2025-08-10 11:35:32"/>
  </r>
  <r>
    <s v="TX008275"/>
    <x v="2574"/>
    <x v="1"/>
    <x v="3"/>
    <n v="734.73"/>
    <s v="Success"/>
    <s v="Approved"/>
    <n v="7.08"/>
    <x v="0"/>
    <s v="Android"/>
    <n v="523976"/>
    <n v="20"/>
    <n v="0"/>
    <n v="0"/>
    <n v="0"/>
    <n v="0"/>
    <n v="0"/>
    <s v="2025-08-30 12:38:58"/>
  </r>
  <r>
    <s v="TX002784"/>
    <x v="2658"/>
    <x v="1"/>
    <x v="2"/>
    <n v="354.47"/>
    <s v="Success"/>
    <s v="Approved"/>
    <n v="16.489999999999998"/>
    <x v="0"/>
    <s v="iPhone"/>
    <n v="449518"/>
    <n v="10"/>
    <n v="0"/>
    <n v="0"/>
    <n v="0"/>
    <n v="0"/>
    <n v="0"/>
    <s v="2025-02-23 01:46:11"/>
  </r>
  <r>
    <s v="TX006159"/>
    <x v="1039"/>
    <x v="8"/>
    <x v="0"/>
    <n v="365.57"/>
    <s v="Abandoned"/>
    <s v="Declined"/>
    <n v="1.47"/>
    <x v="0"/>
    <s v="Android"/>
    <n v="490342"/>
    <n v="23"/>
    <n v="0"/>
    <n v="0"/>
    <n v="0"/>
    <n v="0"/>
    <n v="0"/>
    <s v="2025-04-03 22:20:20"/>
  </r>
  <r>
    <s v="TX003810"/>
    <x v="1194"/>
    <x v="3"/>
    <x v="0"/>
    <n v="487.35"/>
    <s v="Success"/>
    <s v="Approved"/>
    <n v="8.5299999999999994"/>
    <x v="0"/>
    <s v="Android"/>
    <n v="517112"/>
    <n v="15"/>
    <n v="0"/>
    <n v="0"/>
    <n v="0"/>
    <n v="0"/>
    <n v="0"/>
    <s v="2025-02-21 17:48:33"/>
  </r>
  <r>
    <s v="TX008261"/>
    <x v="60"/>
    <x v="3"/>
    <x v="1"/>
    <n v="101.54"/>
    <s v="Success"/>
    <s v="Approved"/>
    <n v="10.28"/>
    <x v="0"/>
    <s v="Desktop"/>
    <n v="517778"/>
    <n v="21"/>
    <n v="0"/>
    <n v="0"/>
    <n v="0"/>
    <n v="0"/>
    <n v="0"/>
    <s v="2025-04-25 13:00:22"/>
  </r>
  <r>
    <s v="TX008697"/>
    <x v="1140"/>
    <x v="9"/>
    <x v="1"/>
    <n v="106.91"/>
    <s v="Failed"/>
    <s v="Declined"/>
    <n v="10.23"/>
    <x v="0"/>
    <s v="Android"/>
    <n v="503015"/>
    <n v="17"/>
    <n v="0"/>
    <n v="0"/>
    <n v="0"/>
    <n v="0"/>
    <n v="0"/>
    <s v="2025-02-04 10:31:16"/>
  </r>
  <r>
    <s v="TX007912"/>
    <x v="2117"/>
    <x v="4"/>
    <x v="2"/>
    <n v="509.71"/>
    <s v="Success"/>
    <s v="Approved"/>
    <n v="19.16"/>
    <x v="0"/>
    <s v="iPhone"/>
    <n v="545289"/>
    <n v="13"/>
    <n v="0"/>
    <n v="0"/>
    <n v="0"/>
    <n v="0"/>
    <n v="0"/>
    <s v="2025-05-13 10:10:45"/>
  </r>
  <r>
    <s v="TX001697"/>
    <x v="2562"/>
    <x v="3"/>
    <x v="1"/>
    <n v="276.3"/>
    <s v="Failed"/>
    <s v="Declined"/>
    <n v="7.29"/>
    <x v="0"/>
    <s v="iPhone"/>
    <n v="499987"/>
    <n v="100"/>
    <n v="1"/>
    <n v="1"/>
    <n v="1"/>
    <n v="0"/>
    <n v="1"/>
    <s v="2025-12-10 11:19:14"/>
  </r>
  <r>
    <s v="TX005686"/>
    <x v="2659"/>
    <x v="1"/>
    <x v="0"/>
    <n v="1078.75"/>
    <s v="Abandoned"/>
    <s v="Declined"/>
    <n v="1.92"/>
    <x v="0"/>
    <s v="Desktop"/>
    <n v="437933"/>
    <n v="25"/>
    <n v="0"/>
    <n v="0"/>
    <n v="0"/>
    <n v="0"/>
    <n v="0"/>
    <s v="2025-07-17 06:27:28"/>
  </r>
  <r>
    <s v="TX009481"/>
    <x v="1808"/>
    <x v="2"/>
    <x v="1"/>
    <n v="320.05"/>
    <s v="Success"/>
    <s v="Approved"/>
    <n v="6.8"/>
    <x v="0"/>
    <s v="iPad"/>
    <n v="543050"/>
    <n v="20"/>
    <n v="0"/>
    <n v="0"/>
    <n v="0"/>
    <n v="0"/>
    <n v="0"/>
    <s v="2025-08-25 17:09:57"/>
  </r>
  <r>
    <s v="TX005940"/>
    <x v="390"/>
    <x v="0"/>
    <x v="0"/>
    <n v="504.53"/>
    <s v="Success"/>
    <s v="Approved"/>
    <n v="9.49"/>
    <x v="0"/>
    <s v="Desktop"/>
    <n v="447820"/>
    <n v="21"/>
    <n v="0"/>
    <n v="0"/>
    <n v="0"/>
    <n v="0"/>
    <n v="0"/>
    <s v="2025-07-22 09:19:38"/>
  </r>
  <r>
    <s v="TX002053"/>
    <x v="969"/>
    <x v="1"/>
    <x v="1"/>
    <n v="970.47"/>
    <s v="Failed"/>
    <s v="Approved"/>
    <n v="10.4"/>
    <x v="0"/>
    <s v="Android"/>
    <n v="475160"/>
    <n v="20"/>
    <n v="0"/>
    <n v="0"/>
    <n v="0"/>
    <n v="0"/>
    <n v="0"/>
    <s v="2025-09-23 06:24:36"/>
  </r>
  <r>
    <s v="TX001777"/>
    <x v="1243"/>
    <x v="4"/>
    <x v="3"/>
    <n v="386.81"/>
    <s v="Success"/>
    <s v="Approved"/>
    <n v="2.02"/>
    <x v="0"/>
    <s v="Android"/>
    <n v="414902"/>
    <n v="10"/>
    <n v="0"/>
    <n v="0"/>
    <n v="0"/>
    <n v="0"/>
    <n v="0"/>
    <s v="2025-04-06 09:35:30"/>
  </r>
  <r>
    <s v="TX008596"/>
    <x v="1105"/>
    <x v="3"/>
    <x v="1"/>
    <n v="593.08000000000004"/>
    <s v="Success"/>
    <s v="Approved"/>
    <n v="7.76"/>
    <x v="0"/>
    <s v="iPhone"/>
    <n v="542342"/>
    <n v="19"/>
    <n v="0"/>
    <n v="0"/>
    <n v="0"/>
    <n v="0"/>
    <n v="0"/>
    <s v="2025-01-14 22:37:06"/>
  </r>
  <r>
    <s v="TX003314"/>
    <x v="18"/>
    <x v="1"/>
    <x v="1"/>
    <n v="590.95000000000005"/>
    <s v="Success"/>
    <s v="Approved"/>
    <n v="10.199999999999999"/>
    <x v="0"/>
    <s v="iPhone"/>
    <n v="463441"/>
    <n v="17"/>
    <n v="0"/>
    <n v="0"/>
    <n v="0"/>
    <n v="0"/>
    <n v="0"/>
    <s v="2025-03-18 07:50:22"/>
  </r>
  <r>
    <s v="TX004782"/>
    <x v="2660"/>
    <x v="0"/>
    <x v="1"/>
    <n v="371.57"/>
    <s v="Abandoned"/>
    <s v="Declined"/>
    <n v="9.33"/>
    <x v="0"/>
    <s v="iPad"/>
    <n v="488141"/>
    <n v="11"/>
    <n v="0"/>
    <n v="0"/>
    <n v="0"/>
    <n v="0"/>
    <n v="0"/>
    <s v="2025-02-10 01:24:59"/>
  </r>
  <r>
    <s v="TX009190"/>
    <x v="1534"/>
    <x v="4"/>
    <x v="2"/>
    <n v="414.5"/>
    <s v="Success"/>
    <s v="Approved"/>
    <n v="11.24"/>
    <x v="0"/>
    <s v="iPad"/>
    <n v="530714"/>
    <n v="31"/>
    <n v="0"/>
    <n v="0"/>
    <n v="0"/>
    <n v="1"/>
    <n v="0"/>
    <s v="2025-07-29 12:51:08"/>
  </r>
  <r>
    <s v="TX007579"/>
    <x v="1760"/>
    <x v="9"/>
    <x v="0"/>
    <n v="396.89"/>
    <s v="Abandoned"/>
    <s v="Declined"/>
    <n v="11.5"/>
    <x v="0"/>
    <s v="iPhone"/>
    <n v="510788"/>
    <n v="11"/>
    <n v="0"/>
    <n v="0"/>
    <n v="0"/>
    <n v="0"/>
    <n v="0"/>
    <s v="2025-02-27 01:03:13"/>
  </r>
  <r>
    <s v="TX001593"/>
    <x v="226"/>
    <x v="3"/>
    <x v="0"/>
    <n v="1105.43"/>
    <s v="Failed"/>
    <s v="Declined"/>
    <n v="4.59"/>
    <x v="0"/>
    <s v="iPad"/>
    <n v="543649"/>
    <n v="20"/>
    <n v="0"/>
    <n v="0"/>
    <n v="0"/>
    <n v="0"/>
    <n v="0"/>
    <s v="2025-08-18 04:11:22"/>
  </r>
  <r>
    <s v="TX001724"/>
    <x v="2589"/>
    <x v="1"/>
    <x v="1"/>
    <n v="713.36"/>
    <s v="Success"/>
    <s v="Approved"/>
    <n v="5.67"/>
    <x v="0"/>
    <s v="iPhone"/>
    <n v="507638"/>
    <n v="54"/>
    <n v="0"/>
    <n v="0"/>
    <n v="1"/>
    <n v="0"/>
    <n v="0"/>
    <s v="2025-08-23 10:02:28"/>
  </r>
  <r>
    <s v="TX000216"/>
    <x v="2466"/>
    <x v="8"/>
    <x v="1"/>
    <n v="1052.32"/>
    <s v="Success"/>
    <s v="Approved"/>
    <n v="1.33"/>
    <x v="0"/>
    <s v="Desktop"/>
    <n v="428179"/>
    <n v="19"/>
    <n v="0"/>
    <n v="0"/>
    <n v="0"/>
    <n v="0"/>
    <n v="0"/>
    <s v="2025-01-20 15:04:14"/>
  </r>
  <r>
    <s v="TX008103"/>
    <x v="899"/>
    <x v="2"/>
    <x v="1"/>
    <n v="151.33000000000001"/>
    <s v="Success"/>
    <s v="Approved"/>
    <n v="3.38"/>
    <x v="0"/>
    <s v="iPhone"/>
    <n v="559570"/>
    <n v="23"/>
    <n v="0"/>
    <n v="0"/>
    <n v="0"/>
    <n v="0"/>
    <n v="0"/>
    <s v="2025-08-15 23:55:38"/>
  </r>
  <r>
    <s v="TX008304"/>
    <x v="1520"/>
    <x v="6"/>
    <x v="0"/>
    <n v="418.24"/>
    <s v="Success"/>
    <s v="Approved"/>
    <n v="3.9"/>
    <x v="0"/>
    <s v="Desktop"/>
    <n v="540573"/>
    <n v="18"/>
    <n v="0"/>
    <n v="0"/>
    <n v="0"/>
    <n v="0"/>
    <n v="0"/>
    <s v="2025-11-05 14:24:37"/>
  </r>
  <r>
    <s v="TX000491"/>
    <x v="291"/>
    <x v="8"/>
    <x v="1"/>
    <n v="460.26"/>
    <s v="Abandoned"/>
    <s v="Declined"/>
    <n v="9.5299999999999994"/>
    <x v="0"/>
    <s v="iPhone"/>
    <n v="543058"/>
    <n v="14"/>
    <n v="0"/>
    <n v="0"/>
    <n v="0"/>
    <n v="0"/>
    <n v="0"/>
    <s v="2025-05-29 03:01:55"/>
  </r>
  <r>
    <s v="TX009186"/>
    <x v="2078"/>
    <x v="3"/>
    <x v="0"/>
    <n v="221.1"/>
    <s v="Success"/>
    <s v="Approved"/>
    <n v="9.75"/>
    <x v="0"/>
    <s v="Desktop"/>
    <n v="499108"/>
    <n v="20"/>
    <n v="0"/>
    <n v="0"/>
    <n v="0"/>
    <n v="0"/>
    <n v="0"/>
    <s v="2025-05-22 05:46:45"/>
  </r>
  <r>
    <s v="TX003484"/>
    <x v="2661"/>
    <x v="0"/>
    <x v="3"/>
    <n v="209.85"/>
    <s v="Success"/>
    <s v="Approved"/>
    <n v="9.92"/>
    <x v="0"/>
    <s v="Desktop"/>
    <n v="423436"/>
    <n v="19"/>
    <n v="0"/>
    <n v="0"/>
    <n v="0"/>
    <n v="0"/>
    <n v="0"/>
    <s v="2025-05-17 08:26:09"/>
  </r>
  <r>
    <s v="TX005103"/>
    <x v="2275"/>
    <x v="4"/>
    <x v="0"/>
    <n v="568.77"/>
    <s v="Success"/>
    <s v="Approved"/>
    <n v="3.57"/>
    <x v="0"/>
    <s v="Desktop"/>
    <n v="539121"/>
    <n v="18"/>
    <n v="0"/>
    <n v="0"/>
    <n v="0"/>
    <n v="0"/>
    <n v="0"/>
    <s v="2025-08-06 00:03:50"/>
  </r>
  <r>
    <s v="TX005188"/>
    <x v="1830"/>
    <x v="1"/>
    <x v="3"/>
    <n v="1582.06"/>
    <s v="Success"/>
    <s v="Approved"/>
    <n v="10.3"/>
    <x v="0"/>
    <s v="iPhone"/>
    <n v="521334"/>
    <n v="45"/>
    <n v="0"/>
    <n v="1"/>
    <n v="0"/>
    <n v="0"/>
    <n v="0"/>
    <s v="2025-09-05 04:18:38"/>
  </r>
  <r>
    <s v="TX003432"/>
    <x v="2612"/>
    <x v="3"/>
    <x v="3"/>
    <n v="282.54000000000002"/>
    <s v="Success"/>
    <s v="Approved"/>
    <n v="7.68"/>
    <x v="0"/>
    <s v="Desktop"/>
    <n v="429019"/>
    <n v="24"/>
    <n v="0"/>
    <n v="0"/>
    <n v="0"/>
    <n v="0"/>
    <n v="0"/>
    <s v="2025-03-06 00:44:02"/>
  </r>
  <r>
    <s v="TX007104"/>
    <x v="1198"/>
    <x v="4"/>
    <x v="0"/>
    <n v="212.49"/>
    <s v="Success"/>
    <s v="Approved"/>
    <n v="11.08"/>
    <x v="0"/>
    <s v="Android"/>
    <n v="492423"/>
    <n v="10"/>
    <n v="0"/>
    <n v="0"/>
    <n v="0"/>
    <n v="0"/>
    <n v="0"/>
    <s v="2025-04-12 14:09:24"/>
  </r>
  <r>
    <s v="TX007838"/>
    <x v="600"/>
    <x v="0"/>
    <x v="3"/>
    <n v="1038.29"/>
    <s v="Failed"/>
    <s v="Declined"/>
    <n v="1.79"/>
    <x v="0"/>
    <s v="iPhone"/>
    <n v="481841"/>
    <n v="25"/>
    <n v="0"/>
    <n v="0"/>
    <n v="0"/>
    <n v="0"/>
    <n v="0"/>
    <s v="2025-11-25 09:37:46"/>
  </r>
  <r>
    <s v="TX005514"/>
    <x v="1283"/>
    <x v="5"/>
    <x v="3"/>
    <n v="407.84"/>
    <s v="Success"/>
    <s v="Approved"/>
    <n v="6.59"/>
    <x v="0"/>
    <s v="Android"/>
    <n v="522687"/>
    <n v="49"/>
    <n v="0"/>
    <n v="0"/>
    <n v="1"/>
    <n v="0"/>
    <n v="0"/>
    <s v="2025-08-22 13:56:00"/>
  </r>
  <r>
    <s v="TX000026"/>
    <x v="970"/>
    <x v="0"/>
    <x v="0"/>
    <n v="245.86"/>
    <s v="Success"/>
    <s v="Approved"/>
    <n v="2.23"/>
    <x v="0"/>
    <s v="Desktop"/>
    <n v="527307"/>
    <n v="42"/>
    <n v="0"/>
    <n v="1"/>
    <n v="0"/>
    <n v="0"/>
    <n v="0"/>
    <s v="2025-02-08 00:34:31"/>
  </r>
  <r>
    <s v="TX003513"/>
    <x v="1122"/>
    <x v="0"/>
    <x v="0"/>
    <n v="427.71"/>
    <s v="Success"/>
    <s v="Approved"/>
    <n v="10.41"/>
    <x v="0"/>
    <s v="iPad"/>
    <n v="531944"/>
    <n v="43"/>
    <n v="0"/>
    <n v="0"/>
    <n v="1"/>
    <n v="0"/>
    <n v="0"/>
    <s v="2025-10-17 06:24:48"/>
  </r>
  <r>
    <s v="TX002410"/>
    <x v="2662"/>
    <x v="6"/>
    <x v="0"/>
    <n v="437.61"/>
    <s v="Abandoned"/>
    <s v="Declined"/>
    <n v="11.8"/>
    <x v="0"/>
    <s v="Android"/>
    <n v="412384"/>
    <n v="24"/>
    <n v="0"/>
    <n v="0"/>
    <n v="0"/>
    <n v="0"/>
    <n v="0"/>
    <s v="2025-08-03 21:25:48"/>
  </r>
  <r>
    <s v="TX003271"/>
    <x v="1361"/>
    <x v="3"/>
    <x v="1"/>
    <n v="719.96"/>
    <s v="Success"/>
    <s v="Approved"/>
    <n v="9.0299999999999994"/>
    <x v="0"/>
    <s v="iPhone"/>
    <n v="414148"/>
    <n v="21"/>
    <n v="0"/>
    <n v="0"/>
    <n v="0"/>
    <n v="0"/>
    <n v="0"/>
    <s v="2025-04-25 20:20:15"/>
  </r>
  <r>
    <s v="TX005210"/>
    <x v="2203"/>
    <x v="2"/>
    <x v="0"/>
    <n v="607.39"/>
    <s v="Success"/>
    <s v="Approved"/>
    <n v="10.64"/>
    <x v="0"/>
    <s v="Android"/>
    <n v="537005"/>
    <n v="36"/>
    <n v="0"/>
    <n v="1"/>
    <n v="0"/>
    <n v="0"/>
    <n v="0"/>
    <s v="2025-08-20 16:01:19"/>
  </r>
  <r>
    <s v="TX008762"/>
    <x v="105"/>
    <x v="3"/>
    <x v="3"/>
    <n v="221.64"/>
    <s v="Success"/>
    <s v="Approved"/>
    <n v="11.23"/>
    <x v="0"/>
    <s v="Android"/>
    <n v="428205"/>
    <n v="11"/>
    <n v="0"/>
    <n v="0"/>
    <n v="0"/>
    <n v="0"/>
    <n v="0"/>
    <s v="2025-11-29 18:05:54"/>
  </r>
  <r>
    <s v="TX001553"/>
    <x v="338"/>
    <x v="8"/>
    <x v="2"/>
    <n v="380.51"/>
    <s v="Failed"/>
    <s v="Declined"/>
    <n v="9.1300000000000008"/>
    <x v="0"/>
    <s v="Desktop"/>
    <n v="527743"/>
    <n v="15"/>
    <n v="0"/>
    <n v="0"/>
    <n v="0"/>
    <n v="0"/>
    <n v="0"/>
    <s v="2025-05-29 03:51:13"/>
  </r>
  <r>
    <s v="TX009250"/>
    <x v="800"/>
    <x v="1"/>
    <x v="3"/>
    <n v="590.26"/>
    <s v="Success"/>
    <s v="Approved"/>
    <n v="7.52"/>
    <x v="0"/>
    <s v="Android"/>
    <n v="533188"/>
    <n v="20"/>
    <n v="0"/>
    <n v="0"/>
    <n v="0"/>
    <n v="0"/>
    <n v="0"/>
    <s v="2025-10-07 15:50:15"/>
  </r>
  <r>
    <s v="TX008672"/>
    <x v="2300"/>
    <x v="0"/>
    <x v="1"/>
    <n v="844.53"/>
    <s v="Abandoned"/>
    <s v="Approved"/>
    <n v="1.88"/>
    <x v="0"/>
    <s v="Android"/>
    <n v="466914"/>
    <n v="23"/>
    <n v="0"/>
    <n v="0"/>
    <n v="0"/>
    <n v="0"/>
    <n v="0"/>
    <s v="2025-06-05 07:18:30"/>
  </r>
  <r>
    <s v="TX003872"/>
    <x v="2172"/>
    <x v="1"/>
    <x v="3"/>
    <n v="391.68"/>
    <s v="Success"/>
    <s v="Approved"/>
    <n v="7.91"/>
    <x v="0"/>
    <s v="Desktop"/>
    <n v="413673"/>
    <n v="48"/>
    <n v="0"/>
    <n v="0"/>
    <n v="1"/>
    <n v="0"/>
    <n v="0"/>
    <s v="2025-03-05 09:04:21"/>
  </r>
  <r>
    <s v="TX003403"/>
    <x v="415"/>
    <x v="8"/>
    <x v="3"/>
    <n v="2166.33"/>
    <s v="Success"/>
    <s v="Approved"/>
    <n v="0.53"/>
    <x v="0"/>
    <s v="Desktop"/>
    <n v="463401"/>
    <n v="15"/>
    <n v="0"/>
    <n v="0"/>
    <n v="0"/>
    <n v="0"/>
    <n v="0"/>
    <s v="2025-06-08 00:16:18"/>
  </r>
  <r>
    <s v="TX004530"/>
    <x v="2663"/>
    <x v="9"/>
    <x v="0"/>
    <n v="140.93"/>
    <s v="Abandoned"/>
    <s v="Declined"/>
    <n v="8.1199999999999992"/>
    <x v="0"/>
    <s v="iPhone"/>
    <n v="554390"/>
    <n v="19"/>
    <n v="0"/>
    <n v="0"/>
    <n v="0"/>
    <n v="0"/>
    <n v="0"/>
    <s v="2025-09-02 06:01:13"/>
  </r>
  <r>
    <s v="TX000980"/>
    <x v="1214"/>
    <x v="3"/>
    <x v="3"/>
    <n v="1082.9000000000001"/>
    <s v="Success"/>
    <s v="Approved"/>
    <n v="8.5500000000000007"/>
    <x v="0"/>
    <s v="iPhone"/>
    <n v="471949"/>
    <n v="75"/>
    <n v="1"/>
    <n v="1"/>
    <n v="1"/>
    <n v="0"/>
    <n v="0"/>
    <s v="2025-02-16 01:19:09"/>
  </r>
  <r>
    <s v="TX002656"/>
    <x v="129"/>
    <x v="3"/>
    <x v="3"/>
    <n v="477.07"/>
    <s v="Failed"/>
    <s v="Declined"/>
    <n v="11.46"/>
    <x v="0"/>
    <s v="iPhone"/>
    <n v="548014"/>
    <n v="12"/>
    <n v="0"/>
    <n v="0"/>
    <n v="0"/>
    <n v="0"/>
    <n v="0"/>
    <s v="2025-07-03 20:14:06"/>
  </r>
  <r>
    <s v="TX001848"/>
    <x v="148"/>
    <x v="0"/>
    <x v="3"/>
    <n v="348.55"/>
    <s v="Failed"/>
    <s v="Declined"/>
    <n v="7.43"/>
    <x v="0"/>
    <s v="iPad"/>
    <n v="558048"/>
    <n v="42"/>
    <n v="0"/>
    <n v="0"/>
    <n v="1"/>
    <n v="0"/>
    <n v="0"/>
    <s v="2025-10-14 20:30:56"/>
  </r>
  <r>
    <s v="TX008065"/>
    <x v="1551"/>
    <x v="2"/>
    <x v="2"/>
    <n v="627.80999999999995"/>
    <s v="Failed"/>
    <s v="Declined"/>
    <n v="8.4600000000000009"/>
    <x v="0"/>
    <s v="iPad"/>
    <n v="465255"/>
    <n v="16"/>
    <n v="0"/>
    <n v="0"/>
    <n v="0"/>
    <n v="0"/>
    <n v="0"/>
    <s v="2025-01-11 21:19:12"/>
  </r>
  <r>
    <s v="TX008288"/>
    <x v="365"/>
    <x v="5"/>
    <x v="0"/>
    <n v="87.84"/>
    <s v="Success"/>
    <s v="Approved"/>
    <n v="4.3"/>
    <x v="0"/>
    <s v="iPhone"/>
    <n v="499096"/>
    <n v="16"/>
    <n v="0"/>
    <n v="0"/>
    <n v="0"/>
    <n v="0"/>
    <n v="0"/>
    <s v="2025-06-08 21:03:08"/>
  </r>
  <r>
    <s v="TX007237"/>
    <x v="2659"/>
    <x v="2"/>
    <x v="0"/>
    <n v="1040.48"/>
    <s v="Success"/>
    <s v="Approved"/>
    <n v="3.89"/>
    <x v="0"/>
    <s v="Android"/>
    <n v="469762"/>
    <n v="22"/>
    <n v="0"/>
    <n v="0"/>
    <n v="0"/>
    <n v="0"/>
    <n v="0"/>
    <s v="2025-08-06 02:30:53"/>
  </r>
  <r>
    <s v="TX009872"/>
    <x v="2615"/>
    <x v="3"/>
    <x v="0"/>
    <n v="347.78"/>
    <s v="Success"/>
    <s v="Approved"/>
    <n v="6.67"/>
    <x v="0"/>
    <s v="iPhone"/>
    <n v="424959"/>
    <n v="22"/>
    <n v="0"/>
    <n v="0"/>
    <n v="0"/>
    <n v="0"/>
    <n v="0"/>
    <s v="2025-03-05 02:05:53"/>
  </r>
  <r>
    <s v="TX005722"/>
    <x v="2226"/>
    <x v="5"/>
    <x v="1"/>
    <n v="167"/>
    <s v="Success"/>
    <s v="Approved"/>
    <n v="8.2100000000000009"/>
    <x v="0"/>
    <s v="Android"/>
    <n v="448677"/>
    <n v="20"/>
    <n v="0"/>
    <n v="0"/>
    <n v="0"/>
    <n v="0"/>
    <n v="0"/>
    <s v="2025-07-05 18:22:53"/>
  </r>
  <r>
    <s v="TX000516"/>
    <x v="1605"/>
    <x v="9"/>
    <x v="0"/>
    <n v="431.91"/>
    <s v="Success"/>
    <s v="Approved"/>
    <n v="1.77"/>
    <x v="0"/>
    <s v="Desktop"/>
    <n v="501046"/>
    <n v="12"/>
    <n v="0"/>
    <n v="0"/>
    <n v="0"/>
    <n v="0"/>
    <n v="0"/>
    <s v="2025-04-13 17:30:41"/>
  </r>
  <r>
    <s v="TX009766"/>
    <x v="1777"/>
    <x v="1"/>
    <x v="3"/>
    <n v="399.05"/>
    <s v="Success"/>
    <s v="Approved"/>
    <n v="9.24"/>
    <x v="0"/>
    <s v="iPhone"/>
    <n v="498573"/>
    <n v="16"/>
    <n v="0"/>
    <n v="0"/>
    <n v="0"/>
    <n v="0"/>
    <n v="0"/>
    <s v="2025-05-17 08:23:11"/>
  </r>
  <r>
    <s v="TX008345"/>
    <x v="515"/>
    <x v="8"/>
    <x v="0"/>
    <n v="55.08"/>
    <s v="Success"/>
    <s v="Approved"/>
    <n v="3.32"/>
    <x v="0"/>
    <s v="Android"/>
    <n v="426771"/>
    <n v="46"/>
    <n v="0"/>
    <n v="0"/>
    <n v="1"/>
    <n v="0"/>
    <n v="0"/>
    <s v="2025-08-29 08:37:31"/>
  </r>
  <r>
    <s v="TX001103"/>
    <x v="1318"/>
    <x v="4"/>
    <x v="3"/>
    <n v="210.85"/>
    <s v="Failed"/>
    <s v="Approved"/>
    <n v="1.73"/>
    <x v="0"/>
    <s v="Android"/>
    <n v="465571"/>
    <n v="13"/>
    <n v="0"/>
    <n v="0"/>
    <n v="0"/>
    <n v="0"/>
    <n v="0"/>
    <s v="2025-06-17 07:22:57"/>
  </r>
  <r>
    <s v="TX003277"/>
    <x v="1377"/>
    <x v="9"/>
    <x v="1"/>
    <n v="95.8"/>
    <s v="Failed"/>
    <s v="Declined"/>
    <n v="9.06"/>
    <x v="0"/>
    <s v="Desktop"/>
    <n v="500255"/>
    <n v="23"/>
    <n v="0"/>
    <n v="0"/>
    <n v="0"/>
    <n v="0"/>
    <n v="0"/>
    <s v="2025-09-23 19:24:18"/>
  </r>
  <r>
    <s v="TX007309"/>
    <x v="2369"/>
    <x v="3"/>
    <x v="0"/>
    <n v="716.9"/>
    <s v="Failed"/>
    <s v="Approved"/>
    <n v="11.35"/>
    <x v="0"/>
    <s v="iPhone"/>
    <n v="529610"/>
    <n v="44"/>
    <n v="0"/>
    <n v="0"/>
    <n v="0"/>
    <n v="1"/>
    <n v="0"/>
    <s v="2025-07-18 17:49:06"/>
  </r>
  <r>
    <s v="TX007483"/>
    <x v="1967"/>
    <x v="3"/>
    <x v="2"/>
    <n v="543.22"/>
    <s v="Success"/>
    <s v="Approved"/>
    <n v="11.38"/>
    <x v="0"/>
    <s v="iPad"/>
    <n v="504130"/>
    <n v="23"/>
    <n v="0"/>
    <n v="0"/>
    <n v="0"/>
    <n v="0"/>
    <n v="0"/>
    <s v="2025-10-01 08:24:30"/>
  </r>
  <r>
    <s v="TX009130"/>
    <x v="809"/>
    <x v="9"/>
    <x v="1"/>
    <n v="209.48"/>
    <s v="Success"/>
    <s v="Approved"/>
    <n v="1.63"/>
    <x v="0"/>
    <s v="Android"/>
    <n v="541818"/>
    <n v="24"/>
    <n v="0"/>
    <n v="0"/>
    <n v="0"/>
    <n v="0"/>
    <n v="0"/>
    <s v="2025-09-16 15:36:37"/>
  </r>
  <r>
    <s v="TX008385"/>
    <x v="143"/>
    <x v="3"/>
    <x v="1"/>
    <n v="254.75"/>
    <s v="Failed"/>
    <s v="Declined"/>
    <n v="7.81"/>
    <x v="0"/>
    <s v="iPhone"/>
    <n v="542609"/>
    <n v="17"/>
    <n v="0"/>
    <n v="0"/>
    <n v="0"/>
    <n v="0"/>
    <n v="0"/>
    <s v="2025-09-20 03:56:11"/>
  </r>
  <r>
    <s v="TX003997"/>
    <x v="590"/>
    <x v="5"/>
    <x v="1"/>
    <n v="154.16"/>
    <s v="Abandoned"/>
    <s v="Approved"/>
    <n v="6.62"/>
    <x v="0"/>
    <s v="Android"/>
    <n v="462262"/>
    <n v="13"/>
    <n v="0"/>
    <n v="0"/>
    <n v="0"/>
    <n v="0"/>
    <n v="0"/>
    <s v="2025-12-29 10:48:11"/>
  </r>
  <r>
    <s v="TX000195"/>
    <x v="654"/>
    <x v="0"/>
    <x v="1"/>
    <n v="126.67"/>
    <s v="Success"/>
    <s v="Approved"/>
    <n v="2.38"/>
    <x v="0"/>
    <s v="iPad"/>
    <n v="548699"/>
    <n v="51"/>
    <n v="0"/>
    <n v="0"/>
    <n v="1"/>
    <n v="0"/>
    <n v="0"/>
    <s v="2025-09-21 08:14:46"/>
  </r>
  <r>
    <s v="TX004712"/>
    <x v="7"/>
    <x v="9"/>
    <x v="3"/>
    <n v="115.57"/>
    <s v="Success"/>
    <s v="Approved"/>
    <n v="10.76"/>
    <x v="0"/>
    <s v="Android"/>
    <n v="531850"/>
    <n v="17"/>
    <n v="0"/>
    <n v="0"/>
    <n v="0"/>
    <n v="0"/>
    <n v="0"/>
    <s v="2025-10-22 10:11:36"/>
  </r>
  <r>
    <s v="TX000644"/>
    <x v="475"/>
    <x v="6"/>
    <x v="3"/>
    <n v="210.68"/>
    <s v="Failed"/>
    <s v="Declined"/>
    <n v="8.66"/>
    <x v="0"/>
    <s v="iPhone"/>
    <n v="494421"/>
    <n v="15"/>
    <n v="0"/>
    <n v="0"/>
    <n v="0"/>
    <n v="0"/>
    <n v="0"/>
    <s v="2025-01-20 01:00:19"/>
  </r>
  <r>
    <s v="TX008794"/>
    <x v="1496"/>
    <x v="2"/>
    <x v="2"/>
    <n v="501.87"/>
    <s v="Abandoned"/>
    <s v="Declined"/>
    <n v="18.96"/>
    <x v="0"/>
    <s v="Android"/>
    <n v="412587"/>
    <n v="16"/>
    <n v="0"/>
    <n v="0"/>
    <n v="0"/>
    <n v="0"/>
    <n v="0"/>
    <s v="2025-01-06 15:38:53"/>
  </r>
  <r>
    <s v="TX003286"/>
    <x v="1645"/>
    <x v="5"/>
    <x v="3"/>
    <n v="180.72"/>
    <s v="Success"/>
    <s v="Approved"/>
    <n v="11.85"/>
    <x v="0"/>
    <s v="Desktop"/>
    <n v="494008"/>
    <n v="75"/>
    <n v="1"/>
    <n v="1"/>
    <n v="0"/>
    <n v="0"/>
    <n v="1"/>
    <s v="2025-06-05 02:59:29"/>
  </r>
  <r>
    <s v="TX003117"/>
    <x v="2664"/>
    <x v="0"/>
    <x v="1"/>
    <n v="187.19"/>
    <s v="Success"/>
    <s v="Approved"/>
    <n v="2.42"/>
    <x v="0"/>
    <s v="iPhone"/>
    <n v="551022"/>
    <n v="42"/>
    <n v="0"/>
    <n v="1"/>
    <n v="0"/>
    <n v="0"/>
    <n v="0"/>
    <s v="2025-03-15 01:07:56"/>
  </r>
  <r>
    <s v="TX006561"/>
    <x v="1858"/>
    <x v="1"/>
    <x v="1"/>
    <n v="344.43"/>
    <s v="Success"/>
    <s v="Approved"/>
    <n v="11.09"/>
    <x v="0"/>
    <s v="iPhone"/>
    <n v="461067"/>
    <n v="15"/>
    <n v="0"/>
    <n v="0"/>
    <n v="0"/>
    <n v="0"/>
    <n v="0"/>
    <s v="2025-01-18 04:10:43"/>
  </r>
  <r>
    <s v="TX003576"/>
    <x v="2166"/>
    <x v="0"/>
    <x v="3"/>
    <n v="478.14"/>
    <s v="Success"/>
    <s v="Approved"/>
    <n v="5.2"/>
    <x v="0"/>
    <s v="Android"/>
    <n v="423953"/>
    <n v="20"/>
    <n v="0"/>
    <n v="0"/>
    <n v="0"/>
    <n v="0"/>
    <n v="0"/>
    <s v="2025-10-23 22:39:25"/>
  </r>
  <r>
    <s v="TX009076"/>
    <x v="261"/>
    <x v="8"/>
    <x v="3"/>
    <n v="409.09"/>
    <s v="Success"/>
    <s v="Approved"/>
    <n v="7.53"/>
    <x v="0"/>
    <s v="iPhone"/>
    <n v="543822"/>
    <n v="11"/>
    <n v="0"/>
    <n v="0"/>
    <n v="0"/>
    <n v="0"/>
    <n v="0"/>
    <s v="2025-02-17 03:51:00"/>
  </r>
  <r>
    <s v="TX004321"/>
    <x v="609"/>
    <x v="3"/>
    <x v="0"/>
    <n v="241.89"/>
    <s v="Success"/>
    <s v="Approved"/>
    <n v="3.45"/>
    <x v="0"/>
    <s v="Android"/>
    <n v="524732"/>
    <n v="14"/>
    <n v="0"/>
    <n v="0"/>
    <n v="0"/>
    <n v="0"/>
    <n v="0"/>
    <s v="2025-07-10 02:38:46"/>
  </r>
  <r>
    <s v="TX_CBK22"/>
    <x v="1608"/>
    <x v="2"/>
    <x v="3"/>
    <n v="495.3"/>
    <s v="Success"/>
    <s v="Approved"/>
    <n v="3.07"/>
    <x v="1"/>
    <s v="Android"/>
    <n v="527977"/>
    <n v="80"/>
    <n v="1"/>
    <n v="1"/>
    <n v="0"/>
    <n v="0"/>
    <n v="0"/>
    <d v="2025-06-20T08:52:03"/>
  </r>
  <r>
    <s v="TX002208"/>
    <x v="2538"/>
    <x v="8"/>
    <x v="0"/>
    <n v="742.82"/>
    <s v="Abandoned"/>
    <s v="Declined"/>
    <n v="0.89"/>
    <x v="0"/>
    <s v="Desktop"/>
    <n v="532771"/>
    <n v="31"/>
    <n v="0"/>
    <n v="0"/>
    <n v="0"/>
    <n v="1"/>
    <n v="0"/>
    <s v="2025-03-20 22:33:09"/>
  </r>
  <r>
    <s v="TX004553"/>
    <x v="1460"/>
    <x v="4"/>
    <x v="2"/>
    <n v="216.1"/>
    <s v="Success"/>
    <s v="Approved"/>
    <n v="8.26"/>
    <x v="0"/>
    <s v="Android"/>
    <n v="493722"/>
    <n v="24"/>
    <n v="0"/>
    <n v="0"/>
    <n v="0"/>
    <n v="0"/>
    <n v="0"/>
    <s v="2025-12-25 00:25:35"/>
  </r>
  <r>
    <s v="TX009415"/>
    <x v="2665"/>
    <x v="2"/>
    <x v="1"/>
    <n v="210.73"/>
    <s v="Success"/>
    <s v="Approved"/>
    <n v="6.31"/>
    <x v="0"/>
    <s v="Android"/>
    <n v="533843"/>
    <n v="51"/>
    <n v="1"/>
    <n v="0"/>
    <n v="0"/>
    <n v="0"/>
    <n v="1"/>
    <s v="2025-10-07 11:35:07"/>
  </r>
  <r>
    <s v="TX003719"/>
    <x v="1659"/>
    <x v="5"/>
    <x v="2"/>
    <n v="528.94000000000005"/>
    <s v="Success"/>
    <s v="Approved"/>
    <n v="18.100000000000001"/>
    <x v="0"/>
    <s v="Desktop"/>
    <n v="527976"/>
    <n v="23"/>
    <n v="0"/>
    <n v="0"/>
    <n v="0"/>
    <n v="0"/>
    <n v="0"/>
    <s v="2025-05-02 11:22:27"/>
  </r>
  <r>
    <s v="TX000973"/>
    <x v="224"/>
    <x v="3"/>
    <x v="0"/>
    <n v="885.48"/>
    <s v="Success"/>
    <s v="Approved"/>
    <n v="6.67"/>
    <x v="0"/>
    <s v="iPhone"/>
    <n v="533472"/>
    <n v="15"/>
    <n v="0"/>
    <n v="0"/>
    <n v="0"/>
    <n v="0"/>
    <n v="0"/>
    <s v="2025-03-23 06:14:07"/>
  </r>
  <r>
    <s v="TX004580"/>
    <x v="1338"/>
    <x v="0"/>
    <x v="3"/>
    <n v="907.62"/>
    <s v="Success"/>
    <s v="Approved"/>
    <n v="4.88"/>
    <x v="0"/>
    <s v="iPad"/>
    <n v="551157"/>
    <n v="15"/>
    <n v="0"/>
    <n v="0"/>
    <n v="0"/>
    <n v="0"/>
    <n v="0"/>
    <s v="2025-08-31 18:25:04"/>
  </r>
  <r>
    <s v="TX000720"/>
    <x v="2666"/>
    <x v="7"/>
    <x v="1"/>
    <n v="1283.8599999999999"/>
    <s v="Success"/>
    <s v="Approved"/>
    <n v="10.050000000000001"/>
    <x v="0"/>
    <s v="Desktop"/>
    <n v="537132"/>
    <n v="68"/>
    <n v="0"/>
    <n v="1"/>
    <n v="1"/>
    <n v="0"/>
    <n v="0"/>
    <s v="2025-01-07 09:01:46"/>
  </r>
  <r>
    <s v="TX008069"/>
    <x v="731"/>
    <x v="3"/>
    <x v="0"/>
    <n v="637.16999999999996"/>
    <s v="Abandoned"/>
    <s v="Declined"/>
    <n v="1.03"/>
    <x v="0"/>
    <s v="iPhone"/>
    <n v="499103"/>
    <n v="20"/>
    <n v="0"/>
    <n v="0"/>
    <n v="0"/>
    <n v="0"/>
    <n v="0"/>
    <s v="2025-07-10 22:15:52"/>
  </r>
  <r>
    <s v="TX006156"/>
    <x v="1037"/>
    <x v="0"/>
    <x v="1"/>
    <n v="493.93"/>
    <s v="Success"/>
    <s v="Approved"/>
    <n v="3.16"/>
    <x v="0"/>
    <s v="Android"/>
    <n v="535877"/>
    <n v="12"/>
    <n v="0"/>
    <n v="0"/>
    <n v="0"/>
    <n v="0"/>
    <n v="0"/>
    <s v="2025-09-23 12:18:27"/>
  </r>
  <r>
    <s v="TX009484"/>
    <x v="1181"/>
    <x v="5"/>
    <x v="3"/>
    <n v="418.54"/>
    <s v="Failed"/>
    <s v="Approved"/>
    <n v="5.07"/>
    <x v="0"/>
    <s v="Desktop"/>
    <n v="423649"/>
    <n v="19"/>
    <n v="0"/>
    <n v="0"/>
    <n v="0"/>
    <n v="0"/>
    <n v="0"/>
    <s v="2025-07-17 11:50:31"/>
  </r>
  <r>
    <s v="TX003897"/>
    <x v="1266"/>
    <x v="3"/>
    <x v="0"/>
    <n v="1018.63"/>
    <s v="Success"/>
    <s v="Approved"/>
    <n v="11.76"/>
    <x v="0"/>
    <s v="Desktop"/>
    <n v="471700"/>
    <n v="14"/>
    <n v="0"/>
    <n v="0"/>
    <n v="0"/>
    <n v="0"/>
    <n v="0"/>
    <s v="2025-11-16 04:17:19"/>
  </r>
  <r>
    <s v="TX002804"/>
    <x v="1029"/>
    <x v="5"/>
    <x v="0"/>
    <n v="440.86"/>
    <s v="Failed"/>
    <s v="Declined"/>
    <n v="7.36"/>
    <x v="0"/>
    <s v="iPad"/>
    <n v="442366"/>
    <n v="19"/>
    <n v="0"/>
    <n v="0"/>
    <n v="0"/>
    <n v="0"/>
    <n v="0"/>
    <s v="2025-10-15 21:32:00"/>
  </r>
  <r>
    <s v="TX002567"/>
    <x v="2667"/>
    <x v="9"/>
    <x v="0"/>
    <n v="762.81"/>
    <s v="Success"/>
    <s v="Approved"/>
    <n v="4.1900000000000004"/>
    <x v="0"/>
    <s v="iPhone"/>
    <n v="500250"/>
    <n v="22"/>
    <n v="0"/>
    <n v="0"/>
    <n v="0"/>
    <n v="0"/>
    <n v="0"/>
    <s v="2025-03-14 07:43:25"/>
  </r>
  <r>
    <s v="TX004026"/>
    <x v="176"/>
    <x v="1"/>
    <x v="1"/>
    <n v="76.72"/>
    <s v="Success"/>
    <s v="Approved"/>
    <n v="3.21"/>
    <x v="0"/>
    <s v="Android"/>
    <n v="462223"/>
    <n v="46"/>
    <n v="0"/>
    <n v="0"/>
    <n v="1"/>
    <n v="0"/>
    <n v="0"/>
    <s v="2025-11-23 16:43:46"/>
  </r>
  <r>
    <s v="TX006199"/>
    <x v="2619"/>
    <x v="2"/>
    <x v="3"/>
    <n v="324.95"/>
    <s v="Failed"/>
    <s v="Declined"/>
    <n v="11.11"/>
    <x v="0"/>
    <s v="iPhone"/>
    <n v="510033"/>
    <n v="18"/>
    <n v="0"/>
    <n v="0"/>
    <n v="0"/>
    <n v="0"/>
    <n v="0"/>
    <s v="2025-06-13 19:44:40"/>
  </r>
  <r>
    <s v="TX000033"/>
    <x v="979"/>
    <x v="8"/>
    <x v="1"/>
    <n v="463.99"/>
    <s v="Success"/>
    <s v="Approved"/>
    <n v="8.4600000000000009"/>
    <x v="0"/>
    <s v="iPhone"/>
    <n v="547585"/>
    <n v="10"/>
    <n v="0"/>
    <n v="0"/>
    <n v="0"/>
    <n v="0"/>
    <n v="0"/>
    <s v="2025-09-18 20:36:23"/>
  </r>
  <r>
    <s v="TX008355"/>
    <x v="1042"/>
    <x v="0"/>
    <x v="2"/>
    <n v="556.5"/>
    <s v="Success"/>
    <s v="Approved"/>
    <n v="8.4"/>
    <x v="0"/>
    <s v="Desktop"/>
    <n v="429209"/>
    <n v="39"/>
    <n v="0"/>
    <n v="1"/>
    <n v="0"/>
    <n v="0"/>
    <n v="0"/>
    <s v="2025-03-18 05:30:46"/>
  </r>
  <r>
    <s v="TX008883"/>
    <x v="2668"/>
    <x v="1"/>
    <x v="1"/>
    <n v="1052.69"/>
    <s v="Abandoned"/>
    <s v="Declined"/>
    <n v="8.66"/>
    <x v="0"/>
    <s v="iPhone"/>
    <n v="478176"/>
    <n v="10"/>
    <n v="0"/>
    <n v="0"/>
    <n v="0"/>
    <n v="0"/>
    <n v="0"/>
    <s v="2025-05-28 12:29:40"/>
  </r>
  <r>
    <s v="TX009873"/>
    <x v="2669"/>
    <x v="4"/>
    <x v="1"/>
    <n v="268.06"/>
    <s v="Abandoned"/>
    <s v="Approved"/>
    <n v="0.94"/>
    <x v="0"/>
    <s v="iPhone"/>
    <n v="408371"/>
    <n v="19"/>
    <n v="0"/>
    <n v="0"/>
    <n v="0"/>
    <n v="0"/>
    <n v="0"/>
    <s v="2025-06-12 05:25:59"/>
  </r>
  <r>
    <s v="TX004064"/>
    <x v="2670"/>
    <x v="1"/>
    <x v="2"/>
    <n v="1326.43"/>
    <s v="Success"/>
    <s v="Approved"/>
    <n v="12.24"/>
    <x v="0"/>
    <s v="Android"/>
    <n v="536983"/>
    <n v="15"/>
    <n v="0"/>
    <n v="0"/>
    <n v="0"/>
    <n v="0"/>
    <n v="0"/>
    <s v="2025-06-15 13:05:11"/>
  </r>
  <r>
    <s v="TX009001"/>
    <x v="1400"/>
    <x v="4"/>
    <x v="0"/>
    <n v="591.41"/>
    <s v="Success"/>
    <s v="Approved"/>
    <n v="8.9600000000000009"/>
    <x v="0"/>
    <s v="iPhone"/>
    <n v="412404"/>
    <n v="23"/>
    <n v="0"/>
    <n v="0"/>
    <n v="0"/>
    <n v="0"/>
    <n v="0"/>
    <s v="2025-11-28 00:35:46"/>
  </r>
  <r>
    <s v="TX005541"/>
    <x v="34"/>
    <x v="3"/>
    <x v="1"/>
    <n v="390.86"/>
    <s v="Success"/>
    <s v="Approved"/>
    <n v="10.83"/>
    <x v="0"/>
    <s v="Android"/>
    <n v="498940"/>
    <n v="13"/>
    <n v="0"/>
    <n v="0"/>
    <n v="0"/>
    <n v="0"/>
    <n v="0"/>
    <s v="2025-11-25 23:58:13"/>
  </r>
  <r>
    <s v="TX001698"/>
    <x v="1380"/>
    <x v="3"/>
    <x v="2"/>
    <n v="228.37"/>
    <s v="Failed"/>
    <s v="Declined"/>
    <n v="8.8699999999999992"/>
    <x v="0"/>
    <s v="Android"/>
    <n v="497732"/>
    <n v="16"/>
    <n v="0"/>
    <n v="0"/>
    <n v="0"/>
    <n v="0"/>
    <n v="0"/>
    <s v="2025-10-11 00:25:32"/>
  </r>
  <r>
    <s v="TX002793"/>
    <x v="2671"/>
    <x v="2"/>
    <x v="0"/>
    <n v="121"/>
    <s v="Success"/>
    <s v="Approved"/>
    <n v="2.15"/>
    <x v="0"/>
    <s v="iPhone"/>
    <n v="477990"/>
    <n v="11"/>
    <n v="0"/>
    <n v="0"/>
    <n v="0"/>
    <n v="0"/>
    <n v="0"/>
    <s v="2025-03-07 19:32:05"/>
  </r>
  <r>
    <s v="TX002223"/>
    <x v="2672"/>
    <x v="9"/>
    <x v="3"/>
    <n v="381.27"/>
    <s v="Success"/>
    <s v="Approved"/>
    <n v="5.16"/>
    <x v="0"/>
    <s v="Desktop"/>
    <n v="412170"/>
    <n v="19"/>
    <n v="0"/>
    <n v="0"/>
    <n v="0"/>
    <n v="0"/>
    <n v="0"/>
    <s v="2025-12-01 06:20:25"/>
  </r>
  <r>
    <s v="TX005819"/>
    <x v="1029"/>
    <x v="0"/>
    <x v="2"/>
    <n v="343.16"/>
    <s v="Abandoned"/>
    <s v="Declined"/>
    <n v="12.76"/>
    <x v="0"/>
    <s v="Android"/>
    <n v="440995"/>
    <n v="41"/>
    <n v="0"/>
    <n v="0"/>
    <n v="1"/>
    <n v="0"/>
    <n v="0"/>
    <s v="2025-01-20 22:02:24"/>
  </r>
  <r>
    <s v="TX009717"/>
    <x v="2561"/>
    <x v="9"/>
    <x v="2"/>
    <n v="880.06"/>
    <s v="Success"/>
    <s v="Approved"/>
    <n v="11.46"/>
    <x v="0"/>
    <s v="iPhone"/>
    <n v="433955"/>
    <n v="19"/>
    <n v="0"/>
    <n v="0"/>
    <n v="0"/>
    <n v="0"/>
    <n v="0"/>
    <s v="2025-06-15 09:46:32"/>
  </r>
  <r>
    <s v="TX003765"/>
    <x v="2673"/>
    <x v="6"/>
    <x v="2"/>
    <n v="1583.29"/>
    <s v="Abandoned"/>
    <s v="Declined"/>
    <n v="16.87"/>
    <x v="0"/>
    <s v="Desktop"/>
    <n v="471688"/>
    <n v="46"/>
    <n v="0"/>
    <n v="1"/>
    <n v="0"/>
    <n v="0"/>
    <n v="0"/>
    <s v="2025-07-26 13:33:56"/>
  </r>
  <r>
    <s v="TX003867"/>
    <x v="2374"/>
    <x v="4"/>
    <x v="0"/>
    <n v="525.54999999999995"/>
    <s v="Success"/>
    <s v="Approved"/>
    <n v="11.46"/>
    <x v="0"/>
    <s v="Desktop"/>
    <n v="555481"/>
    <n v="13"/>
    <n v="0"/>
    <n v="0"/>
    <n v="0"/>
    <n v="0"/>
    <n v="0"/>
    <s v="2025-08-31 21:49:28"/>
  </r>
  <r>
    <s v="TX006504"/>
    <x v="1618"/>
    <x v="8"/>
    <x v="1"/>
    <n v="504.91"/>
    <s v="Success"/>
    <s v="Approved"/>
    <n v="2.2400000000000002"/>
    <x v="0"/>
    <s v="Android"/>
    <n v="552082"/>
    <n v="17"/>
    <n v="0"/>
    <n v="0"/>
    <n v="0"/>
    <n v="0"/>
    <n v="0"/>
    <s v="2025-01-27 12:31:30"/>
  </r>
  <r>
    <s v="TX008713"/>
    <x v="1910"/>
    <x v="3"/>
    <x v="1"/>
    <n v="342.67"/>
    <s v="Success"/>
    <s v="Approved"/>
    <n v="9.19"/>
    <x v="0"/>
    <s v="Android"/>
    <n v="440235"/>
    <n v="35"/>
    <n v="0"/>
    <n v="0"/>
    <n v="0"/>
    <n v="1"/>
    <n v="0"/>
    <s v="2025-06-13 23:33:07"/>
  </r>
  <r>
    <s v="TX008991"/>
    <x v="2674"/>
    <x v="3"/>
    <x v="2"/>
    <n v="826.07"/>
    <s v="Abandoned"/>
    <s v="Declined"/>
    <n v="13.54"/>
    <x v="0"/>
    <s v="Desktop"/>
    <n v="515840"/>
    <n v="49"/>
    <n v="0"/>
    <n v="0"/>
    <n v="1"/>
    <n v="0"/>
    <n v="0"/>
    <s v="2025-05-17 00:11:03"/>
  </r>
  <r>
    <s v="TX006757"/>
    <x v="1908"/>
    <x v="5"/>
    <x v="3"/>
    <n v="551.08000000000004"/>
    <s v="Abandoned"/>
    <s v="Approved"/>
    <n v="10.53"/>
    <x v="0"/>
    <s v="Desktop"/>
    <n v="467751"/>
    <n v="18"/>
    <n v="0"/>
    <n v="0"/>
    <n v="0"/>
    <n v="0"/>
    <n v="0"/>
    <s v="2025-05-22 10:59:51"/>
  </r>
  <r>
    <s v="TX007174"/>
    <x v="1182"/>
    <x v="5"/>
    <x v="0"/>
    <n v="172.72"/>
    <s v="Success"/>
    <s v="Approved"/>
    <n v="8.26"/>
    <x v="0"/>
    <s v="Android"/>
    <n v="527360"/>
    <n v="17"/>
    <n v="0"/>
    <n v="0"/>
    <n v="0"/>
    <n v="0"/>
    <n v="0"/>
    <s v="2025-05-31 04:40:43"/>
  </r>
  <r>
    <s v="TX003759"/>
    <x v="1633"/>
    <x v="8"/>
    <x v="1"/>
    <n v="680.13"/>
    <s v="Failed"/>
    <s v="Declined"/>
    <n v="3.69"/>
    <x v="0"/>
    <s v="iPhone"/>
    <n v="537922"/>
    <n v="19"/>
    <n v="0"/>
    <n v="0"/>
    <n v="0"/>
    <n v="0"/>
    <n v="0"/>
    <s v="2025-11-07 07:58:43"/>
  </r>
  <r>
    <s v="TX002832"/>
    <x v="506"/>
    <x v="5"/>
    <x v="3"/>
    <n v="445.11"/>
    <s v="Success"/>
    <s v="Approved"/>
    <n v="10.82"/>
    <x v="0"/>
    <s v="Android"/>
    <n v="510097"/>
    <n v="18"/>
    <n v="0"/>
    <n v="0"/>
    <n v="0"/>
    <n v="0"/>
    <n v="0"/>
    <s v="2025-01-13 02:08:01"/>
  </r>
  <r>
    <s v="TX003228"/>
    <x v="2675"/>
    <x v="2"/>
    <x v="1"/>
    <n v="55.37"/>
    <s v="Failed"/>
    <s v="Declined"/>
    <n v="5.08"/>
    <x v="0"/>
    <s v="iPhone"/>
    <n v="418702"/>
    <n v="22"/>
    <n v="0"/>
    <n v="0"/>
    <n v="0"/>
    <n v="0"/>
    <n v="0"/>
    <s v="2025-07-29 07:04:23"/>
  </r>
  <r>
    <s v="TX007901"/>
    <x v="733"/>
    <x v="1"/>
    <x v="3"/>
    <n v="395"/>
    <s v="Failed"/>
    <s v="Declined"/>
    <n v="3.33"/>
    <x v="0"/>
    <s v="iPhone"/>
    <n v="406724"/>
    <n v="54"/>
    <n v="1"/>
    <n v="0"/>
    <n v="0"/>
    <n v="0"/>
    <n v="1"/>
    <s v="2025-09-02 15:24:38"/>
  </r>
  <r>
    <s v="TX003924"/>
    <x v="2506"/>
    <x v="1"/>
    <x v="0"/>
    <n v="370.89"/>
    <s v="Abandoned"/>
    <s v="Declined"/>
    <n v="4.05"/>
    <x v="0"/>
    <s v="iPhone"/>
    <n v="418040"/>
    <n v="21"/>
    <n v="0"/>
    <n v="0"/>
    <n v="0"/>
    <n v="0"/>
    <n v="0"/>
    <s v="2025-04-28 02:26:38"/>
  </r>
  <r>
    <s v="TX003905"/>
    <x v="2358"/>
    <x v="8"/>
    <x v="1"/>
    <n v="285.82"/>
    <s v="Success"/>
    <s v="Approved"/>
    <n v="2.77"/>
    <x v="0"/>
    <s v="Android"/>
    <n v="542604"/>
    <n v="25"/>
    <n v="0"/>
    <n v="0"/>
    <n v="0"/>
    <n v="0"/>
    <n v="0"/>
    <s v="2025-09-27 18:45:49"/>
  </r>
  <r>
    <s v="TX002278"/>
    <x v="2668"/>
    <x v="3"/>
    <x v="3"/>
    <n v="351.32"/>
    <s v="Success"/>
    <s v="Approved"/>
    <n v="0.95"/>
    <x v="0"/>
    <s v="iPhone"/>
    <n v="451934"/>
    <n v="11"/>
    <n v="0"/>
    <n v="0"/>
    <n v="0"/>
    <n v="0"/>
    <n v="0"/>
    <s v="2025-07-25 11:26:40"/>
  </r>
  <r>
    <s v="TX009108"/>
    <x v="1252"/>
    <x v="3"/>
    <x v="3"/>
    <n v="2512.19"/>
    <s v="Success"/>
    <s v="Approved"/>
    <n v="6.09"/>
    <x v="0"/>
    <s v="iPad"/>
    <n v="408843"/>
    <n v="37"/>
    <n v="0"/>
    <n v="1"/>
    <n v="0"/>
    <n v="0"/>
    <n v="0"/>
    <s v="2025-12-26 21:10:59"/>
  </r>
  <r>
    <s v="TX001402"/>
    <x v="569"/>
    <x v="4"/>
    <x v="1"/>
    <n v="569.84"/>
    <s v="Success"/>
    <s v="Approved"/>
    <n v="8.25"/>
    <x v="0"/>
    <s v="Desktop"/>
    <n v="466332"/>
    <n v="47"/>
    <n v="0"/>
    <n v="1"/>
    <n v="0"/>
    <n v="0"/>
    <n v="0"/>
    <s v="2025-12-24 21:35:55"/>
  </r>
  <r>
    <s v="TX000740"/>
    <x v="1558"/>
    <x v="9"/>
    <x v="1"/>
    <n v="313.37"/>
    <s v="Success"/>
    <s v="Approved"/>
    <n v="2.09"/>
    <x v="0"/>
    <s v="iPhone"/>
    <n v="536778"/>
    <n v="17"/>
    <n v="0"/>
    <n v="0"/>
    <n v="0"/>
    <n v="0"/>
    <n v="0"/>
    <s v="2025-08-23 10:17:42"/>
  </r>
  <r>
    <s v="TX004267"/>
    <x v="2077"/>
    <x v="0"/>
    <x v="0"/>
    <n v="213.62"/>
    <s v="Failed"/>
    <s v="Declined"/>
    <n v="5.25"/>
    <x v="0"/>
    <s v="iPhone"/>
    <n v="514960"/>
    <n v="18"/>
    <n v="0"/>
    <n v="0"/>
    <n v="0"/>
    <n v="0"/>
    <n v="0"/>
    <s v="2025-05-19 09:38:50"/>
  </r>
  <r>
    <s v="TX009916"/>
    <x v="196"/>
    <x v="5"/>
    <x v="0"/>
    <n v="1326.98"/>
    <s v="Success"/>
    <s v="Approved"/>
    <n v="9.0399999999999991"/>
    <x v="0"/>
    <s v="Android"/>
    <n v="490878"/>
    <n v="16"/>
    <n v="0"/>
    <n v="0"/>
    <n v="0"/>
    <n v="0"/>
    <n v="0"/>
    <s v="2025-06-26 21:40:31"/>
  </r>
  <r>
    <s v="TX007446"/>
    <x v="55"/>
    <x v="8"/>
    <x v="1"/>
    <n v="329.15"/>
    <s v="Success"/>
    <s v="Approved"/>
    <n v="2.35"/>
    <x v="0"/>
    <s v="Android"/>
    <n v="551035"/>
    <n v="53"/>
    <n v="0"/>
    <n v="0"/>
    <n v="1"/>
    <n v="0"/>
    <n v="0"/>
    <s v="2025-09-28 07:44:15"/>
  </r>
  <r>
    <s v="TX007563"/>
    <x v="2174"/>
    <x v="8"/>
    <x v="2"/>
    <n v="199.94"/>
    <s v="Failed"/>
    <s v="Approved"/>
    <n v="12.73"/>
    <x v="0"/>
    <s v="iPhone"/>
    <n v="413411"/>
    <n v="58"/>
    <n v="1"/>
    <n v="0"/>
    <n v="0"/>
    <n v="0"/>
    <n v="1"/>
    <s v="2025-09-11 04:35:54"/>
  </r>
  <r>
    <s v="TX003852"/>
    <x v="228"/>
    <x v="8"/>
    <x v="3"/>
    <n v="125.94"/>
    <s v="Failed"/>
    <s v="Approved"/>
    <n v="5.13"/>
    <x v="0"/>
    <s v="iPhone"/>
    <n v="469212"/>
    <n v="17"/>
    <n v="0"/>
    <n v="0"/>
    <n v="0"/>
    <n v="0"/>
    <n v="0"/>
    <s v="2025-10-15 10:41:55"/>
  </r>
  <r>
    <s v="TX008682"/>
    <x v="1526"/>
    <x v="4"/>
    <x v="3"/>
    <n v="824.71"/>
    <s v="Failed"/>
    <s v="Declined"/>
    <n v="3.61"/>
    <x v="0"/>
    <s v="Android"/>
    <n v="559610"/>
    <n v="15"/>
    <n v="0"/>
    <n v="0"/>
    <n v="0"/>
    <n v="0"/>
    <n v="0"/>
    <s v="2025-11-10 09:19:03"/>
  </r>
  <r>
    <s v="TX002662"/>
    <x v="2306"/>
    <x v="2"/>
    <x v="1"/>
    <n v="1584.39"/>
    <s v="Success"/>
    <s v="Approved"/>
    <n v="11.49"/>
    <x v="0"/>
    <s v="Desktop"/>
    <n v="502449"/>
    <n v="18"/>
    <n v="0"/>
    <n v="0"/>
    <n v="0"/>
    <n v="0"/>
    <n v="0"/>
    <s v="2025-03-30 05:03:56"/>
  </r>
  <r>
    <s v="TX009362"/>
    <x v="618"/>
    <x v="8"/>
    <x v="0"/>
    <n v="775.23"/>
    <s v="Success"/>
    <s v="Approved"/>
    <n v="2.27"/>
    <x v="0"/>
    <s v="iPhone"/>
    <n v="412837"/>
    <n v="68"/>
    <n v="0"/>
    <n v="1"/>
    <n v="1"/>
    <n v="0"/>
    <n v="0"/>
    <s v="2025-01-22 02:12:59"/>
  </r>
  <r>
    <s v="TX006934"/>
    <x v="1469"/>
    <x v="1"/>
    <x v="1"/>
    <n v="484.04"/>
    <s v="Abandoned"/>
    <s v="Declined"/>
    <n v="7.23"/>
    <x v="0"/>
    <s v="Android"/>
    <n v="505952"/>
    <n v="11"/>
    <n v="0"/>
    <n v="0"/>
    <n v="0"/>
    <n v="0"/>
    <n v="0"/>
    <s v="2025-11-15 10:27:37"/>
  </r>
  <r>
    <s v="TX000675"/>
    <x v="1044"/>
    <x v="8"/>
    <x v="3"/>
    <n v="321.72000000000003"/>
    <s v="Success"/>
    <s v="Approved"/>
    <n v="1.61"/>
    <x v="0"/>
    <s v="iPhone"/>
    <n v="489705"/>
    <n v="48"/>
    <n v="0"/>
    <n v="1"/>
    <n v="0"/>
    <n v="0"/>
    <n v="0"/>
    <s v="2025-05-30 01:25:43"/>
  </r>
  <r>
    <s v="TX007181"/>
    <x v="1783"/>
    <x v="8"/>
    <x v="1"/>
    <n v="312.68"/>
    <s v="Failed"/>
    <s v="Approved"/>
    <n v="0.85"/>
    <x v="0"/>
    <s v="iPad"/>
    <n v="450837"/>
    <n v="17"/>
    <n v="0"/>
    <n v="0"/>
    <n v="0"/>
    <n v="0"/>
    <n v="0"/>
    <s v="2025-06-01 20:27:23"/>
  </r>
  <r>
    <s v="TX006443"/>
    <x v="1947"/>
    <x v="9"/>
    <x v="3"/>
    <n v="200.17"/>
    <s v="Failed"/>
    <s v="Declined"/>
    <n v="4.68"/>
    <x v="0"/>
    <s v="iPhone"/>
    <n v="436791"/>
    <n v="13"/>
    <n v="0"/>
    <n v="0"/>
    <n v="0"/>
    <n v="0"/>
    <n v="0"/>
    <s v="2025-05-03 12:55:39"/>
  </r>
  <r>
    <s v="TX003842"/>
    <x v="1780"/>
    <x v="0"/>
    <x v="3"/>
    <n v="628.73"/>
    <s v="Success"/>
    <s v="Approved"/>
    <n v="3.95"/>
    <x v="0"/>
    <s v="iPad"/>
    <n v="417121"/>
    <n v="16"/>
    <n v="0"/>
    <n v="0"/>
    <n v="0"/>
    <n v="0"/>
    <n v="0"/>
    <s v="2025-03-08 00:37:31"/>
  </r>
  <r>
    <s v="TX001816"/>
    <x v="1733"/>
    <x v="5"/>
    <x v="2"/>
    <n v="143.47"/>
    <s v="Success"/>
    <s v="Approved"/>
    <n v="18.22"/>
    <x v="0"/>
    <s v="Android"/>
    <n v="544735"/>
    <n v="23"/>
    <n v="0"/>
    <n v="0"/>
    <n v="0"/>
    <n v="0"/>
    <n v="0"/>
    <s v="2025-04-20 16:51:36"/>
  </r>
  <r>
    <s v="TX008383"/>
    <x v="2676"/>
    <x v="3"/>
    <x v="0"/>
    <n v="536.73"/>
    <s v="Success"/>
    <s v="Approved"/>
    <n v="2.91"/>
    <x v="0"/>
    <s v="Desktop"/>
    <n v="485632"/>
    <n v="17"/>
    <n v="0"/>
    <n v="0"/>
    <n v="0"/>
    <n v="0"/>
    <n v="0"/>
    <s v="2025-08-09 08:30:54"/>
  </r>
  <r>
    <s v="TX009893"/>
    <x v="1500"/>
    <x v="1"/>
    <x v="3"/>
    <n v="52.13"/>
    <s v="Failed"/>
    <s v="Declined"/>
    <n v="7.27"/>
    <x v="0"/>
    <s v="iPhone"/>
    <n v="550540"/>
    <n v="35"/>
    <n v="0"/>
    <n v="0"/>
    <n v="0"/>
    <n v="1"/>
    <n v="0"/>
    <s v="2025-04-10 00:23:53"/>
  </r>
  <r>
    <s v="TX009254"/>
    <x v="2279"/>
    <x v="0"/>
    <x v="2"/>
    <n v="732.11"/>
    <s v="Success"/>
    <s v="Approved"/>
    <n v="13.16"/>
    <x v="0"/>
    <s v="iPhone"/>
    <n v="472565"/>
    <n v="18"/>
    <n v="0"/>
    <n v="0"/>
    <n v="0"/>
    <n v="0"/>
    <n v="0"/>
    <s v="2025-01-10 08:41:06"/>
  </r>
  <r>
    <s v="TX004654"/>
    <x v="681"/>
    <x v="0"/>
    <x v="3"/>
    <n v="297.95999999999998"/>
    <s v="Failed"/>
    <s v="Approved"/>
    <n v="5.56"/>
    <x v="0"/>
    <s v="Android"/>
    <n v="526482"/>
    <n v="19"/>
    <n v="0"/>
    <n v="0"/>
    <n v="0"/>
    <n v="0"/>
    <n v="0"/>
    <s v="2025-06-03 21:28:24"/>
  </r>
  <r>
    <s v="TX007406"/>
    <x v="15"/>
    <x v="1"/>
    <x v="3"/>
    <n v="446.74"/>
    <s v="Success"/>
    <s v="Approved"/>
    <n v="9.35"/>
    <x v="0"/>
    <s v="Desktop"/>
    <n v="535070"/>
    <n v="25"/>
    <n v="0"/>
    <n v="0"/>
    <n v="0"/>
    <n v="0"/>
    <n v="0"/>
    <s v="2025-03-31 09:42:50"/>
  </r>
  <r>
    <s v="TX002101"/>
    <x v="2610"/>
    <x v="6"/>
    <x v="1"/>
    <n v="1382.89"/>
    <s v="Success"/>
    <s v="Approved"/>
    <n v="2.95"/>
    <x v="0"/>
    <s v="Android"/>
    <n v="531546"/>
    <n v="52"/>
    <n v="1"/>
    <n v="0"/>
    <n v="0"/>
    <n v="0"/>
    <n v="1"/>
    <s v="2025-11-17 14:24:08"/>
  </r>
  <r>
    <s v="TX009726"/>
    <x v="2403"/>
    <x v="4"/>
    <x v="2"/>
    <n v="209.28"/>
    <s v="Success"/>
    <s v="Approved"/>
    <n v="12.51"/>
    <x v="0"/>
    <s v="Android"/>
    <n v="481420"/>
    <n v="24"/>
    <n v="0"/>
    <n v="0"/>
    <n v="0"/>
    <n v="0"/>
    <n v="0"/>
    <s v="2025-03-20 14:19:55"/>
  </r>
  <r>
    <s v="TX001674"/>
    <x v="418"/>
    <x v="2"/>
    <x v="2"/>
    <n v="358.57"/>
    <s v="Abandoned"/>
    <s v="Declined"/>
    <n v="16.16"/>
    <x v="0"/>
    <s v="iPhone"/>
    <n v="483895"/>
    <n v="25"/>
    <n v="0"/>
    <n v="0"/>
    <n v="0"/>
    <n v="0"/>
    <n v="0"/>
    <s v="2025-07-03 23:38:29"/>
  </r>
  <r>
    <s v="TX002102"/>
    <x v="1753"/>
    <x v="0"/>
    <x v="1"/>
    <n v="77.099999999999994"/>
    <s v="Success"/>
    <s v="Approved"/>
    <n v="10.32"/>
    <x v="0"/>
    <s v="iPhone"/>
    <n v="538204"/>
    <n v="25"/>
    <n v="0"/>
    <n v="0"/>
    <n v="0"/>
    <n v="0"/>
    <n v="0"/>
    <s v="2025-03-30 12:40:01"/>
  </r>
  <r>
    <s v="TX004214"/>
    <x v="2259"/>
    <x v="0"/>
    <x v="0"/>
    <n v="339.01"/>
    <s v="Success"/>
    <s v="Approved"/>
    <n v="2.86"/>
    <x v="0"/>
    <s v="Desktop"/>
    <n v="422353"/>
    <n v="14"/>
    <n v="0"/>
    <n v="0"/>
    <n v="0"/>
    <n v="0"/>
    <n v="0"/>
    <s v="2025-09-17 10:54:52"/>
  </r>
  <r>
    <s v="TX007049"/>
    <x v="2677"/>
    <x v="9"/>
    <x v="0"/>
    <n v="305.33"/>
    <s v="Success"/>
    <s v="Approved"/>
    <n v="1.9"/>
    <x v="0"/>
    <s v="iPad"/>
    <n v="417961"/>
    <n v="12"/>
    <n v="0"/>
    <n v="0"/>
    <n v="0"/>
    <n v="0"/>
    <n v="0"/>
    <s v="2025-03-25 13:17:35"/>
  </r>
  <r>
    <s v="TX001549"/>
    <x v="1624"/>
    <x v="6"/>
    <x v="1"/>
    <n v="554.71"/>
    <s v="Success"/>
    <s v="Approved"/>
    <n v="11.18"/>
    <x v="0"/>
    <s v="Android"/>
    <n v="505235"/>
    <n v="18"/>
    <n v="0"/>
    <n v="0"/>
    <n v="0"/>
    <n v="0"/>
    <n v="0"/>
    <s v="2025-08-18 16:24:01"/>
  </r>
  <r>
    <s v="TX007245"/>
    <x v="2284"/>
    <x v="6"/>
    <x v="0"/>
    <n v="396.98"/>
    <s v="Abandoned"/>
    <s v="Approved"/>
    <n v="5.57"/>
    <x v="0"/>
    <s v="Android"/>
    <n v="410250"/>
    <n v="19"/>
    <n v="0"/>
    <n v="0"/>
    <n v="0"/>
    <n v="0"/>
    <n v="0"/>
    <s v="2025-03-27 01:45:30"/>
  </r>
  <r>
    <s v="TX008123"/>
    <x v="2678"/>
    <x v="9"/>
    <x v="3"/>
    <n v="821.51"/>
    <s v="Success"/>
    <s v="Approved"/>
    <n v="5.73"/>
    <x v="0"/>
    <s v="Desktop"/>
    <n v="549617"/>
    <n v="16"/>
    <n v="0"/>
    <n v="0"/>
    <n v="0"/>
    <n v="0"/>
    <n v="0"/>
    <s v="2025-07-27 01:20:03"/>
  </r>
  <r>
    <s v="TX003324"/>
    <x v="2105"/>
    <x v="5"/>
    <x v="0"/>
    <n v="1303.81"/>
    <s v="Success"/>
    <s v="Approved"/>
    <n v="0.52"/>
    <x v="0"/>
    <s v="Android"/>
    <n v="498210"/>
    <n v="12"/>
    <n v="0"/>
    <n v="0"/>
    <n v="0"/>
    <n v="0"/>
    <n v="0"/>
    <s v="2025-09-16 18:24:03"/>
  </r>
  <r>
    <s v="TX007507"/>
    <x v="1887"/>
    <x v="1"/>
    <x v="3"/>
    <n v="574.1"/>
    <s v="Success"/>
    <s v="Approved"/>
    <n v="4.92"/>
    <x v="0"/>
    <s v="Desktop"/>
    <n v="415024"/>
    <n v="19"/>
    <n v="0"/>
    <n v="0"/>
    <n v="0"/>
    <n v="0"/>
    <n v="0"/>
    <s v="2025-02-08 22:19:21"/>
  </r>
  <r>
    <s v="TX000356"/>
    <x v="1640"/>
    <x v="4"/>
    <x v="1"/>
    <n v="465.76"/>
    <s v="Success"/>
    <s v="Approved"/>
    <n v="7.98"/>
    <x v="0"/>
    <s v="Desktop"/>
    <n v="555108"/>
    <n v="42"/>
    <n v="0"/>
    <n v="1"/>
    <n v="0"/>
    <n v="0"/>
    <n v="0"/>
    <s v="2025-06-27 09:10:58"/>
  </r>
  <r>
    <s v="TX005185"/>
    <x v="2508"/>
    <x v="5"/>
    <x v="1"/>
    <n v="392.16"/>
    <s v="Success"/>
    <s v="Approved"/>
    <n v="3.8"/>
    <x v="0"/>
    <s v="iPhone"/>
    <n v="478868"/>
    <n v="25"/>
    <n v="0"/>
    <n v="0"/>
    <n v="0"/>
    <n v="0"/>
    <n v="0"/>
    <s v="2025-05-21 21:06:25"/>
  </r>
  <r>
    <s v="TX001462"/>
    <x v="955"/>
    <x v="8"/>
    <x v="0"/>
    <n v="1308.7"/>
    <s v="Success"/>
    <s v="Approved"/>
    <n v="0.63"/>
    <x v="0"/>
    <s v="Android"/>
    <n v="465520"/>
    <n v="10"/>
    <n v="0"/>
    <n v="0"/>
    <n v="0"/>
    <n v="0"/>
    <n v="0"/>
    <s v="2025-08-25 18:52:20"/>
  </r>
  <r>
    <s v="TX007719"/>
    <x v="322"/>
    <x v="6"/>
    <x v="2"/>
    <n v="1049.44"/>
    <s v="Abandoned"/>
    <s v="Declined"/>
    <n v="9.4600000000000009"/>
    <x v="0"/>
    <s v="Desktop"/>
    <n v="485620"/>
    <n v="42"/>
    <n v="0"/>
    <n v="1"/>
    <n v="0"/>
    <n v="0"/>
    <n v="0"/>
    <s v="2025-04-30 22:08:21"/>
  </r>
  <r>
    <s v="TX009438"/>
    <x v="434"/>
    <x v="0"/>
    <x v="0"/>
    <n v="577.32000000000005"/>
    <s v="Success"/>
    <s v="Approved"/>
    <n v="7.69"/>
    <x v="0"/>
    <s v="iPhone"/>
    <n v="400390"/>
    <n v="11"/>
    <n v="0"/>
    <n v="0"/>
    <n v="0"/>
    <n v="0"/>
    <n v="0"/>
    <s v="2025-06-02 16:10:10"/>
  </r>
  <r>
    <s v="TX003221"/>
    <x v="490"/>
    <x v="3"/>
    <x v="0"/>
    <n v="479.55"/>
    <s v="Success"/>
    <s v="Approved"/>
    <n v="4.0199999999999996"/>
    <x v="0"/>
    <s v="iPhone"/>
    <n v="488789"/>
    <n v="20"/>
    <n v="0"/>
    <n v="0"/>
    <n v="0"/>
    <n v="0"/>
    <n v="0"/>
    <s v="2025-02-09 20:34:18"/>
  </r>
  <r>
    <s v="TX000940"/>
    <x v="1992"/>
    <x v="2"/>
    <x v="0"/>
    <n v="150.91"/>
    <s v="Success"/>
    <s v="Approved"/>
    <n v="11.74"/>
    <x v="0"/>
    <s v="iPhone"/>
    <n v="450591"/>
    <n v="13"/>
    <n v="0"/>
    <n v="0"/>
    <n v="0"/>
    <n v="0"/>
    <n v="0"/>
    <s v="2025-05-20 00:28:57"/>
  </r>
  <r>
    <s v="TX005148"/>
    <x v="978"/>
    <x v="2"/>
    <x v="3"/>
    <n v="377.77"/>
    <s v="Success"/>
    <s v="Approved"/>
    <n v="8.26"/>
    <x v="0"/>
    <s v="Android"/>
    <n v="555225"/>
    <n v="15"/>
    <n v="0"/>
    <n v="0"/>
    <n v="0"/>
    <n v="0"/>
    <n v="0"/>
    <s v="2025-08-23 17:49:39"/>
  </r>
  <r>
    <s v="TX006418"/>
    <x v="2438"/>
    <x v="5"/>
    <x v="1"/>
    <n v="296.56"/>
    <s v="Failed"/>
    <s v="Declined"/>
    <n v="5.81"/>
    <x v="0"/>
    <s v="Desktop"/>
    <n v="489375"/>
    <n v="13"/>
    <n v="0"/>
    <n v="0"/>
    <n v="0"/>
    <n v="0"/>
    <n v="0"/>
    <s v="2025-11-04 16:48:13"/>
  </r>
  <r>
    <s v="TX005924"/>
    <x v="1289"/>
    <x v="1"/>
    <x v="3"/>
    <n v="145.16999999999999"/>
    <s v="Success"/>
    <s v="Approved"/>
    <n v="3.95"/>
    <x v="0"/>
    <s v="Desktop"/>
    <n v="412854"/>
    <n v="41"/>
    <n v="0"/>
    <n v="0"/>
    <n v="1"/>
    <n v="0"/>
    <n v="0"/>
    <s v="2025-08-07 01:07:39"/>
  </r>
  <r>
    <s v="TX007982"/>
    <x v="2679"/>
    <x v="8"/>
    <x v="2"/>
    <n v="106.02"/>
    <s v="Success"/>
    <s v="Approved"/>
    <n v="18.239999999999998"/>
    <x v="0"/>
    <s v="Android"/>
    <n v="419313"/>
    <n v="21"/>
    <n v="0"/>
    <n v="0"/>
    <n v="0"/>
    <n v="0"/>
    <n v="0"/>
    <s v="2025-11-17 14:39:47"/>
  </r>
  <r>
    <s v="TX001752"/>
    <x v="1747"/>
    <x v="8"/>
    <x v="1"/>
    <n v="718.49"/>
    <s v="Success"/>
    <s v="Approved"/>
    <n v="2.5099999999999998"/>
    <x v="0"/>
    <s v="Desktop"/>
    <n v="502663"/>
    <n v="25"/>
    <n v="0"/>
    <n v="0"/>
    <n v="0"/>
    <n v="0"/>
    <n v="0"/>
    <s v="2025-08-21 06:59:14"/>
  </r>
  <r>
    <s v="TX009944"/>
    <x v="1289"/>
    <x v="0"/>
    <x v="1"/>
    <n v="163.80000000000001"/>
    <s v="Success"/>
    <s v="Approved"/>
    <n v="9.65"/>
    <x v="0"/>
    <s v="Desktop"/>
    <n v="549747"/>
    <n v="24"/>
    <n v="0"/>
    <n v="0"/>
    <n v="0"/>
    <n v="0"/>
    <n v="0"/>
    <s v="2025-09-29 18:38:52"/>
  </r>
  <r>
    <s v="TX007692"/>
    <x v="744"/>
    <x v="3"/>
    <x v="1"/>
    <n v="728.58"/>
    <s v="Success"/>
    <s v="Approved"/>
    <n v="6.13"/>
    <x v="0"/>
    <s v="Android"/>
    <n v="497288"/>
    <n v="18"/>
    <n v="0"/>
    <n v="0"/>
    <n v="0"/>
    <n v="0"/>
    <n v="0"/>
    <s v="2025-08-06 14:53:19"/>
  </r>
  <r>
    <s v="TX001773"/>
    <x v="2053"/>
    <x v="3"/>
    <x v="0"/>
    <n v="589.79"/>
    <s v="Success"/>
    <s v="Approved"/>
    <n v="4"/>
    <x v="0"/>
    <s v="Android"/>
    <n v="481683"/>
    <n v="15"/>
    <n v="0"/>
    <n v="0"/>
    <n v="0"/>
    <n v="0"/>
    <n v="0"/>
    <s v="2025-06-25 23:12:21"/>
  </r>
  <r>
    <s v="TX001197"/>
    <x v="1732"/>
    <x v="7"/>
    <x v="2"/>
    <n v="546.24"/>
    <s v="Success"/>
    <s v="Approved"/>
    <n v="14.49"/>
    <x v="0"/>
    <s v="iPhone"/>
    <n v="519178"/>
    <n v="23"/>
    <n v="0"/>
    <n v="0"/>
    <n v="0"/>
    <n v="0"/>
    <n v="0"/>
    <s v="2025-02-08 17:17:26"/>
  </r>
  <r>
    <s v="TX001879"/>
    <x v="2122"/>
    <x v="3"/>
    <x v="3"/>
    <n v="932.48"/>
    <s v="Failed"/>
    <s v="Declined"/>
    <n v="4.59"/>
    <x v="0"/>
    <s v="Desktop"/>
    <n v="517922"/>
    <n v="63"/>
    <n v="0"/>
    <n v="0"/>
    <n v="1"/>
    <n v="1"/>
    <n v="0"/>
    <s v="2025-03-26 20:17:32"/>
  </r>
  <r>
    <s v="TX002669"/>
    <x v="585"/>
    <x v="9"/>
    <x v="1"/>
    <n v="248.41"/>
    <s v="Success"/>
    <s v="Approved"/>
    <n v="9.66"/>
    <x v="0"/>
    <s v="iPhone"/>
    <n v="519124"/>
    <n v="19"/>
    <n v="0"/>
    <n v="0"/>
    <n v="0"/>
    <n v="0"/>
    <n v="0"/>
    <s v="2025-12-26 00:59:26"/>
  </r>
  <r>
    <s v="TX003172"/>
    <x v="305"/>
    <x v="5"/>
    <x v="0"/>
    <n v="592.07000000000005"/>
    <s v="Success"/>
    <s v="Approved"/>
    <n v="4.78"/>
    <x v="0"/>
    <s v="Android"/>
    <n v="517492"/>
    <n v="25"/>
    <n v="0"/>
    <n v="0"/>
    <n v="0"/>
    <n v="0"/>
    <n v="0"/>
    <s v="2025-06-23 08:17:01"/>
  </r>
  <r>
    <s v="TX002017"/>
    <x v="221"/>
    <x v="9"/>
    <x v="2"/>
    <n v="1298.31"/>
    <s v="Success"/>
    <s v="Approved"/>
    <n v="15.92"/>
    <x v="0"/>
    <s v="iPhone"/>
    <n v="453501"/>
    <n v="25"/>
    <n v="0"/>
    <n v="0"/>
    <n v="0"/>
    <n v="0"/>
    <n v="0"/>
    <s v="2025-11-07 10:07:43"/>
  </r>
  <r>
    <s v="TX002006"/>
    <x v="1123"/>
    <x v="0"/>
    <x v="1"/>
    <n v="272.52999999999997"/>
    <s v="Success"/>
    <s v="Approved"/>
    <n v="9.6"/>
    <x v="0"/>
    <s v="iPhone"/>
    <n v="537501"/>
    <n v="23"/>
    <n v="0"/>
    <n v="0"/>
    <n v="0"/>
    <n v="0"/>
    <n v="0"/>
    <s v="2025-03-20 13:32:47"/>
  </r>
  <r>
    <s v="TX009739"/>
    <x v="1718"/>
    <x v="3"/>
    <x v="3"/>
    <n v="232.24"/>
    <s v="Success"/>
    <s v="Approved"/>
    <n v="1.06"/>
    <x v="0"/>
    <s v="iPhone"/>
    <n v="440865"/>
    <n v="13"/>
    <n v="0"/>
    <n v="0"/>
    <n v="0"/>
    <n v="0"/>
    <n v="0"/>
    <s v="2025-09-19 16:45:16"/>
  </r>
  <r>
    <s v="TX003894"/>
    <x v="1613"/>
    <x v="1"/>
    <x v="1"/>
    <n v="328.49"/>
    <s v="Abandoned"/>
    <s v="Declined"/>
    <n v="6.43"/>
    <x v="0"/>
    <s v="Android"/>
    <n v="543757"/>
    <n v="18"/>
    <n v="0"/>
    <n v="0"/>
    <n v="0"/>
    <n v="0"/>
    <n v="0"/>
    <s v="2025-06-04 23:06:45"/>
  </r>
  <r>
    <s v="TX_CBK21"/>
    <x v="2680"/>
    <x v="2"/>
    <x v="3"/>
    <n v="309.49"/>
    <s v="Success"/>
    <s v="Approved"/>
    <n v="2.33"/>
    <x v="1"/>
    <s v="Android"/>
    <n v="539439"/>
    <n v="80"/>
    <n v="1"/>
    <n v="1"/>
    <n v="0"/>
    <n v="0"/>
    <n v="0"/>
    <d v="2025-06-24T14:35:08"/>
  </r>
  <r>
    <s v="TX003238"/>
    <x v="1410"/>
    <x v="2"/>
    <x v="1"/>
    <n v="222.22"/>
    <s v="Abandoned"/>
    <s v="Approved"/>
    <n v="1.35"/>
    <x v="0"/>
    <s v="iPad"/>
    <n v="529969"/>
    <n v="25"/>
    <n v="0"/>
    <n v="0"/>
    <n v="0"/>
    <n v="0"/>
    <n v="0"/>
    <s v="2025-06-22 15:00:17"/>
  </r>
  <r>
    <s v="TX004425"/>
    <x v="1304"/>
    <x v="0"/>
    <x v="1"/>
    <n v="279.19"/>
    <s v="Success"/>
    <s v="Approved"/>
    <n v="9.73"/>
    <x v="0"/>
    <s v="Desktop"/>
    <n v="438544"/>
    <n v="19"/>
    <n v="0"/>
    <n v="0"/>
    <n v="0"/>
    <n v="0"/>
    <n v="0"/>
    <s v="2025-05-27 15:40:20"/>
  </r>
  <r>
    <s v="TX004745"/>
    <x v="2681"/>
    <x v="6"/>
    <x v="1"/>
    <n v="270.93"/>
    <s v="Failed"/>
    <s v="Declined"/>
    <n v="11.67"/>
    <x v="0"/>
    <s v="iPad"/>
    <n v="524890"/>
    <n v="16"/>
    <n v="0"/>
    <n v="0"/>
    <n v="0"/>
    <n v="0"/>
    <n v="0"/>
    <s v="2025-02-11 23:30:39"/>
  </r>
  <r>
    <s v="TX002079"/>
    <x v="790"/>
    <x v="1"/>
    <x v="0"/>
    <n v="241.02"/>
    <s v="Failed"/>
    <s v="Declined"/>
    <n v="7.51"/>
    <x v="0"/>
    <s v="Desktop"/>
    <n v="558887"/>
    <n v="50"/>
    <n v="0"/>
    <n v="1"/>
    <n v="0"/>
    <n v="0"/>
    <n v="0"/>
    <s v="2025-07-14 21:27:03"/>
  </r>
  <r>
    <s v="TX005220"/>
    <x v="2682"/>
    <x v="5"/>
    <x v="1"/>
    <n v="819.25"/>
    <s v="Success"/>
    <s v="Approved"/>
    <n v="8.48"/>
    <x v="0"/>
    <s v="Desktop"/>
    <n v="494479"/>
    <n v="17"/>
    <n v="0"/>
    <n v="0"/>
    <n v="0"/>
    <n v="0"/>
    <n v="0"/>
    <s v="2025-05-08 03:20:43"/>
  </r>
  <r>
    <s v="TX000397"/>
    <x v="353"/>
    <x v="4"/>
    <x v="3"/>
    <n v="214.81"/>
    <s v="Failed"/>
    <s v="Declined"/>
    <n v="1.1599999999999999"/>
    <x v="0"/>
    <s v="iPhone"/>
    <n v="504193"/>
    <n v="25"/>
    <n v="0"/>
    <n v="0"/>
    <n v="0"/>
    <n v="0"/>
    <n v="0"/>
    <s v="2025-03-19 13:06:14"/>
  </r>
  <r>
    <s v="TX002789"/>
    <x v="2683"/>
    <x v="1"/>
    <x v="0"/>
    <n v="339.2"/>
    <s v="Success"/>
    <s v="Approved"/>
    <n v="3.78"/>
    <x v="0"/>
    <s v="iPhone"/>
    <n v="513376"/>
    <n v="14"/>
    <n v="0"/>
    <n v="0"/>
    <n v="0"/>
    <n v="0"/>
    <n v="0"/>
    <s v="2025-10-06 07:23:30"/>
  </r>
  <r>
    <s v="TX008369"/>
    <x v="1619"/>
    <x v="8"/>
    <x v="1"/>
    <n v="1265.52"/>
    <s v="Abandoned"/>
    <s v="Declined"/>
    <n v="4.4400000000000004"/>
    <x v="0"/>
    <s v="Desktop"/>
    <n v="450688"/>
    <n v="55"/>
    <n v="0"/>
    <n v="0"/>
    <n v="1"/>
    <n v="0"/>
    <n v="0"/>
    <s v="2025-05-24 18:52:29"/>
  </r>
  <r>
    <s v="TX006591"/>
    <x v="854"/>
    <x v="8"/>
    <x v="2"/>
    <n v="228.89"/>
    <s v="Failed"/>
    <s v="Approved"/>
    <n v="17.690000000000001"/>
    <x v="0"/>
    <s v="iPad"/>
    <n v="458714"/>
    <n v="42"/>
    <n v="0"/>
    <n v="1"/>
    <n v="0"/>
    <n v="0"/>
    <n v="0"/>
    <s v="2025-05-04 12:56:10"/>
  </r>
  <r>
    <s v="TX004073"/>
    <x v="1845"/>
    <x v="0"/>
    <x v="3"/>
    <n v="331.23"/>
    <s v="Success"/>
    <s v="Approved"/>
    <n v="2.78"/>
    <x v="0"/>
    <s v="Desktop"/>
    <n v="469087"/>
    <n v="54"/>
    <n v="1"/>
    <n v="0"/>
    <n v="0"/>
    <n v="0"/>
    <n v="1"/>
    <s v="2025-09-29 19:33:56"/>
  </r>
  <r>
    <s v="TX005575"/>
    <x v="552"/>
    <x v="2"/>
    <x v="2"/>
    <n v="365.63"/>
    <s v="Failed"/>
    <s v="Declined"/>
    <n v="17.559999999999999"/>
    <x v="0"/>
    <s v="Android"/>
    <n v="420587"/>
    <n v="22"/>
    <n v="0"/>
    <n v="0"/>
    <n v="0"/>
    <n v="0"/>
    <n v="0"/>
    <s v="2025-11-28 02:35:21"/>
  </r>
  <r>
    <s v="TX008417"/>
    <x v="773"/>
    <x v="5"/>
    <x v="0"/>
    <n v="297.86"/>
    <s v="Success"/>
    <s v="Approved"/>
    <n v="10.6"/>
    <x v="0"/>
    <s v="Desktop"/>
    <n v="526502"/>
    <n v="12"/>
    <n v="0"/>
    <n v="0"/>
    <n v="0"/>
    <n v="0"/>
    <n v="0"/>
    <s v="2025-07-22 16:50:49"/>
  </r>
  <r>
    <s v="TX009664"/>
    <x v="673"/>
    <x v="3"/>
    <x v="0"/>
    <n v="626.44000000000005"/>
    <s v="Success"/>
    <s v="Approved"/>
    <n v="4.4000000000000004"/>
    <x v="0"/>
    <s v="iPhone"/>
    <n v="420815"/>
    <n v="12"/>
    <n v="0"/>
    <n v="0"/>
    <n v="0"/>
    <n v="0"/>
    <n v="0"/>
    <s v="2025-06-21 21:24:48"/>
  </r>
  <r>
    <s v="TX005356"/>
    <x v="1157"/>
    <x v="1"/>
    <x v="3"/>
    <n v="234.23"/>
    <s v="Success"/>
    <s v="Approved"/>
    <n v="9.8800000000000008"/>
    <x v="0"/>
    <s v="Desktop"/>
    <n v="533150"/>
    <n v="10"/>
    <n v="0"/>
    <n v="0"/>
    <n v="0"/>
    <n v="0"/>
    <n v="0"/>
    <s v="2025-04-01 22:24:42"/>
  </r>
  <r>
    <s v="TX007325"/>
    <x v="2185"/>
    <x v="8"/>
    <x v="1"/>
    <n v="188.6"/>
    <s v="Success"/>
    <s v="Approved"/>
    <n v="6.19"/>
    <x v="0"/>
    <s v="Android"/>
    <n v="468459"/>
    <n v="24"/>
    <n v="0"/>
    <n v="0"/>
    <n v="0"/>
    <n v="0"/>
    <n v="0"/>
    <s v="2025-05-06 07:16:29"/>
  </r>
  <r>
    <s v="TX007746"/>
    <x v="1454"/>
    <x v="2"/>
    <x v="3"/>
    <n v="761.97"/>
    <s v="Failed"/>
    <s v="Declined"/>
    <n v="7.41"/>
    <x v="0"/>
    <s v="Android"/>
    <n v="474239"/>
    <n v="40"/>
    <n v="0"/>
    <n v="1"/>
    <n v="0"/>
    <n v="0"/>
    <n v="0"/>
    <s v="2025-06-08 05:54:55"/>
  </r>
  <r>
    <s v="TX006909"/>
    <x v="2488"/>
    <x v="8"/>
    <x v="3"/>
    <n v="861.18"/>
    <s v="Success"/>
    <s v="Approved"/>
    <n v="1.98"/>
    <x v="0"/>
    <s v="iPad"/>
    <n v="427417"/>
    <n v="37"/>
    <n v="0"/>
    <n v="0"/>
    <n v="0"/>
    <n v="1"/>
    <n v="0"/>
    <s v="2025-11-22 01:38:38"/>
  </r>
  <r>
    <s v="TX001520"/>
    <x v="928"/>
    <x v="4"/>
    <x v="1"/>
    <n v="502.4"/>
    <s v="Success"/>
    <s v="Approved"/>
    <n v="4.42"/>
    <x v="0"/>
    <s v="iPad"/>
    <n v="481259"/>
    <n v="43"/>
    <n v="0"/>
    <n v="0"/>
    <n v="1"/>
    <n v="0"/>
    <n v="0"/>
    <s v="2025-02-13 11:50:39"/>
  </r>
  <r>
    <s v="TX008244"/>
    <x v="1051"/>
    <x v="8"/>
    <x v="0"/>
    <n v="128.13999999999999"/>
    <s v="Success"/>
    <s v="Approved"/>
    <n v="1.8"/>
    <x v="0"/>
    <s v="iPhone"/>
    <n v="417403"/>
    <n v="11"/>
    <n v="0"/>
    <n v="0"/>
    <n v="0"/>
    <n v="0"/>
    <n v="0"/>
    <s v="2025-12-24 16:26:59"/>
  </r>
  <r>
    <s v="TX001379"/>
    <x v="1707"/>
    <x v="9"/>
    <x v="1"/>
    <n v="408.67"/>
    <s v="Success"/>
    <s v="Approved"/>
    <n v="2.46"/>
    <x v="0"/>
    <s v="iPad"/>
    <n v="488570"/>
    <n v="18"/>
    <n v="0"/>
    <n v="0"/>
    <n v="0"/>
    <n v="0"/>
    <n v="0"/>
    <s v="2025-07-23 06:29:39"/>
  </r>
  <r>
    <s v="TX005673"/>
    <x v="2684"/>
    <x v="1"/>
    <x v="3"/>
    <n v="911.79"/>
    <s v="Success"/>
    <s v="Approved"/>
    <n v="10.75"/>
    <x v="0"/>
    <s v="iPhone"/>
    <n v="474844"/>
    <n v="10"/>
    <n v="0"/>
    <n v="0"/>
    <n v="0"/>
    <n v="0"/>
    <n v="0"/>
    <s v="2025-02-10 15:45:38"/>
  </r>
  <r>
    <s v="TX001024"/>
    <x v="2685"/>
    <x v="4"/>
    <x v="2"/>
    <n v="134.41999999999999"/>
    <s v="Abandoned"/>
    <s v="Approved"/>
    <n v="11.8"/>
    <x v="0"/>
    <s v="Android"/>
    <n v="446058"/>
    <n v="19"/>
    <n v="0"/>
    <n v="0"/>
    <n v="0"/>
    <n v="0"/>
    <n v="0"/>
    <s v="2025-01-08 16:39:09"/>
  </r>
  <r>
    <s v="TX002588"/>
    <x v="2583"/>
    <x v="0"/>
    <x v="3"/>
    <n v="148.05000000000001"/>
    <s v="Failed"/>
    <s v="Approved"/>
    <n v="2.12"/>
    <x v="0"/>
    <s v="iPhone"/>
    <n v="543783"/>
    <n v="16"/>
    <n v="0"/>
    <n v="0"/>
    <n v="0"/>
    <n v="0"/>
    <n v="0"/>
    <s v="2025-09-23 07:49:01"/>
  </r>
  <r>
    <s v="TX007133"/>
    <x v="1476"/>
    <x v="0"/>
    <x v="1"/>
    <n v="318.73"/>
    <s v="Success"/>
    <s v="Approved"/>
    <n v="3.17"/>
    <x v="0"/>
    <s v="Desktop"/>
    <n v="532018"/>
    <n v="15"/>
    <n v="0"/>
    <n v="0"/>
    <n v="0"/>
    <n v="0"/>
    <n v="0"/>
    <s v="2025-10-21 03:03:04"/>
  </r>
  <r>
    <s v="TX005622"/>
    <x v="453"/>
    <x v="2"/>
    <x v="2"/>
    <n v="333.1"/>
    <s v="Success"/>
    <s v="Approved"/>
    <n v="13"/>
    <x v="0"/>
    <s v="iPhone"/>
    <n v="459754"/>
    <n v="13"/>
    <n v="0"/>
    <n v="0"/>
    <n v="0"/>
    <n v="0"/>
    <n v="0"/>
    <s v="2025-10-27 08:03:51"/>
  </r>
  <r>
    <s v="TX007732"/>
    <x v="2686"/>
    <x v="2"/>
    <x v="1"/>
    <n v="979.78"/>
    <s v="Success"/>
    <s v="Approved"/>
    <n v="3.02"/>
    <x v="0"/>
    <s v="Android"/>
    <n v="472445"/>
    <n v="13"/>
    <n v="0"/>
    <n v="0"/>
    <n v="0"/>
    <n v="0"/>
    <n v="0"/>
    <s v="2025-01-09 08:52:03"/>
  </r>
  <r>
    <s v="TX005009"/>
    <x v="2307"/>
    <x v="1"/>
    <x v="0"/>
    <n v="363"/>
    <s v="Failed"/>
    <s v="Declined"/>
    <n v="6.5"/>
    <x v="0"/>
    <s v="iPhone"/>
    <n v="415613"/>
    <n v="51"/>
    <n v="1"/>
    <n v="0"/>
    <n v="0"/>
    <n v="0"/>
    <n v="1"/>
    <s v="2025-08-18 04:20:58"/>
  </r>
  <r>
    <s v="TX002858"/>
    <x v="330"/>
    <x v="3"/>
    <x v="0"/>
    <n v="181.39"/>
    <s v="Success"/>
    <s v="Approved"/>
    <n v="8.5500000000000007"/>
    <x v="0"/>
    <s v="Desktop"/>
    <n v="437256"/>
    <n v="24"/>
    <n v="0"/>
    <n v="0"/>
    <n v="0"/>
    <n v="0"/>
    <n v="0"/>
    <s v="2025-01-29 23:46:03"/>
  </r>
  <r>
    <s v="TX008302"/>
    <x v="376"/>
    <x v="9"/>
    <x v="3"/>
    <n v="187.39"/>
    <s v="Success"/>
    <s v="Approved"/>
    <n v="9.43"/>
    <x v="0"/>
    <s v="iPhone"/>
    <n v="439779"/>
    <n v="39"/>
    <n v="0"/>
    <n v="0"/>
    <n v="0"/>
    <n v="1"/>
    <n v="0"/>
    <s v="2025-12-15 02:56:20"/>
  </r>
  <r>
    <s v="TX005772"/>
    <x v="937"/>
    <x v="1"/>
    <x v="1"/>
    <n v="190.54"/>
    <s v="Success"/>
    <s v="Approved"/>
    <n v="2.2200000000000002"/>
    <x v="0"/>
    <s v="iPhone"/>
    <n v="416850"/>
    <n v="11"/>
    <n v="0"/>
    <n v="0"/>
    <n v="0"/>
    <n v="0"/>
    <n v="0"/>
    <s v="2025-11-14 14:29:48"/>
  </r>
  <r>
    <s v="TX005843"/>
    <x v="2188"/>
    <x v="9"/>
    <x v="3"/>
    <n v="87.84"/>
    <s v="Failed"/>
    <s v="Declined"/>
    <n v="2.4"/>
    <x v="0"/>
    <s v="Desktop"/>
    <n v="402519"/>
    <n v="20"/>
    <n v="0"/>
    <n v="0"/>
    <n v="0"/>
    <n v="0"/>
    <n v="0"/>
    <s v="2025-11-14 11:51:14"/>
  </r>
  <r>
    <s v="TX009388"/>
    <x v="24"/>
    <x v="5"/>
    <x v="1"/>
    <n v="753.93"/>
    <s v="Success"/>
    <s v="Approved"/>
    <n v="6.62"/>
    <x v="0"/>
    <s v="Android"/>
    <n v="487851"/>
    <n v="20"/>
    <n v="0"/>
    <n v="0"/>
    <n v="0"/>
    <n v="0"/>
    <n v="0"/>
    <s v="2025-10-09 03:11:39"/>
  </r>
  <r>
    <s v="TX005833"/>
    <x v="2353"/>
    <x v="4"/>
    <x v="1"/>
    <n v="367.45"/>
    <s v="Success"/>
    <s v="Approved"/>
    <n v="8.61"/>
    <x v="0"/>
    <s v="iPhone"/>
    <n v="416709"/>
    <n v="11"/>
    <n v="0"/>
    <n v="0"/>
    <n v="0"/>
    <n v="0"/>
    <n v="0"/>
    <s v="2025-09-17 07:13:28"/>
  </r>
  <r>
    <s v="TX001630"/>
    <x v="1257"/>
    <x v="1"/>
    <x v="1"/>
    <n v="378.46"/>
    <s v="Abandoned"/>
    <s v="Declined"/>
    <n v="9.8800000000000008"/>
    <x v="0"/>
    <s v="iPhone"/>
    <n v="539090"/>
    <n v="14"/>
    <n v="0"/>
    <n v="0"/>
    <n v="0"/>
    <n v="0"/>
    <n v="0"/>
    <s v="2025-10-31 15:27:11"/>
  </r>
  <r>
    <s v="TX004889"/>
    <x v="1193"/>
    <x v="1"/>
    <x v="1"/>
    <n v="353.91"/>
    <s v="Success"/>
    <s v="Approved"/>
    <n v="7.77"/>
    <x v="0"/>
    <s v="Desktop"/>
    <n v="467648"/>
    <n v="13"/>
    <n v="0"/>
    <n v="0"/>
    <n v="0"/>
    <n v="0"/>
    <n v="0"/>
    <s v="2025-12-01 17:10:50"/>
  </r>
  <r>
    <s v="TX004527"/>
    <x v="841"/>
    <x v="0"/>
    <x v="3"/>
    <n v="413.64"/>
    <s v="Success"/>
    <s v="Approved"/>
    <n v="11.17"/>
    <x v="0"/>
    <s v="iPhone"/>
    <n v="524973"/>
    <n v="23"/>
    <n v="0"/>
    <n v="0"/>
    <n v="0"/>
    <n v="0"/>
    <n v="0"/>
    <s v="2025-02-08 21:54:42"/>
  </r>
  <r>
    <s v="TX003524"/>
    <x v="1748"/>
    <x v="4"/>
    <x v="0"/>
    <n v="67.72"/>
    <s v="Failed"/>
    <s v="Declined"/>
    <n v="10.39"/>
    <x v="0"/>
    <s v="Android"/>
    <n v="519536"/>
    <n v="10"/>
    <n v="0"/>
    <n v="0"/>
    <n v="0"/>
    <n v="0"/>
    <n v="0"/>
    <s v="2025-01-27 22:15:42"/>
  </r>
  <r>
    <s v="TX005905"/>
    <x v="1572"/>
    <x v="8"/>
    <x v="2"/>
    <n v="333.58"/>
    <s v="Failed"/>
    <s v="Declined"/>
    <n v="15.23"/>
    <x v="0"/>
    <s v="Android"/>
    <n v="455622"/>
    <n v="13"/>
    <n v="0"/>
    <n v="0"/>
    <n v="0"/>
    <n v="0"/>
    <n v="0"/>
    <s v="2025-03-18 04:13:59"/>
  </r>
  <r>
    <s v="TX007880"/>
    <x v="2687"/>
    <x v="9"/>
    <x v="3"/>
    <n v="208.13"/>
    <s v="Failed"/>
    <s v="Approved"/>
    <n v="1.76"/>
    <x v="0"/>
    <s v="iPhone"/>
    <n v="501634"/>
    <n v="45"/>
    <n v="0"/>
    <n v="0"/>
    <n v="1"/>
    <n v="0"/>
    <n v="0"/>
    <s v="2025-02-26 13:21:21"/>
  </r>
  <r>
    <s v="TX003608"/>
    <x v="1127"/>
    <x v="0"/>
    <x v="3"/>
    <n v="339.21"/>
    <s v="Success"/>
    <s v="Approved"/>
    <n v="8.39"/>
    <x v="0"/>
    <s v="iPhone"/>
    <n v="523276"/>
    <n v="10"/>
    <n v="0"/>
    <n v="0"/>
    <n v="0"/>
    <n v="0"/>
    <n v="0"/>
    <s v="2025-10-29 08:18:24"/>
  </r>
  <r>
    <s v="TX009472"/>
    <x v="1391"/>
    <x v="6"/>
    <x v="1"/>
    <n v="348.27"/>
    <s v="Success"/>
    <s v="Approved"/>
    <n v="10.91"/>
    <x v="0"/>
    <s v="iPhone"/>
    <n v="490996"/>
    <n v="24"/>
    <n v="0"/>
    <n v="0"/>
    <n v="0"/>
    <n v="0"/>
    <n v="0"/>
    <s v="2025-12-14 18:49:37"/>
  </r>
  <r>
    <s v="TX005221"/>
    <x v="2180"/>
    <x v="9"/>
    <x v="3"/>
    <n v="384.42"/>
    <s v="Success"/>
    <s v="Approved"/>
    <n v="5.3"/>
    <x v="0"/>
    <s v="iPhone"/>
    <n v="536993"/>
    <n v="15"/>
    <n v="0"/>
    <n v="0"/>
    <n v="0"/>
    <n v="0"/>
    <n v="0"/>
    <s v="2025-10-15 22:18:05"/>
  </r>
  <r>
    <s v="TX000235"/>
    <x v="2297"/>
    <x v="8"/>
    <x v="2"/>
    <n v="393.58"/>
    <s v="Abandoned"/>
    <s v="Approved"/>
    <n v="18.43"/>
    <x v="0"/>
    <s v="iPad"/>
    <n v="475299"/>
    <n v="25"/>
    <n v="0"/>
    <n v="0"/>
    <n v="0"/>
    <n v="0"/>
    <n v="0"/>
    <s v="2025-01-03 00:17:40"/>
  </r>
  <r>
    <s v="TX007854"/>
    <x v="2229"/>
    <x v="1"/>
    <x v="0"/>
    <n v="512.6"/>
    <s v="Success"/>
    <s v="Approved"/>
    <n v="2.84"/>
    <x v="0"/>
    <s v="Android"/>
    <n v="480055"/>
    <n v="16"/>
    <n v="0"/>
    <n v="0"/>
    <n v="0"/>
    <n v="0"/>
    <n v="0"/>
    <s v="2025-12-15 13:54:43"/>
  </r>
  <r>
    <s v="TX003797"/>
    <x v="1523"/>
    <x v="1"/>
    <x v="1"/>
    <n v="301.41000000000003"/>
    <s v="Failed"/>
    <s v="Declined"/>
    <n v="11.93"/>
    <x v="0"/>
    <s v="iPhone"/>
    <n v="463207"/>
    <n v="13"/>
    <n v="0"/>
    <n v="0"/>
    <n v="0"/>
    <n v="0"/>
    <n v="0"/>
    <s v="2025-04-27 18:41:49"/>
  </r>
  <r>
    <s v="TX004119"/>
    <x v="2290"/>
    <x v="2"/>
    <x v="1"/>
    <n v="381.92"/>
    <s v="Success"/>
    <s v="Approved"/>
    <n v="11.42"/>
    <x v="0"/>
    <s v="Android"/>
    <n v="442302"/>
    <n v="23"/>
    <n v="0"/>
    <n v="0"/>
    <n v="0"/>
    <n v="0"/>
    <n v="0"/>
    <s v="2025-04-27 08:10:39"/>
  </r>
  <r>
    <s v="TX006319"/>
    <x v="241"/>
    <x v="2"/>
    <x v="0"/>
    <n v="787.07"/>
    <s v="Success"/>
    <s v="Approved"/>
    <n v="3.06"/>
    <x v="0"/>
    <s v="Desktop"/>
    <n v="556365"/>
    <n v="25"/>
    <n v="0"/>
    <n v="0"/>
    <n v="0"/>
    <n v="0"/>
    <n v="0"/>
    <s v="2025-08-08 12:20:47"/>
  </r>
  <r>
    <s v="TX005002"/>
    <x v="1748"/>
    <x v="5"/>
    <x v="3"/>
    <n v="442.88"/>
    <s v="Success"/>
    <s v="Approved"/>
    <n v="9.32"/>
    <x v="0"/>
    <s v="iPad"/>
    <n v="501763"/>
    <n v="21"/>
    <n v="0"/>
    <n v="0"/>
    <n v="0"/>
    <n v="0"/>
    <n v="0"/>
    <s v="2025-11-28 20:47:44"/>
  </r>
  <r>
    <s v="TX003801"/>
    <x v="871"/>
    <x v="5"/>
    <x v="3"/>
    <n v="186.25"/>
    <s v="Success"/>
    <s v="Approved"/>
    <n v="6.3"/>
    <x v="0"/>
    <s v="Desktop"/>
    <n v="545470"/>
    <n v="13"/>
    <n v="0"/>
    <n v="0"/>
    <n v="0"/>
    <n v="0"/>
    <n v="0"/>
    <s v="2025-12-11 14:45:30"/>
  </r>
  <r>
    <s v="TX009211"/>
    <x v="1306"/>
    <x v="3"/>
    <x v="3"/>
    <n v="1918.03"/>
    <s v="Success"/>
    <s v="Approved"/>
    <n v="9.82"/>
    <x v="0"/>
    <s v="Android"/>
    <n v="486334"/>
    <n v="16"/>
    <n v="0"/>
    <n v="0"/>
    <n v="0"/>
    <n v="0"/>
    <n v="0"/>
    <s v="2025-07-24 17:56:06"/>
  </r>
  <r>
    <s v="TX003900"/>
    <x v="1835"/>
    <x v="3"/>
    <x v="1"/>
    <n v="350.47"/>
    <s v="Failed"/>
    <s v="Declined"/>
    <n v="8.9499999999999993"/>
    <x v="0"/>
    <s v="iPhone"/>
    <n v="486627"/>
    <n v="86"/>
    <n v="1"/>
    <n v="0"/>
    <n v="1"/>
    <n v="0"/>
    <n v="1"/>
    <s v="2025-05-21 13:45:47"/>
  </r>
  <r>
    <s v="TX005025"/>
    <x v="238"/>
    <x v="0"/>
    <x v="2"/>
    <n v="127.48"/>
    <s v="Abandoned"/>
    <s v="Declined"/>
    <n v="17.29"/>
    <x v="0"/>
    <s v="Desktop"/>
    <n v="417197"/>
    <n v="17"/>
    <n v="0"/>
    <n v="0"/>
    <n v="0"/>
    <n v="0"/>
    <n v="0"/>
    <s v="2025-04-28 08:10:32"/>
  </r>
  <r>
    <s v="TX001949"/>
    <x v="64"/>
    <x v="3"/>
    <x v="1"/>
    <n v="117.81"/>
    <s v="Success"/>
    <s v="Approved"/>
    <n v="8.9499999999999993"/>
    <x v="0"/>
    <s v="iPhone"/>
    <n v="459797"/>
    <n v="36"/>
    <n v="0"/>
    <n v="0"/>
    <n v="0"/>
    <n v="1"/>
    <n v="0"/>
    <s v="2025-06-27 13:14:25"/>
  </r>
  <r>
    <s v="TX006362"/>
    <x v="2505"/>
    <x v="4"/>
    <x v="3"/>
    <n v="444.86"/>
    <s v="Abandoned"/>
    <s v="Approved"/>
    <n v="3.45"/>
    <x v="0"/>
    <s v="iPhone"/>
    <n v="513379"/>
    <n v="20"/>
    <n v="0"/>
    <n v="0"/>
    <n v="0"/>
    <n v="0"/>
    <n v="0"/>
    <s v="2025-12-27 19:49:59"/>
  </r>
  <r>
    <s v="TX000471"/>
    <x v="2262"/>
    <x v="2"/>
    <x v="1"/>
    <n v="201.72"/>
    <s v="Failed"/>
    <s v="Declined"/>
    <n v="2.84"/>
    <x v="0"/>
    <s v="Android"/>
    <n v="403347"/>
    <n v="19"/>
    <n v="0"/>
    <n v="0"/>
    <n v="0"/>
    <n v="0"/>
    <n v="0"/>
    <s v="2025-08-07 08:49:53"/>
  </r>
  <r>
    <s v="TX007650"/>
    <x v="634"/>
    <x v="1"/>
    <x v="0"/>
    <n v="371.72"/>
    <s v="Failed"/>
    <s v="Declined"/>
    <n v="3.7"/>
    <x v="0"/>
    <s v="iPhone"/>
    <n v="534357"/>
    <n v="17"/>
    <n v="0"/>
    <n v="0"/>
    <n v="0"/>
    <n v="0"/>
    <n v="0"/>
    <s v="2025-03-16 23:14:37"/>
  </r>
  <r>
    <s v="TX003493"/>
    <x v="799"/>
    <x v="9"/>
    <x v="1"/>
    <n v="581.11"/>
    <s v="Success"/>
    <s v="Approved"/>
    <n v="5.18"/>
    <x v="0"/>
    <s v="iPhone"/>
    <n v="459251"/>
    <n v="44"/>
    <n v="0"/>
    <n v="1"/>
    <n v="0"/>
    <n v="0"/>
    <n v="0"/>
    <s v="2025-01-11 16:17:27"/>
  </r>
  <r>
    <s v="TX006092"/>
    <x v="352"/>
    <x v="9"/>
    <x v="1"/>
    <n v="1100.29"/>
    <s v="Success"/>
    <s v="Approved"/>
    <n v="6.11"/>
    <x v="0"/>
    <s v="Android"/>
    <n v="469386"/>
    <n v="20"/>
    <n v="0"/>
    <n v="0"/>
    <n v="0"/>
    <n v="0"/>
    <n v="0"/>
    <s v="2025-04-26 15:44:45"/>
  </r>
  <r>
    <s v="TX002672"/>
    <x v="2406"/>
    <x v="0"/>
    <x v="0"/>
    <n v="625.70000000000005"/>
    <s v="Success"/>
    <s v="Approved"/>
    <n v="10.44"/>
    <x v="0"/>
    <s v="Android"/>
    <n v="431520"/>
    <n v="47"/>
    <n v="0"/>
    <n v="1"/>
    <n v="0"/>
    <n v="0"/>
    <n v="0"/>
    <s v="2025-03-24 01:13:00"/>
  </r>
  <r>
    <s v="TX009855"/>
    <x v="610"/>
    <x v="3"/>
    <x v="1"/>
    <n v="2727.15"/>
    <s v="Success"/>
    <s v="Approved"/>
    <n v="8.92"/>
    <x v="0"/>
    <s v="Desktop"/>
    <n v="411854"/>
    <n v="36"/>
    <n v="0"/>
    <n v="1"/>
    <n v="0"/>
    <n v="0"/>
    <n v="0"/>
    <s v="2025-05-14 00:37:17"/>
  </r>
  <r>
    <s v="TX002225"/>
    <x v="429"/>
    <x v="6"/>
    <x v="1"/>
    <n v="518.62"/>
    <s v="Success"/>
    <s v="Approved"/>
    <n v="7.47"/>
    <x v="0"/>
    <s v="iPhone"/>
    <n v="433051"/>
    <n v="10"/>
    <n v="0"/>
    <n v="0"/>
    <n v="0"/>
    <n v="0"/>
    <n v="0"/>
    <s v="2025-05-18 08:56:18"/>
  </r>
  <r>
    <s v="TX001107"/>
    <x v="359"/>
    <x v="3"/>
    <x v="1"/>
    <n v="167.84"/>
    <s v="Abandoned"/>
    <s v="Declined"/>
    <n v="3.21"/>
    <x v="0"/>
    <s v="Desktop"/>
    <n v="485167"/>
    <n v="25"/>
    <n v="0"/>
    <n v="0"/>
    <n v="0"/>
    <n v="0"/>
    <n v="0"/>
    <s v="2025-07-06 03:21:10"/>
  </r>
  <r>
    <s v="TX002189"/>
    <x v="2039"/>
    <x v="6"/>
    <x v="3"/>
    <n v="247.3"/>
    <s v="Success"/>
    <s v="Approved"/>
    <n v="6.18"/>
    <x v="0"/>
    <s v="Android"/>
    <n v="411902"/>
    <n v="11"/>
    <n v="0"/>
    <n v="0"/>
    <n v="0"/>
    <n v="0"/>
    <n v="0"/>
    <s v="2025-11-11 22:28:43"/>
  </r>
  <r>
    <s v="TX000819"/>
    <x v="880"/>
    <x v="5"/>
    <x v="2"/>
    <n v="145.53"/>
    <s v="Success"/>
    <s v="Approved"/>
    <n v="15.48"/>
    <x v="0"/>
    <s v="Desktop"/>
    <n v="505460"/>
    <n v="20"/>
    <n v="0"/>
    <n v="0"/>
    <n v="0"/>
    <n v="0"/>
    <n v="0"/>
    <s v="2025-09-11 00:45:47"/>
  </r>
  <r>
    <s v="TX005572"/>
    <x v="875"/>
    <x v="1"/>
    <x v="1"/>
    <n v="249.25"/>
    <s v="Success"/>
    <s v="Approved"/>
    <n v="4.87"/>
    <x v="0"/>
    <s v="iPhone"/>
    <n v="504046"/>
    <n v="22"/>
    <n v="0"/>
    <n v="0"/>
    <n v="0"/>
    <n v="0"/>
    <n v="0"/>
    <s v="2025-07-20 07:49:20"/>
  </r>
  <r>
    <s v="TX004524"/>
    <x v="1077"/>
    <x v="0"/>
    <x v="0"/>
    <n v="669.77"/>
    <s v="Success"/>
    <s v="Approved"/>
    <n v="2.78"/>
    <x v="0"/>
    <s v="Desktop"/>
    <n v="427807"/>
    <n v="10"/>
    <n v="0"/>
    <n v="0"/>
    <n v="0"/>
    <n v="0"/>
    <n v="0"/>
    <s v="2025-12-25 17:20:40"/>
  </r>
  <r>
    <s v="TX005794"/>
    <x v="659"/>
    <x v="1"/>
    <x v="0"/>
    <n v="1229.6099999999999"/>
    <s v="Success"/>
    <s v="Approved"/>
    <n v="11.04"/>
    <x v="0"/>
    <s v="Android"/>
    <n v="417314"/>
    <n v="14"/>
    <n v="0"/>
    <n v="0"/>
    <n v="0"/>
    <n v="0"/>
    <n v="0"/>
    <s v="2025-07-13 19:58:25"/>
  </r>
  <r>
    <s v="TX009434"/>
    <x v="2688"/>
    <x v="3"/>
    <x v="1"/>
    <n v="541.41999999999996"/>
    <s v="Success"/>
    <s v="Approved"/>
    <n v="0.57999999999999996"/>
    <x v="0"/>
    <s v="iPhone"/>
    <n v="511677"/>
    <n v="45"/>
    <n v="0"/>
    <n v="0"/>
    <n v="1"/>
    <n v="0"/>
    <n v="0"/>
    <s v="2025-10-31 13:43:52"/>
  </r>
  <r>
    <s v="TX008831"/>
    <x v="1645"/>
    <x v="9"/>
    <x v="1"/>
    <n v="310.99"/>
    <s v="Success"/>
    <s v="Approved"/>
    <n v="8.36"/>
    <x v="0"/>
    <s v="Desktop"/>
    <n v="423952"/>
    <n v="65"/>
    <n v="0"/>
    <n v="1"/>
    <n v="1"/>
    <n v="0"/>
    <n v="0"/>
    <s v="2025-12-05 23:15:58"/>
  </r>
  <r>
    <s v="TX007553"/>
    <x v="376"/>
    <x v="5"/>
    <x v="1"/>
    <n v="531.04999999999995"/>
    <s v="Success"/>
    <s v="Approved"/>
    <n v="7.77"/>
    <x v="0"/>
    <s v="iPhone"/>
    <n v="432541"/>
    <n v="17"/>
    <n v="0"/>
    <n v="0"/>
    <n v="0"/>
    <n v="0"/>
    <n v="0"/>
    <s v="2025-11-11 21:10:34"/>
  </r>
  <r>
    <s v="TX002625"/>
    <x v="1424"/>
    <x v="5"/>
    <x v="1"/>
    <n v="126.45"/>
    <s v="Success"/>
    <s v="Approved"/>
    <n v="10.45"/>
    <x v="0"/>
    <s v="Desktop"/>
    <n v="505062"/>
    <n v="25"/>
    <n v="0"/>
    <n v="0"/>
    <n v="0"/>
    <n v="0"/>
    <n v="0"/>
    <s v="2025-08-16 13:30:49"/>
  </r>
  <r>
    <s v="TX007186"/>
    <x v="2689"/>
    <x v="5"/>
    <x v="0"/>
    <n v="2588.89"/>
    <s v="Success"/>
    <s v="Approved"/>
    <n v="4.26"/>
    <x v="0"/>
    <s v="Android"/>
    <n v="438245"/>
    <n v="13"/>
    <n v="0"/>
    <n v="0"/>
    <n v="0"/>
    <n v="0"/>
    <n v="0"/>
    <s v="2025-03-14 21:46:58"/>
  </r>
  <r>
    <s v="TX009445"/>
    <x v="2320"/>
    <x v="1"/>
    <x v="3"/>
    <n v="513.04999999999995"/>
    <s v="Success"/>
    <s v="Approved"/>
    <n v="9.9700000000000006"/>
    <x v="0"/>
    <s v="Desktop"/>
    <n v="423106"/>
    <n v="11"/>
    <n v="0"/>
    <n v="0"/>
    <n v="0"/>
    <n v="0"/>
    <n v="0"/>
    <s v="2025-08-27 08:10:32"/>
  </r>
  <r>
    <s v="TX009971"/>
    <x v="2666"/>
    <x v="0"/>
    <x v="3"/>
    <n v="306.45"/>
    <s v="Failed"/>
    <s v="Approved"/>
    <n v="7.91"/>
    <x v="0"/>
    <s v="iPhone"/>
    <n v="532910"/>
    <n v="15"/>
    <n v="0"/>
    <n v="0"/>
    <n v="0"/>
    <n v="0"/>
    <n v="0"/>
    <s v="2025-12-12 00:54:34"/>
  </r>
  <r>
    <s v="TX009172"/>
    <x v="2690"/>
    <x v="4"/>
    <x v="0"/>
    <n v="1263.21"/>
    <s v="Success"/>
    <s v="Approved"/>
    <n v="7.34"/>
    <x v="0"/>
    <s v="iPhone"/>
    <n v="514774"/>
    <n v="11"/>
    <n v="0"/>
    <n v="0"/>
    <n v="0"/>
    <n v="0"/>
    <n v="0"/>
    <s v="2025-02-06 00:42:48"/>
  </r>
  <r>
    <s v="TX000889"/>
    <x v="2691"/>
    <x v="8"/>
    <x v="2"/>
    <n v="246.05"/>
    <s v="Success"/>
    <s v="Approved"/>
    <n v="13.33"/>
    <x v="0"/>
    <s v="Desktop"/>
    <n v="558793"/>
    <n v="15"/>
    <n v="0"/>
    <n v="0"/>
    <n v="0"/>
    <n v="0"/>
    <n v="0"/>
    <s v="2025-08-30 11:59:27"/>
  </r>
  <r>
    <s v="TX006852"/>
    <x v="1253"/>
    <x v="4"/>
    <x v="1"/>
    <n v="1483.46"/>
    <s v="Success"/>
    <s v="Approved"/>
    <n v="9.83"/>
    <x v="0"/>
    <s v="iPhone"/>
    <n v="559718"/>
    <n v="16"/>
    <n v="0"/>
    <n v="0"/>
    <n v="0"/>
    <n v="0"/>
    <n v="0"/>
    <s v="2025-10-17 14:23:12"/>
  </r>
  <r>
    <s v="TX002438"/>
    <x v="1263"/>
    <x v="1"/>
    <x v="1"/>
    <n v="399.39"/>
    <s v="Failed"/>
    <s v="Declined"/>
    <n v="1.35"/>
    <x v="0"/>
    <s v="Android"/>
    <n v="504199"/>
    <n v="22"/>
    <n v="0"/>
    <n v="0"/>
    <n v="0"/>
    <n v="0"/>
    <n v="0"/>
    <s v="2025-04-24 14:38:45"/>
  </r>
  <r>
    <s v="TX006057"/>
    <x v="460"/>
    <x v="0"/>
    <x v="0"/>
    <n v="1127.8"/>
    <s v="Abandoned"/>
    <s v="Declined"/>
    <n v="8.89"/>
    <x v="0"/>
    <s v="Desktop"/>
    <n v="416182"/>
    <n v="25"/>
    <n v="0"/>
    <n v="0"/>
    <n v="0"/>
    <n v="0"/>
    <n v="0"/>
    <s v="2025-05-30 08:39:33"/>
  </r>
  <r>
    <s v="TX008128"/>
    <x v="1101"/>
    <x v="5"/>
    <x v="3"/>
    <n v="226.15"/>
    <s v="Success"/>
    <s v="Approved"/>
    <n v="1.66"/>
    <x v="0"/>
    <s v="Android"/>
    <n v="519892"/>
    <n v="24"/>
    <n v="0"/>
    <n v="0"/>
    <n v="0"/>
    <n v="0"/>
    <n v="0"/>
    <s v="2025-11-06 22:19:10"/>
  </r>
  <r>
    <s v="TX000818"/>
    <x v="995"/>
    <x v="3"/>
    <x v="1"/>
    <n v="229.55"/>
    <s v="Success"/>
    <s v="Approved"/>
    <n v="8.69"/>
    <x v="0"/>
    <s v="Desktop"/>
    <n v="420096"/>
    <n v="23"/>
    <n v="0"/>
    <n v="0"/>
    <n v="0"/>
    <n v="0"/>
    <n v="0"/>
    <s v="2025-02-06 18:58:52"/>
  </r>
  <r>
    <s v="TX008987"/>
    <x v="2541"/>
    <x v="0"/>
    <x v="1"/>
    <n v="189.28"/>
    <s v="Success"/>
    <s v="Approved"/>
    <n v="11.37"/>
    <x v="0"/>
    <s v="Desktop"/>
    <n v="494085"/>
    <n v="11"/>
    <n v="0"/>
    <n v="0"/>
    <n v="0"/>
    <n v="0"/>
    <n v="0"/>
    <s v="2025-03-11 00:37:53"/>
  </r>
  <r>
    <s v="TX003415"/>
    <x v="179"/>
    <x v="0"/>
    <x v="1"/>
    <n v="547.41"/>
    <s v="Success"/>
    <s v="Approved"/>
    <n v="0.67"/>
    <x v="0"/>
    <s v="Android"/>
    <n v="507136"/>
    <n v="19"/>
    <n v="0"/>
    <n v="0"/>
    <n v="0"/>
    <n v="0"/>
    <n v="0"/>
    <s v="2025-07-13 00:57:47"/>
  </r>
  <r>
    <s v="TX006353"/>
    <x v="622"/>
    <x v="0"/>
    <x v="0"/>
    <n v="153.59"/>
    <s v="Success"/>
    <s v="Approved"/>
    <n v="3.85"/>
    <x v="0"/>
    <s v="Android"/>
    <n v="468614"/>
    <n v="15"/>
    <n v="0"/>
    <n v="0"/>
    <n v="0"/>
    <n v="0"/>
    <n v="0"/>
    <s v="2025-03-15 10:05:38"/>
  </r>
  <r>
    <s v="TX002342"/>
    <x v="1148"/>
    <x v="0"/>
    <x v="0"/>
    <n v="258.08"/>
    <s v="Success"/>
    <s v="Approved"/>
    <n v="9.42"/>
    <x v="0"/>
    <s v="Android"/>
    <n v="414854"/>
    <n v="20"/>
    <n v="0"/>
    <n v="0"/>
    <n v="0"/>
    <n v="0"/>
    <n v="0"/>
    <s v="2025-06-19 22:09:52"/>
  </r>
  <r>
    <s v="TX009082"/>
    <x v="324"/>
    <x v="2"/>
    <x v="0"/>
    <n v="1099.6300000000001"/>
    <s v="Success"/>
    <s v="Approved"/>
    <n v="5.19"/>
    <x v="0"/>
    <s v="Android"/>
    <n v="492482"/>
    <n v="10"/>
    <n v="0"/>
    <n v="0"/>
    <n v="0"/>
    <n v="0"/>
    <n v="0"/>
    <s v="2025-05-02 19:14:12"/>
  </r>
  <r>
    <s v="TX003168"/>
    <x v="2155"/>
    <x v="3"/>
    <x v="3"/>
    <n v="930.91"/>
    <s v="Abandoned"/>
    <s v="Approved"/>
    <n v="6.38"/>
    <x v="0"/>
    <s v="iPhone"/>
    <n v="555676"/>
    <n v="15"/>
    <n v="0"/>
    <n v="0"/>
    <n v="0"/>
    <n v="0"/>
    <n v="0"/>
    <s v="2025-06-05 22:51:10"/>
  </r>
  <r>
    <s v="TX001810"/>
    <x v="2"/>
    <x v="9"/>
    <x v="3"/>
    <n v="39.26"/>
    <s v="Success"/>
    <s v="Approved"/>
    <n v="7.94"/>
    <x v="0"/>
    <s v="Android"/>
    <n v="537910"/>
    <n v="19"/>
    <n v="0"/>
    <n v="0"/>
    <n v="0"/>
    <n v="0"/>
    <n v="0"/>
    <s v="2025-11-03 15:04:16"/>
  </r>
  <r>
    <s v="TX009139"/>
    <x v="1619"/>
    <x v="6"/>
    <x v="3"/>
    <n v="200.81"/>
    <s v="Success"/>
    <s v="Approved"/>
    <n v="3.47"/>
    <x v="0"/>
    <s v="iPhone"/>
    <n v="464105"/>
    <n v="16"/>
    <n v="0"/>
    <n v="0"/>
    <n v="0"/>
    <n v="0"/>
    <n v="0"/>
    <s v="2025-09-25 03:56:12"/>
  </r>
  <r>
    <s v="TX001265"/>
    <x v="846"/>
    <x v="2"/>
    <x v="0"/>
    <n v="158.03"/>
    <s v="Success"/>
    <s v="Approved"/>
    <n v="0.8"/>
    <x v="0"/>
    <s v="iPhone"/>
    <n v="545302"/>
    <n v="18"/>
    <n v="0"/>
    <n v="0"/>
    <n v="0"/>
    <n v="0"/>
    <n v="0"/>
    <s v="2025-09-21 16:01:22"/>
  </r>
  <r>
    <s v="TX005087"/>
    <x v="2180"/>
    <x v="1"/>
    <x v="1"/>
    <n v="346.19"/>
    <s v="Failed"/>
    <s v="Declined"/>
    <n v="8.02"/>
    <x v="0"/>
    <s v="Desktop"/>
    <n v="500001"/>
    <n v="20"/>
    <n v="0"/>
    <n v="0"/>
    <n v="0"/>
    <n v="0"/>
    <n v="0"/>
    <s v="2025-05-25 19:03:06"/>
  </r>
  <r>
    <s v="TX007549"/>
    <x v="2356"/>
    <x v="4"/>
    <x v="1"/>
    <n v="1018.27"/>
    <s v="Success"/>
    <s v="Approved"/>
    <n v="9.65"/>
    <x v="0"/>
    <s v="Android"/>
    <n v="535304"/>
    <n v="14"/>
    <n v="0"/>
    <n v="0"/>
    <n v="0"/>
    <n v="0"/>
    <n v="0"/>
    <s v="2025-09-23 13:53:26"/>
  </r>
  <r>
    <s v="TX005836"/>
    <x v="96"/>
    <x v="3"/>
    <x v="1"/>
    <n v="109.94"/>
    <s v="Success"/>
    <s v="Approved"/>
    <n v="3.33"/>
    <x v="0"/>
    <s v="Desktop"/>
    <n v="507416"/>
    <n v="47"/>
    <n v="0"/>
    <n v="1"/>
    <n v="0"/>
    <n v="0"/>
    <n v="0"/>
    <s v="2025-11-08 10:08:30"/>
  </r>
  <r>
    <s v="TX005195"/>
    <x v="2261"/>
    <x v="4"/>
    <x v="3"/>
    <n v="742.62"/>
    <s v="Success"/>
    <s v="Approved"/>
    <n v="1.67"/>
    <x v="0"/>
    <s v="iPad"/>
    <n v="534026"/>
    <n v="39"/>
    <n v="0"/>
    <n v="1"/>
    <n v="0"/>
    <n v="0"/>
    <n v="0"/>
    <s v="2025-09-19 09:44:36"/>
  </r>
  <r>
    <s v="TX004450"/>
    <x v="2294"/>
    <x v="1"/>
    <x v="1"/>
    <n v="173.77"/>
    <s v="Success"/>
    <s v="Approved"/>
    <n v="3.67"/>
    <x v="0"/>
    <s v="Desktop"/>
    <n v="458738"/>
    <n v="11"/>
    <n v="0"/>
    <n v="0"/>
    <n v="0"/>
    <n v="0"/>
    <n v="0"/>
    <s v="2025-03-23 04:15:34"/>
  </r>
  <r>
    <s v="TX004946"/>
    <x v="1333"/>
    <x v="2"/>
    <x v="0"/>
    <n v="561.07000000000005"/>
    <s v="Success"/>
    <s v="Approved"/>
    <n v="6.75"/>
    <x v="0"/>
    <s v="iPhone"/>
    <n v="505274"/>
    <n v="45"/>
    <n v="0"/>
    <n v="0"/>
    <n v="0"/>
    <n v="1"/>
    <n v="0"/>
    <s v="2025-03-26 00:39:59"/>
  </r>
  <r>
    <s v="TX004046"/>
    <x v="1301"/>
    <x v="2"/>
    <x v="0"/>
    <n v="252.54"/>
    <s v="Abandoned"/>
    <s v="Approved"/>
    <n v="5.58"/>
    <x v="0"/>
    <s v="iPhone"/>
    <n v="416109"/>
    <n v="18"/>
    <n v="0"/>
    <n v="0"/>
    <n v="0"/>
    <n v="0"/>
    <n v="0"/>
    <s v="2025-05-23 18:42:00"/>
  </r>
  <r>
    <s v="TX006588"/>
    <x v="2276"/>
    <x v="3"/>
    <x v="1"/>
    <n v="898.24"/>
    <s v="Success"/>
    <s v="Approved"/>
    <n v="5.66"/>
    <x v="0"/>
    <s v="iPhone"/>
    <n v="477711"/>
    <n v="47"/>
    <n v="0"/>
    <n v="1"/>
    <n v="0"/>
    <n v="0"/>
    <n v="0"/>
    <s v="2025-09-19 18:39:56"/>
  </r>
  <r>
    <s v="TX003703"/>
    <x v="2238"/>
    <x v="3"/>
    <x v="3"/>
    <n v="1570.66"/>
    <s v="Success"/>
    <s v="Approved"/>
    <n v="8.35"/>
    <x v="0"/>
    <s v="iPad"/>
    <n v="441770"/>
    <n v="15"/>
    <n v="0"/>
    <n v="0"/>
    <n v="0"/>
    <n v="0"/>
    <n v="0"/>
    <s v="2025-08-04 17:31:18"/>
  </r>
  <r>
    <s v="TX001036"/>
    <x v="2099"/>
    <x v="8"/>
    <x v="3"/>
    <n v="1199.81"/>
    <s v="Success"/>
    <s v="Approved"/>
    <n v="3.72"/>
    <x v="0"/>
    <s v="Desktop"/>
    <n v="448863"/>
    <n v="15"/>
    <n v="0"/>
    <n v="0"/>
    <n v="0"/>
    <n v="0"/>
    <n v="0"/>
    <s v="2025-10-28 11:48:48"/>
  </r>
  <r>
    <s v="TX009309"/>
    <x v="873"/>
    <x v="3"/>
    <x v="3"/>
    <n v="478.9"/>
    <s v="Abandoned"/>
    <s v="Declined"/>
    <n v="10.039999999999999"/>
    <x v="0"/>
    <s v="Desktop"/>
    <n v="547583"/>
    <n v="44"/>
    <n v="0"/>
    <n v="0"/>
    <n v="0"/>
    <n v="1"/>
    <n v="0"/>
    <s v="2025-12-16 08:37:25"/>
  </r>
  <r>
    <s v="TX005591"/>
    <x v="1252"/>
    <x v="2"/>
    <x v="3"/>
    <n v="622.99"/>
    <s v="Failed"/>
    <s v="Approved"/>
    <n v="2.2000000000000002"/>
    <x v="0"/>
    <s v="Android"/>
    <n v="552280"/>
    <n v="49"/>
    <n v="1"/>
    <n v="0"/>
    <n v="0"/>
    <n v="0"/>
    <n v="1"/>
    <s v="2025-03-10 14:02:51"/>
  </r>
  <r>
    <s v="TX001229"/>
    <x v="2505"/>
    <x v="3"/>
    <x v="0"/>
    <n v="616.91"/>
    <s v="Success"/>
    <s v="Approved"/>
    <n v="11.38"/>
    <x v="0"/>
    <s v="iPhone"/>
    <n v="484635"/>
    <n v="30"/>
    <n v="0"/>
    <n v="0"/>
    <n v="0"/>
    <n v="1"/>
    <n v="0"/>
    <s v="2025-11-24 10:02:04"/>
  </r>
  <r>
    <s v="TX007364"/>
    <x v="557"/>
    <x v="3"/>
    <x v="1"/>
    <n v="1682.43"/>
    <s v="Success"/>
    <s v="Approved"/>
    <n v="6.35"/>
    <x v="0"/>
    <s v="iPhone"/>
    <n v="439735"/>
    <n v="67"/>
    <n v="0"/>
    <n v="1"/>
    <n v="0"/>
    <n v="1"/>
    <n v="0"/>
    <s v="2025-12-30 22:41:40"/>
  </r>
  <r>
    <s v="TX006900"/>
    <x v="2692"/>
    <x v="8"/>
    <x v="1"/>
    <n v="170.71"/>
    <s v="Success"/>
    <s v="Approved"/>
    <n v="10.5"/>
    <x v="0"/>
    <s v="iPad"/>
    <n v="552134"/>
    <n v="18"/>
    <n v="0"/>
    <n v="0"/>
    <n v="0"/>
    <n v="0"/>
    <n v="0"/>
    <s v="2025-07-01 04:02:28"/>
  </r>
  <r>
    <s v="TX005142"/>
    <x v="886"/>
    <x v="3"/>
    <x v="1"/>
    <n v="807.89"/>
    <s v="Success"/>
    <s v="Approved"/>
    <n v="2.97"/>
    <x v="0"/>
    <s v="Android"/>
    <n v="474021"/>
    <n v="25"/>
    <n v="0"/>
    <n v="0"/>
    <n v="0"/>
    <n v="0"/>
    <n v="0"/>
    <s v="2025-08-19 08:29:45"/>
  </r>
  <r>
    <s v="TX006552"/>
    <x v="2506"/>
    <x v="5"/>
    <x v="1"/>
    <n v="212.43"/>
    <s v="Success"/>
    <s v="Approved"/>
    <n v="9.82"/>
    <x v="0"/>
    <s v="Desktop"/>
    <n v="454031"/>
    <n v="16"/>
    <n v="0"/>
    <n v="0"/>
    <n v="0"/>
    <n v="0"/>
    <n v="0"/>
    <s v="2025-03-05 04:16:36"/>
  </r>
  <r>
    <s v="TX000053"/>
    <x v="1289"/>
    <x v="0"/>
    <x v="0"/>
    <n v="333.65"/>
    <s v="Success"/>
    <s v="Approved"/>
    <n v="1.63"/>
    <x v="0"/>
    <s v="iPhone"/>
    <n v="458888"/>
    <n v="17"/>
    <n v="0"/>
    <n v="0"/>
    <n v="0"/>
    <n v="0"/>
    <n v="0"/>
    <s v="2025-09-13 20:56:02"/>
  </r>
  <r>
    <s v="TX009497"/>
    <x v="1134"/>
    <x v="2"/>
    <x v="0"/>
    <n v="224.25"/>
    <s v="Success"/>
    <s v="Approved"/>
    <n v="5.52"/>
    <x v="0"/>
    <s v="Desktop"/>
    <n v="443419"/>
    <n v="17"/>
    <n v="0"/>
    <n v="0"/>
    <n v="0"/>
    <n v="0"/>
    <n v="0"/>
    <s v="2025-12-26 08:52:06"/>
  </r>
  <r>
    <s v="TX008546"/>
    <x v="941"/>
    <x v="3"/>
    <x v="1"/>
    <n v="472.3"/>
    <s v="Success"/>
    <s v="Approved"/>
    <n v="1.44"/>
    <x v="0"/>
    <s v="iPad"/>
    <n v="459388"/>
    <n v="25"/>
    <n v="0"/>
    <n v="0"/>
    <n v="0"/>
    <n v="0"/>
    <n v="0"/>
    <s v="2025-07-07 18:28:31"/>
  </r>
  <r>
    <s v="TX000160"/>
    <x v="1158"/>
    <x v="3"/>
    <x v="2"/>
    <n v="292.86"/>
    <s v="Failed"/>
    <s v="Declined"/>
    <n v="11.78"/>
    <x v="0"/>
    <s v="iPhone"/>
    <n v="439572"/>
    <n v="20"/>
    <n v="0"/>
    <n v="0"/>
    <n v="0"/>
    <n v="0"/>
    <n v="0"/>
    <s v="2025-06-30 04:21:21"/>
  </r>
  <r>
    <s v="TX007647"/>
    <x v="885"/>
    <x v="0"/>
    <x v="0"/>
    <n v="214.65"/>
    <s v="Success"/>
    <s v="Approved"/>
    <n v="5.88"/>
    <x v="0"/>
    <s v="Android"/>
    <n v="494025"/>
    <n v="24"/>
    <n v="0"/>
    <n v="0"/>
    <n v="0"/>
    <n v="0"/>
    <n v="0"/>
    <s v="2025-09-23 04:49:23"/>
  </r>
  <r>
    <s v="TX001588"/>
    <x v="1980"/>
    <x v="3"/>
    <x v="0"/>
    <n v="1365.9"/>
    <s v="Success"/>
    <s v="Approved"/>
    <n v="9.5"/>
    <x v="0"/>
    <s v="Android"/>
    <n v="400453"/>
    <n v="21"/>
    <n v="0"/>
    <n v="0"/>
    <n v="0"/>
    <n v="0"/>
    <n v="0"/>
    <s v="2025-07-23 10:47:48"/>
  </r>
  <r>
    <s v="TX001590"/>
    <x v="1864"/>
    <x v="4"/>
    <x v="0"/>
    <n v="130.69"/>
    <s v="Success"/>
    <s v="Approved"/>
    <n v="8.41"/>
    <x v="0"/>
    <s v="iPhone"/>
    <n v="550466"/>
    <n v="14"/>
    <n v="0"/>
    <n v="0"/>
    <n v="0"/>
    <n v="0"/>
    <n v="0"/>
    <s v="2025-09-05 04:26:23"/>
  </r>
  <r>
    <s v="TX009896"/>
    <x v="65"/>
    <x v="2"/>
    <x v="3"/>
    <n v="2247.2199999999998"/>
    <s v="Success"/>
    <s v="Approved"/>
    <n v="2.66"/>
    <x v="0"/>
    <s v="Android"/>
    <n v="475138"/>
    <n v="47"/>
    <n v="0"/>
    <n v="1"/>
    <n v="0"/>
    <n v="0"/>
    <n v="0"/>
    <s v="2025-10-31 15:47:37"/>
  </r>
  <r>
    <s v="TX009381"/>
    <x v="2693"/>
    <x v="0"/>
    <x v="1"/>
    <n v="232.72"/>
    <s v="Success"/>
    <s v="Approved"/>
    <n v="9.9499999999999993"/>
    <x v="0"/>
    <s v="Android"/>
    <n v="483843"/>
    <n v="10"/>
    <n v="0"/>
    <n v="0"/>
    <n v="0"/>
    <n v="0"/>
    <n v="0"/>
    <s v="2025-05-05 03:00:52"/>
  </r>
  <r>
    <s v="TX007020"/>
    <x v="1518"/>
    <x v="3"/>
    <x v="0"/>
    <n v="200.87"/>
    <s v="Success"/>
    <s v="Approved"/>
    <n v="1.46"/>
    <x v="0"/>
    <s v="Desktop"/>
    <n v="473280"/>
    <n v="22"/>
    <n v="0"/>
    <n v="0"/>
    <n v="0"/>
    <n v="0"/>
    <n v="0"/>
    <s v="2025-10-14 18:54:53"/>
  </r>
  <r>
    <s v="TX006681"/>
    <x v="1490"/>
    <x v="5"/>
    <x v="0"/>
    <n v="426.76"/>
    <s v="Success"/>
    <s v="Approved"/>
    <n v="4.01"/>
    <x v="0"/>
    <s v="iPhone"/>
    <n v="485468"/>
    <n v="51"/>
    <n v="0"/>
    <n v="0"/>
    <n v="1"/>
    <n v="0"/>
    <n v="0"/>
    <s v="2025-05-26 20:00:15"/>
  </r>
  <r>
    <s v="TX006175"/>
    <x v="273"/>
    <x v="2"/>
    <x v="1"/>
    <n v="76.59"/>
    <s v="Success"/>
    <s v="Approved"/>
    <n v="5.57"/>
    <x v="0"/>
    <s v="iPhone"/>
    <n v="464359"/>
    <n v="18"/>
    <n v="0"/>
    <n v="0"/>
    <n v="0"/>
    <n v="0"/>
    <n v="0"/>
    <s v="2025-07-21 20:37:34"/>
  </r>
  <r>
    <s v="TX007958"/>
    <x v="2575"/>
    <x v="1"/>
    <x v="2"/>
    <n v="305.92"/>
    <s v="Failed"/>
    <s v="Declined"/>
    <n v="18.18"/>
    <x v="0"/>
    <s v="Desktop"/>
    <n v="431525"/>
    <n v="19"/>
    <n v="0"/>
    <n v="0"/>
    <n v="0"/>
    <n v="0"/>
    <n v="0"/>
    <s v="2025-02-01 23:50:42"/>
  </r>
  <r>
    <s v="TX003859"/>
    <x v="312"/>
    <x v="2"/>
    <x v="0"/>
    <n v="388.91"/>
    <s v="Success"/>
    <s v="Approved"/>
    <n v="4.5"/>
    <x v="0"/>
    <s v="iPhone"/>
    <n v="446509"/>
    <n v="23"/>
    <n v="0"/>
    <n v="0"/>
    <n v="0"/>
    <n v="0"/>
    <n v="0"/>
    <s v="2025-06-17 02:48:15"/>
  </r>
  <r>
    <s v="TX009869"/>
    <x v="827"/>
    <x v="2"/>
    <x v="0"/>
    <n v="952.91"/>
    <s v="Abandoned"/>
    <s v="Approved"/>
    <n v="5.97"/>
    <x v="0"/>
    <s v="Android"/>
    <n v="550485"/>
    <n v="12"/>
    <n v="0"/>
    <n v="0"/>
    <n v="0"/>
    <n v="0"/>
    <n v="0"/>
    <s v="2025-11-17 13:48:41"/>
  </r>
  <r>
    <s v="TX009901"/>
    <x v="2694"/>
    <x v="3"/>
    <x v="0"/>
    <n v="256.91000000000003"/>
    <s v="Success"/>
    <s v="Approved"/>
    <n v="3.8"/>
    <x v="0"/>
    <s v="Android"/>
    <n v="411351"/>
    <n v="17"/>
    <n v="0"/>
    <n v="0"/>
    <n v="0"/>
    <n v="0"/>
    <n v="0"/>
    <s v="2025-01-31 22:02:20"/>
  </r>
  <r>
    <s v="TX002829"/>
    <x v="673"/>
    <x v="1"/>
    <x v="1"/>
    <n v="310.88"/>
    <s v="Abandoned"/>
    <s v="Declined"/>
    <n v="5.99"/>
    <x v="0"/>
    <s v="Desktop"/>
    <n v="537017"/>
    <n v="23"/>
    <n v="0"/>
    <n v="0"/>
    <n v="0"/>
    <n v="0"/>
    <n v="0"/>
    <s v="2025-05-21 19:26:10"/>
  </r>
  <r>
    <s v="TX000437"/>
    <x v="1257"/>
    <x v="2"/>
    <x v="3"/>
    <n v="379.21"/>
    <s v="Failed"/>
    <s v="Approved"/>
    <n v="5.84"/>
    <x v="0"/>
    <s v="Android"/>
    <n v="505746"/>
    <n v="21"/>
    <n v="0"/>
    <n v="0"/>
    <n v="0"/>
    <n v="0"/>
    <n v="0"/>
    <s v="2025-06-18 10:03:10"/>
  </r>
  <r>
    <s v="TX005790"/>
    <x v="701"/>
    <x v="8"/>
    <x v="3"/>
    <n v="661.9"/>
    <s v="Success"/>
    <s v="Approved"/>
    <n v="11.14"/>
    <x v="0"/>
    <s v="iPhone"/>
    <n v="535828"/>
    <n v="50"/>
    <n v="0"/>
    <n v="1"/>
    <n v="0"/>
    <n v="0"/>
    <n v="0"/>
    <s v="2025-06-15 23:51:32"/>
  </r>
  <r>
    <s v="TX008721"/>
    <x v="1023"/>
    <x v="1"/>
    <x v="2"/>
    <n v="264.35000000000002"/>
    <s v="Failed"/>
    <s v="Declined"/>
    <n v="18.25"/>
    <x v="0"/>
    <s v="iPad"/>
    <n v="458759"/>
    <n v="19"/>
    <n v="0"/>
    <n v="0"/>
    <n v="0"/>
    <n v="0"/>
    <n v="0"/>
    <s v="2025-07-07 13:53:04"/>
  </r>
  <r>
    <s v="TX003879"/>
    <x v="280"/>
    <x v="1"/>
    <x v="1"/>
    <n v="256.01"/>
    <s v="Success"/>
    <s v="Approved"/>
    <n v="10.71"/>
    <x v="0"/>
    <s v="Android"/>
    <n v="439490"/>
    <n v="11"/>
    <n v="0"/>
    <n v="0"/>
    <n v="0"/>
    <n v="0"/>
    <n v="0"/>
    <s v="2025-12-06 17:52:55"/>
  </r>
  <r>
    <s v="TX001589"/>
    <x v="2565"/>
    <x v="8"/>
    <x v="0"/>
    <n v="920.87"/>
    <s v="Abandoned"/>
    <s v="Declined"/>
    <n v="0.61"/>
    <x v="0"/>
    <s v="iPhone"/>
    <n v="449409"/>
    <n v="46"/>
    <n v="0"/>
    <n v="1"/>
    <n v="0"/>
    <n v="0"/>
    <n v="0"/>
    <s v="2025-07-25 11:45:53"/>
  </r>
  <r>
    <s v="TX002781"/>
    <x v="1947"/>
    <x v="2"/>
    <x v="0"/>
    <n v="499.64"/>
    <s v="Success"/>
    <s v="Approved"/>
    <n v="8.3000000000000007"/>
    <x v="0"/>
    <s v="Desktop"/>
    <n v="442956"/>
    <n v="14"/>
    <n v="0"/>
    <n v="0"/>
    <n v="0"/>
    <n v="0"/>
    <n v="0"/>
    <s v="2025-03-23 16:26:54"/>
  </r>
  <r>
    <s v="TX009034"/>
    <x v="2077"/>
    <x v="3"/>
    <x v="1"/>
    <n v="811.86"/>
    <s v="Success"/>
    <s v="Approved"/>
    <n v="4.7"/>
    <x v="0"/>
    <s v="Desktop"/>
    <n v="455924"/>
    <n v="11"/>
    <n v="0"/>
    <n v="0"/>
    <n v="0"/>
    <n v="0"/>
    <n v="0"/>
    <s v="2025-08-07 12:45:34"/>
  </r>
  <r>
    <s v="TX008612"/>
    <x v="204"/>
    <x v="3"/>
    <x v="1"/>
    <n v="693.71"/>
    <s v="Success"/>
    <s v="Approved"/>
    <n v="7.49"/>
    <x v="0"/>
    <s v="Desktop"/>
    <n v="507684"/>
    <n v="10"/>
    <n v="0"/>
    <n v="0"/>
    <n v="0"/>
    <n v="0"/>
    <n v="0"/>
    <s v="2025-02-05 18:53:36"/>
  </r>
  <r>
    <s v="TX005687"/>
    <x v="177"/>
    <x v="2"/>
    <x v="3"/>
    <n v="370.82"/>
    <s v="Success"/>
    <s v="Approved"/>
    <n v="6.58"/>
    <x v="0"/>
    <s v="iPhone"/>
    <n v="452428"/>
    <n v="14"/>
    <n v="0"/>
    <n v="0"/>
    <n v="0"/>
    <n v="0"/>
    <n v="0"/>
    <s v="2025-12-10 03:15:16"/>
  </r>
  <r>
    <s v="TX003966"/>
    <x v="2348"/>
    <x v="5"/>
    <x v="3"/>
    <n v="692.83"/>
    <s v="Success"/>
    <s v="Approved"/>
    <n v="7.15"/>
    <x v="0"/>
    <s v="Desktop"/>
    <n v="448897"/>
    <n v="22"/>
    <n v="0"/>
    <n v="0"/>
    <n v="0"/>
    <n v="0"/>
    <n v="0"/>
    <s v="2025-05-26 11:30:06"/>
  </r>
  <r>
    <s v="TX004728"/>
    <x v="1817"/>
    <x v="7"/>
    <x v="0"/>
    <n v="183.62"/>
    <s v="Success"/>
    <s v="Approved"/>
    <n v="8.25"/>
    <x v="0"/>
    <s v="Desktop"/>
    <n v="461607"/>
    <n v="18"/>
    <n v="0"/>
    <n v="0"/>
    <n v="0"/>
    <n v="0"/>
    <n v="0"/>
    <s v="2025-08-16 16:55:59"/>
  </r>
  <r>
    <s v="TX000974"/>
    <x v="1444"/>
    <x v="4"/>
    <x v="0"/>
    <n v="261.18"/>
    <s v="Success"/>
    <s v="Approved"/>
    <n v="11.57"/>
    <x v="0"/>
    <s v="iPhone"/>
    <n v="529706"/>
    <n v="25"/>
    <n v="0"/>
    <n v="0"/>
    <n v="0"/>
    <n v="0"/>
    <n v="0"/>
    <s v="2025-05-26 08:24:46"/>
  </r>
  <r>
    <s v="TX001239"/>
    <x v="51"/>
    <x v="1"/>
    <x v="2"/>
    <n v="257.04000000000002"/>
    <s v="Abandoned"/>
    <s v="Approved"/>
    <n v="8.61"/>
    <x v="0"/>
    <s v="Desktop"/>
    <n v="428888"/>
    <n v="14"/>
    <n v="0"/>
    <n v="0"/>
    <n v="0"/>
    <n v="0"/>
    <n v="0"/>
    <s v="2025-06-14 07:31:18"/>
  </r>
  <r>
    <s v="TX002952"/>
    <x v="997"/>
    <x v="3"/>
    <x v="1"/>
    <n v="802.77"/>
    <s v="Failed"/>
    <s v="Declined"/>
    <n v="8.3699999999999992"/>
    <x v="0"/>
    <s v="Android"/>
    <n v="411228"/>
    <n v="57"/>
    <n v="1"/>
    <n v="0"/>
    <n v="0"/>
    <n v="0"/>
    <n v="1"/>
    <s v="2025-06-06 23:29:07"/>
  </r>
  <r>
    <s v="TX002343"/>
    <x v="2695"/>
    <x v="8"/>
    <x v="2"/>
    <n v="370.77"/>
    <s v="Failed"/>
    <s v="Declined"/>
    <n v="19.5"/>
    <x v="0"/>
    <s v="Desktop"/>
    <n v="545785"/>
    <n v="15"/>
    <n v="0"/>
    <n v="0"/>
    <n v="0"/>
    <n v="0"/>
    <n v="0"/>
    <s v="2025-03-09 09:42:13"/>
  </r>
  <r>
    <s v="TX006605"/>
    <x v="2108"/>
    <x v="5"/>
    <x v="2"/>
    <n v="810.43"/>
    <s v="Abandoned"/>
    <s v="Approved"/>
    <n v="15.47"/>
    <x v="0"/>
    <s v="Desktop"/>
    <n v="429150"/>
    <n v="12"/>
    <n v="0"/>
    <n v="0"/>
    <n v="0"/>
    <n v="0"/>
    <n v="0"/>
    <s v="2025-05-25 13:01:09"/>
  </r>
  <r>
    <s v="TX007404"/>
    <x v="78"/>
    <x v="6"/>
    <x v="2"/>
    <n v="326.02"/>
    <s v="Failed"/>
    <s v="Declined"/>
    <n v="16.47"/>
    <x v="0"/>
    <s v="Desktop"/>
    <n v="476915"/>
    <n v="12"/>
    <n v="0"/>
    <n v="0"/>
    <n v="0"/>
    <n v="0"/>
    <n v="0"/>
    <s v="2025-06-18 08:54:03"/>
  </r>
  <r>
    <s v="TX006047"/>
    <x v="1860"/>
    <x v="1"/>
    <x v="2"/>
    <n v="190.86"/>
    <s v="Failed"/>
    <s v="Declined"/>
    <n v="8.94"/>
    <x v="0"/>
    <s v="iPhone"/>
    <n v="477134"/>
    <n v="40"/>
    <n v="0"/>
    <n v="0"/>
    <n v="0"/>
    <n v="1"/>
    <n v="0"/>
    <s v="2025-07-11 11:11:36"/>
  </r>
  <r>
    <s v="TX002159"/>
    <x v="2342"/>
    <x v="2"/>
    <x v="2"/>
    <n v="244.04"/>
    <s v="Failed"/>
    <s v="Approved"/>
    <n v="14.7"/>
    <x v="0"/>
    <s v="iPhone"/>
    <n v="473124"/>
    <n v="42"/>
    <n v="0"/>
    <n v="0"/>
    <n v="0"/>
    <n v="1"/>
    <n v="0"/>
    <s v="2025-01-02 10:01:10"/>
  </r>
  <r>
    <s v="TX009341"/>
    <x v="1496"/>
    <x v="0"/>
    <x v="1"/>
    <n v="198.8"/>
    <s v="Success"/>
    <s v="Approved"/>
    <n v="9.7200000000000006"/>
    <x v="0"/>
    <s v="Android"/>
    <n v="451324"/>
    <n v="17"/>
    <n v="0"/>
    <n v="0"/>
    <n v="0"/>
    <n v="0"/>
    <n v="0"/>
    <s v="2025-10-11 19:08:06"/>
  </r>
  <r>
    <s v="TX006674"/>
    <x v="952"/>
    <x v="3"/>
    <x v="2"/>
    <n v="729.74"/>
    <s v="Success"/>
    <s v="Approved"/>
    <n v="17.03"/>
    <x v="0"/>
    <s v="Android"/>
    <n v="462505"/>
    <n v="13"/>
    <n v="0"/>
    <n v="0"/>
    <n v="0"/>
    <n v="0"/>
    <n v="0"/>
    <s v="2025-07-14 09:47:33"/>
  </r>
  <r>
    <s v="TX001498"/>
    <x v="2460"/>
    <x v="5"/>
    <x v="2"/>
    <n v="469.49"/>
    <s v="Failed"/>
    <s v="Declined"/>
    <n v="19.350000000000001"/>
    <x v="0"/>
    <s v="Desktop"/>
    <n v="515370"/>
    <n v="16"/>
    <n v="0"/>
    <n v="0"/>
    <n v="0"/>
    <n v="0"/>
    <n v="0"/>
    <s v="2025-01-10 04:42:15"/>
  </r>
  <r>
    <s v="TX004546"/>
    <x v="1194"/>
    <x v="2"/>
    <x v="2"/>
    <n v="245.94"/>
    <s v="Failed"/>
    <s v="Declined"/>
    <n v="11.19"/>
    <x v="0"/>
    <s v="Desktop"/>
    <n v="481197"/>
    <n v="12"/>
    <n v="0"/>
    <n v="0"/>
    <n v="0"/>
    <n v="0"/>
    <n v="0"/>
    <s v="2025-11-19 21:07:29"/>
  </r>
  <r>
    <s v="TX006466"/>
    <x v="2475"/>
    <x v="1"/>
    <x v="3"/>
    <n v="309.68"/>
    <s v="Abandoned"/>
    <s v="Approved"/>
    <n v="10.27"/>
    <x v="0"/>
    <s v="Android"/>
    <n v="493772"/>
    <n v="53"/>
    <n v="0"/>
    <n v="0"/>
    <n v="1"/>
    <n v="0"/>
    <n v="0"/>
    <s v="2025-12-30 08:30:24"/>
  </r>
  <r>
    <s v="TX004258"/>
    <x v="279"/>
    <x v="6"/>
    <x v="1"/>
    <n v="322.13"/>
    <s v="Success"/>
    <s v="Approved"/>
    <n v="7.71"/>
    <x v="0"/>
    <s v="iPhone"/>
    <n v="476354"/>
    <n v="22"/>
    <n v="0"/>
    <n v="0"/>
    <n v="0"/>
    <n v="0"/>
    <n v="0"/>
    <s v="2025-01-17 17:39:59"/>
  </r>
  <r>
    <s v="TX002423"/>
    <x v="2696"/>
    <x v="6"/>
    <x v="3"/>
    <n v="240.1"/>
    <s v="Success"/>
    <s v="Approved"/>
    <n v="7.59"/>
    <x v="0"/>
    <s v="iPad"/>
    <n v="448453"/>
    <n v="22"/>
    <n v="0"/>
    <n v="0"/>
    <n v="0"/>
    <n v="0"/>
    <n v="0"/>
    <s v="2025-09-30 10:36:37"/>
  </r>
  <r>
    <s v="TX008615"/>
    <x v="1639"/>
    <x v="1"/>
    <x v="0"/>
    <n v="656.09"/>
    <s v="Abandoned"/>
    <s v="Declined"/>
    <n v="7.46"/>
    <x v="0"/>
    <s v="Desktop"/>
    <n v="447798"/>
    <n v="49"/>
    <n v="0"/>
    <n v="0"/>
    <n v="1"/>
    <n v="0"/>
    <n v="0"/>
    <s v="2025-12-09 04:40:59"/>
  </r>
  <r>
    <s v="TX005186"/>
    <x v="1580"/>
    <x v="1"/>
    <x v="3"/>
    <n v="252.84"/>
    <s v="Abandoned"/>
    <s v="Declined"/>
    <n v="7.91"/>
    <x v="0"/>
    <s v="iPhone"/>
    <n v="439817"/>
    <n v="10"/>
    <n v="0"/>
    <n v="0"/>
    <n v="0"/>
    <n v="0"/>
    <n v="0"/>
    <s v="2025-02-02 11:06:24"/>
  </r>
  <r>
    <s v="TX005648"/>
    <x v="2697"/>
    <x v="2"/>
    <x v="2"/>
    <n v="862.51"/>
    <s v="Failed"/>
    <s v="Approved"/>
    <n v="18.690000000000001"/>
    <x v="0"/>
    <s v="Desktop"/>
    <n v="412571"/>
    <n v="23"/>
    <n v="0"/>
    <n v="0"/>
    <n v="0"/>
    <n v="0"/>
    <n v="0"/>
    <s v="2025-11-19 21:56:22"/>
  </r>
  <r>
    <s v="TX000358"/>
    <x v="1453"/>
    <x v="3"/>
    <x v="3"/>
    <n v="65.260000000000005"/>
    <s v="Success"/>
    <s v="Approved"/>
    <n v="6.01"/>
    <x v="0"/>
    <s v="Desktop"/>
    <n v="498638"/>
    <n v="20"/>
    <n v="0"/>
    <n v="0"/>
    <n v="0"/>
    <n v="0"/>
    <n v="0"/>
    <s v="2025-01-10 06:51:35"/>
  </r>
  <r>
    <s v="TX005243"/>
    <x v="283"/>
    <x v="2"/>
    <x v="0"/>
    <n v="1265.68"/>
    <s v="Success"/>
    <s v="Approved"/>
    <n v="1.66"/>
    <x v="0"/>
    <s v="Android"/>
    <n v="552624"/>
    <n v="12"/>
    <n v="0"/>
    <n v="0"/>
    <n v="0"/>
    <n v="0"/>
    <n v="0"/>
    <s v="2025-09-13 13:13:17"/>
  </r>
  <r>
    <s v="TX008112"/>
    <x v="101"/>
    <x v="2"/>
    <x v="1"/>
    <n v="299.94"/>
    <s v="Success"/>
    <s v="Approved"/>
    <n v="7.47"/>
    <x v="0"/>
    <s v="iPhone"/>
    <n v="490870"/>
    <n v="15"/>
    <n v="0"/>
    <n v="0"/>
    <n v="0"/>
    <n v="0"/>
    <n v="0"/>
    <s v="2025-08-26 01:36:35"/>
  </r>
  <r>
    <s v="TX009293"/>
    <x v="611"/>
    <x v="7"/>
    <x v="1"/>
    <n v="469.52"/>
    <s v="Success"/>
    <s v="Approved"/>
    <n v="0.7"/>
    <x v="0"/>
    <s v="iPhone"/>
    <n v="440157"/>
    <n v="47"/>
    <n v="0"/>
    <n v="0"/>
    <n v="1"/>
    <n v="0"/>
    <n v="0"/>
    <s v="2025-09-03 17:13:38"/>
  </r>
  <r>
    <s v="TX002093"/>
    <x v="2227"/>
    <x v="1"/>
    <x v="3"/>
    <n v="75.03"/>
    <s v="Success"/>
    <s v="Approved"/>
    <n v="3.87"/>
    <x v="0"/>
    <s v="Desktop"/>
    <n v="511011"/>
    <n v="15"/>
    <n v="0"/>
    <n v="0"/>
    <n v="0"/>
    <n v="0"/>
    <n v="0"/>
    <s v="2025-12-29 18:53:48"/>
  </r>
  <r>
    <s v="TX005410"/>
    <x v="391"/>
    <x v="3"/>
    <x v="3"/>
    <n v="81.56"/>
    <s v="Abandoned"/>
    <s v="Declined"/>
    <n v="2.21"/>
    <x v="0"/>
    <s v="Desktop"/>
    <n v="557709"/>
    <n v="15"/>
    <n v="0"/>
    <n v="0"/>
    <n v="0"/>
    <n v="0"/>
    <n v="0"/>
    <s v="2025-06-19 04:01:23"/>
  </r>
  <r>
    <s v="TX002016"/>
    <x v="1188"/>
    <x v="8"/>
    <x v="0"/>
    <n v="549.29999999999995"/>
    <s v="Success"/>
    <s v="Approved"/>
    <n v="1.69"/>
    <x v="0"/>
    <s v="iPhone"/>
    <n v="430338"/>
    <n v="17"/>
    <n v="0"/>
    <n v="0"/>
    <n v="0"/>
    <n v="0"/>
    <n v="0"/>
    <s v="2025-05-25 15:59:06"/>
  </r>
  <r>
    <s v="TX009226"/>
    <x v="2082"/>
    <x v="8"/>
    <x v="1"/>
    <n v="334.74"/>
    <s v="Success"/>
    <s v="Approved"/>
    <n v="11"/>
    <x v="0"/>
    <s v="Desktop"/>
    <n v="465030"/>
    <n v="17"/>
    <n v="0"/>
    <n v="0"/>
    <n v="0"/>
    <n v="0"/>
    <n v="0"/>
    <s v="2025-05-27 07:19:59"/>
  </r>
  <r>
    <s v="TX004045"/>
    <x v="2698"/>
    <x v="3"/>
    <x v="3"/>
    <n v="55.22"/>
    <s v="Failed"/>
    <s v="Approved"/>
    <n v="11.22"/>
    <x v="0"/>
    <s v="iPhone"/>
    <n v="409547"/>
    <n v="23"/>
    <n v="0"/>
    <n v="0"/>
    <n v="0"/>
    <n v="0"/>
    <n v="0"/>
    <s v="2025-09-11 01:53:52"/>
  </r>
  <r>
    <s v="TX000188"/>
    <x v="1759"/>
    <x v="4"/>
    <x v="2"/>
    <n v="453.67"/>
    <s v="Failed"/>
    <s v="Declined"/>
    <n v="11.44"/>
    <x v="0"/>
    <s v="Android"/>
    <n v="466404"/>
    <n v="22"/>
    <n v="0"/>
    <n v="0"/>
    <n v="0"/>
    <n v="0"/>
    <n v="0"/>
    <s v="2025-01-18 00:18:14"/>
  </r>
  <r>
    <s v="TX006948"/>
    <x v="1546"/>
    <x v="3"/>
    <x v="1"/>
    <n v="560.77"/>
    <s v="Success"/>
    <s v="Approved"/>
    <n v="5.16"/>
    <x v="0"/>
    <s v="iPhone"/>
    <n v="507427"/>
    <n v="23"/>
    <n v="0"/>
    <n v="0"/>
    <n v="0"/>
    <n v="0"/>
    <n v="0"/>
    <s v="2025-09-05 14:22:32"/>
  </r>
  <r>
    <s v="TX003656"/>
    <x v="2699"/>
    <x v="1"/>
    <x v="1"/>
    <n v="477.58"/>
    <s v="Success"/>
    <s v="Approved"/>
    <n v="2.1800000000000002"/>
    <x v="0"/>
    <s v="iPhone"/>
    <n v="523543"/>
    <n v="59"/>
    <n v="1"/>
    <n v="0"/>
    <n v="0"/>
    <n v="0"/>
    <n v="1"/>
    <s v="2025-02-03 05:50:56"/>
  </r>
  <r>
    <s v="TX003427"/>
    <x v="659"/>
    <x v="6"/>
    <x v="0"/>
    <n v="163.9"/>
    <s v="Success"/>
    <s v="Approved"/>
    <n v="10.33"/>
    <x v="0"/>
    <s v="iPad"/>
    <n v="407263"/>
    <n v="55"/>
    <n v="0"/>
    <n v="0"/>
    <n v="1"/>
    <n v="0"/>
    <n v="0"/>
    <s v="2025-01-03 16:56:24"/>
  </r>
  <r>
    <s v="TX008313"/>
    <x v="1844"/>
    <x v="9"/>
    <x v="2"/>
    <n v="402.94"/>
    <s v="Success"/>
    <s v="Approved"/>
    <n v="12.23"/>
    <x v="0"/>
    <s v="Android"/>
    <n v="436028"/>
    <n v="17"/>
    <n v="0"/>
    <n v="0"/>
    <n v="0"/>
    <n v="0"/>
    <n v="0"/>
    <s v="2025-03-28 22:23:09"/>
  </r>
  <r>
    <s v="TX001382"/>
    <x v="547"/>
    <x v="8"/>
    <x v="0"/>
    <n v="376.38"/>
    <s v="Success"/>
    <s v="Approved"/>
    <n v="4.17"/>
    <x v="0"/>
    <s v="Desktop"/>
    <n v="498483"/>
    <n v="23"/>
    <n v="0"/>
    <n v="0"/>
    <n v="0"/>
    <n v="0"/>
    <n v="0"/>
    <s v="2025-07-19 18:50:43"/>
  </r>
  <r>
    <s v="TX008691"/>
    <x v="258"/>
    <x v="6"/>
    <x v="2"/>
    <n v="514.26"/>
    <s v="Success"/>
    <s v="Approved"/>
    <n v="9.65"/>
    <x v="0"/>
    <s v="iPhone"/>
    <n v="413163"/>
    <n v="24"/>
    <n v="0"/>
    <n v="0"/>
    <n v="0"/>
    <n v="0"/>
    <n v="0"/>
    <s v="2025-05-12 07:40:49"/>
  </r>
  <r>
    <s v="TX000414"/>
    <x v="1999"/>
    <x v="3"/>
    <x v="3"/>
    <n v="395.75"/>
    <s v="Failed"/>
    <s v="Declined"/>
    <n v="7.77"/>
    <x v="0"/>
    <s v="Android"/>
    <n v="432472"/>
    <n v="76"/>
    <n v="1"/>
    <n v="1"/>
    <n v="1"/>
    <n v="0"/>
    <n v="0"/>
    <s v="2025-04-07 21:25:04"/>
  </r>
  <r>
    <s v="TX005038"/>
    <x v="720"/>
    <x v="3"/>
    <x v="3"/>
    <n v="659.31"/>
    <s v="Success"/>
    <s v="Approved"/>
    <n v="4.43"/>
    <x v="0"/>
    <s v="iPad"/>
    <n v="546296"/>
    <n v="13"/>
    <n v="0"/>
    <n v="0"/>
    <n v="0"/>
    <n v="0"/>
    <n v="0"/>
    <s v="2025-12-08 16:25:23"/>
  </r>
  <r>
    <s v="TX004898"/>
    <x v="1767"/>
    <x v="3"/>
    <x v="1"/>
    <n v="240.83"/>
    <s v="Abandoned"/>
    <s v="Approved"/>
    <n v="5.53"/>
    <x v="0"/>
    <s v="iPad"/>
    <n v="510400"/>
    <n v="44"/>
    <n v="0"/>
    <n v="0"/>
    <n v="1"/>
    <n v="0"/>
    <n v="0"/>
    <s v="2025-10-31 08:48:44"/>
  </r>
  <r>
    <s v="TX003337"/>
    <x v="1073"/>
    <x v="3"/>
    <x v="3"/>
    <n v="1046.3900000000001"/>
    <s v="Abandoned"/>
    <s v="Declined"/>
    <n v="3.31"/>
    <x v="0"/>
    <s v="Desktop"/>
    <n v="527873"/>
    <n v="25"/>
    <n v="0"/>
    <n v="0"/>
    <n v="0"/>
    <n v="0"/>
    <n v="0"/>
    <s v="2025-11-20 21:20:55"/>
  </r>
  <r>
    <s v="TX003607"/>
    <x v="1120"/>
    <x v="9"/>
    <x v="0"/>
    <n v="565.44000000000005"/>
    <s v="Success"/>
    <s v="Approved"/>
    <n v="5.41"/>
    <x v="0"/>
    <s v="iPhone"/>
    <n v="467686"/>
    <n v="13"/>
    <n v="0"/>
    <n v="0"/>
    <n v="0"/>
    <n v="0"/>
    <n v="0"/>
    <s v="2025-10-13 00:15:38"/>
  </r>
  <r>
    <s v="TX003176"/>
    <x v="519"/>
    <x v="3"/>
    <x v="3"/>
    <n v="200.4"/>
    <s v="Success"/>
    <s v="Approved"/>
    <n v="0.59"/>
    <x v="0"/>
    <s v="Android"/>
    <n v="482151"/>
    <n v="25"/>
    <n v="0"/>
    <n v="0"/>
    <n v="0"/>
    <n v="0"/>
    <n v="0"/>
    <s v="2025-09-15 10:45:54"/>
  </r>
  <r>
    <s v="TX002242"/>
    <x v="2700"/>
    <x v="4"/>
    <x v="3"/>
    <n v="169.9"/>
    <s v="Success"/>
    <s v="Approved"/>
    <n v="9.19"/>
    <x v="0"/>
    <s v="Android"/>
    <n v="419405"/>
    <n v="12"/>
    <n v="0"/>
    <n v="0"/>
    <n v="0"/>
    <n v="0"/>
    <n v="0"/>
    <s v="2025-02-21 06:30:28"/>
  </r>
  <r>
    <s v="TX009946"/>
    <x v="2701"/>
    <x v="0"/>
    <x v="0"/>
    <n v="188.29"/>
    <s v="Success"/>
    <s v="Approved"/>
    <n v="8.39"/>
    <x v="0"/>
    <s v="Desktop"/>
    <n v="499538"/>
    <n v="50"/>
    <n v="0"/>
    <n v="1"/>
    <n v="0"/>
    <n v="0"/>
    <n v="0"/>
    <s v="2025-12-09 20:55:21"/>
  </r>
  <r>
    <s v="TX007895"/>
    <x v="2002"/>
    <x v="5"/>
    <x v="1"/>
    <n v="971.98"/>
    <s v="Failed"/>
    <s v="Approved"/>
    <n v="4.28"/>
    <x v="0"/>
    <s v="Android"/>
    <n v="463473"/>
    <n v="20"/>
    <n v="0"/>
    <n v="0"/>
    <n v="0"/>
    <n v="0"/>
    <n v="0"/>
    <s v="2025-07-04 23:28:56"/>
  </r>
  <r>
    <s v="TX000257"/>
    <x v="1054"/>
    <x v="8"/>
    <x v="3"/>
    <n v="881.04"/>
    <s v="Abandoned"/>
    <s v="Declined"/>
    <n v="11.9"/>
    <x v="0"/>
    <s v="Android"/>
    <n v="461430"/>
    <n v="17"/>
    <n v="0"/>
    <n v="0"/>
    <n v="0"/>
    <n v="0"/>
    <n v="0"/>
    <s v="2025-02-09 04:25:31"/>
  </r>
  <r>
    <s v="TX007150"/>
    <x v="853"/>
    <x v="1"/>
    <x v="3"/>
    <n v="306.66000000000003"/>
    <s v="Abandoned"/>
    <s v="Declined"/>
    <n v="1.37"/>
    <x v="0"/>
    <s v="iPad"/>
    <n v="495773"/>
    <n v="22"/>
    <n v="0"/>
    <n v="0"/>
    <n v="0"/>
    <n v="0"/>
    <n v="0"/>
    <s v="2025-10-04 11:02:57"/>
  </r>
  <r>
    <s v="TX000201"/>
    <x v="1888"/>
    <x v="3"/>
    <x v="0"/>
    <n v="354.5"/>
    <s v="Abandoned"/>
    <s v="Approved"/>
    <n v="0.51"/>
    <x v="0"/>
    <s v="iPhone"/>
    <n v="545233"/>
    <n v="17"/>
    <n v="0"/>
    <n v="0"/>
    <n v="0"/>
    <n v="0"/>
    <n v="0"/>
    <s v="2025-11-05 05:47:11"/>
  </r>
  <r>
    <s v="TX002236"/>
    <x v="1107"/>
    <x v="1"/>
    <x v="1"/>
    <n v="280.88"/>
    <s v="Success"/>
    <s v="Approved"/>
    <n v="6.46"/>
    <x v="0"/>
    <s v="iPhone"/>
    <n v="433169"/>
    <n v="16"/>
    <n v="0"/>
    <n v="0"/>
    <n v="0"/>
    <n v="0"/>
    <n v="0"/>
    <s v="2025-10-18 09:44:46"/>
  </r>
  <r>
    <s v="TX004744"/>
    <x v="1602"/>
    <x v="8"/>
    <x v="0"/>
    <n v="334.14"/>
    <s v="Abandoned"/>
    <s v="Declined"/>
    <n v="9.85"/>
    <x v="0"/>
    <s v="iPhone"/>
    <n v="531446"/>
    <n v="11"/>
    <n v="0"/>
    <n v="0"/>
    <n v="0"/>
    <n v="0"/>
    <n v="0"/>
    <s v="2025-06-01 00:15:32"/>
  </r>
  <r>
    <s v="TX001768"/>
    <x v="1526"/>
    <x v="0"/>
    <x v="2"/>
    <n v="587.85"/>
    <s v="Failed"/>
    <s v="Approved"/>
    <n v="11.5"/>
    <x v="0"/>
    <s v="Android"/>
    <n v="405735"/>
    <n v="37"/>
    <n v="0"/>
    <n v="0"/>
    <n v="0"/>
    <n v="1"/>
    <n v="0"/>
    <s v="2025-05-28 08:40:29"/>
  </r>
  <r>
    <s v="TX004237"/>
    <x v="1431"/>
    <x v="6"/>
    <x v="1"/>
    <n v="105.62"/>
    <s v="Success"/>
    <s v="Approved"/>
    <n v="5.89"/>
    <x v="0"/>
    <s v="iPhone"/>
    <n v="460661"/>
    <n v="15"/>
    <n v="0"/>
    <n v="0"/>
    <n v="0"/>
    <n v="0"/>
    <n v="0"/>
    <s v="2025-04-19 00:41:06"/>
  </r>
  <r>
    <s v="TX007170"/>
    <x v="515"/>
    <x v="9"/>
    <x v="1"/>
    <n v="3175.31"/>
    <s v="Abandoned"/>
    <s v="Declined"/>
    <n v="9.01"/>
    <x v="0"/>
    <s v="iPhone"/>
    <n v="453232"/>
    <n v="24"/>
    <n v="0"/>
    <n v="0"/>
    <n v="0"/>
    <n v="0"/>
    <n v="0"/>
    <s v="2025-03-12 02:28:44"/>
  </r>
  <r>
    <s v="TX008498"/>
    <x v="187"/>
    <x v="8"/>
    <x v="2"/>
    <n v="510.99"/>
    <s v="Success"/>
    <s v="Approved"/>
    <n v="9.4700000000000006"/>
    <x v="0"/>
    <s v="iPad"/>
    <n v="522909"/>
    <n v="21"/>
    <n v="0"/>
    <n v="0"/>
    <n v="0"/>
    <n v="0"/>
    <n v="0"/>
    <s v="2025-09-10 13:39:53"/>
  </r>
  <r>
    <s v="TX007259"/>
    <x v="1730"/>
    <x v="3"/>
    <x v="1"/>
    <n v="684.89"/>
    <s v="Failed"/>
    <s v="Declined"/>
    <n v="5.27"/>
    <x v="0"/>
    <s v="Desktop"/>
    <n v="435087"/>
    <n v="84"/>
    <n v="1"/>
    <n v="1"/>
    <n v="0"/>
    <n v="0"/>
    <n v="1"/>
    <s v="2025-03-30 08:38:58"/>
  </r>
  <r>
    <s v="TX001573"/>
    <x v="1811"/>
    <x v="8"/>
    <x v="1"/>
    <n v="320.02999999999997"/>
    <s v="Success"/>
    <s v="Approved"/>
    <n v="10.08"/>
    <x v="0"/>
    <s v="Android"/>
    <n v="535940"/>
    <n v="16"/>
    <n v="0"/>
    <n v="0"/>
    <n v="0"/>
    <n v="0"/>
    <n v="0"/>
    <s v="2025-04-05 15:15:50"/>
  </r>
  <r>
    <s v="TX000025"/>
    <x v="2293"/>
    <x v="2"/>
    <x v="1"/>
    <n v="722.17"/>
    <s v="Success"/>
    <s v="Approved"/>
    <n v="5.91"/>
    <x v="0"/>
    <s v="Android"/>
    <n v="544264"/>
    <n v="12"/>
    <n v="0"/>
    <n v="0"/>
    <n v="0"/>
    <n v="0"/>
    <n v="0"/>
    <s v="2025-07-28 06:32:43"/>
  </r>
  <r>
    <s v="TX003364"/>
    <x v="2248"/>
    <x v="1"/>
    <x v="0"/>
    <n v="270.64"/>
    <s v="Success"/>
    <s v="Approved"/>
    <n v="0.65"/>
    <x v="0"/>
    <s v="iPhone"/>
    <n v="444298"/>
    <n v="13"/>
    <n v="0"/>
    <n v="0"/>
    <n v="0"/>
    <n v="0"/>
    <n v="0"/>
    <s v="2025-04-05 16:39:40"/>
  </r>
  <r>
    <s v="TX001089"/>
    <x v="1667"/>
    <x v="9"/>
    <x v="3"/>
    <n v="743.66"/>
    <s v="Abandoned"/>
    <s v="Declined"/>
    <n v="9.9700000000000006"/>
    <x v="0"/>
    <s v="Desktop"/>
    <n v="433126"/>
    <n v="10"/>
    <n v="0"/>
    <n v="0"/>
    <n v="0"/>
    <n v="0"/>
    <n v="0"/>
    <s v="2025-08-03 05:57:10"/>
  </r>
  <r>
    <s v="TX004675"/>
    <x v="301"/>
    <x v="4"/>
    <x v="3"/>
    <n v="272.74"/>
    <s v="Abandoned"/>
    <s v="Declined"/>
    <n v="7.91"/>
    <x v="0"/>
    <s v="Android"/>
    <n v="545176"/>
    <n v="24"/>
    <n v="0"/>
    <n v="0"/>
    <n v="0"/>
    <n v="0"/>
    <n v="0"/>
    <s v="2025-10-28 17:52:26"/>
  </r>
  <r>
    <s v="TX002695"/>
    <x v="2351"/>
    <x v="3"/>
    <x v="2"/>
    <n v="179.27"/>
    <s v="Failed"/>
    <s v="Approved"/>
    <n v="13.78"/>
    <x v="0"/>
    <s v="iPhone"/>
    <n v="509824"/>
    <n v="24"/>
    <n v="0"/>
    <n v="0"/>
    <n v="0"/>
    <n v="0"/>
    <n v="0"/>
    <s v="2025-09-14 05:30:43"/>
  </r>
  <r>
    <s v="TX007677"/>
    <x v="660"/>
    <x v="8"/>
    <x v="1"/>
    <n v="463.21"/>
    <s v="Success"/>
    <s v="Approved"/>
    <n v="8.34"/>
    <x v="0"/>
    <s v="Android"/>
    <n v="417385"/>
    <n v="22"/>
    <n v="0"/>
    <n v="0"/>
    <n v="0"/>
    <n v="0"/>
    <n v="0"/>
    <s v="2025-07-27 10:00:01"/>
  </r>
  <r>
    <s v="TX003399"/>
    <x v="197"/>
    <x v="9"/>
    <x v="2"/>
    <n v="610.46"/>
    <s v="Failed"/>
    <s v="Declined"/>
    <n v="9.6"/>
    <x v="0"/>
    <s v="iPhone"/>
    <n v="515089"/>
    <n v="24"/>
    <n v="0"/>
    <n v="0"/>
    <n v="0"/>
    <n v="0"/>
    <n v="0"/>
    <s v="2025-02-21 08:20:58"/>
  </r>
  <r>
    <s v="TX003560"/>
    <x v="1387"/>
    <x v="8"/>
    <x v="3"/>
    <n v="255.34"/>
    <s v="Success"/>
    <s v="Approved"/>
    <n v="8.4499999999999993"/>
    <x v="0"/>
    <s v="Android"/>
    <n v="525541"/>
    <n v="45"/>
    <n v="0"/>
    <n v="1"/>
    <n v="0"/>
    <n v="0"/>
    <n v="0"/>
    <s v="2025-03-27 17:52:43"/>
  </r>
  <r>
    <s v="TX009821"/>
    <x v="261"/>
    <x v="0"/>
    <x v="3"/>
    <n v="653.98"/>
    <s v="Success"/>
    <s v="Approved"/>
    <n v="4.4800000000000004"/>
    <x v="0"/>
    <s v="Android"/>
    <n v="493961"/>
    <n v="47"/>
    <n v="0"/>
    <n v="1"/>
    <n v="0"/>
    <n v="0"/>
    <n v="0"/>
    <s v="2025-05-20 22:45:07"/>
  </r>
  <r>
    <s v="TX002842"/>
    <x v="660"/>
    <x v="5"/>
    <x v="1"/>
    <n v="714"/>
    <s v="Success"/>
    <s v="Approved"/>
    <n v="2.68"/>
    <x v="0"/>
    <s v="Desktop"/>
    <n v="559521"/>
    <n v="44"/>
    <n v="0"/>
    <n v="1"/>
    <n v="0"/>
    <n v="0"/>
    <n v="0"/>
    <s v="2025-07-19 16:34:57"/>
  </r>
  <r>
    <s v="TX002312"/>
    <x v="1176"/>
    <x v="2"/>
    <x v="0"/>
    <n v="977.38"/>
    <s v="Success"/>
    <s v="Approved"/>
    <n v="3.78"/>
    <x v="0"/>
    <s v="Android"/>
    <n v="482505"/>
    <n v="53"/>
    <n v="0"/>
    <n v="0"/>
    <n v="1"/>
    <n v="0"/>
    <n v="0"/>
    <s v="2025-06-15 16:29:01"/>
  </r>
  <r>
    <s v="TX008381"/>
    <x v="813"/>
    <x v="1"/>
    <x v="3"/>
    <n v="1041.6099999999999"/>
    <s v="Abandoned"/>
    <s v="Declined"/>
    <n v="10.99"/>
    <x v="0"/>
    <s v="iPhone"/>
    <n v="468908"/>
    <n v="11"/>
    <n v="0"/>
    <n v="0"/>
    <n v="0"/>
    <n v="0"/>
    <n v="0"/>
    <s v="2025-10-27 23:10:45"/>
  </r>
  <r>
    <s v="TX003235"/>
    <x v="2671"/>
    <x v="8"/>
    <x v="1"/>
    <n v="227.23"/>
    <s v="Success"/>
    <s v="Approved"/>
    <n v="7.48"/>
    <x v="0"/>
    <s v="Android"/>
    <n v="423272"/>
    <n v="24"/>
    <n v="0"/>
    <n v="0"/>
    <n v="0"/>
    <n v="0"/>
    <n v="0"/>
    <s v="2025-02-10 18:13:11"/>
  </r>
  <r>
    <s v="TX004153"/>
    <x v="70"/>
    <x v="4"/>
    <x v="1"/>
    <n v="613.01"/>
    <s v="Success"/>
    <s v="Approved"/>
    <n v="4.7"/>
    <x v="0"/>
    <s v="iPhone"/>
    <n v="481909"/>
    <n v="16"/>
    <n v="0"/>
    <n v="0"/>
    <n v="0"/>
    <n v="0"/>
    <n v="0"/>
    <s v="2025-10-09 17:50:49"/>
  </r>
  <r>
    <s v="TX001310"/>
    <x v="1584"/>
    <x v="0"/>
    <x v="1"/>
    <n v="353.52"/>
    <s v="Success"/>
    <s v="Approved"/>
    <n v="4.2699999999999996"/>
    <x v="0"/>
    <s v="Android"/>
    <n v="453360"/>
    <n v="25"/>
    <n v="0"/>
    <n v="0"/>
    <n v="0"/>
    <n v="0"/>
    <n v="0"/>
    <s v="2025-07-15 12:27:04"/>
  </r>
  <r>
    <s v="TX000696"/>
    <x v="582"/>
    <x v="2"/>
    <x v="2"/>
    <n v="177.27"/>
    <s v="Success"/>
    <s v="Approved"/>
    <n v="9.7200000000000006"/>
    <x v="0"/>
    <s v="Android"/>
    <n v="445979"/>
    <n v="24"/>
    <n v="0"/>
    <n v="0"/>
    <n v="0"/>
    <n v="0"/>
    <n v="0"/>
    <s v="2025-01-06 12:22:53"/>
  </r>
  <r>
    <s v="TX006754"/>
    <x v="1481"/>
    <x v="6"/>
    <x v="0"/>
    <n v="113.02"/>
    <s v="Success"/>
    <s v="Approved"/>
    <n v="2.36"/>
    <x v="0"/>
    <s v="iPhone"/>
    <n v="415824"/>
    <n v="23"/>
    <n v="0"/>
    <n v="0"/>
    <n v="0"/>
    <n v="0"/>
    <n v="0"/>
    <s v="2025-12-05 04:22:43"/>
  </r>
  <r>
    <s v="TX003753"/>
    <x v="1134"/>
    <x v="8"/>
    <x v="3"/>
    <n v="122.65"/>
    <s v="Success"/>
    <s v="Approved"/>
    <n v="3.77"/>
    <x v="0"/>
    <s v="iPhone"/>
    <n v="515210"/>
    <n v="11"/>
    <n v="0"/>
    <n v="0"/>
    <n v="0"/>
    <n v="0"/>
    <n v="0"/>
    <s v="2025-09-15 03:33:51"/>
  </r>
  <r>
    <s v="TX006338"/>
    <x v="1536"/>
    <x v="8"/>
    <x v="3"/>
    <n v="273.91000000000003"/>
    <s v="Success"/>
    <s v="Approved"/>
    <n v="11.91"/>
    <x v="0"/>
    <s v="iPad"/>
    <n v="548785"/>
    <n v="20"/>
    <n v="0"/>
    <n v="0"/>
    <n v="0"/>
    <n v="0"/>
    <n v="0"/>
    <s v="2025-11-16 09:46:39"/>
  </r>
  <r>
    <s v="TX001228"/>
    <x v="796"/>
    <x v="4"/>
    <x v="0"/>
    <n v="1025.29"/>
    <s v="Success"/>
    <s v="Approved"/>
    <n v="9.11"/>
    <x v="0"/>
    <s v="Android"/>
    <n v="431827"/>
    <n v="24"/>
    <n v="0"/>
    <n v="0"/>
    <n v="0"/>
    <n v="0"/>
    <n v="0"/>
    <s v="2025-10-28 19:55:13"/>
  </r>
  <r>
    <s v="TX002000"/>
    <x v="2234"/>
    <x v="4"/>
    <x v="3"/>
    <n v="347.97"/>
    <s v="Success"/>
    <s v="Approved"/>
    <n v="2.52"/>
    <x v="0"/>
    <s v="iPhone"/>
    <n v="532246"/>
    <n v="21"/>
    <n v="0"/>
    <n v="0"/>
    <n v="0"/>
    <n v="0"/>
    <n v="0"/>
    <s v="2025-03-08 17:49:30"/>
  </r>
  <r>
    <s v="TX000277"/>
    <x v="2702"/>
    <x v="2"/>
    <x v="3"/>
    <n v="153.28"/>
    <s v="Abandoned"/>
    <s v="Approved"/>
    <n v="7.63"/>
    <x v="0"/>
    <s v="iPhone"/>
    <n v="459207"/>
    <n v="22"/>
    <n v="0"/>
    <n v="0"/>
    <n v="0"/>
    <n v="0"/>
    <n v="0"/>
    <s v="2025-04-09 00:42:29"/>
  </r>
  <r>
    <s v="TX006858"/>
    <x v="1332"/>
    <x v="5"/>
    <x v="3"/>
    <n v="1163.25"/>
    <s v="Success"/>
    <s v="Approved"/>
    <n v="5.39"/>
    <x v="0"/>
    <s v="Android"/>
    <n v="426033"/>
    <n v="18"/>
    <n v="0"/>
    <n v="0"/>
    <n v="0"/>
    <n v="0"/>
    <n v="0"/>
    <s v="2025-04-23 20:40:15"/>
  </r>
  <r>
    <s v="TX007171"/>
    <x v="1540"/>
    <x v="0"/>
    <x v="0"/>
    <n v="314.19"/>
    <s v="Success"/>
    <s v="Approved"/>
    <n v="0.76"/>
    <x v="0"/>
    <s v="Desktop"/>
    <n v="450777"/>
    <n v="68"/>
    <n v="0"/>
    <n v="0"/>
    <n v="1"/>
    <n v="1"/>
    <n v="0"/>
    <s v="2025-04-01 02:35:50"/>
  </r>
  <r>
    <s v="TX005930"/>
    <x v="1235"/>
    <x v="8"/>
    <x v="2"/>
    <n v="180.21"/>
    <s v="Abandoned"/>
    <s v="Declined"/>
    <n v="15.92"/>
    <x v="0"/>
    <s v="Android"/>
    <n v="415924"/>
    <n v="10"/>
    <n v="0"/>
    <n v="0"/>
    <n v="0"/>
    <n v="0"/>
    <n v="0"/>
    <s v="2025-06-29 03:40:48"/>
  </r>
  <r>
    <s v="TX002954"/>
    <x v="2043"/>
    <x v="8"/>
    <x v="0"/>
    <n v="564.78"/>
    <s v="Abandoned"/>
    <s v="Approved"/>
    <n v="10.050000000000001"/>
    <x v="0"/>
    <s v="iPad"/>
    <n v="401349"/>
    <n v="24"/>
    <n v="0"/>
    <n v="0"/>
    <n v="0"/>
    <n v="0"/>
    <n v="0"/>
    <s v="2025-07-17 18:29:53"/>
  </r>
  <r>
    <s v="TX003638"/>
    <x v="1638"/>
    <x v="2"/>
    <x v="0"/>
    <n v="673.41"/>
    <s v="Abandoned"/>
    <s v="Approved"/>
    <n v="4.62"/>
    <x v="0"/>
    <s v="Android"/>
    <n v="499070"/>
    <n v="12"/>
    <n v="0"/>
    <n v="0"/>
    <n v="0"/>
    <n v="0"/>
    <n v="0"/>
    <s v="2025-09-24 08:44:40"/>
  </r>
  <r>
    <s v="TX003907"/>
    <x v="1170"/>
    <x v="0"/>
    <x v="1"/>
    <n v="187.18"/>
    <s v="Success"/>
    <s v="Approved"/>
    <n v="8.84"/>
    <x v="0"/>
    <s v="Desktop"/>
    <n v="404061"/>
    <n v="12"/>
    <n v="0"/>
    <n v="0"/>
    <n v="0"/>
    <n v="0"/>
    <n v="0"/>
    <s v="2025-02-27 04:40:42"/>
  </r>
  <r>
    <s v="TX004779"/>
    <x v="1351"/>
    <x v="8"/>
    <x v="0"/>
    <n v="201.5"/>
    <s v="Success"/>
    <s v="Approved"/>
    <n v="6.72"/>
    <x v="0"/>
    <s v="iPhone"/>
    <n v="491928"/>
    <n v="30"/>
    <n v="0"/>
    <n v="0"/>
    <n v="0"/>
    <n v="1"/>
    <n v="0"/>
    <s v="2025-11-13 02:48:13"/>
  </r>
  <r>
    <s v="TX005846"/>
    <x v="2534"/>
    <x v="3"/>
    <x v="3"/>
    <n v="302.47000000000003"/>
    <s v="Success"/>
    <s v="Approved"/>
    <n v="4.3499999999999996"/>
    <x v="0"/>
    <s v="iPad"/>
    <n v="552494"/>
    <n v="24"/>
    <n v="0"/>
    <n v="0"/>
    <n v="0"/>
    <n v="0"/>
    <n v="0"/>
    <s v="2025-07-17 13:14:34"/>
  </r>
  <r>
    <s v="TX009753"/>
    <x v="2198"/>
    <x v="8"/>
    <x v="3"/>
    <n v="223.42"/>
    <s v="Failed"/>
    <s v="Declined"/>
    <n v="2.69"/>
    <x v="0"/>
    <s v="iPhone"/>
    <n v="533694"/>
    <n v="58"/>
    <n v="1"/>
    <n v="0"/>
    <n v="0"/>
    <n v="0"/>
    <n v="1"/>
    <s v="2025-10-09 19:12:47"/>
  </r>
  <r>
    <s v="TX004118"/>
    <x v="904"/>
    <x v="0"/>
    <x v="3"/>
    <n v="206.5"/>
    <s v="Success"/>
    <s v="Approved"/>
    <n v="8.86"/>
    <x v="0"/>
    <s v="Desktop"/>
    <n v="449454"/>
    <n v="25"/>
    <n v="0"/>
    <n v="0"/>
    <n v="0"/>
    <n v="0"/>
    <n v="0"/>
    <s v="2025-11-06 08:36:48"/>
  </r>
  <r>
    <s v="TX007121"/>
    <x v="55"/>
    <x v="3"/>
    <x v="0"/>
    <n v="272.08999999999997"/>
    <s v="Success"/>
    <s v="Approved"/>
    <n v="3.96"/>
    <x v="0"/>
    <s v="Android"/>
    <n v="485390"/>
    <n v="22"/>
    <n v="0"/>
    <n v="0"/>
    <n v="0"/>
    <n v="0"/>
    <n v="0"/>
    <s v="2025-07-13 01:55:53"/>
  </r>
  <r>
    <s v="TX001138"/>
    <x v="1774"/>
    <x v="0"/>
    <x v="3"/>
    <n v="119.68"/>
    <s v="Success"/>
    <s v="Approved"/>
    <n v="4.95"/>
    <x v="0"/>
    <s v="Desktop"/>
    <n v="557191"/>
    <n v="18"/>
    <n v="0"/>
    <n v="0"/>
    <n v="0"/>
    <n v="0"/>
    <n v="0"/>
    <s v="2025-10-24 11:49:48"/>
  </r>
  <r>
    <s v="TX002768"/>
    <x v="1002"/>
    <x v="0"/>
    <x v="3"/>
    <n v="255.86"/>
    <s v="Success"/>
    <s v="Approved"/>
    <n v="9.9600000000000009"/>
    <x v="0"/>
    <s v="iPad"/>
    <n v="517678"/>
    <n v="24"/>
    <n v="0"/>
    <n v="0"/>
    <n v="0"/>
    <n v="0"/>
    <n v="0"/>
    <s v="2025-02-09 19:49:30"/>
  </r>
  <r>
    <s v="TX002335"/>
    <x v="1274"/>
    <x v="0"/>
    <x v="0"/>
    <n v="949.65"/>
    <s v="Success"/>
    <s v="Approved"/>
    <n v="6.32"/>
    <x v="0"/>
    <s v="Desktop"/>
    <n v="527741"/>
    <n v="12"/>
    <n v="0"/>
    <n v="0"/>
    <n v="0"/>
    <n v="0"/>
    <n v="0"/>
    <s v="2025-08-10 00:13:05"/>
  </r>
  <r>
    <s v="TX007802"/>
    <x v="2001"/>
    <x v="8"/>
    <x v="3"/>
    <n v="356.98"/>
    <s v="Abandoned"/>
    <s v="Declined"/>
    <n v="9.01"/>
    <x v="0"/>
    <s v="iPad"/>
    <n v="505343"/>
    <n v="15"/>
    <n v="0"/>
    <n v="0"/>
    <n v="0"/>
    <n v="0"/>
    <n v="0"/>
    <s v="2025-10-25 15:12:31"/>
  </r>
  <r>
    <s v="TX000943"/>
    <x v="635"/>
    <x v="8"/>
    <x v="2"/>
    <n v="557.5"/>
    <s v="Abandoned"/>
    <s v="Declined"/>
    <n v="17.440000000000001"/>
    <x v="0"/>
    <s v="iPhone"/>
    <n v="544647"/>
    <n v="43"/>
    <n v="0"/>
    <n v="1"/>
    <n v="0"/>
    <n v="0"/>
    <n v="0"/>
    <s v="2025-03-23 04:49:32"/>
  </r>
  <r>
    <s v="TX007757"/>
    <x v="2275"/>
    <x v="3"/>
    <x v="3"/>
    <n v="328.53"/>
    <s v="Failed"/>
    <s v="Approved"/>
    <n v="11.66"/>
    <x v="0"/>
    <s v="Android"/>
    <n v="514899"/>
    <n v="24"/>
    <n v="0"/>
    <n v="0"/>
    <n v="0"/>
    <n v="0"/>
    <n v="0"/>
    <s v="2025-11-23 02:13:14"/>
  </r>
  <r>
    <s v="TX002491"/>
    <x v="304"/>
    <x v="3"/>
    <x v="3"/>
    <n v="352.83"/>
    <s v="Success"/>
    <s v="Approved"/>
    <n v="10.6"/>
    <x v="0"/>
    <s v="iPhone"/>
    <n v="407870"/>
    <n v="45"/>
    <n v="0"/>
    <n v="0"/>
    <n v="0"/>
    <n v="1"/>
    <n v="0"/>
    <s v="2025-03-18 08:23:15"/>
  </r>
  <r>
    <s v="TX009734"/>
    <x v="1406"/>
    <x v="3"/>
    <x v="1"/>
    <n v="369.19"/>
    <s v="Success"/>
    <s v="Approved"/>
    <n v="5.04"/>
    <x v="0"/>
    <s v="Desktop"/>
    <n v="483168"/>
    <n v="19"/>
    <n v="0"/>
    <n v="0"/>
    <n v="0"/>
    <n v="0"/>
    <n v="0"/>
    <s v="2025-03-12 00:06:59"/>
  </r>
  <r>
    <s v="TX006291"/>
    <x v="2004"/>
    <x v="8"/>
    <x v="1"/>
    <n v="1498.69"/>
    <s v="Success"/>
    <s v="Approved"/>
    <n v="7.44"/>
    <x v="0"/>
    <s v="Android"/>
    <n v="518390"/>
    <n v="44"/>
    <n v="0"/>
    <n v="0"/>
    <n v="0"/>
    <n v="1"/>
    <n v="0"/>
    <s v="2025-09-28 09:13:10"/>
  </r>
  <r>
    <s v="TX004936"/>
    <x v="512"/>
    <x v="8"/>
    <x v="3"/>
    <n v="417.54"/>
    <s v="Success"/>
    <s v="Approved"/>
    <n v="2.31"/>
    <x v="0"/>
    <s v="Android"/>
    <n v="414177"/>
    <n v="15"/>
    <n v="0"/>
    <n v="0"/>
    <n v="0"/>
    <n v="0"/>
    <n v="0"/>
    <s v="2025-02-18 02:46:26"/>
  </r>
  <r>
    <s v="TX003936"/>
    <x v="2423"/>
    <x v="8"/>
    <x v="0"/>
    <n v="294.39"/>
    <s v="Success"/>
    <s v="Approved"/>
    <n v="8.86"/>
    <x v="0"/>
    <s v="iPhone"/>
    <n v="489142"/>
    <n v="18"/>
    <n v="0"/>
    <n v="0"/>
    <n v="0"/>
    <n v="0"/>
    <n v="0"/>
    <s v="2025-07-30 21:52:40"/>
  </r>
  <r>
    <s v="TX007047"/>
    <x v="1802"/>
    <x v="5"/>
    <x v="0"/>
    <n v="659.94"/>
    <s v="Success"/>
    <s v="Approved"/>
    <n v="11.24"/>
    <x v="0"/>
    <s v="Android"/>
    <n v="436349"/>
    <n v="17"/>
    <n v="0"/>
    <n v="0"/>
    <n v="0"/>
    <n v="0"/>
    <n v="0"/>
    <s v="2025-07-28 03:44:15"/>
  </r>
  <r>
    <s v="TX002385"/>
    <x v="817"/>
    <x v="7"/>
    <x v="2"/>
    <n v="148.51"/>
    <s v="Failed"/>
    <s v="Declined"/>
    <n v="14.39"/>
    <x v="0"/>
    <s v="Desktop"/>
    <n v="442425"/>
    <n v="10"/>
    <n v="0"/>
    <n v="0"/>
    <n v="0"/>
    <n v="0"/>
    <n v="0"/>
    <s v="2025-05-07 20:28:54"/>
  </r>
  <r>
    <s v="TX000116"/>
    <x v="20"/>
    <x v="5"/>
    <x v="1"/>
    <n v="1278.26"/>
    <s v="Success"/>
    <s v="Approved"/>
    <n v="9.08"/>
    <x v="0"/>
    <s v="Desktop"/>
    <n v="490587"/>
    <n v="45"/>
    <n v="0"/>
    <n v="0"/>
    <n v="1"/>
    <n v="0"/>
    <n v="0"/>
    <s v="2025-06-28 11:30:27"/>
  </r>
  <r>
    <s v="TX001864"/>
    <x v="244"/>
    <x v="0"/>
    <x v="1"/>
    <n v="394.23"/>
    <s v="Success"/>
    <s v="Approved"/>
    <n v="5.28"/>
    <x v="0"/>
    <s v="iPhone"/>
    <n v="492583"/>
    <n v="14"/>
    <n v="0"/>
    <n v="0"/>
    <n v="0"/>
    <n v="0"/>
    <n v="0"/>
    <s v="2025-05-28 01:58:10"/>
  </r>
  <r>
    <s v="TX_CBK6"/>
    <x v="568"/>
    <x v="2"/>
    <x v="3"/>
    <n v="799.04"/>
    <s v="Success"/>
    <s v="Approved"/>
    <n v="2.7"/>
    <x v="1"/>
    <s v="Android"/>
    <n v="557965"/>
    <n v="80"/>
    <n v="1"/>
    <n v="1"/>
    <n v="0"/>
    <n v="0"/>
    <n v="0"/>
    <d v="2025-06-13T02:36:19"/>
  </r>
  <r>
    <s v="TX003120"/>
    <x v="165"/>
    <x v="0"/>
    <x v="3"/>
    <n v="1037.3499999999999"/>
    <s v="Failed"/>
    <s v="Approved"/>
    <n v="6.59"/>
    <x v="0"/>
    <s v="iPad"/>
    <n v="513086"/>
    <n v="20"/>
    <n v="0"/>
    <n v="0"/>
    <n v="0"/>
    <n v="0"/>
    <n v="0"/>
    <s v="2025-03-28 18:39:11"/>
  </r>
  <r>
    <s v="TX004259"/>
    <x v="1956"/>
    <x v="2"/>
    <x v="3"/>
    <n v="284.95"/>
    <s v="Failed"/>
    <s v="Approved"/>
    <n v="5.47"/>
    <x v="0"/>
    <s v="iPhone"/>
    <n v="435214"/>
    <n v="13"/>
    <n v="0"/>
    <n v="0"/>
    <n v="0"/>
    <n v="0"/>
    <n v="0"/>
    <s v="2025-09-20 23:32:18"/>
  </r>
  <r>
    <s v="TX006791"/>
    <x v="2703"/>
    <x v="5"/>
    <x v="1"/>
    <n v="186.95"/>
    <s v="Failed"/>
    <s v="Approved"/>
    <n v="4.2300000000000004"/>
    <x v="0"/>
    <s v="Desktop"/>
    <n v="479317"/>
    <n v="23"/>
    <n v="0"/>
    <n v="0"/>
    <n v="0"/>
    <n v="0"/>
    <n v="0"/>
    <s v="2025-09-30 03:50:20"/>
  </r>
  <r>
    <s v="TX000903"/>
    <x v="1402"/>
    <x v="4"/>
    <x v="1"/>
    <n v="1295.8399999999999"/>
    <s v="Failed"/>
    <s v="Declined"/>
    <n v="7.43"/>
    <x v="0"/>
    <s v="Android"/>
    <n v="515905"/>
    <n v="16"/>
    <n v="0"/>
    <n v="0"/>
    <n v="0"/>
    <n v="0"/>
    <n v="0"/>
    <s v="2025-12-16 14:33:05"/>
  </r>
  <r>
    <s v="TX002820"/>
    <x v="2704"/>
    <x v="8"/>
    <x v="1"/>
    <n v="540.48"/>
    <s v="Success"/>
    <s v="Approved"/>
    <n v="9.93"/>
    <x v="0"/>
    <s v="Desktop"/>
    <n v="551620"/>
    <n v="41"/>
    <n v="0"/>
    <n v="1"/>
    <n v="0"/>
    <n v="0"/>
    <n v="0"/>
    <s v="2025-03-28 17:40:07"/>
  </r>
  <r>
    <s v="TX003823"/>
    <x v="1325"/>
    <x v="0"/>
    <x v="3"/>
    <n v="60.18"/>
    <s v="Success"/>
    <s v="Approved"/>
    <n v="6.39"/>
    <x v="0"/>
    <s v="iPhone"/>
    <n v="496242"/>
    <n v="16"/>
    <n v="0"/>
    <n v="0"/>
    <n v="0"/>
    <n v="0"/>
    <n v="0"/>
    <s v="2025-04-01 13:46:57"/>
  </r>
  <r>
    <s v="TX007213"/>
    <x v="1415"/>
    <x v="0"/>
    <x v="0"/>
    <n v="1397.66"/>
    <s v="Success"/>
    <s v="Approved"/>
    <n v="1.83"/>
    <x v="0"/>
    <s v="Desktop"/>
    <n v="500507"/>
    <n v="24"/>
    <n v="0"/>
    <n v="0"/>
    <n v="0"/>
    <n v="0"/>
    <n v="0"/>
    <s v="2025-12-21 06:33:53"/>
  </r>
  <r>
    <s v="TX008741"/>
    <x v="1088"/>
    <x v="1"/>
    <x v="0"/>
    <n v="1761.91"/>
    <s v="Success"/>
    <s v="Approved"/>
    <n v="3.98"/>
    <x v="0"/>
    <s v="Android"/>
    <n v="550727"/>
    <n v="31"/>
    <n v="0"/>
    <n v="0"/>
    <n v="0"/>
    <n v="1"/>
    <n v="0"/>
    <s v="2025-08-07 15:49:48"/>
  </r>
  <r>
    <s v="TX009143"/>
    <x v="975"/>
    <x v="3"/>
    <x v="1"/>
    <n v="173.69"/>
    <s v="Success"/>
    <s v="Approved"/>
    <n v="3"/>
    <x v="0"/>
    <s v="Android"/>
    <n v="423490"/>
    <n v="33"/>
    <n v="0"/>
    <n v="0"/>
    <n v="0"/>
    <n v="1"/>
    <n v="0"/>
    <s v="2025-03-17 21:08:07"/>
  </r>
  <r>
    <s v="TX004700"/>
    <x v="1808"/>
    <x v="1"/>
    <x v="0"/>
    <n v="955.33"/>
    <s v="Abandoned"/>
    <s v="Approved"/>
    <n v="2.71"/>
    <x v="0"/>
    <s v="Desktop"/>
    <n v="501338"/>
    <n v="21"/>
    <n v="0"/>
    <n v="0"/>
    <n v="0"/>
    <n v="0"/>
    <n v="0"/>
    <s v="2025-07-13 01:37:12"/>
  </r>
  <r>
    <s v="TX008970"/>
    <x v="340"/>
    <x v="3"/>
    <x v="2"/>
    <n v="462.43"/>
    <s v="Abandoned"/>
    <s v="Declined"/>
    <n v="14.6"/>
    <x v="0"/>
    <s v="Android"/>
    <n v="475210"/>
    <n v="40"/>
    <n v="0"/>
    <n v="0"/>
    <n v="0"/>
    <n v="1"/>
    <n v="0"/>
    <s v="2025-08-19 11:38:17"/>
  </r>
  <r>
    <s v="TX003803"/>
    <x v="1988"/>
    <x v="1"/>
    <x v="2"/>
    <n v="365.69"/>
    <s v="Abandoned"/>
    <s v="Approved"/>
    <n v="18.55"/>
    <x v="0"/>
    <s v="iPhone"/>
    <n v="549708"/>
    <n v="41"/>
    <n v="0"/>
    <n v="1"/>
    <n v="0"/>
    <n v="0"/>
    <n v="0"/>
    <s v="2025-10-10 17:34:18"/>
  </r>
  <r>
    <s v="TX006069"/>
    <x v="332"/>
    <x v="4"/>
    <x v="2"/>
    <n v="613.08000000000004"/>
    <s v="Abandoned"/>
    <s v="Declined"/>
    <n v="18.329999999999998"/>
    <x v="0"/>
    <s v="iPhone"/>
    <n v="461375"/>
    <n v="11"/>
    <n v="0"/>
    <n v="0"/>
    <n v="0"/>
    <n v="0"/>
    <n v="0"/>
    <s v="2025-01-11 20:34:52"/>
  </r>
  <r>
    <s v="TX005811"/>
    <x v="1438"/>
    <x v="8"/>
    <x v="1"/>
    <n v="569.54999999999995"/>
    <s v="Abandoned"/>
    <s v="Approved"/>
    <n v="9.9499999999999993"/>
    <x v="0"/>
    <s v="iPhone"/>
    <n v="492248"/>
    <n v="16"/>
    <n v="0"/>
    <n v="0"/>
    <n v="0"/>
    <n v="0"/>
    <n v="0"/>
    <s v="2025-02-10 14:31:05"/>
  </r>
  <r>
    <s v="TX003537"/>
    <x v="426"/>
    <x v="3"/>
    <x v="1"/>
    <n v="487.21"/>
    <s v="Success"/>
    <s v="Approved"/>
    <n v="7.79"/>
    <x v="0"/>
    <s v="Android"/>
    <n v="460029"/>
    <n v="63"/>
    <n v="0"/>
    <n v="0"/>
    <n v="1"/>
    <n v="1"/>
    <n v="0"/>
    <s v="2025-06-01 15:52:53"/>
  </r>
  <r>
    <s v="TX003826"/>
    <x v="790"/>
    <x v="4"/>
    <x v="0"/>
    <n v="369.96"/>
    <s v="Success"/>
    <s v="Approved"/>
    <n v="5.12"/>
    <x v="0"/>
    <s v="iPhone"/>
    <n v="437769"/>
    <n v="46"/>
    <n v="0"/>
    <n v="1"/>
    <n v="0"/>
    <n v="0"/>
    <n v="0"/>
    <s v="2025-07-29 20:27:43"/>
  </r>
  <r>
    <s v="TX006643"/>
    <x v="2705"/>
    <x v="3"/>
    <x v="1"/>
    <n v="257.64"/>
    <s v="Failed"/>
    <s v="Approved"/>
    <n v="4.2699999999999996"/>
    <x v="0"/>
    <s v="iPhone"/>
    <n v="478841"/>
    <n v="58"/>
    <n v="1"/>
    <n v="0"/>
    <n v="0"/>
    <n v="0"/>
    <n v="1"/>
    <s v="2025-12-21 00:52:24"/>
  </r>
  <r>
    <s v="TX008693"/>
    <x v="2077"/>
    <x v="0"/>
    <x v="0"/>
    <n v="711.42"/>
    <s v="Success"/>
    <s v="Approved"/>
    <n v="7.81"/>
    <x v="0"/>
    <s v="Android"/>
    <n v="525792"/>
    <n v="18"/>
    <n v="0"/>
    <n v="0"/>
    <n v="0"/>
    <n v="0"/>
    <n v="0"/>
    <s v="2025-01-03 17:46:11"/>
  </r>
  <r>
    <s v="TX008659"/>
    <x v="530"/>
    <x v="0"/>
    <x v="1"/>
    <n v="788.19"/>
    <s v="Success"/>
    <s v="Approved"/>
    <n v="5.43"/>
    <x v="0"/>
    <s v="Android"/>
    <n v="526763"/>
    <n v="10"/>
    <n v="0"/>
    <n v="0"/>
    <n v="0"/>
    <n v="0"/>
    <n v="0"/>
    <s v="2025-09-19 15:51:39"/>
  </r>
  <r>
    <s v="TX004811"/>
    <x v="1319"/>
    <x v="1"/>
    <x v="0"/>
    <n v="705.83"/>
    <s v="Success"/>
    <s v="Approved"/>
    <n v="6.5"/>
    <x v="0"/>
    <s v="iPhone"/>
    <n v="493400"/>
    <n v="18"/>
    <n v="0"/>
    <n v="0"/>
    <n v="0"/>
    <n v="0"/>
    <n v="0"/>
    <s v="2025-09-02 13:06:09"/>
  </r>
  <r>
    <s v="TX001947"/>
    <x v="2538"/>
    <x v="8"/>
    <x v="3"/>
    <n v="749.52"/>
    <s v="Success"/>
    <s v="Approved"/>
    <n v="6"/>
    <x v="0"/>
    <s v="Desktop"/>
    <n v="546760"/>
    <n v="23"/>
    <n v="0"/>
    <n v="0"/>
    <n v="0"/>
    <n v="0"/>
    <n v="0"/>
    <s v="2025-03-13 19:54:06"/>
  </r>
  <r>
    <s v="TX009334"/>
    <x v="2016"/>
    <x v="9"/>
    <x v="0"/>
    <n v="548.08000000000004"/>
    <s v="Abandoned"/>
    <s v="Declined"/>
    <n v="1.44"/>
    <x v="0"/>
    <s v="iPhone"/>
    <n v="480065"/>
    <n v="20"/>
    <n v="0"/>
    <n v="0"/>
    <n v="0"/>
    <n v="0"/>
    <n v="0"/>
    <s v="2025-02-16 00:32:54"/>
  </r>
  <r>
    <s v="TX008297"/>
    <x v="1100"/>
    <x v="1"/>
    <x v="2"/>
    <n v="498.14"/>
    <s v="Failed"/>
    <s v="Approved"/>
    <n v="9.16"/>
    <x v="0"/>
    <s v="Desktop"/>
    <n v="503792"/>
    <n v="11"/>
    <n v="0"/>
    <n v="0"/>
    <n v="0"/>
    <n v="0"/>
    <n v="0"/>
    <s v="2025-07-16 03:31:26"/>
  </r>
  <r>
    <s v="TX005336"/>
    <x v="1604"/>
    <x v="2"/>
    <x v="1"/>
    <n v="67.099999999999994"/>
    <s v="Success"/>
    <s v="Approved"/>
    <n v="9.7799999999999994"/>
    <x v="0"/>
    <s v="iPad"/>
    <n v="533884"/>
    <n v="42"/>
    <n v="0"/>
    <n v="0"/>
    <n v="1"/>
    <n v="0"/>
    <n v="0"/>
    <s v="2025-01-02 11:25:29"/>
  </r>
  <r>
    <s v="TX003489"/>
    <x v="1968"/>
    <x v="9"/>
    <x v="3"/>
    <n v="712.54"/>
    <s v="Failed"/>
    <s v="Approved"/>
    <n v="6.26"/>
    <x v="0"/>
    <s v="iPhone"/>
    <n v="484213"/>
    <n v="21"/>
    <n v="0"/>
    <n v="0"/>
    <n v="0"/>
    <n v="0"/>
    <n v="0"/>
    <s v="2025-01-05 21:34:57"/>
  </r>
  <r>
    <s v="TX001611"/>
    <x v="1066"/>
    <x v="2"/>
    <x v="1"/>
    <n v="213.41"/>
    <s v="Success"/>
    <s v="Approved"/>
    <n v="1.17"/>
    <x v="0"/>
    <s v="iPhone"/>
    <n v="429204"/>
    <n v="25"/>
    <n v="0"/>
    <n v="0"/>
    <n v="0"/>
    <n v="0"/>
    <n v="0"/>
    <s v="2025-02-03 14:16:01"/>
  </r>
  <r>
    <s v="TX009881"/>
    <x v="1576"/>
    <x v="0"/>
    <x v="2"/>
    <n v="200.9"/>
    <s v="Success"/>
    <s v="Approved"/>
    <n v="18.46"/>
    <x v="0"/>
    <s v="Android"/>
    <n v="479719"/>
    <n v="24"/>
    <n v="0"/>
    <n v="0"/>
    <n v="0"/>
    <n v="0"/>
    <n v="0"/>
    <s v="2025-07-17 14:22:34"/>
  </r>
  <r>
    <s v="TX009199"/>
    <x v="1160"/>
    <x v="3"/>
    <x v="1"/>
    <n v="1314.86"/>
    <s v="Abandoned"/>
    <s v="Declined"/>
    <n v="0.73"/>
    <x v="0"/>
    <s v="Desktop"/>
    <n v="552687"/>
    <n v="10"/>
    <n v="0"/>
    <n v="0"/>
    <n v="0"/>
    <n v="0"/>
    <n v="0"/>
    <s v="2025-08-27 20:21:04"/>
  </r>
  <r>
    <s v="TX004678"/>
    <x v="1355"/>
    <x v="5"/>
    <x v="1"/>
    <n v="560.53"/>
    <s v="Success"/>
    <s v="Approved"/>
    <n v="4.55"/>
    <x v="0"/>
    <s v="iPhone"/>
    <n v="470194"/>
    <n v="11"/>
    <n v="0"/>
    <n v="0"/>
    <n v="0"/>
    <n v="0"/>
    <n v="0"/>
    <s v="2025-11-10 04:27:30"/>
  </r>
  <r>
    <s v="TX004960"/>
    <x v="2706"/>
    <x v="3"/>
    <x v="0"/>
    <n v="135.33000000000001"/>
    <s v="Success"/>
    <s v="Approved"/>
    <n v="9.73"/>
    <x v="0"/>
    <s v="iPhone"/>
    <n v="445688"/>
    <n v="10"/>
    <n v="0"/>
    <n v="0"/>
    <n v="0"/>
    <n v="0"/>
    <n v="0"/>
    <s v="2025-12-25 13:13:39"/>
  </r>
  <r>
    <s v="TX005868"/>
    <x v="917"/>
    <x v="1"/>
    <x v="3"/>
    <n v="690.38"/>
    <s v="Success"/>
    <s v="Approved"/>
    <n v="5.44"/>
    <x v="0"/>
    <s v="Android"/>
    <n v="479908"/>
    <n v="22"/>
    <n v="0"/>
    <n v="0"/>
    <n v="0"/>
    <n v="0"/>
    <n v="0"/>
    <s v="2025-10-13 14:51:35"/>
  </r>
  <r>
    <s v="TX008814"/>
    <x v="2450"/>
    <x v="0"/>
    <x v="0"/>
    <n v="132.6"/>
    <s v="Success"/>
    <s v="Approved"/>
    <n v="3.05"/>
    <x v="0"/>
    <s v="iPhone"/>
    <n v="473816"/>
    <n v="53"/>
    <n v="1"/>
    <n v="0"/>
    <n v="0"/>
    <n v="0"/>
    <n v="1"/>
    <s v="2025-06-03 17:00:10"/>
  </r>
  <r>
    <s v="TX004762"/>
    <x v="2043"/>
    <x v="8"/>
    <x v="3"/>
    <n v="135.72999999999999"/>
    <s v="Success"/>
    <s v="Approved"/>
    <n v="10.119999999999999"/>
    <x v="0"/>
    <s v="iPhone"/>
    <n v="528928"/>
    <n v="53"/>
    <n v="0"/>
    <n v="0"/>
    <n v="1"/>
    <n v="0"/>
    <n v="0"/>
    <s v="2025-07-30 20:32:09"/>
  </r>
  <r>
    <s v="TX002195"/>
    <x v="298"/>
    <x v="0"/>
    <x v="1"/>
    <n v="527.88"/>
    <s v="Success"/>
    <s v="Approved"/>
    <n v="11.23"/>
    <x v="0"/>
    <s v="iPad"/>
    <n v="503146"/>
    <n v="43"/>
    <n v="0"/>
    <n v="1"/>
    <n v="0"/>
    <n v="0"/>
    <n v="0"/>
    <s v="2025-07-29 18:57:19"/>
  </r>
  <r>
    <s v="TX008104"/>
    <x v="2425"/>
    <x v="9"/>
    <x v="1"/>
    <n v="213.07"/>
    <s v="Success"/>
    <s v="Approved"/>
    <n v="7.53"/>
    <x v="1"/>
    <s v="Desktop"/>
    <n v="549212"/>
    <n v="75"/>
    <n v="1"/>
    <n v="0"/>
    <n v="1"/>
    <n v="0"/>
    <n v="1"/>
    <s v="2025-06-02 10:53:14"/>
  </r>
  <r>
    <s v="TX005702"/>
    <x v="1847"/>
    <x v="0"/>
    <x v="2"/>
    <n v="506.43"/>
    <s v="Success"/>
    <s v="Approved"/>
    <n v="9.7100000000000009"/>
    <x v="0"/>
    <s v="Desktop"/>
    <n v="493855"/>
    <n v="24"/>
    <n v="0"/>
    <n v="0"/>
    <n v="0"/>
    <n v="0"/>
    <n v="0"/>
    <s v="2025-08-15 20:38:13"/>
  </r>
  <r>
    <s v="TX005114"/>
    <x v="516"/>
    <x v="2"/>
    <x v="2"/>
    <n v="202.27"/>
    <s v="Failed"/>
    <s v="Declined"/>
    <n v="10.97"/>
    <x v="0"/>
    <s v="Android"/>
    <n v="505112"/>
    <n v="89"/>
    <n v="1"/>
    <n v="0"/>
    <n v="1"/>
    <n v="0"/>
    <n v="1"/>
    <s v="2025-06-08 15:31:07"/>
  </r>
  <r>
    <s v="TX000558"/>
    <x v="1860"/>
    <x v="4"/>
    <x v="3"/>
    <n v="1374.57"/>
    <s v="Success"/>
    <s v="Approved"/>
    <n v="7.61"/>
    <x v="0"/>
    <s v="Android"/>
    <n v="421823"/>
    <n v="22"/>
    <n v="0"/>
    <n v="0"/>
    <n v="0"/>
    <n v="0"/>
    <n v="0"/>
    <s v="2025-02-10 00:06:59"/>
  </r>
  <r>
    <s v="TX008166"/>
    <x v="1053"/>
    <x v="1"/>
    <x v="2"/>
    <n v="940.03"/>
    <s v="Success"/>
    <s v="Approved"/>
    <n v="9.07"/>
    <x v="0"/>
    <s v="Desktop"/>
    <n v="456384"/>
    <n v="12"/>
    <n v="0"/>
    <n v="0"/>
    <n v="0"/>
    <n v="0"/>
    <n v="0"/>
    <s v="2025-09-20 11:58:44"/>
  </r>
  <r>
    <s v="TX005140"/>
    <x v="2707"/>
    <x v="8"/>
    <x v="3"/>
    <n v="2045.89"/>
    <s v="Success"/>
    <s v="Approved"/>
    <n v="6.23"/>
    <x v="0"/>
    <s v="Desktop"/>
    <n v="435100"/>
    <n v="17"/>
    <n v="0"/>
    <n v="0"/>
    <n v="0"/>
    <n v="0"/>
    <n v="0"/>
    <s v="2025-06-05 02:21:47"/>
  </r>
  <r>
    <s v="TX001208"/>
    <x v="443"/>
    <x v="8"/>
    <x v="1"/>
    <n v="666.53"/>
    <s v="Success"/>
    <s v="Approved"/>
    <n v="6.56"/>
    <x v="0"/>
    <s v="Android"/>
    <n v="474045"/>
    <n v="38"/>
    <n v="0"/>
    <n v="1"/>
    <n v="0"/>
    <n v="0"/>
    <n v="0"/>
    <s v="2025-09-01 16:08:46"/>
  </r>
  <r>
    <s v="TX008236"/>
    <x v="1165"/>
    <x v="8"/>
    <x v="1"/>
    <n v="119.83"/>
    <s v="Success"/>
    <s v="Approved"/>
    <n v="4.67"/>
    <x v="0"/>
    <s v="Desktop"/>
    <n v="530057"/>
    <n v="22"/>
    <n v="0"/>
    <n v="0"/>
    <n v="0"/>
    <n v="0"/>
    <n v="0"/>
    <s v="2025-09-24 10:07:13"/>
  </r>
  <r>
    <s v="TX007403"/>
    <x v="2240"/>
    <x v="1"/>
    <x v="3"/>
    <n v="308.72000000000003"/>
    <s v="Failed"/>
    <s v="Declined"/>
    <n v="10.199999999999999"/>
    <x v="0"/>
    <s v="Android"/>
    <n v="423178"/>
    <n v="44"/>
    <n v="0"/>
    <n v="1"/>
    <n v="0"/>
    <n v="0"/>
    <n v="0"/>
    <s v="2025-12-23 03:29:00"/>
  </r>
  <r>
    <s v="TX001511"/>
    <x v="2001"/>
    <x v="1"/>
    <x v="3"/>
    <n v="1303.19"/>
    <s v="Success"/>
    <s v="Approved"/>
    <n v="4.37"/>
    <x v="0"/>
    <s v="Desktop"/>
    <n v="477021"/>
    <n v="10"/>
    <n v="0"/>
    <n v="0"/>
    <n v="0"/>
    <n v="0"/>
    <n v="0"/>
    <s v="2025-05-12 23:15:22"/>
  </r>
  <r>
    <s v="TX009157"/>
    <x v="1346"/>
    <x v="0"/>
    <x v="3"/>
    <n v="1951.92"/>
    <s v="Success"/>
    <s v="Approved"/>
    <n v="11.45"/>
    <x v="0"/>
    <s v="iPhone"/>
    <n v="419129"/>
    <n v="24"/>
    <n v="0"/>
    <n v="0"/>
    <n v="0"/>
    <n v="0"/>
    <n v="0"/>
    <s v="2025-06-03 10:18:52"/>
  </r>
  <r>
    <s v="TX003830"/>
    <x v="602"/>
    <x v="2"/>
    <x v="3"/>
    <n v="907.54"/>
    <s v="Failed"/>
    <s v="Approved"/>
    <n v="5.36"/>
    <x v="0"/>
    <s v="iPhone"/>
    <n v="497594"/>
    <n v="16"/>
    <n v="0"/>
    <n v="0"/>
    <n v="0"/>
    <n v="0"/>
    <n v="0"/>
    <s v="2025-08-23 06:30:48"/>
  </r>
  <r>
    <s v="TX003733"/>
    <x v="2304"/>
    <x v="8"/>
    <x v="1"/>
    <n v="522.9"/>
    <s v="Success"/>
    <s v="Approved"/>
    <n v="9.92"/>
    <x v="0"/>
    <s v="iPad"/>
    <n v="414859"/>
    <n v="14"/>
    <n v="0"/>
    <n v="0"/>
    <n v="0"/>
    <n v="0"/>
    <n v="0"/>
    <s v="2025-10-25 02:38:08"/>
  </r>
  <r>
    <s v="TX008058"/>
    <x v="2708"/>
    <x v="0"/>
    <x v="0"/>
    <n v="205.91"/>
    <s v="Success"/>
    <s v="Approved"/>
    <n v="9.0500000000000007"/>
    <x v="0"/>
    <s v="Android"/>
    <n v="455503"/>
    <n v="11"/>
    <n v="0"/>
    <n v="0"/>
    <n v="0"/>
    <n v="0"/>
    <n v="0"/>
    <s v="2025-04-12 11:53:59"/>
  </r>
  <r>
    <s v="TX003212"/>
    <x v="154"/>
    <x v="0"/>
    <x v="3"/>
    <n v="322.81"/>
    <s v="Success"/>
    <s v="Approved"/>
    <n v="5.19"/>
    <x v="0"/>
    <s v="iPad"/>
    <n v="453530"/>
    <n v="10"/>
    <n v="0"/>
    <n v="0"/>
    <n v="0"/>
    <n v="0"/>
    <n v="0"/>
    <s v="2025-03-10 13:59:06"/>
  </r>
  <r>
    <s v="TX003631"/>
    <x v="2065"/>
    <x v="4"/>
    <x v="0"/>
    <n v="120.73"/>
    <s v="Success"/>
    <s v="Approved"/>
    <n v="7.15"/>
    <x v="0"/>
    <s v="iPhone"/>
    <n v="435887"/>
    <n v="16"/>
    <n v="0"/>
    <n v="0"/>
    <n v="0"/>
    <n v="0"/>
    <n v="0"/>
    <s v="2025-07-09 05:51:31"/>
  </r>
  <r>
    <s v="TX001709"/>
    <x v="2709"/>
    <x v="4"/>
    <x v="0"/>
    <n v="812.73"/>
    <s v="Success"/>
    <s v="Approved"/>
    <n v="4.26"/>
    <x v="0"/>
    <s v="iPhone"/>
    <n v="494022"/>
    <n v="14"/>
    <n v="0"/>
    <n v="0"/>
    <n v="0"/>
    <n v="0"/>
    <n v="0"/>
    <s v="2025-09-20 10:04:48"/>
  </r>
  <r>
    <s v="TX001846"/>
    <x v="2707"/>
    <x v="6"/>
    <x v="1"/>
    <n v="1168.1300000000001"/>
    <s v="Success"/>
    <s v="Approved"/>
    <n v="1.28"/>
    <x v="0"/>
    <s v="Desktop"/>
    <n v="499504"/>
    <n v="44"/>
    <n v="0"/>
    <n v="0"/>
    <n v="1"/>
    <n v="0"/>
    <n v="0"/>
    <s v="2025-11-16 07:07:45"/>
  </r>
  <r>
    <s v="TX000267"/>
    <x v="2325"/>
    <x v="3"/>
    <x v="0"/>
    <n v="603.65"/>
    <s v="Success"/>
    <s v="Approved"/>
    <n v="8.65"/>
    <x v="0"/>
    <s v="iPhone"/>
    <n v="539893"/>
    <n v="19"/>
    <n v="0"/>
    <n v="0"/>
    <n v="0"/>
    <n v="0"/>
    <n v="0"/>
    <s v="2025-09-28 03:42:24"/>
  </r>
  <r>
    <s v="TX005986"/>
    <x v="1523"/>
    <x v="1"/>
    <x v="3"/>
    <n v="232.8"/>
    <s v="Success"/>
    <s v="Approved"/>
    <n v="5.97"/>
    <x v="0"/>
    <s v="iPad"/>
    <n v="541718"/>
    <n v="12"/>
    <n v="0"/>
    <n v="0"/>
    <n v="0"/>
    <n v="0"/>
    <n v="0"/>
    <s v="2025-05-20 05:41:37"/>
  </r>
  <r>
    <s v="TX001141"/>
    <x v="1972"/>
    <x v="3"/>
    <x v="3"/>
    <n v="1155.6400000000001"/>
    <s v="Success"/>
    <s v="Approved"/>
    <n v="11.54"/>
    <x v="0"/>
    <s v="Desktop"/>
    <n v="426887"/>
    <n v="13"/>
    <n v="0"/>
    <n v="0"/>
    <n v="0"/>
    <n v="0"/>
    <n v="0"/>
    <s v="2025-07-31 02:02:00"/>
  </r>
  <r>
    <s v="TX003163"/>
    <x v="2635"/>
    <x v="3"/>
    <x v="3"/>
    <n v="368.58"/>
    <s v="Failed"/>
    <s v="Approved"/>
    <n v="2.37"/>
    <x v="0"/>
    <s v="Android"/>
    <n v="519820"/>
    <n v="19"/>
    <n v="0"/>
    <n v="0"/>
    <n v="0"/>
    <n v="0"/>
    <n v="0"/>
    <s v="2025-12-10 23:45:15"/>
  </r>
  <r>
    <s v="TX006208"/>
    <x v="2069"/>
    <x v="8"/>
    <x v="1"/>
    <n v="520.48"/>
    <s v="Success"/>
    <s v="Approved"/>
    <n v="11.05"/>
    <x v="0"/>
    <s v="Desktop"/>
    <n v="552386"/>
    <n v="15"/>
    <n v="0"/>
    <n v="0"/>
    <n v="0"/>
    <n v="0"/>
    <n v="0"/>
    <s v="2025-08-22 10:12:54"/>
  </r>
  <r>
    <s v="TX002047"/>
    <x v="223"/>
    <x v="1"/>
    <x v="1"/>
    <n v="130.54"/>
    <s v="Success"/>
    <s v="Approved"/>
    <n v="3.92"/>
    <x v="0"/>
    <s v="Android"/>
    <n v="520676"/>
    <n v="15"/>
    <n v="0"/>
    <n v="0"/>
    <n v="0"/>
    <n v="0"/>
    <n v="0"/>
    <s v="2025-02-26 09:12:48"/>
  </r>
  <r>
    <s v="TX003731"/>
    <x v="2269"/>
    <x v="8"/>
    <x v="2"/>
    <n v="789.01"/>
    <s v="Success"/>
    <s v="Approved"/>
    <n v="12.61"/>
    <x v="0"/>
    <s v="iPhone"/>
    <n v="477555"/>
    <n v="25"/>
    <n v="0"/>
    <n v="0"/>
    <n v="0"/>
    <n v="0"/>
    <n v="0"/>
    <s v="2025-08-26 00:01:13"/>
  </r>
  <r>
    <s v="TX001910"/>
    <x v="2707"/>
    <x v="3"/>
    <x v="2"/>
    <n v="118.65"/>
    <s v="Abandoned"/>
    <s v="Approved"/>
    <n v="11.39"/>
    <x v="0"/>
    <s v="iPhone"/>
    <n v="470202"/>
    <n v="16"/>
    <n v="0"/>
    <n v="0"/>
    <n v="0"/>
    <n v="0"/>
    <n v="0"/>
    <s v="2025-07-03 22:39:40"/>
  </r>
  <r>
    <s v="TX009553"/>
    <x v="2449"/>
    <x v="0"/>
    <x v="0"/>
    <n v="204.41"/>
    <s v="Failed"/>
    <s v="Declined"/>
    <n v="8.14"/>
    <x v="0"/>
    <s v="iPad"/>
    <n v="499793"/>
    <n v="13"/>
    <n v="0"/>
    <n v="0"/>
    <n v="0"/>
    <n v="0"/>
    <n v="0"/>
    <s v="2025-09-14 09:45:05"/>
  </r>
  <r>
    <s v="TX002661"/>
    <x v="1213"/>
    <x v="3"/>
    <x v="1"/>
    <n v="276.07"/>
    <s v="Failed"/>
    <s v="Approved"/>
    <n v="9.5500000000000007"/>
    <x v="0"/>
    <s v="iPhone"/>
    <n v="488841"/>
    <n v="10"/>
    <n v="0"/>
    <n v="0"/>
    <n v="0"/>
    <n v="0"/>
    <n v="0"/>
    <s v="2025-03-09 04:04:20"/>
  </r>
  <r>
    <s v="TX000657"/>
    <x v="424"/>
    <x v="3"/>
    <x v="1"/>
    <n v="106.12"/>
    <s v="Abandoned"/>
    <s v="Declined"/>
    <n v="5.92"/>
    <x v="0"/>
    <s v="Android"/>
    <n v="482444"/>
    <n v="13"/>
    <n v="0"/>
    <n v="0"/>
    <n v="0"/>
    <n v="0"/>
    <n v="0"/>
    <s v="2025-09-01 07:30:15"/>
  </r>
  <r>
    <s v="TX006661"/>
    <x v="2502"/>
    <x v="1"/>
    <x v="0"/>
    <n v="1435.58"/>
    <s v="Abandoned"/>
    <s v="Declined"/>
    <n v="4.5999999999999996"/>
    <x v="0"/>
    <s v="iPhone"/>
    <n v="548631"/>
    <n v="15"/>
    <n v="0"/>
    <n v="0"/>
    <n v="0"/>
    <n v="0"/>
    <n v="0"/>
    <s v="2025-07-30 02:17:12"/>
  </r>
  <r>
    <s v="TX001308"/>
    <x v="2710"/>
    <x v="2"/>
    <x v="1"/>
    <n v="613.51"/>
    <s v="Success"/>
    <s v="Approved"/>
    <n v="11.33"/>
    <x v="0"/>
    <s v="Android"/>
    <n v="479355"/>
    <n v="17"/>
    <n v="0"/>
    <n v="0"/>
    <n v="0"/>
    <n v="0"/>
    <n v="0"/>
    <s v="2025-03-21 22:45:47"/>
  </r>
  <r>
    <s v="TX007929"/>
    <x v="770"/>
    <x v="1"/>
    <x v="3"/>
    <n v="115.6"/>
    <s v="Success"/>
    <s v="Approved"/>
    <n v="9.16"/>
    <x v="0"/>
    <s v="Android"/>
    <n v="408261"/>
    <n v="13"/>
    <n v="0"/>
    <n v="0"/>
    <n v="0"/>
    <n v="0"/>
    <n v="0"/>
    <s v="2025-06-20 10:08:01"/>
  </r>
  <r>
    <s v="TX000999"/>
    <x v="2136"/>
    <x v="8"/>
    <x v="1"/>
    <n v="775.26"/>
    <s v="Abandoned"/>
    <s v="Declined"/>
    <n v="0.68"/>
    <x v="0"/>
    <s v="Desktop"/>
    <n v="485462"/>
    <n v="12"/>
    <n v="0"/>
    <n v="0"/>
    <n v="0"/>
    <n v="0"/>
    <n v="0"/>
    <s v="2025-12-19 22:02:16"/>
  </r>
  <r>
    <s v="TX007526"/>
    <x v="1864"/>
    <x v="8"/>
    <x v="1"/>
    <n v="1297.1300000000001"/>
    <s v="Failed"/>
    <s v="Declined"/>
    <n v="6.98"/>
    <x v="0"/>
    <s v="iPhone"/>
    <n v="449506"/>
    <n v="54"/>
    <n v="1"/>
    <n v="0"/>
    <n v="0"/>
    <n v="0"/>
    <n v="1"/>
    <s v="2025-05-25 13:51:26"/>
  </r>
  <r>
    <s v="TX002835"/>
    <x v="2061"/>
    <x v="1"/>
    <x v="0"/>
    <n v="757.3"/>
    <s v="Abandoned"/>
    <s v="Declined"/>
    <n v="8.49"/>
    <x v="0"/>
    <s v="iPhone"/>
    <n v="494847"/>
    <n v="19"/>
    <n v="0"/>
    <n v="0"/>
    <n v="0"/>
    <n v="0"/>
    <n v="0"/>
    <s v="2025-12-25 13:59:36"/>
  </r>
  <r>
    <s v="TX009231"/>
    <x v="2711"/>
    <x v="5"/>
    <x v="2"/>
    <n v="620.39"/>
    <s v="Abandoned"/>
    <s v="Approved"/>
    <n v="17.649999999999999"/>
    <x v="0"/>
    <s v="Android"/>
    <n v="502935"/>
    <n v="13"/>
    <n v="0"/>
    <n v="0"/>
    <n v="0"/>
    <n v="0"/>
    <n v="0"/>
    <s v="2025-04-06 07:14:02"/>
  </r>
  <r>
    <s v="TX005881"/>
    <x v="760"/>
    <x v="2"/>
    <x v="1"/>
    <n v="195.64"/>
    <s v="Failed"/>
    <s v="Declined"/>
    <n v="9.16"/>
    <x v="0"/>
    <s v="Desktop"/>
    <n v="416910"/>
    <n v="24"/>
    <n v="0"/>
    <n v="0"/>
    <n v="0"/>
    <n v="0"/>
    <n v="0"/>
    <s v="2025-10-12 05:28:27"/>
  </r>
  <r>
    <s v="TX001238"/>
    <x v="1177"/>
    <x v="9"/>
    <x v="2"/>
    <n v="151.63999999999999"/>
    <s v="Failed"/>
    <s v="Approved"/>
    <n v="18.57"/>
    <x v="0"/>
    <s v="Desktop"/>
    <n v="472833"/>
    <n v="16"/>
    <n v="0"/>
    <n v="0"/>
    <n v="0"/>
    <n v="0"/>
    <n v="0"/>
    <s v="2025-12-22 00:15:54"/>
  </r>
  <r>
    <s v="TX002152"/>
    <x v="2436"/>
    <x v="0"/>
    <x v="1"/>
    <n v="115.13"/>
    <s v="Success"/>
    <s v="Approved"/>
    <n v="8.86"/>
    <x v="0"/>
    <s v="iPhone"/>
    <n v="441187"/>
    <n v="25"/>
    <n v="0"/>
    <n v="0"/>
    <n v="0"/>
    <n v="0"/>
    <n v="0"/>
    <s v="2025-04-03 12:48:39"/>
  </r>
  <r>
    <s v="TX009356"/>
    <x v="2486"/>
    <x v="3"/>
    <x v="3"/>
    <n v="152.82"/>
    <s v="Success"/>
    <s v="Approved"/>
    <n v="10.97"/>
    <x v="0"/>
    <s v="Android"/>
    <n v="528914"/>
    <n v="21"/>
    <n v="0"/>
    <n v="0"/>
    <n v="0"/>
    <n v="0"/>
    <n v="0"/>
    <s v="2025-04-08 18:53:11"/>
  </r>
  <r>
    <s v="TX009750"/>
    <x v="1420"/>
    <x v="2"/>
    <x v="1"/>
    <n v="242.88"/>
    <s v="Failed"/>
    <s v="Approved"/>
    <n v="10.23"/>
    <x v="0"/>
    <s v="iPad"/>
    <n v="507616"/>
    <n v="76"/>
    <n v="1"/>
    <n v="1"/>
    <n v="1"/>
    <n v="0"/>
    <n v="0"/>
    <s v="2025-12-26 06:37:56"/>
  </r>
  <r>
    <s v="TX009880"/>
    <x v="942"/>
    <x v="3"/>
    <x v="1"/>
    <n v="665.64"/>
    <s v="Success"/>
    <s v="Approved"/>
    <n v="8.23"/>
    <x v="0"/>
    <s v="Android"/>
    <n v="439771"/>
    <n v="25"/>
    <n v="0"/>
    <n v="0"/>
    <n v="0"/>
    <n v="0"/>
    <n v="0"/>
    <s v="2025-01-28 21:08:46"/>
  </r>
  <r>
    <s v="TX008282"/>
    <x v="962"/>
    <x v="3"/>
    <x v="1"/>
    <n v="579.98"/>
    <s v="Success"/>
    <s v="Approved"/>
    <n v="9.69"/>
    <x v="0"/>
    <s v="iPhone"/>
    <n v="511878"/>
    <n v="15"/>
    <n v="0"/>
    <n v="0"/>
    <n v="0"/>
    <n v="0"/>
    <n v="0"/>
    <s v="2025-11-09 15:24:57"/>
  </r>
  <r>
    <s v="TX006579"/>
    <x v="254"/>
    <x v="0"/>
    <x v="1"/>
    <n v="587.61"/>
    <s v="Abandoned"/>
    <s v="Declined"/>
    <n v="11.18"/>
    <x v="0"/>
    <s v="iPhone"/>
    <n v="549610"/>
    <n v="42"/>
    <n v="0"/>
    <n v="1"/>
    <n v="0"/>
    <n v="0"/>
    <n v="0"/>
    <s v="2025-08-17 15:43:04"/>
  </r>
  <r>
    <s v="TX005092"/>
    <x v="2390"/>
    <x v="8"/>
    <x v="3"/>
    <n v="144.71"/>
    <s v="Success"/>
    <s v="Approved"/>
    <n v="2.1"/>
    <x v="0"/>
    <s v="Desktop"/>
    <n v="530978"/>
    <n v="19"/>
    <n v="0"/>
    <n v="0"/>
    <n v="0"/>
    <n v="0"/>
    <n v="0"/>
    <s v="2025-04-06 05:02:46"/>
  </r>
  <r>
    <s v="TX002187"/>
    <x v="630"/>
    <x v="3"/>
    <x v="0"/>
    <n v="1309.5"/>
    <s v="Failed"/>
    <s v="Declined"/>
    <n v="6.89"/>
    <x v="0"/>
    <s v="Android"/>
    <n v="508375"/>
    <n v="18"/>
    <n v="0"/>
    <n v="0"/>
    <n v="0"/>
    <n v="0"/>
    <n v="0"/>
    <s v="2025-08-11 13:31:59"/>
  </r>
  <r>
    <s v="TX001135"/>
    <x v="597"/>
    <x v="4"/>
    <x v="3"/>
    <n v="152.12"/>
    <s v="Success"/>
    <s v="Approved"/>
    <n v="0.86"/>
    <x v="0"/>
    <s v="Android"/>
    <n v="446591"/>
    <n v="19"/>
    <n v="0"/>
    <n v="0"/>
    <n v="0"/>
    <n v="0"/>
    <n v="0"/>
    <s v="2025-03-15 08:18:07"/>
  </r>
  <r>
    <s v="TX005005"/>
    <x v="611"/>
    <x v="2"/>
    <x v="0"/>
    <n v="318.33"/>
    <s v="Success"/>
    <s v="Approved"/>
    <n v="6.05"/>
    <x v="0"/>
    <s v="Desktop"/>
    <n v="446029"/>
    <n v="23"/>
    <n v="0"/>
    <n v="0"/>
    <n v="0"/>
    <n v="0"/>
    <n v="0"/>
    <s v="2025-03-22 23:21:48"/>
  </r>
  <r>
    <s v="TX008075"/>
    <x v="1077"/>
    <x v="1"/>
    <x v="1"/>
    <n v="77.83"/>
    <s v="Failed"/>
    <s v="Declined"/>
    <n v="11.54"/>
    <x v="0"/>
    <s v="iPhone"/>
    <n v="524588"/>
    <n v="11"/>
    <n v="0"/>
    <n v="0"/>
    <n v="0"/>
    <n v="0"/>
    <n v="0"/>
    <s v="2025-03-30 06:33:14"/>
  </r>
  <r>
    <s v="TX001304"/>
    <x v="1414"/>
    <x v="0"/>
    <x v="3"/>
    <n v="215.07"/>
    <s v="Success"/>
    <s v="Approved"/>
    <n v="3.63"/>
    <x v="0"/>
    <s v="Desktop"/>
    <n v="415184"/>
    <n v="20"/>
    <n v="0"/>
    <n v="0"/>
    <n v="0"/>
    <n v="0"/>
    <n v="0"/>
    <s v="2025-06-20 02:00:59"/>
  </r>
  <r>
    <s v="TX008516"/>
    <x v="1977"/>
    <x v="2"/>
    <x v="1"/>
    <n v="893.79"/>
    <s v="Success"/>
    <s v="Approved"/>
    <n v="1.78"/>
    <x v="0"/>
    <s v="Desktop"/>
    <n v="531540"/>
    <n v="48"/>
    <n v="0"/>
    <n v="1"/>
    <n v="0"/>
    <n v="0"/>
    <n v="0"/>
    <s v="2025-08-18 11:53:34"/>
  </r>
  <r>
    <s v="TX001628"/>
    <x v="1405"/>
    <x v="1"/>
    <x v="3"/>
    <n v="492.89"/>
    <s v="Failed"/>
    <s v="Approved"/>
    <n v="11.43"/>
    <x v="0"/>
    <s v="Desktop"/>
    <n v="454120"/>
    <n v="15"/>
    <n v="0"/>
    <n v="0"/>
    <n v="0"/>
    <n v="0"/>
    <n v="0"/>
    <s v="2025-05-12 03:26:06"/>
  </r>
  <r>
    <s v="TX007959"/>
    <x v="45"/>
    <x v="0"/>
    <x v="2"/>
    <n v="245.59"/>
    <s v="Success"/>
    <s v="Approved"/>
    <n v="8.18"/>
    <x v="0"/>
    <s v="iPad"/>
    <n v="408130"/>
    <n v="13"/>
    <n v="0"/>
    <n v="0"/>
    <n v="0"/>
    <n v="0"/>
    <n v="0"/>
    <s v="2025-11-29 01:41:29"/>
  </r>
  <r>
    <s v="TX001523"/>
    <x v="2707"/>
    <x v="0"/>
    <x v="3"/>
    <n v="857.15"/>
    <s v="Success"/>
    <s v="Approved"/>
    <n v="4.2300000000000004"/>
    <x v="0"/>
    <s v="iPhone"/>
    <n v="455004"/>
    <n v="11"/>
    <n v="0"/>
    <n v="0"/>
    <n v="0"/>
    <n v="0"/>
    <n v="0"/>
    <s v="2025-03-10 21:05:59"/>
  </r>
  <r>
    <s v="TX009865"/>
    <x v="695"/>
    <x v="1"/>
    <x v="2"/>
    <n v="235.02"/>
    <s v="Failed"/>
    <s v="Declined"/>
    <n v="11"/>
    <x v="0"/>
    <s v="Android"/>
    <n v="416243"/>
    <n v="14"/>
    <n v="0"/>
    <n v="0"/>
    <n v="0"/>
    <n v="0"/>
    <n v="0"/>
    <s v="2025-07-11 23:33:53"/>
  </r>
  <r>
    <s v="TX000359"/>
    <x v="2260"/>
    <x v="3"/>
    <x v="0"/>
    <n v="711.63"/>
    <s v="Success"/>
    <s v="Approved"/>
    <n v="3.86"/>
    <x v="0"/>
    <s v="iPad"/>
    <n v="415701"/>
    <n v="23"/>
    <n v="0"/>
    <n v="0"/>
    <n v="0"/>
    <n v="0"/>
    <n v="0"/>
    <s v="2025-11-26 17:18:33"/>
  </r>
  <r>
    <s v="TX000139"/>
    <x v="696"/>
    <x v="1"/>
    <x v="0"/>
    <n v="118.19"/>
    <s v="Success"/>
    <s v="Approved"/>
    <n v="6.22"/>
    <x v="0"/>
    <s v="Android"/>
    <n v="556602"/>
    <n v="20"/>
    <n v="0"/>
    <n v="0"/>
    <n v="0"/>
    <n v="0"/>
    <n v="0"/>
    <s v="2025-05-06 02:17:59"/>
  </r>
  <r>
    <s v="TX000300"/>
    <x v="2631"/>
    <x v="3"/>
    <x v="2"/>
    <n v="219.57"/>
    <s v="Abandoned"/>
    <s v="Declined"/>
    <n v="18.55"/>
    <x v="0"/>
    <s v="Desktop"/>
    <n v="494248"/>
    <n v="23"/>
    <n v="0"/>
    <n v="0"/>
    <n v="0"/>
    <n v="0"/>
    <n v="0"/>
    <s v="2025-07-06 02:47:28"/>
  </r>
  <r>
    <s v="TX001557"/>
    <x v="2712"/>
    <x v="3"/>
    <x v="3"/>
    <n v="1116.3399999999999"/>
    <s v="Success"/>
    <s v="Approved"/>
    <n v="1.63"/>
    <x v="0"/>
    <s v="Android"/>
    <n v="548273"/>
    <n v="25"/>
    <n v="0"/>
    <n v="0"/>
    <n v="0"/>
    <n v="0"/>
    <n v="0"/>
    <s v="2025-04-05 06:32:24"/>
  </r>
  <r>
    <s v="TX005100"/>
    <x v="383"/>
    <x v="2"/>
    <x v="3"/>
    <n v="887.36"/>
    <s v="Abandoned"/>
    <s v="Declined"/>
    <n v="8.85"/>
    <x v="0"/>
    <s v="Desktop"/>
    <n v="406091"/>
    <n v="18"/>
    <n v="0"/>
    <n v="0"/>
    <n v="0"/>
    <n v="0"/>
    <n v="0"/>
    <s v="2025-01-19 05:36:11"/>
  </r>
  <r>
    <s v="TX000383"/>
    <x v="1897"/>
    <x v="8"/>
    <x v="2"/>
    <n v="422.71"/>
    <s v="Success"/>
    <s v="Approved"/>
    <n v="8.14"/>
    <x v="0"/>
    <s v="Desktop"/>
    <n v="441288"/>
    <n v="19"/>
    <n v="0"/>
    <n v="0"/>
    <n v="0"/>
    <n v="0"/>
    <n v="0"/>
    <s v="2025-01-29 04:02:36"/>
  </r>
  <r>
    <s v="TX008360"/>
    <x v="2209"/>
    <x v="8"/>
    <x v="3"/>
    <n v="413.94"/>
    <s v="Success"/>
    <s v="Approved"/>
    <n v="3.9"/>
    <x v="0"/>
    <s v="Android"/>
    <n v="475790"/>
    <n v="24"/>
    <n v="0"/>
    <n v="0"/>
    <n v="0"/>
    <n v="0"/>
    <n v="0"/>
    <s v="2025-10-28 15:17:51"/>
  </r>
  <r>
    <s v="TX007038"/>
    <x v="2178"/>
    <x v="1"/>
    <x v="3"/>
    <n v="440.89"/>
    <s v="Abandoned"/>
    <s v="Declined"/>
    <n v="10.95"/>
    <x v="0"/>
    <s v="iPhone"/>
    <n v="457174"/>
    <n v="10"/>
    <n v="0"/>
    <n v="0"/>
    <n v="0"/>
    <n v="0"/>
    <n v="0"/>
    <s v="2025-11-23 06:58:45"/>
  </r>
  <r>
    <s v="TX004858"/>
    <x v="1464"/>
    <x v="2"/>
    <x v="1"/>
    <n v="1665.84"/>
    <s v="Success"/>
    <s v="Approved"/>
    <n v="10.96"/>
    <x v="0"/>
    <s v="Desktop"/>
    <n v="525846"/>
    <n v="36"/>
    <n v="0"/>
    <n v="1"/>
    <n v="0"/>
    <n v="0"/>
    <n v="0"/>
    <s v="2025-05-12 00:20:14"/>
  </r>
  <r>
    <s v="TX003181"/>
    <x v="2679"/>
    <x v="0"/>
    <x v="0"/>
    <n v="434.78"/>
    <s v="Abandoned"/>
    <s v="Declined"/>
    <n v="4.37"/>
    <x v="0"/>
    <s v="Android"/>
    <n v="430125"/>
    <n v="16"/>
    <n v="0"/>
    <n v="0"/>
    <n v="0"/>
    <n v="0"/>
    <n v="0"/>
    <s v="2025-09-07 17:12:44"/>
  </r>
  <r>
    <s v="TX001440"/>
    <x v="485"/>
    <x v="3"/>
    <x v="0"/>
    <n v="465.3"/>
    <s v="Success"/>
    <s v="Approved"/>
    <n v="1.93"/>
    <x v="0"/>
    <s v="Android"/>
    <n v="488463"/>
    <n v="46"/>
    <n v="0"/>
    <n v="1"/>
    <n v="0"/>
    <n v="0"/>
    <n v="0"/>
    <s v="2025-04-20 09:45:51"/>
  </r>
  <r>
    <s v="TX007225"/>
    <x v="2713"/>
    <x v="3"/>
    <x v="3"/>
    <n v="449.58"/>
    <s v="Success"/>
    <s v="Approved"/>
    <n v="2.08"/>
    <x v="0"/>
    <s v="Android"/>
    <n v="488858"/>
    <n v="12"/>
    <n v="0"/>
    <n v="0"/>
    <n v="0"/>
    <n v="0"/>
    <n v="0"/>
    <s v="2025-10-14 02:53:58"/>
  </r>
  <r>
    <s v="TX005674"/>
    <x v="1865"/>
    <x v="6"/>
    <x v="0"/>
    <n v="304.51"/>
    <s v="Abandoned"/>
    <s v="Approved"/>
    <n v="1.1599999999999999"/>
    <x v="0"/>
    <s v="Android"/>
    <n v="420557"/>
    <n v="15"/>
    <n v="0"/>
    <n v="0"/>
    <n v="0"/>
    <n v="0"/>
    <n v="0"/>
    <s v="2025-12-29 03:23:47"/>
  </r>
  <r>
    <s v="TX000947"/>
    <x v="137"/>
    <x v="9"/>
    <x v="0"/>
    <n v="527.64"/>
    <s v="Success"/>
    <s v="Approved"/>
    <n v="2.2799999999999998"/>
    <x v="0"/>
    <s v="Desktop"/>
    <n v="535595"/>
    <n v="24"/>
    <n v="0"/>
    <n v="0"/>
    <n v="0"/>
    <n v="0"/>
    <n v="0"/>
    <s v="2025-11-28 14:33:00"/>
  </r>
  <r>
    <s v="TX002391"/>
    <x v="2426"/>
    <x v="4"/>
    <x v="1"/>
    <n v="545.66"/>
    <s v="Success"/>
    <s v="Approved"/>
    <n v="2.59"/>
    <x v="0"/>
    <s v="iPhone"/>
    <n v="448977"/>
    <n v="17"/>
    <n v="0"/>
    <n v="0"/>
    <n v="0"/>
    <n v="0"/>
    <n v="0"/>
    <s v="2025-11-04 05:36:16"/>
  </r>
  <r>
    <s v="TX005499"/>
    <x v="430"/>
    <x v="3"/>
    <x v="3"/>
    <n v="511.49"/>
    <s v="Abandoned"/>
    <s v="Declined"/>
    <n v="11.45"/>
    <x v="0"/>
    <s v="Android"/>
    <n v="545515"/>
    <n v="14"/>
    <n v="0"/>
    <n v="0"/>
    <n v="0"/>
    <n v="0"/>
    <n v="0"/>
    <s v="2025-01-13 18:59:26"/>
  </r>
  <r>
    <s v="TX007164"/>
    <x v="1527"/>
    <x v="3"/>
    <x v="1"/>
    <n v="307.58"/>
    <s v="Failed"/>
    <s v="Declined"/>
    <n v="6.48"/>
    <x v="0"/>
    <s v="iPhone"/>
    <n v="476031"/>
    <n v="46"/>
    <n v="0"/>
    <n v="1"/>
    <n v="0"/>
    <n v="0"/>
    <n v="0"/>
    <s v="2025-11-29 02:48:58"/>
  </r>
  <r>
    <s v="TX009283"/>
    <x v="2714"/>
    <x v="8"/>
    <x v="3"/>
    <n v="519.14"/>
    <s v="Success"/>
    <s v="Approved"/>
    <n v="7.41"/>
    <x v="0"/>
    <s v="iPhone"/>
    <n v="513000"/>
    <n v="13"/>
    <n v="0"/>
    <n v="0"/>
    <n v="0"/>
    <n v="0"/>
    <n v="0"/>
    <s v="2025-12-17 14:45:11"/>
  </r>
  <r>
    <s v="TX002722"/>
    <x v="174"/>
    <x v="0"/>
    <x v="0"/>
    <n v="524.32000000000005"/>
    <s v="Success"/>
    <s v="Approved"/>
    <n v="7.95"/>
    <x v="0"/>
    <s v="iPhone"/>
    <n v="426818"/>
    <n v="53"/>
    <n v="0"/>
    <n v="0"/>
    <n v="1"/>
    <n v="0"/>
    <n v="0"/>
    <s v="2025-05-11 19:31:00"/>
  </r>
  <r>
    <s v="TX001933"/>
    <x v="148"/>
    <x v="8"/>
    <x v="3"/>
    <n v="254.78"/>
    <s v="Success"/>
    <s v="Approved"/>
    <n v="4.41"/>
    <x v="0"/>
    <s v="Desktop"/>
    <n v="404710"/>
    <n v="14"/>
    <n v="0"/>
    <n v="0"/>
    <n v="0"/>
    <n v="0"/>
    <n v="0"/>
    <s v="2025-06-19 01:57:14"/>
  </r>
  <r>
    <s v="TX007517"/>
    <x v="972"/>
    <x v="1"/>
    <x v="2"/>
    <n v="2133.25"/>
    <s v="Abandoned"/>
    <s v="Approved"/>
    <n v="11.1"/>
    <x v="0"/>
    <s v="iPad"/>
    <n v="418506"/>
    <n v="38"/>
    <n v="0"/>
    <n v="1"/>
    <n v="0"/>
    <n v="0"/>
    <n v="0"/>
    <s v="2025-06-04 03:29:12"/>
  </r>
  <r>
    <s v="TX003237"/>
    <x v="2715"/>
    <x v="3"/>
    <x v="3"/>
    <n v="766.08"/>
    <s v="Success"/>
    <s v="Approved"/>
    <n v="7.71"/>
    <x v="0"/>
    <s v="Android"/>
    <n v="502868"/>
    <n v="22"/>
    <n v="0"/>
    <n v="0"/>
    <n v="0"/>
    <n v="0"/>
    <n v="0"/>
    <s v="2025-06-29 00:40:59"/>
  </r>
  <r>
    <s v="TX003141"/>
    <x v="442"/>
    <x v="5"/>
    <x v="1"/>
    <n v="1177.69"/>
    <s v="Success"/>
    <s v="Approved"/>
    <n v="6.64"/>
    <x v="0"/>
    <s v="Desktop"/>
    <n v="515886"/>
    <n v="44"/>
    <n v="0"/>
    <n v="0"/>
    <n v="0"/>
    <n v="1"/>
    <n v="0"/>
    <s v="2025-06-18 23:53:13"/>
  </r>
  <r>
    <s v="TX004164"/>
    <x v="1149"/>
    <x v="3"/>
    <x v="3"/>
    <n v="1539.13"/>
    <s v="Success"/>
    <s v="Approved"/>
    <n v="8.6999999999999993"/>
    <x v="0"/>
    <s v="iPad"/>
    <n v="542866"/>
    <n v="45"/>
    <n v="0"/>
    <n v="0"/>
    <n v="1"/>
    <n v="0"/>
    <n v="0"/>
    <s v="2025-12-04 05:50:35"/>
  </r>
  <r>
    <s v="TX008940"/>
    <x v="2184"/>
    <x v="0"/>
    <x v="0"/>
    <n v="272.13"/>
    <s v="Success"/>
    <s v="Approved"/>
    <n v="5.55"/>
    <x v="0"/>
    <s v="Desktop"/>
    <n v="440780"/>
    <n v="17"/>
    <n v="0"/>
    <n v="0"/>
    <n v="0"/>
    <n v="0"/>
    <n v="0"/>
    <s v="2025-04-30 12:22:41"/>
  </r>
  <r>
    <s v="TX003808"/>
    <x v="924"/>
    <x v="8"/>
    <x v="2"/>
    <n v="1343.66"/>
    <s v="Failed"/>
    <s v="Declined"/>
    <n v="10.050000000000001"/>
    <x v="0"/>
    <s v="iPad"/>
    <n v="446137"/>
    <n v="24"/>
    <n v="0"/>
    <n v="0"/>
    <n v="0"/>
    <n v="0"/>
    <n v="0"/>
    <s v="2025-08-19 15:14:57"/>
  </r>
  <r>
    <s v="TX009534"/>
    <x v="1611"/>
    <x v="5"/>
    <x v="1"/>
    <n v="1589.09"/>
    <s v="Failed"/>
    <s v="Approved"/>
    <n v="9.9499999999999993"/>
    <x v="0"/>
    <s v="iPhone"/>
    <n v="409842"/>
    <n v="56"/>
    <n v="0"/>
    <n v="1"/>
    <n v="0"/>
    <n v="1"/>
    <n v="0"/>
    <s v="2025-10-05 21:54:08"/>
  </r>
  <r>
    <s v="TX007074"/>
    <x v="257"/>
    <x v="0"/>
    <x v="1"/>
    <n v="663.08"/>
    <s v="Success"/>
    <s v="Approved"/>
    <n v="9.31"/>
    <x v="0"/>
    <s v="iPhone"/>
    <n v="499884"/>
    <n v="16"/>
    <n v="0"/>
    <n v="0"/>
    <n v="0"/>
    <n v="0"/>
    <n v="0"/>
    <s v="2025-04-03 12:15:38"/>
  </r>
  <r>
    <s v="TX008956"/>
    <x v="64"/>
    <x v="1"/>
    <x v="3"/>
    <n v="1226.28"/>
    <s v="Failed"/>
    <s v="Approved"/>
    <n v="3.01"/>
    <x v="0"/>
    <s v="Desktop"/>
    <n v="404798"/>
    <n v="44"/>
    <n v="0"/>
    <n v="1"/>
    <n v="0"/>
    <n v="0"/>
    <n v="0"/>
    <s v="2025-10-19 13:08:58"/>
  </r>
  <r>
    <s v="TX006782"/>
    <x v="1231"/>
    <x v="3"/>
    <x v="3"/>
    <n v="4183.25"/>
    <s v="Success"/>
    <s v="Approved"/>
    <n v="0.95"/>
    <x v="0"/>
    <s v="iPad"/>
    <n v="545928"/>
    <n v="12"/>
    <n v="0"/>
    <n v="0"/>
    <n v="0"/>
    <n v="0"/>
    <n v="0"/>
    <s v="2025-10-12 07:39:23"/>
  </r>
  <r>
    <s v="TX006983"/>
    <x v="2378"/>
    <x v="6"/>
    <x v="0"/>
    <n v="617.02"/>
    <s v="Success"/>
    <s v="Approved"/>
    <n v="6.25"/>
    <x v="0"/>
    <s v="iPad"/>
    <n v="479743"/>
    <n v="22"/>
    <n v="0"/>
    <n v="0"/>
    <n v="0"/>
    <n v="0"/>
    <n v="0"/>
    <s v="2025-06-11 08:45:29"/>
  </r>
  <r>
    <s v="TX004155"/>
    <x v="312"/>
    <x v="2"/>
    <x v="0"/>
    <n v="964.83"/>
    <s v="Success"/>
    <s v="Approved"/>
    <n v="4.63"/>
    <x v="0"/>
    <s v="iPhone"/>
    <n v="559756"/>
    <n v="19"/>
    <n v="0"/>
    <n v="0"/>
    <n v="0"/>
    <n v="0"/>
    <n v="0"/>
    <s v="2025-01-03 09:08:07"/>
  </r>
  <r>
    <s v="TX004173"/>
    <x v="2716"/>
    <x v="3"/>
    <x v="0"/>
    <n v="970.73"/>
    <s v="Success"/>
    <s v="Approved"/>
    <n v="8.57"/>
    <x v="0"/>
    <s v="Android"/>
    <n v="559011"/>
    <n v="12"/>
    <n v="0"/>
    <n v="0"/>
    <n v="0"/>
    <n v="0"/>
    <n v="0"/>
    <s v="2025-07-02 18:08:34"/>
  </r>
  <r>
    <s v="TX000797"/>
    <x v="1880"/>
    <x v="1"/>
    <x v="1"/>
    <n v="192.09"/>
    <s v="Failed"/>
    <s v="Declined"/>
    <n v="7.39"/>
    <x v="0"/>
    <s v="Desktop"/>
    <n v="418247"/>
    <n v="19"/>
    <n v="0"/>
    <n v="0"/>
    <n v="0"/>
    <n v="0"/>
    <n v="0"/>
    <s v="2025-10-13 21:38:34"/>
  </r>
  <r>
    <s v="TX002417"/>
    <x v="588"/>
    <x v="5"/>
    <x v="1"/>
    <n v="716.86"/>
    <s v="Success"/>
    <s v="Approved"/>
    <n v="4.5599999999999996"/>
    <x v="0"/>
    <s v="Android"/>
    <n v="410123"/>
    <n v="21"/>
    <n v="0"/>
    <n v="0"/>
    <n v="0"/>
    <n v="0"/>
    <n v="0"/>
    <s v="2025-09-16 08:43:14"/>
  </r>
  <r>
    <s v="TX007262"/>
    <x v="1472"/>
    <x v="4"/>
    <x v="2"/>
    <n v="612.44000000000005"/>
    <s v="Success"/>
    <s v="Approved"/>
    <n v="19.77"/>
    <x v="0"/>
    <s v="iPad"/>
    <n v="544960"/>
    <n v="18"/>
    <n v="0"/>
    <n v="0"/>
    <n v="0"/>
    <n v="0"/>
    <n v="0"/>
    <s v="2025-09-11 08:46:49"/>
  </r>
  <r>
    <s v="TX006140"/>
    <x v="964"/>
    <x v="3"/>
    <x v="1"/>
    <n v="215.73"/>
    <s v="Abandoned"/>
    <s v="Approved"/>
    <n v="3.95"/>
    <x v="0"/>
    <s v="iPad"/>
    <n v="535151"/>
    <n v="24"/>
    <n v="0"/>
    <n v="0"/>
    <n v="0"/>
    <n v="0"/>
    <n v="0"/>
    <s v="2025-06-16 00:58:07"/>
  </r>
  <r>
    <s v="TX000786"/>
    <x v="851"/>
    <x v="4"/>
    <x v="3"/>
    <n v="578.59"/>
    <s v="Success"/>
    <s v="Approved"/>
    <n v="5.99"/>
    <x v="0"/>
    <s v="Android"/>
    <n v="431089"/>
    <n v="19"/>
    <n v="0"/>
    <n v="0"/>
    <n v="0"/>
    <n v="0"/>
    <n v="0"/>
    <s v="2025-12-12 12:51:03"/>
  </r>
  <r>
    <s v="TX007158"/>
    <x v="523"/>
    <x v="3"/>
    <x v="1"/>
    <n v="96.83"/>
    <s v="Success"/>
    <s v="Approved"/>
    <n v="10.039999999999999"/>
    <x v="0"/>
    <s v="Desktop"/>
    <n v="428471"/>
    <n v="22"/>
    <n v="0"/>
    <n v="0"/>
    <n v="0"/>
    <n v="0"/>
    <n v="0"/>
    <s v="2025-08-22 22:58:35"/>
  </r>
  <r>
    <s v="TX006790"/>
    <x v="2012"/>
    <x v="5"/>
    <x v="0"/>
    <n v="942.05"/>
    <s v="Failed"/>
    <s v="Approved"/>
    <n v="6.42"/>
    <x v="0"/>
    <s v="Desktop"/>
    <n v="461733"/>
    <n v="50"/>
    <n v="1"/>
    <n v="0"/>
    <n v="0"/>
    <n v="0"/>
    <n v="1"/>
    <s v="2025-06-07 13:18:41"/>
  </r>
  <r>
    <s v="TX003159"/>
    <x v="1619"/>
    <x v="7"/>
    <x v="2"/>
    <n v="622.84"/>
    <s v="Success"/>
    <s v="Approved"/>
    <n v="8.32"/>
    <x v="0"/>
    <s v="iPad"/>
    <n v="505309"/>
    <n v="13"/>
    <n v="0"/>
    <n v="0"/>
    <n v="0"/>
    <n v="0"/>
    <n v="0"/>
    <s v="2025-06-11 06:37:52"/>
  </r>
  <r>
    <s v="TX000124"/>
    <x v="743"/>
    <x v="3"/>
    <x v="1"/>
    <n v="557.27"/>
    <s v="Success"/>
    <s v="Approved"/>
    <n v="6.18"/>
    <x v="0"/>
    <s v="Desktop"/>
    <n v="503435"/>
    <n v="21"/>
    <n v="0"/>
    <n v="0"/>
    <n v="0"/>
    <n v="0"/>
    <n v="0"/>
    <s v="2025-12-01 01:05:29"/>
  </r>
  <r>
    <s v="TX009512"/>
    <x v="1301"/>
    <x v="3"/>
    <x v="3"/>
    <n v="230.36"/>
    <s v="Abandoned"/>
    <s v="Approved"/>
    <n v="6.36"/>
    <x v="0"/>
    <s v="Desktop"/>
    <n v="412106"/>
    <n v="10"/>
    <n v="0"/>
    <n v="0"/>
    <n v="0"/>
    <n v="0"/>
    <n v="0"/>
    <s v="2025-07-16 15:30:30"/>
  </r>
  <r>
    <s v="TX009422"/>
    <x v="1694"/>
    <x v="3"/>
    <x v="3"/>
    <n v="296.67"/>
    <s v="Success"/>
    <s v="Approved"/>
    <n v="3.14"/>
    <x v="0"/>
    <s v="iPhone"/>
    <n v="556584"/>
    <n v="23"/>
    <n v="0"/>
    <n v="0"/>
    <n v="0"/>
    <n v="0"/>
    <n v="0"/>
    <s v="2025-01-31 17:32:04"/>
  </r>
  <r>
    <s v="TX002173"/>
    <x v="1533"/>
    <x v="4"/>
    <x v="0"/>
    <n v="138.36000000000001"/>
    <s v="Success"/>
    <s v="Approved"/>
    <n v="6.91"/>
    <x v="0"/>
    <s v="iPhone"/>
    <n v="525181"/>
    <n v="14"/>
    <n v="0"/>
    <n v="0"/>
    <n v="0"/>
    <n v="0"/>
    <n v="0"/>
    <s v="2025-10-04 19:29:55"/>
  </r>
  <r>
    <s v="TX002170"/>
    <x v="1368"/>
    <x v="0"/>
    <x v="1"/>
    <n v="233.83"/>
    <s v="Abandoned"/>
    <s v="Declined"/>
    <n v="9.09"/>
    <x v="0"/>
    <s v="iPhone"/>
    <n v="533823"/>
    <n v="12"/>
    <n v="0"/>
    <n v="0"/>
    <n v="0"/>
    <n v="0"/>
    <n v="0"/>
    <s v="2025-10-23 13:31:21"/>
  </r>
  <r>
    <s v="TX006970"/>
    <x v="2150"/>
    <x v="3"/>
    <x v="3"/>
    <n v="137.61000000000001"/>
    <s v="Success"/>
    <s v="Approved"/>
    <n v="11.74"/>
    <x v="0"/>
    <s v="iPad"/>
    <n v="432223"/>
    <n v="18"/>
    <n v="0"/>
    <n v="0"/>
    <n v="0"/>
    <n v="0"/>
    <n v="0"/>
    <s v="2025-06-24 06:24:43"/>
  </r>
  <r>
    <s v="TX004010"/>
    <x v="1291"/>
    <x v="4"/>
    <x v="0"/>
    <n v="1554.16"/>
    <s v="Abandoned"/>
    <s v="Declined"/>
    <n v="8.01"/>
    <x v="0"/>
    <s v="Android"/>
    <n v="465095"/>
    <n v="14"/>
    <n v="0"/>
    <n v="0"/>
    <n v="0"/>
    <n v="0"/>
    <n v="0"/>
    <s v="2025-05-24 16:03:56"/>
  </r>
  <r>
    <s v="TX009528"/>
    <x v="2496"/>
    <x v="2"/>
    <x v="2"/>
    <n v="73.47"/>
    <s v="Success"/>
    <s v="Approved"/>
    <n v="15.52"/>
    <x v="0"/>
    <s v="iPhone"/>
    <n v="428896"/>
    <n v="16"/>
    <n v="0"/>
    <n v="0"/>
    <n v="0"/>
    <n v="0"/>
    <n v="0"/>
    <s v="2025-11-18 02:52:44"/>
  </r>
  <r>
    <s v="TX004341"/>
    <x v="145"/>
    <x v="3"/>
    <x v="2"/>
    <n v="774.52"/>
    <s v="Success"/>
    <s v="Approved"/>
    <n v="11.99"/>
    <x v="0"/>
    <s v="Android"/>
    <n v="459943"/>
    <n v="23"/>
    <n v="0"/>
    <n v="0"/>
    <n v="0"/>
    <n v="0"/>
    <n v="0"/>
    <s v="2025-05-20 09:53:35"/>
  </r>
  <r>
    <s v="TX000911"/>
    <x v="220"/>
    <x v="4"/>
    <x v="2"/>
    <n v="212.27"/>
    <s v="Abandoned"/>
    <s v="Declined"/>
    <n v="17.86"/>
    <x v="0"/>
    <s v="Android"/>
    <n v="503489"/>
    <n v="22"/>
    <n v="0"/>
    <n v="0"/>
    <n v="0"/>
    <n v="0"/>
    <n v="0"/>
    <s v="2025-06-15 00:13:52"/>
  </r>
  <r>
    <s v="TX006269"/>
    <x v="1331"/>
    <x v="4"/>
    <x v="1"/>
    <n v="118.4"/>
    <s v="Success"/>
    <s v="Approved"/>
    <n v="3.86"/>
    <x v="0"/>
    <s v="Android"/>
    <n v="435037"/>
    <n v="23"/>
    <n v="0"/>
    <n v="0"/>
    <n v="0"/>
    <n v="0"/>
    <n v="0"/>
    <s v="2025-03-07 09:00:49"/>
  </r>
  <r>
    <s v="TX009985"/>
    <x v="422"/>
    <x v="4"/>
    <x v="0"/>
    <n v="933.58"/>
    <s v="Abandoned"/>
    <s v="Declined"/>
    <n v="3.39"/>
    <x v="0"/>
    <s v="iPhone"/>
    <n v="470563"/>
    <n v="14"/>
    <n v="0"/>
    <n v="0"/>
    <n v="0"/>
    <n v="0"/>
    <n v="0"/>
    <s v="2025-03-06 15:51:20"/>
  </r>
  <r>
    <s v="TX002310"/>
    <x v="1170"/>
    <x v="0"/>
    <x v="1"/>
    <n v="156.71"/>
    <s v="Success"/>
    <s v="Approved"/>
    <n v="1.95"/>
    <x v="0"/>
    <s v="iPhone"/>
    <n v="478051"/>
    <n v="23"/>
    <n v="0"/>
    <n v="0"/>
    <n v="0"/>
    <n v="0"/>
    <n v="0"/>
    <s v="2025-01-01 11:05:50"/>
  </r>
  <r>
    <s v="TX009713"/>
    <x v="280"/>
    <x v="6"/>
    <x v="3"/>
    <n v="89.52"/>
    <s v="Success"/>
    <s v="Approved"/>
    <n v="2.97"/>
    <x v="0"/>
    <s v="Android"/>
    <n v="432883"/>
    <n v="18"/>
    <n v="0"/>
    <n v="0"/>
    <n v="0"/>
    <n v="0"/>
    <n v="0"/>
    <s v="2025-06-15 17:47:12"/>
  </r>
  <r>
    <s v="TX003635"/>
    <x v="2717"/>
    <x v="9"/>
    <x v="3"/>
    <n v="2221.75"/>
    <s v="Success"/>
    <s v="Approved"/>
    <n v="1.01"/>
    <x v="0"/>
    <s v="iPhone"/>
    <n v="417599"/>
    <n v="24"/>
    <n v="0"/>
    <n v="0"/>
    <n v="0"/>
    <n v="0"/>
    <n v="0"/>
    <s v="2025-02-10 11:03:35"/>
  </r>
  <r>
    <s v="TX001258"/>
    <x v="2214"/>
    <x v="6"/>
    <x v="3"/>
    <n v="728.21"/>
    <s v="Success"/>
    <s v="Approved"/>
    <n v="10.56"/>
    <x v="0"/>
    <s v="iPhone"/>
    <n v="402184"/>
    <n v="21"/>
    <n v="0"/>
    <n v="0"/>
    <n v="0"/>
    <n v="0"/>
    <n v="0"/>
    <s v="2025-09-30 13:34:56"/>
  </r>
  <r>
    <s v="TX006592"/>
    <x v="301"/>
    <x v="2"/>
    <x v="0"/>
    <n v="495.12"/>
    <s v="Success"/>
    <s v="Approved"/>
    <n v="10.66"/>
    <x v="0"/>
    <s v="Android"/>
    <n v="547427"/>
    <n v="15"/>
    <n v="0"/>
    <n v="0"/>
    <n v="0"/>
    <n v="0"/>
    <n v="0"/>
    <s v="2025-08-08 18:52:06"/>
  </r>
  <r>
    <s v="TX004459"/>
    <x v="2718"/>
    <x v="4"/>
    <x v="3"/>
    <n v="186.63"/>
    <s v="Success"/>
    <s v="Approved"/>
    <n v="3.78"/>
    <x v="0"/>
    <s v="Android"/>
    <n v="447378"/>
    <n v="23"/>
    <n v="0"/>
    <n v="0"/>
    <n v="0"/>
    <n v="0"/>
    <n v="0"/>
    <s v="2025-04-24 08:28:35"/>
  </r>
  <r>
    <s v="TX006134"/>
    <x v="1107"/>
    <x v="2"/>
    <x v="1"/>
    <n v="91.88"/>
    <s v="Success"/>
    <s v="Approved"/>
    <n v="9.2100000000000009"/>
    <x v="0"/>
    <s v="iPhone"/>
    <n v="427221"/>
    <n v="22"/>
    <n v="0"/>
    <n v="0"/>
    <n v="0"/>
    <n v="0"/>
    <n v="0"/>
    <s v="2025-06-20 17:13:27"/>
  </r>
  <r>
    <s v="TX001179"/>
    <x v="864"/>
    <x v="2"/>
    <x v="0"/>
    <n v="393.63"/>
    <s v="Success"/>
    <s v="Approved"/>
    <n v="6.66"/>
    <x v="0"/>
    <s v="Desktop"/>
    <n v="522811"/>
    <n v="12"/>
    <n v="0"/>
    <n v="0"/>
    <n v="0"/>
    <n v="0"/>
    <n v="0"/>
    <s v="2025-08-10 10:01:53"/>
  </r>
  <r>
    <s v="TX004653"/>
    <x v="1287"/>
    <x v="0"/>
    <x v="2"/>
    <n v="432.13"/>
    <s v="Success"/>
    <s v="Approved"/>
    <n v="13.02"/>
    <x v="0"/>
    <s v="iPhone"/>
    <n v="418838"/>
    <n v="21"/>
    <n v="0"/>
    <n v="0"/>
    <n v="0"/>
    <n v="0"/>
    <n v="0"/>
    <s v="2025-02-22 14:53:24"/>
  </r>
  <r>
    <s v="TX006219"/>
    <x v="39"/>
    <x v="4"/>
    <x v="0"/>
    <n v="848.86"/>
    <s v="Success"/>
    <s v="Approved"/>
    <n v="6.17"/>
    <x v="0"/>
    <s v="Android"/>
    <n v="512609"/>
    <n v="16"/>
    <n v="0"/>
    <n v="0"/>
    <n v="0"/>
    <n v="0"/>
    <n v="0"/>
    <s v="2025-10-21 13:03:59"/>
  </r>
  <r>
    <s v="TX003651"/>
    <x v="752"/>
    <x v="4"/>
    <x v="1"/>
    <n v="318.5"/>
    <s v="Success"/>
    <s v="Approved"/>
    <n v="5.04"/>
    <x v="0"/>
    <s v="Android"/>
    <n v="535252"/>
    <n v="55"/>
    <n v="1"/>
    <n v="0"/>
    <n v="0"/>
    <n v="0"/>
    <n v="1"/>
    <s v="2025-10-02 17:51:13"/>
  </r>
  <r>
    <s v="TX000443"/>
    <x v="2509"/>
    <x v="0"/>
    <x v="1"/>
    <n v="455.45"/>
    <s v="Success"/>
    <s v="Approved"/>
    <n v="3.25"/>
    <x v="0"/>
    <s v="Desktop"/>
    <n v="410329"/>
    <n v="23"/>
    <n v="0"/>
    <n v="0"/>
    <n v="0"/>
    <n v="0"/>
    <n v="0"/>
    <s v="2025-03-19 13:47:57"/>
  </r>
  <r>
    <s v="TX003416"/>
    <x v="2460"/>
    <x v="9"/>
    <x v="3"/>
    <n v="369.85"/>
    <s v="Success"/>
    <s v="Approved"/>
    <n v="8.2200000000000006"/>
    <x v="0"/>
    <s v="Desktop"/>
    <n v="511964"/>
    <n v="19"/>
    <n v="0"/>
    <n v="0"/>
    <n v="0"/>
    <n v="0"/>
    <n v="0"/>
    <s v="2025-03-09 10:49:32"/>
  </r>
  <r>
    <s v="TX001400"/>
    <x v="1146"/>
    <x v="6"/>
    <x v="1"/>
    <n v="457.33"/>
    <s v="Success"/>
    <s v="Approved"/>
    <n v="2.35"/>
    <x v="0"/>
    <s v="iPhone"/>
    <n v="402797"/>
    <n v="21"/>
    <n v="0"/>
    <n v="0"/>
    <n v="0"/>
    <n v="0"/>
    <n v="0"/>
    <s v="2025-03-25 00:34:25"/>
  </r>
  <r>
    <s v="TX001458"/>
    <x v="2071"/>
    <x v="2"/>
    <x v="1"/>
    <n v="723.05"/>
    <s v="Abandoned"/>
    <s v="Declined"/>
    <n v="9.5299999999999994"/>
    <x v="0"/>
    <s v="iPhone"/>
    <n v="483302"/>
    <n v="20"/>
    <n v="0"/>
    <n v="0"/>
    <n v="0"/>
    <n v="0"/>
    <n v="0"/>
    <s v="2025-08-02 15:01:38"/>
  </r>
  <r>
    <s v="TX007619"/>
    <x v="874"/>
    <x v="3"/>
    <x v="3"/>
    <n v="263.27"/>
    <s v="Failed"/>
    <s v="Declined"/>
    <n v="7.75"/>
    <x v="0"/>
    <s v="Desktop"/>
    <n v="559500"/>
    <n v="45"/>
    <n v="0"/>
    <n v="1"/>
    <n v="0"/>
    <n v="0"/>
    <n v="0"/>
    <s v="2025-11-16 23:12:33"/>
  </r>
  <r>
    <s v="TX005745"/>
    <x v="525"/>
    <x v="3"/>
    <x v="3"/>
    <n v="382.06"/>
    <s v="Success"/>
    <s v="Approved"/>
    <n v="11.96"/>
    <x v="0"/>
    <s v="iPhone"/>
    <n v="417422"/>
    <n v="11"/>
    <n v="0"/>
    <n v="0"/>
    <n v="0"/>
    <n v="0"/>
    <n v="0"/>
    <s v="2025-08-20 03:59:29"/>
  </r>
  <r>
    <s v="TX001055"/>
    <x v="2168"/>
    <x v="1"/>
    <x v="1"/>
    <n v="646"/>
    <s v="Failed"/>
    <s v="Declined"/>
    <n v="11.02"/>
    <x v="0"/>
    <s v="Android"/>
    <n v="400440"/>
    <n v="20"/>
    <n v="0"/>
    <n v="0"/>
    <n v="0"/>
    <n v="0"/>
    <n v="0"/>
    <s v="2025-12-30 23:26:11"/>
  </r>
  <r>
    <s v="TX006871"/>
    <x v="1931"/>
    <x v="6"/>
    <x v="0"/>
    <n v="316.92"/>
    <s v="Failed"/>
    <s v="Approved"/>
    <n v="10.08"/>
    <x v="0"/>
    <s v="iPhone"/>
    <n v="498346"/>
    <n v="25"/>
    <n v="0"/>
    <n v="0"/>
    <n v="0"/>
    <n v="0"/>
    <n v="0"/>
    <s v="2025-06-25 21:38:29"/>
  </r>
  <r>
    <s v="TX003276"/>
    <x v="2719"/>
    <x v="2"/>
    <x v="2"/>
    <n v="219.7"/>
    <s v="Success"/>
    <s v="Approved"/>
    <n v="18.690000000000001"/>
    <x v="0"/>
    <s v="iPhone"/>
    <n v="480422"/>
    <n v="14"/>
    <n v="0"/>
    <n v="0"/>
    <n v="0"/>
    <n v="0"/>
    <n v="0"/>
    <s v="2025-02-24 21:33:43"/>
  </r>
  <r>
    <s v="TX001464"/>
    <x v="1028"/>
    <x v="0"/>
    <x v="1"/>
    <n v="836.28"/>
    <s v="Success"/>
    <s v="Approved"/>
    <n v="2.4"/>
    <x v="0"/>
    <s v="Android"/>
    <n v="476803"/>
    <n v="16"/>
    <n v="0"/>
    <n v="0"/>
    <n v="0"/>
    <n v="0"/>
    <n v="0"/>
    <s v="2025-06-27 18:42:55"/>
  </r>
  <r>
    <s v="TX003700"/>
    <x v="1514"/>
    <x v="1"/>
    <x v="3"/>
    <n v="303.70999999999998"/>
    <s v="Failed"/>
    <s v="Declined"/>
    <n v="4.6500000000000004"/>
    <x v="0"/>
    <s v="Android"/>
    <n v="471436"/>
    <n v="11"/>
    <n v="0"/>
    <n v="0"/>
    <n v="0"/>
    <n v="0"/>
    <n v="0"/>
    <s v="2025-12-31 08:06:49"/>
  </r>
  <r>
    <s v="TX003760"/>
    <x v="2720"/>
    <x v="4"/>
    <x v="2"/>
    <n v="592.97"/>
    <s v="Failed"/>
    <s v="Declined"/>
    <n v="14.28"/>
    <x v="0"/>
    <s v="Desktop"/>
    <n v="437261"/>
    <n v="10"/>
    <n v="0"/>
    <n v="0"/>
    <n v="0"/>
    <n v="0"/>
    <n v="0"/>
    <s v="2025-08-03 09:34:00"/>
  </r>
  <r>
    <s v="TX000930"/>
    <x v="105"/>
    <x v="3"/>
    <x v="1"/>
    <n v="622.23"/>
    <s v="Success"/>
    <s v="Approved"/>
    <n v="1.93"/>
    <x v="0"/>
    <s v="iPhone"/>
    <n v="531185"/>
    <n v="23"/>
    <n v="0"/>
    <n v="0"/>
    <n v="0"/>
    <n v="0"/>
    <n v="0"/>
    <s v="2025-09-20 04:21:50"/>
  </r>
  <r>
    <s v="TX005512"/>
    <x v="339"/>
    <x v="9"/>
    <x v="1"/>
    <n v="225.63"/>
    <s v="Success"/>
    <s v="Approved"/>
    <n v="5.79"/>
    <x v="0"/>
    <s v="iPhone"/>
    <n v="545512"/>
    <n v="10"/>
    <n v="0"/>
    <n v="0"/>
    <n v="0"/>
    <n v="0"/>
    <n v="0"/>
    <s v="2025-09-09 12:26:10"/>
  </r>
  <r>
    <s v="TX006469"/>
    <x v="1769"/>
    <x v="5"/>
    <x v="0"/>
    <n v="81.56"/>
    <s v="Abandoned"/>
    <s v="Declined"/>
    <n v="3.26"/>
    <x v="0"/>
    <s v="iPhone"/>
    <n v="477572"/>
    <n v="11"/>
    <n v="0"/>
    <n v="0"/>
    <n v="0"/>
    <n v="0"/>
    <n v="0"/>
    <s v="2025-11-09 01:00:46"/>
  </r>
  <r>
    <s v="TX008460"/>
    <x v="1126"/>
    <x v="2"/>
    <x v="1"/>
    <n v="225.1"/>
    <s v="Success"/>
    <s v="Approved"/>
    <n v="5.76"/>
    <x v="0"/>
    <s v="iPhone"/>
    <n v="480502"/>
    <n v="15"/>
    <n v="0"/>
    <n v="0"/>
    <n v="0"/>
    <n v="0"/>
    <n v="0"/>
    <s v="2025-11-20 08:54:30"/>
  </r>
  <r>
    <s v="TX001830"/>
    <x v="2418"/>
    <x v="1"/>
    <x v="1"/>
    <n v="1110.01"/>
    <s v="Abandoned"/>
    <s v="Declined"/>
    <n v="5.42"/>
    <x v="0"/>
    <s v="iPhone"/>
    <n v="530190"/>
    <n v="44"/>
    <n v="0"/>
    <n v="1"/>
    <n v="0"/>
    <n v="0"/>
    <n v="0"/>
    <s v="2025-06-11 20:26:19"/>
  </r>
  <r>
    <s v="TX002929"/>
    <x v="797"/>
    <x v="3"/>
    <x v="1"/>
    <n v="657.6"/>
    <s v="Success"/>
    <s v="Approved"/>
    <n v="11.05"/>
    <x v="0"/>
    <s v="Desktop"/>
    <n v="471349"/>
    <n v="36"/>
    <n v="0"/>
    <n v="0"/>
    <n v="0"/>
    <n v="1"/>
    <n v="0"/>
    <s v="2025-08-09 11:13:17"/>
  </r>
  <r>
    <s v="TX007026"/>
    <x v="704"/>
    <x v="1"/>
    <x v="0"/>
    <n v="294.37"/>
    <s v="Abandoned"/>
    <s v="Declined"/>
    <n v="3.83"/>
    <x v="0"/>
    <s v="Android"/>
    <n v="517812"/>
    <n v="16"/>
    <n v="0"/>
    <n v="0"/>
    <n v="0"/>
    <n v="0"/>
    <n v="0"/>
    <s v="2025-12-08 08:33:44"/>
  </r>
  <r>
    <s v="TX006539"/>
    <x v="2584"/>
    <x v="1"/>
    <x v="0"/>
    <n v="536.66999999999996"/>
    <s v="Abandoned"/>
    <s v="Declined"/>
    <n v="11.43"/>
    <x v="0"/>
    <s v="Android"/>
    <n v="426115"/>
    <n v="24"/>
    <n v="0"/>
    <n v="0"/>
    <n v="0"/>
    <n v="0"/>
    <n v="0"/>
    <s v="2025-12-02 17:36:55"/>
  </r>
  <r>
    <s v="TX004222"/>
    <x v="2653"/>
    <x v="3"/>
    <x v="0"/>
    <n v="157.69999999999999"/>
    <s v="Success"/>
    <s v="Approved"/>
    <n v="3.59"/>
    <x v="0"/>
    <s v="Android"/>
    <n v="474006"/>
    <n v="11"/>
    <n v="0"/>
    <n v="0"/>
    <n v="0"/>
    <n v="0"/>
    <n v="0"/>
    <s v="2025-10-30 09:07:27"/>
  </r>
  <r>
    <s v="TX003547"/>
    <x v="1999"/>
    <x v="8"/>
    <x v="1"/>
    <n v="155.57"/>
    <s v="Abandoned"/>
    <s v="Declined"/>
    <n v="11.57"/>
    <x v="0"/>
    <s v="iPhone"/>
    <n v="546979"/>
    <n v="11"/>
    <n v="0"/>
    <n v="0"/>
    <n v="0"/>
    <n v="0"/>
    <n v="0"/>
    <s v="2025-07-26 03:56:04"/>
  </r>
  <r>
    <s v="TX005599"/>
    <x v="1682"/>
    <x v="0"/>
    <x v="1"/>
    <n v="334.68"/>
    <s v="Success"/>
    <s v="Approved"/>
    <n v="9.6999999999999993"/>
    <x v="0"/>
    <s v="Desktop"/>
    <n v="526367"/>
    <n v="16"/>
    <n v="0"/>
    <n v="0"/>
    <n v="0"/>
    <n v="0"/>
    <n v="0"/>
    <s v="2025-05-15 03:01:20"/>
  </r>
  <r>
    <s v="TX009416"/>
    <x v="244"/>
    <x v="1"/>
    <x v="2"/>
    <n v="205.1"/>
    <s v="Success"/>
    <s v="Approved"/>
    <n v="11.31"/>
    <x v="0"/>
    <s v="Android"/>
    <n v="502818"/>
    <n v="11"/>
    <n v="0"/>
    <n v="0"/>
    <n v="0"/>
    <n v="0"/>
    <n v="0"/>
    <s v="2025-09-06 17:48:22"/>
  </r>
  <r>
    <s v="TX007412"/>
    <x v="1684"/>
    <x v="6"/>
    <x v="2"/>
    <n v="357.11"/>
    <s v="Failed"/>
    <s v="Approved"/>
    <n v="18.77"/>
    <x v="0"/>
    <s v="Desktop"/>
    <n v="480131"/>
    <n v="22"/>
    <n v="0"/>
    <n v="0"/>
    <n v="0"/>
    <n v="0"/>
    <n v="0"/>
    <s v="2025-11-26 10:51:37"/>
  </r>
  <r>
    <s v="TX008205"/>
    <x v="690"/>
    <x v="0"/>
    <x v="2"/>
    <n v="868.59"/>
    <s v="Abandoned"/>
    <s v="Declined"/>
    <n v="8.76"/>
    <x v="0"/>
    <s v="Android"/>
    <n v="434368"/>
    <n v="47"/>
    <n v="0"/>
    <n v="1"/>
    <n v="0"/>
    <n v="0"/>
    <n v="0"/>
    <s v="2025-10-15 18:38:20"/>
  </r>
  <r>
    <s v="TX002012"/>
    <x v="1711"/>
    <x v="2"/>
    <x v="3"/>
    <n v="355.62"/>
    <s v="Success"/>
    <s v="Approved"/>
    <n v="10.97"/>
    <x v="0"/>
    <s v="Android"/>
    <n v="488575"/>
    <n v="15"/>
    <n v="0"/>
    <n v="0"/>
    <n v="0"/>
    <n v="0"/>
    <n v="0"/>
    <s v="2025-07-16 16:21:27"/>
  </r>
  <r>
    <s v="TX000914"/>
    <x v="2045"/>
    <x v="5"/>
    <x v="0"/>
    <n v="1036.04"/>
    <s v="Success"/>
    <s v="Approved"/>
    <n v="2.68"/>
    <x v="0"/>
    <s v="Desktop"/>
    <n v="507117"/>
    <n v="38"/>
    <n v="0"/>
    <n v="1"/>
    <n v="0"/>
    <n v="0"/>
    <n v="0"/>
    <s v="2025-07-03 19:59:37"/>
  </r>
  <r>
    <s v="TX008296"/>
    <x v="1640"/>
    <x v="9"/>
    <x v="3"/>
    <n v="462.71"/>
    <s v="Success"/>
    <s v="Approved"/>
    <n v="3.27"/>
    <x v="0"/>
    <s v="Desktop"/>
    <n v="487650"/>
    <n v="25"/>
    <n v="0"/>
    <n v="0"/>
    <n v="0"/>
    <n v="0"/>
    <n v="0"/>
    <s v="2025-09-21 19:21:24"/>
  </r>
  <r>
    <s v="TX007359"/>
    <x v="1043"/>
    <x v="0"/>
    <x v="1"/>
    <n v="605.9"/>
    <s v="Success"/>
    <s v="Approved"/>
    <n v="1.3"/>
    <x v="0"/>
    <s v="Android"/>
    <n v="536561"/>
    <n v="30"/>
    <n v="0"/>
    <n v="0"/>
    <n v="0"/>
    <n v="1"/>
    <n v="0"/>
    <s v="2025-01-11 14:56:47"/>
  </r>
  <r>
    <s v="TX003220"/>
    <x v="2721"/>
    <x v="3"/>
    <x v="3"/>
    <n v="970.62"/>
    <s v="Abandoned"/>
    <s v="Declined"/>
    <n v="2.84"/>
    <x v="0"/>
    <s v="Desktop"/>
    <n v="517448"/>
    <n v="38"/>
    <n v="0"/>
    <n v="0"/>
    <n v="0"/>
    <n v="1"/>
    <n v="0"/>
    <s v="2025-08-30 06:14:28"/>
  </r>
  <r>
    <s v="TX002607"/>
    <x v="102"/>
    <x v="1"/>
    <x v="1"/>
    <n v="494.78"/>
    <s v="Success"/>
    <s v="Approved"/>
    <n v="7.63"/>
    <x v="0"/>
    <s v="Android"/>
    <n v="558236"/>
    <n v="20"/>
    <n v="0"/>
    <n v="0"/>
    <n v="0"/>
    <n v="0"/>
    <n v="0"/>
    <s v="2025-03-02 16:34:37"/>
  </r>
  <r>
    <s v="TX003265"/>
    <x v="2533"/>
    <x v="9"/>
    <x v="2"/>
    <n v="227.95"/>
    <s v="Success"/>
    <s v="Approved"/>
    <n v="17"/>
    <x v="0"/>
    <s v="iPhone"/>
    <n v="490482"/>
    <n v="13"/>
    <n v="0"/>
    <n v="0"/>
    <n v="0"/>
    <n v="0"/>
    <n v="0"/>
    <s v="2025-12-23 00:01:06"/>
  </r>
  <r>
    <s v="TX004929"/>
    <x v="2722"/>
    <x v="0"/>
    <x v="3"/>
    <n v="632.49"/>
    <s v="Success"/>
    <s v="Approved"/>
    <n v="4.0599999999999996"/>
    <x v="0"/>
    <s v="Desktop"/>
    <n v="418728"/>
    <n v="13"/>
    <n v="0"/>
    <n v="0"/>
    <n v="0"/>
    <n v="0"/>
    <n v="0"/>
    <s v="2025-07-09 17:44:29"/>
  </r>
  <r>
    <s v="TX008712"/>
    <x v="2196"/>
    <x v="6"/>
    <x v="3"/>
    <n v="144.01"/>
    <s v="Failed"/>
    <s v="Declined"/>
    <n v="2.16"/>
    <x v="0"/>
    <s v="Android"/>
    <n v="400709"/>
    <n v="19"/>
    <n v="0"/>
    <n v="0"/>
    <n v="0"/>
    <n v="0"/>
    <n v="0"/>
    <s v="2025-02-08 07:16:00"/>
  </r>
  <r>
    <s v="TX006565"/>
    <x v="953"/>
    <x v="2"/>
    <x v="2"/>
    <n v="229.03"/>
    <s v="Abandoned"/>
    <s v="Declined"/>
    <n v="12.9"/>
    <x v="0"/>
    <s v="iPad"/>
    <n v="494645"/>
    <n v="20"/>
    <n v="0"/>
    <n v="0"/>
    <n v="0"/>
    <n v="0"/>
    <n v="0"/>
    <s v="2025-08-02 20:26:42"/>
  </r>
  <r>
    <s v="TX008207"/>
    <x v="1635"/>
    <x v="1"/>
    <x v="1"/>
    <n v="874.91"/>
    <s v="Success"/>
    <s v="Approved"/>
    <n v="9.5500000000000007"/>
    <x v="0"/>
    <s v="iPad"/>
    <n v="550020"/>
    <n v="47"/>
    <n v="0"/>
    <n v="1"/>
    <n v="0"/>
    <n v="0"/>
    <n v="0"/>
    <s v="2025-12-14 17:50:13"/>
  </r>
  <r>
    <s v="TX000007"/>
    <x v="1295"/>
    <x v="9"/>
    <x v="1"/>
    <n v="476.8"/>
    <s v="Success"/>
    <s v="Approved"/>
    <n v="6.79"/>
    <x v="0"/>
    <s v="Desktop"/>
    <n v="418717"/>
    <n v="18"/>
    <n v="0"/>
    <n v="0"/>
    <n v="0"/>
    <n v="0"/>
    <n v="0"/>
    <s v="2025-04-18 22:54:06"/>
  </r>
  <r>
    <s v="TX002981"/>
    <x v="24"/>
    <x v="3"/>
    <x v="3"/>
    <n v="705.85"/>
    <s v="Success"/>
    <s v="Approved"/>
    <n v="3.12"/>
    <x v="0"/>
    <s v="Desktop"/>
    <n v="473278"/>
    <n v="22"/>
    <n v="0"/>
    <n v="0"/>
    <n v="0"/>
    <n v="0"/>
    <n v="0"/>
    <s v="2025-11-26 10:56:52"/>
  </r>
  <r>
    <s v="TX006584"/>
    <x v="2268"/>
    <x v="3"/>
    <x v="2"/>
    <n v="1066.3399999999999"/>
    <s v="Failed"/>
    <s v="Declined"/>
    <n v="9.93"/>
    <x v="0"/>
    <s v="Desktop"/>
    <n v="559638"/>
    <n v="13"/>
    <n v="0"/>
    <n v="0"/>
    <n v="0"/>
    <n v="0"/>
    <n v="0"/>
    <s v="2025-12-28 08:38:48"/>
  </r>
  <r>
    <s v="TX003362"/>
    <x v="2150"/>
    <x v="8"/>
    <x v="1"/>
    <n v="210.28"/>
    <s v="Abandoned"/>
    <s v="Declined"/>
    <n v="2.11"/>
    <x v="0"/>
    <s v="iPhone"/>
    <n v="473258"/>
    <n v="19"/>
    <n v="0"/>
    <n v="0"/>
    <n v="0"/>
    <n v="0"/>
    <n v="0"/>
    <s v="2025-02-08 22:33:31"/>
  </r>
  <r>
    <s v="TX004775"/>
    <x v="1584"/>
    <x v="8"/>
    <x v="1"/>
    <n v="430.78"/>
    <s v="Success"/>
    <s v="Approved"/>
    <n v="2.0499999999999998"/>
    <x v="0"/>
    <s v="iPhone"/>
    <n v="465791"/>
    <n v="15"/>
    <n v="0"/>
    <n v="0"/>
    <n v="0"/>
    <n v="0"/>
    <n v="0"/>
    <s v="2025-12-29 05:26:56"/>
  </r>
  <r>
    <s v="TX001944"/>
    <x v="2122"/>
    <x v="1"/>
    <x v="1"/>
    <n v="379.08"/>
    <s v="Success"/>
    <s v="Approved"/>
    <n v="5.08"/>
    <x v="0"/>
    <s v="Android"/>
    <n v="536894"/>
    <n v="24"/>
    <n v="0"/>
    <n v="0"/>
    <n v="0"/>
    <n v="0"/>
    <n v="0"/>
    <s v="2025-09-07 05:32:13"/>
  </r>
  <r>
    <s v="TX007546"/>
    <x v="189"/>
    <x v="1"/>
    <x v="2"/>
    <n v="602.07000000000005"/>
    <s v="Success"/>
    <s v="Approved"/>
    <n v="16.600000000000001"/>
    <x v="0"/>
    <s v="iPad"/>
    <n v="459587"/>
    <n v="18"/>
    <n v="0"/>
    <n v="0"/>
    <n v="0"/>
    <n v="0"/>
    <n v="0"/>
    <s v="2025-08-08 19:09:38"/>
  </r>
  <r>
    <s v="TX005500"/>
    <x v="918"/>
    <x v="3"/>
    <x v="1"/>
    <n v="174.94"/>
    <s v="Success"/>
    <s v="Approved"/>
    <n v="4.6399999999999997"/>
    <x v="0"/>
    <s v="Android"/>
    <n v="446771"/>
    <n v="22"/>
    <n v="0"/>
    <n v="0"/>
    <n v="0"/>
    <n v="0"/>
    <n v="0"/>
    <s v="2025-06-25 19:08:54"/>
  </r>
  <r>
    <s v="TX001636"/>
    <x v="1743"/>
    <x v="3"/>
    <x v="1"/>
    <n v="654.54"/>
    <s v="Abandoned"/>
    <s v="Declined"/>
    <n v="3.71"/>
    <x v="0"/>
    <s v="Desktop"/>
    <n v="494996"/>
    <n v="15"/>
    <n v="0"/>
    <n v="0"/>
    <n v="0"/>
    <n v="0"/>
    <n v="0"/>
    <s v="2025-02-07 16:44:52"/>
  </r>
  <r>
    <s v="TX001142"/>
    <x v="2723"/>
    <x v="8"/>
    <x v="3"/>
    <n v="477.42"/>
    <s v="Success"/>
    <s v="Approved"/>
    <n v="11.82"/>
    <x v="0"/>
    <s v="iPhone"/>
    <n v="438633"/>
    <n v="37"/>
    <n v="0"/>
    <n v="0"/>
    <n v="0"/>
    <n v="1"/>
    <n v="0"/>
    <s v="2025-07-18 15:55:15"/>
  </r>
  <r>
    <s v="TX002042"/>
    <x v="1576"/>
    <x v="0"/>
    <x v="3"/>
    <n v="216.11"/>
    <s v="Success"/>
    <s v="Approved"/>
    <n v="5.77"/>
    <x v="0"/>
    <s v="iPhone"/>
    <n v="417408"/>
    <n v="20"/>
    <n v="0"/>
    <n v="0"/>
    <n v="0"/>
    <n v="0"/>
    <n v="0"/>
    <s v="2025-04-28 07:48:32"/>
  </r>
  <r>
    <s v="TX006816"/>
    <x v="1857"/>
    <x v="3"/>
    <x v="3"/>
    <n v="814.53"/>
    <s v="Success"/>
    <s v="Approved"/>
    <n v="11.28"/>
    <x v="0"/>
    <s v="iPhone"/>
    <n v="537492"/>
    <n v="15"/>
    <n v="0"/>
    <n v="0"/>
    <n v="0"/>
    <n v="0"/>
    <n v="0"/>
    <s v="2025-10-12 01:12:03"/>
  </r>
  <r>
    <s v="TX006704"/>
    <x v="2724"/>
    <x v="3"/>
    <x v="0"/>
    <n v="507.49"/>
    <s v="Success"/>
    <s v="Approved"/>
    <n v="1.1000000000000001"/>
    <x v="0"/>
    <s v="iPhone"/>
    <n v="544399"/>
    <n v="10"/>
    <n v="0"/>
    <n v="0"/>
    <n v="0"/>
    <n v="0"/>
    <n v="0"/>
    <s v="2025-09-12 15:25:44"/>
  </r>
  <r>
    <s v="TX009981"/>
    <x v="1903"/>
    <x v="9"/>
    <x v="2"/>
    <n v="337.06"/>
    <s v="Success"/>
    <s v="Approved"/>
    <n v="8.8800000000000008"/>
    <x v="0"/>
    <s v="Android"/>
    <n v="511094"/>
    <n v="21"/>
    <n v="0"/>
    <n v="0"/>
    <n v="0"/>
    <n v="0"/>
    <n v="0"/>
    <s v="2025-08-20 17:54:51"/>
  </r>
  <r>
    <s v="TX002071"/>
    <x v="1796"/>
    <x v="4"/>
    <x v="2"/>
    <n v="255.92"/>
    <s v="Success"/>
    <s v="Approved"/>
    <n v="18.510000000000002"/>
    <x v="0"/>
    <s v="Android"/>
    <n v="512586"/>
    <n v="46"/>
    <n v="0"/>
    <n v="1"/>
    <n v="0"/>
    <n v="0"/>
    <n v="0"/>
    <s v="2025-01-10 15:03:39"/>
  </r>
  <r>
    <s v="TX003135"/>
    <x v="241"/>
    <x v="0"/>
    <x v="1"/>
    <n v="236.58"/>
    <s v="Success"/>
    <s v="Approved"/>
    <n v="8.7200000000000006"/>
    <x v="0"/>
    <s v="Android"/>
    <n v="465203"/>
    <n v="16"/>
    <n v="0"/>
    <n v="0"/>
    <n v="0"/>
    <n v="0"/>
    <n v="0"/>
    <s v="2025-10-18 16:24:14"/>
  </r>
  <r>
    <s v="TX005161"/>
    <x v="408"/>
    <x v="1"/>
    <x v="0"/>
    <n v="769.66"/>
    <s v="Success"/>
    <s v="Approved"/>
    <n v="4.2699999999999996"/>
    <x v="0"/>
    <s v="iPad"/>
    <n v="428530"/>
    <n v="16"/>
    <n v="0"/>
    <n v="0"/>
    <n v="0"/>
    <n v="0"/>
    <n v="0"/>
    <s v="2025-03-05 08:02:09"/>
  </r>
  <r>
    <s v="TX007860"/>
    <x v="603"/>
    <x v="0"/>
    <x v="3"/>
    <n v="679.84"/>
    <s v="Abandoned"/>
    <s v="Approved"/>
    <n v="4.66"/>
    <x v="0"/>
    <s v="Android"/>
    <n v="536554"/>
    <n v="36"/>
    <n v="0"/>
    <n v="1"/>
    <n v="0"/>
    <n v="0"/>
    <n v="0"/>
    <s v="2025-11-22 23:51:48"/>
  </r>
  <r>
    <s v="TX005276"/>
    <x v="2664"/>
    <x v="3"/>
    <x v="0"/>
    <n v="173.82"/>
    <s v="Abandoned"/>
    <s v="Declined"/>
    <n v="7.98"/>
    <x v="0"/>
    <s v="iPad"/>
    <n v="405572"/>
    <n v="13"/>
    <n v="0"/>
    <n v="0"/>
    <n v="0"/>
    <n v="0"/>
    <n v="0"/>
    <s v="2025-05-31 21:10:35"/>
  </r>
  <r>
    <s v="TX002243"/>
    <x v="2177"/>
    <x v="4"/>
    <x v="3"/>
    <n v="211.02"/>
    <s v="Success"/>
    <s v="Approved"/>
    <n v="10.74"/>
    <x v="0"/>
    <s v="Android"/>
    <n v="407647"/>
    <n v="36"/>
    <n v="0"/>
    <n v="0"/>
    <n v="0"/>
    <n v="1"/>
    <n v="0"/>
    <s v="2025-07-02 09:42:06"/>
  </r>
  <r>
    <s v="TX001475"/>
    <x v="813"/>
    <x v="1"/>
    <x v="2"/>
    <n v="264.44"/>
    <s v="Failed"/>
    <s v="Approved"/>
    <n v="13.57"/>
    <x v="0"/>
    <s v="Desktop"/>
    <n v="455485"/>
    <n v="18"/>
    <n v="0"/>
    <n v="0"/>
    <n v="0"/>
    <n v="0"/>
    <n v="0"/>
    <s v="2025-10-16 20:05:43"/>
  </r>
  <r>
    <s v="TX008641"/>
    <x v="356"/>
    <x v="3"/>
    <x v="0"/>
    <n v="122.59"/>
    <s v="Abandoned"/>
    <s v="Declined"/>
    <n v="8.32"/>
    <x v="0"/>
    <s v="iPad"/>
    <n v="457538"/>
    <n v="20"/>
    <n v="0"/>
    <n v="0"/>
    <n v="0"/>
    <n v="0"/>
    <n v="0"/>
    <s v="2025-02-03 07:53:30"/>
  </r>
  <r>
    <s v="TX001890"/>
    <x v="500"/>
    <x v="0"/>
    <x v="0"/>
    <n v="297.42"/>
    <s v="Success"/>
    <s v="Approved"/>
    <n v="10.71"/>
    <x v="0"/>
    <s v="iPhone"/>
    <n v="521862"/>
    <n v="57"/>
    <n v="1"/>
    <n v="0"/>
    <n v="0"/>
    <n v="0"/>
    <n v="1"/>
    <s v="2025-08-24 10:57:05"/>
  </r>
  <r>
    <s v="TX003436"/>
    <x v="2166"/>
    <x v="3"/>
    <x v="3"/>
    <n v="1538.24"/>
    <s v="Success"/>
    <s v="Approved"/>
    <n v="4"/>
    <x v="0"/>
    <s v="Android"/>
    <n v="489812"/>
    <n v="16"/>
    <n v="0"/>
    <n v="0"/>
    <n v="0"/>
    <n v="0"/>
    <n v="0"/>
    <s v="2025-07-06 10:04:39"/>
  </r>
  <r>
    <s v="TX009321"/>
    <x v="1698"/>
    <x v="0"/>
    <x v="0"/>
    <n v="632.36"/>
    <s v="Success"/>
    <s v="Approved"/>
    <n v="7.64"/>
    <x v="0"/>
    <s v="iPhone"/>
    <n v="504990"/>
    <n v="22"/>
    <n v="0"/>
    <n v="0"/>
    <n v="0"/>
    <n v="0"/>
    <n v="0"/>
    <s v="2025-12-06 06:47:50"/>
  </r>
  <r>
    <s v="TX007793"/>
    <x v="1766"/>
    <x v="0"/>
    <x v="3"/>
    <n v="943.37"/>
    <s v="Success"/>
    <s v="Approved"/>
    <n v="8.58"/>
    <x v="0"/>
    <s v="iPad"/>
    <n v="407408"/>
    <n v="22"/>
    <n v="0"/>
    <n v="0"/>
    <n v="0"/>
    <n v="0"/>
    <n v="0"/>
    <s v="2025-01-06 05:23:40"/>
  </r>
  <r>
    <s v="TX003706"/>
    <x v="119"/>
    <x v="1"/>
    <x v="0"/>
    <n v="102.98"/>
    <s v="Success"/>
    <s v="Approved"/>
    <n v="10.55"/>
    <x v="0"/>
    <s v="Desktop"/>
    <n v="526646"/>
    <n v="30"/>
    <n v="0"/>
    <n v="0"/>
    <n v="0"/>
    <n v="1"/>
    <n v="0"/>
    <s v="2025-07-25 12:21:18"/>
  </r>
  <r>
    <s v="TX002022"/>
    <x v="2725"/>
    <x v="2"/>
    <x v="1"/>
    <n v="127.39"/>
    <s v="Abandoned"/>
    <s v="Approved"/>
    <n v="5.34"/>
    <x v="0"/>
    <s v="Desktop"/>
    <n v="416492"/>
    <n v="13"/>
    <n v="0"/>
    <n v="0"/>
    <n v="0"/>
    <n v="0"/>
    <n v="0"/>
    <s v="2025-07-24 05:04:08"/>
  </r>
  <r>
    <s v="TX004021"/>
    <x v="2726"/>
    <x v="9"/>
    <x v="3"/>
    <n v="228.1"/>
    <s v="Success"/>
    <s v="Approved"/>
    <n v="5.01"/>
    <x v="0"/>
    <s v="Desktop"/>
    <n v="497139"/>
    <n v="37"/>
    <n v="0"/>
    <n v="1"/>
    <n v="0"/>
    <n v="0"/>
    <n v="0"/>
    <s v="2025-02-05 14:18:45"/>
  </r>
  <r>
    <s v="TX008882"/>
    <x v="559"/>
    <x v="9"/>
    <x v="2"/>
    <n v="363.6"/>
    <s v="Failed"/>
    <s v="Approved"/>
    <n v="8.19"/>
    <x v="0"/>
    <s v="Android"/>
    <n v="439665"/>
    <n v="16"/>
    <n v="0"/>
    <n v="0"/>
    <n v="0"/>
    <n v="0"/>
    <n v="0"/>
    <s v="2025-05-03 17:26:15"/>
  </r>
  <r>
    <s v="TX008491"/>
    <x v="2642"/>
    <x v="3"/>
    <x v="0"/>
    <n v="1445.99"/>
    <s v="Success"/>
    <s v="Approved"/>
    <n v="7.66"/>
    <x v="0"/>
    <s v="Desktop"/>
    <n v="489948"/>
    <n v="71"/>
    <n v="1"/>
    <n v="0"/>
    <n v="0"/>
    <n v="1"/>
    <n v="1"/>
    <s v="2025-06-02 04:39:18"/>
  </r>
  <r>
    <s v="TX003501"/>
    <x v="184"/>
    <x v="1"/>
    <x v="3"/>
    <n v="447.31"/>
    <s v="Abandoned"/>
    <s v="Declined"/>
    <n v="11.44"/>
    <x v="0"/>
    <s v="Desktop"/>
    <n v="485559"/>
    <n v="22"/>
    <n v="0"/>
    <n v="0"/>
    <n v="0"/>
    <n v="0"/>
    <n v="0"/>
    <s v="2025-07-24 17:54:04"/>
  </r>
  <r>
    <s v="TX002659"/>
    <x v="2361"/>
    <x v="2"/>
    <x v="0"/>
    <n v="473.17"/>
    <s v="Success"/>
    <s v="Approved"/>
    <n v="5.56"/>
    <x v="0"/>
    <s v="iPhone"/>
    <n v="476918"/>
    <n v="15"/>
    <n v="0"/>
    <n v="0"/>
    <n v="0"/>
    <n v="0"/>
    <n v="0"/>
    <s v="2025-11-16 23:26:30"/>
  </r>
  <r>
    <s v="TX008519"/>
    <x v="2092"/>
    <x v="8"/>
    <x v="0"/>
    <n v="308.33999999999997"/>
    <s v="Success"/>
    <s v="Approved"/>
    <n v="7"/>
    <x v="0"/>
    <s v="Desktop"/>
    <n v="461401"/>
    <n v="22"/>
    <n v="0"/>
    <n v="0"/>
    <n v="0"/>
    <n v="0"/>
    <n v="0"/>
    <s v="2025-01-28 16:48:13"/>
  </r>
  <r>
    <s v="TX006978"/>
    <x v="1254"/>
    <x v="1"/>
    <x v="0"/>
    <n v="419.81"/>
    <s v="Success"/>
    <s v="Approved"/>
    <n v="7.45"/>
    <x v="0"/>
    <s v="iPhone"/>
    <n v="436800"/>
    <n v="25"/>
    <n v="0"/>
    <n v="0"/>
    <n v="0"/>
    <n v="0"/>
    <n v="0"/>
    <s v="2025-03-27 07:59:48"/>
  </r>
  <r>
    <s v="TX001131"/>
    <x v="112"/>
    <x v="2"/>
    <x v="3"/>
    <n v="134.41"/>
    <s v="Success"/>
    <s v="Approved"/>
    <n v="1.95"/>
    <x v="0"/>
    <s v="iPad"/>
    <n v="404099"/>
    <n v="15"/>
    <n v="0"/>
    <n v="0"/>
    <n v="0"/>
    <n v="0"/>
    <n v="0"/>
    <s v="2025-09-01 02:19:34"/>
  </r>
  <r>
    <s v="TX005558"/>
    <x v="2383"/>
    <x v="1"/>
    <x v="1"/>
    <n v="740.62"/>
    <s v="Failed"/>
    <s v="Approved"/>
    <n v="4.3600000000000003"/>
    <x v="0"/>
    <s v="iPhone"/>
    <n v="496112"/>
    <n v="52"/>
    <n v="0"/>
    <n v="0"/>
    <n v="1"/>
    <n v="0"/>
    <n v="0"/>
    <s v="2025-04-19 16:15:03"/>
  </r>
  <r>
    <s v="TX007986"/>
    <x v="763"/>
    <x v="8"/>
    <x v="0"/>
    <n v="420.43"/>
    <s v="Success"/>
    <s v="Approved"/>
    <n v="5.92"/>
    <x v="0"/>
    <s v="iPhone"/>
    <n v="513513"/>
    <n v="35"/>
    <n v="0"/>
    <n v="0"/>
    <n v="0"/>
    <n v="1"/>
    <n v="0"/>
    <s v="2025-11-08 17:28:32"/>
  </r>
  <r>
    <s v="TX001820"/>
    <x v="651"/>
    <x v="0"/>
    <x v="2"/>
    <n v="551.61"/>
    <s v="Failed"/>
    <s v="Approved"/>
    <n v="10.16"/>
    <x v="0"/>
    <s v="iPhone"/>
    <n v="465693"/>
    <n v="10"/>
    <n v="0"/>
    <n v="0"/>
    <n v="0"/>
    <n v="0"/>
    <n v="0"/>
    <s v="2025-09-13 16:46:39"/>
  </r>
  <r>
    <s v="TX007633"/>
    <x v="1335"/>
    <x v="8"/>
    <x v="3"/>
    <n v="577.09"/>
    <s v="Success"/>
    <s v="Approved"/>
    <n v="2.61"/>
    <x v="0"/>
    <s v="iPhone"/>
    <n v="523294"/>
    <n v="13"/>
    <n v="0"/>
    <n v="0"/>
    <n v="0"/>
    <n v="0"/>
    <n v="0"/>
    <s v="2025-10-07 10:12:46"/>
  </r>
  <r>
    <s v="TX009474"/>
    <x v="561"/>
    <x v="8"/>
    <x v="1"/>
    <n v="314.97000000000003"/>
    <s v="Failed"/>
    <s v="Declined"/>
    <n v="8.07"/>
    <x v="0"/>
    <s v="Desktop"/>
    <n v="538291"/>
    <n v="52"/>
    <n v="1"/>
    <n v="0"/>
    <n v="0"/>
    <n v="0"/>
    <n v="1"/>
    <s v="2025-01-14 19:28:14"/>
  </r>
  <r>
    <s v="TX004319"/>
    <x v="923"/>
    <x v="2"/>
    <x v="2"/>
    <n v="695.84"/>
    <s v="Success"/>
    <s v="Approved"/>
    <n v="14.94"/>
    <x v="0"/>
    <s v="Android"/>
    <n v="486126"/>
    <n v="40"/>
    <n v="0"/>
    <n v="1"/>
    <n v="0"/>
    <n v="0"/>
    <n v="0"/>
    <s v="2025-02-03 09:56:29"/>
  </r>
  <r>
    <s v="TX009659"/>
    <x v="2727"/>
    <x v="0"/>
    <x v="1"/>
    <n v="259.07"/>
    <s v="Success"/>
    <s v="Approved"/>
    <n v="11.62"/>
    <x v="0"/>
    <s v="Desktop"/>
    <n v="506375"/>
    <n v="24"/>
    <n v="0"/>
    <n v="0"/>
    <n v="0"/>
    <n v="0"/>
    <n v="0"/>
    <s v="2025-10-06 04:16:36"/>
  </r>
  <r>
    <s v="TX004145"/>
    <x v="256"/>
    <x v="1"/>
    <x v="1"/>
    <n v="236.66"/>
    <s v="Success"/>
    <s v="Approved"/>
    <n v="4.01"/>
    <x v="0"/>
    <s v="Desktop"/>
    <n v="435151"/>
    <n v="25"/>
    <n v="0"/>
    <n v="0"/>
    <n v="0"/>
    <n v="0"/>
    <n v="0"/>
    <s v="2025-10-03 02:05:53"/>
  </r>
  <r>
    <s v="TX004670"/>
    <x v="1004"/>
    <x v="4"/>
    <x v="2"/>
    <n v="474.17"/>
    <s v="Abandoned"/>
    <s v="Approved"/>
    <n v="8.76"/>
    <x v="0"/>
    <s v="iPhone"/>
    <n v="417337"/>
    <n v="20"/>
    <n v="0"/>
    <n v="0"/>
    <n v="0"/>
    <n v="0"/>
    <n v="0"/>
    <s v="2025-06-26 10:46:42"/>
  </r>
  <r>
    <s v="TX001237"/>
    <x v="1851"/>
    <x v="3"/>
    <x v="2"/>
    <n v="854.9"/>
    <s v="Failed"/>
    <s v="Declined"/>
    <n v="14.96"/>
    <x v="0"/>
    <s v="iPhone"/>
    <n v="427698"/>
    <n v="24"/>
    <n v="0"/>
    <n v="0"/>
    <n v="0"/>
    <n v="0"/>
    <n v="0"/>
    <s v="2025-10-23 18:39:00"/>
  </r>
  <r>
    <s v="TX005477"/>
    <x v="237"/>
    <x v="0"/>
    <x v="0"/>
    <n v="2189.5700000000002"/>
    <s v="Abandoned"/>
    <s v="Approved"/>
    <n v="0.76"/>
    <x v="0"/>
    <s v="Desktop"/>
    <n v="506712"/>
    <n v="25"/>
    <n v="0"/>
    <n v="0"/>
    <n v="0"/>
    <n v="0"/>
    <n v="0"/>
    <s v="2025-02-06 13:02:15"/>
  </r>
  <r>
    <s v="TX009891"/>
    <x v="1281"/>
    <x v="5"/>
    <x v="3"/>
    <n v="67"/>
    <s v="Success"/>
    <s v="Approved"/>
    <n v="7.85"/>
    <x v="0"/>
    <s v="Desktop"/>
    <n v="488919"/>
    <n v="18"/>
    <n v="0"/>
    <n v="0"/>
    <n v="0"/>
    <n v="0"/>
    <n v="0"/>
    <s v="2025-04-21 14:12:37"/>
  </r>
  <r>
    <s v="TX001857"/>
    <x v="1024"/>
    <x v="9"/>
    <x v="2"/>
    <n v="315.51"/>
    <s v="Success"/>
    <s v="Approved"/>
    <n v="13.4"/>
    <x v="0"/>
    <s v="iPhone"/>
    <n v="455314"/>
    <n v="17"/>
    <n v="0"/>
    <n v="0"/>
    <n v="0"/>
    <n v="0"/>
    <n v="0"/>
    <s v="2025-12-06 20:16:08"/>
  </r>
  <r>
    <s v="TX002283"/>
    <x v="2013"/>
    <x v="8"/>
    <x v="1"/>
    <n v="295.08"/>
    <s v="Failed"/>
    <s v="Declined"/>
    <n v="11.05"/>
    <x v="0"/>
    <s v="iPhone"/>
    <n v="424022"/>
    <n v="21"/>
    <n v="0"/>
    <n v="0"/>
    <n v="0"/>
    <n v="0"/>
    <n v="0"/>
    <s v="2025-10-31 15:27:04"/>
  </r>
  <r>
    <s v="TX008744"/>
    <x v="708"/>
    <x v="8"/>
    <x v="0"/>
    <n v="411.31"/>
    <s v="Success"/>
    <s v="Approved"/>
    <n v="7.64"/>
    <x v="0"/>
    <s v="Desktop"/>
    <n v="474552"/>
    <n v="20"/>
    <n v="0"/>
    <n v="0"/>
    <n v="0"/>
    <n v="0"/>
    <n v="0"/>
    <s v="2025-06-14 04:19:18"/>
  </r>
  <r>
    <s v="TX009373"/>
    <x v="2728"/>
    <x v="5"/>
    <x v="1"/>
    <n v="1017.94"/>
    <s v="Success"/>
    <s v="Approved"/>
    <n v="11.68"/>
    <x v="0"/>
    <s v="Android"/>
    <n v="456461"/>
    <n v="15"/>
    <n v="0"/>
    <n v="0"/>
    <n v="0"/>
    <n v="0"/>
    <n v="0"/>
    <s v="2025-10-14 09:21:53"/>
  </r>
  <r>
    <s v="TX004094"/>
    <x v="580"/>
    <x v="1"/>
    <x v="0"/>
    <n v="106.25"/>
    <s v="Success"/>
    <s v="Approved"/>
    <n v="4.3499999999999996"/>
    <x v="0"/>
    <s v="iPhone"/>
    <n v="412768"/>
    <n v="15"/>
    <n v="0"/>
    <n v="0"/>
    <n v="0"/>
    <n v="0"/>
    <n v="0"/>
    <s v="2025-12-29 15:11:20"/>
  </r>
  <r>
    <s v="TX008337"/>
    <x v="141"/>
    <x v="8"/>
    <x v="1"/>
    <n v="215.86"/>
    <s v="Success"/>
    <s v="Approved"/>
    <n v="7.26"/>
    <x v="0"/>
    <s v="Android"/>
    <n v="449088"/>
    <n v="14"/>
    <n v="0"/>
    <n v="0"/>
    <n v="0"/>
    <n v="0"/>
    <n v="0"/>
    <s v="2025-09-25 14:29:25"/>
  </r>
  <r>
    <s v="TX005201"/>
    <x v="189"/>
    <x v="7"/>
    <x v="2"/>
    <n v="177.11"/>
    <s v="Success"/>
    <s v="Approved"/>
    <n v="16.37"/>
    <x v="0"/>
    <s v="Desktop"/>
    <n v="540430"/>
    <n v="12"/>
    <n v="0"/>
    <n v="0"/>
    <n v="0"/>
    <n v="0"/>
    <n v="0"/>
    <s v="2025-10-10 06:29:01"/>
  </r>
  <r>
    <s v="TX006402"/>
    <x v="1611"/>
    <x v="3"/>
    <x v="3"/>
    <n v="410.44"/>
    <s v="Success"/>
    <s v="Approved"/>
    <n v="3.38"/>
    <x v="0"/>
    <s v="Desktop"/>
    <n v="479846"/>
    <n v="23"/>
    <n v="0"/>
    <n v="0"/>
    <n v="0"/>
    <n v="0"/>
    <n v="0"/>
    <s v="2025-09-04 12:54:54"/>
  </r>
  <r>
    <s v="TX009984"/>
    <x v="863"/>
    <x v="0"/>
    <x v="3"/>
    <n v="1004.22"/>
    <s v="Failed"/>
    <s v="Declined"/>
    <n v="5.27"/>
    <x v="0"/>
    <s v="iPhone"/>
    <n v="422334"/>
    <n v="58"/>
    <n v="1"/>
    <n v="0"/>
    <n v="0"/>
    <n v="0"/>
    <n v="1"/>
    <s v="2025-11-22 00:54:15"/>
  </r>
  <r>
    <s v="TX003422"/>
    <x v="2571"/>
    <x v="9"/>
    <x v="2"/>
    <n v="525.29999999999995"/>
    <s v="Failed"/>
    <s v="Declined"/>
    <n v="8.58"/>
    <x v="0"/>
    <s v="Android"/>
    <n v="526165"/>
    <n v="17"/>
    <n v="0"/>
    <n v="0"/>
    <n v="0"/>
    <n v="0"/>
    <n v="0"/>
    <s v="2025-09-22 10:52:34"/>
  </r>
  <r>
    <s v="TX009322"/>
    <x v="426"/>
    <x v="4"/>
    <x v="1"/>
    <n v="1009.13"/>
    <s v="Success"/>
    <s v="Approved"/>
    <n v="9.43"/>
    <x v="0"/>
    <s v="Android"/>
    <n v="473785"/>
    <n v="15"/>
    <n v="0"/>
    <n v="0"/>
    <n v="0"/>
    <n v="0"/>
    <n v="0"/>
    <s v="2025-05-24 01:29:14"/>
  </r>
  <r>
    <s v="TX000387"/>
    <x v="2729"/>
    <x v="4"/>
    <x v="2"/>
    <n v="761.12"/>
    <s v="Success"/>
    <s v="Approved"/>
    <n v="15.21"/>
    <x v="0"/>
    <s v="Android"/>
    <n v="420396"/>
    <n v="25"/>
    <n v="0"/>
    <n v="0"/>
    <n v="0"/>
    <n v="0"/>
    <n v="0"/>
    <s v="2025-12-24 16:41:54"/>
  </r>
  <r>
    <s v="TX008599"/>
    <x v="723"/>
    <x v="1"/>
    <x v="1"/>
    <n v="417.76"/>
    <s v="Success"/>
    <s v="Approved"/>
    <n v="9.81"/>
    <x v="0"/>
    <s v="Desktop"/>
    <n v="516053"/>
    <n v="17"/>
    <n v="0"/>
    <n v="0"/>
    <n v="0"/>
    <n v="0"/>
    <n v="0"/>
    <s v="2025-03-25 07:54:49"/>
  </r>
  <r>
    <s v="TX001629"/>
    <x v="1141"/>
    <x v="3"/>
    <x v="3"/>
    <n v="648.04"/>
    <s v="Success"/>
    <s v="Approved"/>
    <n v="7.49"/>
    <x v="0"/>
    <s v="Desktop"/>
    <n v="550750"/>
    <n v="14"/>
    <n v="0"/>
    <n v="0"/>
    <n v="0"/>
    <n v="0"/>
    <n v="0"/>
    <s v="2025-05-30 21:30:26"/>
  </r>
  <r>
    <s v="TX003586"/>
    <x v="160"/>
    <x v="3"/>
    <x v="2"/>
    <n v="380.4"/>
    <s v="Success"/>
    <s v="Approved"/>
    <n v="16.600000000000001"/>
    <x v="0"/>
    <s v="Android"/>
    <n v="483322"/>
    <n v="13"/>
    <n v="0"/>
    <n v="0"/>
    <n v="0"/>
    <n v="0"/>
    <n v="0"/>
    <s v="2025-11-19 09:25:26"/>
  </r>
  <r>
    <s v="TX007506"/>
    <x v="1539"/>
    <x v="0"/>
    <x v="0"/>
    <n v="1287.7"/>
    <s v="Abandoned"/>
    <s v="Declined"/>
    <n v="8.7899999999999991"/>
    <x v="0"/>
    <s v="iPhone"/>
    <n v="531651"/>
    <n v="36"/>
    <n v="0"/>
    <n v="1"/>
    <n v="0"/>
    <n v="0"/>
    <n v="0"/>
    <s v="2025-01-06 03:00:52"/>
  </r>
  <r>
    <s v="TX002715"/>
    <x v="1003"/>
    <x v="8"/>
    <x v="0"/>
    <n v="332.19"/>
    <s v="Failed"/>
    <s v="Declined"/>
    <n v="3.62"/>
    <x v="0"/>
    <s v="Android"/>
    <n v="425072"/>
    <n v="18"/>
    <n v="0"/>
    <n v="0"/>
    <n v="0"/>
    <n v="0"/>
    <n v="0"/>
    <s v="2025-04-06 22:45:26"/>
  </r>
  <r>
    <s v="TX007263"/>
    <x v="2692"/>
    <x v="9"/>
    <x v="1"/>
    <n v="525.01"/>
    <s v="Success"/>
    <s v="Approved"/>
    <n v="8.1999999999999993"/>
    <x v="0"/>
    <s v="Android"/>
    <n v="536973"/>
    <n v="10"/>
    <n v="0"/>
    <n v="0"/>
    <n v="0"/>
    <n v="0"/>
    <n v="0"/>
    <s v="2025-06-14 13:18:45"/>
  </r>
  <r>
    <s v="TX008483"/>
    <x v="1574"/>
    <x v="4"/>
    <x v="1"/>
    <n v="287.44"/>
    <s v="Success"/>
    <s v="Approved"/>
    <n v="6.63"/>
    <x v="0"/>
    <s v="Android"/>
    <n v="519480"/>
    <n v="17"/>
    <n v="0"/>
    <n v="0"/>
    <n v="0"/>
    <n v="0"/>
    <n v="0"/>
    <s v="2025-08-27 09:53:07"/>
  </r>
  <r>
    <s v="TX009374"/>
    <x v="2085"/>
    <x v="3"/>
    <x v="2"/>
    <n v="229.22"/>
    <s v="Success"/>
    <s v="Approved"/>
    <n v="10.5"/>
    <x v="0"/>
    <s v="Desktop"/>
    <n v="491733"/>
    <n v="15"/>
    <n v="0"/>
    <n v="0"/>
    <n v="0"/>
    <n v="0"/>
    <n v="0"/>
    <s v="2025-12-26 12:00:06"/>
  </r>
  <r>
    <s v="TX005660"/>
    <x v="1928"/>
    <x v="4"/>
    <x v="0"/>
    <n v="605.20000000000005"/>
    <s v="Abandoned"/>
    <s v="Declined"/>
    <n v="4.8"/>
    <x v="0"/>
    <s v="iPhone"/>
    <n v="454391"/>
    <n v="41"/>
    <n v="0"/>
    <n v="0"/>
    <n v="1"/>
    <n v="0"/>
    <n v="0"/>
    <s v="2025-12-29 18:17:14"/>
  </r>
  <r>
    <s v="TX006857"/>
    <x v="2140"/>
    <x v="9"/>
    <x v="1"/>
    <n v="309.35000000000002"/>
    <s v="Abandoned"/>
    <s v="Declined"/>
    <n v="3.25"/>
    <x v="0"/>
    <s v="iPhone"/>
    <n v="475532"/>
    <n v="14"/>
    <n v="0"/>
    <n v="0"/>
    <n v="0"/>
    <n v="0"/>
    <n v="0"/>
    <s v="2025-10-21 13:53:39"/>
  </r>
  <r>
    <s v="TX003190"/>
    <x v="2730"/>
    <x v="3"/>
    <x v="3"/>
    <n v="448.96"/>
    <s v="Success"/>
    <s v="Approved"/>
    <n v="3.44"/>
    <x v="0"/>
    <s v="Android"/>
    <n v="413820"/>
    <n v="20"/>
    <n v="0"/>
    <n v="0"/>
    <n v="0"/>
    <n v="0"/>
    <n v="0"/>
    <s v="2025-11-17 07:49:45"/>
  </r>
  <r>
    <s v="TX_ATK22"/>
    <x v="464"/>
    <x v="3"/>
    <x v="1"/>
    <n v="1.49"/>
    <s v="Success"/>
    <s v="Approved"/>
    <n v="0.78"/>
    <x v="0"/>
    <s v="Desktop"/>
    <n v="484951"/>
    <n v="85"/>
    <n v="1"/>
    <n v="0"/>
    <n v="0"/>
    <n v="0"/>
    <n v="0"/>
    <s v="2025-06-15 02:44:00"/>
  </r>
  <r>
    <s v="TX004306"/>
    <x v="1907"/>
    <x v="1"/>
    <x v="0"/>
    <n v="227.7"/>
    <s v="Failed"/>
    <s v="Declined"/>
    <n v="11.84"/>
    <x v="0"/>
    <s v="Android"/>
    <n v="523345"/>
    <n v="23"/>
    <n v="0"/>
    <n v="0"/>
    <n v="0"/>
    <n v="0"/>
    <n v="0"/>
    <s v="2025-02-13 01:06:34"/>
  </r>
  <r>
    <s v="TX000910"/>
    <x v="2430"/>
    <x v="0"/>
    <x v="0"/>
    <n v="722.41"/>
    <s v="Abandoned"/>
    <s v="Approved"/>
    <n v="0.64"/>
    <x v="0"/>
    <s v="iPhone"/>
    <n v="416303"/>
    <n v="23"/>
    <n v="0"/>
    <n v="0"/>
    <n v="0"/>
    <n v="0"/>
    <n v="0"/>
    <s v="2025-08-15 04:04:22"/>
  </r>
  <r>
    <s v="TX005386"/>
    <x v="463"/>
    <x v="2"/>
    <x v="3"/>
    <n v="230.68"/>
    <s v="Success"/>
    <s v="Approved"/>
    <n v="2.5099999999999998"/>
    <x v="0"/>
    <s v="iPhone"/>
    <n v="439468"/>
    <n v="19"/>
    <n v="0"/>
    <n v="0"/>
    <n v="0"/>
    <n v="0"/>
    <n v="0"/>
    <s v="2025-04-12 03:12:58"/>
  </r>
  <r>
    <s v="TX001997"/>
    <x v="2224"/>
    <x v="1"/>
    <x v="0"/>
    <n v="202.24"/>
    <s v="Abandoned"/>
    <s v="Approved"/>
    <n v="6.15"/>
    <x v="0"/>
    <s v="Android"/>
    <n v="451004"/>
    <n v="22"/>
    <n v="0"/>
    <n v="0"/>
    <n v="0"/>
    <n v="0"/>
    <n v="0"/>
    <s v="2025-09-04 04:49:59"/>
  </r>
  <r>
    <s v="TX001867"/>
    <x v="1991"/>
    <x v="2"/>
    <x v="0"/>
    <n v="84.82"/>
    <s v="Success"/>
    <s v="Approved"/>
    <n v="9.7899999999999991"/>
    <x v="0"/>
    <s v="Android"/>
    <n v="538829"/>
    <n v="10"/>
    <n v="0"/>
    <n v="0"/>
    <n v="0"/>
    <n v="0"/>
    <n v="0"/>
    <s v="2025-06-10 13:12:28"/>
  </r>
  <r>
    <s v="TX001843"/>
    <x v="110"/>
    <x v="8"/>
    <x v="1"/>
    <n v="118.64"/>
    <s v="Failed"/>
    <s v="Declined"/>
    <n v="10.31"/>
    <x v="0"/>
    <s v="iPad"/>
    <n v="422341"/>
    <n v="10"/>
    <n v="0"/>
    <n v="0"/>
    <n v="0"/>
    <n v="0"/>
    <n v="0"/>
    <s v="2025-01-07 15:34:56"/>
  </r>
  <r>
    <s v="TX002498"/>
    <x v="1282"/>
    <x v="8"/>
    <x v="2"/>
    <n v="98.24"/>
    <s v="Success"/>
    <s v="Approved"/>
    <n v="17.600000000000001"/>
    <x v="0"/>
    <s v="Desktop"/>
    <n v="554065"/>
    <n v="15"/>
    <n v="0"/>
    <n v="0"/>
    <n v="0"/>
    <n v="0"/>
    <n v="0"/>
    <s v="2025-03-13 07:54:06"/>
  </r>
  <r>
    <s v="TX000202"/>
    <x v="1951"/>
    <x v="3"/>
    <x v="0"/>
    <n v="137.96"/>
    <s v="Success"/>
    <s v="Approved"/>
    <n v="2.81"/>
    <x v="0"/>
    <s v="Android"/>
    <n v="504375"/>
    <n v="12"/>
    <n v="0"/>
    <n v="0"/>
    <n v="0"/>
    <n v="0"/>
    <n v="0"/>
    <s v="2025-08-11 06:00:43"/>
  </r>
  <r>
    <s v="TX008004"/>
    <x v="2027"/>
    <x v="2"/>
    <x v="1"/>
    <n v="1934.79"/>
    <s v="Success"/>
    <s v="Approved"/>
    <n v="2.21"/>
    <x v="0"/>
    <s v="Android"/>
    <n v="402060"/>
    <n v="44"/>
    <n v="0"/>
    <n v="1"/>
    <n v="0"/>
    <n v="0"/>
    <n v="0"/>
    <s v="2025-08-27 18:28:29"/>
  </r>
  <r>
    <s v="TX007821"/>
    <x v="2731"/>
    <x v="3"/>
    <x v="0"/>
    <n v="865.65"/>
    <s v="Success"/>
    <s v="Approved"/>
    <n v="7.36"/>
    <x v="0"/>
    <s v="iPhone"/>
    <n v="526477"/>
    <n v="18"/>
    <n v="0"/>
    <n v="0"/>
    <n v="0"/>
    <n v="0"/>
    <n v="0"/>
    <s v="2025-07-25 02:12:32"/>
  </r>
  <r>
    <s v="TX005055"/>
    <x v="2013"/>
    <x v="0"/>
    <x v="1"/>
    <n v="336.23"/>
    <s v="Success"/>
    <s v="Approved"/>
    <n v="10.78"/>
    <x v="0"/>
    <s v="Android"/>
    <n v="470151"/>
    <n v="21"/>
    <n v="0"/>
    <n v="0"/>
    <n v="0"/>
    <n v="0"/>
    <n v="0"/>
    <s v="2025-12-14 16:52:05"/>
  </r>
  <r>
    <s v="TX005890"/>
    <x v="1697"/>
    <x v="4"/>
    <x v="0"/>
    <n v="681.77"/>
    <s v="Success"/>
    <s v="Approved"/>
    <n v="9.49"/>
    <x v="0"/>
    <s v="iPhone"/>
    <n v="420506"/>
    <n v="47"/>
    <n v="0"/>
    <n v="0"/>
    <n v="1"/>
    <n v="0"/>
    <n v="0"/>
    <s v="2025-03-29 23:17:22"/>
  </r>
  <r>
    <s v="TX004007"/>
    <x v="2732"/>
    <x v="2"/>
    <x v="2"/>
    <n v="143.43"/>
    <s v="Success"/>
    <s v="Approved"/>
    <n v="8.91"/>
    <x v="0"/>
    <s v="iPad"/>
    <n v="487199"/>
    <n v="16"/>
    <n v="0"/>
    <n v="0"/>
    <n v="0"/>
    <n v="0"/>
    <n v="0"/>
    <s v="2025-08-20 07:57:03"/>
  </r>
  <r>
    <s v="TX009956"/>
    <x v="101"/>
    <x v="2"/>
    <x v="3"/>
    <n v="834.55"/>
    <s v="Failed"/>
    <s v="Declined"/>
    <n v="9.41"/>
    <x v="0"/>
    <s v="Android"/>
    <n v="437812"/>
    <n v="24"/>
    <n v="0"/>
    <n v="0"/>
    <n v="0"/>
    <n v="0"/>
    <n v="0"/>
    <s v="2025-11-23 05:45:20"/>
  </r>
  <r>
    <s v="TX002703"/>
    <x v="217"/>
    <x v="8"/>
    <x v="3"/>
    <n v="161.22999999999999"/>
    <s v="Success"/>
    <s v="Approved"/>
    <n v="11.13"/>
    <x v="0"/>
    <s v="Desktop"/>
    <n v="483426"/>
    <n v="19"/>
    <n v="0"/>
    <n v="0"/>
    <n v="0"/>
    <n v="0"/>
    <n v="0"/>
    <s v="2025-04-08 01:28:31"/>
  </r>
  <r>
    <s v="TX003450"/>
    <x v="1455"/>
    <x v="0"/>
    <x v="0"/>
    <n v="1368.67"/>
    <s v="Success"/>
    <s v="Approved"/>
    <n v="2.0499999999999998"/>
    <x v="0"/>
    <s v="iPhone"/>
    <n v="414575"/>
    <n v="40"/>
    <n v="0"/>
    <n v="0"/>
    <n v="1"/>
    <n v="0"/>
    <n v="0"/>
    <s v="2025-06-06 09:17:14"/>
  </r>
  <r>
    <s v="TX000332"/>
    <x v="936"/>
    <x v="5"/>
    <x v="1"/>
    <n v="3396.65"/>
    <s v="Success"/>
    <s v="Approved"/>
    <n v="6.75"/>
    <x v="0"/>
    <s v="Desktop"/>
    <n v="480087"/>
    <n v="15"/>
    <n v="0"/>
    <n v="0"/>
    <n v="0"/>
    <n v="0"/>
    <n v="0"/>
    <s v="2025-02-06 05:59:30"/>
  </r>
  <r>
    <s v="TX008082"/>
    <x v="1476"/>
    <x v="5"/>
    <x v="3"/>
    <n v="225.49"/>
    <s v="Success"/>
    <s v="Approved"/>
    <n v="0.9"/>
    <x v="0"/>
    <s v="iPhone"/>
    <n v="505189"/>
    <n v="21"/>
    <n v="0"/>
    <n v="0"/>
    <n v="0"/>
    <n v="0"/>
    <n v="0"/>
    <s v="2025-09-16 08:27:32"/>
  </r>
  <r>
    <s v="TX009013"/>
    <x v="940"/>
    <x v="8"/>
    <x v="1"/>
    <n v="1263.27"/>
    <s v="Success"/>
    <s v="Approved"/>
    <n v="7.7"/>
    <x v="0"/>
    <s v="Desktop"/>
    <n v="539578"/>
    <n v="35"/>
    <n v="0"/>
    <n v="0"/>
    <n v="0"/>
    <n v="1"/>
    <n v="0"/>
    <s v="2025-09-10 15:11:18"/>
  </r>
  <r>
    <s v="TX008318"/>
    <x v="2215"/>
    <x v="8"/>
    <x v="0"/>
    <n v="225.41"/>
    <s v="Failed"/>
    <s v="Declined"/>
    <n v="0.96"/>
    <x v="0"/>
    <s v="Android"/>
    <n v="543786"/>
    <n v="11"/>
    <n v="0"/>
    <n v="0"/>
    <n v="0"/>
    <n v="0"/>
    <n v="0"/>
    <s v="2025-10-15 08:45:35"/>
  </r>
  <r>
    <s v="TX007268"/>
    <x v="2081"/>
    <x v="2"/>
    <x v="0"/>
    <n v="195.62"/>
    <s v="Success"/>
    <s v="Approved"/>
    <n v="9.85"/>
    <x v="0"/>
    <s v="iPhone"/>
    <n v="530945"/>
    <n v="23"/>
    <n v="0"/>
    <n v="0"/>
    <n v="0"/>
    <n v="0"/>
    <n v="0"/>
    <s v="2025-06-25 02:06:38"/>
  </r>
  <r>
    <s v="TX002460"/>
    <x v="1231"/>
    <x v="4"/>
    <x v="1"/>
    <n v="953.58"/>
    <s v="Success"/>
    <s v="Approved"/>
    <n v="1.65"/>
    <x v="0"/>
    <s v="Desktop"/>
    <n v="515309"/>
    <n v="22"/>
    <n v="0"/>
    <n v="0"/>
    <n v="0"/>
    <n v="0"/>
    <n v="0"/>
    <s v="2025-12-29 05:04:43"/>
  </r>
  <r>
    <s v="TX001775"/>
    <x v="1282"/>
    <x v="2"/>
    <x v="3"/>
    <n v="1302.8900000000001"/>
    <s v="Success"/>
    <s v="Approved"/>
    <n v="7.92"/>
    <x v="0"/>
    <s v="iPhone"/>
    <n v="426610"/>
    <n v="12"/>
    <n v="0"/>
    <n v="0"/>
    <n v="0"/>
    <n v="0"/>
    <n v="0"/>
    <s v="2025-06-14 09:06:23"/>
  </r>
  <r>
    <s v="TX006629"/>
    <x v="2172"/>
    <x v="3"/>
    <x v="2"/>
    <n v="261.68"/>
    <s v="Success"/>
    <s v="Approved"/>
    <n v="12.69"/>
    <x v="0"/>
    <s v="iPhone"/>
    <n v="443927"/>
    <n v="17"/>
    <n v="0"/>
    <n v="0"/>
    <n v="0"/>
    <n v="0"/>
    <n v="0"/>
    <s v="2025-02-17 17:13:53"/>
  </r>
  <r>
    <s v="TX007691"/>
    <x v="2677"/>
    <x v="2"/>
    <x v="0"/>
    <n v="779.87"/>
    <s v="Success"/>
    <s v="Approved"/>
    <n v="10.95"/>
    <x v="0"/>
    <s v="iPhone"/>
    <n v="541123"/>
    <n v="18"/>
    <n v="0"/>
    <n v="0"/>
    <n v="0"/>
    <n v="0"/>
    <n v="0"/>
    <s v="2025-12-17 03:46:19"/>
  </r>
  <r>
    <s v="TX008087"/>
    <x v="2651"/>
    <x v="6"/>
    <x v="1"/>
    <n v="379.57"/>
    <s v="Failed"/>
    <s v="Approved"/>
    <n v="4.05"/>
    <x v="0"/>
    <s v="iPad"/>
    <n v="410228"/>
    <n v="90"/>
    <n v="1"/>
    <n v="0"/>
    <n v="1"/>
    <n v="0"/>
    <n v="1"/>
    <s v="2025-09-11 11:45:31"/>
  </r>
  <r>
    <s v="TX002687"/>
    <x v="137"/>
    <x v="8"/>
    <x v="0"/>
    <n v="566.32000000000005"/>
    <s v="Success"/>
    <s v="Approved"/>
    <n v="7.53"/>
    <x v="0"/>
    <s v="Android"/>
    <n v="541237"/>
    <n v="37"/>
    <n v="0"/>
    <n v="1"/>
    <n v="0"/>
    <n v="0"/>
    <n v="0"/>
    <s v="2025-11-12 05:48:26"/>
  </r>
  <r>
    <s v="TX009200"/>
    <x v="872"/>
    <x v="1"/>
    <x v="1"/>
    <n v="518.34"/>
    <s v="Success"/>
    <s v="Approved"/>
    <n v="3.36"/>
    <x v="0"/>
    <s v="Android"/>
    <n v="473579"/>
    <n v="23"/>
    <n v="0"/>
    <n v="0"/>
    <n v="0"/>
    <n v="0"/>
    <n v="0"/>
    <s v="2025-01-22 00:43:30"/>
  </r>
  <r>
    <s v="TX000990"/>
    <x v="1021"/>
    <x v="4"/>
    <x v="3"/>
    <n v="562.20000000000005"/>
    <s v="Success"/>
    <s v="Approved"/>
    <n v="3.74"/>
    <x v="0"/>
    <s v="iPhone"/>
    <n v="501159"/>
    <n v="45"/>
    <n v="0"/>
    <n v="0"/>
    <n v="1"/>
    <n v="0"/>
    <n v="0"/>
    <s v="2025-09-20 02:23:20"/>
  </r>
  <r>
    <s v="TX009854"/>
    <x v="2733"/>
    <x v="1"/>
    <x v="0"/>
    <n v="542.88"/>
    <s v="Success"/>
    <s v="Approved"/>
    <n v="5.78"/>
    <x v="0"/>
    <s v="iPad"/>
    <n v="537587"/>
    <n v="15"/>
    <n v="0"/>
    <n v="0"/>
    <n v="0"/>
    <n v="0"/>
    <n v="0"/>
    <s v="2025-06-11 15:28:22"/>
  </r>
  <r>
    <s v="TX008396"/>
    <x v="1123"/>
    <x v="3"/>
    <x v="0"/>
    <n v="581.15"/>
    <s v="Success"/>
    <s v="Approved"/>
    <n v="8.65"/>
    <x v="0"/>
    <s v="Desktop"/>
    <n v="447727"/>
    <n v="48"/>
    <n v="0"/>
    <n v="1"/>
    <n v="0"/>
    <n v="0"/>
    <n v="0"/>
    <s v="2025-07-15 19:13:35"/>
  </r>
  <r>
    <s v="TX008142"/>
    <x v="2734"/>
    <x v="8"/>
    <x v="0"/>
    <n v="240.2"/>
    <s v="Abandoned"/>
    <s v="Declined"/>
    <n v="4.8"/>
    <x v="0"/>
    <s v="iPhone"/>
    <n v="534056"/>
    <n v="20"/>
    <n v="0"/>
    <n v="0"/>
    <n v="0"/>
    <n v="0"/>
    <n v="0"/>
    <s v="2025-01-23 00:11:03"/>
  </r>
  <r>
    <s v="TX008601"/>
    <x v="2103"/>
    <x v="5"/>
    <x v="2"/>
    <n v="538.70000000000005"/>
    <s v="Failed"/>
    <s v="Declined"/>
    <n v="9.5399999999999991"/>
    <x v="0"/>
    <s v="iPad"/>
    <n v="427420"/>
    <n v="14"/>
    <n v="0"/>
    <n v="0"/>
    <n v="0"/>
    <n v="0"/>
    <n v="0"/>
    <s v="2025-06-09 06:51:22"/>
  </r>
  <r>
    <s v="TX005807"/>
    <x v="490"/>
    <x v="1"/>
    <x v="1"/>
    <n v="214.34"/>
    <s v="Success"/>
    <s v="Approved"/>
    <n v="2.15"/>
    <x v="0"/>
    <s v="iPad"/>
    <n v="541181"/>
    <n v="24"/>
    <n v="0"/>
    <n v="0"/>
    <n v="0"/>
    <n v="0"/>
    <n v="0"/>
    <s v="2025-01-21 06:10:06"/>
  </r>
  <r>
    <s v="TX008784"/>
    <x v="2561"/>
    <x v="0"/>
    <x v="3"/>
    <n v="162.57"/>
    <s v="Success"/>
    <s v="Approved"/>
    <n v="7.05"/>
    <x v="0"/>
    <s v="iPhone"/>
    <n v="440890"/>
    <n v="12"/>
    <n v="0"/>
    <n v="0"/>
    <n v="0"/>
    <n v="0"/>
    <n v="0"/>
    <s v="2025-11-18 02:16:59"/>
  </r>
  <r>
    <s v="TX008748"/>
    <x v="1583"/>
    <x v="5"/>
    <x v="0"/>
    <n v="100.18"/>
    <s v="Success"/>
    <s v="Approved"/>
    <n v="11.76"/>
    <x v="0"/>
    <s v="Android"/>
    <n v="430826"/>
    <n v="13"/>
    <n v="0"/>
    <n v="0"/>
    <n v="0"/>
    <n v="0"/>
    <n v="0"/>
    <s v="2025-12-22 09:49:14"/>
  </r>
  <r>
    <s v="TX006575"/>
    <x v="2735"/>
    <x v="8"/>
    <x v="2"/>
    <n v="65.86"/>
    <s v="Success"/>
    <s v="Approved"/>
    <n v="11.23"/>
    <x v="0"/>
    <s v="iPhone"/>
    <n v="445746"/>
    <n v="17"/>
    <n v="0"/>
    <n v="0"/>
    <n v="0"/>
    <n v="0"/>
    <n v="0"/>
    <s v="2025-02-03 09:49:32"/>
  </r>
  <r>
    <s v="TX003053"/>
    <x v="1737"/>
    <x v="3"/>
    <x v="3"/>
    <n v="1059.6300000000001"/>
    <s v="Success"/>
    <s v="Approved"/>
    <n v="6.53"/>
    <x v="0"/>
    <s v="iPhone"/>
    <n v="469734"/>
    <n v="17"/>
    <n v="0"/>
    <n v="0"/>
    <n v="0"/>
    <n v="0"/>
    <n v="0"/>
    <s v="2025-06-07 22:54:06"/>
  </r>
  <r>
    <s v="TX008688"/>
    <x v="1172"/>
    <x v="5"/>
    <x v="0"/>
    <n v="367.14"/>
    <s v="Success"/>
    <s v="Approved"/>
    <n v="8.06"/>
    <x v="0"/>
    <s v="Android"/>
    <n v="453449"/>
    <n v="16"/>
    <n v="0"/>
    <n v="0"/>
    <n v="0"/>
    <n v="0"/>
    <n v="0"/>
    <s v="2025-02-26 08:07:44"/>
  </r>
  <r>
    <s v="TX005463"/>
    <x v="279"/>
    <x v="4"/>
    <x v="1"/>
    <n v="490.83"/>
    <s v="Success"/>
    <s v="Approved"/>
    <n v="3.48"/>
    <x v="0"/>
    <s v="iPhone"/>
    <n v="461663"/>
    <n v="19"/>
    <n v="0"/>
    <n v="0"/>
    <n v="0"/>
    <n v="0"/>
    <n v="0"/>
    <s v="2025-09-08 09:46:14"/>
  </r>
  <r>
    <s v="TX000174"/>
    <x v="1505"/>
    <x v="6"/>
    <x v="0"/>
    <n v="199.03"/>
    <s v="Success"/>
    <s v="Approved"/>
    <n v="5.3"/>
    <x v="0"/>
    <s v="iPhone"/>
    <n v="473864"/>
    <n v="24"/>
    <n v="0"/>
    <n v="0"/>
    <n v="0"/>
    <n v="0"/>
    <n v="0"/>
    <s v="2025-05-01 04:26:59"/>
  </r>
  <r>
    <s v="TX004955"/>
    <x v="1802"/>
    <x v="1"/>
    <x v="0"/>
    <n v="149.84"/>
    <s v="Success"/>
    <s v="Approved"/>
    <n v="2.2799999999999998"/>
    <x v="0"/>
    <s v="iPhone"/>
    <n v="524960"/>
    <n v="36"/>
    <n v="0"/>
    <n v="1"/>
    <n v="0"/>
    <n v="0"/>
    <n v="0"/>
    <s v="2025-02-20 05:57:40"/>
  </r>
  <r>
    <s v="TX004616"/>
    <x v="1047"/>
    <x v="3"/>
    <x v="0"/>
    <n v="1618.39"/>
    <s v="Abandoned"/>
    <s v="Approved"/>
    <n v="10.14"/>
    <x v="0"/>
    <s v="iPhone"/>
    <n v="404774"/>
    <n v="37"/>
    <n v="0"/>
    <n v="0"/>
    <n v="0"/>
    <n v="1"/>
    <n v="0"/>
    <s v="2025-09-21 10:58:00"/>
  </r>
  <r>
    <s v="TX003322"/>
    <x v="2736"/>
    <x v="0"/>
    <x v="3"/>
    <n v="893.84"/>
    <s v="Success"/>
    <s v="Approved"/>
    <n v="5.87"/>
    <x v="0"/>
    <s v="Desktop"/>
    <n v="534217"/>
    <n v="21"/>
    <n v="0"/>
    <n v="0"/>
    <n v="0"/>
    <n v="0"/>
    <n v="0"/>
    <s v="2025-12-22 00:49:46"/>
  </r>
  <r>
    <s v="TX007182"/>
    <x v="2737"/>
    <x v="0"/>
    <x v="3"/>
    <n v="170.18"/>
    <s v="Failed"/>
    <s v="Declined"/>
    <n v="7.34"/>
    <x v="0"/>
    <s v="iPhone"/>
    <n v="544565"/>
    <n v="20"/>
    <n v="0"/>
    <n v="0"/>
    <n v="0"/>
    <n v="0"/>
    <n v="0"/>
    <s v="2025-10-07 00:00:27"/>
  </r>
  <r>
    <s v="TX006247"/>
    <x v="2232"/>
    <x v="9"/>
    <x v="3"/>
    <n v="449.25"/>
    <s v="Success"/>
    <s v="Approved"/>
    <n v="6.61"/>
    <x v="0"/>
    <s v="Android"/>
    <n v="421999"/>
    <n v="19"/>
    <n v="0"/>
    <n v="0"/>
    <n v="0"/>
    <n v="0"/>
    <n v="0"/>
    <s v="2025-06-19 09:01:19"/>
  </r>
  <r>
    <s v="TX006746"/>
    <x v="2738"/>
    <x v="2"/>
    <x v="0"/>
    <n v="192.72"/>
    <s v="Success"/>
    <s v="Approved"/>
    <n v="2.12"/>
    <x v="0"/>
    <s v="iPad"/>
    <n v="502937"/>
    <n v="15"/>
    <n v="0"/>
    <n v="0"/>
    <n v="0"/>
    <n v="0"/>
    <n v="0"/>
    <s v="2025-06-28 21:09:44"/>
  </r>
  <r>
    <s v="TX003373"/>
    <x v="2192"/>
    <x v="2"/>
    <x v="2"/>
    <n v="197.78"/>
    <s v="Success"/>
    <s v="Approved"/>
    <n v="19.170000000000002"/>
    <x v="0"/>
    <s v="Android"/>
    <n v="418127"/>
    <n v="11"/>
    <n v="0"/>
    <n v="0"/>
    <n v="0"/>
    <n v="0"/>
    <n v="0"/>
    <s v="2025-05-11 14:28:43"/>
  </r>
  <r>
    <s v="TX006049"/>
    <x v="712"/>
    <x v="1"/>
    <x v="0"/>
    <n v="252.91"/>
    <s v="Success"/>
    <s v="Approved"/>
    <n v="10.58"/>
    <x v="0"/>
    <s v="Android"/>
    <n v="449556"/>
    <n v="52"/>
    <n v="0"/>
    <n v="0"/>
    <n v="1"/>
    <n v="0"/>
    <n v="0"/>
    <s v="2025-08-23 16:22:33"/>
  </r>
  <r>
    <s v="TX003312"/>
    <x v="1798"/>
    <x v="3"/>
    <x v="1"/>
    <n v="1491.97"/>
    <s v="Success"/>
    <s v="Approved"/>
    <n v="4.57"/>
    <x v="0"/>
    <s v="Android"/>
    <n v="536288"/>
    <n v="11"/>
    <n v="0"/>
    <n v="0"/>
    <n v="0"/>
    <n v="0"/>
    <n v="0"/>
    <s v="2025-04-29 13:41:31"/>
  </r>
  <r>
    <s v="TX009690"/>
    <x v="2739"/>
    <x v="2"/>
    <x v="3"/>
    <n v="849.92"/>
    <s v="Success"/>
    <s v="Approved"/>
    <n v="11.95"/>
    <x v="0"/>
    <s v="iPhone"/>
    <n v="445274"/>
    <n v="18"/>
    <n v="0"/>
    <n v="0"/>
    <n v="0"/>
    <n v="0"/>
    <n v="0"/>
    <s v="2025-10-18 23:10:11"/>
  </r>
  <r>
    <s v="TX007387"/>
    <x v="2475"/>
    <x v="2"/>
    <x v="1"/>
    <n v="2319.31"/>
    <s v="Success"/>
    <s v="Approved"/>
    <n v="2.79"/>
    <x v="0"/>
    <s v="iPad"/>
    <n v="500061"/>
    <n v="11"/>
    <n v="0"/>
    <n v="0"/>
    <n v="0"/>
    <n v="0"/>
    <n v="0"/>
    <s v="2025-09-10 13:31:18"/>
  </r>
  <r>
    <s v="TX007679"/>
    <x v="422"/>
    <x v="2"/>
    <x v="0"/>
    <n v="162.86000000000001"/>
    <s v="Failed"/>
    <s v="Declined"/>
    <n v="2.06"/>
    <x v="0"/>
    <s v="iPhone"/>
    <n v="412393"/>
    <n v="45"/>
    <n v="0"/>
    <n v="0"/>
    <n v="0"/>
    <n v="1"/>
    <n v="0"/>
    <s v="2025-11-06 02:13:23"/>
  </r>
  <r>
    <s v="TX009430"/>
    <x v="272"/>
    <x v="3"/>
    <x v="1"/>
    <n v="542.85"/>
    <s v="Success"/>
    <s v="Approved"/>
    <n v="4.28"/>
    <x v="0"/>
    <s v="Android"/>
    <n v="457338"/>
    <n v="21"/>
    <n v="0"/>
    <n v="0"/>
    <n v="0"/>
    <n v="0"/>
    <n v="0"/>
    <s v="2025-12-09 04:11:57"/>
  </r>
  <r>
    <s v="TX008863"/>
    <x v="1427"/>
    <x v="5"/>
    <x v="1"/>
    <n v="31.21"/>
    <s v="Success"/>
    <s v="Approved"/>
    <n v="2.7"/>
    <x v="0"/>
    <s v="Android"/>
    <n v="439655"/>
    <n v="21"/>
    <n v="0"/>
    <n v="0"/>
    <n v="0"/>
    <n v="0"/>
    <n v="0"/>
    <s v="2025-11-22 16:59:59"/>
  </r>
  <r>
    <s v="TX004552"/>
    <x v="2489"/>
    <x v="2"/>
    <x v="1"/>
    <n v="1148.67"/>
    <s v="Abandoned"/>
    <s v="Declined"/>
    <n v="6.33"/>
    <x v="0"/>
    <s v="iPad"/>
    <n v="415486"/>
    <n v="14"/>
    <n v="0"/>
    <n v="0"/>
    <n v="0"/>
    <n v="0"/>
    <n v="0"/>
    <s v="2025-02-23 01:09:34"/>
  </r>
  <r>
    <s v="TX004680"/>
    <x v="2740"/>
    <x v="9"/>
    <x v="1"/>
    <n v="413.89"/>
    <s v="Abandoned"/>
    <s v="Declined"/>
    <n v="2.34"/>
    <x v="0"/>
    <s v="iPhone"/>
    <n v="409971"/>
    <n v="23"/>
    <n v="0"/>
    <n v="0"/>
    <n v="0"/>
    <n v="0"/>
    <n v="0"/>
    <s v="2025-05-12 16:40:12"/>
  </r>
  <r>
    <s v="TX003404"/>
    <x v="749"/>
    <x v="3"/>
    <x v="0"/>
    <n v="98.75"/>
    <s v="Success"/>
    <s v="Approved"/>
    <n v="3.97"/>
    <x v="0"/>
    <s v="Android"/>
    <n v="505155"/>
    <n v="18"/>
    <n v="0"/>
    <n v="0"/>
    <n v="0"/>
    <n v="0"/>
    <n v="0"/>
    <s v="2025-01-21 03:36:36"/>
  </r>
  <r>
    <s v="TX000019"/>
    <x v="2741"/>
    <x v="1"/>
    <x v="2"/>
    <n v="230.06"/>
    <s v="Failed"/>
    <s v="Declined"/>
    <n v="13.13"/>
    <x v="0"/>
    <s v="Android"/>
    <n v="497889"/>
    <n v="16"/>
    <n v="0"/>
    <n v="0"/>
    <n v="0"/>
    <n v="0"/>
    <n v="0"/>
    <s v="2025-08-02 12:32:27"/>
  </r>
  <r>
    <s v="TX003692"/>
    <x v="1071"/>
    <x v="9"/>
    <x v="0"/>
    <n v="385.94"/>
    <s v="Failed"/>
    <s v="Approved"/>
    <n v="7.51"/>
    <x v="0"/>
    <s v="Desktop"/>
    <n v="409207"/>
    <n v="20"/>
    <n v="0"/>
    <n v="0"/>
    <n v="0"/>
    <n v="0"/>
    <n v="0"/>
    <s v="2025-01-11 23:03:22"/>
  </r>
  <r>
    <s v="TX008705"/>
    <x v="2313"/>
    <x v="2"/>
    <x v="3"/>
    <n v="129.13999999999999"/>
    <s v="Failed"/>
    <s v="Declined"/>
    <n v="9.35"/>
    <x v="0"/>
    <s v="iPhone"/>
    <n v="544359"/>
    <n v="11"/>
    <n v="0"/>
    <n v="0"/>
    <n v="0"/>
    <n v="0"/>
    <n v="0"/>
    <s v="2025-12-28 16:36:20"/>
  </r>
  <r>
    <s v="TX004097"/>
    <x v="536"/>
    <x v="1"/>
    <x v="1"/>
    <n v="734.89"/>
    <s v="Success"/>
    <s v="Approved"/>
    <n v="1.19"/>
    <x v="0"/>
    <s v="Android"/>
    <n v="480450"/>
    <n v="20"/>
    <n v="0"/>
    <n v="0"/>
    <n v="0"/>
    <n v="0"/>
    <n v="0"/>
    <s v="2025-08-24 19:38:00"/>
  </r>
  <r>
    <s v="TX003629"/>
    <x v="1712"/>
    <x v="1"/>
    <x v="1"/>
    <n v="702.61"/>
    <s v="Success"/>
    <s v="Approved"/>
    <n v="1.83"/>
    <x v="0"/>
    <s v="iPhone"/>
    <n v="489157"/>
    <n v="21"/>
    <n v="0"/>
    <n v="0"/>
    <n v="0"/>
    <n v="0"/>
    <n v="0"/>
    <s v="2025-06-12 19:39:32"/>
  </r>
  <r>
    <s v="TX008914"/>
    <x v="2317"/>
    <x v="3"/>
    <x v="1"/>
    <n v="233.01"/>
    <s v="Failed"/>
    <s v="Declined"/>
    <n v="10.45"/>
    <x v="0"/>
    <s v="iPhone"/>
    <n v="404033"/>
    <n v="20"/>
    <n v="0"/>
    <n v="0"/>
    <n v="0"/>
    <n v="0"/>
    <n v="0"/>
    <s v="2025-07-17 00:33:53"/>
  </r>
  <r>
    <s v="TX002175"/>
    <x v="1953"/>
    <x v="2"/>
    <x v="1"/>
    <n v="202.78"/>
    <s v="Success"/>
    <s v="Approved"/>
    <n v="1.57"/>
    <x v="0"/>
    <s v="Android"/>
    <n v="532591"/>
    <n v="11"/>
    <n v="0"/>
    <n v="0"/>
    <n v="0"/>
    <n v="0"/>
    <n v="0"/>
    <s v="2025-02-10 20:52:07"/>
  </r>
  <r>
    <s v="TX001357"/>
    <x v="294"/>
    <x v="3"/>
    <x v="0"/>
    <n v="325.07"/>
    <s v="Success"/>
    <s v="Approved"/>
    <n v="6.45"/>
    <x v="0"/>
    <s v="iPhone"/>
    <n v="528631"/>
    <n v="10"/>
    <n v="0"/>
    <n v="0"/>
    <n v="0"/>
    <n v="0"/>
    <n v="0"/>
    <s v="2025-09-04 12:30:38"/>
  </r>
  <r>
    <s v="TX005003"/>
    <x v="2742"/>
    <x v="9"/>
    <x v="3"/>
    <n v="920.3"/>
    <s v="Success"/>
    <s v="Approved"/>
    <n v="9.56"/>
    <x v="0"/>
    <s v="Desktop"/>
    <n v="525370"/>
    <n v="39"/>
    <n v="0"/>
    <n v="1"/>
    <n v="0"/>
    <n v="0"/>
    <n v="0"/>
    <s v="2025-08-24 12:24:42"/>
  </r>
  <r>
    <s v="TX007485"/>
    <x v="2163"/>
    <x v="9"/>
    <x v="1"/>
    <n v="95.16"/>
    <s v="Abandoned"/>
    <s v="Approved"/>
    <n v="8.61"/>
    <x v="0"/>
    <s v="Android"/>
    <n v="481790"/>
    <n v="46"/>
    <n v="1"/>
    <n v="0"/>
    <n v="0"/>
    <n v="0"/>
    <n v="1"/>
    <s v="2025-02-05 20:51:44"/>
  </r>
  <r>
    <s v="TX006923"/>
    <x v="480"/>
    <x v="8"/>
    <x v="2"/>
    <n v="522.76"/>
    <s v="Failed"/>
    <s v="Declined"/>
    <n v="12.61"/>
    <x v="0"/>
    <s v="Desktop"/>
    <n v="522061"/>
    <n v="23"/>
    <n v="0"/>
    <n v="0"/>
    <n v="0"/>
    <n v="0"/>
    <n v="0"/>
    <s v="2025-07-13 08:33:21"/>
  </r>
  <r>
    <s v="TX005824"/>
    <x v="504"/>
    <x v="3"/>
    <x v="1"/>
    <n v="89.45"/>
    <s v="Success"/>
    <s v="Approved"/>
    <n v="10.73"/>
    <x v="0"/>
    <s v="iPad"/>
    <n v="469307"/>
    <n v="22"/>
    <n v="0"/>
    <n v="0"/>
    <n v="0"/>
    <n v="0"/>
    <n v="0"/>
    <s v="2025-12-22 10:57:52"/>
  </r>
  <r>
    <s v="TX009557"/>
    <x v="2041"/>
    <x v="0"/>
    <x v="0"/>
    <n v="256.12"/>
    <s v="Success"/>
    <s v="Approved"/>
    <n v="7.52"/>
    <x v="0"/>
    <s v="iPad"/>
    <n v="410913"/>
    <n v="53"/>
    <n v="0"/>
    <n v="0"/>
    <n v="1"/>
    <n v="0"/>
    <n v="0"/>
    <s v="2025-06-05 10:43:30"/>
  </r>
  <r>
    <s v="TX005671"/>
    <x v="717"/>
    <x v="3"/>
    <x v="1"/>
    <n v="305.27"/>
    <s v="Failed"/>
    <s v="Declined"/>
    <n v="6.89"/>
    <x v="0"/>
    <s v="Desktop"/>
    <n v="409698"/>
    <n v="24"/>
    <n v="0"/>
    <n v="0"/>
    <n v="0"/>
    <n v="0"/>
    <n v="0"/>
    <s v="2025-04-28 22:19:31"/>
  </r>
  <r>
    <s v="TX003113"/>
    <x v="2530"/>
    <x v="6"/>
    <x v="0"/>
    <n v="705.61"/>
    <s v="Success"/>
    <s v="Approved"/>
    <n v="7.49"/>
    <x v="0"/>
    <s v="iPad"/>
    <n v="487839"/>
    <n v="12"/>
    <n v="0"/>
    <n v="0"/>
    <n v="0"/>
    <n v="0"/>
    <n v="0"/>
    <s v="2025-09-17 00:27:52"/>
  </r>
  <r>
    <s v="TX000183"/>
    <x v="860"/>
    <x v="1"/>
    <x v="0"/>
    <n v="398.16"/>
    <s v="Success"/>
    <s v="Approved"/>
    <n v="6.03"/>
    <x v="0"/>
    <s v="iPhone"/>
    <n v="509200"/>
    <n v="21"/>
    <n v="0"/>
    <n v="0"/>
    <n v="0"/>
    <n v="0"/>
    <n v="0"/>
    <s v="2025-09-03 10:14:49"/>
  </r>
  <r>
    <s v="TX003643"/>
    <x v="1751"/>
    <x v="7"/>
    <x v="0"/>
    <n v="89.29"/>
    <s v="Success"/>
    <s v="Approved"/>
    <n v="10.34"/>
    <x v="0"/>
    <s v="Desktop"/>
    <n v="551236"/>
    <n v="15"/>
    <n v="0"/>
    <n v="0"/>
    <n v="0"/>
    <n v="0"/>
    <n v="0"/>
    <s v="2025-11-19 13:42:16"/>
  </r>
  <r>
    <s v="TX008909"/>
    <x v="1555"/>
    <x v="6"/>
    <x v="3"/>
    <n v="662.26"/>
    <s v="Success"/>
    <s v="Approved"/>
    <n v="3.16"/>
    <x v="0"/>
    <s v="Android"/>
    <n v="432383"/>
    <n v="16"/>
    <n v="0"/>
    <n v="0"/>
    <n v="0"/>
    <n v="0"/>
    <n v="0"/>
    <s v="2025-08-30 10:14:53"/>
  </r>
  <r>
    <s v="TX001813"/>
    <x v="2082"/>
    <x v="0"/>
    <x v="2"/>
    <n v="1654.89"/>
    <s v="Success"/>
    <s v="Approved"/>
    <n v="18.77"/>
    <x v="0"/>
    <s v="iPhone"/>
    <n v="461636"/>
    <n v="22"/>
    <n v="0"/>
    <n v="0"/>
    <n v="0"/>
    <n v="0"/>
    <n v="0"/>
    <s v="2025-11-11 16:16:16"/>
  </r>
  <r>
    <s v="TX009058"/>
    <x v="1975"/>
    <x v="8"/>
    <x v="2"/>
    <n v="1139.52"/>
    <s v="Success"/>
    <s v="Approved"/>
    <n v="19.71"/>
    <x v="0"/>
    <s v="iPhone"/>
    <n v="493912"/>
    <n v="22"/>
    <n v="0"/>
    <n v="0"/>
    <n v="0"/>
    <n v="0"/>
    <n v="0"/>
    <s v="2025-03-15 13:41:53"/>
  </r>
  <r>
    <s v="TX008490"/>
    <x v="233"/>
    <x v="2"/>
    <x v="2"/>
    <n v="68.47"/>
    <s v="Success"/>
    <s v="Approved"/>
    <n v="12.57"/>
    <x v="0"/>
    <s v="iPhone"/>
    <n v="431563"/>
    <n v="16"/>
    <n v="0"/>
    <n v="0"/>
    <n v="0"/>
    <n v="0"/>
    <n v="0"/>
    <s v="2025-02-21 13:32:34"/>
  </r>
  <r>
    <s v="TX004913"/>
    <x v="555"/>
    <x v="8"/>
    <x v="1"/>
    <n v="980.85"/>
    <s v="Success"/>
    <s v="Approved"/>
    <n v="1.3"/>
    <x v="0"/>
    <s v="Android"/>
    <n v="404679"/>
    <n v="24"/>
    <n v="0"/>
    <n v="0"/>
    <n v="0"/>
    <n v="0"/>
    <n v="0"/>
    <s v="2025-12-21 03:51:56"/>
  </r>
  <r>
    <s v="TX005669"/>
    <x v="844"/>
    <x v="6"/>
    <x v="1"/>
    <n v="593.79"/>
    <s v="Success"/>
    <s v="Approved"/>
    <n v="11.57"/>
    <x v="0"/>
    <s v="iPad"/>
    <n v="558987"/>
    <n v="21"/>
    <n v="0"/>
    <n v="0"/>
    <n v="0"/>
    <n v="0"/>
    <n v="0"/>
    <s v="2025-12-15 14:48:45"/>
  </r>
  <r>
    <s v="TX_ATK15"/>
    <x v="464"/>
    <x v="3"/>
    <x v="1"/>
    <n v="1.02"/>
    <s v="Success"/>
    <s v="Approved"/>
    <n v="1.44"/>
    <x v="0"/>
    <s v="Desktop"/>
    <n v="471122"/>
    <n v="85"/>
    <n v="1"/>
    <n v="0"/>
    <n v="0"/>
    <n v="0"/>
    <n v="0"/>
    <s v="2025-06-15 02:30:00"/>
  </r>
  <r>
    <s v="TX001801"/>
    <x v="2743"/>
    <x v="1"/>
    <x v="1"/>
    <n v="750.14"/>
    <s v="Success"/>
    <s v="Approved"/>
    <n v="6.59"/>
    <x v="0"/>
    <s v="Android"/>
    <n v="440175"/>
    <n v="17"/>
    <n v="0"/>
    <n v="0"/>
    <n v="0"/>
    <n v="0"/>
    <n v="0"/>
    <s v="2025-02-11 08:37:19"/>
  </r>
  <r>
    <s v="TX009304"/>
    <x v="1377"/>
    <x v="3"/>
    <x v="3"/>
    <n v="232.03"/>
    <s v="Failed"/>
    <s v="Declined"/>
    <n v="9.6300000000000008"/>
    <x v="0"/>
    <s v="iPad"/>
    <n v="555567"/>
    <n v="12"/>
    <n v="0"/>
    <n v="0"/>
    <n v="0"/>
    <n v="0"/>
    <n v="0"/>
    <s v="2025-09-30 22:01:48"/>
  </r>
  <r>
    <s v="TX002430"/>
    <x v="583"/>
    <x v="1"/>
    <x v="3"/>
    <n v="483.81"/>
    <s v="Success"/>
    <s v="Approved"/>
    <n v="7.16"/>
    <x v="0"/>
    <s v="iPhone"/>
    <n v="520912"/>
    <n v="19"/>
    <n v="0"/>
    <n v="0"/>
    <n v="0"/>
    <n v="0"/>
    <n v="0"/>
    <s v="2025-10-27 23:04:40"/>
  </r>
  <r>
    <s v="TX005483"/>
    <x v="2498"/>
    <x v="5"/>
    <x v="1"/>
    <n v="1554.74"/>
    <s v="Success"/>
    <s v="Approved"/>
    <n v="8.73"/>
    <x v="0"/>
    <s v="iPad"/>
    <n v="505149"/>
    <n v="14"/>
    <n v="0"/>
    <n v="0"/>
    <n v="0"/>
    <n v="0"/>
    <n v="0"/>
    <s v="2025-04-12 10:53:14"/>
  </r>
  <r>
    <s v="TX006762"/>
    <x v="825"/>
    <x v="1"/>
    <x v="1"/>
    <n v="244.93"/>
    <s v="Abandoned"/>
    <s v="Declined"/>
    <n v="1.76"/>
    <x v="0"/>
    <s v="Desktop"/>
    <n v="552035"/>
    <n v="19"/>
    <n v="0"/>
    <n v="0"/>
    <n v="0"/>
    <n v="0"/>
    <n v="0"/>
    <s v="2025-11-14 01:21:49"/>
  </r>
  <r>
    <s v="TX009894"/>
    <x v="480"/>
    <x v="5"/>
    <x v="1"/>
    <n v="1239"/>
    <s v="Abandoned"/>
    <s v="Approved"/>
    <n v="6.89"/>
    <x v="0"/>
    <s v="iPhone"/>
    <n v="436792"/>
    <n v="15"/>
    <n v="0"/>
    <n v="0"/>
    <n v="0"/>
    <n v="0"/>
    <n v="0"/>
    <s v="2025-09-10 00:01:48"/>
  </r>
  <r>
    <s v="TX008169"/>
    <x v="675"/>
    <x v="0"/>
    <x v="0"/>
    <n v="34"/>
    <s v="Success"/>
    <s v="Approved"/>
    <n v="1.76"/>
    <x v="0"/>
    <s v="Desktop"/>
    <n v="512873"/>
    <n v="11"/>
    <n v="0"/>
    <n v="0"/>
    <n v="0"/>
    <n v="0"/>
    <n v="0"/>
    <s v="2025-07-14 05:02:20"/>
  </r>
  <r>
    <s v="TX001969"/>
    <x v="2744"/>
    <x v="0"/>
    <x v="0"/>
    <n v="1315.16"/>
    <s v="Failed"/>
    <s v="Declined"/>
    <n v="11.92"/>
    <x v="0"/>
    <s v="iPhone"/>
    <n v="480503"/>
    <n v="12"/>
    <n v="0"/>
    <n v="0"/>
    <n v="0"/>
    <n v="0"/>
    <n v="0"/>
    <s v="2025-08-01 02:08:24"/>
  </r>
  <r>
    <s v="TX008387"/>
    <x v="2634"/>
    <x v="4"/>
    <x v="1"/>
    <n v="801.32"/>
    <s v="Success"/>
    <s v="Approved"/>
    <n v="3.62"/>
    <x v="0"/>
    <s v="iPhone"/>
    <n v="532062"/>
    <n v="50"/>
    <n v="0"/>
    <n v="0"/>
    <n v="1"/>
    <n v="0"/>
    <n v="0"/>
    <s v="2025-05-07 18:54:53"/>
  </r>
  <r>
    <s v="TX008664"/>
    <x v="2041"/>
    <x v="0"/>
    <x v="0"/>
    <n v="852.75"/>
    <s v="Success"/>
    <s v="Approved"/>
    <n v="8.81"/>
    <x v="0"/>
    <s v="Desktop"/>
    <n v="423942"/>
    <n v="13"/>
    <n v="0"/>
    <n v="0"/>
    <n v="0"/>
    <n v="0"/>
    <n v="0"/>
    <s v="2025-08-12 21:01:57"/>
  </r>
  <r>
    <s v="TX007792"/>
    <x v="2428"/>
    <x v="1"/>
    <x v="1"/>
    <n v="402.8"/>
    <s v="Success"/>
    <s v="Approved"/>
    <n v="9.57"/>
    <x v="0"/>
    <s v="Android"/>
    <n v="450934"/>
    <n v="12"/>
    <n v="0"/>
    <n v="0"/>
    <n v="0"/>
    <n v="0"/>
    <n v="0"/>
    <s v="2025-08-28 22:37:54"/>
  </r>
  <r>
    <s v="TX007636"/>
    <x v="2015"/>
    <x v="0"/>
    <x v="0"/>
    <n v="727.47"/>
    <s v="Success"/>
    <s v="Approved"/>
    <n v="11.21"/>
    <x v="0"/>
    <s v="iPhone"/>
    <n v="545327"/>
    <n v="23"/>
    <n v="0"/>
    <n v="0"/>
    <n v="0"/>
    <n v="0"/>
    <n v="0"/>
    <s v="2025-03-26 23:02:30"/>
  </r>
  <r>
    <s v="TX007009"/>
    <x v="615"/>
    <x v="1"/>
    <x v="1"/>
    <n v="1222"/>
    <s v="Success"/>
    <s v="Approved"/>
    <n v="4.17"/>
    <x v="0"/>
    <s v="Desktop"/>
    <n v="431592"/>
    <n v="47"/>
    <n v="0"/>
    <n v="1"/>
    <n v="0"/>
    <n v="0"/>
    <n v="0"/>
    <s v="2025-01-15 09:12:29"/>
  </r>
  <r>
    <s v="TX004988"/>
    <x v="1309"/>
    <x v="8"/>
    <x v="1"/>
    <n v="491.84"/>
    <s v="Failed"/>
    <s v="Declined"/>
    <n v="2.37"/>
    <x v="0"/>
    <s v="iPhone"/>
    <n v="471222"/>
    <n v="50"/>
    <n v="0"/>
    <n v="1"/>
    <n v="0"/>
    <n v="0"/>
    <n v="0"/>
    <s v="2025-07-08 07:56:16"/>
  </r>
  <r>
    <s v="TX009811"/>
    <x v="484"/>
    <x v="1"/>
    <x v="2"/>
    <n v="215.28"/>
    <s v="Success"/>
    <s v="Approved"/>
    <n v="8.3800000000000008"/>
    <x v="0"/>
    <s v="iPhone"/>
    <n v="557277"/>
    <n v="12"/>
    <n v="0"/>
    <n v="0"/>
    <n v="0"/>
    <n v="0"/>
    <n v="0"/>
    <s v="2025-08-08 21:36:46"/>
  </r>
  <r>
    <s v="TX004651"/>
    <x v="819"/>
    <x v="7"/>
    <x v="1"/>
    <n v="172.21"/>
    <s v="Success"/>
    <s v="Approved"/>
    <n v="7.33"/>
    <x v="0"/>
    <s v="Desktop"/>
    <n v="559249"/>
    <n v="24"/>
    <n v="0"/>
    <n v="0"/>
    <n v="0"/>
    <n v="0"/>
    <n v="0"/>
    <s v="2025-01-04 14:24:29"/>
  </r>
  <r>
    <s v="TX001160"/>
    <x v="2379"/>
    <x v="5"/>
    <x v="1"/>
    <n v="97.17"/>
    <s v="Success"/>
    <s v="Approved"/>
    <n v="2.77"/>
    <x v="0"/>
    <s v="iPad"/>
    <n v="511062"/>
    <n v="19"/>
    <n v="0"/>
    <n v="0"/>
    <n v="0"/>
    <n v="0"/>
    <n v="0"/>
    <s v="2025-09-22 01:09:37"/>
  </r>
  <r>
    <s v="TX001214"/>
    <x v="2233"/>
    <x v="7"/>
    <x v="2"/>
    <n v="502.67"/>
    <s v="Success"/>
    <s v="Approved"/>
    <n v="18.149999999999999"/>
    <x v="0"/>
    <s v="iPhone"/>
    <n v="526241"/>
    <n v="44"/>
    <n v="0"/>
    <n v="0"/>
    <n v="1"/>
    <n v="0"/>
    <n v="0"/>
    <s v="2025-02-14 13:54:21"/>
  </r>
  <r>
    <s v="TX007430"/>
    <x v="862"/>
    <x v="3"/>
    <x v="1"/>
    <n v="117.31"/>
    <s v="Success"/>
    <s v="Approved"/>
    <n v="3.62"/>
    <x v="1"/>
    <s v="iPhone"/>
    <n v="419403"/>
    <n v="56"/>
    <n v="1"/>
    <n v="0"/>
    <n v="0"/>
    <n v="0"/>
    <n v="1"/>
    <s v="2025-11-27 14:58:34"/>
  </r>
  <r>
    <s v="TX001326"/>
    <x v="437"/>
    <x v="2"/>
    <x v="3"/>
    <n v="202.66"/>
    <s v="Failed"/>
    <s v="Declined"/>
    <n v="8.8000000000000007"/>
    <x v="0"/>
    <s v="Android"/>
    <n v="420310"/>
    <n v="36"/>
    <n v="0"/>
    <n v="1"/>
    <n v="0"/>
    <n v="0"/>
    <n v="0"/>
    <s v="2025-04-10 23:33:43"/>
  </r>
  <r>
    <s v="TX007607"/>
    <x v="822"/>
    <x v="2"/>
    <x v="1"/>
    <n v="509.92"/>
    <s v="Success"/>
    <s v="Approved"/>
    <n v="1"/>
    <x v="0"/>
    <s v="iPad"/>
    <n v="450645"/>
    <n v="20"/>
    <n v="0"/>
    <n v="0"/>
    <n v="0"/>
    <n v="0"/>
    <n v="0"/>
    <s v="2025-06-25 06:29:06"/>
  </r>
  <r>
    <s v="TX008888"/>
    <x v="2109"/>
    <x v="3"/>
    <x v="3"/>
    <n v="185.15"/>
    <s v="Failed"/>
    <s v="Declined"/>
    <n v="10.76"/>
    <x v="0"/>
    <s v="iPhone"/>
    <n v="522484"/>
    <n v="53"/>
    <n v="1"/>
    <n v="0"/>
    <n v="0"/>
    <n v="0"/>
    <n v="1"/>
    <s v="2025-02-15 14:22:52"/>
  </r>
  <r>
    <s v="TX004797"/>
    <x v="2148"/>
    <x v="2"/>
    <x v="3"/>
    <n v="379.03"/>
    <s v="Failed"/>
    <s v="Declined"/>
    <n v="6.63"/>
    <x v="0"/>
    <s v="Android"/>
    <n v="508896"/>
    <n v="36"/>
    <n v="0"/>
    <n v="0"/>
    <n v="0"/>
    <n v="1"/>
    <n v="0"/>
    <s v="2025-10-26 19:32:48"/>
  </r>
  <r>
    <s v="TX006797"/>
    <x v="638"/>
    <x v="8"/>
    <x v="2"/>
    <n v="1232.53"/>
    <s v="Success"/>
    <s v="Approved"/>
    <n v="17.75"/>
    <x v="0"/>
    <s v="Desktop"/>
    <n v="535679"/>
    <n v="44"/>
    <n v="0"/>
    <n v="0"/>
    <n v="1"/>
    <n v="0"/>
    <n v="0"/>
    <s v="2025-11-21 20:45:44"/>
  </r>
  <r>
    <s v="TX005809"/>
    <x v="884"/>
    <x v="1"/>
    <x v="2"/>
    <n v="528.37"/>
    <s v="Success"/>
    <s v="Approved"/>
    <n v="13.8"/>
    <x v="0"/>
    <s v="iPhone"/>
    <n v="432879"/>
    <n v="19"/>
    <n v="0"/>
    <n v="0"/>
    <n v="0"/>
    <n v="0"/>
    <n v="0"/>
    <s v="2025-11-16 20:46:52"/>
  </r>
  <r>
    <s v="TX005944"/>
    <x v="2505"/>
    <x v="3"/>
    <x v="3"/>
    <n v="345.31"/>
    <s v="Success"/>
    <s v="Approved"/>
    <n v="7.86"/>
    <x v="0"/>
    <s v="iPhone"/>
    <n v="465835"/>
    <n v="14"/>
    <n v="0"/>
    <n v="0"/>
    <n v="0"/>
    <n v="0"/>
    <n v="0"/>
    <s v="2025-02-09 21:02:02"/>
  </r>
  <r>
    <s v="TX009336"/>
    <x v="396"/>
    <x v="3"/>
    <x v="1"/>
    <n v="570.97"/>
    <s v="Failed"/>
    <s v="Declined"/>
    <n v="3.47"/>
    <x v="0"/>
    <s v="iPhone"/>
    <n v="525167"/>
    <n v="10"/>
    <n v="0"/>
    <n v="0"/>
    <n v="0"/>
    <n v="0"/>
    <n v="0"/>
    <s v="2025-08-12 01:22:18"/>
  </r>
  <r>
    <s v="TX009919"/>
    <x v="375"/>
    <x v="8"/>
    <x v="3"/>
    <n v="269.88"/>
    <s v="Failed"/>
    <s v="Approved"/>
    <n v="3.66"/>
    <x v="0"/>
    <s v="Android"/>
    <n v="426953"/>
    <n v="14"/>
    <n v="0"/>
    <n v="0"/>
    <n v="0"/>
    <n v="0"/>
    <n v="0"/>
    <s v="2025-12-07 16:06:06"/>
  </r>
  <r>
    <s v="TX001456"/>
    <x v="967"/>
    <x v="4"/>
    <x v="0"/>
    <n v="316.47000000000003"/>
    <s v="Success"/>
    <s v="Approved"/>
    <n v="3.33"/>
    <x v="0"/>
    <s v="iPad"/>
    <n v="432373"/>
    <n v="22"/>
    <n v="0"/>
    <n v="0"/>
    <n v="0"/>
    <n v="0"/>
    <n v="0"/>
    <s v="2025-08-05 02:23:30"/>
  </r>
  <r>
    <s v="TX005411"/>
    <x v="934"/>
    <x v="0"/>
    <x v="0"/>
    <n v="1207.52"/>
    <s v="Abandoned"/>
    <s v="Declined"/>
    <n v="3.74"/>
    <x v="0"/>
    <s v="Android"/>
    <n v="447229"/>
    <n v="20"/>
    <n v="0"/>
    <n v="0"/>
    <n v="0"/>
    <n v="0"/>
    <n v="0"/>
    <s v="2025-02-14 11:26:16"/>
  </r>
  <r>
    <s v="TX007221"/>
    <x v="387"/>
    <x v="0"/>
    <x v="3"/>
    <n v="127.45"/>
    <s v="Failed"/>
    <s v="Declined"/>
    <n v="7.09"/>
    <x v="0"/>
    <s v="iPad"/>
    <n v="443170"/>
    <n v="18"/>
    <n v="0"/>
    <n v="0"/>
    <n v="0"/>
    <n v="0"/>
    <n v="0"/>
    <s v="2025-09-21 05:48:38"/>
  </r>
  <r>
    <s v="TX008476"/>
    <x v="1306"/>
    <x v="1"/>
    <x v="2"/>
    <n v="224.06"/>
    <s v="Failed"/>
    <s v="Approved"/>
    <n v="11.3"/>
    <x v="0"/>
    <s v="Desktop"/>
    <n v="558755"/>
    <n v="20"/>
    <n v="0"/>
    <n v="0"/>
    <n v="0"/>
    <n v="0"/>
    <n v="0"/>
    <s v="2025-03-20 08:27:22"/>
  </r>
  <r>
    <s v="TX004963"/>
    <x v="2217"/>
    <x v="0"/>
    <x v="0"/>
    <n v="497"/>
    <s v="Failed"/>
    <s v="Declined"/>
    <n v="3.16"/>
    <x v="0"/>
    <s v="Desktop"/>
    <n v="536091"/>
    <n v="18"/>
    <n v="0"/>
    <n v="0"/>
    <n v="0"/>
    <n v="0"/>
    <n v="0"/>
    <s v="2025-01-21 06:11:48"/>
  </r>
  <r>
    <s v="TX002801"/>
    <x v="2745"/>
    <x v="5"/>
    <x v="1"/>
    <n v="586.9"/>
    <s v="Success"/>
    <s v="Approved"/>
    <n v="8.61"/>
    <x v="0"/>
    <s v="iPad"/>
    <n v="543668"/>
    <n v="14"/>
    <n v="0"/>
    <n v="0"/>
    <n v="0"/>
    <n v="0"/>
    <n v="0"/>
    <s v="2025-02-21 04:21:13"/>
  </r>
  <r>
    <s v="TX001645"/>
    <x v="2233"/>
    <x v="8"/>
    <x v="3"/>
    <n v="1344.74"/>
    <s v="Abandoned"/>
    <s v="Declined"/>
    <n v="5.29"/>
    <x v="0"/>
    <s v="iPhone"/>
    <n v="533376"/>
    <n v="12"/>
    <n v="0"/>
    <n v="0"/>
    <n v="0"/>
    <n v="0"/>
    <n v="0"/>
    <s v="2025-03-16 21:59:25"/>
  </r>
  <r>
    <s v="TX002141"/>
    <x v="513"/>
    <x v="6"/>
    <x v="1"/>
    <n v="170.21"/>
    <s v="Success"/>
    <s v="Approved"/>
    <n v="4.5999999999999996"/>
    <x v="0"/>
    <s v="iPhone"/>
    <n v="542952"/>
    <n v="17"/>
    <n v="0"/>
    <n v="0"/>
    <n v="0"/>
    <n v="0"/>
    <n v="0"/>
    <s v="2025-05-08 18:02:54"/>
  </r>
  <r>
    <s v="TX004537"/>
    <x v="2338"/>
    <x v="1"/>
    <x v="3"/>
    <n v="896.37"/>
    <s v="Failed"/>
    <s v="Declined"/>
    <n v="9.9700000000000006"/>
    <x v="0"/>
    <s v="Android"/>
    <n v="518160"/>
    <n v="66"/>
    <n v="1"/>
    <n v="0"/>
    <n v="0"/>
    <n v="1"/>
    <n v="1"/>
    <s v="2025-08-25 06:39:56"/>
  </r>
  <r>
    <s v="TX004458"/>
    <x v="1354"/>
    <x v="3"/>
    <x v="0"/>
    <n v="39.619999999999997"/>
    <s v="Success"/>
    <s v="Approved"/>
    <n v="3.22"/>
    <x v="0"/>
    <s v="iPhone"/>
    <n v="497964"/>
    <n v="17"/>
    <n v="0"/>
    <n v="0"/>
    <n v="0"/>
    <n v="0"/>
    <n v="0"/>
    <s v="2025-01-19 17:54:22"/>
  </r>
  <r>
    <s v="TX009004"/>
    <x v="2159"/>
    <x v="9"/>
    <x v="0"/>
    <n v="265.44"/>
    <s v="Success"/>
    <s v="Approved"/>
    <n v="10.1"/>
    <x v="0"/>
    <s v="Android"/>
    <n v="487810"/>
    <n v="23"/>
    <n v="0"/>
    <n v="0"/>
    <n v="0"/>
    <n v="0"/>
    <n v="0"/>
    <s v="2025-03-28 21:48:57"/>
  </r>
  <r>
    <s v="TX005587"/>
    <x v="2397"/>
    <x v="5"/>
    <x v="3"/>
    <n v="800.54"/>
    <s v="Success"/>
    <s v="Approved"/>
    <n v="9.19"/>
    <x v="0"/>
    <s v="iPhone"/>
    <n v="476409"/>
    <n v="40"/>
    <n v="0"/>
    <n v="1"/>
    <n v="0"/>
    <n v="0"/>
    <n v="0"/>
    <s v="2025-06-13 15:42:10"/>
  </r>
  <r>
    <s v="TX004379"/>
    <x v="2195"/>
    <x v="2"/>
    <x v="0"/>
    <n v="301.08999999999997"/>
    <s v="Success"/>
    <s v="Approved"/>
    <n v="0.51"/>
    <x v="0"/>
    <s v="iPhone"/>
    <n v="501260"/>
    <n v="16"/>
    <n v="0"/>
    <n v="0"/>
    <n v="0"/>
    <n v="0"/>
    <n v="0"/>
    <s v="2025-02-08 08:12:47"/>
  </r>
  <r>
    <s v="TX000730"/>
    <x v="2746"/>
    <x v="9"/>
    <x v="1"/>
    <n v="2844.67"/>
    <s v="Success"/>
    <s v="Approved"/>
    <n v="2.6"/>
    <x v="0"/>
    <s v="Desktop"/>
    <n v="401198"/>
    <n v="19"/>
    <n v="0"/>
    <n v="0"/>
    <n v="0"/>
    <n v="0"/>
    <n v="0"/>
    <s v="2025-08-20 13:39:27"/>
  </r>
  <r>
    <s v="TX004358"/>
    <x v="2747"/>
    <x v="8"/>
    <x v="2"/>
    <n v="265.87"/>
    <s v="Success"/>
    <s v="Approved"/>
    <n v="8.07"/>
    <x v="0"/>
    <s v="iPad"/>
    <n v="412634"/>
    <n v="22"/>
    <n v="0"/>
    <n v="0"/>
    <n v="0"/>
    <n v="0"/>
    <n v="0"/>
    <s v="2025-06-04 11:22:09"/>
  </r>
  <r>
    <s v="TX007846"/>
    <x v="2512"/>
    <x v="0"/>
    <x v="0"/>
    <n v="435.43"/>
    <s v="Success"/>
    <s v="Approved"/>
    <n v="7.15"/>
    <x v="0"/>
    <s v="iPhone"/>
    <n v="533586"/>
    <n v="62"/>
    <n v="0"/>
    <n v="1"/>
    <n v="0"/>
    <n v="1"/>
    <n v="0"/>
    <s v="2025-02-12 13:33:41"/>
  </r>
  <r>
    <s v="TX006717"/>
    <x v="1243"/>
    <x v="1"/>
    <x v="1"/>
    <n v="706.18"/>
    <s v="Abandoned"/>
    <s v="Approved"/>
    <n v="9.06"/>
    <x v="0"/>
    <s v="Android"/>
    <n v="432202"/>
    <n v="24"/>
    <n v="0"/>
    <n v="0"/>
    <n v="0"/>
    <n v="0"/>
    <n v="0"/>
    <s v="2025-12-27 09:00:35"/>
  </r>
  <r>
    <s v="TX001937"/>
    <x v="2748"/>
    <x v="7"/>
    <x v="1"/>
    <n v="255.4"/>
    <s v="Success"/>
    <s v="Approved"/>
    <n v="11.7"/>
    <x v="0"/>
    <s v="iPad"/>
    <n v="537492"/>
    <n v="14"/>
    <n v="0"/>
    <n v="0"/>
    <n v="0"/>
    <n v="0"/>
    <n v="0"/>
    <s v="2025-06-19 10:03:20"/>
  </r>
  <r>
    <s v="TX003794"/>
    <x v="2687"/>
    <x v="3"/>
    <x v="0"/>
    <n v="115.53"/>
    <s v="Success"/>
    <s v="Approved"/>
    <n v="11.25"/>
    <x v="0"/>
    <s v="Android"/>
    <n v="421702"/>
    <n v="25"/>
    <n v="0"/>
    <n v="0"/>
    <n v="0"/>
    <n v="0"/>
    <n v="0"/>
    <s v="2025-12-23 15:12:48"/>
  </r>
  <r>
    <s v="TX003737"/>
    <x v="407"/>
    <x v="1"/>
    <x v="1"/>
    <n v="437.29"/>
    <s v="Failed"/>
    <s v="Declined"/>
    <n v="11.87"/>
    <x v="0"/>
    <s v="iPhone"/>
    <n v="466291"/>
    <n v="19"/>
    <n v="0"/>
    <n v="0"/>
    <n v="0"/>
    <n v="0"/>
    <n v="0"/>
    <s v="2025-05-18 07:37:20"/>
  </r>
  <r>
    <s v="TX002262"/>
    <x v="2749"/>
    <x v="8"/>
    <x v="2"/>
    <n v="528.1"/>
    <s v="Failed"/>
    <s v="Declined"/>
    <n v="14.45"/>
    <x v="0"/>
    <s v="iPhone"/>
    <n v="499952"/>
    <n v="20"/>
    <n v="0"/>
    <n v="0"/>
    <n v="0"/>
    <n v="0"/>
    <n v="0"/>
    <s v="2025-07-17 07:19:40"/>
  </r>
  <r>
    <s v="TX004006"/>
    <x v="1030"/>
    <x v="6"/>
    <x v="1"/>
    <n v="478.42"/>
    <s v="Failed"/>
    <s v="Approved"/>
    <n v="8.33"/>
    <x v="0"/>
    <s v="Desktop"/>
    <n v="508258"/>
    <n v="17"/>
    <n v="0"/>
    <n v="0"/>
    <n v="0"/>
    <n v="0"/>
    <n v="0"/>
    <s v="2025-08-11 04:26:19"/>
  </r>
  <r>
    <s v="TX001111"/>
    <x v="897"/>
    <x v="3"/>
    <x v="3"/>
    <n v="139.13"/>
    <s v="Failed"/>
    <s v="Declined"/>
    <n v="7.39"/>
    <x v="0"/>
    <s v="Android"/>
    <n v="464842"/>
    <n v="13"/>
    <n v="0"/>
    <n v="0"/>
    <n v="0"/>
    <n v="0"/>
    <n v="0"/>
    <s v="2025-04-07 05:10:19"/>
  </r>
  <r>
    <s v="TX009081"/>
    <x v="1820"/>
    <x v="1"/>
    <x v="1"/>
    <n v="283.75"/>
    <s v="Abandoned"/>
    <s v="Approved"/>
    <n v="7.63"/>
    <x v="0"/>
    <s v="Android"/>
    <n v="405705"/>
    <n v="21"/>
    <n v="0"/>
    <n v="0"/>
    <n v="0"/>
    <n v="0"/>
    <n v="0"/>
    <s v="2025-10-19 10:56:24"/>
  </r>
  <r>
    <s v="TX005481"/>
    <x v="339"/>
    <x v="1"/>
    <x v="3"/>
    <n v="286.74"/>
    <s v="Success"/>
    <s v="Approved"/>
    <n v="1.99"/>
    <x v="0"/>
    <s v="iPhone"/>
    <n v="546905"/>
    <n v="13"/>
    <n v="0"/>
    <n v="0"/>
    <n v="0"/>
    <n v="0"/>
    <n v="0"/>
    <s v="2025-07-05 03:52:47"/>
  </r>
  <r>
    <s v="TX002999"/>
    <x v="2503"/>
    <x v="8"/>
    <x v="3"/>
    <n v="256.54000000000002"/>
    <s v="Success"/>
    <s v="Approved"/>
    <n v="12"/>
    <x v="0"/>
    <s v="Android"/>
    <n v="418772"/>
    <n v="21"/>
    <n v="0"/>
    <n v="0"/>
    <n v="0"/>
    <n v="0"/>
    <n v="0"/>
    <s v="2025-05-11 05:13:08"/>
  </r>
  <r>
    <s v="TX002395"/>
    <x v="2515"/>
    <x v="3"/>
    <x v="0"/>
    <n v="636.04"/>
    <s v="Success"/>
    <s v="Approved"/>
    <n v="7.11"/>
    <x v="0"/>
    <s v="iPhone"/>
    <n v="539785"/>
    <n v="23"/>
    <n v="0"/>
    <n v="0"/>
    <n v="0"/>
    <n v="0"/>
    <n v="0"/>
    <s v="2025-06-09 03:09:40"/>
  </r>
  <r>
    <s v="TX001186"/>
    <x v="553"/>
    <x v="3"/>
    <x v="3"/>
    <n v="695.41"/>
    <s v="Success"/>
    <s v="Approved"/>
    <n v="11.75"/>
    <x v="0"/>
    <s v="iPhone"/>
    <n v="491560"/>
    <n v="19"/>
    <n v="0"/>
    <n v="0"/>
    <n v="0"/>
    <n v="0"/>
    <n v="0"/>
    <s v="2025-03-13 11:44:02"/>
  </r>
  <r>
    <s v="TX002008"/>
    <x v="2571"/>
    <x v="8"/>
    <x v="0"/>
    <n v="550.45000000000005"/>
    <s v="Success"/>
    <s v="Approved"/>
    <n v="6.11"/>
    <x v="0"/>
    <s v="Android"/>
    <n v="538729"/>
    <n v="44"/>
    <n v="0"/>
    <n v="0"/>
    <n v="0"/>
    <n v="1"/>
    <n v="0"/>
    <s v="2025-04-21 02:12:50"/>
  </r>
  <r>
    <s v="TX000194"/>
    <x v="17"/>
    <x v="4"/>
    <x v="3"/>
    <n v="545.54"/>
    <s v="Failed"/>
    <s v="Approved"/>
    <n v="3.4"/>
    <x v="0"/>
    <s v="Desktop"/>
    <n v="559271"/>
    <n v="15"/>
    <n v="0"/>
    <n v="0"/>
    <n v="0"/>
    <n v="0"/>
    <n v="0"/>
    <s v="2025-01-30 03:26:03"/>
  </r>
  <r>
    <s v="TX005612"/>
    <x v="2534"/>
    <x v="0"/>
    <x v="1"/>
    <n v="495.06"/>
    <s v="Success"/>
    <s v="Approved"/>
    <n v="2.87"/>
    <x v="0"/>
    <s v="Android"/>
    <n v="516448"/>
    <n v="22"/>
    <n v="0"/>
    <n v="0"/>
    <n v="0"/>
    <n v="0"/>
    <n v="0"/>
    <s v="2025-10-18 06:38:50"/>
  </r>
  <r>
    <s v="TX002902"/>
    <x v="2750"/>
    <x v="1"/>
    <x v="3"/>
    <n v="848.52"/>
    <s v="Failed"/>
    <s v="Approved"/>
    <n v="1.85"/>
    <x v="0"/>
    <s v="Android"/>
    <n v="454456"/>
    <n v="31"/>
    <n v="0"/>
    <n v="0"/>
    <n v="0"/>
    <n v="1"/>
    <n v="0"/>
    <s v="2025-01-19 07:51:25"/>
  </r>
  <r>
    <s v="TX000579"/>
    <x v="2751"/>
    <x v="1"/>
    <x v="3"/>
    <n v="463.67"/>
    <s v="Abandoned"/>
    <s v="Declined"/>
    <n v="9.3000000000000007"/>
    <x v="0"/>
    <s v="Android"/>
    <n v="450584"/>
    <n v="21"/>
    <n v="0"/>
    <n v="0"/>
    <n v="0"/>
    <n v="0"/>
    <n v="0"/>
    <s v="2025-09-30 08:51:07"/>
  </r>
  <r>
    <s v="TX006220"/>
    <x v="1541"/>
    <x v="9"/>
    <x v="3"/>
    <n v="823.4"/>
    <s v="Success"/>
    <s v="Approved"/>
    <n v="6.5"/>
    <x v="0"/>
    <s v="iPhone"/>
    <n v="432180"/>
    <n v="14"/>
    <n v="0"/>
    <n v="0"/>
    <n v="0"/>
    <n v="0"/>
    <n v="0"/>
    <s v="2025-08-04 02:52:05"/>
  </r>
  <r>
    <s v="TX005526"/>
    <x v="2118"/>
    <x v="1"/>
    <x v="3"/>
    <n v="95.59"/>
    <s v="Failed"/>
    <s v="Declined"/>
    <n v="4.5599999999999996"/>
    <x v="0"/>
    <s v="iPhone"/>
    <n v="539633"/>
    <n v="25"/>
    <n v="0"/>
    <n v="0"/>
    <n v="0"/>
    <n v="0"/>
    <n v="0"/>
    <s v="2025-10-31 08:23:39"/>
  </r>
  <r>
    <s v="TX000772"/>
    <x v="1689"/>
    <x v="4"/>
    <x v="1"/>
    <n v="635.85"/>
    <s v="Success"/>
    <s v="Approved"/>
    <n v="5.8"/>
    <x v="0"/>
    <s v="Desktop"/>
    <n v="554842"/>
    <n v="20"/>
    <n v="0"/>
    <n v="0"/>
    <n v="0"/>
    <n v="0"/>
    <n v="0"/>
    <s v="2025-08-21 05:09:53"/>
  </r>
  <r>
    <s v="TX007938"/>
    <x v="1215"/>
    <x v="4"/>
    <x v="1"/>
    <n v="197.24"/>
    <s v="Success"/>
    <s v="Approved"/>
    <n v="1.85"/>
    <x v="0"/>
    <s v="iPhone"/>
    <n v="408650"/>
    <n v="44"/>
    <n v="0"/>
    <n v="1"/>
    <n v="0"/>
    <n v="0"/>
    <n v="0"/>
    <s v="2025-01-28 16:43:52"/>
  </r>
  <r>
    <s v="TX002396"/>
    <x v="2496"/>
    <x v="8"/>
    <x v="1"/>
    <n v="174.36"/>
    <s v="Failed"/>
    <s v="Declined"/>
    <n v="5.2"/>
    <x v="0"/>
    <s v="iPhone"/>
    <n v="439498"/>
    <n v="10"/>
    <n v="0"/>
    <n v="0"/>
    <n v="0"/>
    <n v="0"/>
    <n v="0"/>
    <s v="2025-09-07 19:32:18"/>
  </r>
  <r>
    <s v="TX001479"/>
    <x v="2648"/>
    <x v="0"/>
    <x v="0"/>
    <n v="532.38"/>
    <s v="Success"/>
    <s v="Approved"/>
    <n v="0.98"/>
    <x v="0"/>
    <s v="Android"/>
    <n v="520408"/>
    <n v="16"/>
    <n v="0"/>
    <n v="0"/>
    <n v="0"/>
    <n v="0"/>
    <n v="0"/>
    <s v="2025-03-29 02:43:14"/>
  </r>
  <r>
    <s v="TX001847"/>
    <x v="2293"/>
    <x v="5"/>
    <x v="1"/>
    <n v="463.3"/>
    <s v="Success"/>
    <s v="Approved"/>
    <n v="8.91"/>
    <x v="0"/>
    <s v="iPhone"/>
    <n v="480841"/>
    <n v="21"/>
    <n v="0"/>
    <n v="0"/>
    <n v="0"/>
    <n v="0"/>
    <n v="0"/>
    <s v="2025-03-01 10:24:21"/>
  </r>
  <r>
    <s v="TX009161"/>
    <x v="2151"/>
    <x v="0"/>
    <x v="1"/>
    <n v="443.23"/>
    <s v="Success"/>
    <s v="Approved"/>
    <n v="9.8800000000000008"/>
    <x v="0"/>
    <s v="iPhone"/>
    <n v="540618"/>
    <n v="16"/>
    <n v="0"/>
    <n v="0"/>
    <n v="0"/>
    <n v="0"/>
    <n v="0"/>
    <s v="2025-04-05 16:16:24"/>
  </r>
  <r>
    <s v="TX004275"/>
    <x v="1282"/>
    <x v="1"/>
    <x v="0"/>
    <n v="970.74"/>
    <s v="Success"/>
    <s v="Approved"/>
    <n v="8.86"/>
    <x v="0"/>
    <s v="Android"/>
    <n v="449557"/>
    <n v="22"/>
    <n v="0"/>
    <n v="0"/>
    <n v="0"/>
    <n v="0"/>
    <n v="0"/>
    <s v="2025-12-17 06:04:34"/>
  </r>
  <r>
    <s v="TX003741"/>
    <x v="505"/>
    <x v="4"/>
    <x v="2"/>
    <n v="391.1"/>
    <s v="Failed"/>
    <s v="Approved"/>
    <n v="18.600000000000001"/>
    <x v="0"/>
    <s v="Android"/>
    <n v="443364"/>
    <n v="13"/>
    <n v="0"/>
    <n v="0"/>
    <n v="0"/>
    <n v="0"/>
    <n v="0"/>
    <s v="2025-08-01 09:08:55"/>
  </r>
  <r>
    <s v="TX004601"/>
    <x v="618"/>
    <x v="3"/>
    <x v="0"/>
    <n v="96.55"/>
    <s v="Abandoned"/>
    <s v="Declined"/>
    <n v="4.2"/>
    <x v="0"/>
    <s v="Desktop"/>
    <n v="459761"/>
    <n v="20"/>
    <n v="0"/>
    <n v="0"/>
    <n v="0"/>
    <n v="0"/>
    <n v="0"/>
    <s v="2025-11-13 15:34:55"/>
  </r>
  <r>
    <s v="TX008188"/>
    <x v="1169"/>
    <x v="3"/>
    <x v="1"/>
    <n v="395.8"/>
    <s v="Success"/>
    <s v="Approved"/>
    <n v="1.43"/>
    <x v="0"/>
    <s v="Android"/>
    <n v="551558"/>
    <n v="12"/>
    <n v="0"/>
    <n v="0"/>
    <n v="0"/>
    <n v="0"/>
    <n v="0"/>
    <s v="2025-09-24 23:01:54"/>
  </r>
  <r>
    <s v="TX007926"/>
    <x v="2362"/>
    <x v="0"/>
    <x v="3"/>
    <n v="568.38"/>
    <s v="Success"/>
    <s v="Approved"/>
    <n v="10.63"/>
    <x v="0"/>
    <s v="iPhone"/>
    <n v="419873"/>
    <n v="20"/>
    <n v="0"/>
    <n v="0"/>
    <n v="0"/>
    <n v="0"/>
    <n v="0"/>
    <s v="2025-01-10 00:42:14"/>
  </r>
  <r>
    <s v="TX006677"/>
    <x v="1243"/>
    <x v="3"/>
    <x v="3"/>
    <n v="140.07"/>
    <s v="Abandoned"/>
    <s v="Declined"/>
    <n v="3.94"/>
    <x v="0"/>
    <s v="Android"/>
    <n v="558040"/>
    <n v="100"/>
    <n v="1"/>
    <n v="1"/>
    <n v="0"/>
    <n v="1"/>
    <n v="1"/>
    <s v="2025-07-23 16:48:33"/>
  </r>
  <r>
    <s v="TX006376"/>
    <x v="1301"/>
    <x v="9"/>
    <x v="0"/>
    <n v="1533.67"/>
    <s v="Success"/>
    <s v="Approved"/>
    <n v="9.7799999999999994"/>
    <x v="0"/>
    <s v="Android"/>
    <n v="480948"/>
    <n v="20"/>
    <n v="0"/>
    <n v="0"/>
    <n v="0"/>
    <n v="0"/>
    <n v="0"/>
    <s v="2025-05-07 03:33:12"/>
  </r>
  <r>
    <s v="TX000406"/>
    <x v="2617"/>
    <x v="0"/>
    <x v="0"/>
    <n v="207.43"/>
    <s v="Failed"/>
    <s v="Declined"/>
    <n v="9.7799999999999994"/>
    <x v="0"/>
    <s v="Android"/>
    <n v="426474"/>
    <n v="13"/>
    <n v="0"/>
    <n v="0"/>
    <n v="0"/>
    <n v="0"/>
    <n v="0"/>
    <s v="2025-10-31 13:50:18"/>
  </r>
  <r>
    <s v="TX009593"/>
    <x v="313"/>
    <x v="5"/>
    <x v="3"/>
    <n v="867.15"/>
    <s v="Success"/>
    <s v="Approved"/>
    <n v="6.64"/>
    <x v="0"/>
    <s v="Desktop"/>
    <n v="434338"/>
    <n v="17"/>
    <n v="0"/>
    <n v="0"/>
    <n v="0"/>
    <n v="0"/>
    <n v="0"/>
    <s v="2025-09-12 20:45:29"/>
  </r>
  <r>
    <s v="TX004916"/>
    <x v="1033"/>
    <x v="4"/>
    <x v="0"/>
    <n v="309.06"/>
    <s v="Success"/>
    <s v="Approved"/>
    <n v="9.94"/>
    <x v="0"/>
    <s v="Android"/>
    <n v="511678"/>
    <n v="15"/>
    <n v="0"/>
    <n v="0"/>
    <n v="0"/>
    <n v="0"/>
    <n v="0"/>
    <s v="2025-01-20 06:33:35"/>
  </r>
  <r>
    <s v="TX002074"/>
    <x v="2150"/>
    <x v="5"/>
    <x v="1"/>
    <n v="440.69"/>
    <s v="Success"/>
    <s v="Approved"/>
    <n v="2.42"/>
    <x v="0"/>
    <s v="Desktop"/>
    <n v="524519"/>
    <n v="14"/>
    <n v="0"/>
    <n v="0"/>
    <n v="0"/>
    <n v="0"/>
    <n v="0"/>
    <s v="2025-11-16 16:42:56"/>
  </r>
  <r>
    <s v="TX004755"/>
    <x v="1796"/>
    <x v="4"/>
    <x v="3"/>
    <n v="135.53"/>
    <s v="Failed"/>
    <s v="Declined"/>
    <n v="5.0199999999999996"/>
    <x v="0"/>
    <s v="iPhone"/>
    <n v="451107"/>
    <n v="10"/>
    <n v="0"/>
    <n v="0"/>
    <n v="0"/>
    <n v="0"/>
    <n v="0"/>
    <s v="2025-05-21 09:42:50"/>
  </r>
  <r>
    <s v="TX001897"/>
    <x v="18"/>
    <x v="5"/>
    <x v="3"/>
    <n v="373.86"/>
    <s v="Failed"/>
    <s v="Declined"/>
    <n v="10.89"/>
    <x v="0"/>
    <s v="iPhone"/>
    <n v="421924"/>
    <n v="85"/>
    <n v="1"/>
    <n v="1"/>
    <n v="1"/>
    <n v="1"/>
    <n v="0"/>
    <s v="2025-01-12 15:14:54"/>
  </r>
  <r>
    <s v="TX008603"/>
    <x v="1275"/>
    <x v="4"/>
    <x v="3"/>
    <n v="604.4"/>
    <s v="Success"/>
    <s v="Approved"/>
    <n v="1.3"/>
    <x v="0"/>
    <s v="iPhone"/>
    <n v="464547"/>
    <n v="21"/>
    <n v="0"/>
    <n v="0"/>
    <n v="0"/>
    <n v="0"/>
    <n v="0"/>
    <s v="2025-05-03 11:53:08"/>
  </r>
  <r>
    <s v="TX006703"/>
    <x v="1702"/>
    <x v="3"/>
    <x v="1"/>
    <n v="432.82"/>
    <s v="Success"/>
    <s v="Approved"/>
    <n v="2.42"/>
    <x v="0"/>
    <s v="iPhone"/>
    <n v="487940"/>
    <n v="23"/>
    <n v="0"/>
    <n v="0"/>
    <n v="0"/>
    <n v="0"/>
    <n v="0"/>
    <s v="2025-05-14 07:53:47"/>
  </r>
  <r>
    <s v="TX006318"/>
    <x v="562"/>
    <x v="2"/>
    <x v="2"/>
    <n v="547.05999999999995"/>
    <s v="Failed"/>
    <s v="Declined"/>
    <n v="16.989999999999998"/>
    <x v="0"/>
    <s v="Android"/>
    <n v="547401"/>
    <n v="20"/>
    <n v="0"/>
    <n v="0"/>
    <n v="0"/>
    <n v="0"/>
    <n v="0"/>
    <s v="2025-04-11 21:03:30"/>
  </r>
  <r>
    <s v="TX003660"/>
    <x v="804"/>
    <x v="9"/>
    <x v="1"/>
    <n v="389.31"/>
    <s v="Success"/>
    <s v="Approved"/>
    <n v="7.68"/>
    <x v="0"/>
    <s v="iPad"/>
    <n v="549592"/>
    <n v="12"/>
    <n v="0"/>
    <n v="0"/>
    <n v="0"/>
    <n v="0"/>
    <n v="0"/>
    <s v="2025-09-09 16:53:07"/>
  </r>
  <r>
    <s v="TX006582"/>
    <x v="1004"/>
    <x v="1"/>
    <x v="0"/>
    <n v="715.22"/>
    <s v="Success"/>
    <s v="Approved"/>
    <n v="1.84"/>
    <x v="0"/>
    <s v="Desktop"/>
    <n v="542956"/>
    <n v="13"/>
    <n v="0"/>
    <n v="0"/>
    <n v="0"/>
    <n v="0"/>
    <n v="0"/>
    <s v="2025-07-21 01:23:19"/>
  </r>
  <r>
    <s v="TX002380"/>
    <x v="320"/>
    <x v="8"/>
    <x v="3"/>
    <n v="1097.4100000000001"/>
    <s v="Success"/>
    <s v="Approved"/>
    <n v="8.02"/>
    <x v="0"/>
    <s v="iPad"/>
    <n v="517050"/>
    <n v="13"/>
    <n v="0"/>
    <n v="0"/>
    <n v="0"/>
    <n v="0"/>
    <n v="0"/>
    <s v="2025-12-31 03:37:59"/>
  </r>
  <r>
    <s v="TX001448"/>
    <x v="1764"/>
    <x v="6"/>
    <x v="3"/>
    <n v="3095.82"/>
    <s v="Success"/>
    <s v="Approved"/>
    <n v="9.48"/>
    <x v="0"/>
    <s v="iPad"/>
    <n v="448683"/>
    <n v="23"/>
    <n v="0"/>
    <n v="0"/>
    <n v="0"/>
    <n v="0"/>
    <n v="0"/>
    <s v="2025-09-27 14:56:43"/>
  </r>
  <r>
    <s v="TX000343"/>
    <x v="265"/>
    <x v="9"/>
    <x v="1"/>
    <n v="308.64"/>
    <s v="Success"/>
    <s v="Approved"/>
    <n v="2.62"/>
    <x v="0"/>
    <s v="iPad"/>
    <n v="531346"/>
    <n v="67"/>
    <n v="0"/>
    <n v="1"/>
    <n v="0"/>
    <n v="1"/>
    <n v="0"/>
    <s v="2025-08-17 02:37:28"/>
  </r>
  <r>
    <s v="TX005128"/>
    <x v="1737"/>
    <x v="6"/>
    <x v="0"/>
    <n v="203.46"/>
    <s v="Abandoned"/>
    <s v="Approved"/>
    <n v="8.48"/>
    <x v="0"/>
    <s v="Desktop"/>
    <n v="528690"/>
    <n v="48"/>
    <n v="0"/>
    <n v="0"/>
    <n v="1"/>
    <n v="0"/>
    <n v="0"/>
    <s v="2025-12-30 07:25:02"/>
  </r>
  <r>
    <s v="TX003137"/>
    <x v="1698"/>
    <x v="5"/>
    <x v="0"/>
    <n v="639.69000000000005"/>
    <s v="Failed"/>
    <s v="Approved"/>
    <n v="8.6999999999999993"/>
    <x v="0"/>
    <s v="Android"/>
    <n v="522604"/>
    <n v="49"/>
    <n v="1"/>
    <n v="0"/>
    <n v="0"/>
    <n v="0"/>
    <n v="1"/>
    <s v="2025-07-07 21:25:35"/>
  </r>
  <r>
    <s v="TX002528"/>
    <x v="949"/>
    <x v="2"/>
    <x v="0"/>
    <n v="857.82"/>
    <s v="Failed"/>
    <s v="Approved"/>
    <n v="4.42"/>
    <x v="0"/>
    <s v="Android"/>
    <n v="477243"/>
    <n v="21"/>
    <n v="0"/>
    <n v="0"/>
    <n v="0"/>
    <n v="0"/>
    <n v="0"/>
    <s v="2025-09-05 10:53:14"/>
  </r>
  <r>
    <s v="TX000728"/>
    <x v="1491"/>
    <x v="0"/>
    <x v="1"/>
    <n v="210.62"/>
    <s v="Success"/>
    <s v="Approved"/>
    <n v="4.3"/>
    <x v="0"/>
    <s v="Desktop"/>
    <n v="524783"/>
    <n v="44"/>
    <n v="0"/>
    <n v="1"/>
    <n v="0"/>
    <n v="0"/>
    <n v="0"/>
    <s v="2025-02-01 08:23:21"/>
  </r>
  <r>
    <s v="TX004578"/>
    <x v="1013"/>
    <x v="5"/>
    <x v="2"/>
    <n v="98.49"/>
    <s v="Failed"/>
    <s v="Approved"/>
    <n v="10.78"/>
    <x v="0"/>
    <s v="Android"/>
    <n v="438734"/>
    <n v="23"/>
    <n v="0"/>
    <n v="0"/>
    <n v="0"/>
    <n v="0"/>
    <n v="0"/>
    <s v="2025-05-20 22:08:29"/>
  </r>
  <r>
    <s v="TX000977"/>
    <x v="697"/>
    <x v="0"/>
    <x v="2"/>
    <n v="644.03"/>
    <s v="Abandoned"/>
    <s v="Declined"/>
    <n v="16.64"/>
    <x v="0"/>
    <s v="Desktop"/>
    <n v="511700"/>
    <n v="11"/>
    <n v="0"/>
    <n v="0"/>
    <n v="0"/>
    <n v="0"/>
    <n v="0"/>
    <s v="2025-02-02 22:00:37"/>
  </r>
  <r>
    <s v="TX008439"/>
    <x v="2371"/>
    <x v="4"/>
    <x v="3"/>
    <n v="198.76"/>
    <s v="Failed"/>
    <s v="Declined"/>
    <n v="8.5"/>
    <x v="0"/>
    <s v="iPhone"/>
    <n v="407952"/>
    <n v="15"/>
    <n v="0"/>
    <n v="0"/>
    <n v="0"/>
    <n v="0"/>
    <n v="0"/>
    <s v="2025-07-24 00:08:06"/>
  </r>
  <r>
    <s v="TX005444"/>
    <x v="2291"/>
    <x v="1"/>
    <x v="0"/>
    <n v="183.09"/>
    <s v="Success"/>
    <s v="Approved"/>
    <n v="4.72"/>
    <x v="0"/>
    <s v="iPhone"/>
    <n v="503141"/>
    <n v="22"/>
    <n v="0"/>
    <n v="0"/>
    <n v="0"/>
    <n v="0"/>
    <n v="0"/>
    <s v="2025-05-29 08:21:23"/>
  </r>
  <r>
    <s v="TX009480"/>
    <x v="1295"/>
    <x v="8"/>
    <x v="0"/>
    <n v="162.52000000000001"/>
    <s v="Success"/>
    <s v="Approved"/>
    <n v="2.72"/>
    <x v="0"/>
    <s v="iPhone"/>
    <n v="559966"/>
    <n v="17"/>
    <n v="0"/>
    <n v="0"/>
    <n v="0"/>
    <n v="0"/>
    <n v="0"/>
    <s v="2025-04-24 07:29:04"/>
  </r>
  <r>
    <s v="TX003517"/>
    <x v="1562"/>
    <x v="5"/>
    <x v="0"/>
    <n v="321.55"/>
    <s v="Success"/>
    <s v="Approved"/>
    <n v="2"/>
    <x v="0"/>
    <s v="iPhone"/>
    <n v="459967"/>
    <n v="37"/>
    <n v="0"/>
    <n v="0"/>
    <n v="0"/>
    <n v="1"/>
    <n v="0"/>
    <s v="2025-08-27 05:38:45"/>
  </r>
  <r>
    <s v="TX008076"/>
    <x v="1331"/>
    <x v="3"/>
    <x v="1"/>
    <n v="140.96"/>
    <s v="Abandoned"/>
    <s v="Approved"/>
    <n v="2.2000000000000002"/>
    <x v="0"/>
    <s v="Desktop"/>
    <n v="412834"/>
    <n v="11"/>
    <n v="0"/>
    <n v="0"/>
    <n v="0"/>
    <n v="0"/>
    <n v="0"/>
    <s v="2025-02-22 05:38:25"/>
  </r>
  <r>
    <s v="TX009842"/>
    <x v="2735"/>
    <x v="8"/>
    <x v="3"/>
    <n v="279.06"/>
    <s v="Success"/>
    <s v="Approved"/>
    <n v="3.2"/>
    <x v="0"/>
    <s v="Android"/>
    <n v="410487"/>
    <n v="14"/>
    <n v="0"/>
    <n v="0"/>
    <n v="0"/>
    <n v="0"/>
    <n v="0"/>
    <s v="2025-01-28 12:06:11"/>
  </r>
  <r>
    <s v="TX003941"/>
    <x v="2752"/>
    <x v="0"/>
    <x v="1"/>
    <n v="732.93"/>
    <s v="Failed"/>
    <s v="Approved"/>
    <n v="6.43"/>
    <x v="0"/>
    <s v="Android"/>
    <n v="507508"/>
    <n v="16"/>
    <n v="0"/>
    <n v="0"/>
    <n v="0"/>
    <n v="0"/>
    <n v="0"/>
    <s v="2025-08-11 10:06:04"/>
  </r>
  <r>
    <s v="TX001300"/>
    <x v="825"/>
    <x v="8"/>
    <x v="1"/>
    <n v="786.73"/>
    <s v="Success"/>
    <s v="Approved"/>
    <n v="4.12"/>
    <x v="0"/>
    <s v="iPhone"/>
    <n v="410942"/>
    <n v="14"/>
    <n v="0"/>
    <n v="0"/>
    <n v="0"/>
    <n v="0"/>
    <n v="0"/>
    <s v="2025-06-11 15:38:22"/>
  </r>
  <r>
    <s v="TX009819"/>
    <x v="1154"/>
    <x v="0"/>
    <x v="0"/>
    <n v="103.26"/>
    <s v="Success"/>
    <s v="Approved"/>
    <n v="1.47"/>
    <x v="0"/>
    <s v="iPhone"/>
    <n v="558960"/>
    <n v="11"/>
    <n v="0"/>
    <n v="0"/>
    <n v="0"/>
    <n v="0"/>
    <n v="0"/>
    <s v="2025-09-28 15:20:38"/>
  </r>
  <r>
    <s v="TX001349"/>
    <x v="2003"/>
    <x v="8"/>
    <x v="1"/>
    <n v="264.24"/>
    <s v="Failed"/>
    <s v="Declined"/>
    <n v="4.38"/>
    <x v="0"/>
    <s v="iPhone"/>
    <n v="451152"/>
    <n v="46"/>
    <n v="1"/>
    <n v="0"/>
    <n v="0"/>
    <n v="0"/>
    <n v="1"/>
    <s v="2025-02-07 06:33:40"/>
  </r>
  <r>
    <s v="TX000661"/>
    <x v="2056"/>
    <x v="1"/>
    <x v="0"/>
    <n v="174.14"/>
    <s v="Success"/>
    <s v="Approved"/>
    <n v="7.69"/>
    <x v="0"/>
    <s v="iPhone"/>
    <n v="536929"/>
    <n v="11"/>
    <n v="0"/>
    <n v="0"/>
    <n v="0"/>
    <n v="0"/>
    <n v="0"/>
    <s v="2025-11-16 06:53:10"/>
  </r>
  <r>
    <s v="TX005887"/>
    <x v="1923"/>
    <x v="4"/>
    <x v="3"/>
    <n v="216.09"/>
    <s v="Success"/>
    <s v="Approved"/>
    <n v="9.26"/>
    <x v="0"/>
    <s v="Android"/>
    <n v="479282"/>
    <n v="16"/>
    <n v="0"/>
    <n v="0"/>
    <n v="0"/>
    <n v="0"/>
    <n v="0"/>
    <s v="2025-02-03 02:50:40"/>
  </r>
  <r>
    <s v="TX001493"/>
    <x v="1154"/>
    <x v="4"/>
    <x v="1"/>
    <n v="181.72"/>
    <s v="Success"/>
    <s v="Approved"/>
    <n v="10.34"/>
    <x v="0"/>
    <s v="iPhone"/>
    <n v="535388"/>
    <n v="15"/>
    <n v="0"/>
    <n v="0"/>
    <n v="0"/>
    <n v="0"/>
    <n v="0"/>
    <s v="2025-05-06 17:42:45"/>
  </r>
  <r>
    <s v="TX_ATK0"/>
    <x v="464"/>
    <x v="3"/>
    <x v="1"/>
    <n v="4.83"/>
    <s v="Success"/>
    <s v="Approved"/>
    <n v="1.42"/>
    <x v="0"/>
    <s v="Desktop"/>
    <n v="422754"/>
    <n v="85"/>
    <n v="1"/>
    <n v="0"/>
    <n v="0"/>
    <n v="0"/>
    <n v="0"/>
    <s v="2025-06-15 02:00:00"/>
  </r>
  <r>
    <s v="TX004590"/>
    <x v="10"/>
    <x v="8"/>
    <x v="3"/>
    <n v="175.61"/>
    <s v="Success"/>
    <s v="Approved"/>
    <n v="4.26"/>
    <x v="0"/>
    <s v="Android"/>
    <n v="487949"/>
    <n v="13"/>
    <n v="0"/>
    <n v="0"/>
    <n v="0"/>
    <n v="0"/>
    <n v="0"/>
    <s v="2025-03-12 22:28:42"/>
  </r>
  <r>
    <s v="TX008580"/>
    <x v="1038"/>
    <x v="1"/>
    <x v="1"/>
    <n v="1129.07"/>
    <s v="Success"/>
    <s v="Approved"/>
    <n v="3.41"/>
    <x v="0"/>
    <s v="iPad"/>
    <n v="533717"/>
    <n v="24"/>
    <n v="0"/>
    <n v="0"/>
    <n v="0"/>
    <n v="0"/>
    <n v="0"/>
    <s v="2025-06-07 13:19:35"/>
  </r>
  <r>
    <s v="TX005155"/>
    <x v="408"/>
    <x v="7"/>
    <x v="1"/>
    <n v="62.98"/>
    <s v="Success"/>
    <s v="Approved"/>
    <n v="10.29"/>
    <x v="0"/>
    <s v="Android"/>
    <n v="468832"/>
    <n v="12"/>
    <n v="0"/>
    <n v="0"/>
    <n v="0"/>
    <n v="0"/>
    <n v="0"/>
    <s v="2025-03-12 20:54:46"/>
  </r>
  <r>
    <s v="TX002316"/>
    <x v="1860"/>
    <x v="4"/>
    <x v="3"/>
    <n v="582.64"/>
    <s v="Success"/>
    <s v="Approved"/>
    <n v="9.1999999999999993"/>
    <x v="0"/>
    <s v="iPhone"/>
    <n v="420542"/>
    <n v="19"/>
    <n v="0"/>
    <n v="0"/>
    <n v="0"/>
    <n v="0"/>
    <n v="0"/>
    <s v="2025-02-12 18:24:39"/>
  </r>
  <r>
    <s v="TX009669"/>
    <x v="1775"/>
    <x v="3"/>
    <x v="0"/>
    <n v="202.5"/>
    <s v="Failed"/>
    <s v="Declined"/>
    <n v="7.71"/>
    <x v="0"/>
    <s v="Android"/>
    <n v="508278"/>
    <n v="21"/>
    <n v="0"/>
    <n v="0"/>
    <n v="0"/>
    <n v="0"/>
    <n v="0"/>
    <s v="2025-04-26 02:29:19"/>
  </r>
  <r>
    <s v="TX009632"/>
    <x v="508"/>
    <x v="3"/>
    <x v="2"/>
    <n v="253.41"/>
    <s v="Success"/>
    <s v="Approved"/>
    <n v="12.91"/>
    <x v="0"/>
    <s v="iPhone"/>
    <n v="477567"/>
    <n v="21"/>
    <n v="0"/>
    <n v="0"/>
    <n v="0"/>
    <n v="0"/>
    <n v="0"/>
    <s v="2025-08-14 18:05:06"/>
  </r>
  <r>
    <s v="TX007025"/>
    <x v="631"/>
    <x v="6"/>
    <x v="0"/>
    <n v="91.94"/>
    <s v="Success"/>
    <s v="Approved"/>
    <n v="4.34"/>
    <x v="0"/>
    <s v="Android"/>
    <n v="514918"/>
    <n v="13"/>
    <n v="0"/>
    <n v="0"/>
    <n v="0"/>
    <n v="0"/>
    <n v="0"/>
    <s v="2025-04-07 06:35:02"/>
  </r>
  <r>
    <s v="TX001086"/>
    <x v="480"/>
    <x v="3"/>
    <x v="0"/>
    <n v="215.44"/>
    <s v="Success"/>
    <s v="Approved"/>
    <n v="8.2899999999999991"/>
    <x v="0"/>
    <s v="iPhone"/>
    <n v="480360"/>
    <n v="13"/>
    <n v="0"/>
    <n v="0"/>
    <n v="0"/>
    <n v="0"/>
    <n v="0"/>
    <s v="2025-05-27 11:20:54"/>
  </r>
  <r>
    <s v="TX002525"/>
    <x v="2253"/>
    <x v="3"/>
    <x v="0"/>
    <n v="482.7"/>
    <s v="Success"/>
    <s v="Approved"/>
    <n v="10.99"/>
    <x v="0"/>
    <s v="iPhone"/>
    <n v="439900"/>
    <n v="32"/>
    <n v="0"/>
    <n v="0"/>
    <n v="0"/>
    <n v="1"/>
    <n v="0"/>
    <s v="2025-02-23 13:46:12"/>
  </r>
  <r>
    <s v="TX008526"/>
    <x v="837"/>
    <x v="0"/>
    <x v="1"/>
    <n v="387.51"/>
    <s v="Success"/>
    <s v="Approved"/>
    <n v="4.17"/>
    <x v="0"/>
    <s v="Desktop"/>
    <n v="539795"/>
    <n v="37"/>
    <n v="0"/>
    <n v="1"/>
    <n v="0"/>
    <n v="0"/>
    <n v="0"/>
    <s v="2025-05-21 03:02:58"/>
  </r>
  <r>
    <s v="TX005375"/>
    <x v="1627"/>
    <x v="9"/>
    <x v="1"/>
    <n v="360.83"/>
    <s v="Abandoned"/>
    <s v="Declined"/>
    <n v="10.09"/>
    <x v="0"/>
    <s v="Android"/>
    <n v="546018"/>
    <n v="72"/>
    <n v="1"/>
    <n v="0"/>
    <n v="1"/>
    <n v="1"/>
    <n v="0"/>
    <s v="2025-08-24 14:28:10"/>
  </r>
  <r>
    <s v="TX003199"/>
    <x v="2753"/>
    <x v="4"/>
    <x v="1"/>
    <n v="898.56"/>
    <s v="Success"/>
    <s v="Approved"/>
    <n v="8.16"/>
    <x v="0"/>
    <s v="Desktop"/>
    <n v="473272"/>
    <n v="10"/>
    <n v="0"/>
    <n v="0"/>
    <n v="0"/>
    <n v="0"/>
    <n v="0"/>
    <s v="2025-03-07 07:41:57"/>
  </r>
  <r>
    <s v="TX005752"/>
    <x v="2535"/>
    <x v="3"/>
    <x v="0"/>
    <n v="638.02"/>
    <s v="Abandoned"/>
    <s v="Declined"/>
    <n v="2.84"/>
    <x v="0"/>
    <s v="Android"/>
    <n v="556221"/>
    <n v="10"/>
    <n v="0"/>
    <n v="0"/>
    <n v="0"/>
    <n v="0"/>
    <n v="0"/>
    <s v="2025-08-01 08:26:56"/>
  </r>
  <r>
    <s v="TX004009"/>
    <x v="1383"/>
    <x v="1"/>
    <x v="0"/>
    <n v="384.69"/>
    <s v="Success"/>
    <s v="Approved"/>
    <n v="7.41"/>
    <x v="0"/>
    <s v="iPad"/>
    <n v="447164"/>
    <n v="18"/>
    <n v="0"/>
    <n v="0"/>
    <n v="0"/>
    <n v="0"/>
    <n v="0"/>
    <s v="2025-04-27 12:26:11"/>
  </r>
  <r>
    <s v="TX005718"/>
    <x v="2754"/>
    <x v="6"/>
    <x v="2"/>
    <n v="848.2"/>
    <s v="Success"/>
    <s v="Approved"/>
    <n v="16.61"/>
    <x v="0"/>
    <s v="iPhone"/>
    <n v="516161"/>
    <n v="24"/>
    <n v="0"/>
    <n v="0"/>
    <n v="0"/>
    <n v="0"/>
    <n v="0"/>
    <s v="2025-06-07 05:11:08"/>
  </r>
  <r>
    <s v="TX006658"/>
    <x v="2755"/>
    <x v="1"/>
    <x v="1"/>
    <n v="272.27"/>
    <s v="Success"/>
    <s v="Approved"/>
    <n v="3.39"/>
    <x v="0"/>
    <s v="iPhone"/>
    <n v="432986"/>
    <n v="25"/>
    <n v="0"/>
    <n v="0"/>
    <n v="0"/>
    <n v="0"/>
    <n v="0"/>
    <s v="2025-02-12 17:05:19"/>
  </r>
  <r>
    <s v="TX008463"/>
    <x v="590"/>
    <x v="6"/>
    <x v="3"/>
    <n v="558.87"/>
    <s v="Success"/>
    <s v="Approved"/>
    <n v="9.99"/>
    <x v="0"/>
    <s v="Android"/>
    <n v="488724"/>
    <n v="25"/>
    <n v="0"/>
    <n v="0"/>
    <n v="0"/>
    <n v="0"/>
    <n v="0"/>
    <s v="2025-05-04 02:18:51"/>
  </r>
  <r>
    <s v="TX008286"/>
    <x v="168"/>
    <x v="3"/>
    <x v="3"/>
    <n v="138.91"/>
    <s v="Success"/>
    <s v="Approved"/>
    <n v="11.75"/>
    <x v="1"/>
    <s v="Android"/>
    <n v="467047"/>
    <n v="80"/>
    <n v="1"/>
    <n v="1"/>
    <n v="1"/>
    <n v="0"/>
    <n v="0"/>
    <s v="2025-02-07 02:08:43"/>
  </r>
  <r>
    <s v="TX000068"/>
    <x v="1154"/>
    <x v="6"/>
    <x v="2"/>
    <n v="666.92"/>
    <s v="Failed"/>
    <s v="Approved"/>
    <n v="14.55"/>
    <x v="0"/>
    <s v="iPhone"/>
    <n v="524141"/>
    <n v="60"/>
    <n v="0"/>
    <n v="0"/>
    <n v="1"/>
    <n v="1"/>
    <n v="0"/>
    <s v="2025-10-31 09:37:11"/>
  </r>
  <r>
    <s v="TX008022"/>
    <x v="1297"/>
    <x v="2"/>
    <x v="3"/>
    <n v="972.97"/>
    <s v="Success"/>
    <s v="Approved"/>
    <n v="9.3699999999999992"/>
    <x v="0"/>
    <s v="Desktop"/>
    <n v="492534"/>
    <n v="16"/>
    <n v="0"/>
    <n v="0"/>
    <n v="0"/>
    <n v="0"/>
    <n v="0"/>
    <s v="2025-03-15 01:45:07"/>
  </r>
  <r>
    <s v="TX000041"/>
    <x v="82"/>
    <x v="0"/>
    <x v="3"/>
    <n v="670.54"/>
    <s v="Failed"/>
    <s v="Declined"/>
    <n v="4.62"/>
    <x v="0"/>
    <s v="Desktop"/>
    <n v="462059"/>
    <n v="23"/>
    <n v="0"/>
    <n v="0"/>
    <n v="0"/>
    <n v="0"/>
    <n v="0"/>
    <s v="2025-12-16 02:35:05"/>
  </r>
  <r>
    <s v="TX002270"/>
    <x v="613"/>
    <x v="1"/>
    <x v="2"/>
    <n v="519.5"/>
    <s v="Success"/>
    <s v="Approved"/>
    <n v="12.96"/>
    <x v="0"/>
    <s v="iPhone"/>
    <n v="530343"/>
    <n v="25"/>
    <n v="0"/>
    <n v="0"/>
    <n v="0"/>
    <n v="0"/>
    <n v="0"/>
    <s v="2025-06-18 03:20:42"/>
  </r>
  <r>
    <s v="TX002382"/>
    <x v="929"/>
    <x v="8"/>
    <x v="3"/>
    <n v="70.94"/>
    <s v="Success"/>
    <s v="Approved"/>
    <n v="9.25"/>
    <x v="0"/>
    <s v="iPhone"/>
    <n v="513243"/>
    <n v="10"/>
    <n v="0"/>
    <n v="0"/>
    <n v="0"/>
    <n v="0"/>
    <n v="0"/>
    <s v="2025-02-07 11:46:19"/>
  </r>
  <r>
    <s v="TX007435"/>
    <x v="2092"/>
    <x v="3"/>
    <x v="1"/>
    <n v="208.31"/>
    <s v="Success"/>
    <s v="Approved"/>
    <n v="3.94"/>
    <x v="0"/>
    <s v="iPhone"/>
    <n v="414117"/>
    <n v="15"/>
    <n v="0"/>
    <n v="0"/>
    <n v="0"/>
    <n v="0"/>
    <n v="0"/>
    <s v="2025-01-22 17:14:47"/>
  </r>
  <r>
    <s v="TX008890"/>
    <x v="331"/>
    <x v="6"/>
    <x v="3"/>
    <n v="1130.94"/>
    <s v="Failed"/>
    <s v="Approved"/>
    <n v="1.7"/>
    <x v="0"/>
    <s v="iPhone"/>
    <n v="424946"/>
    <n v="15"/>
    <n v="0"/>
    <n v="0"/>
    <n v="0"/>
    <n v="0"/>
    <n v="0"/>
    <s v="2025-12-31 16:03:56"/>
  </r>
  <r>
    <s v="TX004917"/>
    <x v="1363"/>
    <x v="3"/>
    <x v="0"/>
    <n v="336.04"/>
    <s v="Success"/>
    <s v="Approved"/>
    <n v="11.8"/>
    <x v="0"/>
    <s v="Android"/>
    <n v="527917"/>
    <n v="22"/>
    <n v="0"/>
    <n v="0"/>
    <n v="0"/>
    <n v="0"/>
    <n v="0"/>
    <s v="2025-09-04 18:48:04"/>
  </r>
  <r>
    <s v="TX005323"/>
    <x v="43"/>
    <x v="0"/>
    <x v="0"/>
    <n v="472.68"/>
    <s v="Success"/>
    <s v="Approved"/>
    <n v="8.74"/>
    <x v="0"/>
    <s v="iPhone"/>
    <n v="427275"/>
    <n v="21"/>
    <n v="0"/>
    <n v="0"/>
    <n v="0"/>
    <n v="0"/>
    <n v="0"/>
    <s v="2025-12-11 20:51:35"/>
  </r>
  <r>
    <s v="TX005774"/>
    <x v="382"/>
    <x v="2"/>
    <x v="2"/>
    <n v="3318.34"/>
    <s v="Success"/>
    <s v="Approved"/>
    <n v="15.77"/>
    <x v="0"/>
    <s v="Desktop"/>
    <n v="543747"/>
    <n v="17"/>
    <n v="0"/>
    <n v="0"/>
    <n v="0"/>
    <n v="0"/>
    <n v="0"/>
    <s v="2025-05-11 23:29:16"/>
  </r>
  <r>
    <s v="TX006233"/>
    <x v="2598"/>
    <x v="8"/>
    <x v="2"/>
    <n v="546.71"/>
    <s v="Failed"/>
    <s v="Declined"/>
    <n v="10.119999999999999"/>
    <x v="0"/>
    <s v="Android"/>
    <n v="409049"/>
    <n v="22"/>
    <n v="0"/>
    <n v="0"/>
    <n v="0"/>
    <n v="0"/>
    <n v="0"/>
    <s v="2025-11-26 12:23:15"/>
  </r>
  <r>
    <s v="TX006964"/>
    <x v="2056"/>
    <x v="0"/>
    <x v="3"/>
    <n v="708.21"/>
    <s v="Failed"/>
    <s v="Approved"/>
    <n v="9.35"/>
    <x v="0"/>
    <s v="Desktop"/>
    <n v="401651"/>
    <n v="10"/>
    <n v="0"/>
    <n v="0"/>
    <n v="0"/>
    <n v="0"/>
    <n v="0"/>
    <s v="2025-08-14 07:34:39"/>
  </r>
  <r>
    <s v="TX003448"/>
    <x v="2053"/>
    <x v="1"/>
    <x v="1"/>
    <n v="795.47"/>
    <s v="Success"/>
    <s v="Approved"/>
    <n v="10.98"/>
    <x v="0"/>
    <s v="Android"/>
    <n v="556009"/>
    <n v="21"/>
    <n v="0"/>
    <n v="0"/>
    <n v="0"/>
    <n v="0"/>
    <n v="0"/>
    <s v="2025-12-21 00:40:11"/>
  </r>
  <r>
    <s v="TX006817"/>
    <x v="555"/>
    <x v="6"/>
    <x v="3"/>
    <n v="793.35"/>
    <s v="Success"/>
    <s v="Approved"/>
    <n v="1.93"/>
    <x v="0"/>
    <s v="iPhone"/>
    <n v="541809"/>
    <n v="42"/>
    <n v="0"/>
    <n v="0"/>
    <n v="0"/>
    <n v="1"/>
    <n v="0"/>
    <s v="2025-02-16 12:36:26"/>
  </r>
  <r>
    <s v="TX002368"/>
    <x v="273"/>
    <x v="7"/>
    <x v="3"/>
    <n v="351.23"/>
    <s v="Success"/>
    <s v="Approved"/>
    <n v="10.92"/>
    <x v="0"/>
    <s v="iPhone"/>
    <n v="477767"/>
    <n v="23"/>
    <n v="0"/>
    <n v="0"/>
    <n v="0"/>
    <n v="0"/>
    <n v="0"/>
    <s v="2025-06-06 04:59:30"/>
  </r>
  <r>
    <s v="TX009932"/>
    <x v="2615"/>
    <x v="2"/>
    <x v="1"/>
    <n v="304.42"/>
    <s v="Success"/>
    <s v="Approved"/>
    <n v="7.13"/>
    <x v="0"/>
    <s v="Android"/>
    <n v="442827"/>
    <n v="13"/>
    <n v="0"/>
    <n v="0"/>
    <n v="0"/>
    <n v="0"/>
    <n v="0"/>
    <s v="2025-11-06 02:50:03"/>
  </r>
  <r>
    <s v="TX008319"/>
    <x v="2687"/>
    <x v="2"/>
    <x v="3"/>
    <n v="266.22000000000003"/>
    <s v="Abandoned"/>
    <s v="Declined"/>
    <n v="9.77"/>
    <x v="0"/>
    <s v="iPhone"/>
    <n v="483865"/>
    <n v="13"/>
    <n v="0"/>
    <n v="0"/>
    <n v="0"/>
    <n v="0"/>
    <n v="0"/>
    <s v="2025-09-25 23:22:00"/>
  </r>
  <r>
    <s v="TX002513"/>
    <x v="2086"/>
    <x v="0"/>
    <x v="3"/>
    <n v="2383.64"/>
    <s v="Success"/>
    <s v="Approved"/>
    <n v="11.06"/>
    <x v="0"/>
    <s v="iPhone"/>
    <n v="405405"/>
    <n v="61"/>
    <n v="0"/>
    <n v="1"/>
    <n v="0"/>
    <n v="1"/>
    <n v="0"/>
    <s v="2025-12-03 09:45:17"/>
  </r>
  <r>
    <s v="TX009674"/>
    <x v="2756"/>
    <x v="5"/>
    <x v="1"/>
    <n v="511.33"/>
    <s v="Success"/>
    <s v="Approved"/>
    <n v="10.42"/>
    <x v="0"/>
    <s v="Desktop"/>
    <n v="464140"/>
    <n v="23"/>
    <n v="0"/>
    <n v="0"/>
    <n v="0"/>
    <n v="0"/>
    <n v="0"/>
    <s v="2025-08-25 17:28:26"/>
  </r>
  <r>
    <s v="TX002724"/>
    <x v="1888"/>
    <x v="2"/>
    <x v="0"/>
    <n v="2917.26"/>
    <s v="Success"/>
    <s v="Approved"/>
    <n v="4.51"/>
    <x v="0"/>
    <s v="iPhone"/>
    <n v="400728"/>
    <n v="17"/>
    <n v="0"/>
    <n v="0"/>
    <n v="0"/>
    <n v="0"/>
    <n v="0"/>
    <s v="2025-06-06 05:41:28"/>
  </r>
  <r>
    <s v="TX005949"/>
    <x v="1040"/>
    <x v="0"/>
    <x v="0"/>
    <n v="572.72"/>
    <s v="Abandoned"/>
    <s v="Approved"/>
    <n v="5.21"/>
    <x v="0"/>
    <s v="iPhone"/>
    <n v="427125"/>
    <n v="10"/>
    <n v="0"/>
    <n v="0"/>
    <n v="0"/>
    <n v="0"/>
    <n v="0"/>
    <s v="2025-06-15 13:51:09"/>
  </r>
  <r>
    <s v="TX009238"/>
    <x v="2582"/>
    <x v="9"/>
    <x v="1"/>
    <n v="402.73"/>
    <s v="Success"/>
    <s v="Approved"/>
    <n v="9.1999999999999993"/>
    <x v="0"/>
    <s v="Android"/>
    <n v="488047"/>
    <n v="24"/>
    <n v="0"/>
    <n v="0"/>
    <n v="0"/>
    <n v="0"/>
    <n v="0"/>
    <s v="2025-04-19 06:06:20"/>
  </r>
  <r>
    <s v="TX008628"/>
    <x v="98"/>
    <x v="0"/>
    <x v="1"/>
    <n v="1038.43"/>
    <s v="Abandoned"/>
    <s v="Declined"/>
    <n v="5.09"/>
    <x v="0"/>
    <s v="Android"/>
    <n v="418416"/>
    <n v="44"/>
    <n v="0"/>
    <n v="0"/>
    <n v="0"/>
    <n v="1"/>
    <n v="0"/>
    <s v="2025-03-04 11:58:17"/>
  </r>
  <r>
    <s v="TX001144"/>
    <x v="1964"/>
    <x v="1"/>
    <x v="3"/>
    <n v="138.1"/>
    <s v="Success"/>
    <s v="Approved"/>
    <n v="8.1300000000000008"/>
    <x v="0"/>
    <s v="Android"/>
    <n v="422230"/>
    <n v="13"/>
    <n v="0"/>
    <n v="0"/>
    <n v="0"/>
    <n v="0"/>
    <n v="0"/>
    <s v="2025-03-29 04:42:03"/>
  </r>
  <r>
    <s v="TX009791"/>
    <x v="352"/>
    <x v="5"/>
    <x v="2"/>
    <n v="143.88999999999999"/>
    <s v="Abandoned"/>
    <s v="Declined"/>
    <n v="17.809999999999999"/>
    <x v="0"/>
    <s v="iPhone"/>
    <n v="431683"/>
    <n v="12"/>
    <n v="0"/>
    <n v="0"/>
    <n v="0"/>
    <n v="0"/>
    <n v="0"/>
    <s v="2025-01-13 03:08:14"/>
  </r>
  <r>
    <s v="TX007156"/>
    <x v="67"/>
    <x v="5"/>
    <x v="2"/>
    <n v="198.23"/>
    <s v="Failed"/>
    <s v="Approved"/>
    <n v="17.440000000000001"/>
    <x v="0"/>
    <s v="iPad"/>
    <n v="512745"/>
    <n v="10"/>
    <n v="0"/>
    <n v="0"/>
    <n v="0"/>
    <n v="0"/>
    <n v="0"/>
    <s v="2025-06-06 00:19:54"/>
  </r>
  <r>
    <s v="TX007314"/>
    <x v="486"/>
    <x v="5"/>
    <x v="3"/>
    <n v="5000"/>
    <s v="Success"/>
    <s v="Approved"/>
    <n v="3.45"/>
    <x v="0"/>
    <s v="iPhone"/>
    <n v="513016"/>
    <n v="11"/>
    <n v="0"/>
    <n v="0"/>
    <n v="0"/>
    <n v="0"/>
    <n v="0"/>
    <s v="2025-10-10 22:06:20"/>
  </r>
  <r>
    <s v="TX008340"/>
    <x v="1864"/>
    <x v="1"/>
    <x v="3"/>
    <n v="137.46"/>
    <s v="Success"/>
    <s v="Approved"/>
    <n v="1.7"/>
    <x v="0"/>
    <s v="Android"/>
    <n v="521825"/>
    <n v="23"/>
    <n v="0"/>
    <n v="0"/>
    <n v="0"/>
    <n v="0"/>
    <n v="0"/>
    <s v="2025-04-09 11:17:50"/>
  </r>
  <r>
    <s v="TX009273"/>
    <x v="1436"/>
    <x v="7"/>
    <x v="3"/>
    <n v="518.72"/>
    <s v="Success"/>
    <s v="Approved"/>
    <n v="10.85"/>
    <x v="0"/>
    <s v="iPhone"/>
    <n v="516723"/>
    <n v="37"/>
    <n v="0"/>
    <n v="1"/>
    <n v="0"/>
    <n v="0"/>
    <n v="0"/>
    <s v="2025-10-15 01:08:30"/>
  </r>
  <r>
    <s v="TX004729"/>
    <x v="45"/>
    <x v="6"/>
    <x v="2"/>
    <n v="58.38"/>
    <s v="Abandoned"/>
    <s v="Approved"/>
    <n v="12.31"/>
    <x v="0"/>
    <s v="Desktop"/>
    <n v="434099"/>
    <n v="25"/>
    <n v="0"/>
    <n v="0"/>
    <n v="0"/>
    <n v="0"/>
    <n v="0"/>
    <s v="2025-05-08 04:57:21"/>
  </r>
  <r>
    <s v="TX005495"/>
    <x v="1535"/>
    <x v="3"/>
    <x v="2"/>
    <n v="247.44"/>
    <s v="Success"/>
    <s v="Approved"/>
    <n v="15.54"/>
    <x v="0"/>
    <s v="iPhone"/>
    <n v="557699"/>
    <n v="20"/>
    <n v="0"/>
    <n v="0"/>
    <n v="0"/>
    <n v="0"/>
    <n v="0"/>
    <s v="2025-07-10 05:37:09"/>
  </r>
  <r>
    <s v="TX005756"/>
    <x v="1611"/>
    <x v="2"/>
    <x v="3"/>
    <n v="719.07"/>
    <s v="Failed"/>
    <s v="Declined"/>
    <n v="10.72"/>
    <x v="0"/>
    <s v="Android"/>
    <n v="515502"/>
    <n v="22"/>
    <n v="0"/>
    <n v="0"/>
    <n v="0"/>
    <n v="0"/>
    <n v="0"/>
    <s v="2025-02-08 02:46:33"/>
  </r>
  <r>
    <s v="TX007657"/>
    <x v="191"/>
    <x v="1"/>
    <x v="3"/>
    <n v="1148.06"/>
    <s v="Failed"/>
    <s v="Approved"/>
    <n v="11.52"/>
    <x v="0"/>
    <s v="Android"/>
    <n v="526371"/>
    <n v="51"/>
    <n v="1"/>
    <n v="0"/>
    <n v="0"/>
    <n v="0"/>
    <n v="1"/>
    <s v="2025-01-30 16:09:40"/>
  </r>
  <r>
    <s v="TX003790"/>
    <x v="476"/>
    <x v="8"/>
    <x v="3"/>
    <n v="275.68"/>
    <s v="Success"/>
    <s v="Approved"/>
    <n v="5.82"/>
    <x v="0"/>
    <s v="Desktop"/>
    <n v="423556"/>
    <n v="19"/>
    <n v="0"/>
    <n v="0"/>
    <n v="0"/>
    <n v="0"/>
    <n v="0"/>
    <s v="2025-01-30 02:02:45"/>
  </r>
  <r>
    <s v="TX002221"/>
    <x v="1010"/>
    <x v="0"/>
    <x v="0"/>
    <n v="849.9"/>
    <s v="Failed"/>
    <s v="Declined"/>
    <n v="8.0399999999999991"/>
    <x v="0"/>
    <s v="Android"/>
    <n v="519678"/>
    <n v="20"/>
    <n v="0"/>
    <n v="0"/>
    <n v="0"/>
    <n v="0"/>
    <n v="0"/>
    <s v="2025-06-22 11:02:57"/>
  </r>
  <r>
    <s v="TX005076"/>
    <x v="2757"/>
    <x v="8"/>
    <x v="1"/>
    <n v="108.93"/>
    <s v="Success"/>
    <s v="Approved"/>
    <n v="1.84"/>
    <x v="0"/>
    <s v="Android"/>
    <n v="490577"/>
    <n v="25"/>
    <n v="0"/>
    <n v="0"/>
    <n v="0"/>
    <n v="0"/>
    <n v="0"/>
    <s v="2025-03-02 23:21:22"/>
  </r>
  <r>
    <s v="TX002332"/>
    <x v="2493"/>
    <x v="4"/>
    <x v="2"/>
    <n v="859.94"/>
    <s v="Abandoned"/>
    <s v="Approved"/>
    <n v="9.82"/>
    <x v="0"/>
    <s v="iPhone"/>
    <n v="506581"/>
    <n v="39"/>
    <n v="0"/>
    <n v="0"/>
    <n v="0"/>
    <n v="1"/>
    <n v="0"/>
    <s v="2025-03-03 04:40:16"/>
  </r>
  <r>
    <s v="TX005395"/>
    <x v="1559"/>
    <x v="2"/>
    <x v="3"/>
    <n v="3457.3"/>
    <s v="Success"/>
    <s v="Approved"/>
    <n v="3.31"/>
    <x v="0"/>
    <s v="iPhone"/>
    <n v="535191"/>
    <n v="43"/>
    <n v="0"/>
    <n v="0"/>
    <n v="0"/>
    <n v="1"/>
    <n v="0"/>
    <s v="2025-03-22 15:14:58"/>
  </r>
  <r>
    <s v="TX007533"/>
    <x v="1981"/>
    <x v="2"/>
    <x v="1"/>
    <n v="244.29"/>
    <s v="Success"/>
    <s v="Approved"/>
    <n v="0.64"/>
    <x v="0"/>
    <s v="iPhone"/>
    <n v="528289"/>
    <n v="24"/>
    <n v="0"/>
    <n v="0"/>
    <n v="0"/>
    <n v="0"/>
    <n v="0"/>
    <s v="2025-10-15 13:01:21"/>
  </r>
  <r>
    <s v="TX008168"/>
    <x v="519"/>
    <x v="1"/>
    <x v="3"/>
    <n v="398.89"/>
    <s v="Failed"/>
    <s v="Approved"/>
    <n v="8.76"/>
    <x v="0"/>
    <s v="iPhone"/>
    <n v="510085"/>
    <n v="21"/>
    <n v="0"/>
    <n v="0"/>
    <n v="0"/>
    <n v="0"/>
    <n v="0"/>
    <s v="2025-05-02 06:48:02"/>
  </r>
  <r>
    <s v="TX007091"/>
    <x v="654"/>
    <x v="4"/>
    <x v="3"/>
    <n v="254.14"/>
    <s v="Abandoned"/>
    <s v="Declined"/>
    <n v="1.92"/>
    <x v="0"/>
    <s v="iPhone"/>
    <n v="449477"/>
    <n v="10"/>
    <n v="0"/>
    <n v="0"/>
    <n v="0"/>
    <n v="0"/>
    <n v="0"/>
    <s v="2025-11-18 19:59:20"/>
  </r>
  <r>
    <s v="TX009389"/>
    <x v="872"/>
    <x v="9"/>
    <x v="0"/>
    <n v="1805.01"/>
    <s v="Success"/>
    <s v="Approved"/>
    <n v="4.33"/>
    <x v="0"/>
    <s v="Desktop"/>
    <n v="532729"/>
    <n v="14"/>
    <n v="0"/>
    <n v="0"/>
    <n v="0"/>
    <n v="0"/>
    <n v="0"/>
    <s v="2025-11-08 18:07:27"/>
  </r>
  <r>
    <s v="TX004089"/>
    <x v="269"/>
    <x v="1"/>
    <x v="0"/>
    <n v="479.46"/>
    <s v="Abandoned"/>
    <s v="Declined"/>
    <n v="10.9"/>
    <x v="0"/>
    <s v="iPhone"/>
    <n v="422184"/>
    <n v="25"/>
    <n v="0"/>
    <n v="0"/>
    <n v="0"/>
    <n v="0"/>
    <n v="0"/>
    <s v="2025-12-27 19:31:45"/>
  </r>
  <r>
    <s v="TX001968"/>
    <x v="1240"/>
    <x v="5"/>
    <x v="0"/>
    <n v="444.64"/>
    <s v="Success"/>
    <s v="Approved"/>
    <n v="2.76"/>
    <x v="0"/>
    <s v="iPhone"/>
    <n v="529957"/>
    <n v="20"/>
    <n v="0"/>
    <n v="0"/>
    <n v="0"/>
    <n v="0"/>
    <n v="0"/>
    <s v="2025-01-01 04:19:44"/>
  </r>
  <r>
    <s v="TX009042"/>
    <x v="1515"/>
    <x v="4"/>
    <x v="1"/>
    <n v="1554.24"/>
    <s v="Success"/>
    <s v="Approved"/>
    <n v="7.44"/>
    <x v="0"/>
    <s v="Android"/>
    <n v="542523"/>
    <n v="40"/>
    <n v="0"/>
    <n v="1"/>
    <n v="0"/>
    <n v="0"/>
    <n v="0"/>
    <s v="2025-08-29 11:09:30"/>
  </r>
  <r>
    <s v="TX008852"/>
    <x v="2729"/>
    <x v="4"/>
    <x v="3"/>
    <n v="352.93"/>
    <s v="Success"/>
    <s v="Approved"/>
    <n v="9.3800000000000008"/>
    <x v="0"/>
    <s v="Android"/>
    <n v="518090"/>
    <n v="14"/>
    <n v="0"/>
    <n v="0"/>
    <n v="0"/>
    <n v="0"/>
    <n v="0"/>
    <s v="2025-05-08 23:25:28"/>
  </r>
  <r>
    <s v="TX006758"/>
    <x v="1009"/>
    <x v="3"/>
    <x v="0"/>
    <n v="981.98"/>
    <s v="Failed"/>
    <s v="Approved"/>
    <n v="1.34"/>
    <x v="0"/>
    <s v="Desktop"/>
    <n v="405995"/>
    <n v="20"/>
    <n v="0"/>
    <n v="0"/>
    <n v="0"/>
    <n v="0"/>
    <n v="0"/>
    <s v="2025-06-01 00:14:35"/>
  </r>
  <r>
    <s v="TX009641"/>
    <x v="2758"/>
    <x v="0"/>
    <x v="1"/>
    <n v="781.11"/>
    <s v="Success"/>
    <s v="Approved"/>
    <n v="4.62"/>
    <x v="0"/>
    <s v="Android"/>
    <n v="557619"/>
    <n v="25"/>
    <n v="0"/>
    <n v="0"/>
    <n v="0"/>
    <n v="0"/>
    <n v="0"/>
    <s v="2025-05-03 19:44:48"/>
  </r>
  <r>
    <s v="TX004366"/>
    <x v="1186"/>
    <x v="4"/>
    <x v="3"/>
    <n v="282.56"/>
    <s v="Success"/>
    <s v="Approved"/>
    <n v="1.1000000000000001"/>
    <x v="0"/>
    <s v="iPad"/>
    <n v="503541"/>
    <n v="16"/>
    <n v="0"/>
    <n v="0"/>
    <n v="0"/>
    <n v="0"/>
    <n v="0"/>
    <s v="2025-09-01 13:46:08"/>
  </r>
  <r>
    <s v="TX007000"/>
    <x v="1414"/>
    <x v="2"/>
    <x v="3"/>
    <n v="1402.06"/>
    <s v="Failed"/>
    <s v="Declined"/>
    <n v="4.45"/>
    <x v="0"/>
    <s v="Android"/>
    <n v="514512"/>
    <n v="18"/>
    <n v="0"/>
    <n v="0"/>
    <n v="0"/>
    <n v="0"/>
    <n v="0"/>
    <s v="2025-09-25 08:22:15"/>
  </r>
  <r>
    <s v="TX000424"/>
    <x v="284"/>
    <x v="3"/>
    <x v="2"/>
    <n v="849.12"/>
    <s v="Success"/>
    <s v="Approved"/>
    <n v="16.89"/>
    <x v="0"/>
    <s v="iPhone"/>
    <n v="409258"/>
    <n v="47"/>
    <n v="0"/>
    <n v="1"/>
    <n v="0"/>
    <n v="0"/>
    <n v="0"/>
    <s v="2025-10-08 02:50:48"/>
  </r>
  <r>
    <s v="TX000281"/>
    <x v="2038"/>
    <x v="4"/>
    <x v="0"/>
    <n v="601.62"/>
    <s v="Success"/>
    <s v="Approved"/>
    <n v="5.4"/>
    <x v="0"/>
    <s v="iPhone"/>
    <n v="482440"/>
    <n v="11"/>
    <n v="0"/>
    <n v="0"/>
    <n v="0"/>
    <n v="0"/>
    <n v="0"/>
    <s v="2025-07-04 15:59:02"/>
  </r>
  <r>
    <s v="TX001905"/>
    <x v="603"/>
    <x v="2"/>
    <x v="1"/>
    <n v="491.67"/>
    <s v="Success"/>
    <s v="Approved"/>
    <n v="11.43"/>
    <x v="0"/>
    <s v="iPhone"/>
    <n v="444626"/>
    <n v="21"/>
    <n v="0"/>
    <n v="0"/>
    <n v="0"/>
    <n v="0"/>
    <n v="0"/>
    <s v="2025-11-06 19:06:14"/>
  </r>
  <r>
    <s v="TX000596"/>
    <x v="987"/>
    <x v="5"/>
    <x v="1"/>
    <n v="702.51"/>
    <s v="Success"/>
    <s v="Approved"/>
    <n v="3.73"/>
    <x v="0"/>
    <s v="Android"/>
    <n v="458166"/>
    <n v="19"/>
    <n v="0"/>
    <n v="0"/>
    <n v="0"/>
    <n v="0"/>
    <n v="0"/>
    <s v="2025-01-01 01:49:24"/>
  </r>
  <r>
    <s v="TX008630"/>
    <x v="2595"/>
    <x v="2"/>
    <x v="2"/>
    <n v="1156.48"/>
    <s v="Failed"/>
    <s v="Declined"/>
    <n v="9.39"/>
    <x v="0"/>
    <s v="iPhone"/>
    <n v="543423"/>
    <n v="17"/>
    <n v="0"/>
    <n v="0"/>
    <n v="0"/>
    <n v="0"/>
    <n v="0"/>
    <s v="2025-07-15 01:49:50"/>
  </r>
  <r>
    <s v="TX003918"/>
    <x v="55"/>
    <x v="5"/>
    <x v="2"/>
    <n v="372.91"/>
    <s v="Success"/>
    <s v="Approved"/>
    <n v="13.35"/>
    <x v="0"/>
    <s v="Android"/>
    <n v="469029"/>
    <n v="12"/>
    <n v="0"/>
    <n v="0"/>
    <n v="0"/>
    <n v="0"/>
    <n v="0"/>
    <s v="2025-09-13 00:34:48"/>
  </r>
  <r>
    <s v="TX006143"/>
    <x v="1110"/>
    <x v="8"/>
    <x v="1"/>
    <n v="939.45"/>
    <s v="Abandoned"/>
    <s v="Declined"/>
    <n v="10.49"/>
    <x v="0"/>
    <s v="iPhone"/>
    <n v="425451"/>
    <n v="21"/>
    <n v="0"/>
    <n v="0"/>
    <n v="0"/>
    <n v="0"/>
    <n v="0"/>
    <s v="2025-02-17 00:47:20"/>
  </r>
  <r>
    <s v="TX005662"/>
    <x v="262"/>
    <x v="8"/>
    <x v="3"/>
    <n v="323.37"/>
    <s v="Success"/>
    <s v="Approved"/>
    <n v="10.63"/>
    <x v="0"/>
    <s v="iPad"/>
    <n v="491094"/>
    <n v="10"/>
    <n v="0"/>
    <n v="0"/>
    <n v="0"/>
    <n v="0"/>
    <n v="0"/>
    <s v="2025-11-25 23:19:00"/>
  </r>
  <r>
    <s v="TX005779"/>
    <x v="897"/>
    <x v="2"/>
    <x v="1"/>
    <n v="122.24"/>
    <s v="Success"/>
    <s v="Approved"/>
    <n v="0.62"/>
    <x v="0"/>
    <s v="Android"/>
    <n v="475153"/>
    <n v="25"/>
    <n v="0"/>
    <n v="0"/>
    <n v="0"/>
    <n v="0"/>
    <n v="0"/>
    <s v="2025-06-04 06:39:54"/>
  </r>
  <r>
    <s v="TX003619"/>
    <x v="1768"/>
    <x v="1"/>
    <x v="2"/>
    <n v="989.23"/>
    <s v="Failed"/>
    <s v="Declined"/>
    <n v="13"/>
    <x v="0"/>
    <s v="Android"/>
    <n v="554106"/>
    <n v="17"/>
    <n v="0"/>
    <n v="0"/>
    <n v="0"/>
    <n v="0"/>
    <n v="0"/>
    <s v="2025-02-27 17:09:58"/>
  </r>
  <r>
    <s v="TX006846"/>
    <x v="547"/>
    <x v="8"/>
    <x v="3"/>
    <n v="117.35"/>
    <s v="Abandoned"/>
    <s v="Approved"/>
    <n v="7.45"/>
    <x v="0"/>
    <s v="Android"/>
    <n v="465573"/>
    <n v="15"/>
    <n v="0"/>
    <n v="0"/>
    <n v="0"/>
    <n v="0"/>
    <n v="0"/>
    <s v="2025-11-26 23:15:36"/>
  </r>
  <r>
    <s v="TX000840"/>
    <x v="2342"/>
    <x v="0"/>
    <x v="2"/>
    <n v="331.39"/>
    <s v="Success"/>
    <s v="Approved"/>
    <n v="12.1"/>
    <x v="0"/>
    <s v="iPhone"/>
    <n v="452448"/>
    <n v="39"/>
    <n v="0"/>
    <n v="1"/>
    <n v="0"/>
    <n v="0"/>
    <n v="0"/>
    <s v="2025-10-23 22:07:33"/>
  </r>
  <r>
    <s v="TX004597"/>
    <x v="1800"/>
    <x v="2"/>
    <x v="0"/>
    <n v="217.25"/>
    <s v="Success"/>
    <s v="Approved"/>
    <n v="8.75"/>
    <x v="0"/>
    <s v="iPhone"/>
    <n v="550709"/>
    <n v="12"/>
    <n v="0"/>
    <n v="0"/>
    <n v="0"/>
    <n v="0"/>
    <n v="0"/>
    <s v="2025-05-12 23:20:03"/>
  </r>
  <r>
    <s v="TX007591"/>
    <x v="1628"/>
    <x v="3"/>
    <x v="0"/>
    <n v="333.63"/>
    <s v="Success"/>
    <s v="Approved"/>
    <n v="6.46"/>
    <x v="0"/>
    <s v="Android"/>
    <n v="401297"/>
    <n v="18"/>
    <n v="0"/>
    <n v="0"/>
    <n v="0"/>
    <n v="0"/>
    <n v="0"/>
    <s v="2025-03-12 01:42:17"/>
  </r>
  <r>
    <s v="TX000142"/>
    <x v="1920"/>
    <x v="3"/>
    <x v="1"/>
    <n v="70.849999999999994"/>
    <s v="Success"/>
    <s v="Approved"/>
    <n v="2.5499999999999998"/>
    <x v="0"/>
    <s v="Desktop"/>
    <n v="422377"/>
    <n v="25"/>
    <n v="0"/>
    <n v="0"/>
    <n v="0"/>
    <n v="0"/>
    <n v="0"/>
    <s v="2025-05-02 09:09:42"/>
  </r>
  <r>
    <s v="TX002598"/>
    <x v="1932"/>
    <x v="0"/>
    <x v="3"/>
    <n v="391.65"/>
    <s v="Success"/>
    <s v="Approved"/>
    <n v="1.58"/>
    <x v="0"/>
    <s v="Desktop"/>
    <n v="542395"/>
    <n v="19"/>
    <n v="0"/>
    <n v="0"/>
    <n v="0"/>
    <n v="0"/>
    <n v="0"/>
    <s v="2025-06-15 09:55:17"/>
  </r>
  <r>
    <s v="TX006702"/>
    <x v="2202"/>
    <x v="4"/>
    <x v="3"/>
    <n v="607.94000000000005"/>
    <s v="Success"/>
    <s v="Approved"/>
    <n v="3.54"/>
    <x v="0"/>
    <s v="Android"/>
    <n v="509224"/>
    <n v="24"/>
    <n v="0"/>
    <n v="0"/>
    <n v="0"/>
    <n v="0"/>
    <n v="0"/>
    <s v="2025-09-08 22:26:32"/>
  </r>
  <r>
    <s v="TX007855"/>
    <x v="1014"/>
    <x v="0"/>
    <x v="1"/>
    <n v="5000"/>
    <s v="Success"/>
    <s v="Approved"/>
    <n v="7.38"/>
    <x v="0"/>
    <s v="iPad"/>
    <n v="400373"/>
    <n v="19"/>
    <n v="0"/>
    <n v="0"/>
    <n v="0"/>
    <n v="0"/>
    <n v="0"/>
    <s v="2025-01-24 14:26:56"/>
  </r>
  <r>
    <s v="TX001378"/>
    <x v="34"/>
    <x v="2"/>
    <x v="1"/>
    <n v="395"/>
    <s v="Success"/>
    <s v="Approved"/>
    <n v="9.82"/>
    <x v="0"/>
    <s v="iPhone"/>
    <n v="524129"/>
    <n v="12"/>
    <n v="0"/>
    <n v="0"/>
    <n v="0"/>
    <n v="0"/>
    <n v="0"/>
    <s v="2025-02-07 01:05:24"/>
  </r>
  <r>
    <s v="TX003675"/>
    <x v="1353"/>
    <x v="9"/>
    <x v="0"/>
    <n v="546.67999999999995"/>
    <s v="Failed"/>
    <s v="Approved"/>
    <n v="5.38"/>
    <x v="0"/>
    <s v="iPhone"/>
    <n v="511225"/>
    <n v="42"/>
    <n v="0"/>
    <n v="0"/>
    <n v="1"/>
    <n v="0"/>
    <n v="0"/>
    <s v="2025-02-05 03:47:34"/>
  </r>
  <r>
    <s v="TX008833"/>
    <x v="1401"/>
    <x v="1"/>
    <x v="3"/>
    <n v="407.7"/>
    <s v="Success"/>
    <s v="Approved"/>
    <n v="4.28"/>
    <x v="0"/>
    <s v="Android"/>
    <n v="441243"/>
    <n v="16"/>
    <n v="0"/>
    <n v="0"/>
    <n v="0"/>
    <n v="0"/>
    <n v="0"/>
    <s v="2025-06-29 08:56:57"/>
  </r>
  <r>
    <s v="TX009950"/>
    <x v="2759"/>
    <x v="7"/>
    <x v="2"/>
    <n v="364.62"/>
    <s v="Failed"/>
    <s v="Declined"/>
    <n v="17.309999999999999"/>
    <x v="0"/>
    <s v="iPhone"/>
    <n v="552570"/>
    <n v="25"/>
    <n v="0"/>
    <n v="0"/>
    <n v="0"/>
    <n v="0"/>
    <n v="0"/>
    <s v="2025-11-12 05:26:45"/>
  </r>
  <r>
    <s v="TX006363"/>
    <x v="2183"/>
    <x v="0"/>
    <x v="0"/>
    <n v="182.2"/>
    <s v="Success"/>
    <s v="Approved"/>
    <n v="1.95"/>
    <x v="0"/>
    <s v="Desktop"/>
    <n v="480389"/>
    <n v="43"/>
    <n v="0"/>
    <n v="0"/>
    <n v="1"/>
    <n v="0"/>
    <n v="0"/>
    <s v="2025-07-15 09:21:47"/>
  </r>
  <r>
    <s v="TX004742"/>
    <x v="190"/>
    <x v="1"/>
    <x v="3"/>
    <n v="830.33"/>
    <s v="Success"/>
    <s v="Approved"/>
    <n v="4.83"/>
    <x v="0"/>
    <s v="Desktop"/>
    <n v="505093"/>
    <n v="40"/>
    <n v="0"/>
    <n v="0"/>
    <n v="0"/>
    <n v="1"/>
    <n v="0"/>
    <s v="2025-04-10 06:59:06"/>
  </r>
  <r>
    <s v="TX003809"/>
    <x v="2368"/>
    <x v="2"/>
    <x v="0"/>
    <n v="195.05"/>
    <s v="Abandoned"/>
    <s v="Declined"/>
    <n v="9.59"/>
    <x v="0"/>
    <s v="Desktop"/>
    <n v="515773"/>
    <n v="48"/>
    <n v="0"/>
    <n v="0"/>
    <n v="1"/>
    <n v="0"/>
    <n v="0"/>
    <s v="2025-08-28 02:39:12"/>
  </r>
  <r>
    <s v="TX001139"/>
    <x v="1665"/>
    <x v="2"/>
    <x v="1"/>
    <n v="236.39"/>
    <s v="Abandoned"/>
    <s v="Approved"/>
    <n v="9.77"/>
    <x v="0"/>
    <s v="iPhone"/>
    <n v="436498"/>
    <n v="50"/>
    <n v="0"/>
    <n v="0"/>
    <n v="1"/>
    <n v="0"/>
    <n v="0"/>
    <s v="2025-01-06 05:48:00"/>
  </r>
  <r>
    <s v="TX002258"/>
    <x v="1586"/>
    <x v="2"/>
    <x v="2"/>
    <n v="189.13"/>
    <s v="Failed"/>
    <s v="Declined"/>
    <n v="8.14"/>
    <x v="0"/>
    <s v="Desktop"/>
    <n v="487950"/>
    <n v="18"/>
    <n v="0"/>
    <n v="0"/>
    <n v="0"/>
    <n v="0"/>
    <n v="0"/>
    <s v="2025-07-13 22:33:15"/>
  </r>
  <r>
    <s v="TX007964"/>
    <x v="220"/>
    <x v="1"/>
    <x v="3"/>
    <n v="1478.73"/>
    <s v="Abandoned"/>
    <s v="Declined"/>
    <n v="10.029999999999999"/>
    <x v="0"/>
    <s v="Desktop"/>
    <n v="552777"/>
    <n v="49"/>
    <n v="0"/>
    <n v="1"/>
    <n v="0"/>
    <n v="0"/>
    <n v="0"/>
    <s v="2025-11-10 09:41:12"/>
  </r>
  <r>
    <s v="TX001788"/>
    <x v="1667"/>
    <x v="0"/>
    <x v="0"/>
    <n v="473.69"/>
    <s v="Success"/>
    <s v="Approved"/>
    <n v="10.31"/>
    <x v="0"/>
    <s v="Android"/>
    <n v="481354"/>
    <n v="21"/>
    <n v="0"/>
    <n v="0"/>
    <n v="0"/>
    <n v="0"/>
    <n v="0"/>
    <s v="2025-08-03 05:20:50"/>
  </r>
  <r>
    <s v="TX003939"/>
    <x v="1684"/>
    <x v="3"/>
    <x v="0"/>
    <n v="486.16"/>
    <s v="Abandoned"/>
    <s v="Approved"/>
    <n v="10.78"/>
    <x v="0"/>
    <s v="iPhone"/>
    <n v="538681"/>
    <n v="47"/>
    <n v="0"/>
    <n v="0"/>
    <n v="1"/>
    <n v="0"/>
    <n v="0"/>
    <s v="2025-07-04 00:30:22"/>
  </r>
  <r>
    <s v="TX008000"/>
    <x v="295"/>
    <x v="2"/>
    <x v="1"/>
    <n v="512.05999999999995"/>
    <s v="Success"/>
    <s v="Approved"/>
    <n v="3.19"/>
    <x v="0"/>
    <s v="iPhone"/>
    <n v="510765"/>
    <n v="35"/>
    <n v="0"/>
    <n v="1"/>
    <n v="0"/>
    <n v="0"/>
    <n v="0"/>
    <s v="2025-07-22 16:25:47"/>
  </r>
  <r>
    <s v="TX004647"/>
    <x v="2116"/>
    <x v="1"/>
    <x v="0"/>
    <n v="130.78"/>
    <s v="Success"/>
    <s v="Approved"/>
    <n v="5.88"/>
    <x v="0"/>
    <s v="Desktop"/>
    <n v="441367"/>
    <n v="10"/>
    <n v="0"/>
    <n v="0"/>
    <n v="0"/>
    <n v="0"/>
    <n v="0"/>
    <s v="2025-01-01 18:51:03"/>
  </r>
  <r>
    <s v="TX000460"/>
    <x v="1215"/>
    <x v="2"/>
    <x v="3"/>
    <n v="115.23"/>
    <s v="Failed"/>
    <s v="Declined"/>
    <n v="7.81"/>
    <x v="0"/>
    <s v="Android"/>
    <n v="518628"/>
    <n v="55"/>
    <n v="0"/>
    <n v="0"/>
    <n v="1"/>
    <n v="0"/>
    <n v="0"/>
    <s v="2025-05-13 08:59:29"/>
  </r>
  <r>
    <s v="TX006116"/>
    <x v="1267"/>
    <x v="2"/>
    <x v="3"/>
    <n v="429.99"/>
    <s v="Abandoned"/>
    <s v="Approved"/>
    <n v="1.53"/>
    <x v="0"/>
    <s v="iPad"/>
    <n v="524406"/>
    <n v="11"/>
    <n v="0"/>
    <n v="0"/>
    <n v="0"/>
    <n v="0"/>
    <n v="0"/>
    <s v="2025-09-26 04:10:38"/>
  </r>
  <r>
    <s v="TX009597"/>
    <x v="156"/>
    <x v="3"/>
    <x v="3"/>
    <n v="467.27"/>
    <s v="Success"/>
    <s v="Approved"/>
    <n v="6.81"/>
    <x v="0"/>
    <s v="iPhone"/>
    <n v="533869"/>
    <n v="13"/>
    <n v="0"/>
    <n v="0"/>
    <n v="0"/>
    <n v="0"/>
    <n v="0"/>
    <s v="2025-08-01 01:36:04"/>
  </r>
  <r>
    <s v="TX000949"/>
    <x v="2760"/>
    <x v="5"/>
    <x v="3"/>
    <n v="1278.6400000000001"/>
    <s v="Failed"/>
    <s v="Declined"/>
    <n v="2.15"/>
    <x v="0"/>
    <s v="Android"/>
    <n v="419514"/>
    <n v="17"/>
    <n v="0"/>
    <n v="0"/>
    <n v="0"/>
    <n v="0"/>
    <n v="0"/>
    <s v="2025-03-17 13:52:45"/>
  </r>
  <r>
    <s v="TX003701"/>
    <x v="2656"/>
    <x v="6"/>
    <x v="1"/>
    <n v="235.19"/>
    <s v="Failed"/>
    <s v="Declined"/>
    <n v="5.93"/>
    <x v="0"/>
    <s v="Desktop"/>
    <n v="475119"/>
    <n v="15"/>
    <n v="0"/>
    <n v="0"/>
    <n v="0"/>
    <n v="0"/>
    <n v="0"/>
    <s v="2025-06-01 12:07:09"/>
  </r>
  <r>
    <s v="TX001337"/>
    <x v="300"/>
    <x v="3"/>
    <x v="0"/>
    <n v="336.16"/>
    <s v="Success"/>
    <s v="Approved"/>
    <n v="9.66"/>
    <x v="0"/>
    <s v="Android"/>
    <n v="475205"/>
    <n v="14"/>
    <n v="0"/>
    <n v="0"/>
    <n v="0"/>
    <n v="0"/>
    <n v="0"/>
    <s v="2025-12-26 12:18:26"/>
  </r>
  <r>
    <s v="TX006371"/>
    <x v="2589"/>
    <x v="1"/>
    <x v="1"/>
    <n v="423.26"/>
    <s v="Success"/>
    <s v="Approved"/>
    <n v="7.13"/>
    <x v="0"/>
    <s v="iPhone"/>
    <n v="426318"/>
    <n v="17"/>
    <n v="0"/>
    <n v="0"/>
    <n v="0"/>
    <n v="0"/>
    <n v="0"/>
    <s v="2025-04-16 11:34:01"/>
  </r>
  <r>
    <s v="TX004629"/>
    <x v="1092"/>
    <x v="1"/>
    <x v="3"/>
    <n v="130.4"/>
    <s v="Abandoned"/>
    <s v="Declined"/>
    <n v="3.09"/>
    <x v="0"/>
    <s v="Desktop"/>
    <n v="531821"/>
    <n v="15"/>
    <n v="0"/>
    <n v="0"/>
    <n v="0"/>
    <n v="0"/>
    <n v="0"/>
    <s v="2025-06-16 17:30:07"/>
  </r>
  <r>
    <s v="TX006287"/>
    <x v="1453"/>
    <x v="3"/>
    <x v="2"/>
    <n v="415.8"/>
    <s v="Abandoned"/>
    <s v="Approved"/>
    <n v="8.36"/>
    <x v="0"/>
    <s v="Android"/>
    <n v="519600"/>
    <n v="39"/>
    <n v="0"/>
    <n v="0"/>
    <n v="0"/>
    <n v="1"/>
    <n v="0"/>
    <s v="2025-11-13 14:29:45"/>
  </r>
  <r>
    <s v="TX005926"/>
    <x v="1999"/>
    <x v="0"/>
    <x v="2"/>
    <n v="148.72"/>
    <s v="Failed"/>
    <s v="Declined"/>
    <n v="14.06"/>
    <x v="0"/>
    <s v="Desktop"/>
    <n v="450974"/>
    <n v="25"/>
    <n v="0"/>
    <n v="0"/>
    <n v="0"/>
    <n v="0"/>
    <n v="0"/>
    <s v="2025-04-05 09:43:39"/>
  </r>
  <r>
    <s v="TX005935"/>
    <x v="2668"/>
    <x v="2"/>
    <x v="0"/>
    <n v="254.47"/>
    <s v="Success"/>
    <s v="Approved"/>
    <n v="3.18"/>
    <x v="0"/>
    <s v="Desktop"/>
    <n v="524488"/>
    <n v="11"/>
    <n v="0"/>
    <n v="0"/>
    <n v="0"/>
    <n v="0"/>
    <n v="0"/>
    <s v="2025-09-15 16:50:52"/>
  </r>
  <r>
    <s v="TX006041"/>
    <x v="2540"/>
    <x v="1"/>
    <x v="1"/>
    <n v="180.61"/>
    <s v="Abandoned"/>
    <s v="Declined"/>
    <n v="4.51"/>
    <x v="0"/>
    <s v="Android"/>
    <n v="546012"/>
    <n v="22"/>
    <n v="0"/>
    <n v="0"/>
    <n v="0"/>
    <n v="0"/>
    <n v="0"/>
    <s v="2025-01-21 11:22:04"/>
  </r>
  <r>
    <s v="TX000442"/>
    <x v="2466"/>
    <x v="1"/>
    <x v="1"/>
    <n v="693.38"/>
    <s v="Abandoned"/>
    <s v="Declined"/>
    <n v="3.34"/>
    <x v="0"/>
    <s v="iPhone"/>
    <n v="559646"/>
    <n v="13"/>
    <n v="0"/>
    <n v="0"/>
    <n v="0"/>
    <n v="0"/>
    <n v="0"/>
    <s v="2025-06-12 15:44:20"/>
  </r>
  <r>
    <s v="TX006660"/>
    <x v="528"/>
    <x v="8"/>
    <x v="2"/>
    <n v="1233.4000000000001"/>
    <s v="Failed"/>
    <s v="Declined"/>
    <n v="18"/>
    <x v="0"/>
    <s v="iPhone"/>
    <n v="515759"/>
    <n v="14"/>
    <n v="0"/>
    <n v="0"/>
    <n v="0"/>
    <n v="0"/>
    <n v="0"/>
    <s v="2025-07-16 13:33:52"/>
  </r>
  <r>
    <s v="TX001603"/>
    <x v="2761"/>
    <x v="0"/>
    <x v="2"/>
    <n v="470.49"/>
    <s v="Abandoned"/>
    <s v="Declined"/>
    <n v="12.37"/>
    <x v="0"/>
    <s v="iPad"/>
    <n v="476137"/>
    <n v="57"/>
    <n v="1"/>
    <n v="0"/>
    <n v="0"/>
    <n v="0"/>
    <n v="1"/>
    <s v="2025-10-05 07:17:04"/>
  </r>
  <r>
    <s v="TX002239"/>
    <x v="857"/>
    <x v="3"/>
    <x v="2"/>
    <n v="325.51"/>
    <s v="Success"/>
    <s v="Approved"/>
    <n v="11.62"/>
    <x v="0"/>
    <s v="Android"/>
    <n v="412329"/>
    <n v="12"/>
    <n v="0"/>
    <n v="0"/>
    <n v="0"/>
    <n v="0"/>
    <n v="0"/>
    <s v="2025-04-05 15:26:30"/>
  </r>
  <r>
    <s v="TX000640"/>
    <x v="1139"/>
    <x v="8"/>
    <x v="3"/>
    <n v="1968.18"/>
    <s v="Success"/>
    <s v="Approved"/>
    <n v="1.1000000000000001"/>
    <x v="0"/>
    <s v="Desktop"/>
    <n v="530716"/>
    <n v="30"/>
    <n v="0"/>
    <n v="0"/>
    <n v="0"/>
    <n v="1"/>
    <n v="0"/>
    <s v="2025-02-15 15:40:56"/>
  </r>
  <r>
    <s v="TX009875"/>
    <x v="2444"/>
    <x v="4"/>
    <x v="1"/>
    <n v="248.64"/>
    <s v="Abandoned"/>
    <s v="Declined"/>
    <n v="0.74"/>
    <x v="0"/>
    <s v="iPad"/>
    <n v="478444"/>
    <n v="18"/>
    <n v="0"/>
    <n v="0"/>
    <n v="0"/>
    <n v="0"/>
    <n v="0"/>
    <s v="2025-08-03 07:51:51"/>
  </r>
  <r>
    <s v="TX003831"/>
    <x v="1951"/>
    <x v="4"/>
    <x v="2"/>
    <n v="1021.41"/>
    <s v="Failed"/>
    <s v="Declined"/>
    <n v="15.89"/>
    <x v="0"/>
    <s v="iPhone"/>
    <n v="421154"/>
    <n v="23"/>
    <n v="0"/>
    <n v="0"/>
    <n v="0"/>
    <n v="0"/>
    <n v="0"/>
    <s v="2025-01-09 21:02:42"/>
  </r>
  <r>
    <s v="TX009448"/>
    <x v="474"/>
    <x v="3"/>
    <x v="3"/>
    <n v="460.72"/>
    <s v="Success"/>
    <s v="Approved"/>
    <n v="1.65"/>
    <x v="0"/>
    <s v="Android"/>
    <n v="541813"/>
    <n v="51"/>
    <n v="0"/>
    <n v="0"/>
    <n v="1"/>
    <n v="0"/>
    <n v="0"/>
    <s v="2025-01-21 17:05:57"/>
  </r>
  <r>
    <s v="TX006145"/>
    <x v="1271"/>
    <x v="5"/>
    <x v="3"/>
    <n v="515"/>
    <s v="Success"/>
    <s v="Approved"/>
    <n v="10.14"/>
    <x v="0"/>
    <s v="iPhone"/>
    <n v="414620"/>
    <n v="22"/>
    <n v="0"/>
    <n v="0"/>
    <n v="0"/>
    <n v="0"/>
    <n v="0"/>
    <s v="2025-01-16 10:34:13"/>
  </r>
  <r>
    <s v="TX008086"/>
    <x v="2762"/>
    <x v="0"/>
    <x v="2"/>
    <n v="1749.48"/>
    <s v="Failed"/>
    <s v="Declined"/>
    <n v="11.81"/>
    <x v="0"/>
    <s v="Desktop"/>
    <n v="450750"/>
    <n v="20"/>
    <n v="0"/>
    <n v="0"/>
    <n v="0"/>
    <n v="0"/>
    <n v="0"/>
    <s v="2025-04-04 06:47:18"/>
  </r>
  <r>
    <s v="TX009105"/>
    <x v="2325"/>
    <x v="1"/>
    <x v="1"/>
    <n v="2895.8"/>
    <s v="Success"/>
    <s v="Approved"/>
    <n v="0.74"/>
    <x v="0"/>
    <s v="Desktop"/>
    <n v="474632"/>
    <n v="20"/>
    <n v="0"/>
    <n v="0"/>
    <n v="0"/>
    <n v="0"/>
    <n v="0"/>
    <s v="2025-10-02 07:06:21"/>
  </r>
  <r>
    <s v="TX006345"/>
    <x v="1604"/>
    <x v="5"/>
    <x v="2"/>
    <n v="782.64"/>
    <s v="Success"/>
    <s v="Approved"/>
    <n v="14.25"/>
    <x v="0"/>
    <s v="Android"/>
    <n v="423866"/>
    <n v="11"/>
    <n v="0"/>
    <n v="0"/>
    <n v="0"/>
    <n v="0"/>
    <n v="0"/>
    <s v="2025-03-09 07:30:36"/>
  </r>
  <r>
    <s v="TX002502"/>
    <x v="2076"/>
    <x v="8"/>
    <x v="3"/>
    <n v="1191.1600000000001"/>
    <s v="Success"/>
    <s v="Approved"/>
    <n v="6.71"/>
    <x v="0"/>
    <s v="Android"/>
    <n v="490425"/>
    <n v="34"/>
    <n v="0"/>
    <n v="0"/>
    <n v="0"/>
    <n v="1"/>
    <n v="0"/>
    <s v="2025-08-23 01:21:54"/>
  </r>
  <r>
    <s v="TX001959"/>
    <x v="745"/>
    <x v="3"/>
    <x v="2"/>
    <n v="383.01"/>
    <s v="Success"/>
    <s v="Approved"/>
    <n v="9.6999999999999993"/>
    <x v="0"/>
    <s v="Android"/>
    <n v="558999"/>
    <n v="12"/>
    <n v="0"/>
    <n v="0"/>
    <n v="0"/>
    <n v="0"/>
    <n v="0"/>
    <s v="2025-01-19 14:36:39"/>
  </r>
  <r>
    <s v="TX001071"/>
    <x v="1713"/>
    <x v="2"/>
    <x v="2"/>
    <n v="50.84"/>
    <s v="Abandoned"/>
    <s v="Declined"/>
    <n v="17.82"/>
    <x v="0"/>
    <s v="iPhone"/>
    <n v="525697"/>
    <n v="10"/>
    <n v="0"/>
    <n v="0"/>
    <n v="0"/>
    <n v="0"/>
    <n v="0"/>
    <s v="2025-02-15 07:02:54"/>
  </r>
  <r>
    <s v="TX000156"/>
    <x v="2763"/>
    <x v="5"/>
    <x v="1"/>
    <n v="130.93"/>
    <s v="Abandoned"/>
    <s v="Declined"/>
    <n v="5.97"/>
    <x v="0"/>
    <s v="Android"/>
    <n v="423102"/>
    <n v="54"/>
    <n v="0"/>
    <n v="0"/>
    <n v="1"/>
    <n v="0"/>
    <n v="0"/>
    <s v="2025-04-23 10:28:38"/>
  </r>
  <r>
    <s v="TX002296"/>
    <x v="2715"/>
    <x v="3"/>
    <x v="3"/>
    <n v="146.9"/>
    <s v="Abandoned"/>
    <s v="Approved"/>
    <n v="10.71"/>
    <x v="0"/>
    <s v="Desktop"/>
    <n v="483472"/>
    <n v="18"/>
    <n v="0"/>
    <n v="0"/>
    <n v="0"/>
    <n v="0"/>
    <n v="0"/>
    <s v="2025-08-10 17:16:19"/>
  </r>
  <r>
    <s v="TX007876"/>
    <x v="2764"/>
    <x v="3"/>
    <x v="2"/>
    <n v="1451.4"/>
    <s v="Failed"/>
    <s v="Approved"/>
    <n v="18.87"/>
    <x v="0"/>
    <s v="iPhone"/>
    <n v="516444"/>
    <n v="11"/>
    <n v="0"/>
    <n v="0"/>
    <n v="0"/>
    <n v="0"/>
    <n v="0"/>
    <s v="2025-06-18 15:09:15"/>
  </r>
  <r>
    <s v="TX004579"/>
    <x v="1040"/>
    <x v="3"/>
    <x v="0"/>
    <n v="1150.33"/>
    <s v="Failed"/>
    <s v="Declined"/>
    <n v="4.47"/>
    <x v="0"/>
    <s v="iPhone"/>
    <n v="476591"/>
    <n v="23"/>
    <n v="0"/>
    <n v="0"/>
    <n v="0"/>
    <n v="0"/>
    <n v="0"/>
    <s v="2025-10-30 17:06:00"/>
  </r>
  <r>
    <s v="TX001090"/>
    <x v="2696"/>
    <x v="3"/>
    <x v="1"/>
    <n v="184.13"/>
    <s v="Success"/>
    <s v="Approved"/>
    <n v="3.3"/>
    <x v="0"/>
    <s v="Desktop"/>
    <n v="465303"/>
    <n v="21"/>
    <n v="0"/>
    <n v="0"/>
    <n v="0"/>
    <n v="0"/>
    <n v="0"/>
    <s v="2025-02-25 09:46:55"/>
  </r>
  <r>
    <s v="TX006050"/>
    <x v="1497"/>
    <x v="2"/>
    <x v="1"/>
    <n v="1616.01"/>
    <s v="Success"/>
    <s v="Approved"/>
    <n v="11.28"/>
    <x v="0"/>
    <s v="Android"/>
    <n v="512249"/>
    <n v="17"/>
    <n v="0"/>
    <n v="0"/>
    <n v="0"/>
    <n v="0"/>
    <n v="0"/>
    <s v="2025-04-23 15:28:03"/>
  </r>
  <r>
    <s v="TX006416"/>
    <x v="1766"/>
    <x v="3"/>
    <x v="2"/>
    <n v="1370.91"/>
    <s v="Failed"/>
    <s v="Approved"/>
    <n v="8.39"/>
    <x v="0"/>
    <s v="Desktop"/>
    <n v="513699"/>
    <n v="19"/>
    <n v="0"/>
    <n v="0"/>
    <n v="0"/>
    <n v="0"/>
    <n v="0"/>
    <s v="2025-04-01 23:32:25"/>
  </r>
  <r>
    <s v="TX002941"/>
    <x v="319"/>
    <x v="0"/>
    <x v="2"/>
    <n v="1594.19"/>
    <s v="Failed"/>
    <s v="Approved"/>
    <n v="17.13"/>
    <x v="0"/>
    <s v="Desktop"/>
    <n v="559271"/>
    <n v="25"/>
    <n v="0"/>
    <n v="0"/>
    <n v="0"/>
    <n v="0"/>
    <n v="0"/>
    <s v="2025-02-21 11:10:33"/>
  </r>
  <r>
    <s v="TX000724"/>
    <x v="1679"/>
    <x v="0"/>
    <x v="3"/>
    <n v="755.55"/>
    <s v="Success"/>
    <s v="Approved"/>
    <n v="2.0499999999999998"/>
    <x v="0"/>
    <s v="iPad"/>
    <n v="550986"/>
    <n v="22"/>
    <n v="0"/>
    <n v="0"/>
    <n v="0"/>
    <n v="0"/>
    <n v="0"/>
    <s v="2025-08-20 01:35:28"/>
  </r>
  <r>
    <s v="TX004385"/>
    <x v="1518"/>
    <x v="1"/>
    <x v="3"/>
    <n v="303.55"/>
    <s v="Success"/>
    <s v="Approved"/>
    <n v="7.6"/>
    <x v="0"/>
    <s v="Desktop"/>
    <n v="476339"/>
    <n v="40"/>
    <n v="0"/>
    <n v="0"/>
    <n v="0"/>
    <n v="1"/>
    <n v="0"/>
    <s v="2025-01-11 16:01:35"/>
  </r>
  <r>
    <s v="TX000931"/>
    <x v="1722"/>
    <x v="2"/>
    <x v="0"/>
    <n v="132.91"/>
    <s v="Success"/>
    <s v="Approved"/>
    <n v="0.95"/>
    <x v="0"/>
    <s v="Desktop"/>
    <n v="511084"/>
    <n v="17"/>
    <n v="0"/>
    <n v="0"/>
    <n v="0"/>
    <n v="0"/>
    <n v="0"/>
    <s v="2025-03-21 00:21:20"/>
  </r>
  <r>
    <s v="TX002910"/>
    <x v="2273"/>
    <x v="1"/>
    <x v="3"/>
    <n v="287.39"/>
    <s v="Failed"/>
    <s v="Declined"/>
    <n v="7.76"/>
    <x v="0"/>
    <s v="iPhone"/>
    <n v="509197"/>
    <n v="17"/>
    <n v="0"/>
    <n v="0"/>
    <n v="0"/>
    <n v="0"/>
    <n v="0"/>
    <s v="2025-04-14 21:23:02"/>
  </r>
  <r>
    <s v="TX009247"/>
    <x v="2664"/>
    <x v="2"/>
    <x v="3"/>
    <n v="470.07"/>
    <s v="Failed"/>
    <s v="Declined"/>
    <n v="9.41"/>
    <x v="0"/>
    <s v="iPhone"/>
    <n v="540046"/>
    <n v="10"/>
    <n v="0"/>
    <n v="0"/>
    <n v="0"/>
    <n v="0"/>
    <n v="0"/>
    <s v="2025-05-08 11:41:38"/>
  </r>
  <r>
    <s v="TX006764"/>
    <x v="1858"/>
    <x v="1"/>
    <x v="1"/>
    <n v="937.86"/>
    <s v="Success"/>
    <s v="Approved"/>
    <n v="9.4499999999999993"/>
    <x v="0"/>
    <s v="iPhone"/>
    <n v="474736"/>
    <n v="15"/>
    <n v="0"/>
    <n v="0"/>
    <n v="0"/>
    <n v="0"/>
    <n v="0"/>
    <s v="2025-01-06 15:30:19"/>
  </r>
  <r>
    <s v="TX008436"/>
    <x v="370"/>
    <x v="2"/>
    <x v="1"/>
    <n v="663.25"/>
    <s v="Failed"/>
    <s v="Approved"/>
    <n v="11.19"/>
    <x v="0"/>
    <s v="iPad"/>
    <n v="549711"/>
    <n v="48"/>
    <n v="0"/>
    <n v="0"/>
    <n v="1"/>
    <n v="0"/>
    <n v="0"/>
    <s v="2025-11-04 17:29:36"/>
  </r>
  <r>
    <s v="TX006417"/>
    <x v="171"/>
    <x v="1"/>
    <x v="1"/>
    <n v="59.47"/>
    <s v="Success"/>
    <s v="Approved"/>
    <n v="9.08"/>
    <x v="0"/>
    <s v="Android"/>
    <n v="415387"/>
    <n v="15"/>
    <n v="0"/>
    <n v="0"/>
    <n v="0"/>
    <n v="0"/>
    <n v="0"/>
    <s v="2025-06-09 10:31:47"/>
  </r>
  <r>
    <s v="TX000896"/>
    <x v="632"/>
    <x v="1"/>
    <x v="2"/>
    <n v="715.3"/>
    <s v="Success"/>
    <s v="Approved"/>
    <n v="8.4700000000000006"/>
    <x v="0"/>
    <s v="Android"/>
    <n v="452924"/>
    <n v="14"/>
    <n v="0"/>
    <n v="0"/>
    <n v="0"/>
    <n v="0"/>
    <n v="0"/>
    <s v="2025-07-13 13:20:26"/>
  </r>
  <r>
    <s v="TX003248"/>
    <x v="924"/>
    <x v="1"/>
    <x v="1"/>
    <n v="237.07"/>
    <s v="Success"/>
    <s v="Approved"/>
    <n v="6.08"/>
    <x v="0"/>
    <s v="Desktop"/>
    <n v="556723"/>
    <n v="12"/>
    <n v="0"/>
    <n v="0"/>
    <n v="0"/>
    <n v="0"/>
    <n v="0"/>
    <s v="2025-11-13 11:43:25"/>
  </r>
  <r>
    <s v="TX002327"/>
    <x v="1945"/>
    <x v="7"/>
    <x v="0"/>
    <n v="1491.91"/>
    <s v="Success"/>
    <s v="Approved"/>
    <n v="8.41"/>
    <x v="0"/>
    <s v="Desktop"/>
    <n v="520971"/>
    <n v="38"/>
    <n v="0"/>
    <n v="1"/>
    <n v="0"/>
    <n v="0"/>
    <n v="0"/>
    <s v="2025-11-16 14:32:52"/>
  </r>
  <r>
    <s v="TX007097"/>
    <x v="661"/>
    <x v="5"/>
    <x v="2"/>
    <n v="76.28"/>
    <s v="Success"/>
    <s v="Approved"/>
    <n v="11.96"/>
    <x v="0"/>
    <s v="iPad"/>
    <n v="415558"/>
    <n v="44"/>
    <n v="0"/>
    <n v="1"/>
    <n v="0"/>
    <n v="0"/>
    <n v="0"/>
    <s v="2025-03-07 07:53:59"/>
  </r>
  <r>
    <s v="TX008643"/>
    <x v="1589"/>
    <x v="9"/>
    <x v="0"/>
    <n v="2541.4"/>
    <s v="Abandoned"/>
    <s v="Approved"/>
    <n v="7.17"/>
    <x v="0"/>
    <s v="Android"/>
    <n v="441731"/>
    <n v="15"/>
    <n v="0"/>
    <n v="0"/>
    <n v="0"/>
    <n v="0"/>
    <n v="0"/>
    <s v="2025-12-23 16:07:16"/>
  </r>
  <r>
    <s v="TX007676"/>
    <x v="1858"/>
    <x v="3"/>
    <x v="1"/>
    <n v="321.66000000000003"/>
    <s v="Success"/>
    <s v="Approved"/>
    <n v="4.1399999999999997"/>
    <x v="0"/>
    <s v="Android"/>
    <n v="471127"/>
    <n v="16"/>
    <n v="0"/>
    <n v="0"/>
    <n v="0"/>
    <n v="0"/>
    <n v="0"/>
    <s v="2025-10-31 13:24:09"/>
  </r>
  <r>
    <s v="TX009797"/>
    <x v="1107"/>
    <x v="8"/>
    <x v="2"/>
    <n v="251.06"/>
    <s v="Success"/>
    <s v="Approved"/>
    <n v="9.64"/>
    <x v="0"/>
    <s v="iPad"/>
    <n v="546127"/>
    <n v="47"/>
    <n v="0"/>
    <n v="1"/>
    <n v="0"/>
    <n v="0"/>
    <n v="0"/>
    <s v="2025-10-17 01:37:44"/>
  </r>
  <r>
    <s v="TX005039"/>
    <x v="340"/>
    <x v="0"/>
    <x v="2"/>
    <n v="410.4"/>
    <s v="Abandoned"/>
    <s v="Declined"/>
    <n v="19.489999999999998"/>
    <x v="0"/>
    <s v="Desktop"/>
    <n v="486591"/>
    <n v="12"/>
    <n v="0"/>
    <n v="0"/>
    <n v="0"/>
    <n v="0"/>
    <n v="0"/>
    <s v="2025-11-18 07:20:33"/>
  </r>
  <r>
    <s v="TX006451"/>
    <x v="2597"/>
    <x v="2"/>
    <x v="0"/>
    <n v="478.77"/>
    <s v="Success"/>
    <s v="Approved"/>
    <n v="3.84"/>
    <x v="0"/>
    <s v="iPhone"/>
    <n v="510197"/>
    <n v="11"/>
    <n v="0"/>
    <n v="0"/>
    <n v="0"/>
    <n v="0"/>
    <n v="0"/>
    <s v="2025-07-31 07:41:15"/>
  </r>
  <r>
    <s v="TX004137"/>
    <x v="1188"/>
    <x v="1"/>
    <x v="1"/>
    <n v="244.28"/>
    <s v="Failed"/>
    <s v="Declined"/>
    <n v="8.14"/>
    <x v="0"/>
    <s v="Desktop"/>
    <n v="471594"/>
    <n v="13"/>
    <n v="0"/>
    <n v="0"/>
    <n v="0"/>
    <n v="0"/>
    <n v="0"/>
    <s v="2025-02-18 09:34:56"/>
  </r>
  <r>
    <s v="TX009301"/>
    <x v="2765"/>
    <x v="7"/>
    <x v="2"/>
    <n v="728.5"/>
    <s v="Failed"/>
    <s v="Declined"/>
    <n v="14.21"/>
    <x v="0"/>
    <s v="Android"/>
    <n v="425493"/>
    <n v="16"/>
    <n v="0"/>
    <n v="0"/>
    <n v="0"/>
    <n v="0"/>
    <n v="0"/>
    <s v="2025-11-25 11:51:48"/>
  </r>
  <r>
    <s v="TX001716"/>
    <x v="1087"/>
    <x v="1"/>
    <x v="2"/>
    <n v="367.56"/>
    <s v="Failed"/>
    <s v="Declined"/>
    <n v="9.08"/>
    <x v="0"/>
    <s v="Android"/>
    <n v="480361"/>
    <n v="39"/>
    <n v="0"/>
    <n v="1"/>
    <n v="0"/>
    <n v="0"/>
    <n v="0"/>
    <s v="2025-10-06 03:29:07"/>
  </r>
  <r>
    <s v="TX001699"/>
    <x v="716"/>
    <x v="9"/>
    <x v="0"/>
    <n v="356.65"/>
    <s v="Success"/>
    <s v="Approved"/>
    <n v="6.93"/>
    <x v="0"/>
    <s v="Desktop"/>
    <n v="468871"/>
    <n v="13"/>
    <n v="0"/>
    <n v="0"/>
    <n v="0"/>
    <n v="0"/>
    <n v="0"/>
    <s v="2025-01-30 13:17:55"/>
  </r>
  <r>
    <s v="TX009745"/>
    <x v="73"/>
    <x v="5"/>
    <x v="1"/>
    <n v="451.8"/>
    <s v="Success"/>
    <s v="Approved"/>
    <n v="10.97"/>
    <x v="0"/>
    <s v="iPhone"/>
    <n v="462604"/>
    <n v="52"/>
    <n v="0"/>
    <n v="0"/>
    <n v="1"/>
    <n v="0"/>
    <n v="0"/>
    <s v="2025-11-28 15:31:43"/>
  </r>
  <r>
    <s v="TX009604"/>
    <x v="1175"/>
    <x v="3"/>
    <x v="0"/>
    <n v="449.44"/>
    <s v="Success"/>
    <s v="Approved"/>
    <n v="3.52"/>
    <x v="0"/>
    <s v="iPad"/>
    <n v="449116"/>
    <n v="11"/>
    <n v="0"/>
    <n v="0"/>
    <n v="0"/>
    <n v="0"/>
    <n v="0"/>
    <s v="2025-07-23 08:30:37"/>
  </r>
  <r>
    <s v="TX_CBK0"/>
    <x v="842"/>
    <x v="2"/>
    <x v="3"/>
    <n v="298.69"/>
    <s v="Success"/>
    <s v="Approved"/>
    <n v="4.72"/>
    <x v="1"/>
    <s v="Android"/>
    <n v="554330"/>
    <n v="80"/>
    <n v="1"/>
    <n v="1"/>
    <n v="0"/>
    <n v="0"/>
    <n v="0"/>
    <d v="2025-06-27T20:40:57"/>
  </r>
  <r>
    <s v="TX008272"/>
    <x v="482"/>
    <x v="3"/>
    <x v="3"/>
    <n v="307.93"/>
    <s v="Success"/>
    <s v="Approved"/>
    <n v="10.9"/>
    <x v="0"/>
    <s v="Android"/>
    <n v="509436"/>
    <n v="40"/>
    <n v="0"/>
    <n v="1"/>
    <n v="0"/>
    <n v="0"/>
    <n v="0"/>
    <s v="2025-01-25 02:42:21"/>
  </r>
  <r>
    <s v="TX003832"/>
    <x v="1305"/>
    <x v="5"/>
    <x v="1"/>
    <n v="175.27"/>
    <s v="Failed"/>
    <s v="Declined"/>
    <n v="8.25"/>
    <x v="0"/>
    <s v="Android"/>
    <n v="537365"/>
    <n v="53"/>
    <n v="0"/>
    <n v="0"/>
    <n v="1"/>
    <n v="0"/>
    <n v="0"/>
    <s v="2025-09-22 10:46:38"/>
  </r>
  <r>
    <s v="TX006300"/>
    <x v="2306"/>
    <x v="2"/>
    <x v="0"/>
    <n v="412.81"/>
    <s v="Success"/>
    <s v="Approved"/>
    <n v="10.039999999999999"/>
    <x v="0"/>
    <s v="iPhone"/>
    <n v="426773"/>
    <n v="21"/>
    <n v="0"/>
    <n v="0"/>
    <n v="0"/>
    <n v="0"/>
    <n v="0"/>
    <s v="2025-09-02 09:24:31"/>
  </r>
  <r>
    <s v="TX003349"/>
    <x v="754"/>
    <x v="5"/>
    <x v="3"/>
    <n v="137.91"/>
    <s v="Success"/>
    <s v="Approved"/>
    <n v="1.66"/>
    <x v="0"/>
    <s v="iPhone"/>
    <n v="490546"/>
    <n v="16"/>
    <n v="0"/>
    <n v="0"/>
    <n v="0"/>
    <n v="0"/>
    <n v="0"/>
    <s v="2025-02-19 17:51:30"/>
  </r>
  <r>
    <s v="TX009573"/>
    <x v="1716"/>
    <x v="1"/>
    <x v="0"/>
    <n v="329.95"/>
    <s v="Success"/>
    <s v="Approved"/>
    <n v="2.14"/>
    <x v="0"/>
    <s v="iPad"/>
    <n v="424603"/>
    <n v="12"/>
    <n v="0"/>
    <n v="0"/>
    <n v="0"/>
    <n v="0"/>
    <n v="0"/>
    <s v="2025-11-25 05:40:36"/>
  </r>
  <r>
    <s v="TX000986"/>
    <x v="1816"/>
    <x v="4"/>
    <x v="1"/>
    <n v="146.76"/>
    <s v="Abandoned"/>
    <s v="Declined"/>
    <n v="3.93"/>
    <x v="0"/>
    <s v="iPhone"/>
    <n v="478548"/>
    <n v="22"/>
    <n v="0"/>
    <n v="0"/>
    <n v="0"/>
    <n v="0"/>
    <n v="0"/>
    <s v="2025-07-14 02:28:32"/>
  </r>
  <r>
    <s v="TX001822"/>
    <x v="1995"/>
    <x v="2"/>
    <x v="1"/>
    <n v="670.54"/>
    <s v="Success"/>
    <s v="Approved"/>
    <n v="7.7"/>
    <x v="0"/>
    <s v="iPhone"/>
    <n v="489905"/>
    <n v="10"/>
    <n v="0"/>
    <n v="0"/>
    <n v="0"/>
    <n v="0"/>
    <n v="0"/>
    <s v="2025-07-12 09:04:04"/>
  </r>
  <r>
    <s v="TX004572"/>
    <x v="2217"/>
    <x v="1"/>
    <x v="2"/>
    <n v="895.4"/>
    <s v="Failed"/>
    <s v="Declined"/>
    <n v="18.690000000000001"/>
    <x v="0"/>
    <s v="Android"/>
    <n v="436568"/>
    <n v="15"/>
    <n v="0"/>
    <n v="0"/>
    <n v="0"/>
    <n v="0"/>
    <n v="0"/>
    <s v="2025-11-06 08:09:20"/>
  </r>
  <r>
    <s v="TX000588"/>
    <x v="2766"/>
    <x v="1"/>
    <x v="1"/>
    <n v="586.78"/>
    <s v="Success"/>
    <s v="Approved"/>
    <n v="3.37"/>
    <x v="0"/>
    <s v="Desktop"/>
    <n v="415912"/>
    <n v="42"/>
    <n v="0"/>
    <n v="0"/>
    <n v="1"/>
    <n v="0"/>
    <n v="0"/>
    <s v="2025-08-24 07:53:49"/>
  </r>
  <r>
    <s v="TX009812"/>
    <x v="2200"/>
    <x v="3"/>
    <x v="3"/>
    <n v="799.46"/>
    <s v="Abandoned"/>
    <s v="Approved"/>
    <n v="4.63"/>
    <x v="0"/>
    <s v="Android"/>
    <n v="406321"/>
    <n v="54"/>
    <n v="0"/>
    <n v="0"/>
    <n v="1"/>
    <n v="0"/>
    <n v="0"/>
    <s v="2025-02-06 01:08:54"/>
  </r>
  <r>
    <s v="TX005078"/>
    <x v="2265"/>
    <x v="6"/>
    <x v="3"/>
    <n v="1060.21"/>
    <s v="Failed"/>
    <s v="Declined"/>
    <n v="10.95"/>
    <x v="0"/>
    <s v="iPad"/>
    <n v="400849"/>
    <n v="35"/>
    <n v="0"/>
    <n v="1"/>
    <n v="0"/>
    <n v="0"/>
    <n v="0"/>
    <s v="2025-07-19 04:24:22"/>
  </r>
  <r>
    <s v="TX007881"/>
    <x v="2485"/>
    <x v="1"/>
    <x v="3"/>
    <n v="198.7"/>
    <s v="Success"/>
    <s v="Approved"/>
    <n v="7.02"/>
    <x v="0"/>
    <s v="iPhone"/>
    <n v="426667"/>
    <n v="17"/>
    <n v="0"/>
    <n v="0"/>
    <n v="0"/>
    <n v="0"/>
    <n v="0"/>
    <s v="2025-08-17 08:29:43"/>
  </r>
  <r>
    <s v="TX008371"/>
    <x v="47"/>
    <x v="8"/>
    <x v="1"/>
    <n v="1933.18"/>
    <s v="Success"/>
    <s v="Approved"/>
    <n v="1.56"/>
    <x v="0"/>
    <s v="iPad"/>
    <n v="495595"/>
    <n v="23"/>
    <n v="0"/>
    <n v="0"/>
    <n v="0"/>
    <n v="0"/>
    <n v="0"/>
    <s v="2025-12-12 11:03:39"/>
  </r>
  <r>
    <s v="TX009577"/>
    <x v="2011"/>
    <x v="3"/>
    <x v="1"/>
    <n v="415.02"/>
    <s v="Success"/>
    <s v="Approved"/>
    <n v="1.54"/>
    <x v="0"/>
    <s v="Android"/>
    <n v="409909"/>
    <n v="22"/>
    <n v="0"/>
    <n v="0"/>
    <n v="0"/>
    <n v="0"/>
    <n v="0"/>
    <s v="2025-01-30 15:18:43"/>
  </r>
  <r>
    <s v="TX_ATK21"/>
    <x v="464"/>
    <x v="3"/>
    <x v="1"/>
    <n v="1.81"/>
    <s v="Success"/>
    <s v="Approved"/>
    <n v="1.89"/>
    <x v="0"/>
    <s v="Desktop"/>
    <n v="403418"/>
    <n v="85"/>
    <n v="1"/>
    <n v="0"/>
    <n v="0"/>
    <n v="0"/>
    <n v="0"/>
    <s v="2025-06-15 02:42:00"/>
  </r>
  <r>
    <s v="TX005484"/>
    <x v="313"/>
    <x v="1"/>
    <x v="3"/>
    <n v="511.39"/>
    <s v="Success"/>
    <s v="Approved"/>
    <n v="5.48"/>
    <x v="0"/>
    <s v="iPhone"/>
    <n v="418913"/>
    <n v="12"/>
    <n v="0"/>
    <n v="0"/>
    <n v="0"/>
    <n v="0"/>
    <n v="0"/>
    <s v="2025-07-20 09:52:41"/>
  </r>
  <r>
    <s v="TX008268"/>
    <x v="2767"/>
    <x v="9"/>
    <x v="0"/>
    <n v="215.09"/>
    <s v="Abandoned"/>
    <s v="Declined"/>
    <n v="3.83"/>
    <x v="0"/>
    <s v="Desktop"/>
    <n v="513777"/>
    <n v="15"/>
    <n v="0"/>
    <n v="0"/>
    <n v="0"/>
    <n v="0"/>
    <n v="0"/>
    <s v="2025-02-20 22:27:21"/>
  </r>
  <r>
    <s v="TX009333"/>
    <x v="615"/>
    <x v="5"/>
    <x v="1"/>
    <n v="1122.32"/>
    <s v="Success"/>
    <s v="Approved"/>
    <n v="4.49"/>
    <x v="0"/>
    <s v="Desktop"/>
    <n v="521184"/>
    <n v="49"/>
    <n v="0"/>
    <n v="0"/>
    <n v="1"/>
    <n v="0"/>
    <n v="0"/>
    <s v="2025-11-11 19:11:26"/>
  </r>
  <r>
    <s v="TX005515"/>
    <x v="2768"/>
    <x v="3"/>
    <x v="1"/>
    <n v="802.37"/>
    <s v="Success"/>
    <s v="Approved"/>
    <n v="11.88"/>
    <x v="0"/>
    <s v="Desktop"/>
    <n v="469011"/>
    <n v="13"/>
    <n v="0"/>
    <n v="0"/>
    <n v="0"/>
    <n v="0"/>
    <n v="0"/>
    <s v="2025-08-08 22:18:58"/>
  </r>
  <r>
    <s v="TX007682"/>
    <x v="1938"/>
    <x v="0"/>
    <x v="3"/>
    <n v="548.74"/>
    <s v="Success"/>
    <s v="Approved"/>
    <n v="10.28"/>
    <x v="0"/>
    <s v="Desktop"/>
    <n v="476279"/>
    <n v="16"/>
    <n v="0"/>
    <n v="0"/>
    <n v="0"/>
    <n v="0"/>
    <n v="0"/>
    <s v="2025-05-11 23:17:42"/>
  </r>
  <r>
    <s v="TX008923"/>
    <x v="1784"/>
    <x v="0"/>
    <x v="1"/>
    <n v="608.75"/>
    <s v="Success"/>
    <s v="Approved"/>
    <n v="9.6999999999999993"/>
    <x v="0"/>
    <s v="Android"/>
    <n v="526961"/>
    <n v="17"/>
    <n v="0"/>
    <n v="0"/>
    <n v="0"/>
    <n v="0"/>
    <n v="0"/>
    <s v="2025-01-26 04:19:02"/>
  </r>
  <r>
    <s v="TX005554"/>
    <x v="570"/>
    <x v="2"/>
    <x v="0"/>
    <n v="245.98"/>
    <s v="Abandoned"/>
    <s v="Declined"/>
    <n v="8.2899999999999991"/>
    <x v="0"/>
    <s v="Android"/>
    <n v="454437"/>
    <n v="15"/>
    <n v="0"/>
    <n v="0"/>
    <n v="0"/>
    <n v="0"/>
    <n v="0"/>
    <s v="2025-05-04 23:40:11"/>
  </r>
  <r>
    <s v="TX003558"/>
    <x v="1516"/>
    <x v="0"/>
    <x v="2"/>
    <n v="98.64"/>
    <s v="Failed"/>
    <s v="Declined"/>
    <n v="15.53"/>
    <x v="0"/>
    <s v="Android"/>
    <n v="512513"/>
    <n v="17"/>
    <n v="0"/>
    <n v="0"/>
    <n v="0"/>
    <n v="0"/>
    <n v="0"/>
    <s v="2025-10-23 18:43:21"/>
  </r>
  <r>
    <s v="TX001396"/>
    <x v="362"/>
    <x v="8"/>
    <x v="1"/>
    <n v="283.83999999999997"/>
    <s v="Success"/>
    <s v="Approved"/>
    <n v="1.26"/>
    <x v="0"/>
    <s v="iPad"/>
    <n v="493058"/>
    <n v="22"/>
    <n v="0"/>
    <n v="0"/>
    <n v="0"/>
    <n v="0"/>
    <n v="0"/>
    <s v="2025-04-28 12:02:52"/>
  </r>
  <r>
    <s v="TX000265"/>
    <x v="1914"/>
    <x v="1"/>
    <x v="2"/>
    <n v="194.31"/>
    <s v="Abandoned"/>
    <s v="Declined"/>
    <n v="8.24"/>
    <x v="0"/>
    <s v="Android"/>
    <n v="487284"/>
    <n v="41"/>
    <n v="0"/>
    <n v="1"/>
    <n v="0"/>
    <n v="0"/>
    <n v="0"/>
    <s v="2025-08-23 03:38:26"/>
  </r>
  <r>
    <s v="TX003548"/>
    <x v="2769"/>
    <x v="1"/>
    <x v="2"/>
    <n v="229.31"/>
    <s v="Success"/>
    <s v="Approved"/>
    <n v="12.55"/>
    <x v="0"/>
    <s v="Desktop"/>
    <n v="468786"/>
    <n v="11"/>
    <n v="0"/>
    <n v="0"/>
    <n v="0"/>
    <n v="0"/>
    <n v="0"/>
    <s v="2025-11-28 03:42:56"/>
  </r>
  <r>
    <s v="TX006845"/>
    <x v="1015"/>
    <x v="6"/>
    <x v="3"/>
    <n v="178.42"/>
    <s v="Success"/>
    <s v="Approved"/>
    <n v="9.25"/>
    <x v="0"/>
    <s v="iPhone"/>
    <n v="526388"/>
    <n v="10"/>
    <n v="0"/>
    <n v="0"/>
    <n v="0"/>
    <n v="0"/>
    <n v="0"/>
    <s v="2025-01-01 18:51:21"/>
  </r>
  <r>
    <s v="TX007723"/>
    <x v="2181"/>
    <x v="0"/>
    <x v="3"/>
    <n v="335.39"/>
    <s v="Success"/>
    <s v="Approved"/>
    <n v="0.51"/>
    <x v="0"/>
    <s v="iPhone"/>
    <n v="428598"/>
    <n v="43"/>
    <n v="0"/>
    <n v="0"/>
    <n v="1"/>
    <n v="0"/>
    <n v="0"/>
    <s v="2025-03-15 03:58:59"/>
  </r>
  <r>
    <s v="TX006789"/>
    <x v="1794"/>
    <x v="2"/>
    <x v="0"/>
    <n v="201.6"/>
    <s v="Abandoned"/>
    <s v="Declined"/>
    <n v="1.86"/>
    <x v="0"/>
    <s v="iPad"/>
    <n v="504460"/>
    <n v="20"/>
    <n v="0"/>
    <n v="0"/>
    <n v="0"/>
    <n v="0"/>
    <n v="0"/>
    <s v="2025-09-21 16:13:12"/>
  </r>
  <r>
    <s v="TX003070"/>
    <x v="2651"/>
    <x v="1"/>
    <x v="0"/>
    <n v="198.08"/>
    <s v="Success"/>
    <s v="Approved"/>
    <n v="11.45"/>
    <x v="0"/>
    <s v="Desktop"/>
    <n v="400931"/>
    <n v="49"/>
    <n v="0"/>
    <n v="1"/>
    <n v="0"/>
    <n v="0"/>
    <n v="0"/>
    <s v="2025-08-17 20:58:50"/>
  </r>
  <r>
    <s v="TX005026"/>
    <x v="1444"/>
    <x v="3"/>
    <x v="1"/>
    <n v="545.30999999999995"/>
    <s v="Success"/>
    <s v="Approved"/>
    <n v="2.4300000000000002"/>
    <x v="0"/>
    <s v="Desktop"/>
    <n v="407279"/>
    <n v="24"/>
    <n v="0"/>
    <n v="0"/>
    <n v="0"/>
    <n v="0"/>
    <n v="0"/>
    <s v="2025-09-15 21:41:09"/>
  </r>
  <r>
    <s v="TX008444"/>
    <x v="1088"/>
    <x v="3"/>
    <x v="1"/>
    <n v="719.51"/>
    <s v="Success"/>
    <s v="Approved"/>
    <n v="1.25"/>
    <x v="0"/>
    <s v="Android"/>
    <n v="423532"/>
    <n v="17"/>
    <n v="0"/>
    <n v="0"/>
    <n v="0"/>
    <n v="0"/>
    <n v="0"/>
    <s v="2025-07-19 22:25:56"/>
  </r>
  <r>
    <s v="TX003865"/>
    <x v="1158"/>
    <x v="0"/>
    <x v="1"/>
    <n v="322.06"/>
    <s v="Success"/>
    <s v="Approved"/>
    <n v="1.72"/>
    <x v="0"/>
    <s v="Android"/>
    <n v="500864"/>
    <n v="21"/>
    <n v="0"/>
    <n v="0"/>
    <n v="0"/>
    <n v="0"/>
    <n v="0"/>
    <s v="2025-11-11 19:46:32"/>
  </r>
  <r>
    <s v="TX009125"/>
    <x v="1610"/>
    <x v="3"/>
    <x v="3"/>
    <n v="247.23"/>
    <s v="Success"/>
    <s v="Approved"/>
    <n v="10.86"/>
    <x v="0"/>
    <s v="iPhone"/>
    <n v="472624"/>
    <n v="23"/>
    <n v="0"/>
    <n v="0"/>
    <n v="0"/>
    <n v="0"/>
    <n v="0"/>
    <s v="2025-01-01 22:41:32"/>
  </r>
  <r>
    <s v="TX002401"/>
    <x v="1696"/>
    <x v="2"/>
    <x v="3"/>
    <n v="309.5"/>
    <s v="Success"/>
    <s v="Approved"/>
    <n v="10.57"/>
    <x v="0"/>
    <s v="iPhone"/>
    <n v="530555"/>
    <n v="24"/>
    <n v="0"/>
    <n v="0"/>
    <n v="0"/>
    <n v="0"/>
    <n v="0"/>
    <s v="2025-10-24 21:22:31"/>
  </r>
  <r>
    <s v="TX006275"/>
    <x v="1299"/>
    <x v="3"/>
    <x v="3"/>
    <n v="626.04999999999995"/>
    <s v="Success"/>
    <s v="Approved"/>
    <n v="11.78"/>
    <x v="0"/>
    <s v="iPhone"/>
    <n v="497640"/>
    <n v="13"/>
    <n v="0"/>
    <n v="0"/>
    <n v="0"/>
    <n v="0"/>
    <n v="0"/>
    <s v="2025-08-12 14:32:50"/>
  </r>
  <r>
    <s v="TX008533"/>
    <x v="1335"/>
    <x v="4"/>
    <x v="1"/>
    <n v="188.58"/>
    <s v="Success"/>
    <s v="Approved"/>
    <n v="6.36"/>
    <x v="0"/>
    <s v="Android"/>
    <n v="558623"/>
    <n v="51"/>
    <n v="1"/>
    <n v="0"/>
    <n v="0"/>
    <n v="0"/>
    <n v="1"/>
    <s v="2025-09-09 04:17:12"/>
  </r>
  <r>
    <s v="TX003712"/>
    <x v="306"/>
    <x v="2"/>
    <x v="1"/>
    <n v="226.77"/>
    <s v="Success"/>
    <s v="Approved"/>
    <n v="1.24"/>
    <x v="0"/>
    <s v="Desktop"/>
    <n v="488539"/>
    <n v="34"/>
    <n v="0"/>
    <n v="0"/>
    <n v="0"/>
    <n v="1"/>
    <n v="0"/>
    <s v="2025-05-02 05:39:29"/>
  </r>
  <r>
    <s v="TX000247"/>
    <x v="12"/>
    <x v="1"/>
    <x v="0"/>
    <n v="841.05"/>
    <s v="Success"/>
    <s v="Approved"/>
    <n v="8.74"/>
    <x v="0"/>
    <s v="Android"/>
    <n v="543562"/>
    <n v="13"/>
    <n v="0"/>
    <n v="0"/>
    <n v="0"/>
    <n v="0"/>
    <n v="0"/>
    <s v="2025-12-06 02:12:30"/>
  </r>
  <r>
    <s v="TX001595"/>
    <x v="1703"/>
    <x v="1"/>
    <x v="0"/>
    <n v="104.15"/>
    <s v="Failed"/>
    <s v="Declined"/>
    <n v="0.9"/>
    <x v="0"/>
    <s v="Android"/>
    <n v="554962"/>
    <n v="11"/>
    <n v="0"/>
    <n v="0"/>
    <n v="0"/>
    <n v="0"/>
    <n v="0"/>
    <s v="2025-04-03 23:50:54"/>
  </r>
  <r>
    <s v="TX009737"/>
    <x v="1925"/>
    <x v="2"/>
    <x v="0"/>
    <n v="325.20999999999998"/>
    <s v="Abandoned"/>
    <s v="Declined"/>
    <n v="11.79"/>
    <x v="0"/>
    <s v="iPhone"/>
    <n v="448122"/>
    <n v="18"/>
    <n v="0"/>
    <n v="0"/>
    <n v="0"/>
    <n v="0"/>
    <n v="0"/>
    <s v="2025-04-18 09:23:11"/>
  </r>
  <r>
    <s v="TX001530"/>
    <x v="2267"/>
    <x v="1"/>
    <x v="3"/>
    <n v="1036.9000000000001"/>
    <s v="Success"/>
    <s v="Approved"/>
    <n v="11.41"/>
    <x v="0"/>
    <s v="Android"/>
    <n v="549747"/>
    <n v="13"/>
    <n v="0"/>
    <n v="0"/>
    <n v="0"/>
    <n v="0"/>
    <n v="0"/>
    <s v="2025-12-16 08:24:15"/>
  </r>
  <r>
    <s v="TX008271"/>
    <x v="1340"/>
    <x v="2"/>
    <x v="1"/>
    <n v="150.96"/>
    <s v="Success"/>
    <s v="Approved"/>
    <n v="8.01"/>
    <x v="0"/>
    <s v="Android"/>
    <n v="410931"/>
    <n v="19"/>
    <n v="0"/>
    <n v="0"/>
    <n v="0"/>
    <n v="0"/>
    <n v="0"/>
    <s v="2025-12-01 13:10:33"/>
  </r>
  <r>
    <s v="TX000924"/>
    <x v="1203"/>
    <x v="4"/>
    <x v="3"/>
    <n v="321.89999999999998"/>
    <s v="Success"/>
    <s v="Approved"/>
    <n v="11.17"/>
    <x v="0"/>
    <s v="iPad"/>
    <n v="508773"/>
    <n v="20"/>
    <n v="0"/>
    <n v="0"/>
    <n v="0"/>
    <n v="0"/>
    <n v="0"/>
    <s v="2025-08-24 16:17:48"/>
  </r>
  <r>
    <s v="TX007648"/>
    <x v="1404"/>
    <x v="1"/>
    <x v="1"/>
    <n v="179.24"/>
    <s v="Success"/>
    <s v="Approved"/>
    <n v="2.73"/>
    <x v="0"/>
    <s v="iPhone"/>
    <n v="405671"/>
    <n v="19"/>
    <n v="0"/>
    <n v="0"/>
    <n v="0"/>
    <n v="0"/>
    <n v="0"/>
    <s v="2025-06-29 01:28:38"/>
  </r>
  <r>
    <s v="TX007330"/>
    <x v="2757"/>
    <x v="5"/>
    <x v="2"/>
    <n v="473.94"/>
    <s v="Success"/>
    <s v="Approved"/>
    <n v="11.25"/>
    <x v="0"/>
    <s v="iPad"/>
    <n v="529998"/>
    <n v="45"/>
    <n v="0"/>
    <n v="1"/>
    <n v="0"/>
    <n v="0"/>
    <n v="0"/>
    <s v="2025-09-29 02:05:42"/>
  </r>
  <r>
    <s v="TX004365"/>
    <x v="1119"/>
    <x v="0"/>
    <x v="3"/>
    <n v="458.03"/>
    <s v="Success"/>
    <s v="Approved"/>
    <n v="4.58"/>
    <x v="0"/>
    <s v="Desktop"/>
    <n v="401547"/>
    <n v="51"/>
    <n v="0"/>
    <n v="0"/>
    <n v="1"/>
    <n v="0"/>
    <n v="0"/>
    <s v="2025-03-04 02:46:35"/>
  </r>
  <r>
    <s v="TX000670"/>
    <x v="1589"/>
    <x v="3"/>
    <x v="2"/>
    <n v="1756.39"/>
    <s v="Abandoned"/>
    <s v="Declined"/>
    <n v="13.31"/>
    <x v="0"/>
    <s v="iPhone"/>
    <n v="437675"/>
    <n v="24"/>
    <n v="0"/>
    <n v="0"/>
    <n v="0"/>
    <n v="0"/>
    <n v="0"/>
    <s v="2025-11-12 16:19:14"/>
  </r>
  <r>
    <s v="TX003605"/>
    <x v="505"/>
    <x v="5"/>
    <x v="3"/>
    <n v="346.92"/>
    <s v="Failed"/>
    <s v="Declined"/>
    <n v="2.37"/>
    <x v="0"/>
    <s v="Desktop"/>
    <n v="457757"/>
    <n v="11"/>
    <n v="0"/>
    <n v="0"/>
    <n v="0"/>
    <n v="0"/>
    <n v="0"/>
    <s v="2025-02-19 04:25:28"/>
  </r>
  <r>
    <s v="TX005109"/>
    <x v="2203"/>
    <x v="9"/>
    <x v="3"/>
    <n v="176.6"/>
    <s v="Success"/>
    <s v="Approved"/>
    <n v="1.57"/>
    <x v="0"/>
    <s v="iPhone"/>
    <n v="421049"/>
    <n v="25"/>
    <n v="0"/>
    <n v="0"/>
    <n v="0"/>
    <n v="0"/>
    <n v="0"/>
    <s v="2025-10-02 04:45:28"/>
  </r>
  <r>
    <s v="TX001911"/>
    <x v="344"/>
    <x v="0"/>
    <x v="1"/>
    <n v="1034.42"/>
    <s v="Abandoned"/>
    <s v="Declined"/>
    <n v="3.72"/>
    <x v="0"/>
    <s v="Desktop"/>
    <n v="480608"/>
    <n v="19"/>
    <n v="0"/>
    <n v="0"/>
    <n v="0"/>
    <n v="0"/>
    <n v="0"/>
    <s v="2025-04-05 01:43:15"/>
  </r>
  <r>
    <s v="TX007277"/>
    <x v="2508"/>
    <x v="1"/>
    <x v="1"/>
    <n v="338.74"/>
    <s v="Failed"/>
    <s v="Declined"/>
    <n v="10.84"/>
    <x v="0"/>
    <s v="Android"/>
    <n v="466987"/>
    <n v="16"/>
    <n v="0"/>
    <n v="0"/>
    <n v="0"/>
    <n v="0"/>
    <n v="0"/>
    <s v="2025-11-09 22:15:52"/>
  </r>
  <r>
    <s v="TX008392"/>
    <x v="1556"/>
    <x v="2"/>
    <x v="0"/>
    <n v="82.61"/>
    <s v="Success"/>
    <s v="Approved"/>
    <n v="7.8"/>
    <x v="0"/>
    <s v="Android"/>
    <n v="557922"/>
    <n v="24"/>
    <n v="0"/>
    <n v="0"/>
    <n v="0"/>
    <n v="0"/>
    <n v="0"/>
    <s v="2025-12-17 21:57:08"/>
  </r>
  <r>
    <s v="TX005249"/>
    <x v="2427"/>
    <x v="1"/>
    <x v="3"/>
    <n v="1022.08"/>
    <s v="Success"/>
    <s v="Approved"/>
    <n v="11.86"/>
    <x v="0"/>
    <s v="Android"/>
    <n v="508526"/>
    <n v="22"/>
    <n v="0"/>
    <n v="0"/>
    <n v="0"/>
    <n v="0"/>
    <n v="0"/>
    <s v="2025-06-28 19:08:38"/>
  </r>
  <r>
    <s v="TX007184"/>
    <x v="2665"/>
    <x v="5"/>
    <x v="3"/>
    <n v="216.53"/>
    <s v="Success"/>
    <s v="Approved"/>
    <n v="6.63"/>
    <x v="0"/>
    <s v="Desktop"/>
    <n v="534810"/>
    <n v="41"/>
    <n v="0"/>
    <n v="0"/>
    <n v="1"/>
    <n v="0"/>
    <n v="0"/>
    <s v="2025-03-22 08:14:33"/>
  </r>
  <r>
    <s v="TX003959"/>
    <x v="2299"/>
    <x v="8"/>
    <x v="2"/>
    <n v="446.62"/>
    <s v="Success"/>
    <s v="Approved"/>
    <n v="16.39"/>
    <x v="0"/>
    <s v="iPad"/>
    <n v="503707"/>
    <n v="16"/>
    <n v="0"/>
    <n v="0"/>
    <n v="0"/>
    <n v="0"/>
    <n v="0"/>
    <s v="2025-11-29 04:50:53"/>
  </r>
  <r>
    <s v="TX006958"/>
    <x v="521"/>
    <x v="9"/>
    <x v="1"/>
    <n v="695.63"/>
    <s v="Abandoned"/>
    <s v="Approved"/>
    <n v="8.58"/>
    <x v="0"/>
    <s v="Desktop"/>
    <n v="478460"/>
    <n v="11"/>
    <n v="0"/>
    <n v="0"/>
    <n v="0"/>
    <n v="0"/>
    <n v="0"/>
    <s v="2025-05-22 22:15:14"/>
  </r>
  <r>
    <s v="TX006027"/>
    <x v="1500"/>
    <x v="3"/>
    <x v="1"/>
    <n v="241.12"/>
    <s v="Success"/>
    <s v="Approved"/>
    <n v="2.4500000000000002"/>
    <x v="0"/>
    <s v="iPhone"/>
    <n v="459615"/>
    <n v="17"/>
    <n v="0"/>
    <n v="0"/>
    <n v="0"/>
    <n v="0"/>
    <n v="0"/>
    <s v="2025-09-22 08:28:41"/>
  </r>
  <r>
    <s v="TX005644"/>
    <x v="78"/>
    <x v="1"/>
    <x v="1"/>
    <n v="348.57"/>
    <s v="Abandoned"/>
    <s v="Approved"/>
    <n v="2.02"/>
    <x v="0"/>
    <s v="iPhone"/>
    <n v="525183"/>
    <n v="40"/>
    <n v="0"/>
    <n v="0"/>
    <n v="1"/>
    <n v="0"/>
    <n v="0"/>
    <s v="2025-02-03 22:57:30"/>
  </r>
  <r>
    <s v="TX002697"/>
    <x v="1547"/>
    <x v="3"/>
    <x v="1"/>
    <n v="848.63"/>
    <s v="Success"/>
    <s v="Approved"/>
    <n v="6.07"/>
    <x v="0"/>
    <s v="Desktop"/>
    <n v="431469"/>
    <n v="60"/>
    <n v="0"/>
    <n v="0"/>
    <n v="1"/>
    <n v="1"/>
    <n v="0"/>
    <s v="2025-06-07 17:32:28"/>
  </r>
  <r>
    <s v="TX002592"/>
    <x v="2770"/>
    <x v="1"/>
    <x v="3"/>
    <n v="1213.1600000000001"/>
    <s v="Success"/>
    <s v="Approved"/>
    <n v="1.34"/>
    <x v="0"/>
    <s v="iPhone"/>
    <n v="509607"/>
    <n v="50"/>
    <n v="0"/>
    <n v="1"/>
    <n v="0"/>
    <n v="0"/>
    <n v="0"/>
    <s v="2025-11-03 02:37:10"/>
  </r>
  <r>
    <s v="TX005907"/>
    <x v="2064"/>
    <x v="1"/>
    <x v="1"/>
    <n v="589.29"/>
    <s v="Success"/>
    <s v="Approved"/>
    <n v="8.59"/>
    <x v="0"/>
    <s v="Android"/>
    <n v="461727"/>
    <n v="18"/>
    <n v="0"/>
    <n v="0"/>
    <n v="0"/>
    <n v="0"/>
    <n v="0"/>
    <s v="2025-09-16 10:42:37"/>
  </r>
  <r>
    <s v="TX001782"/>
    <x v="2771"/>
    <x v="2"/>
    <x v="3"/>
    <n v="237.39"/>
    <s v="Failed"/>
    <s v="Approved"/>
    <n v="9.1300000000000008"/>
    <x v="0"/>
    <s v="iPhone"/>
    <n v="508111"/>
    <n v="21"/>
    <n v="0"/>
    <n v="0"/>
    <n v="0"/>
    <n v="0"/>
    <n v="0"/>
    <s v="2025-03-06 19:34:44"/>
  </r>
  <r>
    <s v="TX006510"/>
    <x v="1993"/>
    <x v="1"/>
    <x v="1"/>
    <n v="255.68"/>
    <s v="Success"/>
    <s v="Approved"/>
    <n v="1.61"/>
    <x v="0"/>
    <s v="Android"/>
    <n v="470147"/>
    <n v="25"/>
    <n v="0"/>
    <n v="0"/>
    <n v="0"/>
    <n v="0"/>
    <n v="0"/>
    <s v="2025-10-07 19:31:59"/>
  </r>
  <r>
    <s v="TX003014"/>
    <x v="2772"/>
    <x v="1"/>
    <x v="2"/>
    <n v="894.66"/>
    <s v="Abandoned"/>
    <s v="Declined"/>
    <n v="9.1300000000000008"/>
    <x v="0"/>
    <s v="iPad"/>
    <n v="497320"/>
    <n v="14"/>
    <n v="0"/>
    <n v="0"/>
    <n v="0"/>
    <n v="0"/>
    <n v="0"/>
    <s v="2025-10-30 00:00:04"/>
  </r>
  <r>
    <s v="TX007134"/>
    <x v="1585"/>
    <x v="0"/>
    <x v="1"/>
    <n v="239.99"/>
    <s v="Success"/>
    <s v="Approved"/>
    <n v="7.21"/>
    <x v="0"/>
    <s v="iPhone"/>
    <n v="486077"/>
    <n v="25"/>
    <n v="0"/>
    <n v="0"/>
    <n v="0"/>
    <n v="0"/>
    <n v="0"/>
    <s v="2025-06-26 06:00:37"/>
  </r>
  <r>
    <s v="TX002308"/>
    <x v="1444"/>
    <x v="1"/>
    <x v="0"/>
    <n v="231.14"/>
    <s v="Success"/>
    <s v="Approved"/>
    <n v="3.98"/>
    <x v="0"/>
    <s v="iPhone"/>
    <n v="499126"/>
    <n v="46"/>
    <n v="0"/>
    <n v="1"/>
    <n v="0"/>
    <n v="0"/>
    <n v="0"/>
    <s v="2025-02-26 04:59:50"/>
  </r>
  <r>
    <s v="TX007370"/>
    <x v="1500"/>
    <x v="1"/>
    <x v="3"/>
    <n v="269.16000000000003"/>
    <s v="Success"/>
    <s v="Approved"/>
    <n v="9.81"/>
    <x v="0"/>
    <s v="iPhone"/>
    <n v="443346"/>
    <n v="18"/>
    <n v="0"/>
    <n v="0"/>
    <n v="0"/>
    <n v="0"/>
    <n v="0"/>
    <s v="2025-04-10 02:56:18"/>
  </r>
  <r>
    <s v="TX003691"/>
    <x v="312"/>
    <x v="6"/>
    <x v="3"/>
    <n v="119.59"/>
    <s v="Failed"/>
    <s v="Approved"/>
    <n v="6.34"/>
    <x v="0"/>
    <s v="iPad"/>
    <n v="521984"/>
    <n v="17"/>
    <n v="0"/>
    <n v="0"/>
    <n v="0"/>
    <n v="0"/>
    <n v="0"/>
    <s v="2025-06-09 01:39:03"/>
  </r>
  <r>
    <s v="TX000688"/>
    <x v="2773"/>
    <x v="1"/>
    <x v="3"/>
    <n v="1484.41"/>
    <s v="Success"/>
    <s v="Approved"/>
    <n v="9.59"/>
    <x v="0"/>
    <s v="Android"/>
    <n v="462062"/>
    <n v="10"/>
    <n v="0"/>
    <n v="0"/>
    <n v="0"/>
    <n v="0"/>
    <n v="0"/>
    <s v="2025-08-03 09:28:45"/>
  </r>
  <r>
    <s v="TX006012"/>
    <x v="1789"/>
    <x v="3"/>
    <x v="0"/>
    <n v="581.57000000000005"/>
    <s v="Abandoned"/>
    <s v="Declined"/>
    <n v="5.16"/>
    <x v="0"/>
    <s v="Android"/>
    <n v="431976"/>
    <n v="14"/>
    <n v="0"/>
    <n v="0"/>
    <n v="0"/>
    <n v="0"/>
    <n v="0"/>
    <s v="2025-05-13 03:12:01"/>
  </r>
  <r>
    <s v="TX007072"/>
    <x v="2524"/>
    <x v="0"/>
    <x v="0"/>
    <n v="458.24"/>
    <s v="Success"/>
    <s v="Approved"/>
    <n v="10.6"/>
    <x v="0"/>
    <s v="iPhone"/>
    <n v="556378"/>
    <n v="11"/>
    <n v="0"/>
    <n v="0"/>
    <n v="0"/>
    <n v="0"/>
    <n v="0"/>
    <s v="2025-11-28 21:44:39"/>
  </r>
  <r>
    <s v="TX000613"/>
    <x v="1692"/>
    <x v="2"/>
    <x v="0"/>
    <n v="107.35"/>
    <s v="Success"/>
    <s v="Approved"/>
    <n v="0.62"/>
    <x v="0"/>
    <s v="Desktop"/>
    <n v="402184"/>
    <n v="18"/>
    <n v="0"/>
    <n v="0"/>
    <n v="0"/>
    <n v="0"/>
    <n v="0"/>
    <s v="2025-01-17 21:16:54"/>
  </r>
  <r>
    <s v="TX007168"/>
    <x v="798"/>
    <x v="3"/>
    <x v="0"/>
    <n v="433.45"/>
    <s v="Success"/>
    <s v="Approved"/>
    <n v="2.77"/>
    <x v="0"/>
    <s v="iPhone"/>
    <n v="409747"/>
    <n v="50"/>
    <n v="0"/>
    <n v="1"/>
    <n v="0"/>
    <n v="0"/>
    <n v="0"/>
    <s v="2025-12-27 09:35:50"/>
  </r>
  <r>
    <s v="TX007736"/>
    <x v="1975"/>
    <x v="4"/>
    <x v="3"/>
    <n v="428.37"/>
    <s v="Success"/>
    <s v="Approved"/>
    <n v="6.84"/>
    <x v="0"/>
    <s v="iPad"/>
    <n v="434291"/>
    <n v="16"/>
    <n v="0"/>
    <n v="0"/>
    <n v="0"/>
    <n v="0"/>
    <n v="0"/>
    <s v="2025-06-18 07:36:24"/>
  </r>
  <r>
    <s v="TX003201"/>
    <x v="247"/>
    <x v="3"/>
    <x v="1"/>
    <n v="310.89"/>
    <s v="Failed"/>
    <s v="Approved"/>
    <n v="2.71"/>
    <x v="0"/>
    <s v="iPhone"/>
    <n v="550983"/>
    <n v="23"/>
    <n v="0"/>
    <n v="0"/>
    <n v="0"/>
    <n v="0"/>
    <n v="0"/>
    <s v="2025-02-15 19:58:57"/>
  </r>
  <r>
    <s v="TX002268"/>
    <x v="2774"/>
    <x v="1"/>
    <x v="3"/>
    <n v="718.53"/>
    <s v="Success"/>
    <s v="Approved"/>
    <n v="0.66"/>
    <x v="0"/>
    <s v="Android"/>
    <n v="543912"/>
    <n v="13"/>
    <n v="0"/>
    <n v="0"/>
    <n v="0"/>
    <n v="0"/>
    <n v="0"/>
    <s v="2025-07-12 12:05:41"/>
  </r>
  <r>
    <s v="TX009836"/>
    <x v="1321"/>
    <x v="9"/>
    <x v="2"/>
    <n v="180"/>
    <s v="Failed"/>
    <s v="Approved"/>
    <n v="11.9"/>
    <x v="0"/>
    <s v="iPhone"/>
    <n v="525452"/>
    <n v="22"/>
    <n v="0"/>
    <n v="0"/>
    <n v="0"/>
    <n v="0"/>
    <n v="0"/>
    <s v="2025-01-03 17:35:16"/>
  </r>
  <r>
    <s v="TX006630"/>
    <x v="424"/>
    <x v="3"/>
    <x v="1"/>
    <n v="312.58"/>
    <s v="Success"/>
    <s v="Approved"/>
    <n v="11.74"/>
    <x v="0"/>
    <s v="iPad"/>
    <n v="405761"/>
    <n v="21"/>
    <n v="0"/>
    <n v="0"/>
    <n v="0"/>
    <n v="0"/>
    <n v="0"/>
    <s v="2025-10-04 10:54:37"/>
  </r>
  <r>
    <s v="TX004136"/>
    <x v="2402"/>
    <x v="1"/>
    <x v="1"/>
    <n v="733.15"/>
    <s v="Success"/>
    <s v="Approved"/>
    <n v="10.02"/>
    <x v="0"/>
    <s v="iPad"/>
    <n v="557249"/>
    <n v="14"/>
    <n v="0"/>
    <n v="0"/>
    <n v="0"/>
    <n v="0"/>
    <n v="0"/>
    <s v="2025-07-22 04:04:56"/>
  </r>
  <r>
    <s v="TX001899"/>
    <x v="2386"/>
    <x v="1"/>
    <x v="1"/>
    <n v="458.6"/>
    <s v="Success"/>
    <s v="Approved"/>
    <n v="3.65"/>
    <x v="0"/>
    <s v="iPad"/>
    <n v="492625"/>
    <n v="10"/>
    <n v="0"/>
    <n v="0"/>
    <n v="0"/>
    <n v="0"/>
    <n v="0"/>
    <s v="2025-06-20 11:34:52"/>
  </r>
  <r>
    <s v="TX009585"/>
    <x v="1122"/>
    <x v="9"/>
    <x v="0"/>
    <n v="465.47"/>
    <s v="Success"/>
    <s v="Approved"/>
    <n v="3.11"/>
    <x v="0"/>
    <s v="Desktop"/>
    <n v="520905"/>
    <n v="18"/>
    <n v="0"/>
    <n v="0"/>
    <n v="0"/>
    <n v="0"/>
    <n v="0"/>
    <s v="2025-11-13 21:45:59"/>
  </r>
  <r>
    <s v="TX008650"/>
    <x v="1239"/>
    <x v="0"/>
    <x v="1"/>
    <n v="123.53"/>
    <s v="Success"/>
    <s v="Approved"/>
    <n v="4.3600000000000003"/>
    <x v="0"/>
    <s v="Android"/>
    <n v="453436"/>
    <n v="13"/>
    <n v="0"/>
    <n v="0"/>
    <n v="0"/>
    <n v="0"/>
    <n v="0"/>
    <s v="2025-01-12 22:07:41"/>
  </r>
  <r>
    <s v="TX000259"/>
    <x v="2044"/>
    <x v="3"/>
    <x v="1"/>
    <n v="253.32"/>
    <s v="Failed"/>
    <s v="Declined"/>
    <n v="3.11"/>
    <x v="0"/>
    <s v="Desktop"/>
    <n v="508412"/>
    <n v="14"/>
    <n v="0"/>
    <n v="0"/>
    <n v="0"/>
    <n v="0"/>
    <n v="0"/>
    <s v="2025-05-04 20:23:52"/>
  </r>
  <r>
    <s v="TX002925"/>
    <x v="826"/>
    <x v="2"/>
    <x v="0"/>
    <n v="1196.83"/>
    <s v="Success"/>
    <s v="Approved"/>
    <n v="11.32"/>
    <x v="0"/>
    <s v="Desktop"/>
    <n v="420951"/>
    <n v="18"/>
    <n v="0"/>
    <n v="0"/>
    <n v="0"/>
    <n v="0"/>
    <n v="0"/>
    <s v="2025-12-01 05:08:11"/>
  </r>
  <r>
    <s v="TX009478"/>
    <x v="9"/>
    <x v="2"/>
    <x v="3"/>
    <n v="579.48"/>
    <s v="Success"/>
    <s v="Approved"/>
    <n v="4.4000000000000004"/>
    <x v="0"/>
    <s v="iPhone"/>
    <n v="455091"/>
    <n v="10"/>
    <n v="0"/>
    <n v="0"/>
    <n v="0"/>
    <n v="0"/>
    <n v="0"/>
    <s v="2025-03-15 22:18:18"/>
  </r>
  <r>
    <s v="TX004944"/>
    <x v="2036"/>
    <x v="1"/>
    <x v="0"/>
    <n v="603.97"/>
    <s v="Failed"/>
    <s v="Declined"/>
    <n v="9.9499999999999993"/>
    <x v="0"/>
    <s v="iPhone"/>
    <n v="492826"/>
    <n v="15"/>
    <n v="0"/>
    <n v="0"/>
    <n v="0"/>
    <n v="0"/>
    <n v="0"/>
    <s v="2025-10-11 04:15:49"/>
  </r>
  <r>
    <s v="TX002823"/>
    <x v="770"/>
    <x v="2"/>
    <x v="0"/>
    <n v="614.97"/>
    <s v="Success"/>
    <s v="Approved"/>
    <n v="1.25"/>
    <x v="0"/>
    <s v="Desktop"/>
    <n v="498996"/>
    <n v="24"/>
    <n v="0"/>
    <n v="0"/>
    <n v="0"/>
    <n v="0"/>
    <n v="0"/>
    <s v="2025-06-01 03:59:07"/>
  </r>
  <r>
    <s v="TX006530"/>
    <x v="1493"/>
    <x v="0"/>
    <x v="3"/>
    <n v="319.35000000000002"/>
    <s v="Failed"/>
    <s v="Declined"/>
    <n v="11.52"/>
    <x v="0"/>
    <s v="iPhone"/>
    <n v="418597"/>
    <n v="11"/>
    <n v="0"/>
    <n v="0"/>
    <n v="0"/>
    <n v="0"/>
    <n v="0"/>
    <s v="2025-02-22 12:32:23"/>
  </r>
  <r>
    <s v="TX003340"/>
    <x v="587"/>
    <x v="2"/>
    <x v="3"/>
    <n v="1109.44"/>
    <s v="Failed"/>
    <s v="Approved"/>
    <n v="10.32"/>
    <x v="0"/>
    <s v="Android"/>
    <n v="529158"/>
    <n v="24"/>
    <n v="0"/>
    <n v="0"/>
    <n v="0"/>
    <n v="0"/>
    <n v="0"/>
    <s v="2025-01-08 02:02:09"/>
  </r>
  <r>
    <s v="TX003526"/>
    <x v="562"/>
    <x v="0"/>
    <x v="2"/>
    <n v="75.11"/>
    <s v="Success"/>
    <s v="Approved"/>
    <n v="19.95"/>
    <x v="0"/>
    <s v="Desktop"/>
    <n v="427069"/>
    <n v="11"/>
    <n v="0"/>
    <n v="0"/>
    <n v="0"/>
    <n v="0"/>
    <n v="0"/>
    <s v="2025-08-11 23:12:17"/>
  </r>
  <r>
    <s v="TX004564"/>
    <x v="955"/>
    <x v="5"/>
    <x v="3"/>
    <n v="393.37"/>
    <s v="Success"/>
    <s v="Approved"/>
    <n v="7.67"/>
    <x v="0"/>
    <s v="Android"/>
    <n v="463188"/>
    <n v="22"/>
    <n v="0"/>
    <n v="0"/>
    <n v="0"/>
    <n v="0"/>
    <n v="0"/>
    <s v="2025-01-21 01:08:21"/>
  </r>
  <r>
    <s v="TX009711"/>
    <x v="1060"/>
    <x v="2"/>
    <x v="3"/>
    <n v="471.53"/>
    <s v="Success"/>
    <s v="Approved"/>
    <n v="9.5299999999999994"/>
    <x v="0"/>
    <s v="iPhone"/>
    <n v="419263"/>
    <n v="38"/>
    <n v="0"/>
    <n v="1"/>
    <n v="0"/>
    <n v="0"/>
    <n v="0"/>
    <s v="2025-12-15 23:19:36"/>
  </r>
  <r>
    <s v="TX009968"/>
    <x v="408"/>
    <x v="1"/>
    <x v="1"/>
    <n v="217.1"/>
    <s v="Failed"/>
    <s v="Declined"/>
    <n v="10.3"/>
    <x v="0"/>
    <s v="Android"/>
    <n v="424134"/>
    <n v="10"/>
    <n v="0"/>
    <n v="0"/>
    <n v="0"/>
    <n v="0"/>
    <n v="0"/>
    <s v="2025-02-14 14:48:47"/>
  </r>
  <r>
    <s v="TX005330"/>
    <x v="1680"/>
    <x v="2"/>
    <x v="0"/>
    <n v="1156.33"/>
    <s v="Success"/>
    <s v="Approved"/>
    <n v="10.86"/>
    <x v="0"/>
    <s v="Android"/>
    <n v="425102"/>
    <n v="23"/>
    <n v="0"/>
    <n v="0"/>
    <n v="0"/>
    <n v="0"/>
    <n v="0"/>
    <s v="2025-04-22 03:50:31"/>
  </r>
  <r>
    <s v="TX005224"/>
    <x v="1187"/>
    <x v="6"/>
    <x v="3"/>
    <n v="337.64"/>
    <s v="Success"/>
    <s v="Approved"/>
    <n v="7.36"/>
    <x v="0"/>
    <s v="iPhone"/>
    <n v="463494"/>
    <n v="16"/>
    <n v="0"/>
    <n v="0"/>
    <n v="0"/>
    <n v="0"/>
    <n v="0"/>
    <s v="2025-03-03 00:13:24"/>
  </r>
  <r>
    <s v="TX002286"/>
    <x v="2147"/>
    <x v="2"/>
    <x v="1"/>
    <n v="320.2"/>
    <s v="Success"/>
    <s v="Approved"/>
    <n v="9.3000000000000007"/>
    <x v="0"/>
    <s v="Android"/>
    <n v="529235"/>
    <n v="15"/>
    <n v="0"/>
    <n v="0"/>
    <n v="0"/>
    <n v="0"/>
    <n v="0"/>
    <s v="2025-02-08 17:59:09"/>
  </r>
  <r>
    <s v="TX006064"/>
    <x v="1864"/>
    <x v="1"/>
    <x v="1"/>
    <n v="256.38"/>
    <s v="Abandoned"/>
    <s v="Approved"/>
    <n v="3.53"/>
    <x v="0"/>
    <s v="iPhone"/>
    <n v="464404"/>
    <n v="16"/>
    <n v="0"/>
    <n v="0"/>
    <n v="0"/>
    <n v="0"/>
    <n v="0"/>
    <s v="2025-11-08 07:31:10"/>
  </r>
  <r>
    <s v="TX004655"/>
    <x v="1790"/>
    <x v="0"/>
    <x v="2"/>
    <n v="410.4"/>
    <s v="Failed"/>
    <s v="Approved"/>
    <n v="16.38"/>
    <x v="0"/>
    <s v="Desktop"/>
    <n v="453520"/>
    <n v="45"/>
    <n v="0"/>
    <n v="0"/>
    <n v="1"/>
    <n v="0"/>
    <n v="0"/>
    <s v="2025-02-18 23:26:12"/>
  </r>
  <r>
    <s v="TX005001"/>
    <x v="636"/>
    <x v="5"/>
    <x v="1"/>
    <n v="352.89"/>
    <s v="Success"/>
    <s v="Approved"/>
    <n v="0.64"/>
    <x v="0"/>
    <s v="Android"/>
    <n v="405690"/>
    <n v="23"/>
    <n v="0"/>
    <n v="0"/>
    <n v="0"/>
    <n v="0"/>
    <n v="0"/>
    <s v="2025-08-08 03:12:11"/>
  </r>
  <r>
    <s v="TX006711"/>
    <x v="1731"/>
    <x v="1"/>
    <x v="0"/>
    <n v="1744.47"/>
    <s v="Success"/>
    <s v="Approved"/>
    <n v="11.68"/>
    <x v="0"/>
    <s v="Desktop"/>
    <n v="434753"/>
    <n v="11"/>
    <n v="0"/>
    <n v="0"/>
    <n v="0"/>
    <n v="0"/>
    <n v="0"/>
    <s v="2025-07-01 07:02:30"/>
  </r>
  <r>
    <s v="TX009377"/>
    <x v="1032"/>
    <x v="1"/>
    <x v="3"/>
    <n v="209.47"/>
    <s v="Abandoned"/>
    <s v="Declined"/>
    <n v="5.95"/>
    <x v="0"/>
    <s v="Desktop"/>
    <n v="487767"/>
    <n v="13"/>
    <n v="0"/>
    <n v="0"/>
    <n v="0"/>
    <n v="0"/>
    <n v="0"/>
    <s v="2025-08-09 06:13:19"/>
  </r>
  <r>
    <s v="TX000485"/>
    <x v="0"/>
    <x v="2"/>
    <x v="3"/>
    <n v="349.11"/>
    <s v="Failed"/>
    <s v="Approved"/>
    <n v="1.86"/>
    <x v="0"/>
    <s v="Android"/>
    <n v="541026"/>
    <n v="12"/>
    <n v="0"/>
    <n v="0"/>
    <n v="0"/>
    <n v="0"/>
    <n v="0"/>
    <s v="2025-06-23 00:53:28"/>
  </r>
  <r>
    <s v="TX002212"/>
    <x v="204"/>
    <x v="2"/>
    <x v="3"/>
    <n v="291.35000000000002"/>
    <s v="Success"/>
    <s v="Approved"/>
    <n v="3.46"/>
    <x v="0"/>
    <s v="iPad"/>
    <n v="501412"/>
    <n v="11"/>
    <n v="0"/>
    <n v="0"/>
    <n v="0"/>
    <n v="0"/>
    <n v="0"/>
    <s v="2025-01-06 01:37:05"/>
  </r>
  <r>
    <s v="TX005417"/>
    <x v="2617"/>
    <x v="5"/>
    <x v="1"/>
    <n v="792.86"/>
    <s v="Abandoned"/>
    <s v="Declined"/>
    <n v="8.24"/>
    <x v="0"/>
    <s v="iPad"/>
    <n v="515246"/>
    <n v="21"/>
    <n v="0"/>
    <n v="0"/>
    <n v="0"/>
    <n v="0"/>
    <n v="0"/>
    <s v="2025-09-15 01:05:47"/>
  </r>
  <r>
    <s v="TX008745"/>
    <x v="1739"/>
    <x v="1"/>
    <x v="1"/>
    <n v="372.23"/>
    <s v="Success"/>
    <s v="Approved"/>
    <n v="4.24"/>
    <x v="0"/>
    <s v="iPhone"/>
    <n v="459713"/>
    <n v="35"/>
    <n v="0"/>
    <n v="0"/>
    <n v="0"/>
    <n v="1"/>
    <n v="0"/>
    <s v="2025-10-22 21:53:38"/>
  </r>
  <r>
    <s v="TX002556"/>
    <x v="2775"/>
    <x v="7"/>
    <x v="0"/>
    <n v="554.79"/>
    <s v="Abandoned"/>
    <s v="Approved"/>
    <n v="7.06"/>
    <x v="0"/>
    <s v="Desktop"/>
    <n v="501699"/>
    <n v="11"/>
    <n v="0"/>
    <n v="0"/>
    <n v="0"/>
    <n v="0"/>
    <n v="0"/>
    <s v="2025-10-18 07:33:51"/>
  </r>
  <r>
    <s v="TX000008"/>
    <x v="595"/>
    <x v="6"/>
    <x v="0"/>
    <n v="84.12"/>
    <s v="Failed"/>
    <s v="Declined"/>
    <n v="10.79"/>
    <x v="0"/>
    <s v="iPad"/>
    <n v="546001"/>
    <n v="18"/>
    <n v="0"/>
    <n v="0"/>
    <n v="0"/>
    <n v="0"/>
    <n v="0"/>
    <s v="2025-08-25 13:30:44"/>
  </r>
  <r>
    <s v="TX003658"/>
    <x v="1730"/>
    <x v="4"/>
    <x v="2"/>
    <n v="113.16"/>
    <s v="Success"/>
    <s v="Approved"/>
    <n v="15.28"/>
    <x v="0"/>
    <s v="Android"/>
    <n v="459267"/>
    <n v="19"/>
    <n v="0"/>
    <n v="0"/>
    <n v="0"/>
    <n v="0"/>
    <n v="0"/>
    <s v="2025-07-06 05:37:19"/>
  </r>
  <r>
    <s v="TX006412"/>
    <x v="1830"/>
    <x v="5"/>
    <x v="1"/>
    <n v="743.1"/>
    <s v="Success"/>
    <s v="Approved"/>
    <n v="2.81"/>
    <x v="0"/>
    <s v="Android"/>
    <n v="463052"/>
    <n v="23"/>
    <n v="0"/>
    <n v="0"/>
    <n v="0"/>
    <n v="0"/>
    <n v="0"/>
    <s v="2025-07-21 19:15:34"/>
  </r>
  <r>
    <s v="TX009217"/>
    <x v="123"/>
    <x v="1"/>
    <x v="3"/>
    <n v="856.96"/>
    <s v="Success"/>
    <s v="Approved"/>
    <n v="1.34"/>
    <x v="0"/>
    <s v="iPad"/>
    <n v="542023"/>
    <n v="20"/>
    <n v="0"/>
    <n v="0"/>
    <n v="0"/>
    <n v="0"/>
    <n v="0"/>
    <s v="2025-07-15 23:49:32"/>
  </r>
  <r>
    <s v="TX004875"/>
    <x v="888"/>
    <x v="8"/>
    <x v="2"/>
    <n v="817.21"/>
    <s v="Abandoned"/>
    <s v="Approved"/>
    <n v="17.05"/>
    <x v="0"/>
    <s v="Desktop"/>
    <n v="430285"/>
    <n v="23"/>
    <n v="0"/>
    <n v="0"/>
    <n v="0"/>
    <n v="0"/>
    <n v="0"/>
    <s v="2025-01-01 22:02:27"/>
  </r>
  <r>
    <s v="TX004403"/>
    <x v="1109"/>
    <x v="4"/>
    <x v="2"/>
    <n v="755.23"/>
    <s v="Failed"/>
    <s v="Declined"/>
    <n v="14.61"/>
    <x v="0"/>
    <s v="Android"/>
    <n v="449853"/>
    <n v="24"/>
    <n v="0"/>
    <n v="0"/>
    <n v="0"/>
    <n v="0"/>
    <n v="0"/>
    <s v="2025-07-04 04:48:32"/>
  </r>
  <r>
    <s v="TX009594"/>
    <x v="1359"/>
    <x v="9"/>
    <x v="0"/>
    <n v="222.69"/>
    <s v="Success"/>
    <s v="Approved"/>
    <n v="3.5"/>
    <x v="0"/>
    <s v="Android"/>
    <n v="426031"/>
    <n v="24"/>
    <n v="0"/>
    <n v="0"/>
    <n v="0"/>
    <n v="0"/>
    <n v="0"/>
    <s v="2025-10-02 09:01:30"/>
  </r>
  <r>
    <s v="TX005547"/>
    <x v="2776"/>
    <x v="9"/>
    <x v="2"/>
    <n v="163.41999999999999"/>
    <s v="Failed"/>
    <s v="Declined"/>
    <n v="18.04"/>
    <x v="0"/>
    <s v="iPad"/>
    <n v="407260"/>
    <n v="24"/>
    <n v="0"/>
    <n v="0"/>
    <n v="0"/>
    <n v="0"/>
    <n v="0"/>
    <s v="2025-02-01 13:43:10"/>
  </r>
  <r>
    <s v="TX005298"/>
    <x v="294"/>
    <x v="8"/>
    <x v="1"/>
    <n v="1355.17"/>
    <s v="Success"/>
    <s v="Approved"/>
    <n v="5.76"/>
    <x v="0"/>
    <s v="Desktop"/>
    <n v="404093"/>
    <n v="21"/>
    <n v="0"/>
    <n v="0"/>
    <n v="0"/>
    <n v="0"/>
    <n v="0"/>
    <s v="2025-04-07 05:47:15"/>
  </r>
  <r>
    <s v="TX002427"/>
    <x v="1160"/>
    <x v="5"/>
    <x v="0"/>
    <n v="65.709999999999994"/>
    <s v="Success"/>
    <s v="Approved"/>
    <n v="10.74"/>
    <x v="0"/>
    <s v="iPhone"/>
    <n v="422028"/>
    <n v="20"/>
    <n v="0"/>
    <n v="0"/>
    <n v="0"/>
    <n v="0"/>
    <n v="0"/>
    <s v="2025-02-24 08:21:51"/>
  </r>
  <r>
    <s v="TX006745"/>
    <x v="2777"/>
    <x v="1"/>
    <x v="1"/>
    <n v="1388.85"/>
    <s v="Success"/>
    <s v="Approved"/>
    <n v="9.56"/>
    <x v="0"/>
    <s v="Android"/>
    <n v="434894"/>
    <n v="67"/>
    <n v="0"/>
    <n v="1"/>
    <n v="1"/>
    <n v="0"/>
    <n v="0"/>
    <s v="2025-05-12 22:28:17"/>
  </r>
  <r>
    <s v="TX001815"/>
    <x v="2778"/>
    <x v="3"/>
    <x v="0"/>
    <n v="1271.4100000000001"/>
    <s v="Success"/>
    <s v="Approved"/>
    <n v="0.9"/>
    <x v="0"/>
    <s v="Android"/>
    <n v="419252"/>
    <n v="39"/>
    <n v="0"/>
    <n v="1"/>
    <n v="0"/>
    <n v="0"/>
    <n v="0"/>
    <s v="2025-01-31 20:33:24"/>
  </r>
  <r>
    <s v="TX006823"/>
    <x v="2546"/>
    <x v="2"/>
    <x v="1"/>
    <n v="153.63"/>
    <s v="Success"/>
    <s v="Approved"/>
    <n v="4.09"/>
    <x v="0"/>
    <s v="Android"/>
    <n v="443437"/>
    <n v="17"/>
    <n v="0"/>
    <n v="0"/>
    <n v="0"/>
    <n v="0"/>
    <n v="0"/>
    <s v="2025-09-01 20:18:53"/>
  </r>
  <r>
    <s v="TX009680"/>
    <x v="970"/>
    <x v="0"/>
    <x v="3"/>
    <n v="88.5"/>
    <s v="Success"/>
    <s v="Approved"/>
    <n v="11.56"/>
    <x v="0"/>
    <s v="iPad"/>
    <n v="432202"/>
    <n v="42"/>
    <n v="0"/>
    <n v="0"/>
    <n v="0"/>
    <n v="1"/>
    <n v="0"/>
    <s v="2025-08-07 19:31:13"/>
  </r>
  <r>
    <s v="TX002275"/>
    <x v="1318"/>
    <x v="0"/>
    <x v="3"/>
    <n v="330.74"/>
    <s v="Success"/>
    <s v="Approved"/>
    <n v="8.66"/>
    <x v="0"/>
    <s v="Android"/>
    <n v="439841"/>
    <n v="11"/>
    <n v="0"/>
    <n v="0"/>
    <n v="0"/>
    <n v="0"/>
    <n v="0"/>
    <s v="2025-01-10 13:09:49"/>
  </r>
  <r>
    <s v="TX001012"/>
    <x v="460"/>
    <x v="4"/>
    <x v="2"/>
    <n v="298.72000000000003"/>
    <s v="Failed"/>
    <s v="Declined"/>
    <n v="14.53"/>
    <x v="0"/>
    <s v="iPad"/>
    <n v="434847"/>
    <n v="20"/>
    <n v="0"/>
    <n v="0"/>
    <n v="0"/>
    <n v="0"/>
    <n v="0"/>
    <s v="2025-11-04 07:04:32"/>
  </r>
  <r>
    <s v="TX001578"/>
    <x v="44"/>
    <x v="8"/>
    <x v="3"/>
    <n v="1200.25"/>
    <s v="Success"/>
    <s v="Approved"/>
    <n v="5.08"/>
    <x v="0"/>
    <s v="iPhone"/>
    <n v="514343"/>
    <n v="24"/>
    <n v="0"/>
    <n v="0"/>
    <n v="0"/>
    <n v="0"/>
    <n v="0"/>
    <s v="2025-11-15 20:59:50"/>
  </r>
  <r>
    <s v="TX007265"/>
    <x v="1875"/>
    <x v="1"/>
    <x v="1"/>
    <n v="606.57000000000005"/>
    <s v="Success"/>
    <s v="Approved"/>
    <n v="1.7"/>
    <x v="0"/>
    <s v="iPad"/>
    <n v="538783"/>
    <n v="25"/>
    <n v="0"/>
    <n v="0"/>
    <n v="0"/>
    <n v="0"/>
    <n v="0"/>
    <s v="2025-03-18 12:13:22"/>
  </r>
  <r>
    <s v="TX001068"/>
    <x v="1617"/>
    <x v="0"/>
    <x v="3"/>
    <n v="494.22"/>
    <s v="Success"/>
    <s v="Approved"/>
    <n v="2.7"/>
    <x v="0"/>
    <s v="iPhone"/>
    <n v="463138"/>
    <n v="17"/>
    <n v="0"/>
    <n v="0"/>
    <n v="0"/>
    <n v="0"/>
    <n v="0"/>
    <s v="2025-09-10 11:21:02"/>
  </r>
  <r>
    <s v="TX001992"/>
    <x v="1799"/>
    <x v="2"/>
    <x v="2"/>
    <n v="424.42"/>
    <s v="Success"/>
    <s v="Approved"/>
    <n v="13.25"/>
    <x v="0"/>
    <s v="Android"/>
    <n v="448820"/>
    <n v="10"/>
    <n v="0"/>
    <n v="0"/>
    <n v="0"/>
    <n v="0"/>
    <n v="0"/>
    <s v="2025-03-18 04:17:02"/>
  </r>
  <r>
    <s v="TX003971"/>
    <x v="1877"/>
    <x v="3"/>
    <x v="2"/>
    <n v="383.95"/>
    <s v="Failed"/>
    <s v="Declined"/>
    <n v="14.47"/>
    <x v="0"/>
    <s v="Android"/>
    <n v="464917"/>
    <n v="22"/>
    <n v="0"/>
    <n v="0"/>
    <n v="0"/>
    <n v="0"/>
    <n v="0"/>
    <s v="2025-12-26 01:12:00"/>
  </r>
  <r>
    <s v="TX009126"/>
    <x v="1413"/>
    <x v="3"/>
    <x v="1"/>
    <n v="825.61"/>
    <s v="Success"/>
    <s v="Approved"/>
    <n v="8.42"/>
    <x v="0"/>
    <s v="Desktop"/>
    <n v="554631"/>
    <n v="12"/>
    <n v="0"/>
    <n v="0"/>
    <n v="0"/>
    <n v="0"/>
    <n v="0"/>
    <s v="2025-01-15 06:20:16"/>
  </r>
  <r>
    <s v="TX005880"/>
    <x v="2547"/>
    <x v="1"/>
    <x v="3"/>
    <n v="306.02999999999997"/>
    <s v="Success"/>
    <s v="Approved"/>
    <n v="9.99"/>
    <x v="0"/>
    <s v="iPhone"/>
    <n v="511801"/>
    <n v="41"/>
    <n v="0"/>
    <n v="1"/>
    <n v="0"/>
    <n v="0"/>
    <n v="0"/>
    <s v="2025-02-09 06:31:16"/>
  </r>
  <r>
    <s v="TX009021"/>
    <x v="414"/>
    <x v="1"/>
    <x v="2"/>
    <n v="516.45000000000005"/>
    <s v="Success"/>
    <s v="Approved"/>
    <n v="16.36"/>
    <x v="0"/>
    <s v="iPhone"/>
    <n v="405820"/>
    <n v="17"/>
    <n v="0"/>
    <n v="0"/>
    <n v="0"/>
    <n v="0"/>
    <n v="0"/>
    <s v="2025-03-12 16:07:31"/>
  </r>
  <r>
    <s v="TX004543"/>
    <x v="2215"/>
    <x v="9"/>
    <x v="3"/>
    <n v="299.88"/>
    <s v="Success"/>
    <s v="Approved"/>
    <n v="5.5"/>
    <x v="0"/>
    <s v="Desktop"/>
    <n v="447563"/>
    <n v="19"/>
    <n v="0"/>
    <n v="0"/>
    <n v="0"/>
    <n v="0"/>
    <n v="0"/>
    <s v="2025-08-22 11:15:06"/>
  </r>
  <r>
    <s v="TX009379"/>
    <x v="2144"/>
    <x v="3"/>
    <x v="3"/>
    <n v="670.58"/>
    <s v="Failed"/>
    <s v="Approved"/>
    <n v="5.93"/>
    <x v="0"/>
    <s v="iPhone"/>
    <n v="461326"/>
    <n v="16"/>
    <n v="0"/>
    <n v="0"/>
    <n v="0"/>
    <n v="0"/>
    <n v="0"/>
    <s v="2025-06-14 14:01:44"/>
  </r>
  <r>
    <s v="TX007194"/>
    <x v="567"/>
    <x v="2"/>
    <x v="1"/>
    <n v="509.46"/>
    <s v="Success"/>
    <s v="Approved"/>
    <n v="9.65"/>
    <x v="0"/>
    <s v="Android"/>
    <n v="493181"/>
    <n v="21"/>
    <n v="0"/>
    <n v="0"/>
    <n v="0"/>
    <n v="0"/>
    <n v="0"/>
    <s v="2025-09-01 08:50:26"/>
  </r>
  <r>
    <s v="TX003868"/>
    <x v="1202"/>
    <x v="5"/>
    <x v="3"/>
    <n v="198.14"/>
    <s v="Abandoned"/>
    <s v="Declined"/>
    <n v="8.52"/>
    <x v="0"/>
    <s v="Desktop"/>
    <n v="526622"/>
    <n v="23"/>
    <n v="0"/>
    <n v="0"/>
    <n v="0"/>
    <n v="0"/>
    <n v="0"/>
    <s v="2025-03-28 10:53:12"/>
  </r>
  <r>
    <s v="TX009469"/>
    <x v="23"/>
    <x v="3"/>
    <x v="2"/>
    <n v="233.52"/>
    <s v="Failed"/>
    <s v="Declined"/>
    <n v="13.56"/>
    <x v="0"/>
    <s v="iPhone"/>
    <n v="451392"/>
    <n v="19"/>
    <n v="0"/>
    <n v="0"/>
    <n v="0"/>
    <n v="0"/>
    <n v="0"/>
    <s v="2025-12-30 16:22:59"/>
  </r>
  <r>
    <s v="TX006824"/>
    <x v="2779"/>
    <x v="3"/>
    <x v="1"/>
    <n v="240.72"/>
    <s v="Failed"/>
    <s v="Approved"/>
    <n v="5.42"/>
    <x v="0"/>
    <s v="Android"/>
    <n v="456204"/>
    <n v="10"/>
    <n v="0"/>
    <n v="0"/>
    <n v="0"/>
    <n v="0"/>
    <n v="0"/>
    <s v="2025-04-22 05:07:50"/>
  </r>
  <r>
    <s v="TX003049"/>
    <x v="2728"/>
    <x v="5"/>
    <x v="1"/>
    <n v="307.06"/>
    <s v="Success"/>
    <s v="Approved"/>
    <n v="10.01"/>
    <x v="0"/>
    <s v="Android"/>
    <n v="476091"/>
    <n v="41"/>
    <n v="0"/>
    <n v="1"/>
    <n v="0"/>
    <n v="0"/>
    <n v="0"/>
    <s v="2025-02-26 20:47:50"/>
  </r>
  <r>
    <s v="TX000782"/>
    <x v="1021"/>
    <x v="6"/>
    <x v="0"/>
    <n v="197.81"/>
    <s v="Success"/>
    <s v="Approved"/>
    <n v="7.31"/>
    <x v="0"/>
    <s v="Android"/>
    <n v="552055"/>
    <n v="21"/>
    <n v="0"/>
    <n v="0"/>
    <n v="0"/>
    <n v="0"/>
    <n v="0"/>
    <s v="2025-11-18 02:32:22"/>
  </r>
  <r>
    <s v="TX006748"/>
    <x v="1043"/>
    <x v="2"/>
    <x v="3"/>
    <n v="143.1"/>
    <s v="Failed"/>
    <s v="Declined"/>
    <n v="7.43"/>
    <x v="0"/>
    <s v="Desktop"/>
    <n v="453373"/>
    <n v="18"/>
    <n v="0"/>
    <n v="0"/>
    <n v="0"/>
    <n v="0"/>
    <n v="0"/>
    <s v="2025-06-09 01:08:24"/>
  </r>
  <r>
    <s v="TX002676"/>
    <x v="364"/>
    <x v="3"/>
    <x v="1"/>
    <n v="73.22"/>
    <s v="Success"/>
    <s v="Approved"/>
    <n v="8.16"/>
    <x v="0"/>
    <s v="Android"/>
    <n v="482552"/>
    <n v="22"/>
    <n v="0"/>
    <n v="0"/>
    <n v="0"/>
    <n v="0"/>
    <n v="0"/>
    <s v="2025-09-28 10:41:27"/>
  </r>
  <r>
    <s v="TX001750"/>
    <x v="1664"/>
    <x v="8"/>
    <x v="3"/>
    <n v="166.7"/>
    <s v="Abandoned"/>
    <s v="Declined"/>
    <n v="9.43"/>
    <x v="0"/>
    <s v="iPhone"/>
    <n v="542285"/>
    <n v="16"/>
    <n v="0"/>
    <n v="0"/>
    <n v="0"/>
    <n v="0"/>
    <n v="0"/>
    <s v="2025-10-26 09:12:21"/>
  </r>
  <r>
    <s v="TX006223"/>
    <x v="1524"/>
    <x v="0"/>
    <x v="0"/>
    <n v="307.56"/>
    <s v="Failed"/>
    <s v="Approved"/>
    <n v="11.43"/>
    <x v="0"/>
    <s v="Android"/>
    <n v="556455"/>
    <n v="22"/>
    <n v="0"/>
    <n v="0"/>
    <n v="0"/>
    <n v="0"/>
    <n v="0"/>
    <s v="2025-10-12 13:46:10"/>
  </r>
  <r>
    <s v="TX008046"/>
    <x v="669"/>
    <x v="5"/>
    <x v="0"/>
    <n v="212.74"/>
    <s v="Success"/>
    <s v="Approved"/>
    <n v="11.21"/>
    <x v="0"/>
    <s v="Android"/>
    <n v="444936"/>
    <n v="16"/>
    <n v="0"/>
    <n v="0"/>
    <n v="0"/>
    <n v="0"/>
    <n v="0"/>
    <s v="2025-01-09 02:26:28"/>
  </r>
  <r>
    <s v="TX002792"/>
    <x v="609"/>
    <x v="2"/>
    <x v="2"/>
    <n v="516.91999999999996"/>
    <s v="Failed"/>
    <s v="Declined"/>
    <n v="8.01"/>
    <x v="0"/>
    <s v="iPhone"/>
    <n v="482101"/>
    <n v="52"/>
    <n v="0"/>
    <n v="0"/>
    <n v="1"/>
    <n v="0"/>
    <n v="0"/>
    <s v="2025-12-26 10:24:26"/>
  </r>
  <r>
    <s v="TX006520"/>
    <x v="2464"/>
    <x v="4"/>
    <x v="3"/>
    <n v="627.09"/>
    <s v="Success"/>
    <s v="Approved"/>
    <n v="5.13"/>
    <x v="0"/>
    <s v="iPhone"/>
    <n v="510841"/>
    <n v="45"/>
    <n v="0"/>
    <n v="0"/>
    <n v="1"/>
    <n v="0"/>
    <n v="0"/>
    <s v="2025-12-12 09:53:25"/>
  </r>
  <r>
    <s v="TX005775"/>
    <x v="597"/>
    <x v="8"/>
    <x v="2"/>
    <n v="900.67"/>
    <s v="Success"/>
    <s v="Approved"/>
    <n v="9.64"/>
    <x v="0"/>
    <s v="Android"/>
    <n v="480552"/>
    <n v="13"/>
    <n v="0"/>
    <n v="0"/>
    <n v="0"/>
    <n v="0"/>
    <n v="0"/>
    <s v="2025-10-10 07:56:25"/>
  </r>
  <r>
    <s v="TX006358"/>
    <x v="1180"/>
    <x v="0"/>
    <x v="1"/>
    <n v="290.77999999999997"/>
    <s v="Failed"/>
    <s v="Declined"/>
    <n v="6.17"/>
    <x v="0"/>
    <s v="Desktop"/>
    <n v="466757"/>
    <n v="22"/>
    <n v="0"/>
    <n v="0"/>
    <n v="0"/>
    <n v="0"/>
    <n v="0"/>
    <s v="2025-09-19 22:47:58"/>
  </r>
  <r>
    <s v="TX004980"/>
    <x v="1706"/>
    <x v="8"/>
    <x v="0"/>
    <n v="319.64999999999998"/>
    <s v="Success"/>
    <s v="Approved"/>
    <n v="4.25"/>
    <x v="0"/>
    <s v="iPhone"/>
    <n v="524935"/>
    <n v="25"/>
    <n v="0"/>
    <n v="0"/>
    <n v="0"/>
    <n v="0"/>
    <n v="0"/>
    <s v="2025-03-02 01:36:05"/>
  </r>
  <r>
    <s v="TX007683"/>
    <x v="618"/>
    <x v="2"/>
    <x v="0"/>
    <n v="1216.08"/>
    <s v="Failed"/>
    <s v="Declined"/>
    <n v="11.75"/>
    <x v="0"/>
    <s v="Desktop"/>
    <n v="475687"/>
    <n v="14"/>
    <n v="0"/>
    <n v="0"/>
    <n v="0"/>
    <n v="0"/>
    <n v="0"/>
    <s v="2025-12-02 15:20:03"/>
  </r>
  <r>
    <s v="TX001092"/>
    <x v="2448"/>
    <x v="5"/>
    <x v="1"/>
    <n v="1082.45"/>
    <s v="Failed"/>
    <s v="Declined"/>
    <n v="10.36"/>
    <x v="0"/>
    <s v="Android"/>
    <n v="481982"/>
    <n v="12"/>
    <n v="0"/>
    <n v="0"/>
    <n v="0"/>
    <n v="0"/>
    <n v="0"/>
    <s v="2025-06-16 03:03:34"/>
  </r>
  <r>
    <s v="TX006527"/>
    <x v="2502"/>
    <x v="8"/>
    <x v="1"/>
    <n v="661.97"/>
    <s v="Success"/>
    <s v="Approved"/>
    <n v="1.81"/>
    <x v="0"/>
    <s v="Desktop"/>
    <n v="512526"/>
    <n v="20"/>
    <n v="0"/>
    <n v="0"/>
    <n v="0"/>
    <n v="0"/>
    <n v="0"/>
    <s v="2025-02-15 11:36:11"/>
  </r>
  <r>
    <s v="TX008356"/>
    <x v="157"/>
    <x v="5"/>
    <x v="2"/>
    <n v="496.21"/>
    <s v="Success"/>
    <s v="Approved"/>
    <n v="16.14"/>
    <x v="0"/>
    <s v="Android"/>
    <n v="536787"/>
    <n v="13"/>
    <n v="0"/>
    <n v="0"/>
    <n v="0"/>
    <n v="0"/>
    <n v="0"/>
    <s v="2025-11-09 21:34:21"/>
  </r>
  <r>
    <s v="TX004628"/>
    <x v="2556"/>
    <x v="4"/>
    <x v="3"/>
    <n v="307.85000000000002"/>
    <s v="Abandoned"/>
    <s v="Declined"/>
    <n v="10.08"/>
    <x v="0"/>
    <s v="iPhone"/>
    <n v="482253"/>
    <n v="13"/>
    <n v="0"/>
    <n v="0"/>
    <n v="0"/>
    <n v="0"/>
    <n v="0"/>
    <s v="2025-02-07 12:06:25"/>
  </r>
  <r>
    <s v="TX002325"/>
    <x v="2780"/>
    <x v="0"/>
    <x v="0"/>
    <n v="164"/>
    <s v="Success"/>
    <s v="Approved"/>
    <n v="7"/>
    <x v="0"/>
    <s v="iPhone"/>
    <n v="411248"/>
    <n v="11"/>
    <n v="0"/>
    <n v="0"/>
    <n v="0"/>
    <n v="0"/>
    <n v="0"/>
    <s v="2025-05-24 21:43:14"/>
  </r>
  <r>
    <s v="TX006535"/>
    <x v="2363"/>
    <x v="2"/>
    <x v="1"/>
    <n v="980.73"/>
    <s v="Failed"/>
    <s v="Declined"/>
    <n v="11.68"/>
    <x v="0"/>
    <s v="iPad"/>
    <n v="523624"/>
    <n v="13"/>
    <n v="0"/>
    <n v="0"/>
    <n v="0"/>
    <n v="0"/>
    <n v="0"/>
    <s v="2025-03-15 08:44:09"/>
  </r>
  <r>
    <s v="TX009024"/>
    <x v="617"/>
    <x v="3"/>
    <x v="3"/>
    <n v="264.31"/>
    <s v="Failed"/>
    <s v="Declined"/>
    <n v="5.41"/>
    <x v="0"/>
    <s v="Android"/>
    <n v="456770"/>
    <n v="46"/>
    <n v="0"/>
    <n v="0"/>
    <n v="1"/>
    <n v="0"/>
    <n v="0"/>
    <s v="2025-12-11 16:52:41"/>
  </r>
  <r>
    <s v="TX005056"/>
    <x v="1068"/>
    <x v="3"/>
    <x v="0"/>
    <n v="320.26"/>
    <s v="Success"/>
    <s v="Approved"/>
    <n v="9.43"/>
    <x v="0"/>
    <s v="Android"/>
    <n v="443298"/>
    <n v="10"/>
    <n v="0"/>
    <n v="0"/>
    <n v="0"/>
    <n v="0"/>
    <n v="0"/>
    <s v="2025-11-10 20:20:59"/>
  </r>
  <r>
    <s v="TX002609"/>
    <x v="1981"/>
    <x v="1"/>
    <x v="2"/>
    <n v="385.99"/>
    <s v="Success"/>
    <s v="Approved"/>
    <n v="9.6199999999999992"/>
    <x v="0"/>
    <s v="iPhone"/>
    <n v="547642"/>
    <n v="11"/>
    <n v="0"/>
    <n v="0"/>
    <n v="0"/>
    <n v="0"/>
    <n v="0"/>
    <s v="2025-03-04 03:55:00"/>
  </r>
  <r>
    <s v="TX009073"/>
    <x v="2694"/>
    <x v="3"/>
    <x v="0"/>
    <n v="133.93"/>
    <s v="Success"/>
    <s v="Approved"/>
    <n v="10.33"/>
    <x v="0"/>
    <s v="iPhone"/>
    <n v="406418"/>
    <n v="49"/>
    <n v="0"/>
    <n v="1"/>
    <n v="0"/>
    <n v="0"/>
    <n v="0"/>
    <s v="2025-01-01 17:34:08"/>
  </r>
  <r>
    <s v="TX002291"/>
    <x v="527"/>
    <x v="1"/>
    <x v="2"/>
    <n v="679.05"/>
    <s v="Success"/>
    <s v="Approved"/>
    <n v="8.89"/>
    <x v="0"/>
    <s v="Android"/>
    <n v="412926"/>
    <n v="45"/>
    <n v="0"/>
    <n v="1"/>
    <n v="0"/>
    <n v="0"/>
    <n v="0"/>
    <s v="2025-06-07 07:07:43"/>
  </r>
  <r>
    <s v="TX001728"/>
    <x v="1223"/>
    <x v="1"/>
    <x v="1"/>
    <n v="1641"/>
    <s v="Success"/>
    <s v="Approved"/>
    <n v="1.1499999999999999"/>
    <x v="0"/>
    <s v="Desktop"/>
    <n v="501529"/>
    <n v="25"/>
    <n v="0"/>
    <n v="0"/>
    <n v="0"/>
    <n v="0"/>
    <n v="0"/>
    <s v="2025-06-15 17:25:36"/>
  </r>
  <r>
    <s v="TX000611"/>
    <x v="805"/>
    <x v="3"/>
    <x v="0"/>
    <n v="95.16"/>
    <s v="Failed"/>
    <s v="Approved"/>
    <n v="4.58"/>
    <x v="0"/>
    <s v="Android"/>
    <n v="543241"/>
    <n v="51"/>
    <n v="1"/>
    <n v="0"/>
    <n v="0"/>
    <n v="0"/>
    <n v="1"/>
    <s v="2025-05-14 07:31:15"/>
  </r>
  <r>
    <s v="TX004667"/>
    <x v="984"/>
    <x v="8"/>
    <x v="3"/>
    <n v="133.32"/>
    <s v="Success"/>
    <s v="Approved"/>
    <n v="11.38"/>
    <x v="0"/>
    <s v="Android"/>
    <n v="449043"/>
    <n v="10"/>
    <n v="0"/>
    <n v="0"/>
    <n v="0"/>
    <n v="0"/>
    <n v="0"/>
    <s v="2025-08-06 23:50:52"/>
  </r>
  <r>
    <s v="TX008152"/>
    <x v="1692"/>
    <x v="0"/>
    <x v="3"/>
    <n v="801.68"/>
    <s v="Failed"/>
    <s v="Declined"/>
    <n v="2.0099999999999998"/>
    <x v="0"/>
    <s v="iPhone"/>
    <n v="509334"/>
    <n v="55"/>
    <n v="1"/>
    <n v="0"/>
    <n v="0"/>
    <n v="0"/>
    <n v="1"/>
    <s v="2025-11-15 04:48:38"/>
  </r>
  <r>
    <s v="TX005414"/>
    <x v="1721"/>
    <x v="6"/>
    <x v="1"/>
    <n v="609.9"/>
    <s v="Success"/>
    <s v="Approved"/>
    <n v="1.1000000000000001"/>
    <x v="0"/>
    <s v="iPhone"/>
    <n v="531855"/>
    <n v="43"/>
    <n v="0"/>
    <n v="1"/>
    <n v="0"/>
    <n v="0"/>
    <n v="0"/>
    <s v="2025-11-25 20:52:17"/>
  </r>
  <r>
    <s v="TX000344"/>
    <x v="944"/>
    <x v="5"/>
    <x v="0"/>
    <n v="292.10000000000002"/>
    <s v="Success"/>
    <s v="Approved"/>
    <n v="9.68"/>
    <x v="0"/>
    <s v="iPhone"/>
    <n v="481240"/>
    <n v="14"/>
    <n v="0"/>
    <n v="0"/>
    <n v="0"/>
    <n v="0"/>
    <n v="0"/>
    <s v="2025-10-25 21:59:00"/>
  </r>
  <r>
    <s v="TX004684"/>
    <x v="1906"/>
    <x v="8"/>
    <x v="1"/>
    <n v="329.27"/>
    <s v="Success"/>
    <s v="Approved"/>
    <n v="7.77"/>
    <x v="0"/>
    <s v="Desktop"/>
    <n v="484156"/>
    <n v="48"/>
    <n v="0"/>
    <n v="0"/>
    <n v="1"/>
    <n v="0"/>
    <n v="0"/>
    <s v="2025-06-04 00:00:40"/>
  </r>
  <r>
    <s v="TX008836"/>
    <x v="1981"/>
    <x v="1"/>
    <x v="2"/>
    <n v="496"/>
    <s v="Failed"/>
    <s v="Approved"/>
    <n v="18.899999999999999"/>
    <x v="0"/>
    <s v="iPad"/>
    <n v="531105"/>
    <n v="13"/>
    <n v="0"/>
    <n v="0"/>
    <n v="0"/>
    <n v="0"/>
    <n v="0"/>
    <s v="2025-08-16 03:29:41"/>
  </r>
  <r>
    <s v="TX003751"/>
    <x v="1804"/>
    <x v="2"/>
    <x v="3"/>
    <n v="871.39"/>
    <s v="Abandoned"/>
    <s v="Declined"/>
    <n v="7.79"/>
    <x v="0"/>
    <s v="Android"/>
    <n v="520384"/>
    <n v="39"/>
    <n v="0"/>
    <n v="1"/>
    <n v="0"/>
    <n v="0"/>
    <n v="0"/>
    <s v="2025-05-14 23:05:45"/>
  </r>
  <r>
    <s v="TX008501"/>
    <x v="606"/>
    <x v="8"/>
    <x v="3"/>
    <n v="347.42"/>
    <s v="Success"/>
    <s v="Approved"/>
    <n v="6.42"/>
    <x v="0"/>
    <s v="Desktop"/>
    <n v="544831"/>
    <n v="19"/>
    <n v="0"/>
    <n v="0"/>
    <n v="0"/>
    <n v="0"/>
    <n v="0"/>
    <s v="2025-02-16 00:03:41"/>
  </r>
  <r>
    <s v="TX009360"/>
    <x v="501"/>
    <x v="8"/>
    <x v="2"/>
    <n v="263.83999999999997"/>
    <s v="Failed"/>
    <s v="Declined"/>
    <n v="9.5299999999999994"/>
    <x v="0"/>
    <s v="iPhone"/>
    <n v="482287"/>
    <n v="25"/>
    <n v="0"/>
    <n v="0"/>
    <n v="0"/>
    <n v="0"/>
    <n v="0"/>
    <s v="2025-08-06 02:49:52"/>
  </r>
  <r>
    <s v="TX006000"/>
    <x v="1975"/>
    <x v="5"/>
    <x v="0"/>
    <n v="181.39"/>
    <s v="Abandoned"/>
    <s v="Approved"/>
    <n v="8.49"/>
    <x v="0"/>
    <s v="Desktop"/>
    <n v="435888"/>
    <n v="46"/>
    <n v="1"/>
    <n v="0"/>
    <n v="0"/>
    <n v="0"/>
    <n v="1"/>
    <s v="2025-06-06 21:58:10"/>
  </r>
  <r>
    <s v="TX003216"/>
    <x v="1841"/>
    <x v="3"/>
    <x v="3"/>
    <n v="1142.3900000000001"/>
    <s v="Success"/>
    <s v="Approved"/>
    <n v="8.02"/>
    <x v="0"/>
    <s v="iPhone"/>
    <n v="519361"/>
    <n v="39"/>
    <n v="0"/>
    <n v="1"/>
    <n v="0"/>
    <n v="0"/>
    <n v="0"/>
    <s v="2025-03-20 05:16:09"/>
  </r>
  <r>
    <s v="TX000098"/>
    <x v="403"/>
    <x v="1"/>
    <x v="1"/>
    <n v="154.72999999999999"/>
    <s v="Failed"/>
    <s v="Declined"/>
    <n v="8.41"/>
    <x v="0"/>
    <s v="Android"/>
    <n v="534898"/>
    <n v="43"/>
    <n v="0"/>
    <n v="0"/>
    <n v="1"/>
    <n v="0"/>
    <n v="0"/>
    <s v="2025-11-12 22:59:06"/>
  </r>
  <r>
    <s v="TX007481"/>
    <x v="101"/>
    <x v="2"/>
    <x v="0"/>
    <n v="387.03"/>
    <s v="Failed"/>
    <s v="Declined"/>
    <n v="7.88"/>
    <x v="0"/>
    <s v="iPad"/>
    <n v="422247"/>
    <n v="11"/>
    <n v="0"/>
    <n v="0"/>
    <n v="0"/>
    <n v="0"/>
    <n v="0"/>
    <s v="2025-05-21 12:24:17"/>
  </r>
  <r>
    <s v="TX007760"/>
    <x v="1027"/>
    <x v="3"/>
    <x v="3"/>
    <n v="1023.02"/>
    <s v="Success"/>
    <s v="Approved"/>
    <n v="1.31"/>
    <x v="0"/>
    <s v="Desktop"/>
    <n v="416644"/>
    <n v="15"/>
    <n v="0"/>
    <n v="0"/>
    <n v="0"/>
    <n v="0"/>
    <n v="0"/>
    <s v="2025-10-03 19:10:26"/>
  </r>
  <r>
    <s v="TX005177"/>
    <x v="450"/>
    <x v="2"/>
    <x v="0"/>
    <n v="549.54999999999995"/>
    <s v="Success"/>
    <s v="Approved"/>
    <n v="9.9"/>
    <x v="0"/>
    <s v="Android"/>
    <n v="550653"/>
    <n v="18"/>
    <n v="0"/>
    <n v="0"/>
    <n v="0"/>
    <n v="0"/>
    <n v="0"/>
    <s v="2025-10-23 01:23:35"/>
  </r>
  <r>
    <s v="TX007280"/>
    <x v="2123"/>
    <x v="1"/>
    <x v="1"/>
    <n v="603.16"/>
    <s v="Success"/>
    <s v="Approved"/>
    <n v="6.86"/>
    <x v="0"/>
    <s v="iPhone"/>
    <n v="487970"/>
    <n v="47"/>
    <n v="0"/>
    <n v="1"/>
    <n v="0"/>
    <n v="0"/>
    <n v="0"/>
    <s v="2025-01-20 10:45:32"/>
  </r>
  <r>
    <s v="TX006166"/>
    <x v="1019"/>
    <x v="3"/>
    <x v="3"/>
    <n v="181.54"/>
    <s v="Failed"/>
    <s v="Approved"/>
    <n v="9.59"/>
    <x v="0"/>
    <s v="Desktop"/>
    <n v="410482"/>
    <n v="25"/>
    <n v="0"/>
    <n v="0"/>
    <n v="0"/>
    <n v="0"/>
    <n v="0"/>
    <s v="2025-09-14 03:12:31"/>
  </r>
  <r>
    <s v="TX001538"/>
    <x v="2652"/>
    <x v="7"/>
    <x v="1"/>
    <n v="559.14"/>
    <s v="Success"/>
    <s v="Approved"/>
    <n v="8.51"/>
    <x v="0"/>
    <s v="Android"/>
    <n v="489751"/>
    <n v="13"/>
    <n v="0"/>
    <n v="0"/>
    <n v="0"/>
    <n v="0"/>
    <n v="0"/>
    <s v="2025-04-10 03:25:23"/>
  </r>
  <r>
    <s v="TX003589"/>
    <x v="740"/>
    <x v="0"/>
    <x v="0"/>
    <n v="432.4"/>
    <s v="Success"/>
    <s v="Approved"/>
    <n v="7.63"/>
    <x v="0"/>
    <s v="iPhone"/>
    <n v="461606"/>
    <n v="49"/>
    <n v="0"/>
    <n v="1"/>
    <n v="0"/>
    <n v="0"/>
    <n v="0"/>
    <s v="2025-12-30 07:00:40"/>
  </r>
  <r>
    <s v="TX007513"/>
    <x v="2481"/>
    <x v="9"/>
    <x v="2"/>
    <n v="334.19"/>
    <s v="Abandoned"/>
    <s v="Declined"/>
    <n v="14.39"/>
    <x v="0"/>
    <s v="iPad"/>
    <n v="496567"/>
    <n v="21"/>
    <n v="0"/>
    <n v="0"/>
    <n v="0"/>
    <n v="0"/>
    <n v="0"/>
    <s v="2025-02-26 06:37:02"/>
  </r>
  <r>
    <s v="TX006986"/>
    <x v="654"/>
    <x v="8"/>
    <x v="1"/>
    <n v="1088.81"/>
    <s v="Success"/>
    <s v="Approved"/>
    <n v="10.43"/>
    <x v="0"/>
    <s v="Desktop"/>
    <n v="542508"/>
    <n v="16"/>
    <n v="0"/>
    <n v="0"/>
    <n v="0"/>
    <n v="0"/>
    <n v="0"/>
    <s v="2025-07-10 22:03:45"/>
  </r>
  <r>
    <s v="TX003649"/>
    <x v="470"/>
    <x v="0"/>
    <x v="0"/>
    <n v="552.42999999999995"/>
    <s v="Success"/>
    <s v="Approved"/>
    <n v="2.75"/>
    <x v="0"/>
    <s v="iPhone"/>
    <n v="440648"/>
    <n v="14"/>
    <n v="0"/>
    <n v="0"/>
    <n v="0"/>
    <n v="0"/>
    <n v="0"/>
    <s v="2025-02-03 13:24:18"/>
  </r>
  <r>
    <s v="TX002658"/>
    <x v="784"/>
    <x v="3"/>
    <x v="0"/>
    <n v="880.31"/>
    <s v="Abandoned"/>
    <s v="Declined"/>
    <n v="10.61"/>
    <x v="0"/>
    <s v="Android"/>
    <n v="531329"/>
    <n v="23"/>
    <n v="0"/>
    <n v="0"/>
    <n v="0"/>
    <n v="0"/>
    <n v="0"/>
    <s v="2025-10-27 14:51:37"/>
  </r>
  <r>
    <s v="TX009351"/>
    <x v="76"/>
    <x v="0"/>
    <x v="2"/>
    <n v="290.52999999999997"/>
    <s v="Failed"/>
    <s v="Declined"/>
    <n v="12.7"/>
    <x v="0"/>
    <s v="Desktop"/>
    <n v="502337"/>
    <n v="15"/>
    <n v="0"/>
    <n v="0"/>
    <n v="0"/>
    <n v="0"/>
    <n v="0"/>
    <s v="2025-02-15 16:45:58"/>
  </r>
  <r>
    <s v="TX001518"/>
    <x v="156"/>
    <x v="3"/>
    <x v="0"/>
    <n v="1643.35"/>
    <s v="Failed"/>
    <s v="Declined"/>
    <n v="7.96"/>
    <x v="0"/>
    <s v="Android"/>
    <n v="493949"/>
    <n v="13"/>
    <n v="0"/>
    <n v="0"/>
    <n v="0"/>
    <n v="0"/>
    <n v="0"/>
    <s v="2025-07-16 18:49:02"/>
  </r>
  <r>
    <s v="TX005062"/>
    <x v="2781"/>
    <x v="1"/>
    <x v="2"/>
    <n v="422.38"/>
    <s v="Failed"/>
    <s v="Declined"/>
    <n v="13.02"/>
    <x v="0"/>
    <s v="iPhone"/>
    <n v="438842"/>
    <n v="16"/>
    <n v="0"/>
    <n v="0"/>
    <n v="0"/>
    <n v="0"/>
    <n v="0"/>
    <s v="2025-02-21 13:21:15"/>
  </r>
  <r>
    <s v="TX009402"/>
    <x v="2693"/>
    <x v="1"/>
    <x v="3"/>
    <n v="407.26"/>
    <s v="Abandoned"/>
    <s v="Declined"/>
    <n v="5.88"/>
    <x v="0"/>
    <s v="Android"/>
    <n v="559331"/>
    <n v="25"/>
    <n v="0"/>
    <n v="0"/>
    <n v="0"/>
    <n v="0"/>
    <n v="0"/>
    <s v="2025-08-09 16:02:27"/>
  </r>
  <r>
    <s v="TX004625"/>
    <x v="1042"/>
    <x v="4"/>
    <x v="3"/>
    <n v="186.54"/>
    <s v="Success"/>
    <s v="Approved"/>
    <n v="5.67"/>
    <x v="0"/>
    <s v="Android"/>
    <n v="502068"/>
    <n v="44"/>
    <n v="0"/>
    <n v="1"/>
    <n v="0"/>
    <n v="0"/>
    <n v="0"/>
    <s v="2025-08-28 05:09:00"/>
  </r>
  <r>
    <s v="TX004273"/>
    <x v="2234"/>
    <x v="2"/>
    <x v="2"/>
    <n v="316.70999999999998"/>
    <s v="Abandoned"/>
    <s v="Declined"/>
    <n v="8.69"/>
    <x v="0"/>
    <s v="Desktop"/>
    <n v="400220"/>
    <n v="10"/>
    <n v="0"/>
    <n v="0"/>
    <n v="0"/>
    <n v="0"/>
    <n v="0"/>
    <s v="2025-02-25 02:14:42"/>
  </r>
  <r>
    <s v="TX003670"/>
    <x v="885"/>
    <x v="8"/>
    <x v="2"/>
    <n v="115.74"/>
    <s v="Success"/>
    <s v="Approved"/>
    <n v="17.760000000000002"/>
    <x v="0"/>
    <s v="Android"/>
    <n v="412170"/>
    <n v="24"/>
    <n v="0"/>
    <n v="0"/>
    <n v="0"/>
    <n v="0"/>
    <n v="0"/>
    <s v="2025-11-22 05:54:15"/>
  </r>
  <r>
    <s v="TX006567"/>
    <x v="1135"/>
    <x v="9"/>
    <x v="3"/>
    <n v="146.25"/>
    <s v="Failed"/>
    <s v="Approved"/>
    <n v="3.25"/>
    <x v="0"/>
    <s v="iPhone"/>
    <n v="505981"/>
    <n v="23"/>
    <n v="0"/>
    <n v="0"/>
    <n v="0"/>
    <n v="0"/>
    <n v="0"/>
    <s v="2025-02-13 20:09:23"/>
  </r>
  <r>
    <s v="TX005801"/>
    <x v="140"/>
    <x v="6"/>
    <x v="2"/>
    <n v="156.91"/>
    <s v="Success"/>
    <s v="Approved"/>
    <n v="19.739999999999998"/>
    <x v="0"/>
    <s v="Desktop"/>
    <n v="446595"/>
    <n v="16"/>
    <n v="0"/>
    <n v="0"/>
    <n v="0"/>
    <n v="0"/>
    <n v="0"/>
    <s v="2025-12-30 10:06:48"/>
  </r>
  <r>
    <s v="TX002091"/>
    <x v="2604"/>
    <x v="3"/>
    <x v="3"/>
    <n v="149.25"/>
    <s v="Success"/>
    <s v="Approved"/>
    <n v="11.13"/>
    <x v="0"/>
    <s v="Android"/>
    <n v="424562"/>
    <n v="25"/>
    <n v="0"/>
    <n v="0"/>
    <n v="0"/>
    <n v="0"/>
    <n v="0"/>
    <s v="2025-07-29 08:46:26"/>
  </r>
  <r>
    <s v="TX007098"/>
    <x v="1205"/>
    <x v="5"/>
    <x v="3"/>
    <n v="679.55"/>
    <s v="Failed"/>
    <s v="Declined"/>
    <n v="7.58"/>
    <x v="0"/>
    <s v="iPhone"/>
    <n v="405519"/>
    <n v="25"/>
    <n v="0"/>
    <n v="0"/>
    <n v="0"/>
    <n v="0"/>
    <n v="0"/>
    <s v="2025-05-10 13:14:06"/>
  </r>
  <r>
    <s v="TX006172"/>
    <x v="2369"/>
    <x v="1"/>
    <x v="1"/>
    <n v="171.98"/>
    <s v="Abandoned"/>
    <s v="Declined"/>
    <n v="4.4000000000000004"/>
    <x v="0"/>
    <s v="iPhone"/>
    <n v="461947"/>
    <n v="23"/>
    <n v="0"/>
    <n v="0"/>
    <n v="0"/>
    <n v="0"/>
    <n v="0"/>
    <s v="2025-05-23 09:44:48"/>
  </r>
  <r>
    <s v="TX000573"/>
    <x v="266"/>
    <x v="3"/>
    <x v="3"/>
    <n v="290.29000000000002"/>
    <s v="Abandoned"/>
    <s v="Approved"/>
    <n v="7.75"/>
    <x v="0"/>
    <s v="Android"/>
    <n v="454643"/>
    <n v="24"/>
    <n v="0"/>
    <n v="0"/>
    <n v="0"/>
    <n v="0"/>
    <n v="0"/>
    <s v="2025-05-30 10:34:34"/>
  </r>
  <r>
    <s v="TX009613"/>
    <x v="577"/>
    <x v="8"/>
    <x v="3"/>
    <n v="300.51"/>
    <s v="Success"/>
    <s v="Approved"/>
    <n v="5.5"/>
    <x v="0"/>
    <s v="Android"/>
    <n v="435853"/>
    <n v="62"/>
    <n v="0"/>
    <n v="0"/>
    <n v="1"/>
    <n v="1"/>
    <n v="0"/>
    <s v="2025-10-19 20:24:29"/>
  </r>
  <r>
    <s v="TX004689"/>
    <x v="1023"/>
    <x v="1"/>
    <x v="3"/>
    <n v="537.24"/>
    <s v="Success"/>
    <s v="Approved"/>
    <n v="1.46"/>
    <x v="0"/>
    <s v="iPad"/>
    <n v="434126"/>
    <n v="50"/>
    <n v="0"/>
    <n v="0"/>
    <n v="1"/>
    <n v="0"/>
    <n v="0"/>
    <s v="2025-06-04 13:01:43"/>
  </r>
  <r>
    <s v="TX009127"/>
    <x v="1241"/>
    <x v="9"/>
    <x v="2"/>
    <n v="250.56"/>
    <s v="Failed"/>
    <s v="Approved"/>
    <n v="16.89"/>
    <x v="0"/>
    <s v="iPhone"/>
    <n v="550500"/>
    <n v="19"/>
    <n v="0"/>
    <n v="0"/>
    <n v="0"/>
    <n v="0"/>
    <n v="0"/>
    <s v="2025-12-09 00:06:24"/>
  </r>
  <r>
    <s v="TX003063"/>
    <x v="1341"/>
    <x v="5"/>
    <x v="2"/>
    <n v="409.67"/>
    <s v="Success"/>
    <s v="Approved"/>
    <n v="18.34"/>
    <x v="0"/>
    <s v="Desktop"/>
    <n v="438339"/>
    <n v="23"/>
    <n v="0"/>
    <n v="0"/>
    <n v="0"/>
    <n v="0"/>
    <n v="0"/>
    <s v="2025-02-05 13:57:11"/>
  </r>
  <r>
    <s v="TX007827"/>
    <x v="2782"/>
    <x v="0"/>
    <x v="0"/>
    <n v="628.02"/>
    <s v="Abandoned"/>
    <s v="Declined"/>
    <n v="7.37"/>
    <x v="0"/>
    <s v="Desktop"/>
    <n v="460919"/>
    <n v="18"/>
    <n v="0"/>
    <n v="0"/>
    <n v="0"/>
    <n v="0"/>
    <n v="0"/>
    <s v="2025-01-18 09:32:39"/>
  </r>
  <r>
    <s v="TX006471"/>
    <x v="239"/>
    <x v="0"/>
    <x v="0"/>
    <n v="1359.45"/>
    <s v="Success"/>
    <s v="Approved"/>
    <n v="7.31"/>
    <x v="0"/>
    <s v="Android"/>
    <n v="509935"/>
    <n v="18"/>
    <n v="0"/>
    <n v="0"/>
    <n v="0"/>
    <n v="0"/>
    <n v="0"/>
    <s v="2025-08-08 22:04:01"/>
  </r>
  <r>
    <s v="TX007161"/>
    <x v="1256"/>
    <x v="5"/>
    <x v="0"/>
    <n v="257.93"/>
    <s v="Success"/>
    <s v="Approved"/>
    <n v="9.91"/>
    <x v="0"/>
    <s v="iPhone"/>
    <n v="557802"/>
    <n v="17"/>
    <n v="0"/>
    <n v="0"/>
    <n v="0"/>
    <n v="0"/>
    <n v="0"/>
    <s v="2025-02-07 21:07:37"/>
  </r>
  <r>
    <s v="TX006634"/>
    <x v="574"/>
    <x v="1"/>
    <x v="3"/>
    <n v="154.85"/>
    <s v="Failed"/>
    <s v="Approved"/>
    <n v="6.89"/>
    <x v="0"/>
    <s v="iPhone"/>
    <n v="442566"/>
    <n v="49"/>
    <n v="0"/>
    <n v="1"/>
    <n v="0"/>
    <n v="0"/>
    <n v="0"/>
    <s v="2025-07-09 14:25:33"/>
  </r>
  <r>
    <s v="TX008540"/>
    <x v="2618"/>
    <x v="1"/>
    <x v="3"/>
    <n v="229.85"/>
    <s v="Success"/>
    <s v="Approved"/>
    <n v="3.89"/>
    <x v="0"/>
    <s v="Android"/>
    <n v="464128"/>
    <n v="10"/>
    <n v="0"/>
    <n v="0"/>
    <n v="0"/>
    <n v="0"/>
    <n v="0"/>
    <s v="2025-02-25 16:25:51"/>
  </r>
  <r>
    <s v="TX008025"/>
    <x v="168"/>
    <x v="2"/>
    <x v="1"/>
    <n v="539.58000000000004"/>
    <s v="Success"/>
    <s v="Approved"/>
    <n v="9.11"/>
    <x v="0"/>
    <s v="Android"/>
    <n v="492273"/>
    <n v="22"/>
    <n v="0"/>
    <n v="0"/>
    <n v="0"/>
    <n v="0"/>
    <n v="0"/>
    <s v="2025-02-26 08:18:31"/>
  </r>
  <r>
    <s v="TX007346"/>
    <x v="1589"/>
    <x v="8"/>
    <x v="3"/>
    <n v="205.07"/>
    <s v="Success"/>
    <s v="Approved"/>
    <n v="2.42"/>
    <x v="0"/>
    <s v="Desktop"/>
    <n v="404848"/>
    <n v="15"/>
    <n v="0"/>
    <n v="0"/>
    <n v="0"/>
    <n v="0"/>
    <n v="0"/>
    <s v="2025-05-03 20:31:56"/>
  </r>
  <r>
    <s v="TX006305"/>
    <x v="1363"/>
    <x v="3"/>
    <x v="0"/>
    <n v="309.86"/>
    <s v="Abandoned"/>
    <s v="Declined"/>
    <n v="11.28"/>
    <x v="0"/>
    <s v="iPhone"/>
    <n v="500969"/>
    <n v="10"/>
    <n v="0"/>
    <n v="0"/>
    <n v="0"/>
    <n v="0"/>
    <n v="0"/>
    <s v="2025-09-11 06:23:03"/>
  </r>
  <r>
    <s v="TX007999"/>
    <x v="901"/>
    <x v="8"/>
    <x v="1"/>
    <n v="60.5"/>
    <s v="Success"/>
    <s v="Approved"/>
    <n v="7.55"/>
    <x v="0"/>
    <s v="iPhone"/>
    <n v="538671"/>
    <n v="13"/>
    <n v="0"/>
    <n v="0"/>
    <n v="0"/>
    <n v="0"/>
    <n v="0"/>
    <s v="2025-07-19 03:01:46"/>
  </r>
  <r>
    <s v="TX009494"/>
    <x v="477"/>
    <x v="6"/>
    <x v="0"/>
    <n v="224.51"/>
    <s v="Success"/>
    <s v="Approved"/>
    <n v="5.35"/>
    <x v="0"/>
    <s v="Desktop"/>
    <n v="510030"/>
    <n v="12"/>
    <n v="0"/>
    <n v="0"/>
    <n v="0"/>
    <n v="0"/>
    <n v="0"/>
    <s v="2025-01-24 10:53:10"/>
  </r>
  <r>
    <s v="TX009657"/>
    <x v="961"/>
    <x v="1"/>
    <x v="2"/>
    <n v="1117.33"/>
    <s v="Success"/>
    <s v="Approved"/>
    <n v="16.21"/>
    <x v="0"/>
    <s v="Desktop"/>
    <n v="542052"/>
    <n v="43"/>
    <n v="0"/>
    <n v="0"/>
    <n v="1"/>
    <n v="0"/>
    <n v="0"/>
    <s v="2025-09-07 13:26:00"/>
  </r>
  <r>
    <s v="TX004480"/>
    <x v="659"/>
    <x v="4"/>
    <x v="2"/>
    <n v="235.28"/>
    <s v="Success"/>
    <s v="Approved"/>
    <n v="8.2200000000000006"/>
    <x v="0"/>
    <s v="iPhone"/>
    <n v="481156"/>
    <n v="30"/>
    <n v="0"/>
    <n v="0"/>
    <n v="0"/>
    <n v="1"/>
    <n v="0"/>
    <s v="2025-10-22 16:15:09"/>
  </r>
  <r>
    <s v="TX004949"/>
    <x v="2233"/>
    <x v="6"/>
    <x v="3"/>
    <n v="217.16"/>
    <s v="Failed"/>
    <s v="Approved"/>
    <n v="7.85"/>
    <x v="0"/>
    <s v="Desktop"/>
    <n v="456337"/>
    <n v="12"/>
    <n v="0"/>
    <n v="0"/>
    <n v="0"/>
    <n v="0"/>
    <n v="0"/>
    <s v="2025-11-23 14:54:26"/>
  </r>
  <r>
    <s v="TX005977"/>
    <x v="2615"/>
    <x v="1"/>
    <x v="0"/>
    <n v="674.86"/>
    <s v="Abandoned"/>
    <s v="Declined"/>
    <n v="2.5299999999999998"/>
    <x v="0"/>
    <s v="iPhone"/>
    <n v="499371"/>
    <n v="24"/>
    <n v="0"/>
    <n v="0"/>
    <n v="0"/>
    <n v="0"/>
    <n v="0"/>
    <s v="2025-05-24 13:34:31"/>
  </r>
  <r>
    <s v="TX000371"/>
    <x v="2783"/>
    <x v="1"/>
    <x v="3"/>
    <n v="338.27"/>
    <s v="Success"/>
    <s v="Approved"/>
    <n v="2.76"/>
    <x v="0"/>
    <s v="Android"/>
    <n v="449060"/>
    <n v="35"/>
    <n v="0"/>
    <n v="0"/>
    <n v="0"/>
    <n v="1"/>
    <n v="0"/>
    <s v="2025-06-18 05:18:36"/>
  </r>
  <r>
    <s v="TX001939"/>
    <x v="322"/>
    <x v="3"/>
    <x v="3"/>
    <n v="684.22"/>
    <s v="Success"/>
    <s v="Approved"/>
    <n v="10.97"/>
    <x v="0"/>
    <s v="Android"/>
    <n v="455564"/>
    <n v="14"/>
    <n v="0"/>
    <n v="0"/>
    <n v="0"/>
    <n v="0"/>
    <n v="0"/>
    <s v="2025-05-14 01:20:59"/>
  </r>
  <r>
    <s v="TX002353"/>
    <x v="323"/>
    <x v="3"/>
    <x v="0"/>
    <n v="135.37"/>
    <s v="Abandoned"/>
    <s v="Declined"/>
    <n v="8.1"/>
    <x v="0"/>
    <s v="Android"/>
    <n v="413106"/>
    <n v="43"/>
    <n v="0"/>
    <n v="0"/>
    <n v="0"/>
    <n v="1"/>
    <n v="0"/>
    <s v="2025-02-16 07:15:54"/>
  </r>
  <r>
    <s v="TX007128"/>
    <x v="2197"/>
    <x v="8"/>
    <x v="3"/>
    <n v="769.28"/>
    <s v="Success"/>
    <s v="Approved"/>
    <n v="9.65"/>
    <x v="0"/>
    <s v="Desktop"/>
    <n v="527543"/>
    <n v="12"/>
    <n v="0"/>
    <n v="0"/>
    <n v="0"/>
    <n v="0"/>
    <n v="0"/>
    <s v="2025-09-10 03:18:16"/>
  </r>
  <r>
    <s v="TX001754"/>
    <x v="658"/>
    <x v="3"/>
    <x v="1"/>
    <n v="739.33"/>
    <s v="Failed"/>
    <s v="Approved"/>
    <n v="1.02"/>
    <x v="0"/>
    <s v="Android"/>
    <n v="529775"/>
    <n v="51"/>
    <n v="1"/>
    <n v="0"/>
    <n v="0"/>
    <n v="0"/>
    <n v="1"/>
    <s v="2025-02-18 07:45:53"/>
  </r>
  <r>
    <s v="TX003671"/>
    <x v="697"/>
    <x v="6"/>
    <x v="1"/>
    <n v="378.53"/>
    <s v="Success"/>
    <s v="Approved"/>
    <n v="7.95"/>
    <x v="0"/>
    <s v="Desktop"/>
    <n v="554201"/>
    <n v="12"/>
    <n v="0"/>
    <n v="0"/>
    <n v="0"/>
    <n v="0"/>
    <n v="0"/>
    <s v="2025-11-07 15:58:03"/>
  </r>
  <r>
    <s v="TX007299"/>
    <x v="1052"/>
    <x v="9"/>
    <x v="3"/>
    <n v="195.38"/>
    <s v="Success"/>
    <s v="Approved"/>
    <n v="11.29"/>
    <x v="0"/>
    <s v="iPhone"/>
    <n v="421614"/>
    <n v="15"/>
    <n v="0"/>
    <n v="0"/>
    <n v="0"/>
    <n v="0"/>
    <n v="0"/>
    <s v="2025-05-13 16:04:20"/>
  </r>
  <r>
    <s v="TX003653"/>
    <x v="2615"/>
    <x v="3"/>
    <x v="2"/>
    <n v="740.38"/>
    <s v="Success"/>
    <s v="Approved"/>
    <n v="12.57"/>
    <x v="0"/>
    <s v="Desktop"/>
    <n v="552733"/>
    <n v="12"/>
    <n v="0"/>
    <n v="0"/>
    <n v="0"/>
    <n v="0"/>
    <n v="0"/>
    <s v="2025-05-27 19:12:18"/>
  </r>
  <r>
    <s v="TX005202"/>
    <x v="2532"/>
    <x v="8"/>
    <x v="3"/>
    <n v="756.28"/>
    <s v="Failed"/>
    <s v="Declined"/>
    <n v="11.25"/>
    <x v="0"/>
    <s v="Android"/>
    <n v="431200"/>
    <n v="19"/>
    <n v="0"/>
    <n v="0"/>
    <n v="0"/>
    <n v="0"/>
    <n v="0"/>
    <s v="2025-03-03 21:32:06"/>
  </r>
  <r>
    <s v="TX008830"/>
    <x v="1362"/>
    <x v="8"/>
    <x v="2"/>
    <n v="1077.05"/>
    <s v="Failed"/>
    <s v="Declined"/>
    <n v="10.67"/>
    <x v="0"/>
    <s v="Android"/>
    <n v="516407"/>
    <n v="13"/>
    <n v="0"/>
    <n v="0"/>
    <n v="0"/>
    <n v="0"/>
    <n v="0"/>
    <s v="2025-07-23 02:32:09"/>
  </r>
  <r>
    <s v="TX002362"/>
    <x v="675"/>
    <x v="2"/>
    <x v="1"/>
    <n v="251.76"/>
    <s v="Abandoned"/>
    <s v="Declined"/>
    <n v="4.3899999999999997"/>
    <x v="0"/>
    <s v="Android"/>
    <n v="467470"/>
    <n v="16"/>
    <n v="0"/>
    <n v="0"/>
    <n v="0"/>
    <n v="0"/>
    <n v="0"/>
    <s v="2025-10-25 11:13:12"/>
  </r>
  <r>
    <s v="TX004261"/>
    <x v="1373"/>
    <x v="0"/>
    <x v="2"/>
    <n v="2127.12"/>
    <s v="Failed"/>
    <s v="Declined"/>
    <n v="19.399999999999999"/>
    <x v="0"/>
    <s v="Android"/>
    <n v="452740"/>
    <n v="16"/>
    <n v="0"/>
    <n v="0"/>
    <n v="0"/>
    <n v="0"/>
    <n v="0"/>
    <s v="2025-12-19 02:43:47"/>
  </r>
  <r>
    <s v="TX005433"/>
    <x v="399"/>
    <x v="8"/>
    <x v="3"/>
    <n v="1518.9"/>
    <s v="Failed"/>
    <s v="Approved"/>
    <n v="5.17"/>
    <x v="0"/>
    <s v="Android"/>
    <n v="443973"/>
    <n v="50"/>
    <n v="0"/>
    <n v="1"/>
    <n v="0"/>
    <n v="0"/>
    <n v="0"/>
    <s v="2025-08-14 15:26:33"/>
  </r>
  <r>
    <s v="TX006286"/>
    <x v="1274"/>
    <x v="7"/>
    <x v="3"/>
    <n v="196.09"/>
    <s v="Success"/>
    <s v="Approved"/>
    <n v="2.37"/>
    <x v="0"/>
    <s v="iPad"/>
    <n v="429801"/>
    <n v="16"/>
    <n v="0"/>
    <n v="0"/>
    <n v="0"/>
    <n v="0"/>
    <n v="0"/>
    <s v="2025-03-19 23:15:19"/>
  </r>
  <r>
    <s v="TX004992"/>
    <x v="275"/>
    <x v="8"/>
    <x v="0"/>
    <n v="322.04000000000002"/>
    <s v="Success"/>
    <s v="Approved"/>
    <n v="6.23"/>
    <x v="0"/>
    <s v="Android"/>
    <n v="507479"/>
    <n v="25"/>
    <n v="0"/>
    <n v="0"/>
    <n v="0"/>
    <n v="0"/>
    <n v="0"/>
    <s v="2025-12-29 15:34:44"/>
  </r>
  <r>
    <s v="TX008807"/>
    <x v="1639"/>
    <x v="5"/>
    <x v="0"/>
    <n v="910.42"/>
    <s v="Success"/>
    <s v="Approved"/>
    <n v="10.61"/>
    <x v="0"/>
    <s v="iPhone"/>
    <n v="518390"/>
    <n v="11"/>
    <n v="0"/>
    <n v="0"/>
    <n v="0"/>
    <n v="0"/>
    <n v="0"/>
    <s v="2025-01-05 10:36:19"/>
  </r>
  <r>
    <s v="TX009517"/>
    <x v="1866"/>
    <x v="5"/>
    <x v="1"/>
    <n v="1248.83"/>
    <s v="Success"/>
    <s v="Approved"/>
    <n v="1.53"/>
    <x v="0"/>
    <s v="Android"/>
    <n v="403433"/>
    <n v="18"/>
    <n v="0"/>
    <n v="0"/>
    <n v="0"/>
    <n v="0"/>
    <n v="0"/>
    <s v="2025-09-17 19:15:26"/>
  </r>
  <r>
    <s v="TX003738"/>
    <x v="537"/>
    <x v="2"/>
    <x v="0"/>
    <n v="315.41000000000003"/>
    <s v="Success"/>
    <s v="Approved"/>
    <n v="5.51"/>
    <x v="0"/>
    <s v="iPhone"/>
    <n v="422634"/>
    <n v="19"/>
    <n v="0"/>
    <n v="0"/>
    <n v="0"/>
    <n v="0"/>
    <n v="0"/>
    <s v="2025-02-04 09:15:30"/>
  </r>
  <r>
    <s v="TX007615"/>
    <x v="1018"/>
    <x v="5"/>
    <x v="0"/>
    <n v="864.19"/>
    <s v="Success"/>
    <s v="Approved"/>
    <n v="10.31"/>
    <x v="0"/>
    <s v="Desktop"/>
    <n v="430611"/>
    <n v="10"/>
    <n v="0"/>
    <n v="0"/>
    <n v="0"/>
    <n v="0"/>
    <n v="0"/>
    <s v="2025-03-25 09:14:32"/>
  </r>
  <r>
    <s v="TX009054"/>
    <x v="926"/>
    <x v="4"/>
    <x v="2"/>
    <n v="1739.82"/>
    <s v="Success"/>
    <s v="Approved"/>
    <n v="8.1300000000000008"/>
    <x v="0"/>
    <s v="iPhone"/>
    <n v="431737"/>
    <n v="11"/>
    <n v="0"/>
    <n v="0"/>
    <n v="0"/>
    <n v="0"/>
    <n v="0"/>
    <s v="2025-12-30 02:42:11"/>
  </r>
  <r>
    <s v="TX008979"/>
    <x v="453"/>
    <x v="1"/>
    <x v="0"/>
    <n v="315.67"/>
    <s v="Success"/>
    <s v="Approved"/>
    <n v="7.7"/>
    <x v="0"/>
    <s v="Desktop"/>
    <n v="449209"/>
    <n v="20"/>
    <n v="0"/>
    <n v="0"/>
    <n v="0"/>
    <n v="0"/>
    <n v="0"/>
    <s v="2025-08-15 14:17:27"/>
  </r>
  <r>
    <s v="TX008370"/>
    <x v="344"/>
    <x v="0"/>
    <x v="1"/>
    <n v="746.9"/>
    <s v="Success"/>
    <s v="Approved"/>
    <n v="9.8800000000000008"/>
    <x v="0"/>
    <s v="Android"/>
    <n v="467769"/>
    <n v="14"/>
    <n v="0"/>
    <n v="0"/>
    <n v="0"/>
    <n v="0"/>
    <n v="0"/>
    <s v="2025-12-14 16:33:09"/>
  </r>
  <r>
    <s v="TX005592"/>
    <x v="2497"/>
    <x v="2"/>
    <x v="0"/>
    <n v="140.44"/>
    <s v="Failed"/>
    <s v="Approved"/>
    <n v="1.67"/>
    <x v="0"/>
    <s v="Android"/>
    <n v="445028"/>
    <n v="13"/>
    <n v="0"/>
    <n v="0"/>
    <n v="0"/>
    <n v="0"/>
    <n v="0"/>
    <s v="2025-12-01 16:32:05"/>
  </r>
  <r>
    <s v="TX001172"/>
    <x v="1830"/>
    <x v="3"/>
    <x v="2"/>
    <n v="606.03"/>
    <s v="Failed"/>
    <s v="Declined"/>
    <n v="13.26"/>
    <x v="0"/>
    <s v="iPhone"/>
    <n v="530422"/>
    <n v="12"/>
    <n v="0"/>
    <n v="0"/>
    <n v="0"/>
    <n v="0"/>
    <n v="0"/>
    <s v="2025-01-16 12:56:50"/>
  </r>
  <r>
    <s v="TX007371"/>
    <x v="2625"/>
    <x v="1"/>
    <x v="1"/>
    <n v="162.79"/>
    <s v="Success"/>
    <s v="Approved"/>
    <n v="6.61"/>
    <x v="0"/>
    <s v="Android"/>
    <n v="414782"/>
    <n v="22"/>
    <n v="0"/>
    <n v="0"/>
    <n v="0"/>
    <n v="0"/>
    <n v="0"/>
    <s v="2025-02-18 22:36:09"/>
  </r>
  <r>
    <s v="TX008037"/>
    <x v="1518"/>
    <x v="3"/>
    <x v="3"/>
    <n v="1245.2"/>
    <s v="Failed"/>
    <s v="Declined"/>
    <n v="5.35"/>
    <x v="0"/>
    <s v="iPhone"/>
    <n v="452838"/>
    <n v="22"/>
    <n v="0"/>
    <n v="0"/>
    <n v="0"/>
    <n v="0"/>
    <n v="0"/>
    <s v="2025-09-28 14:47:08"/>
  </r>
  <r>
    <s v="TX008187"/>
    <x v="971"/>
    <x v="3"/>
    <x v="2"/>
    <n v="442.14"/>
    <s v="Abandoned"/>
    <s v="Approved"/>
    <n v="8.99"/>
    <x v="0"/>
    <s v="iPad"/>
    <n v="438086"/>
    <n v="25"/>
    <n v="0"/>
    <n v="0"/>
    <n v="0"/>
    <n v="0"/>
    <n v="0"/>
    <s v="2025-07-24 10:03:05"/>
  </r>
  <r>
    <s v="TX001423"/>
    <x v="1037"/>
    <x v="5"/>
    <x v="2"/>
    <n v="266.83"/>
    <s v="Success"/>
    <s v="Approved"/>
    <n v="13.01"/>
    <x v="0"/>
    <s v="Android"/>
    <n v="443616"/>
    <n v="10"/>
    <n v="0"/>
    <n v="0"/>
    <n v="0"/>
    <n v="0"/>
    <n v="0"/>
    <s v="2025-02-11 21:17:03"/>
  </r>
  <r>
    <s v="TX006783"/>
    <x v="2784"/>
    <x v="1"/>
    <x v="0"/>
    <n v="415.6"/>
    <s v="Success"/>
    <s v="Approved"/>
    <n v="6.99"/>
    <x v="0"/>
    <s v="iPhone"/>
    <n v="413952"/>
    <n v="12"/>
    <n v="0"/>
    <n v="0"/>
    <n v="0"/>
    <n v="0"/>
    <n v="0"/>
    <s v="2025-07-23 06:46:26"/>
  </r>
  <r>
    <s v="TX009498"/>
    <x v="1549"/>
    <x v="0"/>
    <x v="0"/>
    <n v="195.33"/>
    <s v="Failed"/>
    <s v="Declined"/>
    <n v="5.45"/>
    <x v="0"/>
    <s v="iPhone"/>
    <n v="421705"/>
    <n v="16"/>
    <n v="0"/>
    <n v="0"/>
    <n v="0"/>
    <n v="0"/>
    <n v="0"/>
    <s v="2025-01-04 21:40:23"/>
  </r>
  <r>
    <s v="TX006107"/>
    <x v="752"/>
    <x v="5"/>
    <x v="1"/>
    <n v="382.96"/>
    <s v="Success"/>
    <s v="Approved"/>
    <n v="8.5"/>
    <x v="0"/>
    <s v="Desktop"/>
    <n v="497161"/>
    <n v="14"/>
    <n v="0"/>
    <n v="0"/>
    <n v="0"/>
    <n v="0"/>
    <n v="0"/>
    <s v="2025-06-24 04:13:02"/>
  </r>
  <r>
    <s v="TX009403"/>
    <x v="2450"/>
    <x v="3"/>
    <x v="0"/>
    <n v="226.48"/>
    <s v="Success"/>
    <s v="Approved"/>
    <n v="8.5299999999999994"/>
    <x v="0"/>
    <s v="Android"/>
    <n v="458045"/>
    <n v="22"/>
    <n v="0"/>
    <n v="0"/>
    <n v="0"/>
    <n v="0"/>
    <n v="0"/>
    <s v="2025-01-12 21:33:08"/>
  </r>
  <r>
    <s v="TX008119"/>
    <x v="2202"/>
    <x v="0"/>
    <x v="0"/>
    <n v="360.76"/>
    <s v="Success"/>
    <s v="Approved"/>
    <n v="7.29"/>
    <x v="0"/>
    <s v="iPhone"/>
    <n v="443758"/>
    <n v="49"/>
    <n v="0"/>
    <n v="0"/>
    <n v="1"/>
    <n v="0"/>
    <n v="0"/>
    <s v="2025-01-07 17:15:33"/>
  </r>
  <r>
    <s v="TX006340"/>
    <x v="880"/>
    <x v="9"/>
    <x v="0"/>
    <n v="1867.16"/>
    <s v="Success"/>
    <s v="Approved"/>
    <n v="11.37"/>
    <x v="0"/>
    <s v="Android"/>
    <n v="447749"/>
    <n v="22"/>
    <n v="0"/>
    <n v="0"/>
    <n v="0"/>
    <n v="0"/>
    <n v="0"/>
    <s v="2025-12-31 18:44:43"/>
  </r>
  <r>
    <s v="TX009216"/>
    <x v="1585"/>
    <x v="0"/>
    <x v="0"/>
    <n v="546.02"/>
    <s v="Success"/>
    <s v="Approved"/>
    <n v="2.61"/>
    <x v="0"/>
    <s v="iPhone"/>
    <n v="403036"/>
    <n v="23"/>
    <n v="0"/>
    <n v="0"/>
    <n v="0"/>
    <n v="0"/>
    <n v="0"/>
    <s v="2025-02-24 10:00:00"/>
  </r>
  <r>
    <s v="TX000875"/>
    <x v="1183"/>
    <x v="1"/>
    <x v="3"/>
    <n v="39.51"/>
    <s v="Abandoned"/>
    <s v="Declined"/>
    <n v="11.62"/>
    <x v="0"/>
    <s v="iPhone"/>
    <n v="469487"/>
    <n v="24"/>
    <n v="0"/>
    <n v="0"/>
    <n v="0"/>
    <n v="0"/>
    <n v="0"/>
    <s v="2025-11-24 08:29:20"/>
  </r>
  <r>
    <s v="TX002298"/>
    <x v="271"/>
    <x v="3"/>
    <x v="1"/>
    <n v="432.84"/>
    <s v="Success"/>
    <s v="Approved"/>
    <n v="1.35"/>
    <x v="0"/>
    <s v="Android"/>
    <n v="423940"/>
    <n v="43"/>
    <n v="0"/>
    <n v="1"/>
    <n v="0"/>
    <n v="0"/>
    <n v="0"/>
    <s v="2025-01-28 23:16:59"/>
  </r>
  <r>
    <s v="TX002644"/>
    <x v="1927"/>
    <x v="6"/>
    <x v="1"/>
    <n v="894.48"/>
    <s v="Success"/>
    <s v="Approved"/>
    <n v="11.16"/>
    <x v="0"/>
    <s v="iPhone"/>
    <n v="489834"/>
    <n v="30"/>
    <n v="0"/>
    <n v="0"/>
    <n v="0"/>
    <n v="1"/>
    <n v="0"/>
    <s v="2025-06-03 04:15:05"/>
  </r>
  <r>
    <s v="TX007626"/>
    <x v="2497"/>
    <x v="3"/>
    <x v="1"/>
    <n v="348.05"/>
    <s v="Success"/>
    <s v="Approved"/>
    <n v="10.77"/>
    <x v="0"/>
    <s v="Android"/>
    <n v="540340"/>
    <n v="30"/>
    <n v="0"/>
    <n v="0"/>
    <n v="0"/>
    <n v="1"/>
    <n v="0"/>
    <s v="2025-06-15 07:41:01"/>
  </r>
  <r>
    <s v="TX001720"/>
    <x v="150"/>
    <x v="1"/>
    <x v="3"/>
    <n v="369.41"/>
    <s v="Success"/>
    <s v="Approved"/>
    <n v="5.88"/>
    <x v="0"/>
    <s v="Android"/>
    <n v="408262"/>
    <n v="11"/>
    <n v="0"/>
    <n v="0"/>
    <n v="0"/>
    <n v="0"/>
    <n v="0"/>
    <s v="2025-04-28 23:29:47"/>
  </r>
  <r>
    <s v="TX005348"/>
    <x v="2680"/>
    <x v="2"/>
    <x v="0"/>
    <n v="414.09"/>
    <s v="Success"/>
    <s v="Approved"/>
    <n v="6.94"/>
    <x v="0"/>
    <s v="Desktop"/>
    <n v="465800"/>
    <n v="23"/>
    <n v="0"/>
    <n v="0"/>
    <n v="0"/>
    <n v="0"/>
    <n v="0"/>
    <s v="2025-11-30 22:01:55"/>
  </r>
  <r>
    <s v="TX005933"/>
    <x v="2322"/>
    <x v="1"/>
    <x v="2"/>
    <n v="476.19"/>
    <s v="Success"/>
    <s v="Approved"/>
    <n v="13.76"/>
    <x v="0"/>
    <s v="Desktop"/>
    <n v="518320"/>
    <n v="16"/>
    <n v="0"/>
    <n v="0"/>
    <n v="0"/>
    <n v="0"/>
    <n v="0"/>
    <s v="2025-06-14 07:26:16"/>
  </r>
  <r>
    <s v="TX000841"/>
    <x v="1532"/>
    <x v="0"/>
    <x v="3"/>
    <n v="384.9"/>
    <s v="Failed"/>
    <s v="Declined"/>
    <n v="9.89"/>
    <x v="0"/>
    <s v="iPhone"/>
    <n v="483728"/>
    <n v="14"/>
    <n v="0"/>
    <n v="0"/>
    <n v="0"/>
    <n v="0"/>
    <n v="0"/>
    <s v="2025-09-02 00:08:44"/>
  </r>
  <r>
    <s v="TX009992"/>
    <x v="630"/>
    <x v="9"/>
    <x v="3"/>
    <n v="288.02999999999997"/>
    <s v="Success"/>
    <s v="Approved"/>
    <n v="2"/>
    <x v="0"/>
    <s v="iPad"/>
    <n v="403379"/>
    <n v="19"/>
    <n v="0"/>
    <n v="0"/>
    <n v="0"/>
    <n v="0"/>
    <n v="0"/>
    <s v="2025-06-18 05:19:46"/>
  </r>
  <r>
    <s v="TX000582"/>
    <x v="395"/>
    <x v="0"/>
    <x v="0"/>
    <n v="327.07"/>
    <s v="Success"/>
    <s v="Approved"/>
    <n v="2.76"/>
    <x v="0"/>
    <s v="iPhone"/>
    <n v="469035"/>
    <n v="14"/>
    <n v="0"/>
    <n v="0"/>
    <n v="0"/>
    <n v="0"/>
    <n v="0"/>
    <s v="2025-12-03 23:11:40"/>
  </r>
  <r>
    <s v="TX000205"/>
    <x v="2004"/>
    <x v="5"/>
    <x v="0"/>
    <n v="855.66"/>
    <s v="Success"/>
    <s v="Approved"/>
    <n v="2.1800000000000002"/>
    <x v="0"/>
    <s v="Desktop"/>
    <n v="459105"/>
    <n v="15"/>
    <n v="0"/>
    <n v="0"/>
    <n v="0"/>
    <n v="0"/>
    <n v="0"/>
    <s v="2025-12-20 16:27:12"/>
  </r>
  <r>
    <s v="TX001642"/>
    <x v="2205"/>
    <x v="5"/>
    <x v="1"/>
    <n v="278.75"/>
    <s v="Abandoned"/>
    <s v="Approved"/>
    <n v="8.58"/>
    <x v="0"/>
    <s v="Android"/>
    <n v="499790"/>
    <n v="10"/>
    <n v="0"/>
    <n v="0"/>
    <n v="0"/>
    <n v="0"/>
    <n v="0"/>
    <s v="2025-09-14 02:09:05"/>
  </r>
  <r>
    <s v="TX002015"/>
    <x v="790"/>
    <x v="3"/>
    <x v="2"/>
    <n v="140.28"/>
    <s v="Failed"/>
    <s v="Approved"/>
    <n v="17.399999999999999"/>
    <x v="0"/>
    <s v="Android"/>
    <n v="480436"/>
    <n v="10"/>
    <n v="0"/>
    <n v="0"/>
    <n v="0"/>
    <n v="0"/>
    <n v="0"/>
    <s v="2025-02-02 05:24:35"/>
  </r>
  <r>
    <s v="TX003254"/>
    <x v="2785"/>
    <x v="1"/>
    <x v="3"/>
    <n v="231.35"/>
    <s v="Success"/>
    <s v="Approved"/>
    <n v="1.56"/>
    <x v="0"/>
    <s v="iPad"/>
    <n v="447311"/>
    <n v="17"/>
    <n v="0"/>
    <n v="0"/>
    <n v="0"/>
    <n v="0"/>
    <n v="0"/>
    <s v="2025-07-24 13:42:13"/>
  </r>
  <r>
    <s v="TX008398"/>
    <x v="319"/>
    <x v="2"/>
    <x v="2"/>
    <n v="222.66"/>
    <s v="Abandoned"/>
    <s v="Declined"/>
    <n v="9.2899999999999991"/>
    <x v="0"/>
    <s v="iPhone"/>
    <n v="407923"/>
    <n v="37"/>
    <n v="0"/>
    <n v="1"/>
    <n v="0"/>
    <n v="0"/>
    <n v="0"/>
    <s v="2025-02-21 23:24:00"/>
  </r>
  <r>
    <s v="TX000906"/>
    <x v="1379"/>
    <x v="1"/>
    <x v="0"/>
    <n v="1160.78"/>
    <s v="Success"/>
    <s v="Approved"/>
    <n v="7.27"/>
    <x v="0"/>
    <s v="Desktop"/>
    <n v="510820"/>
    <n v="53"/>
    <n v="1"/>
    <n v="0"/>
    <n v="0"/>
    <n v="0"/>
    <n v="1"/>
    <s v="2025-08-03 07:01:00"/>
  </r>
  <r>
    <s v="TX000632"/>
    <x v="918"/>
    <x v="5"/>
    <x v="3"/>
    <n v="1575"/>
    <s v="Success"/>
    <s v="Approved"/>
    <n v="10.78"/>
    <x v="0"/>
    <s v="Android"/>
    <n v="477180"/>
    <n v="24"/>
    <n v="0"/>
    <n v="0"/>
    <n v="0"/>
    <n v="0"/>
    <n v="0"/>
    <s v="2025-03-15 17:32:00"/>
  </r>
  <r>
    <s v="TX008468"/>
    <x v="1392"/>
    <x v="3"/>
    <x v="3"/>
    <n v="290.70999999999998"/>
    <s v="Success"/>
    <s v="Approved"/>
    <n v="10.75"/>
    <x v="0"/>
    <s v="Desktop"/>
    <n v="549127"/>
    <n v="15"/>
    <n v="0"/>
    <n v="0"/>
    <n v="0"/>
    <n v="0"/>
    <n v="0"/>
    <s v="2025-09-27 04:46:18"/>
  </r>
  <r>
    <s v="TX007922"/>
    <x v="465"/>
    <x v="2"/>
    <x v="1"/>
    <n v="1165.4000000000001"/>
    <s v="Success"/>
    <s v="Approved"/>
    <n v="6.03"/>
    <x v="0"/>
    <s v="Desktop"/>
    <n v="433460"/>
    <n v="23"/>
    <n v="0"/>
    <n v="0"/>
    <n v="0"/>
    <n v="0"/>
    <n v="0"/>
    <s v="2025-03-06 15:30:19"/>
  </r>
  <r>
    <s v="TX001975"/>
    <x v="1469"/>
    <x v="0"/>
    <x v="0"/>
    <n v="1174.53"/>
    <s v="Abandoned"/>
    <s v="Declined"/>
    <n v="4.49"/>
    <x v="0"/>
    <s v="iPhone"/>
    <n v="460720"/>
    <n v="17"/>
    <n v="0"/>
    <n v="0"/>
    <n v="0"/>
    <n v="0"/>
    <n v="0"/>
    <s v="2025-05-13 02:18:42"/>
  </r>
  <r>
    <s v="TX000163"/>
    <x v="1380"/>
    <x v="2"/>
    <x v="1"/>
    <n v="568.89"/>
    <s v="Failed"/>
    <s v="Declined"/>
    <n v="2.58"/>
    <x v="0"/>
    <s v="iPad"/>
    <n v="449345"/>
    <n v="24"/>
    <n v="0"/>
    <n v="0"/>
    <n v="0"/>
    <n v="0"/>
    <n v="0"/>
    <s v="2025-05-30 07:38:11"/>
  </r>
  <r>
    <s v="TX004999"/>
    <x v="2096"/>
    <x v="0"/>
    <x v="1"/>
    <n v="248"/>
    <s v="Success"/>
    <s v="Approved"/>
    <n v="5.47"/>
    <x v="0"/>
    <s v="Android"/>
    <n v="525356"/>
    <n v="48"/>
    <n v="0"/>
    <n v="1"/>
    <n v="0"/>
    <n v="0"/>
    <n v="0"/>
    <s v="2025-01-18 22:27:33"/>
  </r>
  <r>
    <s v="TX001244"/>
    <x v="2133"/>
    <x v="5"/>
    <x v="0"/>
    <n v="252.22"/>
    <s v="Success"/>
    <s v="Approved"/>
    <n v="6.06"/>
    <x v="0"/>
    <s v="iPhone"/>
    <n v="472210"/>
    <n v="62"/>
    <n v="0"/>
    <n v="0"/>
    <n v="1"/>
    <n v="1"/>
    <n v="0"/>
    <s v="2025-02-13 03:22:00"/>
  </r>
  <r>
    <s v="TX009505"/>
    <x v="1945"/>
    <x v="0"/>
    <x v="3"/>
    <n v="223.46"/>
    <s v="Success"/>
    <s v="Approved"/>
    <n v="8.5299999999999994"/>
    <x v="0"/>
    <s v="iPhone"/>
    <n v="410557"/>
    <n v="11"/>
    <n v="0"/>
    <n v="0"/>
    <n v="0"/>
    <n v="0"/>
    <n v="0"/>
    <s v="2025-05-11 17:41:40"/>
  </r>
  <r>
    <s v="TX007863"/>
    <x v="193"/>
    <x v="0"/>
    <x v="0"/>
    <n v="185.89"/>
    <s v="Success"/>
    <s v="Approved"/>
    <n v="3.27"/>
    <x v="0"/>
    <s v="iPhone"/>
    <n v="431510"/>
    <n v="54"/>
    <n v="0"/>
    <n v="0"/>
    <n v="1"/>
    <n v="0"/>
    <n v="0"/>
    <s v="2025-01-31 19:02:30"/>
  </r>
  <r>
    <s v="TX004714"/>
    <x v="2066"/>
    <x v="5"/>
    <x v="1"/>
    <n v="298.19"/>
    <s v="Success"/>
    <s v="Approved"/>
    <n v="4.1399999999999997"/>
    <x v="0"/>
    <s v="Android"/>
    <n v="421289"/>
    <n v="20"/>
    <n v="0"/>
    <n v="0"/>
    <n v="0"/>
    <n v="0"/>
    <n v="0"/>
    <s v="2025-07-24 08:46:04"/>
  </r>
  <r>
    <s v="TX000876"/>
    <x v="1625"/>
    <x v="4"/>
    <x v="1"/>
    <n v="647.51"/>
    <s v="Failed"/>
    <s v="Approved"/>
    <n v="10.48"/>
    <x v="0"/>
    <s v="Android"/>
    <n v="540083"/>
    <n v="18"/>
    <n v="0"/>
    <n v="0"/>
    <n v="0"/>
    <n v="0"/>
    <n v="0"/>
    <s v="2025-05-13 13:28:01"/>
  </r>
  <r>
    <s v="TX001432"/>
    <x v="2786"/>
    <x v="1"/>
    <x v="1"/>
    <n v="288.82"/>
    <s v="Success"/>
    <s v="Approved"/>
    <n v="2.29"/>
    <x v="0"/>
    <s v="Android"/>
    <n v="455373"/>
    <n v="25"/>
    <n v="0"/>
    <n v="0"/>
    <n v="0"/>
    <n v="0"/>
    <n v="0"/>
    <s v="2025-08-26 02:53:32"/>
  </r>
  <r>
    <s v="TX008789"/>
    <x v="2644"/>
    <x v="0"/>
    <x v="2"/>
    <n v="1144.8499999999999"/>
    <s v="Abandoned"/>
    <s v="Declined"/>
    <n v="11.74"/>
    <x v="0"/>
    <s v="iPhone"/>
    <n v="485426"/>
    <n v="40"/>
    <n v="0"/>
    <n v="0"/>
    <n v="0"/>
    <n v="1"/>
    <n v="0"/>
    <s v="2025-04-19 10:35:45"/>
  </r>
  <r>
    <s v="TX006869"/>
    <x v="2787"/>
    <x v="8"/>
    <x v="1"/>
    <n v="410.16"/>
    <s v="Success"/>
    <s v="Approved"/>
    <n v="3.78"/>
    <x v="0"/>
    <s v="Android"/>
    <n v="470537"/>
    <n v="25"/>
    <n v="0"/>
    <n v="0"/>
    <n v="0"/>
    <n v="0"/>
    <n v="0"/>
    <s v="2025-12-14 08:29:39"/>
  </r>
  <r>
    <s v="TX004644"/>
    <x v="2463"/>
    <x v="2"/>
    <x v="1"/>
    <n v="1089.55"/>
    <s v="Failed"/>
    <s v="Declined"/>
    <n v="5.38"/>
    <x v="0"/>
    <s v="iPhone"/>
    <n v="417544"/>
    <n v="17"/>
    <n v="0"/>
    <n v="0"/>
    <n v="0"/>
    <n v="0"/>
    <n v="0"/>
    <s v="2025-07-17 13:41:57"/>
  </r>
  <r>
    <s v="TX005081"/>
    <x v="1183"/>
    <x v="0"/>
    <x v="3"/>
    <n v="1333.47"/>
    <s v="Success"/>
    <s v="Approved"/>
    <n v="2.19"/>
    <x v="0"/>
    <s v="iPhone"/>
    <n v="522019"/>
    <n v="24"/>
    <n v="0"/>
    <n v="0"/>
    <n v="0"/>
    <n v="0"/>
    <n v="0"/>
    <s v="2025-11-01 16:56:42"/>
  </r>
  <r>
    <s v="TX005784"/>
    <x v="611"/>
    <x v="5"/>
    <x v="3"/>
    <n v="104.2"/>
    <s v="Failed"/>
    <s v="Declined"/>
    <n v="11.3"/>
    <x v="0"/>
    <s v="iPhone"/>
    <n v="427883"/>
    <n v="49"/>
    <n v="0"/>
    <n v="1"/>
    <n v="0"/>
    <n v="0"/>
    <n v="0"/>
    <s v="2025-07-27 16:08:55"/>
  </r>
  <r>
    <s v="TX009191"/>
    <x v="2745"/>
    <x v="3"/>
    <x v="0"/>
    <n v="235.31"/>
    <s v="Abandoned"/>
    <s v="Declined"/>
    <n v="2.58"/>
    <x v="0"/>
    <s v="Desktop"/>
    <n v="421636"/>
    <n v="17"/>
    <n v="0"/>
    <n v="0"/>
    <n v="0"/>
    <n v="0"/>
    <n v="0"/>
    <s v="2025-10-30 11:18:25"/>
  </r>
  <r>
    <s v="TX007711"/>
    <x v="293"/>
    <x v="6"/>
    <x v="0"/>
    <n v="254.93"/>
    <s v="Success"/>
    <s v="Approved"/>
    <n v="7.46"/>
    <x v="0"/>
    <s v="Desktop"/>
    <n v="457902"/>
    <n v="34"/>
    <n v="0"/>
    <n v="0"/>
    <n v="0"/>
    <n v="1"/>
    <n v="0"/>
    <s v="2025-05-09 15:21:35"/>
  </r>
  <r>
    <s v="TX007532"/>
    <x v="460"/>
    <x v="2"/>
    <x v="0"/>
    <n v="506.09"/>
    <s v="Failed"/>
    <s v="Approved"/>
    <n v="8.2200000000000006"/>
    <x v="0"/>
    <s v="iPhone"/>
    <n v="557771"/>
    <n v="13"/>
    <n v="0"/>
    <n v="0"/>
    <n v="0"/>
    <n v="0"/>
    <n v="0"/>
    <s v="2025-05-31 01:11:38"/>
  </r>
  <r>
    <s v="TX008140"/>
    <x v="1134"/>
    <x v="0"/>
    <x v="2"/>
    <n v="753.49"/>
    <s v="Abandoned"/>
    <s v="Declined"/>
    <n v="8.48"/>
    <x v="0"/>
    <s v="Desktop"/>
    <n v="424632"/>
    <n v="18"/>
    <n v="0"/>
    <n v="0"/>
    <n v="0"/>
    <n v="0"/>
    <n v="0"/>
    <s v="2025-08-23 10:54:32"/>
  </r>
  <r>
    <s v="TX007857"/>
    <x v="1311"/>
    <x v="0"/>
    <x v="0"/>
    <n v="772.66"/>
    <s v="Success"/>
    <s v="Approved"/>
    <n v="5.96"/>
    <x v="0"/>
    <s v="iPhone"/>
    <n v="419973"/>
    <n v="23"/>
    <n v="0"/>
    <n v="0"/>
    <n v="0"/>
    <n v="0"/>
    <n v="0"/>
    <s v="2025-09-18 02:21:15"/>
  </r>
  <r>
    <s v="TX009492"/>
    <x v="394"/>
    <x v="3"/>
    <x v="2"/>
    <n v="381.35"/>
    <s v="Success"/>
    <s v="Approved"/>
    <n v="12.12"/>
    <x v="0"/>
    <s v="Android"/>
    <n v="489529"/>
    <n v="11"/>
    <n v="0"/>
    <n v="0"/>
    <n v="0"/>
    <n v="0"/>
    <n v="0"/>
    <s v="2025-08-28 16:29:38"/>
  </r>
  <r>
    <s v="TX002857"/>
    <x v="2631"/>
    <x v="9"/>
    <x v="3"/>
    <n v="242.95"/>
    <s v="Abandoned"/>
    <s v="Declined"/>
    <n v="7.29"/>
    <x v="0"/>
    <s v="iPhone"/>
    <n v="557742"/>
    <n v="47"/>
    <n v="0"/>
    <n v="1"/>
    <n v="0"/>
    <n v="0"/>
    <n v="0"/>
    <s v="2025-11-27 10:19:36"/>
  </r>
  <r>
    <s v="TX001862"/>
    <x v="515"/>
    <x v="2"/>
    <x v="1"/>
    <n v="248.37"/>
    <s v="Failed"/>
    <s v="Declined"/>
    <n v="10.63"/>
    <x v="0"/>
    <s v="Android"/>
    <n v="403607"/>
    <n v="51"/>
    <n v="1"/>
    <n v="0"/>
    <n v="0"/>
    <n v="0"/>
    <n v="1"/>
    <s v="2025-02-21 15:17:46"/>
  </r>
  <r>
    <s v="TX002660"/>
    <x v="1171"/>
    <x v="3"/>
    <x v="2"/>
    <n v="131.32"/>
    <s v="Abandoned"/>
    <s v="Approved"/>
    <n v="12.68"/>
    <x v="0"/>
    <s v="iPhone"/>
    <n v="522581"/>
    <n v="23"/>
    <n v="0"/>
    <n v="0"/>
    <n v="0"/>
    <n v="0"/>
    <n v="0"/>
    <s v="2025-10-28 02:11:14"/>
  </r>
  <r>
    <s v="TX003385"/>
    <x v="2788"/>
    <x v="9"/>
    <x v="1"/>
    <n v="1016.44"/>
    <s v="Success"/>
    <s v="Approved"/>
    <n v="1.47"/>
    <x v="0"/>
    <s v="iPhone"/>
    <n v="460780"/>
    <n v="42"/>
    <n v="0"/>
    <n v="0"/>
    <n v="0"/>
    <n v="1"/>
    <n v="0"/>
    <s v="2025-04-09 12:10:54"/>
  </r>
  <r>
    <s v="TX009619"/>
    <x v="1574"/>
    <x v="9"/>
    <x v="2"/>
    <n v="495.54"/>
    <s v="Abandoned"/>
    <s v="Approved"/>
    <n v="13.88"/>
    <x v="0"/>
    <s v="Desktop"/>
    <n v="503080"/>
    <n v="56"/>
    <n v="1"/>
    <n v="0"/>
    <n v="0"/>
    <n v="0"/>
    <n v="1"/>
    <s v="2025-04-27 22:00:59"/>
  </r>
  <r>
    <s v="TX009831"/>
    <x v="1516"/>
    <x v="2"/>
    <x v="0"/>
    <n v="777.17"/>
    <s v="Abandoned"/>
    <s v="Declined"/>
    <n v="5.5"/>
    <x v="0"/>
    <s v="Android"/>
    <n v="495839"/>
    <n v="16"/>
    <n v="0"/>
    <n v="0"/>
    <n v="0"/>
    <n v="0"/>
    <n v="0"/>
    <s v="2025-08-21 05:41:28"/>
  </r>
  <r>
    <s v="TX008787"/>
    <x v="2336"/>
    <x v="4"/>
    <x v="2"/>
    <n v="293.44"/>
    <s v="Failed"/>
    <s v="Declined"/>
    <n v="8.14"/>
    <x v="0"/>
    <s v="iPhone"/>
    <n v="520989"/>
    <n v="15"/>
    <n v="0"/>
    <n v="0"/>
    <n v="0"/>
    <n v="0"/>
    <n v="0"/>
    <s v="2025-01-16 09:41:44"/>
  </r>
  <r>
    <s v="TX008395"/>
    <x v="2659"/>
    <x v="8"/>
    <x v="0"/>
    <n v="823.63"/>
    <s v="Success"/>
    <s v="Approved"/>
    <n v="7.76"/>
    <x v="0"/>
    <s v="iPhone"/>
    <n v="405362"/>
    <n v="54"/>
    <n v="0"/>
    <n v="0"/>
    <n v="1"/>
    <n v="0"/>
    <n v="0"/>
    <s v="2025-08-19 23:56:34"/>
  </r>
  <r>
    <s v="TX007463"/>
    <x v="1763"/>
    <x v="0"/>
    <x v="0"/>
    <n v="346.08"/>
    <s v="Success"/>
    <s v="Approved"/>
    <n v="1.08"/>
    <x v="0"/>
    <s v="Android"/>
    <n v="516623"/>
    <n v="21"/>
    <n v="0"/>
    <n v="0"/>
    <n v="0"/>
    <n v="0"/>
    <n v="0"/>
    <s v="2025-03-20 20:29:24"/>
  </r>
  <r>
    <s v="TX006887"/>
    <x v="2789"/>
    <x v="3"/>
    <x v="2"/>
    <n v="59.58"/>
    <s v="Success"/>
    <s v="Approved"/>
    <n v="9.6"/>
    <x v="0"/>
    <s v="Android"/>
    <n v="520947"/>
    <n v="20"/>
    <n v="0"/>
    <n v="0"/>
    <n v="0"/>
    <n v="0"/>
    <n v="0"/>
    <s v="2025-10-01 20:54:56"/>
  </r>
  <r>
    <s v="TX004734"/>
    <x v="973"/>
    <x v="3"/>
    <x v="0"/>
    <n v="3821.87"/>
    <s v="Success"/>
    <s v="Approved"/>
    <n v="4.43"/>
    <x v="0"/>
    <s v="Desktop"/>
    <n v="444637"/>
    <n v="12"/>
    <n v="0"/>
    <n v="0"/>
    <n v="0"/>
    <n v="0"/>
    <n v="0"/>
    <s v="2025-11-20 07:41:43"/>
  </r>
  <r>
    <s v="TX003332"/>
    <x v="2436"/>
    <x v="2"/>
    <x v="3"/>
    <n v="492.81"/>
    <s v="Failed"/>
    <s v="Declined"/>
    <n v="4.6500000000000004"/>
    <x v="0"/>
    <s v="iPhone"/>
    <n v="459956"/>
    <n v="20"/>
    <n v="0"/>
    <n v="0"/>
    <n v="0"/>
    <n v="0"/>
    <n v="0"/>
    <s v="2025-06-30 03:02:57"/>
  </r>
  <r>
    <s v="TX009059"/>
    <x v="2479"/>
    <x v="9"/>
    <x v="1"/>
    <n v="999.1"/>
    <s v="Success"/>
    <s v="Approved"/>
    <n v="6.53"/>
    <x v="0"/>
    <s v="iPhone"/>
    <n v="550578"/>
    <n v="22"/>
    <n v="0"/>
    <n v="0"/>
    <n v="0"/>
    <n v="0"/>
    <n v="0"/>
    <s v="2025-03-20 18:30:09"/>
  </r>
  <r>
    <s v="TX008686"/>
    <x v="297"/>
    <x v="3"/>
    <x v="3"/>
    <n v="211.67"/>
    <s v="Success"/>
    <s v="Approved"/>
    <n v="4.03"/>
    <x v="0"/>
    <s v="iPhone"/>
    <n v="537346"/>
    <n v="21"/>
    <n v="0"/>
    <n v="0"/>
    <n v="0"/>
    <n v="0"/>
    <n v="0"/>
    <s v="2025-11-28 14:23:03"/>
  </r>
  <r>
    <s v="TX006405"/>
    <x v="1572"/>
    <x v="6"/>
    <x v="3"/>
    <n v="207.13"/>
    <s v="Success"/>
    <s v="Approved"/>
    <n v="3.11"/>
    <x v="0"/>
    <s v="Android"/>
    <n v="402646"/>
    <n v="12"/>
    <n v="0"/>
    <n v="0"/>
    <n v="0"/>
    <n v="0"/>
    <n v="0"/>
    <s v="2025-08-17 04:53:49"/>
  </r>
  <r>
    <s v="TX009066"/>
    <x v="2790"/>
    <x v="6"/>
    <x v="0"/>
    <n v="417.18"/>
    <s v="Abandoned"/>
    <s v="Approved"/>
    <n v="10.86"/>
    <x v="0"/>
    <s v="Desktop"/>
    <n v="507305"/>
    <n v="60"/>
    <n v="1"/>
    <n v="0"/>
    <n v="0"/>
    <n v="0"/>
    <n v="1"/>
    <s v="2025-06-28 20:54:49"/>
  </r>
  <r>
    <s v="TX009519"/>
    <x v="1873"/>
    <x v="3"/>
    <x v="2"/>
    <n v="722.66"/>
    <s v="Success"/>
    <s v="Approved"/>
    <n v="17.489999999999998"/>
    <x v="0"/>
    <s v="Android"/>
    <n v="534380"/>
    <n v="17"/>
    <n v="0"/>
    <n v="0"/>
    <n v="0"/>
    <n v="0"/>
    <n v="0"/>
    <s v="2025-06-26 11:53:51"/>
  </r>
  <r>
    <s v="TX007061"/>
    <x v="2413"/>
    <x v="0"/>
    <x v="1"/>
    <n v="424.1"/>
    <s v="Success"/>
    <s v="Approved"/>
    <n v="11.86"/>
    <x v="0"/>
    <s v="iPhone"/>
    <n v="405729"/>
    <n v="49"/>
    <n v="0"/>
    <n v="0"/>
    <n v="1"/>
    <n v="0"/>
    <n v="0"/>
    <s v="2025-07-04 08:45:39"/>
  </r>
  <r>
    <s v="TX002097"/>
    <x v="1589"/>
    <x v="2"/>
    <x v="0"/>
    <n v="108.88"/>
    <s v="Success"/>
    <s v="Approved"/>
    <n v="1.1399999999999999"/>
    <x v="0"/>
    <s v="iPhone"/>
    <n v="504374"/>
    <n v="24"/>
    <n v="0"/>
    <n v="0"/>
    <n v="0"/>
    <n v="0"/>
    <n v="0"/>
    <s v="2025-08-05 18:41:08"/>
  </r>
  <r>
    <s v="TX002004"/>
    <x v="1696"/>
    <x v="3"/>
    <x v="0"/>
    <n v="1050.07"/>
    <s v="Success"/>
    <s v="Approved"/>
    <n v="7.07"/>
    <x v="0"/>
    <s v="iPhone"/>
    <n v="409880"/>
    <n v="47"/>
    <n v="0"/>
    <n v="0"/>
    <n v="1"/>
    <n v="0"/>
    <n v="0"/>
    <s v="2025-08-21 15:05:39"/>
  </r>
  <r>
    <s v="TX008455"/>
    <x v="703"/>
    <x v="2"/>
    <x v="1"/>
    <n v="743.32"/>
    <s v="Success"/>
    <s v="Approved"/>
    <n v="11.93"/>
    <x v="0"/>
    <s v="Desktop"/>
    <n v="406476"/>
    <n v="22"/>
    <n v="0"/>
    <n v="0"/>
    <n v="0"/>
    <n v="0"/>
    <n v="0"/>
    <s v="2025-04-05 15:37:20"/>
  </r>
  <r>
    <s v="TX008805"/>
    <x v="2560"/>
    <x v="0"/>
    <x v="0"/>
    <n v="129.91999999999999"/>
    <s v="Success"/>
    <s v="Approved"/>
    <n v="5.93"/>
    <x v="0"/>
    <s v="Android"/>
    <n v="420717"/>
    <n v="12"/>
    <n v="0"/>
    <n v="0"/>
    <n v="0"/>
    <n v="0"/>
    <n v="0"/>
    <s v="2025-12-29 19:08:38"/>
  </r>
  <r>
    <s v="TX004677"/>
    <x v="1804"/>
    <x v="2"/>
    <x v="1"/>
    <n v="736.28"/>
    <s v="Success"/>
    <s v="Approved"/>
    <n v="9.7899999999999991"/>
    <x v="0"/>
    <s v="iPhone"/>
    <n v="542040"/>
    <n v="10"/>
    <n v="0"/>
    <n v="0"/>
    <n v="0"/>
    <n v="0"/>
    <n v="0"/>
    <s v="2025-02-12 16:57:15"/>
  </r>
  <r>
    <s v="TX005018"/>
    <x v="557"/>
    <x v="7"/>
    <x v="3"/>
    <n v="451.51"/>
    <s v="Failed"/>
    <s v="Approved"/>
    <n v="4.7300000000000004"/>
    <x v="0"/>
    <s v="Android"/>
    <n v="477218"/>
    <n v="22"/>
    <n v="0"/>
    <n v="0"/>
    <n v="0"/>
    <n v="0"/>
    <n v="0"/>
    <s v="2025-06-21 19:52:15"/>
  </r>
  <r>
    <s v="TX007470"/>
    <x v="68"/>
    <x v="1"/>
    <x v="1"/>
    <n v="387.52"/>
    <s v="Success"/>
    <s v="Approved"/>
    <n v="7.36"/>
    <x v="0"/>
    <s v="Desktop"/>
    <n v="539106"/>
    <n v="40"/>
    <n v="0"/>
    <n v="0"/>
    <n v="1"/>
    <n v="0"/>
    <n v="0"/>
    <s v="2025-10-31 03:23:04"/>
  </r>
  <r>
    <s v="TX000547"/>
    <x v="1101"/>
    <x v="0"/>
    <x v="1"/>
    <n v="659.33"/>
    <s v="Success"/>
    <s v="Approved"/>
    <n v="5.81"/>
    <x v="0"/>
    <s v="Desktop"/>
    <n v="434377"/>
    <n v="24"/>
    <n v="0"/>
    <n v="0"/>
    <n v="0"/>
    <n v="0"/>
    <n v="0"/>
    <s v="2025-03-23 18:18:17"/>
  </r>
  <r>
    <s v="TX001450"/>
    <x v="1420"/>
    <x v="1"/>
    <x v="1"/>
    <n v="527.09"/>
    <s v="Success"/>
    <s v="Approved"/>
    <n v="0.72"/>
    <x v="0"/>
    <s v="Desktop"/>
    <n v="458936"/>
    <n v="45"/>
    <n v="0"/>
    <n v="1"/>
    <n v="0"/>
    <n v="0"/>
    <n v="0"/>
    <s v="2025-03-22 10:39:02"/>
  </r>
  <r>
    <s v="TX003987"/>
    <x v="402"/>
    <x v="1"/>
    <x v="0"/>
    <n v="328.94"/>
    <s v="Failed"/>
    <s v="Declined"/>
    <n v="6.88"/>
    <x v="0"/>
    <s v="iPhone"/>
    <n v="464188"/>
    <n v="74"/>
    <n v="1"/>
    <n v="0"/>
    <n v="1"/>
    <n v="1"/>
    <n v="0"/>
    <s v="2025-07-06 02:33:01"/>
  </r>
  <r>
    <s v="TX006901"/>
    <x v="871"/>
    <x v="6"/>
    <x v="1"/>
    <n v="346.42"/>
    <s v="Abandoned"/>
    <s v="Declined"/>
    <n v="7.05"/>
    <x v="0"/>
    <s v="Desktop"/>
    <n v="438723"/>
    <n v="50"/>
    <n v="0"/>
    <n v="1"/>
    <n v="0"/>
    <n v="0"/>
    <n v="0"/>
    <s v="2025-12-13 17:31:37"/>
  </r>
  <r>
    <s v="TX002611"/>
    <x v="892"/>
    <x v="5"/>
    <x v="0"/>
    <n v="309.02999999999997"/>
    <s v="Success"/>
    <s v="Approved"/>
    <n v="2.92"/>
    <x v="0"/>
    <s v="iPhone"/>
    <n v="553717"/>
    <n v="25"/>
    <n v="0"/>
    <n v="0"/>
    <n v="0"/>
    <n v="0"/>
    <n v="0"/>
    <s v="2025-06-26 04:01:10"/>
  </r>
  <r>
    <s v="TX001901"/>
    <x v="370"/>
    <x v="2"/>
    <x v="3"/>
    <n v="661.46"/>
    <s v="Failed"/>
    <s v="Declined"/>
    <n v="4.18"/>
    <x v="0"/>
    <s v="Android"/>
    <n v="439472"/>
    <n v="25"/>
    <n v="0"/>
    <n v="0"/>
    <n v="0"/>
    <n v="0"/>
    <n v="0"/>
    <s v="2025-07-31 22:59:37"/>
  </r>
  <r>
    <s v="TX003921"/>
    <x v="665"/>
    <x v="3"/>
    <x v="0"/>
    <n v="409.53"/>
    <s v="Success"/>
    <s v="Approved"/>
    <n v="3.82"/>
    <x v="0"/>
    <s v="iPhone"/>
    <n v="495007"/>
    <n v="38"/>
    <n v="0"/>
    <n v="1"/>
    <n v="0"/>
    <n v="0"/>
    <n v="0"/>
    <s v="2025-03-24 22:16:36"/>
  </r>
  <r>
    <s v="TX002758"/>
    <x v="287"/>
    <x v="8"/>
    <x v="2"/>
    <n v="328.77"/>
    <s v="Failed"/>
    <s v="Declined"/>
    <n v="9.42"/>
    <x v="0"/>
    <s v="Android"/>
    <n v="402100"/>
    <n v="12"/>
    <n v="0"/>
    <n v="0"/>
    <n v="0"/>
    <n v="0"/>
    <n v="0"/>
    <s v="2025-06-18 12:55:07"/>
  </r>
  <r>
    <s v="TX006125"/>
    <x v="1805"/>
    <x v="0"/>
    <x v="0"/>
    <n v="219.47"/>
    <s v="Success"/>
    <s v="Approved"/>
    <n v="9.06"/>
    <x v="0"/>
    <s v="iPhone"/>
    <n v="528318"/>
    <n v="21"/>
    <n v="0"/>
    <n v="0"/>
    <n v="0"/>
    <n v="0"/>
    <n v="0"/>
    <s v="2025-09-17 12:00:39"/>
  </r>
  <r>
    <s v="TX006398"/>
    <x v="287"/>
    <x v="3"/>
    <x v="2"/>
    <n v="1428.29"/>
    <s v="Failed"/>
    <s v="Approved"/>
    <n v="11.41"/>
    <x v="0"/>
    <s v="Android"/>
    <n v="458801"/>
    <n v="41"/>
    <n v="0"/>
    <n v="0"/>
    <n v="0"/>
    <n v="1"/>
    <n v="0"/>
    <s v="2025-01-14 16:01:13"/>
  </r>
  <r>
    <s v="TX001886"/>
    <x v="1436"/>
    <x v="3"/>
    <x v="0"/>
    <n v="519.41"/>
    <s v="Success"/>
    <s v="Approved"/>
    <n v="5.68"/>
    <x v="0"/>
    <s v="Android"/>
    <n v="444924"/>
    <n v="25"/>
    <n v="0"/>
    <n v="0"/>
    <n v="0"/>
    <n v="0"/>
    <n v="0"/>
    <s v="2025-11-21 04:24:01"/>
  </r>
  <r>
    <s v="TX009878"/>
    <x v="2270"/>
    <x v="5"/>
    <x v="0"/>
    <n v="165.49"/>
    <s v="Success"/>
    <s v="Approved"/>
    <n v="5.85"/>
    <x v="0"/>
    <s v="iPhone"/>
    <n v="547908"/>
    <n v="23"/>
    <n v="0"/>
    <n v="0"/>
    <n v="0"/>
    <n v="0"/>
    <n v="0"/>
    <s v="2025-01-07 07:08:55"/>
  </r>
  <r>
    <s v="TX005739"/>
    <x v="649"/>
    <x v="5"/>
    <x v="0"/>
    <n v="157.75"/>
    <s v="Success"/>
    <s v="Approved"/>
    <n v="7.52"/>
    <x v="0"/>
    <s v="Android"/>
    <n v="511623"/>
    <n v="19"/>
    <n v="0"/>
    <n v="0"/>
    <n v="0"/>
    <n v="0"/>
    <n v="0"/>
    <s v="2025-10-31 07:30:05"/>
  </r>
  <r>
    <s v="TX009286"/>
    <x v="985"/>
    <x v="1"/>
    <x v="2"/>
    <n v="450.63"/>
    <s v="Success"/>
    <s v="Approved"/>
    <n v="14.37"/>
    <x v="0"/>
    <s v="iPad"/>
    <n v="459357"/>
    <n v="18"/>
    <n v="0"/>
    <n v="0"/>
    <n v="0"/>
    <n v="0"/>
    <n v="0"/>
    <s v="2025-12-16 10:41:51"/>
  </r>
  <r>
    <s v="TX005891"/>
    <x v="1244"/>
    <x v="3"/>
    <x v="3"/>
    <n v="1211.74"/>
    <s v="Failed"/>
    <s v="Declined"/>
    <n v="10.31"/>
    <x v="0"/>
    <s v="Desktop"/>
    <n v="445633"/>
    <n v="41"/>
    <n v="0"/>
    <n v="0"/>
    <n v="0"/>
    <n v="1"/>
    <n v="0"/>
    <s v="2025-02-19 08:13:34"/>
  </r>
  <r>
    <s v="TX002098"/>
    <x v="2152"/>
    <x v="7"/>
    <x v="1"/>
    <n v="734.4"/>
    <s v="Abandoned"/>
    <s v="Declined"/>
    <n v="4.83"/>
    <x v="0"/>
    <s v="iPad"/>
    <n v="543339"/>
    <n v="49"/>
    <n v="0"/>
    <n v="0"/>
    <n v="1"/>
    <n v="0"/>
    <n v="0"/>
    <s v="2025-03-12 13:48:07"/>
  </r>
  <r>
    <s v="TX009342"/>
    <x v="2624"/>
    <x v="1"/>
    <x v="0"/>
    <n v="739.7"/>
    <s v="Abandoned"/>
    <s v="Approved"/>
    <n v="10.85"/>
    <x v="0"/>
    <s v="iPhone"/>
    <n v="484620"/>
    <n v="14"/>
    <n v="0"/>
    <n v="0"/>
    <n v="0"/>
    <n v="0"/>
    <n v="0"/>
    <s v="2025-12-22 05:56:41"/>
  </r>
  <r>
    <s v="TX005693"/>
    <x v="2559"/>
    <x v="0"/>
    <x v="1"/>
    <n v="460.64"/>
    <s v="Success"/>
    <s v="Approved"/>
    <n v="5.93"/>
    <x v="0"/>
    <s v="iPhone"/>
    <n v="529880"/>
    <n v="24"/>
    <n v="0"/>
    <n v="0"/>
    <n v="0"/>
    <n v="0"/>
    <n v="0"/>
    <s v="2025-06-11 18:45:53"/>
  </r>
  <r>
    <s v="TX000500"/>
    <x v="1071"/>
    <x v="3"/>
    <x v="3"/>
    <n v="118.01"/>
    <s v="Failed"/>
    <s v="Approved"/>
    <n v="2.95"/>
    <x v="0"/>
    <s v="Android"/>
    <n v="541195"/>
    <n v="18"/>
    <n v="0"/>
    <n v="0"/>
    <n v="0"/>
    <n v="0"/>
    <n v="0"/>
    <s v="2025-10-28 21:21:05"/>
  </r>
  <r>
    <s v="TX005625"/>
    <x v="2224"/>
    <x v="0"/>
    <x v="1"/>
    <n v="870.95"/>
    <s v="Abandoned"/>
    <s v="Approved"/>
    <n v="3.5"/>
    <x v="0"/>
    <s v="iPhone"/>
    <n v="496936"/>
    <n v="25"/>
    <n v="0"/>
    <n v="0"/>
    <n v="0"/>
    <n v="0"/>
    <n v="0"/>
    <s v="2025-02-17 10:39:26"/>
  </r>
  <r>
    <s v="TX000837"/>
    <x v="617"/>
    <x v="8"/>
    <x v="2"/>
    <n v="293.85000000000002"/>
    <s v="Failed"/>
    <s v="Approved"/>
    <n v="18.91"/>
    <x v="0"/>
    <s v="Android"/>
    <n v="420996"/>
    <n v="23"/>
    <n v="0"/>
    <n v="0"/>
    <n v="0"/>
    <n v="0"/>
    <n v="0"/>
    <s v="2025-04-26 12:10:56"/>
  </r>
  <r>
    <s v="TX003472"/>
    <x v="1753"/>
    <x v="3"/>
    <x v="0"/>
    <n v="1520.51"/>
    <s v="Abandoned"/>
    <s v="Declined"/>
    <n v="1.59"/>
    <x v="0"/>
    <s v="Android"/>
    <n v="425178"/>
    <n v="19"/>
    <n v="0"/>
    <n v="0"/>
    <n v="0"/>
    <n v="0"/>
    <n v="0"/>
    <s v="2025-01-17 07:46:28"/>
  </r>
  <r>
    <s v="TX004698"/>
    <x v="1527"/>
    <x v="0"/>
    <x v="1"/>
    <n v="429.15"/>
    <s v="Abandoned"/>
    <s v="Declined"/>
    <n v="5.95"/>
    <x v="0"/>
    <s v="Desktop"/>
    <n v="408576"/>
    <n v="25"/>
    <n v="0"/>
    <n v="0"/>
    <n v="0"/>
    <n v="0"/>
    <n v="0"/>
    <s v="2025-08-27 01:46:43"/>
  </r>
  <r>
    <s v="TX006281"/>
    <x v="840"/>
    <x v="8"/>
    <x v="1"/>
    <n v="183.83"/>
    <s v="Success"/>
    <s v="Approved"/>
    <n v="5.46"/>
    <x v="0"/>
    <s v="Android"/>
    <n v="530097"/>
    <n v="22"/>
    <n v="0"/>
    <n v="0"/>
    <n v="0"/>
    <n v="0"/>
    <n v="0"/>
    <s v="2025-08-03 20:59:15"/>
  </r>
  <r>
    <s v="TX008935"/>
    <x v="2791"/>
    <x v="0"/>
    <x v="1"/>
    <n v="495.17"/>
    <s v="Success"/>
    <s v="Approved"/>
    <n v="7.8"/>
    <x v="0"/>
    <s v="Android"/>
    <n v="413182"/>
    <n v="17"/>
    <n v="0"/>
    <n v="0"/>
    <n v="0"/>
    <n v="0"/>
    <n v="0"/>
    <s v="2025-01-28 05:03:11"/>
  </r>
  <r>
    <s v="TX002172"/>
    <x v="2786"/>
    <x v="0"/>
    <x v="2"/>
    <n v="470.96"/>
    <s v="Success"/>
    <s v="Approved"/>
    <n v="9.7200000000000006"/>
    <x v="0"/>
    <s v="iPad"/>
    <n v="559528"/>
    <n v="14"/>
    <n v="0"/>
    <n v="0"/>
    <n v="0"/>
    <n v="0"/>
    <n v="0"/>
    <s v="2025-07-09 15:04:42"/>
  </r>
  <r>
    <s v="TX009284"/>
    <x v="48"/>
    <x v="3"/>
    <x v="3"/>
    <n v="579.75"/>
    <s v="Success"/>
    <s v="Approved"/>
    <n v="11.09"/>
    <x v="0"/>
    <s v="iPhone"/>
    <n v="536840"/>
    <n v="16"/>
    <n v="0"/>
    <n v="0"/>
    <n v="0"/>
    <n v="0"/>
    <n v="0"/>
    <s v="2025-11-14 13:01:12"/>
  </r>
  <r>
    <s v="TX005679"/>
    <x v="2792"/>
    <x v="8"/>
    <x v="0"/>
    <n v="861.87"/>
    <s v="Success"/>
    <s v="Approved"/>
    <n v="6.34"/>
    <x v="0"/>
    <s v="Android"/>
    <n v="452032"/>
    <n v="22"/>
    <n v="0"/>
    <n v="0"/>
    <n v="0"/>
    <n v="0"/>
    <n v="0"/>
    <s v="2025-10-08 08:35:10"/>
  </r>
  <r>
    <s v="TX009237"/>
    <x v="2577"/>
    <x v="3"/>
    <x v="1"/>
    <n v="304.95"/>
    <s v="Success"/>
    <s v="Approved"/>
    <n v="1.85"/>
    <x v="0"/>
    <s v="iPhone"/>
    <n v="446065"/>
    <n v="14"/>
    <n v="0"/>
    <n v="0"/>
    <n v="0"/>
    <n v="0"/>
    <n v="0"/>
    <s v="2025-04-22 18:23:03"/>
  </r>
  <r>
    <s v="TX000399"/>
    <x v="993"/>
    <x v="2"/>
    <x v="2"/>
    <n v="265.73"/>
    <s v="Abandoned"/>
    <s v="Approved"/>
    <n v="16.809999999999999"/>
    <x v="0"/>
    <s v="iPhone"/>
    <n v="425350"/>
    <n v="48"/>
    <n v="0"/>
    <n v="0"/>
    <n v="1"/>
    <n v="0"/>
    <n v="0"/>
    <s v="2025-05-24 11:04:23"/>
  </r>
  <r>
    <s v="TX002011"/>
    <x v="138"/>
    <x v="1"/>
    <x v="2"/>
    <n v="42.67"/>
    <s v="Failed"/>
    <s v="Declined"/>
    <n v="10.47"/>
    <x v="0"/>
    <s v="Desktop"/>
    <n v="552978"/>
    <n v="11"/>
    <n v="0"/>
    <n v="0"/>
    <n v="0"/>
    <n v="0"/>
    <n v="0"/>
    <s v="2025-12-30 04:27:11"/>
  </r>
  <r>
    <s v="TX005167"/>
    <x v="1601"/>
    <x v="2"/>
    <x v="0"/>
    <n v="183.05"/>
    <s v="Abandoned"/>
    <s v="Declined"/>
    <n v="6.91"/>
    <x v="0"/>
    <s v="Desktop"/>
    <n v="413261"/>
    <n v="13"/>
    <n v="0"/>
    <n v="0"/>
    <n v="0"/>
    <n v="0"/>
    <n v="0"/>
    <s v="2025-05-08 22:51:47"/>
  </r>
  <r>
    <s v="TX005872"/>
    <x v="1916"/>
    <x v="0"/>
    <x v="2"/>
    <n v="257.98"/>
    <s v="Failed"/>
    <s v="Declined"/>
    <n v="15.42"/>
    <x v="0"/>
    <s v="Desktop"/>
    <n v="508123"/>
    <n v="12"/>
    <n v="0"/>
    <n v="0"/>
    <n v="0"/>
    <n v="0"/>
    <n v="0"/>
    <s v="2025-06-27 22:02:56"/>
  </r>
  <r>
    <s v="TX009847"/>
    <x v="1165"/>
    <x v="3"/>
    <x v="3"/>
    <n v="723.99"/>
    <s v="Abandoned"/>
    <s v="Approved"/>
    <n v="5.43"/>
    <x v="0"/>
    <s v="Desktop"/>
    <n v="437539"/>
    <n v="25"/>
    <n v="0"/>
    <n v="0"/>
    <n v="0"/>
    <n v="0"/>
    <n v="0"/>
    <s v="2025-06-23 17:28:06"/>
  </r>
  <r>
    <s v="TX001284"/>
    <x v="961"/>
    <x v="3"/>
    <x v="3"/>
    <n v="358.92"/>
    <s v="Success"/>
    <s v="Approved"/>
    <n v="5.58"/>
    <x v="0"/>
    <s v="Desktop"/>
    <n v="484954"/>
    <n v="18"/>
    <n v="0"/>
    <n v="0"/>
    <n v="0"/>
    <n v="0"/>
    <n v="0"/>
    <s v="2025-05-27 05:26:46"/>
  </r>
  <r>
    <s v="TX008438"/>
    <x v="1846"/>
    <x v="1"/>
    <x v="0"/>
    <n v="363.42"/>
    <s v="Success"/>
    <s v="Approved"/>
    <n v="9.9"/>
    <x v="0"/>
    <s v="Android"/>
    <n v="436175"/>
    <n v="14"/>
    <n v="0"/>
    <n v="0"/>
    <n v="0"/>
    <n v="0"/>
    <n v="0"/>
    <s v="2025-04-02 05:50:46"/>
  </r>
  <r>
    <s v="TX002449"/>
    <x v="1958"/>
    <x v="0"/>
    <x v="1"/>
    <n v="211.64"/>
    <s v="Abandoned"/>
    <s v="Approved"/>
    <n v="10.53"/>
    <x v="0"/>
    <s v="Android"/>
    <n v="530112"/>
    <n v="18"/>
    <n v="0"/>
    <n v="0"/>
    <n v="0"/>
    <n v="0"/>
    <n v="0"/>
    <s v="2025-04-27 05:12:00"/>
  </r>
  <r>
    <s v="TX004257"/>
    <x v="2529"/>
    <x v="4"/>
    <x v="0"/>
    <n v="280.27999999999997"/>
    <s v="Failed"/>
    <s v="Approved"/>
    <n v="3.41"/>
    <x v="0"/>
    <s v="Android"/>
    <n v="487885"/>
    <n v="55"/>
    <n v="1"/>
    <n v="0"/>
    <n v="0"/>
    <n v="0"/>
    <n v="1"/>
    <s v="2025-05-07 00:56:59"/>
  </r>
  <r>
    <s v="TX001837"/>
    <x v="2099"/>
    <x v="9"/>
    <x v="3"/>
    <n v="303.47000000000003"/>
    <s v="Success"/>
    <s v="Approved"/>
    <n v="0.89"/>
    <x v="0"/>
    <s v="Android"/>
    <n v="465608"/>
    <n v="16"/>
    <n v="0"/>
    <n v="0"/>
    <n v="0"/>
    <n v="0"/>
    <n v="0"/>
    <s v="2025-11-02 01:21:45"/>
  </r>
  <r>
    <s v="TX009651"/>
    <x v="1755"/>
    <x v="2"/>
    <x v="1"/>
    <n v="1045.23"/>
    <s v="Success"/>
    <s v="Approved"/>
    <n v="1.57"/>
    <x v="0"/>
    <s v="Desktop"/>
    <n v="518131"/>
    <n v="22"/>
    <n v="0"/>
    <n v="0"/>
    <n v="0"/>
    <n v="0"/>
    <n v="0"/>
    <s v="2025-02-06 03:50:29"/>
  </r>
  <r>
    <s v="TX001020"/>
    <x v="2761"/>
    <x v="2"/>
    <x v="1"/>
    <n v="132.76"/>
    <s v="Success"/>
    <s v="Approved"/>
    <n v="9.06"/>
    <x v="0"/>
    <s v="iPhone"/>
    <n v="420490"/>
    <n v="16"/>
    <n v="0"/>
    <n v="0"/>
    <n v="0"/>
    <n v="0"/>
    <n v="0"/>
    <s v="2025-01-21 05:40:16"/>
  </r>
  <r>
    <s v="TX005067"/>
    <x v="959"/>
    <x v="9"/>
    <x v="0"/>
    <n v="238.88"/>
    <s v="Abandoned"/>
    <s v="Declined"/>
    <n v="1.27"/>
    <x v="0"/>
    <s v="Android"/>
    <n v="400343"/>
    <n v="20"/>
    <n v="0"/>
    <n v="0"/>
    <n v="0"/>
    <n v="0"/>
    <n v="0"/>
    <s v="2025-03-31 21:09:45"/>
  </r>
  <r>
    <s v="TX001327"/>
    <x v="2479"/>
    <x v="0"/>
    <x v="3"/>
    <n v="243.93"/>
    <s v="Abandoned"/>
    <s v="Declined"/>
    <n v="2.74"/>
    <x v="0"/>
    <s v="iPhone"/>
    <n v="418715"/>
    <n v="21"/>
    <n v="0"/>
    <n v="0"/>
    <n v="0"/>
    <n v="0"/>
    <n v="0"/>
    <s v="2025-07-16 21:00:14"/>
  </r>
  <r>
    <s v="TX007659"/>
    <x v="1688"/>
    <x v="0"/>
    <x v="1"/>
    <n v="615.21"/>
    <s v="Success"/>
    <s v="Approved"/>
    <n v="9.31"/>
    <x v="0"/>
    <s v="Android"/>
    <n v="533735"/>
    <n v="10"/>
    <n v="0"/>
    <n v="0"/>
    <n v="0"/>
    <n v="0"/>
    <n v="0"/>
    <s v="2025-02-02 00:33:58"/>
  </r>
  <r>
    <s v="TX000476"/>
    <x v="2229"/>
    <x v="5"/>
    <x v="1"/>
    <n v="451.97"/>
    <s v="Abandoned"/>
    <s v="Declined"/>
    <n v="6.45"/>
    <x v="0"/>
    <s v="iPhone"/>
    <n v="558174"/>
    <n v="21"/>
    <n v="0"/>
    <n v="0"/>
    <n v="0"/>
    <n v="0"/>
    <n v="0"/>
    <s v="2025-03-20 20:54:36"/>
  </r>
  <r>
    <s v="TX002811"/>
    <x v="1815"/>
    <x v="9"/>
    <x v="3"/>
    <n v="199.7"/>
    <s v="Success"/>
    <s v="Approved"/>
    <n v="5.96"/>
    <x v="0"/>
    <s v="iPhone"/>
    <n v="401942"/>
    <n v="52"/>
    <n v="0"/>
    <n v="0"/>
    <n v="1"/>
    <n v="0"/>
    <n v="0"/>
    <s v="2025-01-20 16:30:51"/>
  </r>
  <r>
    <s v="TX008683"/>
    <x v="507"/>
    <x v="1"/>
    <x v="0"/>
    <n v="918.88"/>
    <s v="Success"/>
    <s v="Approved"/>
    <n v="2.96"/>
    <x v="0"/>
    <s v="Android"/>
    <n v="479279"/>
    <n v="14"/>
    <n v="0"/>
    <n v="0"/>
    <n v="0"/>
    <n v="0"/>
    <n v="0"/>
    <s v="2025-02-20 17:16:34"/>
  </r>
  <r>
    <s v="TX001652"/>
    <x v="1903"/>
    <x v="4"/>
    <x v="3"/>
    <n v="1213.74"/>
    <s v="Success"/>
    <s v="Approved"/>
    <n v="7.41"/>
    <x v="0"/>
    <s v="Desktop"/>
    <n v="542081"/>
    <n v="16"/>
    <n v="0"/>
    <n v="0"/>
    <n v="0"/>
    <n v="0"/>
    <n v="0"/>
    <s v="2025-12-02 22:27:39"/>
  </r>
  <r>
    <s v="TX009666"/>
    <x v="812"/>
    <x v="8"/>
    <x v="3"/>
    <n v="626.07000000000005"/>
    <s v="Success"/>
    <s v="Approved"/>
    <n v="11.53"/>
    <x v="0"/>
    <s v="iPhone"/>
    <n v="520482"/>
    <n v="24"/>
    <n v="0"/>
    <n v="0"/>
    <n v="0"/>
    <n v="0"/>
    <n v="0"/>
    <s v="2025-03-28 16:27:07"/>
  </r>
  <r>
    <s v="TX001170"/>
    <x v="1358"/>
    <x v="5"/>
    <x v="0"/>
    <n v="59.7"/>
    <s v="Failed"/>
    <s v="Declined"/>
    <n v="10.7"/>
    <x v="0"/>
    <s v="Desktop"/>
    <n v="559577"/>
    <n v="15"/>
    <n v="0"/>
    <n v="0"/>
    <n v="0"/>
    <n v="0"/>
    <n v="0"/>
    <s v="2025-10-07 00:33:28"/>
  </r>
  <r>
    <s v="TX002529"/>
    <x v="704"/>
    <x v="1"/>
    <x v="3"/>
    <n v="119.51"/>
    <s v="Success"/>
    <s v="Approved"/>
    <n v="11.87"/>
    <x v="0"/>
    <s v="Android"/>
    <n v="430459"/>
    <n v="20"/>
    <n v="0"/>
    <n v="0"/>
    <n v="0"/>
    <n v="0"/>
    <n v="0"/>
    <s v="2025-02-03 20:40:08"/>
  </r>
  <r>
    <s v="TX001207"/>
    <x v="2005"/>
    <x v="1"/>
    <x v="1"/>
    <n v="197.89"/>
    <s v="Success"/>
    <s v="Approved"/>
    <n v="8.44"/>
    <x v="0"/>
    <s v="iPhone"/>
    <n v="437688"/>
    <n v="11"/>
    <n v="0"/>
    <n v="0"/>
    <n v="0"/>
    <n v="0"/>
    <n v="0"/>
    <s v="2025-11-23 09:37:30"/>
  </r>
  <r>
    <s v="TX006257"/>
    <x v="1516"/>
    <x v="6"/>
    <x v="2"/>
    <n v="435.52"/>
    <s v="Abandoned"/>
    <s v="Approved"/>
    <n v="16.100000000000001"/>
    <x v="0"/>
    <s v="iPhone"/>
    <n v="404050"/>
    <n v="12"/>
    <n v="0"/>
    <n v="0"/>
    <n v="0"/>
    <n v="0"/>
    <n v="0"/>
    <s v="2025-05-18 10:27:04"/>
  </r>
  <r>
    <s v="TX008026"/>
    <x v="2283"/>
    <x v="4"/>
    <x v="2"/>
    <n v="317.35000000000002"/>
    <s v="Success"/>
    <s v="Approved"/>
    <n v="13.98"/>
    <x v="0"/>
    <s v="Android"/>
    <n v="422767"/>
    <n v="12"/>
    <n v="0"/>
    <n v="0"/>
    <n v="0"/>
    <n v="0"/>
    <n v="0"/>
    <s v="2025-11-22 22:30:23"/>
  </r>
  <r>
    <s v="TX005470"/>
    <x v="1874"/>
    <x v="9"/>
    <x v="0"/>
    <n v="49.26"/>
    <s v="Success"/>
    <s v="Approved"/>
    <n v="1.1000000000000001"/>
    <x v="0"/>
    <s v="Desktop"/>
    <n v="559551"/>
    <n v="12"/>
    <n v="0"/>
    <n v="0"/>
    <n v="0"/>
    <n v="0"/>
    <n v="0"/>
    <s v="2025-07-09 09:21:31"/>
  </r>
  <r>
    <s v="TX009485"/>
    <x v="1904"/>
    <x v="3"/>
    <x v="2"/>
    <n v="213.27"/>
    <s v="Success"/>
    <s v="Approved"/>
    <n v="9.61"/>
    <x v="0"/>
    <s v="Desktop"/>
    <n v="489177"/>
    <n v="16"/>
    <n v="0"/>
    <n v="0"/>
    <n v="0"/>
    <n v="0"/>
    <n v="0"/>
    <s v="2025-05-12 15:55:16"/>
  </r>
  <r>
    <s v="TX000432"/>
    <x v="273"/>
    <x v="2"/>
    <x v="3"/>
    <n v="358.45"/>
    <s v="Success"/>
    <s v="Approved"/>
    <n v="4.7699999999999996"/>
    <x v="0"/>
    <s v="Desktop"/>
    <n v="444198"/>
    <n v="24"/>
    <n v="0"/>
    <n v="0"/>
    <n v="0"/>
    <n v="0"/>
    <n v="0"/>
    <s v="2025-07-09 08:34:58"/>
  </r>
  <r>
    <s v="TX008080"/>
    <x v="352"/>
    <x v="8"/>
    <x v="2"/>
    <n v="1719.46"/>
    <s v="Success"/>
    <s v="Approved"/>
    <n v="15.07"/>
    <x v="0"/>
    <s v="iPhone"/>
    <n v="542413"/>
    <n v="21"/>
    <n v="0"/>
    <n v="0"/>
    <n v="0"/>
    <n v="0"/>
    <n v="0"/>
    <s v="2025-07-08 13:28:41"/>
  </r>
  <r>
    <s v="TX000868"/>
    <x v="955"/>
    <x v="3"/>
    <x v="0"/>
    <n v="240.15"/>
    <s v="Success"/>
    <s v="Approved"/>
    <n v="1.55"/>
    <x v="0"/>
    <s v="iPad"/>
    <n v="425195"/>
    <n v="14"/>
    <n v="0"/>
    <n v="0"/>
    <n v="0"/>
    <n v="0"/>
    <n v="0"/>
    <s v="2025-11-08 02:47:49"/>
  </r>
  <r>
    <s v="TX002975"/>
    <x v="1740"/>
    <x v="0"/>
    <x v="0"/>
    <n v="570.79999999999995"/>
    <s v="Abandoned"/>
    <s v="Approved"/>
    <n v="6.95"/>
    <x v="0"/>
    <s v="iPhone"/>
    <n v="402398"/>
    <n v="25"/>
    <n v="0"/>
    <n v="0"/>
    <n v="0"/>
    <n v="0"/>
    <n v="0"/>
    <s v="2025-09-06 14:36:33"/>
  </r>
  <r>
    <s v="TX005237"/>
    <x v="2310"/>
    <x v="1"/>
    <x v="3"/>
    <n v="205.37"/>
    <s v="Failed"/>
    <s v="Declined"/>
    <n v="11.69"/>
    <x v="0"/>
    <s v="Desktop"/>
    <n v="502326"/>
    <n v="17"/>
    <n v="0"/>
    <n v="0"/>
    <n v="0"/>
    <n v="0"/>
    <n v="0"/>
    <s v="2025-08-02 21:25:26"/>
  </r>
  <r>
    <s v="TX005094"/>
    <x v="2793"/>
    <x v="2"/>
    <x v="0"/>
    <n v="719.38"/>
    <s v="Success"/>
    <s v="Approved"/>
    <n v="7.76"/>
    <x v="0"/>
    <s v="iPhone"/>
    <n v="411314"/>
    <n v="14"/>
    <n v="0"/>
    <n v="0"/>
    <n v="0"/>
    <n v="0"/>
    <n v="0"/>
    <s v="2025-01-12 05:46:24"/>
  </r>
  <r>
    <s v="TX005434"/>
    <x v="2668"/>
    <x v="3"/>
    <x v="3"/>
    <n v="632.70000000000005"/>
    <s v="Success"/>
    <s v="Approved"/>
    <n v="0.56999999999999995"/>
    <x v="0"/>
    <s v="iPad"/>
    <n v="525217"/>
    <n v="18"/>
    <n v="0"/>
    <n v="0"/>
    <n v="0"/>
    <n v="0"/>
    <n v="0"/>
    <s v="2025-01-17 02:11:10"/>
  </r>
  <r>
    <s v="TX000542"/>
    <x v="1216"/>
    <x v="2"/>
    <x v="0"/>
    <n v="1981.97"/>
    <s v="Success"/>
    <s v="Approved"/>
    <n v="5.95"/>
    <x v="0"/>
    <s v="iPhone"/>
    <n v="533990"/>
    <n v="18"/>
    <n v="0"/>
    <n v="0"/>
    <n v="0"/>
    <n v="0"/>
    <n v="0"/>
    <s v="2025-01-17 09:55:15"/>
  </r>
  <r>
    <s v="TX005196"/>
    <x v="1014"/>
    <x v="4"/>
    <x v="2"/>
    <n v="807.74"/>
    <s v="Abandoned"/>
    <s v="Declined"/>
    <n v="12.69"/>
    <x v="0"/>
    <s v="iPhone"/>
    <n v="533284"/>
    <n v="50"/>
    <n v="0"/>
    <n v="1"/>
    <n v="0"/>
    <n v="0"/>
    <n v="0"/>
    <s v="2025-03-27 01:06:55"/>
  </r>
  <r>
    <s v="TX001133"/>
    <x v="1566"/>
    <x v="3"/>
    <x v="3"/>
    <n v="1429.41"/>
    <s v="Success"/>
    <s v="Approved"/>
    <n v="10.02"/>
    <x v="0"/>
    <s v="Android"/>
    <n v="460744"/>
    <n v="22"/>
    <n v="0"/>
    <n v="0"/>
    <n v="0"/>
    <n v="0"/>
    <n v="0"/>
    <s v="2025-08-02 22:33:11"/>
  </r>
  <r>
    <s v="TX009892"/>
    <x v="2794"/>
    <x v="3"/>
    <x v="0"/>
    <n v="953.13"/>
    <s v="Success"/>
    <s v="Approved"/>
    <n v="10.76"/>
    <x v="0"/>
    <s v="iPad"/>
    <n v="488517"/>
    <n v="24"/>
    <n v="0"/>
    <n v="0"/>
    <n v="0"/>
    <n v="0"/>
    <n v="0"/>
    <s v="2025-02-09 10:24:00"/>
  </r>
  <r>
    <s v="TX004502"/>
    <x v="2204"/>
    <x v="9"/>
    <x v="3"/>
    <n v="110.45"/>
    <s v="Success"/>
    <s v="Approved"/>
    <n v="5.53"/>
    <x v="0"/>
    <s v="Android"/>
    <n v="545958"/>
    <n v="23"/>
    <n v="0"/>
    <n v="0"/>
    <n v="0"/>
    <n v="0"/>
    <n v="0"/>
    <s v="2025-10-18 13:15:36"/>
  </r>
  <r>
    <s v="TX006355"/>
    <x v="2678"/>
    <x v="1"/>
    <x v="1"/>
    <n v="225.54"/>
    <s v="Success"/>
    <s v="Approved"/>
    <n v="6.5"/>
    <x v="0"/>
    <s v="Android"/>
    <n v="412517"/>
    <n v="41"/>
    <n v="0"/>
    <n v="0"/>
    <n v="1"/>
    <n v="0"/>
    <n v="0"/>
    <s v="2025-09-07 14:21:53"/>
  </r>
  <r>
    <s v="TX009386"/>
    <x v="1821"/>
    <x v="3"/>
    <x v="1"/>
    <n v="243.35"/>
    <s v="Abandoned"/>
    <s v="Declined"/>
    <n v="3.72"/>
    <x v="0"/>
    <s v="iPhone"/>
    <n v="483966"/>
    <n v="20"/>
    <n v="0"/>
    <n v="0"/>
    <n v="0"/>
    <n v="0"/>
    <n v="0"/>
    <s v="2025-07-13 12:41:53"/>
  </r>
  <r>
    <s v="TX003391"/>
    <x v="2795"/>
    <x v="5"/>
    <x v="3"/>
    <n v="180.16"/>
    <s v="Success"/>
    <s v="Approved"/>
    <n v="0.67"/>
    <x v="0"/>
    <s v="Android"/>
    <n v="515025"/>
    <n v="11"/>
    <n v="0"/>
    <n v="0"/>
    <n v="0"/>
    <n v="0"/>
    <n v="0"/>
    <s v="2025-02-15 04:05:29"/>
  </r>
  <r>
    <s v="TX003889"/>
    <x v="140"/>
    <x v="5"/>
    <x v="1"/>
    <n v="278.8"/>
    <s v="Failed"/>
    <s v="Approved"/>
    <n v="9.27"/>
    <x v="0"/>
    <s v="Android"/>
    <n v="449947"/>
    <n v="54"/>
    <n v="0"/>
    <n v="0"/>
    <n v="1"/>
    <n v="0"/>
    <n v="0"/>
    <s v="2025-09-16 07:41:57"/>
  </r>
  <r>
    <s v="TX002963"/>
    <x v="1223"/>
    <x v="5"/>
    <x v="0"/>
    <n v="111.69"/>
    <s v="Success"/>
    <s v="Approved"/>
    <n v="2.59"/>
    <x v="0"/>
    <s v="Desktop"/>
    <n v="486357"/>
    <n v="54"/>
    <n v="1"/>
    <n v="0"/>
    <n v="0"/>
    <n v="0"/>
    <n v="1"/>
    <s v="2025-01-12 08:15:46"/>
  </r>
  <r>
    <s v="TX004156"/>
    <x v="1155"/>
    <x v="2"/>
    <x v="1"/>
    <n v="919.36"/>
    <s v="Success"/>
    <s v="Approved"/>
    <n v="2.41"/>
    <x v="0"/>
    <s v="iPhone"/>
    <n v="508685"/>
    <n v="23"/>
    <n v="0"/>
    <n v="0"/>
    <n v="0"/>
    <n v="0"/>
    <n v="0"/>
    <s v="2025-08-26 15:50:34"/>
  </r>
  <r>
    <s v="TX003260"/>
    <x v="2686"/>
    <x v="8"/>
    <x v="1"/>
    <n v="1112.45"/>
    <s v="Failed"/>
    <s v="Declined"/>
    <n v="2.06"/>
    <x v="0"/>
    <s v="Desktop"/>
    <n v="506505"/>
    <n v="21"/>
    <n v="0"/>
    <n v="0"/>
    <n v="0"/>
    <n v="0"/>
    <n v="0"/>
    <s v="2025-12-22 20:45:28"/>
  </r>
  <r>
    <s v="TX006303"/>
    <x v="2230"/>
    <x v="8"/>
    <x v="1"/>
    <n v="1012.45"/>
    <s v="Success"/>
    <s v="Approved"/>
    <n v="2.36"/>
    <x v="0"/>
    <s v="Desktop"/>
    <n v="536435"/>
    <n v="18"/>
    <n v="0"/>
    <n v="0"/>
    <n v="0"/>
    <n v="0"/>
    <n v="0"/>
    <s v="2025-06-03 00:44:52"/>
  </r>
  <r>
    <s v="TX006035"/>
    <x v="132"/>
    <x v="2"/>
    <x v="2"/>
    <n v="139.1"/>
    <s v="Success"/>
    <s v="Approved"/>
    <n v="10.43"/>
    <x v="0"/>
    <s v="Desktop"/>
    <n v="501964"/>
    <n v="14"/>
    <n v="0"/>
    <n v="0"/>
    <n v="0"/>
    <n v="0"/>
    <n v="0"/>
    <s v="2025-01-09 02:14:50"/>
  </r>
  <r>
    <s v="TX008017"/>
    <x v="674"/>
    <x v="3"/>
    <x v="1"/>
    <n v="355.19"/>
    <s v="Abandoned"/>
    <s v="Declined"/>
    <n v="11.12"/>
    <x v="0"/>
    <s v="Desktop"/>
    <n v="442191"/>
    <n v="21"/>
    <n v="0"/>
    <n v="0"/>
    <n v="0"/>
    <n v="0"/>
    <n v="0"/>
    <s v="2025-04-19 17:30:31"/>
  </r>
  <r>
    <s v="TX009991"/>
    <x v="1589"/>
    <x v="9"/>
    <x v="1"/>
    <n v="925.79"/>
    <s v="Success"/>
    <s v="Approved"/>
    <n v="2.93"/>
    <x v="0"/>
    <s v="iPhone"/>
    <n v="546634"/>
    <n v="45"/>
    <n v="0"/>
    <n v="1"/>
    <n v="0"/>
    <n v="0"/>
    <n v="0"/>
    <s v="2025-04-18 04:40:24"/>
  </r>
  <r>
    <s v="TX002584"/>
    <x v="2017"/>
    <x v="2"/>
    <x v="1"/>
    <n v="486.51"/>
    <s v="Failed"/>
    <s v="Approved"/>
    <n v="8.93"/>
    <x v="0"/>
    <s v="Android"/>
    <n v="419109"/>
    <n v="50"/>
    <n v="1"/>
    <n v="0"/>
    <n v="0"/>
    <n v="0"/>
    <n v="1"/>
    <s v="2025-02-07 22:39:16"/>
  </r>
  <r>
    <s v="TX002814"/>
    <x v="1534"/>
    <x v="6"/>
    <x v="3"/>
    <n v="282.60000000000002"/>
    <s v="Abandoned"/>
    <s v="Declined"/>
    <n v="10.6"/>
    <x v="0"/>
    <s v="Android"/>
    <n v="476328"/>
    <n v="53"/>
    <n v="0"/>
    <n v="0"/>
    <n v="1"/>
    <n v="0"/>
    <n v="0"/>
    <s v="2025-06-17 08:46:36"/>
  </r>
  <r>
    <s v="TX003960"/>
    <x v="936"/>
    <x v="4"/>
    <x v="0"/>
    <n v="594.12"/>
    <s v="Abandoned"/>
    <s v="Declined"/>
    <n v="10.72"/>
    <x v="0"/>
    <s v="iPhone"/>
    <n v="487760"/>
    <n v="22"/>
    <n v="0"/>
    <n v="0"/>
    <n v="0"/>
    <n v="0"/>
    <n v="0"/>
    <s v="2025-11-23 02:10:17"/>
  </r>
  <r>
    <s v="TX002948"/>
    <x v="563"/>
    <x v="1"/>
    <x v="0"/>
    <n v="1334.87"/>
    <s v="Success"/>
    <s v="Approved"/>
    <n v="5.85"/>
    <x v="0"/>
    <s v="iPad"/>
    <n v="494080"/>
    <n v="18"/>
    <n v="0"/>
    <n v="0"/>
    <n v="0"/>
    <n v="0"/>
    <n v="0"/>
    <s v="2025-04-20 21:42:40"/>
  </r>
  <r>
    <s v="TX006644"/>
    <x v="755"/>
    <x v="3"/>
    <x v="2"/>
    <n v="374.68"/>
    <s v="Abandoned"/>
    <s v="Declined"/>
    <n v="18.36"/>
    <x v="0"/>
    <s v="Desktop"/>
    <n v="473859"/>
    <n v="19"/>
    <n v="0"/>
    <n v="0"/>
    <n v="0"/>
    <n v="0"/>
    <n v="0"/>
    <s v="2025-03-17 19:17:48"/>
  </r>
  <r>
    <s v="TX005175"/>
    <x v="2309"/>
    <x v="1"/>
    <x v="0"/>
    <n v="1251.95"/>
    <s v="Success"/>
    <s v="Approved"/>
    <n v="9.61"/>
    <x v="0"/>
    <s v="iPhone"/>
    <n v="559569"/>
    <n v="19"/>
    <n v="0"/>
    <n v="0"/>
    <n v="0"/>
    <n v="0"/>
    <n v="0"/>
    <s v="2025-06-22 14:47:18"/>
  </r>
  <r>
    <s v="TX006842"/>
    <x v="2173"/>
    <x v="1"/>
    <x v="0"/>
    <n v="575.79"/>
    <s v="Abandoned"/>
    <s v="Approved"/>
    <n v="4.43"/>
    <x v="0"/>
    <s v="iPad"/>
    <n v="539977"/>
    <n v="22"/>
    <n v="0"/>
    <n v="0"/>
    <n v="0"/>
    <n v="0"/>
    <n v="0"/>
    <s v="2025-09-05 22:28:34"/>
  </r>
  <r>
    <s v="TX008346"/>
    <x v="859"/>
    <x v="0"/>
    <x v="2"/>
    <n v="2260.21"/>
    <s v="Success"/>
    <s v="Approved"/>
    <n v="10.039999999999999"/>
    <x v="0"/>
    <s v="iPhone"/>
    <n v="447540"/>
    <n v="12"/>
    <n v="0"/>
    <n v="0"/>
    <n v="0"/>
    <n v="0"/>
    <n v="0"/>
    <s v="2025-06-06 23:52:47"/>
  </r>
  <r>
    <s v="TX003587"/>
    <x v="1180"/>
    <x v="3"/>
    <x v="0"/>
    <n v="386.77"/>
    <s v="Success"/>
    <s v="Approved"/>
    <n v="1.53"/>
    <x v="0"/>
    <s v="Desktop"/>
    <n v="451155"/>
    <n v="48"/>
    <n v="0"/>
    <n v="1"/>
    <n v="0"/>
    <n v="0"/>
    <n v="0"/>
    <s v="2025-11-14 17:23:50"/>
  </r>
  <r>
    <s v="TX009281"/>
    <x v="2144"/>
    <x v="2"/>
    <x v="3"/>
    <n v="362.24"/>
    <s v="Success"/>
    <s v="Approved"/>
    <n v="1.86"/>
    <x v="0"/>
    <s v="Desktop"/>
    <n v="411323"/>
    <n v="22"/>
    <n v="0"/>
    <n v="0"/>
    <n v="0"/>
    <n v="0"/>
    <n v="0"/>
    <s v="2025-06-04 05:38:47"/>
  </r>
  <r>
    <s v="TX008089"/>
    <x v="2378"/>
    <x v="5"/>
    <x v="3"/>
    <n v="931.71"/>
    <s v="Success"/>
    <s v="Approved"/>
    <n v="6.18"/>
    <x v="0"/>
    <s v="iPhone"/>
    <n v="500788"/>
    <n v="10"/>
    <n v="0"/>
    <n v="0"/>
    <n v="0"/>
    <n v="0"/>
    <n v="0"/>
    <s v="2025-06-18 16:36:24"/>
  </r>
  <r>
    <s v="TX002564"/>
    <x v="1828"/>
    <x v="4"/>
    <x v="3"/>
    <n v="796.34"/>
    <s v="Success"/>
    <s v="Approved"/>
    <n v="3.86"/>
    <x v="0"/>
    <s v="Android"/>
    <n v="475181"/>
    <n v="10"/>
    <n v="0"/>
    <n v="0"/>
    <n v="0"/>
    <n v="0"/>
    <n v="0"/>
    <s v="2025-01-16 15:47:40"/>
  </r>
  <r>
    <s v="TX002631"/>
    <x v="1977"/>
    <x v="3"/>
    <x v="1"/>
    <n v="368.45"/>
    <s v="Success"/>
    <s v="Approved"/>
    <n v="3.55"/>
    <x v="0"/>
    <s v="Android"/>
    <n v="433252"/>
    <n v="18"/>
    <n v="0"/>
    <n v="0"/>
    <n v="0"/>
    <n v="0"/>
    <n v="0"/>
    <s v="2025-07-20 22:44:52"/>
  </r>
  <r>
    <s v="TX003191"/>
    <x v="2578"/>
    <x v="8"/>
    <x v="0"/>
    <n v="720.6"/>
    <s v="Abandoned"/>
    <s v="Declined"/>
    <n v="8.3800000000000008"/>
    <x v="0"/>
    <s v="Desktop"/>
    <n v="553916"/>
    <n v="20"/>
    <n v="0"/>
    <n v="0"/>
    <n v="0"/>
    <n v="0"/>
    <n v="0"/>
    <s v="2025-08-23 05:22:17"/>
  </r>
  <r>
    <s v="TX007877"/>
    <x v="535"/>
    <x v="0"/>
    <x v="1"/>
    <n v="290.10000000000002"/>
    <s v="Failed"/>
    <s v="Declined"/>
    <n v="9.24"/>
    <x v="0"/>
    <s v="Desktop"/>
    <n v="453806"/>
    <n v="37"/>
    <n v="0"/>
    <n v="1"/>
    <n v="0"/>
    <n v="0"/>
    <n v="0"/>
    <s v="2025-12-24 20:27:21"/>
  </r>
  <r>
    <s v="TX007740"/>
    <x v="2382"/>
    <x v="9"/>
    <x v="2"/>
    <n v="213.25"/>
    <s v="Success"/>
    <s v="Approved"/>
    <n v="12.93"/>
    <x v="0"/>
    <s v="Android"/>
    <n v="552910"/>
    <n v="15"/>
    <n v="0"/>
    <n v="0"/>
    <n v="0"/>
    <n v="0"/>
    <n v="0"/>
    <s v="2025-05-16 05:02:44"/>
  </r>
  <r>
    <s v="TX005037"/>
    <x v="1318"/>
    <x v="0"/>
    <x v="0"/>
    <n v="378.9"/>
    <s v="Success"/>
    <s v="Approved"/>
    <n v="2.35"/>
    <x v="0"/>
    <s v="iPhone"/>
    <n v="467594"/>
    <n v="25"/>
    <n v="0"/>
    <n v="0"/>
    <n v="0"/>
    <n v="0"/>
    <n v="0"/>
    <s v="2025-09-15 10:54:25"/>
  </r>
  <r>
    <s v="TX001081"/>
    <x v="1071"/>
    <x v="2"/>
    <x v="3"/>
    <n v="583.46"/>
    <s v="Success"/>
    <s v="Approved"/>
    <n v="9.1999999999999993"/>
    <x v="0"/>
    <s v="iPhone"/>
    <n v="466631"/>
    <n v="24"/>
    <n v="0"/>
    <n v="0"/>
    <n v="0"/>
    <n v="0"/>
    <n v="0"/>
    <s v="2025-01-29 21:04:56"/>
  </r>
  <r>
    <s v="TX004284"/>
    <x v="642"/>
    <x v="3"/>
    <x v="3"/>
    <n v="605.89"/>
    <s v="Success"/>
    <s v="Approved"/>
    <n v="7.99"/>
    <x v="0"/>
    <s v="Desktop"/>
    <n v="547636"/>
    <n v="15"/>
    <n v="0"/>
    <n v="0"/>
    <n v="0"/>
    <n v="0"/>
    <n v="0"/>
    <s v="2025-03-08 19:23:27"/>
  </r>
  <r>
    <s v="TX009905"/>
    <x v="267"/>
    <x v="1"/>
    <x v="0"/>
    <n v="272.2"/>
    <s v="Success"/>
    <s v="Approved"/>
    <n v="11.23"/>
    <x v="0"/>
    <s v="Desktop"/>
    <n v="446541"/>
    <n v="13"/>
    <n v="0"/>
    <n v="0"/>
    <n v="0"/>
    <n v="0"/>
    <n v="0"/>
    <s v="2025-01-18 10:45:30"/>
  </r>
  <r>
    <s v="TX007086"/>
    <x v="2572"/>
    <x v="3"/>
    <x v="1"/>
    <n v="228.83"/>
    <s v="Abandoned"/>
    <s v="Declined"/>
    <n v="2.25"/>
    <x v="0"/>
    <s v="iPad"/>
    <n v="535476"/>
    <n v="60"/>
    <n v="1"/>
    <n v="0"/>
    <n v="0"/>
    <n v="0"/>
    <n v="1"/>
    <s v="2025-03-13 20:42:49"/>
  </r>
  <r>
    <s v="TX002086"/>
    <x v="1002"/>
    <x v="1"/>
    <x v="1"/>
    <n v="541.29999999999995"/>
    <s v="Abandoned"/>
    <s v="Declined"/>
    <n v="2.52"/>
    <x v="0"/>
    <s v="Desktop"/>
    <n v="543064"/>
    <n v="43"/>
    <n v="0"/>
    <n v="0"/>
    <n v="1"/>
    <n v="0"/>
    <n v="0"/>
    <s v="2025-09-14 14:41:30"/>
  </r>
  <r>
    <s v="TX006346"/>
    <x v="154"/>
    <x v="9"/>
    <x v="1"/>
    <n v="471.37"/>
    <s v="Failed"/>
    <s v="Declined"/>
    <n v="6.68"/>
    <x v="0"/>
    <s v="Android"/>
    <n v="518772"/>
    <n v="22"/>
    <n v="0"/>
    <n v="0"/>
    <n v="0"/>
    <n v="0"/>
    <n v="0"/>
    <s v="2025-05-21 16:45:25"/>
  </r>
  <r>
    <s v="TX002453"/>
    <x v="2605"/>
    <x v="3"/>
    <x v="1"/>
    <n v="129.33000000000001"/>
    <s v="Success"/>
    <s v="Approved"/>
    <n v="8.5"/>
    <x v="0"/>
    <s v="Android"/>
    <n v="546872"/>
    <n v="21"/>
    <n v="0"/>
    <n v="0"/>
    <n v="0"/>
    <n v="0"/>
    <n v="0"/>
    <s v="2025-09-02 18:35:21"/>
  </r>
  <r>
    <s v="TX004967"/>
    <x v="1219"/>
    <x v="3"/>
    <x v="0"/>
    <n v="204.4"/>
    <s v="Success"/>
    <s v="Approved"/>
    <n v="0.69"/>
    <x v="0"/>
    <s v="iPhone"/>
    <n v="420740"/>
    <n v="25"/>
    <n v="0"/>
    <n v="0"/>
    <n v="0"/>
    <n v="0"/>
    <n v="0"/>
    <s v="2025-05-03 19:43:05"/>
  </r>
  <r>
    <s v="TX002024"/>
    <x v="267"/>
    <x v="4"/>
    <x v="2"/>
    <n v="203.17"/>
    <s v="Success"/>
    <s v="Approved"/>
    <n v="8.18"/>
    <x v="0"/>
    <s v="Desktop"/>
    <n v="539595"/>
    <n v="24"/>
    <n v="0"/>
    <n v="0"/>
    <n v="0"/>
    <n v="0"/>
    <n v="0"/>
    <s v="2025-12-10 21:17:30"/>
  </r>
  <r>
    <s v="TX008172"/>
    <x v="1830"/>
    <x v="0"/>
    <x v="0"/>
    <n v="1436.29"/>
    <s v="Success"/>
    <s v="Approved"/>
    <n v="6.56"/>
    <x v="0"/>
    <s v="Android"/>
    <n v="483540"/>
    <n v="18"/>
    <n v="0"/>
    <n v="0"/>
    <n v="0"/>
    <n v="0"/>
    <n v="0"/>
    <s v="2025-07-07 16:02:30"/>
  </r>
  <r>
    <s v="TX009040"/>
    <x v="996"/>
    <x v="3"/>
    <x v="3"/>
    <n v="152.38"/>
    <s v="Failed"/>
    <s v="Approved"/>
    <n v="9.06"/>
    <x v="0"/>
    <s v="Android"/>
    <n v="485831"/>
    <n v="17"/>
    <n v="0"/>
    <n v="0"/>
    <n v="0"/>
    <n v="0"/>
    <n v="0"/>
    <s v="2025-12-20 05:47:04"/>
  </r>
  <r>
    <s v="TX008769"/>
    <x v="2368"/>
    <x v="8"/>
    <x v="1"/>
    <n v="106.54"/>
    <s v="Success"/>
    <s v="Approved"/>
    <n v="8.2100000000000009"/>
    <x v="0"/>
    <s v="Android"/>
    <n v="521948"/>
    <n v="22"/>
    <n v="0"/>
    <n v="0"/>
    <n v="0"/>
    <n v="0"/>
    <n v="0"/>
    <s v="2025-08-28 12:24:28"/>
  </r>
  <r>
    <s v="TX007322"/>
    <x v="1860"/>
    <x v="8"/>
    <x v="3"/>
    <n v="1088.18"/>
    <s v="Abandoned"/>
    <s v="Declined"/>
    <n v="10"/>
    <x v="0"/>
    <s v="Desktop"/>
    <n v="511909"/>
    <n v="45"/>
    <n v="0"/>
    <n v="0"/>
    <n v="0"/>
    <n v="1"/>
    <n v="0"/>
    <s v="2025-07-15 20:40:12"/>
  </r>
  <r>
    <s v="TX000227"/>
    <x v="2591"/>
    <x v="1"/>
    <x v="3"/>
    <n v="108.92"/>
    <s v="Failed"/>
    <s v="Declined"/>
    <n v="6.64"/>
    <x v="0"/>
    <s v="Android"/>
    <n v="492874"/>
    <n v="24"/>
    <n v="0"/>
    <n v="0"/>
    <n v="0"/>
    <n v="0"/>
    <n v="0"/>
    <s v="2025-05-07 05:40:52"/>
  </r>
  <r>
    <s v="TX001014"/>
    <x v="1464"/>
    <x v="1"/>
    <x v="1"/>
    <n v="201.33"/>
    <s v="Success"/>
    <s v="Approved"/>
    <n v="6.82"/>
    <x v="0"/>
    <s v="Android"/>
    <n v="432520"/>
    <n v="10"/>
    <n v="0"/>
    <n v="0"/>
    <n v="0"/>
    <n v="0"/>
    <n v="0"/>
    <s v="2025-08-25 07:56:29"/>
  </r>
  <r>
    <s v="TX006680"/>
    <x v="174"/>
    <x v="1"/>
    <x v="1"/>
    <n v="458.8"/>
    <s v="Success"/>
    <s v="Approved"/>
    <n v="9.32"/>
    <x v="0"/>
    <s v="iPhone"/>
    <n v="415776"/>
    <n v="83"/>
    <n v="1"/>
    <n v="1"/>
    <n v="0"/>
    <n v="0"/>
    <n v="1"/>
    <s v="2025-05-15 18:08:02"/>
  </r>
  <r>
    <s v="TX001930"/>
    <x v="778"/>
    <x v="8"/>
    <x v="2"/>
    <n v="296.58"/>
    <s v="Success"/>
    <s v="Approved"/>
    <n v="9.92"/>
    <x v="0"/>
    <s v="Android"/>
    <n v="472094"/>
    <n v="12"/>
    <n v="0"/>
    <n v="0"/>
    <n v="0"/>
    <n v="0"/>
    <n v="0"/>
    <s v="2025-11-13 11:51:04"/>
  </r>
  <r>
    <s v="TX001044"/>
    <x v="482"/>
    <x v="3"/>
    <x v="0"/>
    <n v="216.63"/>
    <s v="Success"/>
    <s v="Approved"/>
    <n v="4.8499999999999996"/>
    <x v="0"/>
    <s v="Desktop"/>
    <n v="524570"/>
    <n v="17"/>
    <n v="0"/>
    <n v="0"/>
    <n v="0"/>
    <n v="0"/>
    <n v="0"/>
    <s v="2025-01-10 23:21:32"/>
  </r>
  <r>
    <s v="TX005252"/>
    <x v="1657"/>
    <x v="8"/>
    <x v="3"/>
    <n v="982.13"/>
    <s v="Abandoned"/>
    <s v="Approved"/>
    <n v="1.92"/>
    <x v="0"/>
    <s v="iPhone"/>
    <n v="532199"/>
    <n v="12"/>
    <n v="0"/>
    <n v="0"/>
    <n v="0"/>
    <n v="0"/>
    <n v="0"/>
    <s v="2025-07-12 13:01:41"/>
  </r>
  <r>
    <s v="TX001405"/>
    <x v="1150"/>
    <x v="2"/>
    <x v="3"/>
    <n v="104.84"/>
    <s v="Success"/>
    <s v="Approved"/>
    <n v="7.99"/>
    <x v="0"/>
    <s v="iPad"/>
    <n v="416338"/>
    <n v="13"/>
    <n v="0"/>
    <n v="0"/>
    <n v="0"/>
    <n v="0"/>
    <n v="0"/>
    <s v="2025-10-02 01:02:15"/>
  </r>
  <r>
    <s v="TX002180"/>
    <x v="619"/>
    <x v="0"/>
    <x v="0"/>
    <n v="868.28"/>
    <s v="Success"/>
    <s v="Approved"/>
    <n v="6.17"/>
    <x v="0"/>
    <s v="iPhone"/>
    <n v="542146"/>
    <n v="23"/>
    <n v="0"/>
    <n v="0"/>
    <n v="0"/>
    <n v="0"/>
    <n v="0"/>
    <s v="2025-03-12 23:31:23"/>
  </r>
  <r>
    <s v="TX000698"/>
    <x v="2508"/>
    <x v="3"/>
    <x v="3"/>
    <n v="496.91"/>
    <s v="Abandoned"/>
    <s v="Approved"/>
    <n v="10.029999999999999"/>
    <x v="0"/>
    <s v="Android"/>
    <n v="515391"/>
    <n v="23"/>
    <n v="0"/>
    <n v="0"/>
    <n v="0"/>
    <n v="0"/>
    <n v="0"/>
    <s v="2025-02-26 08:09:09"/>
  </r>
  <r>
    <s v="TX001125"/>
    <x v="234"/>
    <x v="3"/>
    <x v="3"/>
    <n v="880.8"/>
    <s v="Success"/>
    <s v="Approved"/>
    <n v="4.1900000000000004"/>
    <x v="0"/>
    <s v="Android"/>
    <n v="471170"/>
    <n v="22"/>
    <n v="0"/>
    <n v="0"/>
    <n v="0"/>
    <n v="0"/>
    <n v="0"/>
    <s v="2025-12-04 23:22:16"/>
  </r>
  <r>
    <s v="TX007379"/>
    <x v="2796"/>
    <x v="0"/>
    <x v="3"/>
    <n v="1000.02"/>
    <s v="Success"/>
    <s v="Approved"/>
    <n v="9.48"/>
    <x v="0"/>
    <s v="Desktop"/>
    <n v="449133"/>
    <n v="17"/>
    <n v="0"/>
    <n v="0"/>
    <n v="0"/>
    <n v="0"/>
    <n v="0"/>
    <s v="2025-10-17 12:08:15"/>
  </r>
  <r>
    <s v="TX003896"/>
    <x v="1798"/>
    <x v="5"/>
    <x v="3"/>
    <n v="921.85"/>
    <s v="Success"/>
    <s v="Approved"/>
    <n v="2.62"/>
    <x v="0"/>
    <s v="iPhone"/>
    <n v="495400"/>
    <n v="11"/>
    <n v="0"/>
    <n v="0"/>
    <n v="0"/>
    <n v="0"/>
    <n v="0"/>
    <s v="2025-05-27 23:40:45"/>
  </r>
  <r>
    <s v="TX008265"/>
    <x v="1319"/>
    <x v="0"/>
    <x v="3"/>
    <n v="473.79"/>
    <s v="Success"/>
    <s v="Approved"/>
    <n v="5.1100000000000003"/>
    <x v="0"/>
    <s v="Desktop"/>
    <n v="440690"/>
    <n v="23"/>
    <n v="0"/>
    <n v="0"/>
    <n v="0"/>
    <n v="0"/>
    <n v="0"/>
    <s v="2025-01-23 00:33:11"/>
  </r>
  <r>
    <s v="TX005111"/>
    <x v="414"/>
    <x v="3"/>
    <x v="0"/>
    <n v="279.7"/>
    <s v="Success"/>
    <s v="Approved"/>
    <n v="2.4300000000000002"/>
    <x v="0"/>
    <s v="Desktop"/>
    <n v="501632"/>
    <n v="25"/>
    <n v="0"/>
    <n v="0"/>
    <n v="0"/>
    <n v="0"/>
    <n v="0"/>
    <s v="2025-03-19 18:48:20"/>
  </r>
  <r>
    <s v="TX001779"/>
    <x v="2575"/>
    <x v="2"/>
    <x v="1"/>
    <n v="645.26"/>
    <s v="Success"/>
    <s v="Approved"/>
    <n v="2.27"/>
    <x v="0"/>
    <s v="iPhone"/>
    <n v="498939"/>
    <n v="11"/>
    <n v="0"/>
    <n v="0"/>
    <n v="0"/>
    <n v="0"/>
    <n v="0"/>
    <s v="2025-06-29 13:55:44"/>
  </r>
  <r>
    <s v="TX007885"/>
    <x v="1333"/>
    <x v="5"/>
    <x v="1"/>
    <n v="600.87"/>
    <s v="Success"/>
    <s v="Approved"/>
    <n v="8.4499999999999993"/>
    <x v="0"/>
    <s v="iPhone"/>
    <n v="432654"/>
    <n v="19"/>
    <n v="0"/>
    <n v="0"/>
    <n v="0"/>
    <n v="0"/>
    <n v="0"/>
    <s v="2025-06-23 10:47:45"/>
  </r>
  <r>
    <s v="TX002635"/>
    <x v="809"/>
    <x v="8"/>
    <x v="3"/>
    <n v="435.59"/>
    <s v="Success"/>
    <s v="Approved"/>
    <n v="7.33"/>
    <x v="0"/>
    <s v="iPhone"/>
    <n v="522492"/>
    <n v="11"/>
    <n v="0"/>
    <n v="0"/>
    <n v="0"/>
    <n v="0"/>
    <n v="0"/>
    <s v="2025-08-17 17:03:17"/>
  </r>
  <r>
    <s v="TX007188"/>
    <x v="2737"/>
    <x v="5"/>
    <x v="0"/>
    <n v="689.76"/>
    <s v="Success"/>
    <s v="Approved"/>
    <n v="5.9"/>
    <x v="0"/>
    <s v="Android"/>
    <n v="515644"/>
    <n v="19"/>
    <n v="0"/>
    <n v="0"/>
    <n v="0"/>
    <n v="0"/>
    <n v="0"/>
    <s v="2025-09-08 15:16:13"/>
  </r>
  <r>
    <s v="TX007545"/>
    <x v="499"/>
    <x v="4"/>
    <x v="1"/>
    <n v="1089.3399999999999"/>
    <s v="Success"/>
    <s v="Approved"/>
    <n v="7.72"/>
    <x v="0"/>
    <s v="Android"/>
    <n v="432751"/>
    <n v="14"/>
    <n v="0"/>
    <n v="0"/>
    <n v="0"/>
    <n v="0"/>
    <n v="0"/>
    <s v="2025-04-25 12:06:05"/>
  </r>
  <r>
    <s v="TX007605"/>
    <x v="1909"/>
    <x v="9"/>
    <x v="3"/>
    <n v="392.81"/>
    <s v="Success"/>
    <s v="Approved"/>
    <n v="8.0299999999999994"/>
    <x v="0"/>
    <s v="Android"/>
    <n v="521487"/>
    <n v="25"/>
    <n v="0"/>
    <n v="0"/>
    <n v="0"/>
    <n v="0"/>
    <n v="0"/>
    <s v="2025-08-07 21:58:24"/>
  </r>
  <r>
    <s v="TX003490"/>
    <x v="2122"/>
    <x v="2"/>
    <x v="1"/>
    <n v="158.09"/>
    <s v="Success"/>
    <s v="Approved"/>
    <n v="4.03"/>
    <x v="0"/>
    <s v="iPhone"/>
    <n v="553655"/>
    <n v="11"/>
    <n v="0"/>
    <n v="0"/>
    <n v="0"/>
    <n v="0"/>
    <n v="0"/>
    <s v="2025-01-10 05:35:59"/>
  </r>
  <r>
    <s v="TX009591"/>
    <x v="613"/>
    <x v="0"/>
    <x v="1"/>
    <n v="71.349999999999994"/>
    <s v="Success"/>
    <s v="Approved"/>
    <n v="10.039999999999999"/>
    <x v="0"/>
    <s v="Desktop"/>
    <n v="541507"/>
    <n v="19"/>
    <n v="0"/>
    <n v="0"/>
    <n v="0"/>
    <n v="0"/>
    <n v="0"/>
    <s v="2025-02-25 21:21:30"/>
  </r>
  <r>
    <s v="TX001038"/>
    <x v="413"/>
    <x v="4"/>
    <x v="0"/>
    <n v="95.47"/>
    <s v="Success"/>
    <s v="Approved"/>
    <n v="2.84"/>
    <x v="0"/>
    <s v="Desktop"/>
    <n v="428624"/>
    <n v="23"/>
    <n v="0"/>
    <n v="0"/>
    <n v="0"/>
    <n v="0"/>
    <n v="0"/>
    <s v="2025-10-19 05:43:16"/>
  </r>
  <r>
    <s v="TX006094"/>
    <x v="1034"/>
    <x v="1"/>
    <x v="1"/>
    <n v="2873.02"/>
    <s v="Success"/>
    <s v="Approved"/>
    <n v="11.51"/>
    <x v="0"/>
    <s v="Desktop"/>
    <n v="445747"/>
    <n v="16"/>
    <n v="0"/>
    <n v="0"/>
    <n v="0"/>
    <n v="0"/>
    <n v="0"/>
    <s v="2025-02-13 05:01:25"/>
  </r>
  <r>
    <s v="TX002257"/>
    <x v="773"/>
    <x v="0"/>
    <x v="0"/>
    <n v="507.25"/>
    <s v="Failed"/>
    <s v="Declined"/>
    <n v="2.79"/>
    <x v="0"/>
    <s v="Desktop"/>
    <n v="470402"/>
    <n v="22"/>
    <n v="0"/>
    <n v="0"/>
    <n v="0"/>
    <n v="0"/>
    <n v="0"/>
    <s v="2025-01-11 20:52:49"/>
  </r>
  <r>
    <s v="TX008238"/>
    <x v="2584"/>
    <x v="3"/>
    <x v="1"/>
    <n v="418.27"/>
    <s v="Abandoned"/>
    <s v="Declined"/>
    <n v="9.89"/>
    <x v="0"/>
    <s v="Android"/>
    <n v="519686"/>
    <n v="12"/>
    <n v="0"/>
    <n v="0"/>
    <n v="0"/>
    <n v="0"/>
    <n v="0"/>
    <s v="2025-08-12 09:24:13"/>
  </r>
  <r>
    <s v="TX002614"/>
    <x v="1273"/>
    <x v="1"/>
    <x v="0"/>
    <n v="570.36"/>
    <s v="Failed"/>
    <s v="Declined"/>
    <n v="6.77"/>
    <x v="0"/>
    <s v="Android"/>
    <n v="478457"/>
    <n v="12"/>
    <n v="0"/>
    <n v="0"/>
    <n v="0"/>
    <n v="0"/>
    <n v="0"/>
    <s v="2025-08-08 10:35:55"/>
  </r>
  <r>
    <s v="TX000314"/>
    <x v="2433"/>
    <x v="2"/>
    <x v="0"/>
    <n v="2007.96"/>
    <s v="Success"/>
    <s v="Approved"/>
    <n v="0.76"/>
    <x v="0"/>
    <s v="Android"/>
    <n v="528356"/>
    <n v="15"/>
    <n v="0"/>
    <n v="0"/>
    <n v="0"/>
    <n v="0"/>
    <n v="0"/>
    <s v="2025-08-12 05:34:50"/>
  </r>
  <r>
    <s v="TX002650"/>
    <x v="1977"/>
    <x v="5"/>
    <x v="2"/>
    <n v="357.68"/>
    <s v="Abandoned"/>
    <s v="Approved"/>
    <n v="9.48"/>
    <x v="0"/>
    <s v="Desktop"/>
    <n v="445472"/>
    <n v="10"/>
    <n v="0"/>
    <n v="0"/>
    <n v="0"/>
    <n v="0"/>
    <n v="0"/>
    <s v="2025-06-01 19:39:36"/>
  </r>
  <r>
    <s v="TX002282"/>
    <x v="2242"/>
    <x v="9"/>
    <x v="1"/>
    <n v="585.70000000000005"/>
    <s v="Success"/>
    <s v="Approved"/>
    <n v="6.62"/>
    <x v="0"/>
    <s v="Android"/>
    <n v="458211"/>
    <n v="45"/>
    <n v="0"/>
    <n v="0"/>
    <n v="0"/>
    <n v="1"/>
    <n v="0"/>
    <s v="2025-12-14 01:09:20"/>
  </r>
  <r>
    <s v="TX006742"/>
    <x v="518"/>
    <x v="9"/>
    <x v="3"/>
    <n v="426.21"/>
    <s v="Abandoned"/>
    <s v="Approved"/>
    <n v="3.83"/>
    <x v="0"/>
    <s v="Android"/>
    <n v="552618"/>
    <n v="13"/>
    <n v="0"/>
    <n v="0"/>
    <n v="0"/>
    <n v="0"/>
    <n v="0"/>
    <s v="2025-01-20 18:07:31"/>
  </r>
  <r>
    <s v="TX002980"/>
    <x v="2382"/>
    <x v="3"/>
    <x v="3"/>
    <n v="450.59"/>
    <s v="Success"/>
    <s v="Approved"/>
    <n v="1.58"/>
    <x v="0"/>
    <s v="Android"/>
    <n v="458259"/>
    <n v="21"/>
    <n v="0"/>
    <n v="0"/>
    <n v="0"/>
    <n v="0"/>
    <n v="0"/>
    <s v="2025-03-28 01:40:41"/>
  </r>
  <r>
    <s v="TX002548"/>
    <x v="2797"/>
    <x v="1"/>
    <x v="3"/>
    <n v="198.87"/>
    <s v="Success"/>
    <s v="Approved"/>
    <n v="11.18"/>
    <x v="0"/>
    <s v="iPhone"/>
    <n v="531777"/>
    <n v="44"/>
    <n v="0"/>
    <n v="1"/>
    <n v="0"/>
    <n v="0"/>
    <n v="0"/>
    <s v="2025-04-07 17:34:18"/>
  </r>
  <r>
    <s v="TX005513"/>
    <x v="1074"/>
    <x v="2"/>
    <x v="2"/>
    <n v="281.39999999999998"/>
    <s v="Success"/>
    <s v="Approved"/>
    <n v="15.04"/>
    <x v="0"/>
    <s v="iPad"/>
    <n v="553403"/>
    <n v="42"/>
    <n v="0"/>
    <n v="0"/>
    <n v="1"/>
    <n v="0"/>
    <n v="0"/>
    <s v="2025-07-09 14:49:02"/>
  </r>
  <r>
    <s v="TX005133"/>
    <x v="2352"/>
    <x v="9"/>
    <x v="0"/>
    <n v="520.02"/>
    <s v="Success"/>
    <s v="Approved"/>
    <n v="4.6399999999999997"/>
    <x v="0"/>
    <s v="iPad"/>
    <n v="446175"/>
    <n v="10"/>
    <n v="0"/>
    <n v="0"/>
    <n v="0"/>
    <n v="0"/>
    <n v="0"/>
    <s v="2025-03-24 21:01:22"/>
  </r>
  <r>
    <s v="TX002160"/>
    <x v="2225"/>
    <x v="1"/>
    <x v="2"/>
    <n v="343.72"/>
    <s v="Failed"/>
    <s v="Approved"/>
    <n v="12.28"/>
    <x v="0"/>
    <s v="iPhone"/>
    <n v="513469"/>
    <n v="10"/>
    <n v="0"/>
    <n v="0"/>
    <n v="0"/>
    <n v="0"/>
    <n v="0"/>
    <s v="2025-05-08 22:27:14"/>
  </r>
  <r>
    <s v="TX007081"/>
    <x v="1755"/>
    <x v="4"/>
    <x v="2"/>
    <n v="110.03"/>
    <s v="Failed"/>
    <s v="Declined"/>
    <n v="17.670000000000002"/>
    <x v="0"/>
    <s v="Android"/>
    <n v="559087"/>
    <n v="24"/>
    <n v="0"/>
    <n v="0"/>
    <n v="0"/>
    <n v="0"/>
    <n v="0"/>
    <s v="2025-08-07 02:35:11"/>
  </r>
  <r>
    <s v="TX003138"/>
    <x v="1065"/>
    <x v="5"/>
    <x v="2"/>
    <n v="180.05"/>
    <s v="Success"/>
    <s v="Approved"/>
    <n v="12.49"/>
    <x v="0"/>
    <s v="Android"/>
    <n v="442394"/>
    <n v="24"/>
    <n v="0"/>
    <n v="0"/>
    <n v="0"/>
    <n v="0"/>
    <n v="0"/>
    <s v="2025-08-23 22:36:16"/>
  </r>
  <r>
    <s v="TX009132"/>
    <x v="993"/>
    <x v="5"/>
    <x v="1"/>
    <n v="232.39"/>
    <s v="Success"/>
    <s v="Approved"/>
    <n v="11.04"/>
    <x v="0"/>
    <s v="iPhone"/>
    <n v="424215"/>
    <n v="13"/>
    <n v="0"/>
    <n v="0"/>
    <n v="0"/>
    <n v="0"/>
    <n v="0"/>
    <s v="2025-07-11 03:34:51"/>
  </r>
  <r>
    <s v="TX005851"/>
    <x v="1116"/>
    <x v="1"/>
    <x v="1"/>
    <n v="324.02"/>
    <s v="Success"/>
    <s v="Approved"/>
    <n v="9.83"/>
    <x v="0"/>
    <s v="iPhone"/>
    <n v="429461"/>
    <n v="16"/>
    <n v="0"/>
    <n v="0"/>
    <n v="0"/>
    <n v="0"/>
    <n v="0"/>
    <s v="2025-01-19 12:08:25"/>
  </r>
  <r>
    <s v="TX009920"/>
    <x v="126"/>
    <x v="6"/>
    <x v="3"/>
    <n v="341.41"/>
    <s v="Success"/>
    <s v="Approved"/>
    <n v="9.41"/>
    <x v="0"/>
    <s v="iPhone"/>
    <n v="510459"/>
    <n v="13"/>
    <n v="0"/>
    <n v="0"/>
    <n v="0"/>
    <n v="0"/>
    <n v="0"/>
    <s v="2025-10-22 13:22:56"/>
  </r>
  <r>
    <s v="TX006446"/>
    <x v="2468"/>
    <x v="3"/>
    <x v="3"/>
    <n v="309.55"/>
    <s v="Success"/>
    <s v="Approved"/>
    <n v="8.1199999999999992"/>
    <x v="0"/>
    <s v="iPhone"/>
    <n v="462297"/>
    <n v="21"/>
    <n v="0"/>
    <n v="0"/>
    <n v="0"/>
    <n v="0"/>
    <n v="0"/>
    <s v="2025-05-21 09:48:10"/>
  </r>
  <r>
    <s v="TX003968"/>
    <x v="1295"/>
    <x v="6"/>
    <x v="1"/>
    <n v="129.31"/>
    <s v="Success"/>
    <s v="Approved"/>
    <n v="4.3"/>
    <x v="0"/>
    <s v="Android"/>
    <n v="501272"/>
    <n v="12"/>
    <n v="0"/>
    <n v="0"/>
    <n v="0"/>
    <n v="0"/>
    <n v="0"/>
    <s v="2025-07-04 08:41:52"/>
  </r>
  <r>
    <s v="TX001429"/>
    <x v="2247"/>
    <x v="3"/>
    <x v="1"/>
    <n v="495.3"/>
    <s v="Success"/>
    <s v="Approved"/>
    <n v="6.36"/>
    <x v="0"/>
    <s v="iPhone"/>
    <n v="485750"/>
    <n v="14"/>
    <n v="0"/>
    <n v="0"/>
    <n v="0"/>
    <n v="0"/>
    <n v="0"/>
    <s v="2025-10-02 06:29:08"/>
  </r>
  <r>
    <s v="TX008470"/>
    <x v="1402"/>
    <x v="6"/>
    <x v="1"/>
    <n v="347.99"/>
    <s v="Success"/>
    <s v="Approved"/>
    <n v="4.21"/>
    <x v="0"/>
    <s v="Desktop"/>
    <n v="466213"/>
    <n v="23"/>
    <n v="0"/>
    <n v="0"/>
    <n v="0"/>
    <n v="0"/>
    <n v="0"/>
    <s v="2025-11-22 23:40:16"/>
  </r>
  <r>
    <s v="TX002521"/>
    <x v="2093"/>
    <x v="2"/>
    <x v="1"/>
    <n v="1292.8"/>
    <s v="Abandoned"/>
    <s v="Declined"/>
    <n v="8.01"/>
    <x v="0"/>
    <s v="iPhone"/>
    <n v="481014"/>
    <n v="14"/>
    <n v="0"/>
    <n v="0"/>
    <n v="0"/>
    <n v="0"/>
    <n v="0"/>
    <s v="2025-09-15 03:42:41"/>
  </r>
  <r>
    <s v="TX008186"/>
    <x v="754"/>
    <x v="2"/>
    <x v="3"/>
    <n v="124.11"/>
    <s v="Abandoned"/>
    <s v="Declined"/>
    <n v="9.6"/>
    <x v="0"/>
    <s v="iPad"/>
    <n v="496209"/>
    <n v="54"/>
    <n v="0"/>
    <n v="0"/>
    <n v="1"/>
    <n v="0"/>
    <n v="0"/>
    <s v="2025-12-07 07:50:13"/>
  </r>
  <r>
    <s v="TX004970"/>
    <x v="2710"/>
    <x v="5"/>
    <x v="1"/>
    <n v="803.51"/>
    <s v="Success"/>
    <s v="Approved"/>
    <n v="5.44"/>
    <x v="0"/>
    <s v="Desktop"/>
    <n v="513465"/>
    <n v="18"/>
    <n v="0"/>
    <n v="0"/>
    <n v="0"/>
    <n v="0"/>
    <n v="0"/>
    <s v="2025-01-09 08:42:51"/>
  </r>
  <r>
    <s v="TX001856"/>
    <x v="480"/>
    <x v="1"/>
    <x v="0"/>
    <n v="304.12"/>
    <s v="Success"/>
    <s v="Approved"/>
    <n v="11.79"/>
    <x v="0"/>
    <s v="Android"/>
    <n v="537094"/>
    <n v="23"/>
    <n v="0"/>
    <n v="0"/>
    <n v="0"/>
    <n v="0"/>
    <n v="0"/>
    <s v="2025-03-07 18:38:20"/>
  </r>
  <r>
    <s v="TX008684"/>
    <x v="2279"/>
    <x v="3"/>
    <x v="2"/>
    <n v="333.27"/>
    <s v="Success"/>
    <s v="Approved"/>
    <n v="14.96"/>
    <x v="0"/>
    <s v="Desktop"/>
    <n v="448868"/>
    <n v="37"/>
    <n v="0"/>
    <n v="1"/>
    <n v="0"/>
    <n v="0"/>
    <n v="0"/>
    <s v="2025-10-17 08:07:52"/>
  </r>
  <r>
    <s v="TX005603"/>
    <x v="2297"/>
    <x v="0"/>
    <x v="1"/>
    <n v="1119.4000000000001"/>
    <s v="Abandoned"/>
    <s v="Declined"/>
    <n v="5.53"/>
    <x v="0"/>
    <s v="Desktop"/>
    <n v="496726"/>
    <n v="20"/>
    <n v="0"/>
    <n v="0"/>
    <n v="0"/>
    <n v="0"/>
    <n v="0"/>
    <s v="2025-06-27 21:33:48"/>
  </r>
  <r>
    <s v="TX007272"/>
    <x v="1207"/>
    <x v="0"/>
    <x v="0"/>
    <n v="136.72"/>
    <s v="Success"/>
    <s v="Approved"/>
    <n v="7.29"/>
    <x v="0"/>
    <s v="Desktop"/>
    <n v="508872"/>
    <n v="40"/>
    <n v="0"/>
    <n v="1"/>
    <n v="0"/>
    <n v="0"/>
    <n v="0"/>
    <s v="2025-02-15 18:56:45"/>
  </r>
  <r>
    <s v="TX009923"/>
    <x v="1156"/>
    <x v="8"/>
    <x v="3"/>
    <n v="549.41999999999996"/>
    <s v="Success"/>
    <s v="Approved"/>
    <n v="1.67"/>
    <x v="0"/>
    <s v="Desktop"/>
    <n v="504096"/>
    <n v="12"/>
    <n v="0"/>
    <n v="0"/>
    <n v="0"/>
    <n v="0"/>
    <n v="0"/>
    <s v="2025-08-24 15:40:40"/>
  </r>
  <r>
    <s v="TX000449"/>
    <x v="681"/>
    <x v="0"/>
    <x v="3"/>
    <n v="580.85"/>
    <s v="Failed"/>
    <s v="Declined"/>
    <n v="11.57"/>
    <x v="0"/>
    <s v="Desktop"/>
    <n v="525369"/>
    <n v="18"/>
    <n v="0"/>
    <n v="0"/>
    <n v="0"/>
    <n v="0"/>
    <n v="0"/>
    <s v="2025-05-25 17:05:24"/>
  </r>
  <r>
    <s v="TX009142"/>
    <x v="2574"/>
    <x v="5"/>
    <x v="1"/>
    <n v="270.77"/>
    <s v="Success"/>
    <s v="Approved"/>
    <n v="11.4"/>
    <x v="0"/>
    <s v="iPhone"/>
    <n v="507454"/>
    <n v="18"/>
    <n v="0"/>
    <n v="0"/>
    <n v="0"/>
    <n v="0"/>
    <n v="0"/>
    <s v="2025-12-13 21:00:28"/>
  </r>
  <r>
    <s v="TX001285"/>
    <x v="1037"/>
    <x v="2"/>
    <x v="2"/>
    <n v="123.06"/>
    <s v="Success"/>
    <s v="Approved"/>
    <n v="11.89"/>
    <x v="0"/>
    <s v="iPad"/>
    <n v="441727"/>
    <n v="11"/>
    <n v="0"/>
    <n v="0"/>
    <n v="0"/>
    <n v="0"/>
    <n v="0"/>
    <s v="2025-08-17 16:29:57"/>
  </r>
  <r>
    <s v="TX005996"/>
    <x v="2798"/>
    <x v="1"/>
    <x v="0"/>
    <n v="1879.7"/>
    <s v="Success"/>
    <s v="Approved"/>
    <n v="4.07"/>
    <x v="0"/>
    <s v="Desktop"/>
    <n v="458763"/>
    <n v="16"/>
    <n v="0"/>
    <n v="0"/>
    <n v="0"/>
    <n v="0"/>
    <n v="0"/>
    <s v="2025-11-27 19:48:38"/>
  </r>
  <r>
    <s v="TX007998"/>
    <x v="1128"/>
    <x v="3"/>
    <x v="2"/>
    <n v="483.24"/>
    <s v="Failed"/>
    <s v="Declined"/>
    <n v="12.16"/>
    <x v="0"/>
    <s v="iPhone"/>
    <n v="481219"/>
    <n v="19"/>
    <n v="0"/>
    <n v="0"/>
    <n v="0"/>
    <n v="0"/>
    <n v="0"/>
    <s v="2025-07-06 13:50:21"/>
  </r>
  <r>
    <s v="TX007752"/>
    <x v="2139"/>
    <x v="2"/>
    <x v="1"/>
    <n v="82.79"/>
    <s v="Success"/>
    <s v="Approved"/>
    <n v="8.06"/>
    <x v="0"/>
    <s v="Android"/>
    <n v="523420"/>
    <n v="21"/>
    <n v="0"/>
    <n v="0"/>
    <n v="0"/>
    <n v="0"/>
    <n v="0"/>
    <s v="2025-05-13 07:30:40"/>
  </r>
  <r>
    <s v="TX003728"/>
    <x v="769"/>
    <x v="3"/>
    <x v="1"/>
    <n v="412.72"/>
    <s v="Success"/>
    <s v="Approved"/>
    <n v="7.52"/>
    <x v="0"/>
    <s v="iPad"/>
    <n v="442061"/>
    <n v="17"/>
    <n v="0"/>
    <n v="0"/>
    <n v="0"/>
    <n v="0"/>
    <n v="0"/>
    <s v="2025-07-19 14:19:28"/>
  </r>
  <r>
    <s v="TX007354"/>
    <x v="1172"/>
    <x v="3"/>
    <x v="1"/>
    <n v="241.17"/>
    <s v="Success"/>
    <s v="Approved"/>
    <n v="3.23"/>
    <x v="0"/>
    <s v="iPhone"/>
    <n v="461749"/>
    <n v="47"/>
    <n v="0"/>
    <n v="0"/>
    <n v="1"/>
    <n v="0"/>
    <n v="0"/>
    <s v="2025-07-18 20:47:27"/>
  </r>
  <r>
    <s v="TX000362"/>
    <x v="2763"/>
    <x v="3"/>
    <x v="1"/>
    <n v="327.10000000000002"/>
    <s v="Failed"/>
    <s v="Declined"/>
    <n v="5.89"/>
    <x v="0"/>
    <s v="iPhone"/>
    <n v="485524"/>
    <n v="20"/>
    <n v="0"/>
    <n v="0"/>
    <n v="0"/>
    <n v="0"/>
    <n v="0"/>
    <s v="2025-01-25 04:31:06"/>
  </r>
  <r>
    <s v="TX006280"/>
    <x v="165"/>
    <x v="4"/>
    <x v="1"/>
    <n v="531.16999999999996"/>
    <s v="Failed"/>
    <s v="Declined"/>
    <n v="6.25"/>
    <x v="0"/>
    <s v="Desktop"/>
    <n v="540595"/>
    <n v="39"/>
    <n v="0"/>
    <n v="1"/>
    <n v="0"/>
    <n v="0"/>
    <n v="0"/>
    <s v="2025-02-06 04:43:00"/>
  </r>
  <r>
    <s v="TX005231"/>
    <x v="1722"/>
    <x v="0"/>
    <x v="0"/>
    <n v="368.48"/>
    <s v="Abandoned"/>
    <s v="Approved"/>
    <n v="10.38"/>
    <x v="0"/>
    <s v="Desktop"/>
    <n v="437645"/>
    <n v="14"/>
    <n v="0"/>
    <n v="0"/>
    <n v="0"/>
    <n v="0"/>
    <n v="0"/>
    <s v="2025-06-29 19:46:55"/>
  </r>
  <r>
    <s v="TX008995"/>
    <x v="154"/>
    <x v="0"/>
    <x v="0"/>
    <n v="478.62"/>
    <s v="Success"/>
    <s v="Approved"/>
    <n v="11.34"/>
    <x v="0"/>
    <s v="iPhone"/>
    <n v="415948"/>
    <n v="12"/>
    <n v="0"/>
    <n v="0"/>
    <n v="0"/>
    <n v="0"/>
    <n v="0"/>
    <s v="2025-09-11 01:58:37"/>
  </r>
  <r>
    <s v="TX007296"/>
    <x v="1377"/>
    <x v="1"/>
    <x v="1"/>
    <n v="1027.3"/>
    <s v="Success"/>
    <s v="Approved"/>
    <n v="8.8000000000000007"/>
    <x v="0"/>
    <s v="iPhone"/>
    <n v="531670"/>
    <n v="13"/>
    <n v="0"/>
    <n v="0"/>
    <n v="0"/>
    <n v="0"/>
    <n v="0"/>
    <s v="2025-07-07 16:31:11"/>
  </r>
  <r>
    <s v="TX008943"/>
    <x v="1829"/>
    <x v="0"/>
    <x v="2"/>
    <n v="285.62"/>
    <s v="Failed"/>
    <s v="Declined"/>
    <n v="14.19"/>
    <x v="0"/>
    <s v="Desktop"/>
    <n v="542123"/>
    <n v="24"/>
    <n v="0"/>
    <n v="0"/>
    <n v="0"/>
    <n v="0"/>
    <n v="0"/>
    <s v="2025-05-18 14:37:52"/>
  </r>
  <r>
    <s v="TX007535"/>
    <x v="1770"/>
    <x v="8"/>
    <x v="0"/>
    <n v="527.87"/>
    <s v="Success"/>
    <s v="Approved"/>
    <n v="0.53"/>
    <x v="0"/>
    <s v="iPhone"/>
    <n v="439084"/>
    <n v="15"/>
    <n v="0"/>
    <n v="0"/>
    <n v="0"/>
    <n v="0"/>
    <n v="0"/>
    <s v="2025-12-14 19:12:08"/>
  </r>
  <r>
    <s v="TX006252"/>
    <x v="2799"/>
    <x v="4"/>
    <x v="1"/>
    <n v="533.70000000000005"/>
    <s v="Failed"/>
    <s v="Declined"/>
    <n v="8.5"/>
    <x v="0"/>
    <s v="Android"/>
    <n v="551494"/>
    <n v="41"/>
    <n v="0"/>
    <n v="1"/>
    <n v="0"/>
    <n v="0"/>
    <n v="0"/>
    <s v="2025-04-24 02:49:33"/>
  </r>
  <r>
    <s v="TX005927"/>
    <x v="41"/>
    <x v="3"/>
    <x v="1"/>
    <n v="101.32"/>
    <s v="Failed"/>
    <s v="Declined"/>
    <n v="0.98"/>
    <x v="0"/>
    <s v="Desktop"/>
    <n v="518983"/>
    <n v="11"/>
    <n v="0"/>
    <n v="0"/>
    <n v="0"/>
    <n v="0"/>
    <n v="0"/>
    <s v="2025-03-21 04:23:38"/>
  </r>
  <r>
    <s v="TX005150"/>
    <x v="2496"/>
    <x v="6"/>
    <x v="0"/>
    <n v="274.58999999999997"/>
    <s v="Failed"/>
    <s v="Declined"/>
    <n v="8.81"/>
    <x v="0"/>
    <s v="iPad"/>
    <n v="458446"/>
    <n v="21"/>
    <n v="0"/>
    <n v="0"/>
    <n v="0"/>
    <n v="0"/>
    <n v="0"/>
    <s v="2025-10-16 16:47:53"/>
  </r>
  <r>
    <s v="TX002461"/>
    <x v="2648"/>
    <x v="1"/>
    <x v="0"/>
    <n v="1255.26"/>
    <s v="Success"/>
    <s v="Approved"/>
    <n v="11.4"/>
    <x v="0"/>
    <s v="Android"/>
    <n v="463437"/>
    <n v="17"/>
    <n v="0"/>
    <n v="0"/>
    <n v="0"/>
    <n v="0"/>
    <n v="0"/>
    <s v="2025-01-31 15:05:00"/>
  </r>
  <r>
    <s v="TX000023"/>
    <x v="2185"/>
    <x v="1"/>
    <x v="1"/>
    <n v="238.09"/>
    <s v="Success"/>
    <s v="Approved"/>
    <n v="3.7"/>
    <x v="0"/>
    <s v="Android"/>
    <n v="414200"/>
    <n v="23"/>
    <n v="0"/>
    <n v="0"/>
    <n v="0"/>
    <n v="0"/>
    <n v="0"/>
    <s v="2025-11-10 14:25:03"/>
  </r>
  <r>
    <s v="TX002067"/>
    <x v="1733"/>
    <x v="2"/>
    <x v="1"/>
    <n v="302.20999999999998"/>
    <s v="Success"/>
    <s v="Approved"/>
    <n v="10.19"/>
    <x v="0"/>
    <s v="iPhone"/>
    <n v="555385"/>
    <n v="24"/>
    <n v="0"/>
    <n v="0"/>
    <n v="0"/>
    <n v="0"/>
    <n v="0"/>
    <s v="2025-01-17 13:16:45"/>
  </r>
  <r>
    <s v="TX001654"/>
    <x v="277"/>
    <x v="4"/>
    <x v="0"/>
    <n v="388.2"/>
    <s v="Success"/>
    <s v="Approved"/>
    <n v="4.04"/>
    <x v="0"/>
    <s v="iPhone"/>
    <n v="465784"/>
    <n v="19"/>
    <n v="0"/>
    <n v="0"/>
    <n v="0"/>
    <n v="0"/>
    <n v="0"/>
    <s v="2025-03-05 01:53:50"/>
  </r>
  <r>
    <s v="TX000703"/>
    <x v="2553"/>
    <x v="3"/>
    <x v="0"/>
    <n v="143.44"/>
    <s v="Abandoned"/>
    <s v="Declined"/>
    <n v="5.59"/>
    <x v="0"/>
    <s v="iPad"/>
    <n v="554330"/>
    <n v="24"/>
    <n v="0"/>
    <n v="0"/>
    <n v="0"/>
    <n v="0"/>
    <n v="0"/>
    <s v="2025-05-11 02:07:21"/>
  </r>
  <r>
    <s v="TX008539"/>
    <x v="2590"/>
    <x v="2"/>
    <x v="1"/>
    <n v="283.10000000000002"/>
    <s v="Success"/>
    <s v="Approved"/>
    <n v="2.57"/>
    <x v="0"/>
    <s v="Desktop"/>
    <n v="509697"/>
    <n v="60"/>
    <n v="1"/>
    <n v="0"/>
    <n v="0"/>
    <n v="0"/>
    <n v="1"/>
    <s v="2025-01-09 22:14:20"/>
  </r>
  <r>
    <s v="TX002744"/>
    <x v="1714"/>
    <x v="2"/>
    <x v="1"/>
    <n v="208.57"/>
    <s v="Success"/>
    <s v="Approved"/>
    <n v="6.99"/>
    <x v="0"/>
    <s v="Desktop"/>
    <n v="414547"/>
    <n v="23"/>
    <n v="0"/>
    <n v="0"/>
    <n v="0"/>
    <n v="0"/>
    <n v="0"/>
    <s v="2025-10-03 11:05:56"/>
  </r>
  <r>
    <s v="TX001377"/>
    <x v="1841"/>
    <x v="2"/>
    <x v="1"/>
    <n v="382.43"/>
    <s v="Success"/>
    <s v="Approved"/>
    <n v="2.0699999999999998"/>
    <x v="0"/>
    <s v="Android"/>
    <n v="421924"/>
    <n v="19"/>
    <n v="0"/>
    <n v="0"/>
    <n v="0"/>
    <n v="0"/>
    <n v="0"/>
    <s v="2025-06-04 07:33:27"/>
  </r>
  <r>
    <s v="TX001725"/>
    <x v="1625"/>
    <x v="9"/>
    <x v="1"/>
    <n v="432.64"/>
    <s v="Success"/>
    <s v="Approved"/>
    <n v="5.93"/>
    <x v="0"/>
    <s v="Desktop"/>
    <n v="447509"/>
    <n v="49"/>
    <n v="0"/>
    <n v="1"/>
    <n v="0"/>
    <n v="0"/>
    <n v="0"/>
    <s v="2025-02-06 21:01:59"/>
  </r>
  <r>
    <s v="TX002469"/>
    <x v="957"/>
    <x v="3"/>
    <x v="3"/>
    <n v="1469.8"/>
    <s v="Success"/>
    <s v="Approved"/>
    <n v="5.9"/>
    <x v="0"/>
    <s v="iPhone"/>
    <n v="543356"/>
    <n v="46"/>
    <n v="0"/>
    <n v="0"/>
    <n v="1"/>
    <n v="0"/>
    <n v="0"/>
    <s v="2025-06-09 01:41:58"/>
  </r>
  <r>
    <s v="TX003755"/>
    <x v="2651"/>
    <x v="5"/>
    <x v="1"/>
    <n v="581.80999999999995"/>
    <s v="Failed"/>
    <s v="Declined"/>
    <n v="2.7"/>
    <x v="0"/>
    <s v="iPhone"/>
    <n v="504045"/>
    <n v="52"/>
    <n v="0"/>
    <n v="0"/>
    <n v="1"/>
    <n v="0"/>
    <n v="0"/>
    <s v="2025-06-04 22:21:57"/>
  </r>
  <r>
    <s v="TX002326"/>
    <x v="1143"/>
    <x v="1"/>
    <x v="3"/>
    <n v="428.69"/>
    <s v="Abandoned"/>
    <s v="Approved"/>
    <n v="11.84"/>
    <x v="0"/>
    <s v="Desktop"/>
    <n v="414315"/>
    <n v="14"/>
    <n v="0"/>
    <n v="0"/>
    <n v="0"/>
    <n v="0"/>
    <n v="0"/>
    <s v="2025-04-28 04:42:42"/>
  </r>
  <r>
    <s v="TX000461"/>
    <x v="1143"/>
    <x v="5"/>
    <x v="2"/>
    <n v="90.63"/>
    <s v="Abandoned"/>
    <s v="Declined"/>
    <n v="11.01"/>
    <x v="0"/>
    <s v="iPad"/>
    <n v="427871"/>
    <n v="39"/>
    <n v="0"/>
    <n v="0"/>
    <n v="0"/>
    <n v="1"/>
    <n v="0"/>
    <s v="2025-02-14 06:46:29"/>
  </r>
  <r>
    <s v="TX005164"/>
    <x v="2800"/>
    <x v="3"/>
    <x v="2"/>
    <n v="567.59"/>
    <s v="Success"/>
    <s v="Approved"/>
    <n v="16.760000000000002"/>
    <x v="0"/>
    <s v="Android"/>
    <n v="542447"/>
    <n v="19"/>
    <n v="0"/>
    <n v="0"/>
    <n v="0"/>
    <n v="0"/>
    <n v="0"/>
    <s v="2025-02-10 15:30:01"/>
  </r>
  <r>
    <s v="TX004184"/>
    <x v="91"/>
    <x v="7"/>
    <x v="0"/>
    <n v="171.13"/>
    <s v="Abandoned"/>
    <s v="Approved"/>
    <n v="7.34"/>
    <x v="0"/>
    <s v="iPad"/>
    <n v="429745"/>
    <n v="24"/>
    <n v="0"/>
    <n v="0"/>
    <n v="0"/>
    <n v="0"/>
    <n v="0"/>
    <s v="2025-06-09 04:26:39"/>
  </r>
  <r>
    <s v="TX005527"/>
    <x v="373"/>
    <x v="9"/>
    <x v="3"/>
    <n v="246.28"/>
    <s v="Failed"/>
    <s v="Declined"/>
    <n v="4.4400000000000004"/>
    <x v="0"/>
    <s v="Android"/>
    <n v="487372"/>
    <n v="11"/>
    <n v="0"/>
    <n v="0"/>
    <n v="0"/>
    <n v="0"/>
    <n v="0"/>
    <s v="2025-07-06 02:30:32"/>
  </r>
  <r>
    <s v="TX004083"/>
    <x v="415"/>
    <x v="0"/>
    <x v="2"/>
    <n v="168.33"/>
    <s v="Success"/>
    <s v="Approved"/>
    <n v="12.51"/>
    <x v="0"/>
    <s v="Android"/>
    <n v="403237"/>
    <n v="18"/>
    <n v="0"/>
    <n v="0"/>
    <n v="0"/>
    <n v="0"/>
    <n v="0"/>
    <s v="2025-09-15 20:25:58"/>
  </r>
  <r>
    <s v="TX001487"/>
    <x v="2234"/>
    <x v="1"/>
    <x v="0"/>
    <n v="813.5"/>
    <s v="Failed"/>
    <s v="Approved"/>
    <n v="6.85"/>
    <x v="0"/>
    <s v="Android"/>
    <n v="506736"/>
    <n v="24"/>
    <n v="0"/>
    <n v="0"/>
    <n v="0"/>
    <n v="0"/>
    <n v="0"/>
    <s v="2025-10-07 14:42:48"/>
  </r>
  <r>
    <s v="TX003679"/>
    <x v="2359"/>
    <x v="7"/>
    <x v="2"/>
    <n v="308.66000000000003"/>
    <s v="Success"/>
    <s v="Approved"/>
    <n v="10.68"/>
    <x v="0"/>
    <s v="Android"/>
    <n v="487000"/>
    <n v="14"/>
    <n v="0"/>
    <n v="0"/>
    <n v="0"/>
    <n v="0"/>
    <n v="0"/>
    <s v="2025-04-13 19:09:25"/>
  </r>
  <r>
    <s v="TX007730"/>
    <x v="1154"/>
    <x v="0"/>
    <x v="0"/>
    <n v="1170.31"/>
    <s v="Success"/>
    <s v="Approved"/>
    <n v="8.99"/>
    <x v="0"/>
    <s v="Android"/>
    <n v="479866"/>
    <n v="13"/>
    <n v="0"/>
    <n v="0"/>
    <n v="0"/>
    <n v="0"/>
    <n v="0"/>
    <s v="2025-02-04 11:41:38"/>
  </r>
  <r>
    <s v="TX000283"/>
    <x v="1806"/>
    <x v="2"/>
    <x v="1"/>
    <n v="334.91"/>
    <s v="Abandoned"/>
    <s v="Approved"/>
    <n v="9.59"/>
    <x v="0"/>
    <s v="Android"/>
    <n v="420559"/>
    <n v="22"/>
    <n v="0"/>
    <n v="0"/>
    <n v="0"/>
    <n v="0"/>
    <n v="0"/>
    <s v="2025-04-04 09:21:47"/>
  </r>
  <r>
    <s v="TX006580"/>
    <x v="2270"/>
    <x v="3"/>
    <x v="1"/>
    <n v="483.95"/>
    <s v="Success"/>
    <s v="Approved"/>
    <n v="10.57"/>
    <x v="0"/>
    <s v="Desktop"/>
    <n v="522177"/>
    <n v="12"/>
    <n v="0"/>
    <n v="0"/>
    <n v="0"/>
    <n v="0"/>
    <n v="0"/>
    <s v="2025-03-04 18:49:35"/>
  </r>
  <r>
    <s v="TX004559"/>
    <x v="4"/>
    <x v="6"/>
    <x v="1"/>
    <n v="214.09"/>
    <s v="Failed"/>
    <s v="Declined"/>
    <n v="9.01"/>
    <x v="0"/>
    <s v="iPad"/>
    <n v="427007"/>
    <n v="21"/>
    <n v="0"/>
    <n v="0"/>
    <n v="0"/>
    <n v="0"/>
    <n v="0"/>
    <s v="2025-09-12 06:12:03"/>
  </r>
  <r>
    <s v="TX004309"/>
    <x v="268"/>
    <x v="1"/>
    <x v="1"/>
    <n v="1214.76"/>
    <s v="Abandoned"/>
    <s v="Declined"/>
    <n v="4.99"/>
    <x v="0"/>
    <s v="iPhone"/>
    <n v="415237"/>
    <n v="25"/>
    <n v="0"/>
    <n v="0"/>
    <n v="0"/>
    <n v="0"/>
    <n v="0"/>
    <s v="2025-12-11 06:16:12"/>
  </r>
  <r>
    <s v="TX006685"/>
    <x v="2389"/>
    <x v="8"/>
    <x v="3"/>
    <n v="453.07"/>
    <s v="Success"/>
    <s v="Approved"/>
    <n v="3.96"/>
    <x v="0"/>
    <s v="Desktop"/>
    <n v="546255"/>
    <n v="25"/>
    <n v="0"/>
    <n v="0"/>
    <n v="0"/>
    <n v="0"/>
    <n v="0"/>
    <s v="2025-10-26 15:14:35"/>
  </r>
  <r>
    <s v="TX004866"/>
    <x v="1834"/>
    <x v="5"/>
    <x v="3"/>
    <n v="247.68"/>
    <s v="Success"/>
    <s v="Approved"/>
    <n v="6.1"/>
    <x v="0"/>
    <s v="Android"/>
    <n v="444102"/>
    <n v="15"/>
    <n v="0"/>
    <n v="0"/>
    <n v="0"/>
    <n v="0"/>
    <n v="0"/>
    <s v="2025-12-13 17:36:58"/>
  </r>
  <r>
    <s v="TX003538"/>
    <x v="566"/>
    <x v="4"/>
    <x v="0"/>
    <n v="1013.55"/>
    <s v="Success"/>
    <s v="Approved"/>
    <n v="7.72"/>
    <x v="0"/>
    <s v="iPhone"/>
    <n v="406421"/>
    <n v="22"/>
    <n v="0"/>
    <n v="0"/>
    <n v="0"/>
    <n v="0"/>
    <n v="0"/>
    <s v="2025-11-17 07:17:16"/>
  </r>
  <r>
    <s v="TX003869"/>
    <x v="2318"/>
    <x v="2"/>
    <x v="3"/>
    <n v="249.05"/>
    <s v="Failed"/>
    <s v="Declined"/>
    <n v="9.61"/>
    <x v="0"/>
    <s v="Desktop"/>
    <n v="546407"/>
    <n v="16"/>
    <n v="0"/>
    <n v="0"/>
    <n v="0"/>
    <n v="0"/>
    <n v="0"/>
    <s v="2025-01-04 00:34:42"/>
  </r>
  <r>
    <s v="TX007004"/>
    <x v="1054"/>
    <x v="0"/>
    <x v="3"/>
    <n v="1098.8900000000001"/>
    <s v="Abandoned"/>
    <s v="Declined"/>
    <n v="1.88"/>
    <x v="0"/>
    <s v="iPhone"/>
    <n v="540039"/>
    <n v="19"/>
    <n v="0"/>
    <n v="0"/>
    <n v="0"/>
    <n v="0"/>
    <n v="0"/>
    <s v="2025-05-17 05:08:41"/>
  </r>
  <r>
    <s v="TX002582"/>
    <x v="305"/>
    <x v="5"/>
    <x v="3"/>
    <n v="324.24"/>
    <s v="Success"/>
    <s v="Approved"/>
    <n v="9.3699999999999992"/>
    <x v="0"/>
    <s v="iPhone"/>
    <n v="432113"/>
    <n v="51"/>
    <n v="1"/>
    <n v="0"/>
    <n v="0"/>
    <n v="0"/>
    <n v="1"/>
    <s v="2025-07-01 23:19:52"/>
  </r>
  <r>
    <s v="TX001369"/>
    <x v="1746"/>
    <x v="3"/>
    <x v="1"/>
    <n v="293.63"/>
    <s v="Failed"/>
    <s v="Declined"/>
    <n v="7.87"/>
    <x v="0"/>
    <s v="Android"/>
    <n v="411084"/>
    <n v="68"/>
    <n v="1"/>
    <n v="0"/>
    <n v="0"/>
    <n v="1"/>
    <n v="1"/>
    <s v="2025-08-03 17:52:42"/>
  </r>
  <r>
    <s v="TX009524"/>
    <x v="6"/>
    <x v="6"/>
    <x v="1"/>
    <n v="112.74"/>
    <s v="Success"/>
    <s v="Approved"/>
    <n v="11.72"/>
    <x v="0"/>
    <s v="Desktop"/>
    <n v="559578"/>
    <n v="49"/>
    <n v="1"/>
    <n v="0"/>
    <n v="0"/>
    <n v="0"/>
    <n v="1"/>
    <s v="2025-10-16 19:10:46"/>
  </r>
  <r>
    <s v="TX008245"/>
    <x v="770"/>
    <x v="1"/>
    <x v="3"/>
    <n v="893.69"/>
    <s v="Success"/>
    <s v="Approved"/>
    <n v="9.35"/>
    <x v="0"/>
    <s v="Android"/>
    <n v="474390"/>
    <n v="25"/>
    <n v="0"/>
    <n v="0"/>
    <n v="0"/>
    <n v="0"/>
    <n v="0"/>
    <s v="2025-01-03 23:33:06"/>
  </r>
  <r>
    <s v="TX000598"/>
    <x v="532"/>
    <x v="2"/>
    <x v="2"/>
    <n v="537.41"/>
    <s v="Success"/>
    <s v="Approved"/>
    <n v="12.39"/>
    <x v="0"/>
    <s v="Desktop"/>
    <n v="552608"/>
    <n v="18"/>
    <n v="0"/>
    <n v="0"/>
    <n v="0"/>
    <n v="0"/>
    <n v="0"/>
    <s v="2025-12-26 14:13:21"/>
  </r>
  <r>
    <s v="TX004352"/>
    <x v="230"/>
    <x v="0"/>
    <x v="1"/>
    <n v="119.14"/>
    <s v="Success"/>
    <s v="Approved"/>
    <n v="3.85"/>
    <x v="0"/>
    <s v="Android"/>
    <n v="441620"/>
    <n v="54"/>
    <n v="1"/>
    <n v="0"/>
    <n v="0"/>
    <n v="0"/>
    <n v="1"/>
    <s v="2025-09-25 03:04:05"/>
  </r>
  <r>
    <s v="TX006347"/>
    <x v="1292"/>
    <x v="5"/>
    <x v="2"/>
    <n v="692.22"/>
    <s v="Success"/>
    <s v="Approved"/>
    <n v="14.64"/>
    <x v="0"/>
    <s v="Android"/>
    <n v="513897"/>
    <n v="22"/>
    <n v="0"/>
    <n v="0"/>
    <n v="0"/>
    <n v="0"/>
    <n v="0"/>
    <s v="2025-03-23 20:15:43"/>
  </r>
  <r>
    <s v="TX009029"/>
    <x v="2107"/>
    <x v="4"/>
    <x v="0"/>
    <n v="214.9"/>
    <s v="Abandoned"/>
    <s v="Declined"/>
    <n v="10.24"/>
    <x v="0"/>
    <s v="iPhone"/>
    <n v="458195"/>
    <n v="48"/>
    <n v="0"/>
    <n v="1"/>
    <n v="0"/>
    <n v="0"/>
    <n v="0"/>
    <s v="2025-10-20 05:51:30"/>
  </r>
  <r>
    <s v="TX006380"/>
    <x v="2403"/>
    <x v="3"/>
    <x v="1"/>
    <n v="264.77999999999997"/>
    <s v="Success"/>
    <s v="Approved"/>
    <n v="4.18"/>
    <x v="0"/>
    <s v="iPhone"/>
    <n v="480785"/>
    <n v="18"/>
    <n v="0"/>
    <n v="0"/>
    <n v="0"/>
    <n v="0"/>
    <n v="0"/>
    <s v="2025-03-18 05:27:05"/>
  </r>
  <r>
    <s v="TX004759"/>
    <x v="597"/>
    <x v="3"/>
    <x v="1"/>
    <n v="277.58999999999997"/>
    <s v="Success"/>
    <s v="Approved"/>
    <n v="5.84"/>
    <x v="0"/>
    <s v="Desktop"/>
    <n v="439555"/>
    <n v="11"/>
    <n v="0"/>
    <n v="0"/>
    <n v="0"/>
    <n v="0"/>
    <n v="0"/>
    <s v="2025-11-27 07:09:55"/>
  </r>
  <r>
    <s v="TX000647"/>
    <x v="1700"/>
    <x v="3"/>
    <x v="3"/>
    <n v="693.59"/>
    <s v="Success"/>
    <s v="Approved"/>
    <n v="1.0900000000000001"/>
    <x v="0"/>
    <s v="iPhone"/>
    <n v="558538"/>
    <n v="37"/>
    <n v="0"/>
    <n v="1"/>
    <n v="0"/>
    <n v="0"/>
    <n v="0"/>
    <s v="2025-08-26 16:45:15"/>
  </r>
  <r>
    <s v="TX006382"/>
    <x v="1762"/>
    <x v="0"/>
    <x v="0"/>
    <n v="121.26"/>
    <s v="Success"/>
    <s v="Approved"/>
    <n v="9.1999999999999993"/>
    <x v="0"/>
    <s v="iPhone"/>
    <n v="404329"/>
    <n v="13"/>
    <n v="0"/>
    <n v="0"/>
    <n v="0"/>
    <n v="0"/>
    <n v="0"/>
    <s v="2025-03-18 10:32:57"/>
  </r>
  <r>
    <s v="TX007528"/>
    <x v="1528"/>
    <x v="9"/>
    <x v="2"/>
    <n v="540.13"/>
    <s v="Failed"/>
    <s v="Approved"/>
    <n v="13.29"/>
    <x v="0"/>
    <s v="iPad"/>
    <n v="485961"/>
    <n v="72"/>
    <n v="1"/>
    <n v="0"/>
    <n v="1"/>
    <n v="1"/>
    <n v="0"/>
    <s v="2025-05-16 23:34:07"/>
  </r>
  <r>
    <s v="TX009752"/>
    <x v="2437"/>
    <x v="9"/>
    <x v="1"/>
    <n v="664.21"/>
    <s v="Success"/>
    <s v="Approved"/>
    <n v="10.56"/>
    <x v="0"/>
    <s v="iPad"/>
    <n v="420787"/>
    <n v="12"/>
    <n v="0"/>
    <n v="0"/>
    <n v="0"/>
    <n v="0"/>
    <n v="0"/>
    <s v="2025-05-09 07:24:26"/>
  </r>
  <r>
    <s v="TX006024"/>
    <x v="1517"/>
    <x v="0"/>
    <x v="3"/>
    <n v="663.77"/>
    <s v="Success"/>
    <s v="Approved"/>
    <n v="0.95"/>
    <x v="0"/>
    <s v="Android"/>
    <n v="403298"/>
    <n v="24"/>
    <n v="0"/>
    <n v="0"/>
    <n v="0"/>
    <n v="0"/>
    <n v="0"/>
    <s v="2025-03-17 21:52:47"/>
  </r>
  <r>
    <s v="TX009652"/>
    <x v="2763"/>
    <x v="4"/>
    <x v="2"/>
    <n v="306.44"/>
    <s v="Abandoned"/>
    <s v="Approved"/>
    <n v="19.59"/>
    <x v="0"/>
    <s v="Android"/>
    <n v="405800"/>
    <n v="19"/>
    <n v="0"/>
    <n v="0"/>
    <n v="0"/>
    <n v="0"/>
    <n v="0"/>
    <s v="2025-04-12 19:06:07"/>
  </r>
  <r>
    <s v="TX008055"/>
    <x v="64"/>
    <x v="2"/>
    <x v="2"/>
    <n v="162.35"/>
    <s v="Failed"/>
    <s v="Approved"/>
    <n v="12.9"/>
    <x v="0"/>
    <s v="iPhone"/>
    <n v="419270"/>
    <n v="16"/>
    <n v="0"/>
    <n v="0"/>
    <n v="0"/>
    <n v="0"/>
    <n v="0"/>
    <s v="2025-07-12 11:02:58"/>
  </r>
  <r>
    <s v="TX007166"/>
    <x v="150"/>
    <x v="3"/>
    <x v="3"/>
    <n v="234.36"/>
    <s v="Success"/>
    <s v="Approved"/>
    <n v="7.34"/>
    <x v="0"/>
    <s v="iPhone"/>
    <n v="510680"/>
    <n v="38"/>
    <n v="0"/>
    <n v="1"/>
    <n v="0"/>
    <n v="0"/>
    <n v="0"/>
    <s v="2025-01-28 18:04:15"/>
  </r>
  <r>
    <s v="TX003469"/>
    <x v="1643"/>
    <x v="3"/>
    <x v="1"/>
    <n v="1537.52"/>
    <s v="Success"/>
    <s v="Approved"/>
    <n v="9.81"/>
    <x v="0"/>
    <s v="Android"/>
    <n v="475802"/>
    <n v="32"/>
    <n v="0"/>
    <n v="0"/>
    <n v="0"/>
    <n v="1"/>
    <n v="0"/>
    <s v="2025-05-03 16:47:59"/>
  </r>
  <r>
    <s v="TX007896"/>
    <x v="2673"/>
    <x v="2"/>
    <x v="2"/>
    <n v="344.56"/>
    <s v="Failed"/>
    <s v="Declined"/>
    <n v="17.73"/>
    <x v="0"/>
    <s v="Desktop"/>
    <n v="533941"/>
    <n v="34"/>
    <n v="0"/>
    <n v="0"/>
    <n v="0"/>
    <n v="1"/>
    <n v="0"/>
    <s v="2025-06-11 16:33:43"/>
  </r>
  <r>
    <s v="TX007698"/>
    <x v="2653"/>
    <x v="8"/>
    <x v="3"/>
    <n v="665.25"/>
    <s v="Failed"/>
    <s v="Declined"/>
    <n v="0.81"/>
    <x v="0"/>
    <s v="iPad"/>
    <n v="508440"/>
    <n v="50"/>
    <n v="0"/>
    <n v="0"/>
    <n v="1"/>
    <n v="0"/>
    <n v="0"/>
    <s v="2025-09-15 19:51:39"/>
  </r>
  <r>
    <s v="TX002991"/>
    <x v="1941"/>
    <x v="3"/>
    <x v="3"/>
    <n v="128.36000000000001"/>
    <s v="Failed"/>
    <s v="Declined"/>
    <n v="0.96"/>
    <x v="0"/>
    <s v="Desktop"/>
    <n v="435839"/>
    <n v="56"/>
    <n v="1"/>
    <n v="0"/>
    <n v="0"/>
    <n v="0"/>
    <n v="1"/>
    <s v="2025-08-14 00:05:34"/>
  </r>
  <r>
    <s v="TX009460"/>
    <x v="2391"/>
    <x v="1"/>
    <x v="0"/>
    <n v="282.10000000000002"/>
    <s v="Success"/>
    <s v="Approved"/>
    <n v="4.07"/>
    <x v="0"/>
    <s v="iPhone"/>
    <n v="542195"/>
    <n v="12"/>
    <n v="0"/>
    <n v="0"/>
    <n v="0"/>
    <n v="0"/>
    <n v="0"/>
    <s v="2025-06-17 00:15:31"/>
  </r>
  <r>
    <s v="TX004876"/>
    <x v="615"/>
    <x v="6"/>
    <x v="1"/>
    <n v="378.39"/>
    <s v="Failed"/>
    <s v="Declined"/>
    <n v="9.7200000000000006"/>
    <x v="0"/>
    <s v="Android"/>
    <n v="485688"/>
    <n v="16"/>
    <n v="0"/>
    <n v="0"/>
    <n v="0"/>
    <n v="0"/>
    <n v="0"/>
    <s v="2025-01-19 22:29:04"/>
  </r>
  <r>
    <s v="TX002545"/>
    <x v="1678"/>
    <x v="3"/>
    <x v="0"/>
    <n v="1017.69"/>
    <s v="Success"/>
    <s v="Approved"/>
    <n v="3.3"/>
    <x v="0"/>
    <s v="Desktop"/>
    <n v="493396"/>
    <n v="18"/>
    <n v="0"/>
    <n v="0"/>
    <n v="0"/>
    <n v="0"/>
    <n v="0"/>
    <s v="2025-03-01 04:06:05"/>
  </r>
  <r>
    <s v="TX008646"/>
    <x v="2774"/>
    <x v="2"/>
    <x v="0"/>
    <n v="299.77999999999997"/>
    <s v="Success"/>
    <s v="Approved"/>
    <n v="3.34"/>
    <x v="0"/>
    <s v="Desktop"/>
    <n v="441181"/>
    <n v="18"/>
    <n v="0"/>
    <n v="0"/>
    <n v="0"/>
    <n v="0"/>
    <n v="0"/>
    <s v="2025-01-07 22:04:47"/>
  </r>
  <r>
    <s v="TX007799"/>
    <x v="875"/>
    <x v="2"/>
    <x v="3"/>
    <n v="791.52"/>
    <s v="Abandoned"/>
    <s v="Declined"/>
    <n v="9.84"/>
    <x v="0"/>
    <s v="Desktop"/>
    <n v="488690"/>
    <n v="14"/>
    <n v="0"/>
    <n v="0"/>
    <n v="0"/>
    <n v="0"/>
    <n v="0"/>
    <s v="2025-04-05 16:37:31"/>
  </r>
  <r>
    <s v="TX005342"/>
    <x v="2801"/>
    <x v="8"/>
    <x v="1"/>
    <n v="2040.13"/>
    <s v="Success"/>
    <s v="Approved"/>
    <n v="6.15"/>
    <x v="0"/>
    <s v="Android"/>
    <n v="409806"/>
    <n v="38"/>
    <n v="0"/>
    <n v="0"/>
    <n v="0"/>
    <n v="1"/>
    <n v="0"/>
    <s v="2025-11-14 12:34:05"/>
  </r>
  <r>
    <s v="TX001568"/>
    <x v="2100"/>
    <x v="4"/>
    <x v="0"/>
    <n v="334.75"/>
    <s v="Success"/>
    <s v="Approved"/>
    <n v="2.4"/>
    <x v="0"/>
    <s v="iPhone"/>
    <n v="419905"/>
    <n v="15"/>
    <n v="0"/>
    <n v="0"/>
    <n v="0"/>
    <n v="0"/>
    <n v="0"/>
    <s v="2025-03-15 16:58:07"/>
  </r>
  <r>
    <s v="TX_CBK24"/>
    <x v="1046"/>
    <x v="2"/>
    <x v="3"/>
    <n v="702.88"/>
    <s v="Success"/>
    <s v="Approved"/>
    <n v="2.34"/>
    <x v="1"/>
    <s v="Android"/>
    <n v="524794"/>
    <n v="80"/>
    <n v="1"/>
    <n v="1"/>
    <n v="0"/>
    <n v="0"/>
    <n v="0"/>
    <d v="2025-06-28T11:37:13"/>
  </r>
  <r>
    <s v="TX004067"/>
    <x v="1884"/>
    <x v="8"/>
    <x v="3"/>
    <n v="289.66000000000003"/>
    <s v="Failed"/>
    <s v="Declined"/>
    <n v="11.64"/>
    <x v="0"/>
    <s v="Desktop"/>
    <n v="449373"/>
    <n v="11"/>
    <n v="0"/>
    <n v="0"/>
    <n v="0"/>
    <n v="0"/>
    <n v="0"/>
    <s v="2025-09-30 04:30:56"/>
  </r>
  <r>
    <s v="TX003989"/>
    <x v="360"/>
    <x v="1"/>
    <x v="1"/>
    <n v="329.73"/>
    <s v="Failed"/>
    <s v="Declined"/>
    <n v="3.51"/>
    <x v="0"/>
    <s v="Android"/>
    <n v="550086"/>
    <n v="18"/>
    <n v="0"/>
    <n v="0"/>
    <n v="0"/>
    <n v="0"/>
    <n v="0"/>
    <s v="2025-05-07 11:01:02"/>
  </r>
  <r>
    <s v="TX007032"/>
    <x v="1014"/>
    <x v="2"/>
    <x v="1"/>
    <n v="277.57"/>
    <s v="Success"/>
    <s v="Approved"/>
    <n v="9.07"/>
    <x v="0"/>
    <s v="Desktop"/>
    <n v="452660"/>
    <n v="12"/>
    <n v="0"/>
    <n v="0"/>
    <n v="0"/>
    <n v="0"/>
    <n v="0"/>
    <s v="2025-06-23 04:48:01"/>
  </r>
  <r>
    <s v="TX002161"/>
    <x v="130"/>
    <x v="2"/>
    <x v="3"/>
    <n v="799.45"/>
    <s v="Failed"/>
    <s v="Approved"/>
    <n v="7.72"/>
    <x v="0"/>
    <s v="Desktop"/>
    <n v="422686"/>
    <n v="57"/>
    <n v="1"/>
    <n v="0"/>
    <n v="0"/>
    <n v="0"/>
    <n v="1"/>
    <s v="2025-12-15 07:35:26"/>
  </r>
  <r>
    <s v="TX000686"/>
    <x v="1720"/>
    <x v="1"/>
    <x v="2"/>
    <n v="358.1"/>
    <s v="Success"/>
    <s v="Approved"/>
    <n v="19.09"/>
    <x v="0"/>
    <s v="Android"/>
    <n v="509014"/>
    <n v="39"/>
    <n v="0"/>
    <n v="1"/>
    <n v="0"/>
    <n v="0"/>
    <n v="0"/>
    <s v="2025-09-09 19:25:32"/>
  </r>
  <r>
    <s v="TX007603"/>
    <x v="1874"/>
    <x v="1"/>
    <x v="3"/>
    <n v="634.15"/>
    <s v="Success"/>
    <s v="Approved"/>
    <n v="5.0199999999999996"/>
    <x v="0"/>
    <s v="Android"/>
    <n v="496654"/>
    <n v="15"/>
    <n v="0"/>
    <n v="0"/>
    <n v="0"/>
    <n v="0"/>
    <n v="0"/>
    <s v="2025-10-17 05:31:00"/>
  </r>
  <r>
    <s v="TX007883"/>
    <x v="2802"/>
    <x v="8"/>
    <x v="1"/>
    <n v="1178.05"/>
    <s v="Success"/>
    <s v="Approved"/>
    <n v="5.85"/>
    <x v="0"/>
    <s v="iPad"/>
    <n v="554634"/>
    <n v="20"/>
    <n v="0"/>
    <n v="0"/>
    <n v="0"/>
    <n v="0"/>
    <n v="0"/>
    <s v="2025-02-01 11:34:04"/>
  </r>
  <r>
    <s v="TX003244"/>
    <x v="2803"/>
    <x v="0"/>
    <x v="2"/>
    <n v="549.30999999999995"/>
    <s v="Failed"/>
    <s v="Approved"/>
    <n v="15"/>
    <x v="0"/>
    <s v="Android"/>
    <n v="476154"/>
    <n v="21"/>
    <n v="0"/>
    <n v="0"/>
    <n v="0"/>
    <n v="0"/>
    <n v="0"/>
    <s v="2025-08-10 17:52:34"/>
  </r>
  <r>
    <s v="TX005845"/>
    <x v="2804"/>
    <x v="3"/>
    <x v="3"/>
    <n v="268.25"/>
    <s v="Abandoned"/>
    <s v="Approved"/>
    <n v="1.94"/>
    <x v="0"/>
    <s v="iPhone"/>
    <n v="528813"/>
    <n v="12"/>
    <n v="0"/>
    <n v="0"/>
    <n v="0"/>
    <n v="0"/>
    <n v="0"/>
    <s v="2025-10-12 07:11:21"/>
  </r>
  <r>
    <s v="TX008230"/>
    <x v="2805"/>
    <x v="2"/>
    <x v="2"/>
    <n v="612.33000000000004"/>
    <s v="Success"/>
    <s v="Approved"/>
    <n v="9.59"/>
    <x v="0"/>
    <s v="iPhone"/>
    <n v="448290"/>
    <n v="24"/>
    <n v="0"/>
    <n v="0"/>
    <n v="0"/>
    <n v="0"/>
    <n v="0"/>
    <s v="2025-03-10 01:12:47"/>
  </r>
  <r>
    <s v="TX002462"/>
    <x v="950"/>
    <x v="5"/>
    <x v="0"/>
    <n v="142.11000000000001"/>
    <s v="Success"/>
    <s v="Approved"/>
    <n v="3.16"/>
    <x v="0"/>
    <s v="iPad"/>
    <n v="476519"/>
    <n v="23"/>
    <n v="0"/>
    <n v="0"/>
    <n v="0"/>
    <n v="0"/>
    <n v="0"/>
    <s v="2025-11-07 02:21:54"/>
  </r>
  <r>
    <s v="TX004084"/>
    <x v="717"/>
    <x v="3"/>
    <x v="1"/>
    <n v="718.4"/>
    <s v="Success"/>
    <s v="Approved"/>
    <n v="6.94"/>
    <x v="0"/>
    <s v="Desktop"/>
    <n v="552296"/>
    <n v="15"/>
    <n v="0"/>
    <n v="0"/>
    <n v="0"/>
    <n v="0"/>
    <n v="0"/>
    <s v="2025-07-02 03:09:11"/>
  </r>
  <r>
    <s v="TX002838"/>
    <x v="2784"/>
    <x v="1"/>
    <x v="1"/>
    <n v="1723.09"/>
    <s v="Success"/>
    <s v="Approved"/>
    <n v="7.84"/>
    <x v="0"/>
    <s v="Desktop"/>
    <n v="471495"/>
    <n v="43"/>
    <n v="0"/>
    <n v="0"/>
    <n v="0"/>
    <n v="1"/>
    <n v="0"/>
    <s v="2025-07-03 02:56:38"/>
  </r>
  <r>
    <s v="TX003698"/>
    <x v="2415"/>
    <x v="4"/>
    <x v="0"/>
    <n v="538.47"/>
    <s v="Success"/>
    <s v="Approved"/>
    <n v="11.27"/>
    <x v="0"/>
    <s v="iPad"/>
    <n v="477713"/>
    <n v="21"/>
    <n v="0"/>
    <n v="0"/>
    <n v="0"/>
    <n v="0"/>
    <n v="0"/>
    <s v="2025-05-15 15:38:06"/>
  </r>
  <r>
    <s v="TX007129"/>
    <x v="1945"/>
    <x v="3"/>
    <x v="2"/>
    <n v="890.78"/>
    <s v="Failed"/>
    <s v="Declined"/>
    <n v="18.82"/>
    <x v="0"/>
    <s v="iPhone"/>
    <n v="501531"/>
    <n v="47"/>
    <n v="0"/>
    <n v="0"/>
    <n v="1"/>
    <n v="0"/>
    <n v="0"/>
    <s v="2025-07-06 01:56:31"/>
  </r>
  <r>
    <s v="TX006268"/>
    <x v="1552"/>
    <x v="9"/>
    <x v="2"/>
    <n v="771.28"/>
    <s v="Success"/>
    <s v="Approved"/>
    <n v="11.53"/>
    <x v="0"/>
    <s v="Desktop"/>
    <n v="459736"/>
    <n v="19"/>
    <n v="0"/>
    <n v="0"/>
    <n v="0"/>
    <n v="0"/>
    <n v="0"/>
    <s v="2025-01-11 10:47:14"/>
  </r>
  <r>
    <s v="TX004942"/>
    <x v="1537"/>
    <x v="0"/>
    <x v="2"/>
    <n v="465.39"/>
    <s v="Failed"/>
    <s v="Declined"/>
    <n v="15.59"/>
    <x v="0"/>
    <s v="iPhone"/>
    <n v="426507"/>
    <n v="16"/>
    <n v="0"/>
    <n v="0"/>
    <n v="0"/>
    <n v="0"/>
    <n v="0"/>
    <s v="2025-12-23 14:24:42"/>
  </r>
  <r>
    <s v="TX005947"/>
    <x v="1931"/>
    <x v="1"/>
    <x v="0"/>
    <n v="501.63"/>
    <s v="Abandoned"/>
    <s v="Declined"/>
    <n v="2.97"/>
    <x v="0"/>
    <s v="iPhone"/>
    <n v="493637"/>
    <n v="20"/>
    <n v="0"/>
    <n v="0"/>
    <n v="0"/>
    <n v="0"/>
    <n v="0"/>
    <s v="2025-01-22 06:40:54"/>
  </r>
  <r>
    <s v="TX004584"/>
    <x v="1042"/>
    <x v="7"/>
    <x v="0"/>
    <n v="786.2"/>
    <s v="Abandoned"/>
    <s v="Declined"/>
    <n v="0.62"/>
    <x v="0"/>
    <s v="Android"/>
    <n v="473737"/>
    <n v="39"/>
    <n v="0"/>
    <n v="0"/>
    <n v="0"/>
    <n v="1"/>
    <n v="0"/>
    <s v="2025-09-30 05:46:54"/>
  </r>
  <r>
    <s v="TX005785"/>
    <x v="597"/>
    <x v="1"/>
    <x v="0"/>
    <n v="361.88"/>
    <s v="Abandoned"/>
    <s v="Declined"/>
    <n v="10.06"/>
    <x v="0"/>
    <s v="iPhone"/>
    <n v="429154"/>
    <n v="20"/>
    <n v="0"/>
    <n v="0"/>
    <n v="0"/>
    <n v="0"/>
    <n v="0"/>
    <s v="2025-09-11 21:35:25"/>
  </r>
  <r>
    <s v="TX004041"/>
    <x v="1306"/>
    <x v="8"/>
    <x v="0"/>
    <n v="539.65"/>
    <s v="Success"/>
    <s v="Approved"/>
    <n v="11.99"/>
    <x v="0"/>
    <s v="Desktop"/>
    <n v="536531"/>
    <n v="19"/>
    <n v="0"/>
    <n v="0"/>
    <n v="0"/>
    <n v="0"/>
    <n v="0"/>
    <s v="2025-05-31 05:17:39"/>
  </r>
  <r>
    <s v="TX002231"/>
    <x v="397"/>
    <x v="0"/>
    <x v="3"/>
    <n v="2531.5300000000002"/>
    <s v="Success"/>
    <s v="Approved"/>
    <n v="8.61"/>
    <x v="0"/>
    <s v="iPhone"/>
    <n v="498418"/>
    <n v="16"/>
    <n v="0"/>
    <n v="0"/>
    <n v="0"/>
    <n v="0"/>
    <n v="0"/>
    <s v="2025-12-23 04:37:26"/>
  </r>
  <r>
    <s v="TX007570"/>
    <x v="2498"/>
    <x v="0"/>
    <x v="3"/>
    <n v="313.7"/>
    <s v="Success"/>
    <s v="Approved"/>
    <n v="8.4499999999999993"/>
    <x v="0"/>
    <s v="Android"/>
    <n v="432282"/>
    <n v="25"/>
    <n v="0"/>
    <n v="0"/>
    <n v="0"/>
    <n v="0"/>
    <n v="0"/>
    <s v="2025-07-26 09:16:24"/>
  </r>
  <r>
    <s v="TX000936"/>
    <x v="2211"/>
    <x v="0"/>
    <x v="2"/>
    <n v="368.05"/>
    <s v="Success"/>
    <s v="Approved"/>
    <n v="9.9499999999999993"/>
    <x v="0"/>
    <s v="iPhone"/>
    <n v="484315"/>
    <n v="24"/>
    <n v="0"/>
    <n v="0"/>
    <n v="0"/>
    <n v="0"/>
    <n v="0"/>
    <s v="2025-11-08 11:42:32"/>
  </r>
  <r>
    <s v="TX002321"/>
    <x v="1017"/>
    <x v="0"/>
    <x v="3"/>
    <n v="833.36"/>
    <s v="Success"/>
    <s v="Approved"/>
    <n v="5.33"/>
    <x v="0"/>
    <s v="iPad"/>
    <n v="531204"/>
    <n v="11"/>
    <n v="0"/>
    <n v="0"/>
    <n v="0"/>
    <n v="0"/>
    <n v="0"/>
    <s v="2025-10-22 19:02:58"/>
  </r>
  <r>
    <s v="TX004879"/>
    <x v="160"/>
    <x v="0"/>
    <x v="1"/>
    <n v="221.52"/>
    <s v="Success"/>
    <s v="Approved"/>
    <n v="8.34"/>
    <x v="0"/>
    <s v="Desktop"/>
    <n v="524612"/>
    <n v="43"/>
    <n v="0"/>
    <n v="0"/>
    <n v="1"/>
    <n v="0"/>
    <n v="0"/>
    <s v="2025-05-28 05:50:33"/>
  </r>
  <r>
    <s v="TX000522"/>
    <x v="1701"/>
    <x v="2"/>
    <x v="3"/>
    <n v="618.83000000000004"/>
    <s v="Failed"/>
    <s v="Declined"/>
    <n v="10.42"/>
    <x v="0"/>
    <s v="Desktop"/>
    <n v="453849"/>
    <n v="78"/>
    <n v="1"/>
    <n v="0"/>
    <n v="1"/>
    <n v="0"/>
    <n v="1"/>
    <s v="2025-06-08 16:51:48"/>
  </r>
  <r>
    <s v="TX000523"/>
    <x v="2388"/>
    <x v="5"/>
    <x v="3"/>
    <n v="228.68"/>
    <s v="Success"/>
    <s v="Approved"/>
    <n v="1.71"/>
    <x v="0"/>
    <s v="iPhone"/>
    <n v="540536"/>
    <n v="18"/>
    <n v="0"/>
    <n v="0"/>
    <n v="0"/>
    <n v="0"/>
    <n v="0"/>
    <s v="2025-09-25 02:27:02"/>
  </r>
  <r>
    <s v="TX005346"/>
    <x v="891"/>
    <x v="3"/>
    <x v="1"/>
    <n v="150.55000000000001"/>
    <s v="Success"/>
    <s v="Approved"/>
    <n v="11.78"/>
    <x v="0"/>
    <s v="iPad"/>
    <n v="509055"/>
    <n v="23"/>
    <n v="0"/>
    <n v="0"/>
    <n v="0"/>
    <n v="0"/>
    <n v="0"/>
    <s v="2025-12-26 21:10:28"/>
  </r>
  <r>
    <s v="TX009931"/>
    <x v="1875"/>
    <x v="9"/>
    <x v="3"/>
    <n v="860.58"/>
    <s v="Success"/>
    <s v="Approved"/>
    <n v="4.82"/>
    <x v="0"/>
    <s v="Desktop"/>
    <n v="453646"/>
    <n v="16"/>
    <n v="0"/>
    <n v="0"/>
    <n v="0"/>
    <n v="0"/>
    <n v="0"/>
    <s v="2025-11-18 10:02:54"/>
  </r>
  <r>
    <s v="TX003360"/>
    <x v="1457"/>
    <x v="5"/>
    <x v="1"/>
    <n v="590.05999999999995"/>
    <s v="Success"/>
    <s v="Approved"/>
    <n v="11.06"/>
    <x v="0"/>
    <s v="iPad"/>
    <n v="500151"/>
    <n v="45"/>
    <n v="0"/>
    <n v="1"/>
    <n v="0"/>
    <n v="0"/>
    <n v="0"/>
    <s v="2025-12-26 01:17:04"/>
  </r>
  <r>
    <s v="TX001312"/>
    <x v="1086"/>
    <x v="1"/>
    <x v="1"/>
    <n v="306.69"/>
    <s v="Success"/>
    <s v="Approved"/>
    <n v="8.73"/>
    <x v="0"/>
    <s v="iPhone"/>
    <n v="408848"/>
    <n v="13"/>
    <n v="0"/>
    <n v="0"/>
    <n v="0"/>
    <n v="0"/>
    <n v="0"/>
    <s v="2025-01-14 22:18:39"/>
  </r>
  <r>
    <s v="TX003984"/>
    <x v="354"/>
    <x v="0"/>
    <x v="1"/>
    <n v="1699.41"/>
    <s v="Abandoned"/>
    <s v="Declined"/>
    <n v="3.03"/>
    <x v="0"/>
    <s v="iPhone"/>
    <n v="479007"/>
    <n v="66"/>
    <n v="0"/>
    <n v="0"/>
    <n v="1"/>
    <n v="1"/>
    <n v="0"/>
    <s v="2025-11-14 22:33:22"/>
  </r>
  <r>
    <s v="TX006495"/>
    <x v="1205"/>
    <x v="1"/>
    <x v="0"/>
    <n v="372.85"/>
    <s v="Failed"/>
    <s v="Approved"/>
    <n v="11.14"/>
    <x v="0"/>
    <s v="Android"/>
    <n v="507442"/>
    <n v="13"/>
    <n v="0"/>
    <n v="0"/>
    <n v="0"/>
    <n v="0"/>
    <n v="0"/>
    <s v="2025-10-18 18:42:03"/>
  </r>
  <r>
    <s v="TX009615"/>
    <x v="807"/>
    <x v="1"/>
    <x v="2"/>
    <n v="476.7"/>
    <s v="Success"/>
    <s v="Approved"/>
    <n v="15.54"/>
    <x v="0"/>
    <s v="iPad"/>
    <n v="492604"/>
    <n v="14"/>
    <n v="0"/>
    <n v="0"/>
    <n v="0"/>
    <n v="0"/>
    <n v="0"/>
    <s v="2025-12-03 01:02:40"/>
  </r>
  <r>
    <s v="TX001717"/>
    <x v="441"/>
    <x v="0"/>
    <x v="0"/>
    <n v="447.09"/>
    <s v="Success"/>
    <s v="Approved"/>
    <n v="5.42"/>
    <x v="0"/>
    <s v="Android"/>
    <n v="408152"/>
    <n v="16"/>
    <n v="0"/>
    <n v="0"/>
    <n v="0"/>
    <n v="0"/>
    <n v="0"/>
    <s v="2025-04-04 22:03:00"/>
  </r>
  <r>
    <s v="TX000781"/>
    <x v="1990"/>
    <x v="9"/>
    <x v="0"/>
    <n v="241.92"/>
    <s v="Success"/>
    <s v="Approved"/>
    <n v="3.82"/>
    <x v="0"/>
    <s v="Desktop"/>
    <n v="482892"/>
    <n v="15"/>
    <n v="0"/>
    <n v="0"/>
    <n v="0"/>
    <n v="0"/>
    <n v="0"/>
    <s v="2025-07-19 13:34:58"/>
  </r>
  <r>
    <s v="TX008850"/>
    <x v="50"/>
    <x v="8"/>
    <x v="0"/>
    <n v="219.94"/>
    <s v="Success"/>
    <s v="Approved"/>
    <n v="10"/>
    <x v="0"/>
    <s v="iPhone"/>
    <n v="537894"/>
    <n v="12"/>
    <n v="0"/>
    <n v="0"/>
    <n v="0"/>
    <n v="0"/>
    <n v="0"/>
    <s v="2025-11-11 01:22:06"/>
  </r>
  <r>
    <s v="TX008279"/>
    <x v="1182"/>
    <x v="0"/>
    <x v="3"/>
    <n v="990.17"/>
    <s v="Success"/>
    <s v="Approved"/>
    <n v="2.2000000000000002"/>
    <x v="0"/>
    <s v="iPhone"/>
    <n v="470200"/>
    <n v="11"/>
    <n v="0"/>
    <n v="0"/>
    <n v="0"/>
    <n v="0"/>
    <n v="0"/>
    <s v="2025-05-12 07:48:13"/>
  </r>
  <r>
    <s v="TX005608"/>
    <x v="390"/>
    <x v="1"/>
    <x v="1"/>
    <n v="395.81"/>
    <s v="Success"/>
    <s v="Approved"/>
    <n v="4.43"/>
    <x v="0"/>
    <s v="iPhone"/>
    <n v="506948"/>
    <n v="37"/>
    <n v="0"/>
    <n v="0"/>
    <n v="0"/>
    <n v="1"/>
    <n v="0"/>
    <s v="2025-10-23 01:11:14"/>
  </r>
  <r>
    <s v="TX005979"/>
    <x v="1783"/>
    <x v="3"/>
    <x v="3"/>
    <n v="1023.18"/>
    <s v="Success"/>
    <s v="Approved"/>
    <n v="4.93"/>
    <x v="0"/>
    <s v="iPad"/>
    <n v="557534"/>
    <n v="16"/>
    <n v="0"/>
    <n v="0"/>
    <n v="0"/>
    <n v="0"/>
    <n v="0"/>
    <s v="2025-03-24 01:02:03"/>
  </r>
  <r>
    <s v="TX000652"/>
    <x v="79"/>
    <x v="8"/>
    <x v="2"/>
    <n v="168.22"/>
    <s v="Failed"/>
    <s v="Declined"/>
    <n v="14.55"/>
    <x v="0"/>
    <s v="Desktop"/>
    <n v="549139"/>
    <n v="38"/>
    <n v="0"/>
    <n v="1"/>
    <n v="0"/>
    <n v="0"/>
    <n v="0"/>
    <s v="2025-11-03 21:09:21"/>
  </r>
  <r>
    <s v="TX003748"/>
    <x v="468"/>
    <x v="0"/>
    <x v="1"/>
    <n v="474.33"/>
    <s v="Success"/>
    <s v="Approved"/>
    <n v="8.1300000000000008"/>
    <x v="0"/>
    <s v="Android"/>
    <n v="484163"/>
    <n v="25"/>
    <n v="0"/>
    <n v="0"/>
    <n v="0"/>
    <n v="0"/>
    <n v="0"/>
    <s v="2025-09-26 06:33:07"/>
  </r>
  <r>
    <s v="TX002197"/>
    <x v="2088"/>
    <x v="0"/>
    <x v="0"/>
    <n v="226.24"/>
    <s v="Success"/>
    <s v="Approved"/>
    <n v="11.25"/>
    <x v="0"/>
    <s v="iPhone"/>
    <n v="529337"/>
    <n v="20"/>
    <n v="0"/>
    <n v="0"/>
    <n v="0"/>
    <n v="0"/>
    <n v="0"/>
    <s v="2025-10-11 04:30:39"/>
  </r>
  <r>
    <s v="TX008588"/>
    <x v="1593"/>
    <x v="3"/>
    <x v="3"/>
    <n v="299.8"/>
    <s v="Success"/>
    <s v="Approved"/>
    <n v="1.71"/>
    <x v="0"/>
    <s v="iPhone"/>
    <n v="529204"/>
    <n v="19"/>
    <n v="0"/>
    <n v="0"/>
    <n v="0"/>
    <n v="0"/>
    <n v="0"/>
    <s v="2025-10-12 06:56:52"/>
  </r>
  <r>
    <s v="TX000370"/>
    <x v="2197"/>
    <x v="1"/>
    <x v="3"/>
    <n v="59.02"/>
    <s v="Success"/>
    <s v="Approved"/>
    <n v="3.59"/>
    <x v="0"/>
    <s v="iPad"/>
    <n v="550440"/>
    <n v="24"/>
    <n v="0"/>
    <n v="0"/>
    <n v="0"/>
    <n v="0"/>
    <n v="0"/>
    <s v="2025-02-05 17:18:10"/>
  </r>
  <r>
    <s v="TX009939"/>
    <x v="2806"/>
    <x v="3"/>
    <x v="0"/>
    <n v="193.13"/>
    <s v="Success"/>
    <s v="Approved"/>
    <n v="0.57999999999999996"/>
    <x v="0"/>
    <s v="Android"/>
    <n v="521142"/>
    <n v="39"/>
    <n v="0"/>
    <n v="0"/>
    <n v="0"/>
    <n v="1"/>
    <n v="0"/>
    <s v="2025-07-04 00:21:25"/>
  </r>
  <r>
    <s v="TX008482"/>
    <x v="990"/>
    <x v="3"/>
    <x v="0"/>
    <n v="192.67"/>
    <s v="Success"/>
    <s v="Approved"/>
    <n v="8.6"/>
    <x v="0"/>
    <s v="Android"/>
    <n v="426587"/>
    <n v="22"/>
    <n v="0"/>
    <n v="0"/>
    <n v="0"/>
    <n v="0"/>
    <n v="0"/>
    <s v="2025-01-09 02:18:02"/>
  </r>
  <r>
    <s v="TX004215"/>
    <x v="1299"/>
    <x v="9"/>
    <x v="1"/>
    <n v="311.07"/>
    <s v="Success"/>
    <s v="Approved"/>
    <n v="8.07"/>
    <x v="0"/>
    <s v="Android"/>
    <n v="440428"/>
    <n v="20"/>
    <n v="0"/>
    <n v="0"/>
    <n v="0"/>
    <n v="0"/>
    <n v="0"/>
    <s v="2025-07-27 08:40:00"/>
  </r>
  <r>
    <s v="TX000378"/>
    <x v="1789"/>
    <x v="4"/>
    <x v="2"/>
    <n v="787.13"/>
    <s v="Success"/>
    <s v="Approved"/>
    <n v="15.64"/>
    <x v="0"/>
    <s v="Desktop"/>
    <n v="555325"/>
    <n v="15"/>
    <n v="0"/>
    <n v="0"/>
    <n v="0"/>
    <n v="0"/>
    <n v="0"/>
    <s v="2025-11-25 17:59:57"/>
  </r>
  <r>
    <s v="TX009501"/>
    <x v="73"/>
    <x v="2"/>
    <x v="2"/>
    <n v="398.11"/>
    <s v="Success"/>
    <s v="Approved"/>
    <n v="9.3800000000000008"/>
    <x v="0"/>
    <s v="Android"/>
    <n v="478146"/>
    <n v="14"/>
    <n v="0"/>
    <n v="0"/>
    <n v="0"/>
    <n v="0"/>
    <n v="0"/>
    <s v="2025-09-29 23:39:32"/>
  </r>
  <r>
    <s v="TX002217"/>
    <x v="1740"/>
    <x v="3"/>
    <x v="2"/>
    <n v="213.93"/>
    <s v="Failed"/>
    <s v="Declined"/>
    <n v="16.739999999999998"/>
    <x v="0"/>
    <s v="Desktop"/>
    <n v="550125"/>
    <n v="11"/>
    <n v="0"/>
    <n v="0"/>
    <n v="0"/>
    <n v="0"/>
    <n v="0"/>
    <s v="2025-12-16 01:49:58"/>
  </r>
  <r>
    <s v="TX008733"/>
    <x v="563"/>
    <x v="3"/>
    <x v="3"/>
    <n v="1057.53"/>
    <s v="Success"/>
    <s v="Approved"/>
    <n v="3.28"/>
    <x v="0"/>
    <s v="iPhone"/>
    <n v="479533"/>
    <n v="12"/>
    <n v="0"/>
    <n v="0"/>
    <n v="0"/>
    <n v="0"/>
    <n v="0"/>
    <s v="2025-02-19 07:14:23"/>
  </r>
  <r>
    <s v="TX001614"/>
    <x v="1008"/>
    <x v="1"/>
    <x v="1"/>
    <n v="207.89"/>
    <s v="Success"/>
    <s v="Approved"/>
    <n v="9.7200000000000006"/>
    <x v="0"/>
    <s v="iPad"/>
    <n v="452599"/>
    <n v="40"/>
    <n v="0"/>
    <n v="1"/>
    <n v="0"/>
    <n v="0"/>
    <n v="0"/>
    <s v="2025-08-09 21:36:46"/>
  </r>
  <r>
    <s v="TX006980"/>
    <x v="1271"/>
    <x v="5"/>
    <x v="1"/>
    <n v="382.3"/>
    <s v="Failed"/>
    <s v="Declined"/>
    <n v="1.41"/>
    <x v="0"/>
    <s v="iPhone"/>
    <n v="449215"/>
    <n v="14"/>
    <n v="0"/>
    <n v="0"/>
    <n v="0"/>
    <n v="0"/>
    <n v="0"/>
    <s v="2025-10-13 00:46:02"/>
  </r>
  <r>
    <s v="TX007550"/>
    <x v="2336"/>
    <x v="1"/>
    <x v="3"/>
    <n v="84.8"/>
    <s v="Success"/>
    <s v="Approved"/>
    <n v="11.99"/>
    <x v="0"/>
    <s v="Android"/>
    <n v="532914"/>
    <n v="13"/>
    <n v="0"/>
    <n v="0"/>
    <n v="0"/>
    <n v="0"/>
    <n v="0"/>
    <s v="2025-04-11 08:43:19"/>
  </r>
  <r>
    <s v="TX001828"/>
    <x v="2807"/>
    <x v="5"/>
    <x v="2"/>
    <n v="397.3"/>
    <s v="Success"/>
    <s v="Approved"/>
    <n v="11.07"/>
    <x v="0"/>
    <s v="iPhone"/>
    <n v="517768"/>
    <n v="11"/>
    <n v="0"/>
    <n v="0"/>
    <n v="0"/>
    <n v="0"/>
    <n v="0"/>
    <s v="2025-09-17 14:14:23"/>
  </r>
  <r>
    <s v="TX003633"/>
    <x v="2629"/>
    <x v="0"/>
    <x v="2"/>
    <n v="665.86"/>
    <s v="Failed"/>
    <s v="Declined"/>
    <n v="11.02"/>
    <x v="0"/>
    <s v="iPhone"/>
    <n v="547536"/>
    <n v="14"/>
    <n v="0"/>
    <n v="0"/>
    <n v="0"/>
    <n v="0"/>
    <n v="0"/>
    <s v="2025-07-21 18:32:37"/>
  </r>
  <r>
    <s v="TX000963"/>
    <x v="1873"/>
    <x v="5"/>
    <x v="0"/>
    <n v="213.38"/>
    <s v="Success"/>
    <s v="Approved"/>
    <n v="5.23"/>
    <x v="0"/>
    <s v="iPhone"/>
    <n v="411060"/>
    <n v="15"/>
    <n v="0"/>
    <n v="0"/>
    <n v="0"/>
    <n v="0"/>
    <n v="0"/>
    <s v="2025-11-27 21:17:47"/>
  </r>
  <r>
    <s v="TX002994"/>
    <x v="1638"/>
    <x v="3"/>
    <x v="2"/>
    <n v="2162.8000000000002"/>
    <s v="Failed"/>
    <s v="Declined"/>
    <n v="14.05"/>
    <x v="0"/>
    <s v="Android"/>
    <n v="510289"/>
    <n v="24"/>
    <n v="0"/>
    <n v="0"/>
    <n v="0"/>
    <n v="0"/>
    <n v="0"/>
    <s v="2025-03-18 01:05:50"/>
  </r>
  <r>
    <s v="TX006607"/>
    <x v="2266"/>
    <x v="4"/>
    <x v="3"/>
    <n v="397.89"/>
    <s v="Success"/>
    <s v="Approved"/>
    <n v="3.61"/>
    <x v="0"/>
    <s v="iPad"/>
    <n v="420649"/>
    <n v="10"/>
    <n v="0"/>
    <n v="0"/>
    <n v="0"/>
    <n v="0"/>
    <n v="0"/>
    <s v="2025-07-04 23:40:50"/>
  </r>
  <r>
    <s v="TX009727"/>
    <x v="856"/>
    <x v="2"/>
    <x v="2"/>
    <n v="162.13999999999999"/>
    <s v="Failed"/>
    <s v="Declined"/>
    <n v="11.97"/>
    <x v="0"/>
    <s v="Android"/>
    <n v="439750"/>
    <n v="14"/>
    <n v="0"/>
    <n v="0"/>
    <n v="0"/>
    <n v="0"/>
    <n v="0"/>
    <s v="2025-01-06 06:28:20"/>
  </r>
  <r>
    <s v="TX002377"/>
    <x v="718"/>
    <x v="3"/>
    <x v="0"/>
    <n v="258.32"/>
    <s v="Success"/>
    <s v="Approved"/>
    <n v="5.41"/>
    <x v="0"/>
    <s v="iPhone"/>
    <n v="447262"/>
    <n v="14"/>
    <n v="0"/>
    <n v="0"/>
    <n v="0"/>
    <n v="0"/>
    <n v="0"/>
    <s v="2025-12-04 23:00:13"/>
  </r>
  <r>
    <s v="TX008280"/>
    <x v="869"/>
    <x v="5"/>
    <x v="0"/>
    <n v="113.26"/>
    <s v="Abandoned"/>
    <s v="Declined"/>
    <n v="5.5"/>
    <x v="0"/>
    <s v="iPad"/>
    <n v="487653"/>
    <n v="21"/>
    <n v="0"/>
    <n v="0"/>
    <n v="0"/>
    <n v="0"/>
    <n v="0"/>
    <s v="2025-07-03 04:54:58"/>
  </r>
  <r>
    <s v="TX000360"/>
    <x v="473"/>
    <x v="4"/>
    <x v="0"/>
    <n v="284.75"/>
    <s v="Success"/>
    <s v="Approved"/>
    <n v="11.79"/>
    <x v="0"/>
    <s v="Desktop"/>
    <n v="497646"/>
    <n v="23"/>
    <n v="0"/>
    <n v="0"/>
    <n v="0"/>
    <n v="0"/>
    <n v="0"/>
    <s v="2025-02-25 07:01:01"/>
  </r>
  <r>
    <s v="TX003840"/>
    <x v="53"/>
    <x v="5"/>
    <x v="2"/>
    <n v="211.98"/>
    <s v="Failed"/>
    <s v="Declined"/>
    <n v="16.5"/>
    <x v="0"/>
    <s v="Desktop"/>
    <n v="498577"/>
    <n v="24"/>
    <n v="0"/>
    <n v="0"/>
    <n v="0"/>
    <n v="0"/>
    <n v="0"/>
    <s v="2025-02-28 02:31:54"/>
  </r>
  <r>
    <s v="TX008237"/>
    <x v="116"/>
    <x v="1"/>
    <x v="1"/>
    <n v="1506.66"/>
    <s v="Success"/>
    <s v="Approved"/>
    <n v="7.41"/>
    <x v="0"/>
    <s v="Desktop"/>
    <n v="449392"/>
    <n v="20"/>
    <n v="0"/>
    <n v="0"/>
    <n v="0"/>
    <n v="0"/>
    <n v="0"/>
    <s v="2025-07-01 06:36:11"/>
  </r>
  <r>
    <s v="TX001247"/>
    <x v="384"/>
    <x v="2"/>
    <x v="3"/>
    <n v="1214.08"/>
    <s v="Success"/>
    <s v="Approved"/>
    <n v="10.52"/>
    <x v="0"/>
    <s v="iPhone"/>
    <n v="418207"/>
    <n v="17"/>
    <n v="0"/>
    <n v="0"/>
    <n v="0"/>
    <n v="0"/>
    <n v="0"/>
    <s v="2025-12-19 13:08:44"/>
  </r>
  <r>
    <s v="TX007505"/>
    <x v="1932"/>
    <x v="0"/>
    <x v="3"/>
    <n v="636.38"/>
    <s v="Success"/>
    <s v="Approved"/>
    <n v="1.49"/>
    <x v="0"/>
    <s v="iPhone"/>
    <n v="424925"/>
    <n v="13"/>
    <n v="0"/>
    <n v="0"/>
    <n v="0"/>
    <n v="0"/>
    <n v="0"/>
    <s v="2025-12-05 17:54:54"/>
  </r>
  <r>
    <s v="TX008397"/>
    <x v="69"/>
    <x v="1"/>
    <x v="1"/>
    <n v="173.28"/>
    <s v="Success"/>
    <s v="Approved"/>
    <n v="8.9"/>
    <x v="0"/>
    <s v="Desktop"/>
    <n v="433651"/>
    <n v="10"/>
    <n v="0"/>
    <n v="0"/>
    <n v="0"/>
    <n v="0"/>
    <n v="0"/>
    <s v="2025-12-19 01:39:40"/>
  </r>
  <r>
    <s v="TX006512"/>
    <x v="1796"/>
    <x v="4"/>
    <x v="2"/>
    <n v="111.67"/>
    <s v="Abandoned"/>
    <s v="Declined"/>
    <n v="9.09"/>
    <x v="0"/>
    <s v="Android"/>
    <n v="411609"/>
    <n v="19"/>
    <n v="0"/>
    <n v="0"/>
    <n v="0"/>
    <n v="0"/>
    <n v="0"/>
    <s v="2025-11-06 09:41:54"/>
  </r>
  <r>
    <s v="TX005088"/>
    <x v="404"/>
    <x v="0"/>
    <x v="2"/>
    <n v="283.08"/>
    <s v="Failed"/>
    <s v="Declined"/>
    <n v="19.79"/>
    <x v="0"/>
    <s v="Android"/>
    <n v="462876"/>
    <n v="25"/>
    <n v="0"/>
    <n v="0"/>
    <n v="0"/>
    <n v="0"/>
    <n v="0"/>
    <s v="2025-09-30 08:02:01"/>
  </r>
  <r>
    <s v="TX003695"/>
    <x v="2089"/>
    <x v="5"/>
    <x v="0"/>
    <n v="888.49"/>
    <s v="Success"/>
    <s v="Approved"/>
    <n v="5.79"/>
    <x v="0"/>
    <s v="Android"/>
    <n v="416417"/>
    <n v="23"/>
    <n v="0"/>
    <n v="0"/>
    <n v="0"/>
    <n v="0"/>
    <n v="0"/>
    <s v="2025-09-04 21:31:25"/>
  </r>
  <r>
    <s v="TX001574"/>
    <x v="2808"/>
    <x v="2"/>
    <x v="1"/>
    <n v="158.37"/>
    <s v="Success"/>
    <s v="Approved"/>
    <n v="2.36"/>
    <x v="0"/>
    <s v="iPhone"/>
    <n v="495412"/>
    <n v="18"/>
    <n v="0"/>
    <n v="0"/>
    <n v="0"/>
    <n v="0"/>
    <n v="0"/>
    <s v="2025-08-14 14:20:22"/>
  </r>
  <r>
    <s v="TX006282"/>
    <x v="2718"/>
    <x v="5"/>
    <x v="1"/>
    <n v="572.87"/>
    <s v="Success"/>
    <s v="Approved"/>
    <n v="3.3"/>
    <x v="0"/>
    <s v="iPad"/>
    <n v="459934"/>
    <n v="11"/>
    <n v="0"/>
    <n v="0"/>
    <n v="0"/>
    <n v="0"/>
    <n v="0"/>
    <s v="2025-06-15 06:30:03"/>
  </r>
  <r>
    <s v="TX005440"/>
    <x v="1236"/>
    <x v="1"/>
    <x v="3"/>
    <n v="341.05"/>
    <s v="Success"/>
    <s v="Approved"/>
    <n v="3.16"/>
    <x v="0"/>
    <s v="iPhone"/>
    <n v="486646"/>
    <n v="17"/>
    <n v="0"/>
    <n v="0"/>
    <n v="0"/>
    <n v="0"/>
    <n v="0"/>
    <s v="2025-01-05 10:35:37"/>
  </r>
  <r>
    <s v="TX002568"/>
    <x v="229"/>
    <x v="1"/>
    <x v="0"/>
    <n v="460.84"/>
    <s v="Abandoned"/>
    <s v="Declined"/>
    <n v="11.84"/>
    <x v="0"/>
    <s v="iPhone"/>
    <n v="493456"/>
    <n v="22"/>
    <n v="0"/>
    <n v="0"/>
    <n v="0"/>
    <n v="0"/>
    <n v="0"/>
    <s v="2025-08-03 04:13:20"/>
  </r>
  <r>
    <s v="TX003424"/>
    <x v="1906"/>
    <x v="8"/>
    <x v="0"/>
    <n v="214.22"/>
    <s v="Success"/>
    <s v="Approved"/>
    <n v="9.9"/>
    <x v="0"/>
    <s v="Desktop"/>
    <n v="402743"/>
    <n v="16"/>
    <n v="0"/>
    <n v="0"/>
    <n v="0"/>
    <n v="0"/>
    <n v="0"/>
    <s v="2025-05-25 15:36:27"/>
  </r>
  <r>
    <s v="TX002038"/>
    <x v="2809"/>
    <x v="0"/>
    <x v="1"/>
    <n v="792.43"/>
    <s v="Success"/>
    <s v="Approved"/>
    <n v="9.27"/>
    <x v="0"/>
    <s v="iPhone"/>
    <n v="445420"/>
    <n v="11"/>
    <n v="0"/>
    <n v="0"/>
    <n v="0"/>
    <n v="0"/>
    <n v="0"/>
    <s v="2025-11-12 11:22:41"/>
  </r>
  <r>
    <s v="TX009296"/>
    <x v="2810"/>
    <x v="4"/>
    <x v="1"/>
    <n v="216.25"/>
    <s v="Success"/>
    <s v="Approved"/>
    <n v="2.46"/>
    <x v="0"/>
    <s v="Desktop"/>
    <n v="500279"/>
    <n v="24"/>
    <n v="0"/>
    <n v="0"/>
    <n v="0"/>
    <n v="0"/>
    <n v="0"/>
    <s v="2025-10-08 22:30:49"/>
  </r>
  <r>
    <s v="TX000773"/>
    <x v="2009"/>
    <x v="4"/>
    <x v="3"/>
    <n v="835.24"/>
    <s v="Success"/>
    <s v="Approved"/>
    <n v="10.69"/>
    <x v="0"/>
    <s v="Android"/>
    <n v="548875"/>
    <n v="45"/>
    <n v="0"/>
    <n v="0"/>
    <n v="1"/>
    <n v="0"/>
    <n v="0"/>
    <s v="2025-10-21 15:29:37"/>
  </r>
  <r>
    <s v="TX005381"/>
    <x v="2811"/>
    <x v="1"/>
    <x v="3"/>
    <n v="617.35"/>
    <s v="Failed"/>
    <s v="Approved"/>
    <n v="11.86"/>
    <x v="0"/>
    <s v="Android"/>
    <n v="538496"/>
    <n v="18"/>
    <n v="0"/>
    <n v="0"/>
    <n v="0"/>
    <n v="0"/>
    <n v="0"/>
    <s v="2025-04-29 17:41:32"/>
  </r>
  <r>
    <s v="TX009623"/>
    <x v="488"/>
    <x v="2"/>
    <x v="3"/>
    <n v="422.46"/>
    <s v="Failed"/>
    <s v="Approved"/>
    <n v="6.63"/>
    <x v="0"/>
    <s v="iPhone"/>
    <n v="442667"/>
    <n v="19"/>
    <n v="0"/>
    <n v="0"/>
    <n v="0"/>
    <n v="0"/>
    <n v="0"/>
    <s v="2025-09-05 18:36:38"/>
  </r>
  <r>
    <s v="TX003563"/>
    <x v="882"/>
    <x v="7"/>
    <x v="2"/>
    <n v="2140.52"/>
    <s v="Success"/>
    <s v="Approved"/>
    <n v="16.48"/>
    <x v="0"/>
    <s v="Desktop"/>
    <n v="446813"/>
    <n v="15"/>
    <n v="0"/>
    <n v="0"/>
    <n v="0"/>
    <n v="0"/>
    <n v="0"/>
    <s v="2025-01-07 03:22:22"/>
  </r>
  <r>
    <s v="TX000563"/>
    <x v="2104"/>
    <x v="0"/>
    <x v="0"/>
    <n v="613.05999999999995"/>
    <s v="Success"/>
    <s v="Approved"/>
    <n v="8.5500000000000007"/>
    <x v="0"/>
    <s v="Desktop"/>
    <n v="522997"/>
    <n v="34"/>
    <n v="0"/>
    <n v="0"/>
    <n v="0"/>
    <n v="1"/>
    <n v="0"/>
    <s v="2025-06-10 02:01:04"/>
  </r>
  <r>
    <s v="TX006684"/>
    <x v="2351"/>
    <x v="5"/>
    <x v="1"/>
    <n v="448.9"/>
    <s v="Failed"/>
    <s v="Approved"/>
    <n v="5.95"/>
    <x v="0"/>
    <s v="Desktop"/>
    <n v="438736"/>
    <n v="24"/>
    <n v="0"/>
    <n v="0"/>
    <n v="0"/>
    <n v="0"/>
    <n v="0"/>
    <s v="2025-10-12 15:20:37"/>
  </r>
  <r>
    <s v="TX002547"/>
    <x v="393"/>
    <x v="0"/>
    <x v="0"/>
    <n v="921.94"/>
    <s v="Success"/>
    <s v="Approved"/>
    <n v="9.68"/>
    <x v="0"/>
    <s v="Android"/>
    <n v="521529"/>
    <n v="12"/>
    <n v="0"/>
    <n v="0"/>
    <n v="0"/>
    <n v="0"/>
    <n v="0"/>
    <s v="2025-10-25 15:30:17"/>
  </r>
  <r>
    <s v="TX005511"/>
    <x v="1564"/>
    <x v="9"/>
    <x v="3"/>
    <n v="93.31"/>
    <s v="Success"/>
    <s v="Approved"/>
    <n v="8.02"/>
    <x v="0"/>
    <s v="Android"/>
    <n v="456504"/>
    <n v="18"/>
    <n v="0"/>
    <n v="0"/>
    <n v="0"/>
    <n v="0"/>
    <n v="0"/>
    <s v="2025-05-16 07:40:35"/>
  </r>
  <r>
    <s v="TX005331"/>
    <x v="2812"/>
    <x v="5"/>
    <x v="3"/>
    <n v="250.29"/>
    <s v="Success"/>
    <s v="Approved"/>
    <n v="3.8"/>
    <x v="0"/>
    <s v="iPhone"/>
    <n v="546380"/>
    <n v="15"/>
    <n v="0"/>
    <n v="0"/>
    <n v="0"/>
    <n v="0"/>
    <n v="0"/>
    <s v="2025-03-21 00:25:47"/>
  </r>
  <r>
    <s v="TX008772"/>
    <x v="2069"/>
    <x v="1"/>
    <x v="1"/>
    <n v="620.45000000000005"/>
    <s v="Success"/>
    <s v="Approved"/>
    <n v="4.84"/>
    <x v="0"/>
    <s v="iPhone"/>
    <n v="404790"/>
    <n v="17"/>
    <n v="0"/>
    <n v="0"/>
    <n v="0"/>
    <n v="0"/>
    <n v="0"/>
    <s v="2025-07-17 08:04:03"/>
  </r>
  <r>
    <s v="TX004532"/>
    <x v="492"/>
    <x v="2"/>
    <x v="1"/>
    <n v="185.73"/>
    <s v="Success"/>
    <s v="Approved"/>
    <n v="7.8"/>
    <x v="0"/>
    <s v="Android"/>
    <n v="511596"/>
    <n v="20"/>
    <n v="0"/>
    <n v="0"/>
    <n v="0"/>
    <n v="0"/>
    <n v="0"/>
    <s v="2025-06-02 10:05:10"/>
  </r>
  <r>
    <s v="TX001675"/>
    <x v="133"/>
    <x v="5"/>
    <x v="2"/>
    <n v="356.29"/>
    <s v="Failed"/>
    <s v="Declined"/>
    <n v="15.34"/>
    <x v="0"/>
    <s v="iPhone"/>
    <n v="431552"/>
    <n v="16"/>
    <n v="0"/>
    <n v="0"/>
    <n v="0"/>
    <n v="0"/>
    <n v="0"/>
    <s v="2025-07-08 05:42:36"/>
  </r>
  <r>
    <s v="TX007396"/>
    <x v="2027"/>
    <x v="2"/>
    <x v="1"/>
    <n v="317.77999999999997"/>
    <s v="Success"/>
    <s v="Approved"/>
    <n v="11.5"/>
    <x v="0"/>
    <s v="iPhone"/>
    <n v="510883"/>
    <n v="41"/>
    <n v="0"/>
    <n v="1"/>
    <n v="0"/>
    <n v="0"/>
    <n v="0"/>
    <s v="2025-06-01 01:20:57"/>
  </r>
  <r>
    <s v="TX000366"/>
    <x v="644"/>
    <x v="2"/>
    <x v="0"/>
    <n v="277.64"/>
    <s v="Success"/>
    <s v="Approved"/>
    <n v="3.03"/>
    <x v="0"/>
    <s v="iPhone"/>
    <n v="445578"/>
    <n v="19"/>
    <n v="0"/>
    <n v="0"/>
    <n v="0"/>
    <n v="0"/>
    <n v="0"/>
    <s v="2025-02-27 14:28:40"/>
  </r>
  <r>
    <s v="TX008117"/>
    <x v="2096"/>
    <x v="8"/>
    <x v="3"/>
    <n v="875.56"/>
    <s v="Success"/>
    <s v="Approved"/>
    <n v="8.26"/>
    <x v="0"/>
    <s v="iPhone"/>
    <n v="552573"/>
    <n v="19"/>
    <n v="0"/>
    <n v="0"/>
    <n v="0"/>
    <n v="0"/>
    <n v="0"/>
    <s v="2025-05-01 19:40:13"/>
  </r>
  <r>
    <s v="TX009995"/>
    <x v="2444"/>
    <x v="2"/>
    <x v="3"/>
    <n v="485.79"/>
    <s v="Failed"/>
    <s v="Declined"/>
    <n v="5.95"/>
    <x v="0"/>
    <s v="iPhone"/>
    <n v="498618"/>
    <n v="18"/>
    <n v="0"/>
    <n v="0"/>
    <n v="0"/>
    <n v="0"/>
    <n v="0"/>
    <s v="2025-05-02 16:31:01"/>
  </r>
  <r>
    <s v="TX004328"/>
    <x v="2762"/>
    <x v="3"/>
    <x v="3"/>
    <n v="757.38"/>
    <s v="Success"/>
    <s v="Approved"/>
    <n v="7.45"/>
    <x v="0"/>
    <s v="iPhone"/>
    <n v="422946"/>
    <n v="21"/>
    <n v="0"/>
    <n v="0"/>
    <n v="0"/>
    <n v="0"/>
    <n v="0"/>
    <s v="2025-09-25 10:44:17"/>
  </r>
  <r>
    <s v="TX_CBK13"/>
    <x v="2205"/>
    <x v="2"/>
    <x v="3"/>
    <n v="590.41999999999996"/>
    <s v="Success"/>
    <s v="Approved"/>
    <n v="1.37"/>
    <x v="1"/>
    <s v="Android"/>
    <n v="503183"/>
    <n v="80"/>
    <n v="1"/>
    <n v="1"/>
    <n v="0"/>
    <n v="0"/>
    <n v="0"/>
    <d v="2025-06-23T02:03:43"/>
  </r>
  <r>
    <s v="TX000148"/>
    <x v="676"/>
    <x v="1"/>
    <x v="2"/>
    <n v="71.099999999999994"/>
    <s v="Failed"/>
    <s v="Declined"/>
    <n v="14.79"/>
    <x v="0"/>
    <s v="Desktop"/>
    <n v="424053"/>
    <n v="39"/>
    <n v="0"/>
    <n v="1"/>
    <n v="0"/>
    <n v="0"/>
    <n v="0"/>
    <s v="2025-05-17 07:46:31"/>
  </r>
  <r>
    <s v="TX001669"/>
    <x v="1102"/>
    <x v="4"/>
    <x v="0"/>
    <n v="901.21"/>
    <s v="Success"/>
    <s v="Approved"/>
    <n v="5.28"/>
    <x v="0"/>
    <s v="Android"/>
    <n v="524829"/>
    <n v="20"/>
    <n v="0"/>
    <n v="0"/>
    <n v="0"/>
    <n v="0"/>
    <n v="0"/>
    <s v="2025-05-24 16:43:45"/>
  </r>
  <r>
    <s v="TX003089"/>
    <x v="1856"/>
    <x v="1"/>
    <x v="3"/>
    <n v="91.56"/>
    <s v="Success"/>
    <s v="Approved"/>
    <n v="8.17"/>
    <x v="0"/>
    <s v="Android"/>
    <n v="436457"/>
    <n v="16"/>
    <n v="0"/>
    <n v="0"/>
    <n v="0"/>
    <n v="0"/>
    <n v="0"/>
    <s v="2025-02-12 11:18:47"/>
  </r>
  <r>
    <s v="TX008896"/>
    <x v="2205"/>
    <x v="1"/>
    <x v="2"/>
    <n v="1142.51"/>
    <s v="Failed"/>
    <s v="Declined"/>
    <n v="16.78"/>
    <x v="0"/>
    <s v="Android"/>
    <n v="430525"/>
    <n v="25"/>
    <n v="0"/>
    <n v="0"/>
    <n v="0"/>
    <n v="0"/>
    <n v="0"/>
    <s v="2025-11-04 11:45:37"/>
  </r>
  <r>
    <s v="TX007651"/>
    <x v="2697"/>
    <x v="3"/>
    <x v="0"/>
    <n v="598.97"/>
    <s v="Abandoned"/>
    <s v="Declined"/>
    <n v="4.99"/>
    <x v="0"/>
    <s v="iPhone"/>
    <n v="467011"/>
    <n v="14"/>
    <n v="0"/>
    <n v="0"/>
    <n v="0"/>
    <n v="0"/>
    <n v="0"/>
    <s v="2025-12-02 17:37:18"/>
  </r>
  <r>
    <s v="TX000408"/>
    <x v="144"/>
    <x v="1"/>
    <x v="1"/>
    <n v="342.56"/>
    <s v="Success"/>
    <s v="Approved"/>
    <n v="11.67"/>
    <x v="0"/>
    <s v="iPhone"/>
    <n v="486899"/>
    <n v="22"/>
    <n v="0"/>
    <n v="0"/>
    <n v="0"/>
    <n v="0"/>
    <n v="0"/>
    <s v="2025-08-25 11:56:19"/>
  </r>
  <r>
    <s v="TX009639"/>
    <x v="2772"/>
    <x v="0"/>
    <x v="1"/>
    <n v="124.13"/>
    <s v="Success"/>
    <s v="Approved"/>
    <n v="7.75"/>
    <x v="0"/>
    <s v="Desktop"/>
    <n v="557827"/>
    <n v="25"/>
    <n v="0"/>
    <n v="0"/>
    <n v="0"/>
    <n v="0"/>
    <n v="0"/>
    <s v="2025-10-12 20:37:01"/>
  </r>
  <r>
    <s v="TX007789"/>
    <x v="2813"/>
    <x v="3"/>
    <x v="1"/>
    <n v="526.76"/>
    <s v="Success"/>
    <s v="Approved"/>
    <n v="9.5299999999999994"/>
    <x v="0"/>
    <s v="iPhone"/>
    <n v="509505"/>
    <n v="33"/>
    <n v="0"/>
    <n v="0"/>
    <n v="0"/>
    <n v="1"/>
    <n v="0"/>
    <s v="2025-09-05 16:46:39"/>
  </r>
  <r>
    <s v="TX003457"/>
    <x v="1585"/>
    <x v="3"/>
    <x v="1"/>
    <n v="1466.58"/>
    <s v="Success"/>
    <s v="Approved"/>
    <n v="5.03"/>
    <x v="0"/>
    <s v="Android"/>
    <n v="460293"/>
    <n v="11"/>
    <n v="0"/>
    <n v="0"/>
    <n v="0"/>
    <n v="0"/>
    <n v="0"/>
    <s v="2025-04-01 06:31:48"/>
  </r>
  <r>
    <s v="TX006187"/>
    <x v="930"/>
    <x v="3"/>
    <x v="3"/>
    <n v="360.16"/>
    <s v="Failed"/>
    <s v="Declined"/>
    <n v="4.25"/>
    <x v="0"/>
    <s v="Desktop"/>
    <n v="548696"/>
    <n v="12"/>
    <n v="0"/>
    <n v="0"/>
    <n v="0"/>
    <n v="0"/>
    <n v="0"/>
    <s v="2025-04-07 14:07:45"/>
  </r>
  <r>
    <s v="TX004183"/>
    <x v="928"/>
    <x v="5"/>
    <x v="0"/>
    <n v="240.55"/>
    <s v="Success"/>
    <s v="Approved"/>
    <n v="0.74"/>
    <x v="0"/>
    <s v="Desktop"/>
    <n v="531410"/>
    <n v="38"/>
    <n v="0"/>
    <n v="0"/>
    <n v="0"/>
    <n v="1"/>
    <n v="0"/>
    <s v="2025-01-17 04:51:22"/>
  </r>
  <r>
    <s v="TX003577"/>
    <x v="59"/>
    <x v="2"/>
    <x v="0"/>
    <n v="380.86"/>
    <s v="Success"/>
    <s v="Approved"/>
    <n v="1.44"/>
    <x v="0"/>
    <s v="Android"/>
    <n v="540972"/>
    <n v="43"/>
    <n v="0"/>
    <n v="0"/>
    <n v="1"/>
    <n v="0"/>
    <n v="0"/>
    <s v="2025-09-23 19:21:41"/>
  </r>
  <r>
    <s v="TX003272"/>
    <x v="397"/>
    <x v="1"/>
    <x v="1"/>
    <n v="320.85000000000002"/>
    <s v="Success"/>
    <s v="Approved"/>
    <n v="8.36"/>
    <x v="0"/>
    <s v="iPad"/>
    <n v="539676"/>
    <n v="40"/>
    <n v="0"/>
    <n v="0"/>
    <n v="1"/>
    <n v="0"/>
    <n v="0"/>
    <s v="2025-01-25 09:04:32"/>
  </r>
  <r>
    <s v="TX004941"/>
    <x v="651"/>
    <x v="9"/>
    <x v="0"/>
    <n v="1713.99"/>
    <s v="Success"/>
    <s v="Approved"/>
    <n v="10.81"/>
    <x v="0"/>
    <s v="Desktop"/>
    <n v="460984"/>
    <n v="10"/>
    <n v="0"/>
    <n v="0"/>
    <n v="0"/>
    <n v="0"/>
    <n v="0"/>
    <s v="2025-05-02 14:51:35"/>
  </r>
  <r>
    <s v="TX001032"/>
    <x v="2494"/>
    <x v="8"/>
    <x v="1"/>
    <n v="382.11"/>
    <s v="Success"/>
    <s v="Approved"/>
    <n v="3.26"/>
    <x v="0"/>
    <s v="Android"/>
    <n v="449498"/>
    <n v="12"/>
    <n v="0"/>
    <n v="0"/>
    <n v="0"/>
    <n v="0"/>
    <n v="0"/>
    <s v="2025-09-08 06:13:08"/>
  </r>
  <r>
    <s v="TX008093"/>
    <x v="408"/>
    <x v="6"/>
    <x v="0"/>
    <n v="523.79999999999995"/>
    <s v="Success"/>
    <s v="Approved"/>
    <n v="2.97"/>
    <x v="0"/>
    <s v="iPhone"/>
    <n v="468387"/>
    <n v="13"/>
    <n v="0"/>
    <n v="0"/>
    <n v="0"/>
    <n v="0"/>
    <n v="0"/>
    <s v="2025-02-24 03:17:34"/>
  </r>
  <r>
    <s v="TX006231"/>
    <x v="1817"/>
    <x v="8"/>
    <x v="1"/>
    <n v="694.75"/>
    <s v="Abandoned"/>
    <s v="Approved"/>
    <n v="4.22"/>
    <x v="0"/>
    <s v="Desktop"/>
    <n v="437022"/>
    <n v="23"/>
    <n v="0"/>
    <n v="0"/>
    <n v="0"/>
    <n v="0"/>
    <n v="0"/>
    <s v="2025-05-16 23:57:05"/>
  </r>
  <r>
    <s v="TX006593"/>
    <x v="2365"/>
    <x v="8"/>
    <x v="0"/>
    <n v="327.25"/>
    <s v="Success"/>
    <s v="Approved"/>
    <n v="10.91"/>
    <x v="0"/>
    <s v="Android"/>
    <n v="505549"/>
    <n v="21"/>
    <n v="0"/>
    <n v="0"/>
    <n v="0"/>
    <n v="0"/>
    <n v="0"/>
    <s v="2025-07-14 05:21:25"/>
  </r>
  <r>
    <s v="TX008958"/>
    <x v="2814"/>
    <x v="0"/>
    <x v="1"/>
    <n v="240.72"/>
    <s v="Success"/>
    <s v="Approved"/>
    <n v="7.83"/>
    <x v="0"/>
    <s v="iPad"/>
    <n v="460905"/>
    <n v="13"/>
    <n v="0"/>
    <n v="0"/>
    <n v="0"/>
    <n v="0"/>
    <n v="0"/>
    <s v="2025-04-09 03:19:02"/>
  </r>
  <r>
    <s v="TX009866"/>
    <x v="126"/>
    <x v="3"/>
    <x v="2"/>
    <n v="240.45"/>
    <s v="Success"/>
    <s v="Approved"/>
    <n v="10.47"/>
    <x v="0"/>
    <s v="iPhone"/>
    <n v="490822"/>
    <n v="11"/>
    <n v="0"/>
    <n v="0"/>
    <n v="0"/>
    <n v="0"/>
    <n v="0"/>
    <s v="2025-09-28 09:13:10"/>
  </r>
  <r>
    <s v="TX006725"/>
    <x v="1468"/>
    <x v="0"/>
    <x v="1"/>
    <n v="478"/>
    <s v="Abandoned"/>
    <s v="Approved"/>
    <n v="6.39"/>
    <x v="0"/>
    <s v="iPhone"/>
    <n v="486912"/>
    <n v="73"/>
    <n v="1"/>
    <n v="1"/>
    <n v="1"/>
    <n v="0"/>
    <n v="0"/>
    <s v="2025-01-30 04:32:32"/>
  </r>
  <r>
    <s v="TX008130"/>
    <x v="1371"/>
    <x v="4"/>
    <x v="1"/>
    <n v="177.09"/>
    <s v="Abandoned"/>
    <s v="Declined"/>
    <n v="6.12"/>
    <x v="0"/>
    <s v="iPhone"/>
    <n v="430284"/>
    <n v="18"/>
    <n v="0"/>
    <n v="0"/>
    <n v="0"/>
    <n v="0"/>
    <n v="0"/>
    <s v="2025-02-06 12:00:56"/>
  </r>
  <r>
    <s v="TX009265"/>
    <x v="1707"/>
    <x v="3"/>
    <x v="0"/>
    <n v="131.71"/>
    <s v="Failed"/>
    <s v="Declined"/>
    <n v="11.17"/>
    <x v="0"/>
    <s v="Desktop"/>
    <n v="514873"/>
    <n v="17"/>
    <n v="0"/>
    <n v="0"/>
    <n v="0"/>
    <n v="0"/>
    <n v="0"/>
    <s v="2025-10-02 18:47:02"/>
  </r>
  <r>
    <s v="TX000856"/>
    <x v="1048"/>
    <x v="4"/>
    <x v="3"/>
    <n v="546.41"/>
    <s v="Success"/>
    <s v="Approved"/>
    <n v="6.28"/>
    <x v="0"/>
    <s v="Android"/>
    <n v="443249"/>
    <n v="20"/>
    <n v="0"/>
    <n v="0"/>
    <n v="0"/>
    <n v="0"/>
    <n v="0"/>
    <s v="2025-12-17 14:38:15"/>
  </r>
  <r>
    <s v="TX003927"/>
    <x v="2431"/>
    <x v="0"/>
    <x v="0"/>
    <n v="261.64"/>
    <s v="Success"/>
    <s v="Approved"/>
    <n v="5.74"/>
    <x v="0"/>
    <s v="Android"/>
    <n v="441989"/>
    <n v="16"/>
    <n v="0"/>
    <n v="0"/>
    <n v="0"/>
    <n v="0"/>
    <n v="0"/>
    <s v="2025-07-19 23:51:34"/>
  </r>
  <r>
    <s v="TX008598"/>
    <x v="2611"/>
    <x v="1"/>
    <x v="1"/>
    <n v="547"/>
    <s v="Success"/>
    <s v="Approved"/>
    <n v="9.2799999999999994"/>
    <x v="0"/>
    <s v="iPhone"/>
    <n v="414710"/>
    <n v="13"/>
    <n v="0"/>
    <n v="0"/>
    <n v="0"/>
    <n v="0"/>
    <n v="0"/>
    <s v="2025-02-03 20:01:55"/>
  </r>
  <r>
    <s v="TX000079"/>
    <x v="1119"/>
    <x v="3"/>
    <x v="2"/>
    <n v="530.28"/>
    <s v="Failed"/>
    <s v="Declined"/>
    <n v="17.77"/>
    <x v="0"/>
    <s v="iPad"/>
    <n v="545089"/>
    <n v="19"/>
    <n v="0"/>
    <n v="0"/>
    <n v="0"/>
    <n v="0"/>
    <n v="0"/>
    <s v="2025-06-24 01:17:22"/>
  </r>
  <r>
    <s v="TX007089"/>
    <x v="255"/>
    <x v="0"/>
    <x v="3"/>
    <n v="271.18"/>
    <s v="Success"/>
    <s v="Approved"/>
    <n v="9.09"/>
    <x v="0"/>
    <s v="Android"/>
    <n v="509071"/>
    <n v="15"/>
    <n v="0"/>
    <n v="0"/>
    <n v="0"/>
    <n v="0"/>
    <n v="0"/>
    <s v="2025-12-13 05:15:31"/>
  </r>
  <r>
    <s v="TX002248"/>
    <x v="745"/>
    <x v="1"/>
    <x v="1"/>
    <n v="163.37"/>
    <s v="Success"/>
    <s v="Approved"/>
    <n v="5.38"/>
    <x v="0"/>
    <s v="iPhone"/>
    <n v="513111"/>
    <n v="11"/>
    <n v="0"/>
    <n v="0"/>
    <n v="0"/>
    <n v="0"/>
    <n v="0"/>
    <s v="2025-04-28 17:59:52"/>
  </r>
  <r>
    <s v="TX008311"/>
    <x v="1120"/>
    <x v="3"/>
    <x v="2"/>
    <n v="505.73"/>
    <s v="Success"/>
    <s v="Approved"/>
    <n v="10.98"/>
    <x v="0"/>
    <s v="iPhone"/>
    <n v="451669"/>
    <n v="22"/>
    <n v="0"/>
    <n v="0"/>
    <n v="0"/>
    <n v="0"/>
    <n v="0"/>
    <s v="2025-11-22 12:52:15"/>
  </r>
  <r>
    <s v="TX004027"/>
    <x v="73"/>
    <x v="8"/>
    <x v="0"/>
    <n v="380.42"/>
    <s v="Failed"/>
    <s v="Declined"/>
    <n v="5.42"/>
    <x v="0"/>
    <s v="iPhone"/>
    <n v="461919"/>
    <n v="15"/>
    <n v="0"/>
    <n v="0"/>
    <n v="0"/>
    <n v="0"/>
    <n v="0"/>
    <s v="2025-10-02 19:26:54"/>
  </r>
  <r>
    <s v="TX_ATK3"/>
    <x v="464"/>
    <x v="3"/>
    <x v="1"/>
    <n v="3.39"/>
    <s v="Success"/>
    <s v="Approved"/>
    <n v="1.45"/>
    <x v="0"/>
    <s v="Desktop"/>
    <n v="475780"/>
    <n v="85"/>
    <n v="1"/>
    <n v="0"/>
    <n v="0"/>
    <n v="0"/>
    <n v="0"/>
    <s v="2025-06-15 02:06:00"/>
  </r>
  <r>
    <s v="TX009626"/>
    <x v="937"/>
    <x v="1"/>
    <x v="2"/>
    <n v="387.83"/>
    <s v="Abandoned"/>
    <s v="Declined"/>
    <n v="10.26"/>
    <x v="0"/>
    <s v="Desktop"/>
    <n v="469180"/>
    <n v="13"/>
    <n v="0"/>
    <n v="0"/>
    <n v="0"/>
    <n v="0"/>
    <n v="0"/>
    <s v="2025-05-11 09:40:31"/>
  </r>
  <r>
    <s v="TX009499"/>
    <x v="1500"/>
    <x v="3"/>
    <x v="2"/>
    <n v="236.78"/>
    <s v="Failed"/>
    <s v="Declined"/>
    <n v="10.82"/>
    <x v="0"/>
    <s v="iPhone"/>
    <n v="519737"/>
    <n v="50"/>
    <n v="0"/>
    <n v="0"/>
    <n v="1"/>
    <n v="0"/>
    <n v="0"/>
    <s v="2025-01-09 03:46:22"/>
  </r>
  <r>
    <s v="TX000715"/>
    <x v="2770"/>
    <x v="0"/>
    <x v="2"/>
    <n v="882.05"/>
    <s v="Success"/>
    <s v="Approved"/>
    <n v="8.0500000000000007"/>
    <x v="0"/>
    <s v="Desktop"/>
    <n v="479384"/>
    <n v="21"/>
    <n v="0"/>
    <n v="0"/>
    <n v="0"/>
    <n v="0"/>
    <n v="0"/>
    <s v="2025-05-30 07:05:24"/>
  </r>
  <r>
    <s v="TX007452"/>
    <x v="2701"/>
    <x v="4"/>
    <x v="1"/>
    <n v="338.52"/>
    <s v="Success"/>
    <s v="Approved"/>
    <n v="10.42"/>
    <x v="0"/>
    <s v="iPad"/>
    <n v="542401"/>
    <n v="50"/>
    <n v="0"/>
    <n v="0"/>
    <n v="1"/>
    <n v="0"/>
    <n v="0"/>
    <s v="2025-09-16 20:01:36"/>
  </r>
  <r>
    <s v="TX000789"/>
    <x v="357"/>
    <x v="9"/>
    <x v="0"/>
    <n v="608.41"/>
    <s v="Success"/>
    <s v="Approved"/>
    <n v="3.28"/>
    <x v="0"/>
    <s v="Desktop"/>
    <n v="479074"/>
    <n v="18"/>
    <n v="0"/>
    <n v="0"/>
    <n v="0"/>
    <n v="0"/>
    <n v="0"/>
    <s v="2025-01-13 17:39:00"/>
  </r>
  <r>
    <s v="TX002280"/>
    <x v="2355"/>
    <x v="8"/>
    <x v="1"/>
    <n v="653.15"/>
    <s v="Failed"/>
    <s v="Declined"/>
    <n v="9.2799999999999994"/>
    <x v="0"/>
    <s v="Desktop"/>
    <n v="455891"/>
    <n v="21"/>
    <n v="0"/>
    <n v="0"/>
    <n v="0"/>
    <n v="0"/>
    <n v="0"/>
    <s v="2025-08-12 13:06:23"/>
  </r>
  <r>
    <s v="TX004096"/>
    <x v="2326"/>
    <x v="1"/>
    <x v="3"/>
    <n v="508.23"/>
    <s v="Failed"/>
    <s v="Approved"/>
    <n v="4.17"/>
    <x v="0"/>
    <s v="Desktop"/>
    <n v="518260"/>
    <n v="24"/>
    <n v="0"/>
    <n v="0"/>
    <n v="0"/>
    <n v="0"/>
    <n v="0"/>
    <s v="2025-02-16 20:31:03"/>
  </r>
  <r>
    <s v="TX003898"/>
    <x v="1145"/>
    <x v="1"/>
    <x v="2"/>
    <n v="737.32"/>
    <s v="Success"/>
    <s v="Approved"/>
    <n v="10.84"/>
    <x v="0"/>
    <s v="Android"/>
    <n v="484155"/>
    <n v="11"/>
    <n v="0"/>
    <n v="0"/>
    <n v="0"/>
    <n v="0"/>
    <n v="0"/>
    <s v="2025-03-11 15:18:13"/>
  </r>
  <r>
    <s v="TX008044"/>
    <x v="2160"/>
    <x v="0"/>
    <x v="1"/>
    <n v="181.05"/>
    <s v="Success"/>
    <s v="Approved"/>
    <n v="2.19"/>
    <x v="0"/>
    <s v="Desktop"/>
    <n v="471405"/>
    <n v="10"/>
    <n v="0"/>
    <n v="0"/>
    <n v="0"/>
    <n v="0"/>
    <n v="0"/>
    <s v="2025-07-25 10:18:59"/>
  </r>
  <r>
    <s v="TX007178"/>
    <x v="1173"/>
    <x v="6"/>
    <x v="1"/>
    <n v="643.05999999999995"/>
    <s v="Abandoned"/>
    <s v="Declined"/>
    <n v="8.92"/>
    <x v="0"/>
    <s v="Android"/>
    <n v="429922"/>
    <n v="25"/>
    <n v="0"/>
    <n v="0"/>
    <n v="0"/>
    <n v="0"/>
    <n v="0"/>
    <s v="2025-02-28 02:42:20"/>
  </r>
  <r>
    <s v="TX009129"/>
    <x v="1293"/>
    <x v="1"/>
    <x v="0"/>
    <n v="330.81"/>
    <s v="Failed"/>
    <s v="Declined"/>
    <n v="7.54"/>
    <x v="0"/>
    <s v="Desktop"/>
    <n v="516324"/>
    <n v="12"/>
    <n v="0"/>
    <n v="0"/>
    <n v="0"/>
    <n v="0"/>
    <n v="0"/>
    <s v="2025-07-14 13:39:53"/>
  </r>
  <r>
    <s v="TX009507"/>
    <x v="2438"/>
    <x v="8"/>
    <x v="0"/>
    <n v="265.08999999999997"/>
    <s v="Failed"/>
    <s v="Approved"/>
    <n v="11.68"/>
    <x v="0"/>
    <s v="iPhone"/>
    <n v="425298"/>
    <n v="15"/>
    <n v="0"/>
    <n v="0"/>
    <n v="0"/>
    <n v="0"/>
    <n v="0"/>
    <s v="2025-08-02 08:55:47"/>
  </r>
  <r>
    <s v="TX003632"/>
    <x v="1644"/>
    <x v="2"/>
    <x v="3"/>
    <n v="222.84"/>
    <s v="Failed"/>
    <s v="Declined"/>
    <n v="9.0399999999999991"/>
    <x v="0"/>
    <s v="iPhone"/>
    <n v="407662"/>
    <n v="18"/>
    <n v="0"/>
    <n v="0"/>
    <n v="0"/>
    <n v="0"/>
    <n v="0"/>
    <s v="2025-07-09 13:58:05"/>
  </r>
  <r>
    <s v="TX008675"/>
    <x v="2673"/>
    <x v="8"/>
    <x v="3"/>
    <n v="506.42"/>
    <s v="Success"/>
    <s v="Approved"/>
    <n v="1.75"/>
    <x v="0"/>
    <s v="Android"/>
    <n v="451921"/>
    <n v="19"/>
    <n v="0"/>
    <n v="0"/>
    <n v="0"/>
    <n v="0"/>
    <n v="0"/>
    <s v="2025-11-10 11:50:06"/>
  </r>
  <r>
    <s v="TX007298"/>
    <x v="327"/>
    <x v="8"/>
    <x v="0"/>
    <n v="615.46"/>
    <s v="Success"/>
    <s v="Approved"/>
    <n v="2.84"/>
    <x v="0"/>
    <s v="iPhone"/>
    <n v="470932"/>
    <n v="11"/>
    <n v="0"/>
    <n v="0"/>
    <n v="0"/>
    <n v="0"/>
    <n v="0"/>
    <s v="2025-10-11 06:30:06"/>
  </r>
  <r>
    <s v="TX006273"/>
    <x v="169"/>
    <x v="5"/>
    <x v="3"/>
    <n v="1283.01"/>
    <s v="Success"/>
    <s v="Approved"/>
    <n v="1"/>
    <x v="0"/>
    <s v="iPhone"/>
    <n v="539323"/>
    <n v="22"/>
    <n v="0"/>
    <n v="0"/>
    <n v="0"/>
    <n v="0"/>
    <n v="0"/>
    <s v="2025-04-13 15:10:02"/>
  </r>
  <r>
    <s v="TX000425"/>
    <x v="960"/>
    <x v="9"/>
    <x v="0"/>
    <n v="949.26"/>
    <s v="Success"/>
    <s v="Approved"/>
    <n v="7.08"/>
    <x v="0"/>
    <s v="iPhone"/>
    <n v="524711"/>
    <n v="17"/>
    <n v="0"/>
    <n v="0"/>
    <n v="0"/>
    <n v="0"/>
    <n v="0"/>
    <s v="2025-08-15 10:10:29"/>
  </r>
  <r>
    <s v="TX000393"/>
    <x v="1334"/>
    <x v="0"/>
    <x v="1"/>
    <n v="327.98"/>
    <s v="Success"/>
    <s v="Approved"/>
    <n v="3.83"/>
    <x v="0"/>
    <s v="iPhone"/>
    <n v="513068"/>
    <n v="25"/>
    <n v="0"/>
    <n v="0"/>
    <n v="0"/>
    <n v="0"/>
    <n v="0"/>
    <s v="2025-08-01 10:50:26"/>
  </r>
  <r>
    <s v="TX003192"/>
    <x v="2437"/>
    <x v="8"/>
    <x v="1"/>
    <n v="514.4"/>
    <s v="Success"/>
    <s v="Approved"/>
    <n v="7.6"/>
    <x v="0"/>
    <s v="iPhone"/>
    <n v="472762"/>
    <n v="24"/>
    <n v="0"/>
    <n v="0"/>
    <n v="0"/>
    <n v="0"/>
    <n v="0"/>
    <s v="2025-06-16 11:17:53"/>
  </r>
  <r>
    <s v="TX000017"/>
    <x v="1230"/>
    <x v="0"/>
    <x v="0"/>
    <n v="340.45"/>
    <s v="Success"/>
    <s v="Approved"/>
    <n v="2.35"/>
    <x v="0"/>
    <s v="iPhone"/>
    <n v="463143"/>
    <n v="64"/>
    <n v="0"/>
    <n v="1"/>
    <n v="0"/>
    <n v="1"/>
    <n v="0"/>
    <s v="2025-12-23 16:58:47"/>
  </r>
  <r>
    <s v="TX006336"/>
    <x v="2769"/>
    <x v="2"/>
    <x v="0"/>
    <n v="385.82"/>
    <s v="Failed"/>
    <s v="Declined"/>
    <n v="1.71"/>
    <x v="0"/>
    <s v="Android"/>
    <n v="503086"/>
    <n v="16"/>
    <n v="0"/>
    <n v="0"/>
    <n v="0"/>
    <n v="0"/>
    <n v="0"/>
    <s v="2025-10-23 18:12:49"/>
  </r>
  <r>
    <s v="TX004201"/>
    <x v="2815"/>
    <x v="5"/>
    <x v="3"/>
    <n v="426.26"/>
    <s v="Success"/>
    <s v="Approved"/>
    <n v="11.72"/>
    <x v="0"/>
    <s v="iPhone"/>
    <n v="467205"/>
    <n v="25"/>
    <n v="0"/>
    <n v="0"/>
    <n v="0"/>
    <n v="0"/>
    <n v="0"/>
    <s v="2025-04-30 14:22:26"/>
  </r>
  <r>
    <s v="TX002673"/>
    <x v="1270"/>
    <x v="9"/>
    <x v="1"/>
    <n v="472.43"/>
    <s v="Failed"/>
    <s v="Declined"/>
    <n v="7.94"/>
    <x v="0"/>
    <s v="Android"/>
    <n v="421307"/>
    <n v="25"/>
    <n v="0"/>
    <n v="0"/>
    <n v="0"/>
    <n v="0"/>
    <n v="0"/>
    <s v="2025-08-01 19:40:15"/>
  </r>
  <r>
    <s v="TX002445"/>
    <x v="974"/>
    <x v="0"/>
    <x v="1"/>
    <n v="405.81"/>
    <s v="Success"/>
    <s v="Approved"/>
    <n v="6.95"/>
    <x v="0"/>
    <s v="Android"/>
    <n v="549688"/>
    <n v="20"/>
    <n v="0"/>
    <n v="0"/>
    <n v="0"/>
    <n v="0"/>
    <n v="0"/>
    <s v="2025-03-08 07:00:26"/>
  </r>
  <r>
    <s v="TX006698"/>
    <x v="1646"/>
    <x v="8"/>
    <x v="2"/>
    <n v="927.4"/>
    <s v="Abandoned"/>
    <s v="Declined"/>
    <n v="11.55"/>
    <x v="0"/>
    <s v="iPhone"/>
    <n v="506006"/>
    <n v="25"/>
    <n v="0"/>
    <n v="0"/>
    <n v="0"/>
    <n v="0"/>
    <n v="0"/>
    <s v="2025-01-06 11:28:30"/>
  </r>
  <r>
    <s v="TX006165"/>
    <x v="216"/>
    <x v="0"/>
    <x v="1"/>
    <n v="104.78"/>
    <s v="Success"/>
    <s v="Approved"/>
    <n v="8.2899999999999991"/>
    <x v="0"/>
    <s v="iPhone"/>
    <n v="546204"/>
    <n v="25"/>
    <n v="0"/>
    <n v="0"/>
    <n v="0"/>
    <n v="0"/>
    <n v="0"/>
    <s v="2025-06-16 04:15:48"/>
  </r>
  <r>
    <s v="TX002602"/>
    <x v="545"/>
    <x v="0"/>
    <x v="3"/>
    <n v="413.37"/>
    <s v="Failed"/>
    <s v="Declined"/>
    <n v="2.0299999999999998"/>
    <x v="0"/>
    <s v="Android"/>
    <n v="405066"/>
    <n v="10"/>
    <n v="0"/>
    <n v="0"/>
    <n v="0"/>
    <n v="0"/>
    <n v="0"/>
    <s v="2025-09-21 13:05:14"/>
  </r>
  <r>
    <s v="TX003494"/>
    <x v="1948"/>
    <x v="1"/>
    <x v="2"/>
    <n v="234.84"/>
    <s v="Success"/>
    <s v="Approved"/>
    <n v="14.21"/>
    <x v="0"/>
    <s v="iPhone"/>
    <n v="471164"/>
    <n v="23"/>
    <n v="0"/>
    <n v="0"/>
    <n v="0"/>
    <n v="0"/>
    <n v="0"/>
    <s v="2025-01-07 21:32:11"/>
  </r>
  <r>
    <s v="TX006045"/>
    <x v="911"/>
    <x v="1"/>
    <x v="0"/>
    <n v="580.33000000000004"/>
    <s v="Success"/>
    <s v="Approved"/>
    <n v="6.07"/>
    <x v="0"/>
    <s v="iPhone"/>
    <n v="467013"/>
    <n v="24"/>
    <n v="0"/>
    <n v="0"/>
    <n v="0"/>
    <n v="0"/>
    <n v="0"/>
    <s v="2025-10-18 10:41:23"/>
  </r>
  <r>
    <s v="TX001460"/>
    <x v="2521"/>
    <x v="3"/>
    <x v="1"/>
    <n v="651.53"/>
    <s v="Abandoned"/>
    <s v="Declined"/>
    <n v="3.66"/>
    <x v="0"/>
    <s v="Android"/>
    <n v="425774"/>
    <n v="20"/>
    <n v="0"/>
    <n v="0"/>
    <n v="0"/>
    <n v="0"/>
    <n v="0"/>
    <s v="2025-03-02 23:02:45"/>
  </r>
  <r>
    <s v="TX003805"/>
    <x v="927"/>
    <x v="3"/>
    <x v="3"/>
    <n v="265.24"/>
    <s v="Failed"/>
    <s v="Declined"/>
    <n v="3.26"/>
    <x v="0"/>
    <s v="iPhone"/>
    <n v="527773"/>
    <n v="70"/>
    <n v="1"/>
    <n v="1"/>
    <n v="0"/>
    <n v="0"/>
    <n v="1"/>
    <s v="2025-11-18 23:51:07"/>
  </r>
  <r>
    <s v="TX009900"/>
    <x v="1676"/>
    <x v="9"/>
    <x v="3"/>
    <n v="655.39"/>
    <s v="Failed"/>
    <s v="Approved"/>
    <n v="8.48"/>
    <x v="0"/>
    <s v="iPhone"/>
    <n v="459118"/>
    <n v="21"/>
    <n v="0"/>
    <n v="0"/>
    <n v="0"/>
    <n v="0"/>
    <n v="0"/>
    <s v="2025-09-16 00:55:07"/>
  </r>
  <r>
    <s v="TX007395"/>
    <x v="2573"/>
    <x v="2"/>
    <x v="2"/>
    <n v="133.34"/>
    <s v="Failed"/>
    <s v="Declined"/>
    <n v="18.399999999999999"/>
    <x v="0"/>
    <s v="iPhone"/>
    <n v="475422"/>
    <n v="41"/>
    <n v="0"/>
    <n v="0"/>
    <n v="1"/>
    <n v="0"/>
    <n v="0"/>
    <s v="2025-12-07 07:52:02"/>
  </r>
  <r>
    <s v="TX004840"/>
    <x v="28"/>
    <x v="0"/>
    <x v="3"/>
    <n v="313.06"/>
    <s v="Abandoned"/>
    <s v="Declined"/>
    <n v="6.29"/>
    <x v="0"/>
    <s v="iPad"/>
    <n v="523420"/>
    <n v="15"/>
    <n v="0"/>
    <n v="0"/>
    <n v="0"/>
    <n v="0"/>
    <n v="0"/>
    <s v="2025-07-15 11:15:44"/>
  </r>
  <r>
    <s v="TX000594"/>
    <x v="1896"/>
    <x v="2"/>
    <x v="0"/>
    <n v="735.26"/>
    <s v="Success"/>
    <s v="Approved"/>
    <n v="6.36"/>
    <x v="0"/>
    <s v="iPad"/>
    <n v="547625"/>
    <n v="20"/>
    <n v="0"/>
    <n v="0"/>
    <n v="0"/>
    <n v="0"/>
    <n v="0"/>
    <s v="2025-05-07 01:59:44"/>
  </r>
  <r>
    <s v="TX003836"/>
    <x v="1417"/>
    <x v="9"/>
    <x v="3"/>
    <n v="303.77"/>
    <s v="Success"/>
    <s v="Approved"/>
    <n v="2.0499999999999998"/>
    <x v="0"/>
    <s v="Desktop"/>
    <n v="515806"/>
    <n v="22"/>
    <n v="0"/>
    <n v="0"/>
    <n v="0"/>
    <n v="0"/>
    <n v="0"/>
    <s v="2025-11-29 15:18:37"/>
  </r>
  <r>
    <s v="TX009366"/>
    <x v="1453"/>
    <x v="5"/>
    <x v="3"/>
    <n v="736.73"/>
    <s v="Success"/>
    <s v="Approved"/>
    <n v="1.02"/>
    <x v="0"/>
    <s v="Android"/>
    <n v="458214"/>
    <n v="21"/>
    <n v="0"/>
    <n v="0"/>
    <n v="0"/>
    <n v="0"/>
    <n v="0"/>
    <s v="2025-10-13 21:03:55"/>
  </r>
  <r>
    <s v="TX005684"/>
    <x v="950"/>
    <x v="8"/>
    <x v="1"/>
    <n v="239.98"/>
    <s v="Failed"/>
    <s v="Approved"/>
    <n v="8.58"/>
    <x v="0"/>
    <s v="Android"/>
    <n v="472653"/>
    <n v="47"/>
    <n v="0"/>
    <n v="0"/>
    <n v="1"/>
    <n v="0"/>
    <n v="0"/>
    <s v="2025-07-20 13:03:53"/>
  </r>
  <r>
    <s v="TX008799"/>
    <x v="866"/>
    <x v="0"/>
    <x v="1"/>
    <n v="316.72000000000003"/>
    <s v="Success"/>
    <s v="Approved"/>
    <n v="3.66"/>
    <x v="0"/>
    <s v="iPhone"/>
    <n v="495802"/>
    <n v="21"/>
    <n v="0"/>
    <n v="0"/>
    <n v="0"/>
    <n v="0"/>
    <n v="0"/>
    <s v="2025-12-03 00:04:30"/>
  </r>
  <r>
    <s v="TX005828"/>
    <x v="2616"/>
    <x v="0"/>
    <x v="3"/>
    <n v="1061.42"/>
    <s v="Success"/>
    <s v="Approved"/>
    <n v="9.65"/>
    <x v="0"/>
    <s v="Android"/>
    <n v="421132"/>
    <n v="23"/>
    <n v="0"/>
    <n v="0"/>
    <n v="0"/>
    <n v="0"/>
    <n v="0"/>
    <s v="2025-08-18 05:26:30"/>
  </r>
  <r>
    <s v="TX009803"/>
    <x v="1567"/>
    <x v="2"/>
    <x v="3"/>
    <n v="1172.51"/>
    <s v="Failed"/>
    <s v="Declined"/>
    <n v="1.39"/>
    <x v="0"/>
    <s v="iPhone"/>
    <n v="495767"/>
    <n v="18"/>
    <n v="0"/>
    <n v="0"/>
    <n v="0"/>
    <n v="0"/>
    <n v="0"/>
    <s v="2025-11-26 18:57:51"/>
  </r>
  <r>
    <s v="TX007962"/>
    <x v="86"/>
    <x v="0"/>
    <x v="0"/>
    <n v="809.12"/>
    <s v="Success"/>
    <s v="Approved"/>
    <n v="4.49"/>
    <x v="0"/>
    <s v="iPhone"/>
    <n v="529077"/>
    <n v="21"/>
    <n v="0"/>
    <n v="0"/>
    <n v="0"/>
    <n v="0"/>
    <n v="0"/>
    <s v="2025-01-19 15:28:14"/>
  </r>
  <r>
    <s v="TX004725"/>
    <x v="266"/>
    <x v="4"/>
    <x v="3"/>
    <n v="241.75"/>
    <s v="Success"/>
    <s v="Approved"/>
    <n v="8.76"/>
    <x v="0"/>
    <s v="iPhone"/>
    <n v="445742"/>
    <n v="15"/>
    <n v="0"/>
    <n v="0"/>
    <n v="0"/>
    <n v="0"/>
    <n v="0"/>
    <s v="2025-01-01 14:35:09"/>
  </r>
  <r>
    <s v="TX008810"/>
    <x v="69"/>
    <x v="2"/>
    <x v="0"/>
    <n v="615.45000000000005"/>
    <s v="Success"/>
    <s v="Approved"/>
    <n v="11.99"/>
    <x v="0"/>
    <s v="Desktop"/>
    <n v="484202"/>
    <n v="55"/>
    <n v="0"/>
    <n v="0"/>
    <n v="1"/>
    <n v="0"/>
    <n v="0"/>
    <s v="2025-10-10 03:46:33"/>
  </r>
  <r>
    <s v="TX005888"/>
    <x v="2816"/>
    <x v="4"/>
    <x v="3"/>
    <n v="1075.8499999999999"/>
    <s v="Success"/>
    <s v="Approved"/>
    <n v="3.97"/>
    <x v="0"/>
    <s v="Desktop"/>
    <n v="458467"/>
    <n v="23"/>
    <n v="0"/>
    <n v="0"/>
    <n v="0"/>
    <n v="0"/>
    <n v="0"/>
    <s v="2025-05-06 03:31:22"/>
  </r>
  <r>
    <s v="TX002356"/>
    <x v="1247"/>
    <x v="8"/>
    <x v="3"/>
    <n v="641.08000000000004"/>
    <s v="Success"/>
    <s v="Approved"/>
    <n v="11.16"/>
    <x v="0"/>
    <s v="Android"/>
    <n v="529035"/>
    <n v="15"/>
    <n v="0"/>
    <n v="0"/>
    <n v="0"/>
    <n v="0"/>
    <n v="0"/>
    <s v="2025-08-21 07:25:10"/>
  </r>
  <r>
    <s v="TX006037"/>
    <x v="1112"/>
    <x v="8"/>
    <x v="0"/>
    <n v="122.56"/>
    <s v="Failed"/>
    <s v="Approved"/>
    <n v="10.73"/>
    <x v="0"/>
    <s v="Desktop"/>
    <n v="470813"/>
    <n v="25"/>
    <n v="0"/>
    <n v="0"/>
    <n v="0"/>
    <n v="0"/>
    <n v="0"/>
    <s v="2025-10-19 10:14:41"/>
  </r>
  <r>
    <s v="TX004799"/>
    <x v="2817"/>
    <x v="7"/>
    <x v="0"/>
    <n v="578.03"/>
    <s v="Success"/>
    <s v="Approved"/>
    <n v="10.64"/>
    <x v="0"/>
    <s v="Android"/>
    <n v="545947"/>
    <n v="17"/>
    <n v="0"/>
    <n v="0"/>
    <n v="0"/>
    <n v="0"/>
    <n v="0"/>
    <s v="2025-11-18 12:59:49"/>
  </r>
  <r>
    <s v="TX002443"/>
    <x v="2408"/>
    <x v="5"/>
    <x v="3"/>
    <n v="1591.7"/>
    <s v="Success"/>
    <s v="Approved"/>
    <n v="10.93"/>
    <x v="0"/>
    <s v="Desktop"/>
    <n v="534899"/>
    <n v="19"/>
    <n v="0"/>
    <n v="0"/>
    <n v="0"/>
    <n v="0"/>
    <n v="0"/>
    <s v="2025-07-29 19:59:06"/>
  </r>
  <r>
    <s v="TX008696"/>
    <x v="242"/>
    <x v="0"/>
    <x v="1"/>
    <n v="719.42"/>
    <s v="Failed"/>
    <s v="Approved"/>
    <n v="7.6"/>
    <x v="0"/>
    <s v="Desktop"/>
    <n v="543740"/>
    <n v="25"/>
    <n v="0"/>
    <n v="0"/>
    <n v="0"/>
    <n v="0"/>
    <n v="0"/>
    <s v="2025-05-07 08:04:34"/>
  </r>
  <r>
    <s v="TX004593"/>
    <x v="582"/>
    <x v="2"/>
    <x v="2"/>
    <n v="462.75"/>
    <s v="Failed"/>
    <s v="Approved"/>
    <n v="9.6199999999999992"/>
    <x v="0"/>
    <s v="iPad"/>
    <n v="455432"/>
    <n v="15"/>
    <n v="0"/>
    <n v="0"/>
    <n v="0"/>
    <n v="0"/>
    <n v="0"/>
    <s v="2025-11-26 11:22:53"/>
  </r>
  <r>
    <s v="TX008823"/>
    <x v="1199"/>
    <x v="0"/>
    <x v="0"/>
    <n v="90.6"/>
    <s v="Success"/>
    <s v="Approved"/>
    <n v="0.71"/>
    <x v="0"/>
    <s v="Android"/>
    <n v="497533"/>
    <n v="31"/>
    <n v="0"/>
    <n v="0"/>
    <n v="0"/>
    <n v="1"/>
    <n v="0"/>
    <s v="2025-02-13 20:49:25"/>
  </r>
  <r>
    <s v="TX000465"/>
    <x v="151"/>
    <x v="3"/>
    <x v="3"/>
    <n v="313.32"/>
    <s v="Failed"/>
    <s v="Declined"/>
    <n v="9.2799999999999994"/>
    <x v="0"/>
    <s v="iPad"/>
    <n v="533256"/>
    <n v="23"/>
    <n v="0"/>
    <n v="0"/>
    <n v="0"/>
    <n v="0"/>
    <n v="0"/>
    <s v="2025-07-15 19:27:43"/>
  </r>
  <r>
    <s v="TX000164"/>
    <x v="805"/>
    <x v="1"/>
    <x v="1"/>
    <n v="476.35"/>
    <s v="Failed"/>
    <s v="Approved"/>
    <n v="2.71"/>
    <x v="0"/>
    <s v="Desktop"/>
    <n v="445235"/>
    <n v="20"/>
    <n v="0"/>
    <n v="0"/>
    <n v="0"/>
    <n v="0"/>
    <n v="0"/>
    <s v="2025-05-05 20:50:47"/>
  </r>
  <r>
    <s v="TX009314"/>
    <x v="1630"/>
    <x v="8"/>
    <x v="0"/>
    <n v="243.4"/>
    <s v="Success"/>
    <s v="Approved"/>
    <n v="1.25"/>
    <x v="0"/>
    <s v="Desktop"/>
    <n v="543458"/>
    <n v="45"/>
    <n v="0"/>
    <n v="0"/>
    <n v="1"/>
    <n v="0"/>
    <n v="0"/>
    <s v="2025-04-13 05:36:17"/>
  </r>
  <r>
    <s v="TX009488"/>
    <x v="2346"/>
    <x v="5"/>
    <x v="3"/>
    <n v="595.48"/>
    <s v="Success"/>
    <s v="Approved"/>
    <n v="8.76"/>
    <x v="0"/>
    <s v="Android"/>
    <n v="413980"/>
    <n v="23"/>
    <n v="0"/>
    <n v="0"/>
    <n v="0"/>
    <n v="0"/>
    <n v="0"/>
    <s v="2025-07-20 19:26:20"/>
  </r>
  <r>
    <s v="TX008453"/>
    <x v="2293"/>
    <x v="8"/>
    <x v="1"/>
    <n v="190"/>
    <s v="Failed"/>
    <s v="Approved"/>
    <n v="5.71"/>
    <x v="0"/>
    <s v="iPhone"/>
    <n v="530295"/>
    <n v="17"/>
    <n v="0"/>
    <n v="0"/>
    <n v="0"/>
    <n v="0"/>
    <n v="0"/>
    <s v="2025-10-22 06:03:56"/>
  </r>
  <r>
    <s v="TX009832"/>
    <x v="1895"/>
    <x v="8"/>
    <x v="3"/>
    <n v="53.23"/>
    <s v="Success"/>
    <s v="Approved"/>
    <n v="2.4"/>
    <x v="0"/>
    <s v="Android"/>
    <n v="496607"/>
    <n v="12"/>
    <n v="0"/>
    <n v="0"/>
    <n v="0"/>
    <n v="0"/>
    <n v="0"/>
    <s v="2025-03-07 17:26:10"/>
  </r>
  <r>
    <s v="TX009533"/>
    <x v="1679"/>
    <x v="2"/>
    <x v="3"/>
    <n v="646.02"/>
    <s v="Success"/>
    <s v="Approved"/>
    <n v="8.06"/>
    <x v="0"/>
    <s v="Desktop"/>
    <n v="417332"/>
    <n v="18"/>
    <n v="0"/>
    <n v="0"/>
    <n v="0"/>
    <n v="0"/>
    <n v="0"/>
    <s v="2025-04-10 21:55:03"/>
  </r>
  <r>
    <s v="TX007381"/>
    <x v="109"/>
    <x v="1"/>
    <x v="3"/>
    <n v="614.20000000000005"/>
    <s v="Success"/>
    <s v="Approved"/>
    <n v="9.51"/>
    <x v="0"/>
    <s v="Desktop"/>
    <n v="519789"/>
    <n v="14"/>
    <n v="0"/>
    <n v="0"/>
    <n v="0"/>
    <n v="0"/>
    <n v="0"/>
    <s v="2025-07-04 07:54:40"/>
  </r>
  <r>
    <s v="TX006637"/>
    <x v="1063"/>
    <x v="3"/>
    <x v="1"/>
    <n v="650.66"/>
    <s v="Success"/>
    <s v="Approved"/>
    <n v="9.0399999999999991"/>
    <x v="0"/>
    <s v="Desktop"/>
    <n v="472751"/>
    <n v="21"/>
    <n v="0"/>
    <n v="0"/>
    <n v="0"/>
    <n v="0"/>
    <n v="0"/>
    <s v="2025-12-29 16:14:44"/>
  </r>
  <r>
    <s v="TX000242"/>
    <x v="1955"/>
    <x v="2"/>
    <x v="3"/>
    <n v="1396.95"/>
    <s v="Success"/>
    <s v="Approved"/>
    <n v="7.25"/>
    <x v="0"/>
    <s v="iPhone"/>
    <n v="500551"/>
    <n v="17"/>
    <n v="0"/>
    <n v="0"/>
    <n v="0"/>
    <n v="0"/>
    <n v="0"/>
    <s v="2025-06-05 16:02:11"/>
  </r>
  <r>
    <s v="TX002010"/>
    <x v="2728"/>
    <x v="3"/>
    <x v="1"/>
    <n v="137.88999999999999"/>
    <s v="Success"/>
    <s v="Approved"/>
    <n v="5.22"/>
    <x v="0"/>
    <s v="Android"/>
    <n v="435874"/>
    <n v="22"/>
    <n v="0"/>
    <n v="0"/>
    <n v="0"/>
    <n v="0"/>
    <n v="0"/>
    <s v="2025-02-20 09:35:56"/>
  </r>
  <r>
    <s v="TX006357"/>
    <x v="466"/>
    <x v="3"/>
    <x v="1"/>
    <n v="413.04"/>
    <s v="Success"/>
    <s v="Approved"/>
    <n v="11.97"/>
    <x v="0"/>
    <s v="iPad"/>
    <n v="463474"/>
    <n v="40"/>
    <n v="0"/>
    <n v="0"/>
    <n v="1"/>
    <n v="0"/>
    <n v="0"/>
    <s v="2025-10-17 09:21:00"/>
  </r>
  <r>
    <s v="TX003085"/>
    <x v="1315"/>
    <x v="3"/>
    <x v="0"/>
    <n v="718.77"/>
    <s v="Success"/>
    <s v="Approved"/>
    <n v="1.57"/>
    <x v="0"/>
    <s v="iPhone"/>
    <n v="552248"/>
    <n v="10"/>
    <n v="0"/>
    <n v="0"/>
    <n v="0"/>
    <n v="0"/>
    <n v="0"/>
    <s v="2025-08-02 17:08:21"/>
  </r>
  <r>
    <s v="TX006209"/>
    <x v="2584"/>
    <x v="0"/>
    <x v="3"/>
    <n v="361.89"/>
    <s v="Success"/>
    <s v="Approved"/>
    <n v="3.1"/>
    <x v="0"/>
    <s v="iPad"/>
    <n v="454268"/>
    <n v="10"/>
    <n v="0"/>
    <n v="0"/>
    <n v="0"/>
    <n v="0"/>
    <n v="0"/>
    <s v="2025-02-24 20:15:52"/>
  </r>
  <r>
    <s v="TX000901"/>
    <x v="2684"/>
    <x v="8"/>
    <x v="1"/>
    <n v="291.49"/>
    <s v="Failed"/>
    <s v="Approved"/>
    <n v="4.93"/>
    <x v="0"/>
    <s v="iPhone"/>
    <n v="536256"/>
    <n v="14"/>
    <n v="0"/>
    <n v="0"/>
    <n v="0"/>
    <n v="0"/>
    <n v="0"/>
    <s v="2025-06-05 23:39:26"/>
  </r>
  <r>
    <s v="TX005543"/>
    <x v="2021"/>
    <x v="8"/>
    <x v="3"/>
    <n v="887.34"/>
    <s v="Success"/>
    <s v="Approved"/>
    <n v="4.09"/>
    <x v="0"/>
    <s v="Android"/>
    <n v="508953"/>
    <n v="18"/>
    <n v="0"/>
    <n v="0"/>
    <n v="0"/>
    <n v="0"/>
    <n v="0"/>
    <s v="2025-12-03 08:20:31"/>
  </r>
  <r>
    <s v="TX006008"/>
    <x v="1696"/>
    <x v="2"/>
    <x v="1"/>
    <n v="1376.94"/>
    <s v="Abandoned"/>
    <s v="Declined"/>
    <n v="6.55"/>
    <x v="0"/>
    <s v="Android"/>
    <n v="441956"/>
    <n v="12"/>
    <n v="0"/>
    <n v="0"/>
    <n v="0"/>
    <n v="0"/>
    <n v="0"/>
    <s v="2025-04-27 22:03:06"/>
  </r>
  <r>
    <s v="TX007994"/>
    <x v="1655"/>
    <x v="0"/>
    <x v="1"/>
    <n v="554.96"/>
    <s v="Failed"/>
    <s v="Declined"/>
    <n v="0.9"/>
    <x v="0"/>
    <s v="iPhone"/>
    <n v="471075"/>
    <n v="45"/>
    <n v="0"/>
    <n v="1"/>
    <n v="0"/>
    <n v="0"/>
    <n v="0"/>
    <s v="2025-12-17 16:36:41"/>
  </r>
  <r>
    <s v="TX007639"/>
    <x v="809"/>
    <x v="3"/>
    <x v="3"/>
    <n v="722.93"/>
    <s v="Success"/>
    <s v="Approved"/>
    <n v="7.36"/>
    <x v="0"/>
    <s v="iPad"/>
    <n v="512335"/>
    <n v="19"/>
    <n v="0"/>
    <n v="0"/>
    <n v="0"/>
    <n v="0"/>
    <n v="0"/>
    <s v="2025-11-03 01:24:30"/>
  </r>
  <r>
    <s v="TX006794"/>
    <x v="1916"/>
    <x v="9"/>
    <x v="3"/>
    <n v="331.24"/>
    <s v="Success"/>
    <s v="Approved"/>
    <n v="3.64"/>
    <x v="0"/>
    <s v="iPhone"/>
    <n v="544751"/>
    <n v="14"/>
    <n v="0"/>
    <n v="0"/>
    <n v="0"/>
    <n v="0"/>
    <n v="0"/>
    <s v="2025-01-01 17:57:17"/>
  </r>
  <r>
    <s v="TX008853"/>
    <x v="1"/>
    <x v="5"/>
    <x v="0"/>
    <n v="483.35"/>
    <s v="Success"/>
    <s v="Approved"/>
    <n v="11.75"/>
    <x v="0"/>
    <s v="Android"/>
    <n v="498984"/>
    <n v="13"/>
    <n v="0"/>
    <n v="0"/>
    <n v="0"/>
    <n v="0"/>
    <n v="0"/>
    <s v="2025-07-10 00:15:27"/>
  </r>
  <r>
    <s v="TX007759"/>
    <x v="15"/>
    <x v="8"/>
    <x v="1"/>
    <n v="89.94"/>
    <s v="Success"/>
    <s v="Approved"/>
    <n v="7.19"/>
    <x v="0"/>
    <s v="Android"/>
    <n v="499571"/>
    <n v="54"/>
    <n v="0"/>
    <n v="0"/>
    <n v="1"/>
    <n v="0"/>
    <n v="0"/>
    <s v="2025-11-16 20:18:11"/>
  </r>
  <r>
    <s v="TX004838"/>
    <x v="167"/>
    <x v="1"/>
    <x v="1"/>
    <n v="869.48"/>
    <s v="Success"/>
    <s v="Approved"/>
    <n v="3.38"/>
    <x v="0"/>
    <s v="Android"/>
    <n v="434740"/>
    <n v="21"/>
    <n v="0"/>
    <n v="0"/>
    <n v="0"/>
    <n v="0"/>
    <n v="0"/>
    <s v="2025-12-31 14:45:14"/>
  </r>
  <r>
    <s v="TX002294"/>
    <x v="1353"/>
    <x v="6"/>
    <x v="3"/>
    <n v="234.9"/>
    <s v="Success"/>
    <s v="Approved"/>
    <n v="7.11"/>
    <x v="0"/>
    <s v="Desktop"/>
    <n v="418805"/>
    <n v="20"/>
    <n v="0"/>
    <n v="0"/>
    <n v="0"/>
    <n v="0"/>
    <n v="0"/>
    <s v="2025-03-30 23:30:29"/>
  </r>
  <r>
    <s v="TX006549"/>
    <x v="2604"/>
    <x v="1"/>
    <x v="1"/>
    <n v="748.78"/>
    <s v="Abandoned"/>
    <s v="Approved"/>
    <n v="10.029999999999999"/>
    <x v="0"/>
    <s v="iPad"/>
    <n v="411640"/>
    <n v="16"/>
    <n v="0"/>
    <n v="0"/>
    <n v="0"/>
    <n v="0"/>
    <n v="0"/>
    <s v="2025-10-31 01:47:45"/>
  </r>
  <r>
    <s v="TX007899"/>
    <x v="2699"/>
    <x v="1"/>
    <x v="3"/>
    <n v="1237.8699999999999"/>
    <s v="Success"/>
    <s v="Approved"/>
    <n v="5.25"/>
    <x v="0"/>
    <s v="Android"/>
    <n v="458360"/>
    <n v="14"/>
    <n v="0"/>
    <n v="0"/>
    <n v="0"/>
    <n v="0"/>
    <n v="0"/>
    <s v="2025-12-01 16:26:37"/>
  </r>
  <r>
    <s v="TX008078"/>
    <x v="1477"/>
    <x v="0"/>
    <x v="1"/>
    <n v="1126.51"/>
    <s v="Success"/>
    <s v="Approved"/>
    <n v="3.4"/>
    <x v="0"/>
    <s v="iPhone"/>
    <n v="531758"/>
    <n v="41"/>
    <n v="0"/>
    <n v="1"/>
    <n v="0"/>
    <n v="0"/>
    <n v="0"/>
    <s v="2025-10-08 12:09:32"/>
  </r>
  <r>
    <s v="TX004482"/>
    <x v="142"/>
    <x v="2"/>
    <x v="2"/>
    <n v="333.08"/>
    <s v="Failed"/>
    <s v="Declined"/>
    <n v="8.3699999999999992"/>
    <x v="0"/>
    <s v="Android"/>
    <n v="433424"/>
    <n v="10"/>
    <n v="0"/>
    <n v="0"/>
    <n v="0"/>
    <n v="0"/>
    <n v="0"/>
    <s v="2025-01-17 15:47:27"/>
  </r>
  <r>
    <s v="TX005303"/>
    <x v="501"/>
    <x v="1"/>
    <x v="2"/>
    <n v="164.68"/>
    <s v="Success"/>
    <s v="Approved"/>
    <n v="10.56"/>
    <x v="0"/>
    <s v="Android"/>
    <n v="513525"/>
    <n v="36"/>
    <n v="0"/>
    <n v="0"/>
    <n v="0"/>
    <n v="1"/>
    <n v="0"/>
    <s v="2025-11-11 07:25:20"/>
  </r>
  <r>
    <s v="TX004606"/>
    <x v="2818"/>
    <x v="6"/>
    <x v="2"/>
    <n v="266.07"/>
    <s v="Failed"/>
    <s v="Declined"/>
    <n v="9.7100000000000009"/>
    <x v="0"/>
    <s v="iPhone"/>
    <n v="475361"/>
    <n v="23"/>
    <n v="0"/>
    <n v="0"/>
    <n v="0"/>
    <n v="0"/>
    <n v="0"/>
    <s v="2025-10-22 04:33:06"/>
  </r>
  <r>
    <s v="TX003717"/>
    <x v="1784"/>
    <x v="3"/>
    <x v="0"/>
    <n v="53.39"/>
    <s v="Success"/>
    <s v="Approved"/>
    <n v="10.7"/>
    <x v="0"/>
    <s v="Android"/>
    <n v="557886"/>
    <n v="15"/>
    <n v="0"/>
    <n v="0"/>
    <n v="0"/>
    <n v="0"/>
    <n v="0"/>
    <s v="2025-03-22 11:30:54"/>
  </r>
  <r>
    <s v="TX009124"/>
    <x v="487"/>
    <x v="1"/>
    <x v="0"/>
    <n v="132.24"/>
    <s v="Success"/>
    <s v="Approved"/>
    <n v="7.15"/>
    <x v="0"/>
    <s v="Desktop"/>
    <n v="501072"/>
    <n v="13"/>
    <n v="0"/>
    <n v="0"/>
    <n v="0"/>
    <n v="0"/>
    <n v="0"/>
    <s v="2025-06-21 16:58:44"/>
  </r>
  <r>
    <s v="TX006141"/>
    <x v="2458"/>
    <x v="6"/>
    <x v="0"/>
    <n v="951.24"/>
    <s v="Success"/>
    <s v="Approved"/>
    <n v="9.2799999999999994"/>
    <x v="0"/>
    <s v="Android"/>
    <n v="452120"/>
    <n v="43"/>
    <n v="0"/>
    <n v="1"/>
    <n v="0"/>
    <n v="0"/>
    <n v="0"/>
    <s v="2025-06-20 00:26:05"/>
  </r>
  <r>
    <s v="TX001765"/>
    <x v="2819"/>
    <x v="2"/>
    <x v="1"/>
    <n v="551.27"/>
    <s v="Success"/>
    <s v="Approved"/>
    <n v="6.32"/>
    <x v="0"/>
    <s v="iPad"/>
    <n v="530818"/>
    <n v="20"/>
    <n v="0"/>
    <n v="0"/>
    <n v="0"/>
    <n v="0"/>
    <n v="0"/>
    <s v="2025-07-30 04:57:06"/>
  </r>
  <r>
    <s v="TX006599"/>
    <x v="1080"/>
    <x v="6"/>
    <x v="0"/>
    <n v="249.25"/>
    <s v="Success"/>
    <s v="Approved"/>
    <n v="1.7"/>
    <x v="0"/>
    <s v="Desktop"/>
    <n v="420640"/>
    <n v="19"/>
    <n v="0"/>
    <n v="0"/>
    <n v="0"/>
    <n v="0"/>
    <n v="0"/>
    <s v="2025-09-24 00:33:20"/>
  </r>
  <r>
    <s v="TX001550"/>
    <x v="2381"/>
    <x v="6"/>
    <x v="1"/>
    <n v="1513.53"/>
    <s v="Success"/>
    <s v="Approved"/>
    <n v="0.95"/>
    <x v="0"/>
    <s v="iPhone"/>
    <n v="485844"/>
    <n v="14"/>
    <n v="0"/>
    <n v="0"/>
    <n v="0"/>
    <n v="0"/>
    <n v="0"/>
    <s v="2025-02-17 22:50:13"/>
  </r>
  <r>
    <s v="TX003030"/>
    <x v="2760"/>
    <x v="8"/>
    <x v="0"/>
    <n v="184.3"/>
    <s v="Success"/>
    <s v="Approved"/>
    <n v="0.55000000000000004"/>
    <x v="0"/>
    <s v="Android"/>
    <n v="455987"/>
    <n v="20"/>
    <n v="0"/>
    <n v="0"/>
    <n v="0"/>
    <n v="0"/>
    <n v="0"/>
    <s v="2025-01-24 18:54:06"/>
  </r>
  <r>
    <s v="TX008704"/>
    <x v="1976"/>
    <x v="0"/>
    <x v="2"/>
    <n v="1247.95"/>
    <s v="Success"/>
    <s v="Approved"/>
    <n v="9.89"/>
    <x v="0"/>
    <s v="Desktop"/>
    <n v="435501"/>
    <n v="11"/>
    <n v="0"/>
    <n v="0"/>
    <n v="0"/>
    <n v="0"/>
    <n v="0"/>
    <s v="2025-05-17 16:26:56"/>
  </r>
  <r>
    <s v="TX006299"/>
    <x v="1118"/>
    <x v="1"/>
    <x v="0"/>
    <n v="824.07"/>
    <s v="Success"/>
    <s v="Approved"/>
    <n v="4.53"/>
    <x v="0"/>
    <s v="iPhone"/>
    <n v="418796"/>
    <n v="12"/>
    <n v="0"/>
    <n v="0"/>
    <n v="0"/>
    <n v="0"/>
    <n v="0"/>
    <s v="2025-03-30 12:11:04"/>
  </r>
  <r>
    <s v="TX006663"/>
    <x v="1639"/>
    <x v="5"/>
    <x v="3"/>
    <n v="265.05"/>
    <s v="Success"/>
    <s v="Approved"/>
    <n v="3.35"/>
    <x v="0"/>
    <s v="Android"/>
    <n v="421878"/>
    <n v="12"/>
    <n v="0"/>
    <n v="0"/>
    <n v="0"/>
    <n v="0"/>
    <n v="0"/>
    <s v="2025-04-28 07:01:39"/>
  </r>
  <r>
    <s v="TX006627"/>
    <x v="1550"/>
    <x v="0"/>
    <x v="2"/>
    <n v="155.52000000000001"/>
    <s v="Success"/>
    <s v="Approved"/>
    <n v="12.82"/>
    <x v="0"/>
    <s v="Android"/>
    <n v="422382"/>
    <n v="23"/>
    <n v="0"/>
    <n v="0"/>
    <n v="0"/>
    <n v="0"/>
    <n v="0"/>
    <s v="2025-06-10 22:49:36"/>
  </r>
  <r>
    <s v="TX002045"/>
    <x v="2820"/>
    <x v="8"/>
    <x v="0"/>
    <n v="185.44"/>
    <s v="Success"/>
    <s v="Approved"/>
    <n v="4.0199999999999996"/>
    <x v="0"/>
    <s v="Android"/>
    <n v="451467"/>
    <n v="11"/>
    <n v="0"/>
    <n v="0"/>
    <n v="0"/>
    <n v="0"/>
    <n v="0"/>
    <s v="2025-04-28 14:12:48"/>
  </r>
  <r>
    <s v="TX000768"/>
    <x v="1996"/>
    <x v="5"/>
    <x v="1"/>
    <n v="612.17999999999995"/>
    <s v="Failed"/>
    <s v="Declined"/>
    <n v="4.04"/>
    <x v="0"/>
    <s v="Desktop"/>
    <n v="528572"/>
    <n v="37"/>
    <n v="0"/>
    <n v="1"/>
    <n v="0"/>
    <n v="0"/>
    <n v="0"/>
    <s v="2025-03-18 00:12:08"/>
  </r>
  <r>
    <s v="TX005694"/>
    <x v="2135"/>
    <x v="7"/>
    <x v="1"/>
    <n v="216.47"/>
    <s v="Success"/>
    <s v="Approved"/>
    <n v="8.35"/>
    <x v="0"/>
    <s v="iPhone"/>
    <n v="529132"/>
    <n v="22"/>
    <n v="0"/>
    <n v="0"/>
    <n v="0"/>
    <n v="0"/>
    <n v="0"/>
    <s v="2025-07-04 02:40:32"/>
  </r>
  <r>
    <s v="TX007871"/>
    <x v="1745"/>
    <x v="3"/>
    <x v="0"/>
    <n v="714.79"/>
    <s v="Success"/>
    <s v="Approved"/>
    <n v="2.69"/>
    <x v="0"/>
    <s v="iPad"/>
    <n v="523845"/>
    <n v="12"/>
    <n v="0"/>
    <n v="0"/>
    <n v="0"/>
    <n v="0"/>
    <n v="0"/>
    <s v="2025-05-17 02:23:59"/>
  </r>
  <r>
    <s v="TX007796"/>
    <x v="1118"/>
    <x v="2"/>
    <x v="1"/>
    <n v="452.16"/>
    <s v="Success"/>
    <s v="Approved"/>
    <n v="1.06"/>
    <x v="0"/>
    <s v="iPhone"/>
    <n v="534986"/>
    <n v="10"/>
    <n v="0"/>
    <n v="0"/>
    <n v="0"/>
    <n v="0"/>
    <n v="0"/>
    <s v="2025-08-11 16:34:43"/>
  </r>
  <r>
    <s v="TX001509"/>
    <x v="2535"/>
    <x v="3"/>
    <x v="3"/>
    <n v="913.52"/>
    <s v="Abandoned"/>
    <s v="Declined"/>
    <n v="9.82"/>
    <x v="0"/>
    <s v="Android"/>
    <n v="512970"/>
    <n v="16"/>
    <n v="0"/>
    <n v="0"/>
    <n v="0"/>
    <n v="0"/>
    <n v="0"/>
    <s v="2025-11-25 16:04:53"/>
  </r>
  <r>
    <s v="TX007231"/>
    <x v="1761"/>
    <x v="1"/>
    <x v="1"/>
    <n v="253.19"/>
    <s v="Failed"/>
    <s v="Approved"/>
    <n v="5.73"/>
    <x v="0"/>
    <s v="iPad"/>
    <n v="446200"/>
    <n v="25"/>
    <n v="0"/>
    <n v="0"/>
    <n v="0"/>
    <n v="0"/>
    <n v="0"/>
    <s v="2025-05-27 02:52:34"/>
  </r>
  <r>
    <s v="TX007858"/>
    <x v="1839"/>
    <x v="0"/>
    <x v="1"/>
    <n v="1311.61"/>
    <s v="Success"/>
    <s v="Approved"/>
    <n v="9.1"/>
    <x v="0"/>
    <s v="Android"/>
    <n v="422841"/>
    <n v="14"/>
    <n v="0"/>
    <n v="0"/>
    <n v="0"/>
    <n v="0"/>
    <n v="0"/>
    <s v="2025-05-02 02:55:12"/>
  </r>
  <r>
    <s v="TX003303"/>
    <x v="90"/>
    <x v="3"/>
    <x v="3"/>
    <n v="1240.8"/>
    <s v="Success"/>
    <s v="Approved"/>
    <n v="3.75"/>
    <x v="0"/>
    <s v="Android"/>
    <n v="550691"/>
    <n v="18"/>
    <n v="0"/>
    <n v="0"/>
    <n v="0"/>
    <n v="0"/>
    <n v="0"/>
    <s v="2025-04-19 04:11:54"/>
  </r>
  <r>
    <s v="TX004518"/>
    <x v="2762"/>
    <x v="3"/>
    <x v="2"/>
    <n v="318.01"/>
    <s v="Failed"/>
    <s v="Declined"/>
    <n v="14.26"/>
    <x v="0"/>
    <s v="iPhone"/>
    <n v="547514"/>
    <n v="10"/>
    <n v="0"/>
    <n v="0"/>
    <n v="0"/>
    <n v="0"/>
    <n v="0"/>
    <s v="2025-02-12 03:29:14"/>
  </r>
  <r>
    <s v="TX004220"/>
    <x v="2821"/>
    <x v="5"/>
    <x v="1"/>
    <n v="496.46"/>
    <s v="Success"/>
    <s v="Approved"/>
    <n v="8.5"/>
    <x v="0"/>
    <s v="Desktop"/>
    <n v="477251"/>
    <n v="16"/>
    <n v="0"/>
    <n v="0"/>
    <n v="0"/>
    <n v="0"/>
    <n v="0"/>
    <s v="2025-02-04 04:29:54"/>
  </r>
  <r>
    <s v="TX009131"/>
    <x v="1613"/>
    <x v="3"/>
    <x v="0"/>
    <n v="208.08"/>
    <s v="Success"/>
    <s v="Approved"/>
    <n v="7.02"/>
    <x v="0"/>
    <s v="iPhone"/>
    <n v="419512"/>
    <n v="14"/>
    <n v="0"/>
    <n v="0"/>
    <n v="0"/>
    <n v="0"/>
    <n v="0"/>
    <s v="2025-01-24 02:32:00"/>
  </r>
  <r>
    <s v="TX008090"/>
    <x v="418"/>
    <x v="3"/>
    <x v="3"/>
    <n v="142.28"/>
    <s v="Success"/>
    <s v="Approved"/>
    <n v="6.82"/>
    <x v="0"/>
    <s v="Desktop"/>
    <n v="473023"/>
    <n v="42"/>
    <n v="0"/>
    <n v="0"/>
    <n v="1"/>
    <n v="0"/>
    <n v="0"/>
    <s v="2025-09-08 02:29:02"/>
  </r>
  <r>
    <s v="TX003293"/>
    <x v="2087"/>
    <x v="1"/>
    <x v="3"/>
    <n v="391.5"/>
    <s v="Success"/>
    <s v="Approved"/>
    <n v="8.5"/>
    <x v="0"/>
    <s v="iPad"/>
    <n v="431785"/>
    <n v="10"/>
    <n v="0"/>
    <n v="0"/>
    <n v="0"/>
    <n v="0"/>
    <n v="0"/>
    <s v="2025-12-17 12:22:59"/>
  </r>
  <r>
    <s v="TX000820"/>
    <x v="1988"/>
    <x v="1"/>
    <x v="3"/>
    <n v="546.55999999999995"/>
    <s v="Success"/>
    <s v="Approved"/>
    <n v="2.0699999999999998"/>
    <x v="0"/>
    <s v="iPhone"/>
    <n v="535325"/>
    <n v="10"/>
    <n v="0"/>
    <n v="0"/>
    <n v="0"/>
    <n v="0"/>
    <n v="0"/>
    <s v="2025-04-08 13:57:27"/>
  </r>
  <r>
    <s v="TX001404"/>
    <x v="1700"/>
    <x v="4"/>
    <x v="3"/>
    <n v="430.04"/>
    <s v="Success"/>
    <s v="Approved"/>
    <n v="3.55"/>
    <x v="0"/>
    <s v="iPhone"/>
    <n v="440158"/>
    <n v="11"/>
    <n v="0"/>
    <n v="0"/>
    <n v="0"/>
    <n v="0"/>
    <n v="0"/>
    <s v="2025-03-09 11:39:46"/>
  </r>
  <r>
    <s v="TX001383"/>
    <x v="2149"/>
    <x v="0"/>
    <x v="3"/>
    <n v="177.59"/>
    <s v="Failed"/>
    <s v="Approved"/>
    <n v="6.13"/>
    <x v="0"/>
    <s v="iPhone"/>
    <n v="511196"/>
    <n v="24"/>
    <n v="0"/>
    <n v="0"/>
    <n v="0"/>
    <n v="0"/>
    <n v="0"/>
    <s v="2025-02-19 10:21:31"/>
  </r>
  <r>
    <s v="TX002149"/>
    <x v="2691"/>
    <x v="3"/>
    <x v="3"/>
    <n v="1646.58"/>
    <s v="Abandoned"/>
    <s v="Approved"/>
    <n v="2.83"/>
    <x v="0"/>
    <s v="iPhone"/>
    <n v="460961"/>
    <n v="24"/>
    <n v="0"/>
    <n v="0"/>
    <n v="0"/>
    <n v="0"/>
    <n v="0"/>
    <s v="2025-07-06 21:29:23"/>
  </r>
  <r>
    <s v="TX006929"/>
    <x v="809"/>
    <x v="1"/>
    <x v="2"/>
    <n v="1016.5"/>
    <s v="Success"/>
    <s v="Approved"/>
    <n v="14.49"/>
    <x v="0"/>
    <s v="Android"/>
    <n v="435901"/>
    <n v="49"/>
    <n v="0"/>
    <n v="1"/>
    <n v="0"/>
    <n v="0"/>
    <n v="0"/>
    <s v="2025-05-11 23:52:18"/>
  </r>
  <r>
    <s v="TX005672"/>
    <x v="298"/>
    <x v="6"/>
    <x v="2"/>
    <n v="309.45999999999998"/>
    <s v="Failed"/>
    <s v="Declined"/>
    <n v="10.27"/>
    <x v="0"/>
    <s v="Desktop"/>
    <n v="456642"/>
    <n v="24"/>
    <n v="0"/>
    <n v="0"/>
    <n v="0"/>
    <n v="0"/>
    <n v="0"/>
    <s v="2025-08-29 23:17:49"/>
  </r>
  <r>
    <s v="TX001639"/>
    <x v="2485"/>
    <x v="3"/>
    <x v="1"/>
    <n v="656.3"/>
    <s v="Success"/>
    <s v="Approved"/>
    <n v="3.17"/>
    <x v="0"/>
    <s v="Android"/>
    <n v="554749"/>
    <n v="25"/>
    <n v="0"/>
    <n v="0"/>
    <n v="0"/>
    <n v="0"/>
    <n v="0"/>
    <s v="2025-09-04 07:23:04"/>
  </r>
  <r>
    <s v="TX005892"/>
    <x v="1066"/>
    <x v="2"/>
    <x v="3"/>
    <n v="459.6"/>
    <s v="Failed"/>
    <s v="Declined"/>
    <n v="11.37"/>
    <x v="0"/>
    <s v="iPhone"/>
    <n v="518240"/>
    <n v="10"/>
    <n v="0"/>
    <n v="0"/>
    <n v="0"/>
    <n v="0"/>
    <n v="0"/>
    <s v="2025-02-11 22:47:37"/>
  </r>
  <r>
    <s v="TX007428"/>
    <x v="36"/>
    <x v="9"/>
    <x v="0"/>
    <n v="322.08"/>
    <s v="Success"/>
    <s v="Approved"/>
    <n v="3.8"/>
    <x v="0"/>
    <s v="Desktop"/>
    <n v="480170"/>
    <n v="17"/>
    <n v="0"/>
    <n v="0"/>
    <n v="0"/>
    <n v="0"/>
    <n v="0"/>
    <s v="2025-08-01 06:59:37"/>
  </r>
  <r>
    <s v="TX000609"/>
    <x v="1156"/>
    <x v="1"/>
    <x v="1"/>
    <n v="206.67"/>
    <s v="Success"/>
    <s v="Approved"/>
    <n v="10.06"/>
    <x v="0"/>
    <s v="iPhone"/>
    <n v="497994"/>
    <n v="17"/>
    <n v="0"/>
    <n v="0"/>
    <n v="0"/>
    <n v="0"/>
    <n v="0"/>
    <s v="2025-08-28 07:35:45"/>
  </r>
  <r>
    <s v="TX006908"/>
    <x v="2155"/>
    <x v="9"/>
    <x v="1"/>
    <n v="664.06"/>
    <s v="Success"/>
    <s v="Approved"/>
    <n v="11.42"/>
    <x v="0"/>
    <s v="Desktop"/>
    <n v="427015"/>
    <n v="25"/>
    <n v="0"/>
    <n v="0"/>
    <n v="0"/>
    <n v="0"/>
    <n v="0"/>
    <s v="2025-03-21 14:08:46"/>
  </r>
  <r>
    <s v="TX000400"/>
    <x v="587"/>
    <x v="1"/>
    <x v="0"/>
    <n v="633.87"/>
    <s v="Success"/>
    <s v="Approved"/>
    <n v="8.9"/>
    <x v="0"/>
    <s v="Android"/>
    <n v="501477"/>
    <n v="17"/>
    <n v="0"/>
    <n v="0"/>
    <n v="0"/>
    <n v="0"/>
    <n v="0"/>
    <s v="2025-02-03 06:51:00"/>
  </r>
  <r>
    <s v="TX007248"/>
    <x v="2534"/>
    <x v="1"/>
    <x v="2"/>
    <n v="254.18"/>
    <s v="Failed"/>
    <s v="Approved"/>
    <n v="10.25"/>
    <x v="0"/>
    <s v="iPad"/>
    <n v="429028"/>
    <n v="21"/>
    <n v="0"/>
    <n v="0"/>
    <n v="0"/>
    <n v="0"/>
    <n v="0"/>
    <s v="2025-02-03 02:19:45"/>
  </r>
  <r>
    <s v="TX006407"/>
    <x v="1142"/>
    <x v="3"/>
    <x v="1"/>
    <n v="346.91"/>
    <s v="Success"/>
    <s v="Approved"/>
    <n v="10.11"/>
    <x v="0"/>
    <s v="iPad"/>
    <n v="465321"/>
    <n v="24"/>
    <n v="0"/>
    <n v="0"/>
    <n v="0"/>
    <n v="0"/>
    <n v="0"/>
    <s v="2025-10-01 23:19:30"/>
  </r>
  <r>
    <s v="TX000883"/>
    <x v="344"/>
    <x v="3"/>
    <x v="0"/>
    <n v="1349.25"/>
    <s v="Success"/>
    <s v="Approved"/>
    <n v="2.93"/>
    <x v="0"/>
    <s v="iPhone"/>
    <n v="504773"/>
    <n v="19"/>
    <n v="0"/>
    <n v="0"/>
    <n v="0"/>
    <n v="0"/>
    <n v="0"/>
    <s v="2025-06-11 10:28:24"/>
  </r>
  <r>
    <s v="TX003566"/>
    <x v="1376"/>
    <x v="0"/>
    <x v="3"/>
    <n v="569.52"/>
    <s v="Failed"/>
    <s v="Declined"/>
    <n v="2.35"/>
    <x v="0"/>
    <s v="Desktop"/>
    <n v="482797"/>
    <n v="21"/>
    <n v="0"/>
    <n v="0"/>
    <n v="0"/>
    <n v="0"/>
    <n v="0"/>
    <s v="2025-10-08 04:43:03"/>
  </r>
  <r>
    <s v="TX004286"/>
    <x v="2293"/>
    <x v="2"/>
    <x v="1"/>
    <n v="209.64"/>
    <s v="Success"/>
    <s v="Approved"/>
    <n v="11.24"/>
    <x v="0"/>
    <s v="iPhone"/>
    <n v="526609"/>
    <n v="23"/>
    <n v="0"/>
    <n v="0"/>
    <n v="0"/>
    <n v="0"/>
    <n v="0"/>
    <s v="2025-04-23 10:02:25"/>
  </r>
  <r>
    <s v="TX001180"/>
    <x v="1071"/>
    <x v="4"/>
    <x v="2"/>
    <n v="233.09"/>
    <s v="Failed"/>
    <s v="Declined"/>
    <n v="18.850000000000001"/>
    <x v="0"/>
    <s v="iPad"/>
    <n v="513538"/>
    <n v="13"/>
    <n v="0"/>
    <n v="0"/>
    <n v="0"/>
    <n v="0"/>
    <n v="0"/>
    <s v="2025-09-07 12:23:21"/>
  </r>
  <r>
    <s v="TX005449"/>
    <x v="1273"/>
    <x v="0"/>
    <x v="2"/>
    <n v="280.01"/>
    <s v="Failed"/>
    <s v="Declined"/>
    <n v="12.01"/>
    <x v="0"/>
    <s v="Android"/>
    <n v="421788"/>
    <n v="18"/>
    <n v="0"/>
    <n v="0"/>
    <n v="0"/>
    <n v="0"/>
    <n v="0"/>
    <s v="2025-06-04 17:57:51"/>
  </r>
  <r>
    <s v="TX004245"/>
    <x v="624"/>
    <x v="0"/>
    <x v="1"/>
    <n v="429.98"/>
    <s v="Failed"/>
    <s v="Declined"/>
    <n v="4.8499999999999996"/>
    <x v="0"/>
    <s v="iPad"/>
    <n v="401127"/>
    <n v="13"/>
    <n v="0"/>
    <n v="0"/>
    <n v="0"/>
    <n v="0"/>
    <n v="0"/>
    <s v="2025-03-26 02:38:07"/>
  </r>
  <r>
    <s v="TX005219"/>
    <x v="1479"/>
    <x v="3"/>
    <x v="3"/>
    <n v="1923.28"/>
    <s v="Abandoned"/>
    <s v="Declined"/>
    <n v="2.08"/>
    <x v="0"/>
    <s v="Android"/>
    <n v="539330"/>
    <n v="25"/>
    <n v="0"/>
    <n v="0"/>
    <n v="0"/>
    <n v="0"/>
    <n v="0"/>
    <s v="2025-12-29 01:20:07"/>
  </r>
  <r>
    <s v="TX003977"/>
    <x v="2700"/>
    <x v="0"/>
    <x v="0"/>
    <n v="100.23"/>
    <s v="Failed"/>
    <s v="Declined"/>
    <n v="4.9000000000000004"/>
    <x v="0"/>
    <s v="Android"/>
    <n v="448083"/>
    <n v="10"/>
    <n v="0"/>
    <n v="0"/>
    <n v="0"/>
    <n v="0"/>
    <n v="0"/>
    <s v="2025-04-15 16:46:34"/>
  </r>
  <r>
    <s v="TX002131"/>
    <x v="431"/>
    <x v="8"/>
    <x v="0"/>
    <n v="443.49"/>
    <s v="Success"/>
    <s v="Approved"/>
    <n v="10.24"/>
    <x v="0"/>
    <s v="iPhone"/>
    <n v="429073"/>
    <n v="12"/>
    <n v="0"/>
    <n v="0"/>
    <n v="0"/>
    <n v="0"/>
    <n v="0"/>
    <s v="2025-10-06 22:50:21"/>
  </r>
  <r>
    <s v="TX005079"/>
    <x v="52"/>
    <x v="1"/>
    <x v="0"/>
    <n v="181.85"/>
    <s v="Success"/>
    <s v="Approved"/>
    <n v="4.9400000000000004"/>
    <x v="0"/>
    <s v="iPhone"/>
    <n v="512150"/>
    <n v="21"/>
    <n v="0"/>
    <n v="0"/>
    <n v="0"/>
    <n v="0"/>
    <n v="0"/>
    <s v="2025-07-11 07:29:22"/>
  </r>
  <r>
    <s v="TX000457"/>
    <x v="1302"/>
    <x v="5"/>
    <x v="3"/>
    <n v="148.36000000000001"/>
    <s v="Success"/>
    <s v="Approved"/>
    <n v="4.2"/>
    <x v="0"/>
    <s v="iPhone"/>
    <n v="530667"/>
    <n v="24"/>
    <n v="0"/>
    <n v="0"/>
    <n v="0"/>
    <n v="0"/>
    <n v="0"/>
    <s v="2025-08-02 18:59:26"/>
  </r>
  <r>
    <s v="TX005583"/>
    <x v="1374"/>
    <x v="2"/>
    <x v="0"/>
    <n v="450.77"/>
    <s v="Success"/>
    <s v="Approved"/>
    <n v="2.65"/>
    <x v="0"/>
    <s v="Desktop"/>
    <n v="540864"/>
    <n v="22"/>
    <n v="0"/>
    <n v="0"/>
    <n v="0"/>
    <n v="0"/>
    <n v="0"/>
    <s v="2025-12-14 07:12:43"/>
  </r>
  <r>
    <s v="TX005176"/>
    <x v="1350"/>
    <x v="3"/>
    <x v="2"/>
    <n v="455.56"/>
    <s v="Success"/>
    <s v="Approved"/>
    <n v="19.39"/>
    <x v="0"/>
    <s v="iPhone"/>
    <n v="550651"/>
    <n v="18"/>
    <n v="0"/>
    <n v="0"/>
    <n v="0"/>
    <n v="0"/>
    <n v="0"/>
    <s v="2025-04-14 22:43:48"/>
  </r>
  <r>
    <s v="TX001951"/>
    <x v="2180"/>
    <x v="0"/>
    <x v="3"/>
    <n v="595.25"/>
    <s v="Failed"/>
    <s v="Declined"/>
    <n v="9.0500000000000007"/>
    <x v="0"/>
    <s v="Desktop"/>
    <n v="430881"/>
    <n v="81"/>
    <n v="1"/>
    <n v="1"/>
    <n v="0"/>
    <n v="0"/>
    <n v="1"/>
    <s v="2025-10-21 23:51:54"/>
  </r>
  <r>
    <s v="TX005373"/>
    <x v="729"/>
    <x v="8"/>
    <x v="1"/>
    <n v="480.78"/>
    <s v="Abandoned"/>
    <s v="Declined"/>
    <n v="1.77"/>
    <x v="0"/>
    <s v="iPad"/>
    <n v="418390"/>
    <n v="54"/>
    <n v="1"/>
    <n v="0"/>
    <n v="0"/>
    <n v="0"/>
    <n v="1"/>
    <s v="2025-03-03 10:12:36"/>
  </r>
  <r>
    <s v="TX000690"/>
    <x v="658"/>
    <x v="2"/>
    <x v="1"/>
    <n v="73.48"/>
    <s v="Success"/>
    <s v="Approved"/>
    <n v="11.32"/>
    <x v="0"/>
    <s v="iPhone"/>
    <n v="420508"/>
    <n v="18"/>
    <n v="0"/>
    <n v="0"/>
    <n v="0"/>
    <n v="0"/>
    <n v="0"/>
    <s v="2025-02-13 22:46:06"/>
  </r>
  <r>
    <s v="TX008904"/>
    <x v="373"/>
    <x v="4"/>
    <x v="0"/>
    <n v="654.32000000000005"/>
    <s v="Success"/>
    <s v="Approved"/>
    <n v="10.99"/>
    <x v="0"/>
    <s v="Desktop"/>
    <n v="535611"/>
    <n v="12"/>
    <n v="0"/>
    <n v="0"/>
    <n v="0"/>
    <n v="0"/>
    <n v="0"/>
    <s v="2025-03-04 15:39:28"/>
  </r>
  <r>
    <s v="TX006526"/>
    <x v="2237"/>
    <x v="6"/>
    <x v="0"/>
    <n v="508.5"/>
    <s v="Abandoned"/>
    <s v="Declined"/>
    <n v="4.83"/>
    <x v="0"/>
    <s v="iPhone"/>
    <n v="455283"/>
    <n v="48"/>
    <n v="0"/>
    <n v="1"/>
    <n v="0"/>
    <n v="0"/>
    <n v="0"/>
    <s v="2025-06-20 03:28:51"/>
  </r>
  <r>
    <s v="TX009876"/>
    <x v="1157"/>
    <x v="0"/>
    <x v="1"/>
    <n v="817.74"/>
    <s v="Success"/>
    <s v="Approved"/>
    <n v="1.63"/>
    <x v="0"/>
    <s v="iPhone"/>
    <n v="488416"/>
    <n v="18"/>
    <n v="0"/>
    <n v="0"/>
    <n v="0"/>
    <n v="0"/>
    <n v="0"/>
    <s v="2025-10-21 19:27:47"/>
  </r>
  <r>
    <s v="TX006489"/>
    <x v="1001"/>
    <x v="3"/>
    <x v="0"/>
    <n v="387.63"/>
    <s v="Success"/>
    <s v="Approved"/>
    <n v="3.6"/>
    <x v="0"/>
    <s v="Desktop"/>
    <n v="549035"/>
    <n v="15"/>
    <n v="0"/>
    <n v="0"/>
    <n v="0"/>
    <n v="0"/>
    <n v="0"/>
    <s v="2025-01-27 03:24:38"/>
  </r>
  <r>
    <s v="TX006922"/>
    <x v="237"/>
    <x v="2"/>
    <x v="3"/>
    <n v="315.52"/>
    <s v="Success"/>
    <s v="Approved"/>
    <n v="3.41"/>
    <x v="0"/>
    <s v="iPhone"/>
    <n v="500336"/>
    <n v="12"/>
    <n v="0"/>
    <n v="0"/>
    <n v="0"/>
    <n v="0"/>
    <n v="0"/>
    <s v="2025-10-17 20:37:44"/>
  </r>
  <r>
    <s v="TX001954"/>
    <x v="1638"/>
    <x v="0"/>
    <x v="1"/>
    <n v="267.72000000000003"/>
    <s v="Abandoned"/>
    <s v="Declined"/>
    <n v="4.26"/>
    <x v="0"/>
    <s v="iPhone"/>
    <n v="482233"/>
    <n v="44"/>
    <n v="0"/>
    <n v="0"/>
    <n v="1"/>
    <n v="0"/>
    <n v="0"/>
    <s v="2025-12-25 15:17:03"/>
  </r>
  <r>
    <s v="TX007635"/>
    <x v="304"/>
    <x v="2"/>
    <x v="1"/>
    <n v="300.56"/>
    <s v="Success"/>
    <s v="Approved"/>
    <n v="0.77"/>
    <x v="0"/>
    <s v="iPhone"/>
    <n v="464605"/>
    <n v="18"/>
    <n v="0"/>
    <n v="0"/>
    <n v="0"/>
    <n v="0"/>
    <n v="0"/>
    <s v="2025-01-27 06:59:38"/>
  </r>
  <r>
    <s v="TX005637"/>
    <x v="1835"/>
    <x v="3"/>
    <x v="1"/>
    <n v="367.3"/>
    <s v="Success"/>
    <s v="Approved"/>
    <n v="10.42"/>
    <x v="0"/>
    <s v="iPhone"/>
    <n v="522769"/>
    <n v="14"/>
    <n v="0"/>
    <n v="0"/>
    <n v="0"/>
    <n v="0"/>
    <n v="0"/>
    <s v="2025-01-15 13:45:50"/>
  </r>
  <r>
    <s v="TX007155"/>
    <x v="1161"/>
    <x v="7"/>
    <x v="1"/>
    <n v="814.1"/>
    <s v="Failed"/>
    <s v="Declined"/>
    <n v="6.2"/>
    <x v="0"/>
    <s v="Android"/>
    <n v="523173"/>
    <n v="12"/>
    <n v="0"/>
    <n v="0"/>
    <n v="0"/>
    <n v="0"/>
    <n v="0"/>
    <s v="2025-07-10 08:13:20"/>
  </r>
  <r>
    <s v="TX008472"/>
    <x v="1911"/>
    <x v="1"/>
    <x v="2"/>
    <n v="75.510000000000005"/>
    <s v="Success"/>
    <s v="Approved"/>
    <n v="11.98"/>
    <x v="0"/>
    <s v="Android"/>
    <n v="446524"/>
    <n v="21"/>
    <n v="0"/>
    <n v="0"/>
    <n v="0"/>
    <n v="0"/>
    <n v="0"/>
    <s v="2025-10-19 00:32:31"/>
  </r>
  <r>
    <s v="TX006611"/>
    <x v="2654"/>
    <x v="0"/>
    <x v="1"/>
    <n v="246.33"/>
    <s v="Abandoned"/>
    <s v="Declined"/>
    <n v="6.15"/>
    <x v="0"/>
    <s v="Android"/>
    <n v="422839"/>
    <n v="23"/>
    <n v="0"/>
    <n v="0"/>
    <n v="0"/>
    <n v="0"/>
    <n v="0"/>
    <s v="2025-04-07 01:13:36"/>
  </r>
  <r>
    <s v="TX002711"/>
    <x v="180"/>
    <x v="4"/>
    <x v="0"/>
    <n v="753.84"/>
    <s v="Success"/>
    <s v="Approved"/>
    <n v="6.36"/>
    <x v="0"/>
    <s v="iPhone"/>
    <n v="490374"/>
    <n v="40"/>
    <n v="0"/>
    <n v="1"/>
    <n v="0"/>
    <n v="0"/>
    <n v="0"/>
    <s v="2025-06-04 15:04:29"/>
  </r>
  <r>
    <s v="TX008618"/>
    <x v="1103"/>
    <x v="2"/>
    <x v="0"/>
    <n v="593.04999999999995"/>
    <s v="Success"/>
    <s v="Approved"/>
    <n v="10.199999999999999"/>
    <x v="0"/>
    <s v="iPhone"/>
    <n v="474227"/>
    <n v="15"/>
    <n v="0"/>
    <n v="0"/>
    <n v="0"/>
    <n v="0"/>
    <n v="0"/>
    <s v="2025-03-12 15:36:13"/>
  </r>
  <r>
    <s v="TX003202"/>
    <x v="1816"/>
    <x v="9"/>
    <x v="3"/>
    <n v="738.49"/>
    <s v="Failed"/>
    <s v="Declined"/>
    <n v="9.15"/>
    <x v="0"/>
    <s v="Desktop"/>
    <n v="483864"/>
    <n v="12"/>
    <n v="0"/>
    <n v="0"/>
    <n v="0"/>
    <n v="0"/>
    <n v="0"/>
    <s v="2025-04-21 16:27:33"/>
  </r>
  <r>
    <s v="TX004350"/>
    <x v="469"/>
    <x v="8"/>
    <x v="0"/>
    <n v="98.26"/>
    <s v="Abandoned"/>
    <s v="Declined"/>
    <n v="5.63"/>
    <x v="0"/>
    <s v="iPhone"/>
    <n v="406303"/>
    <n v="19"/>
    <n v="0"/>
    <n v="0"/>
    <n v="0"/>
    <n v="0"/>
    <n v="0"/>
    <s v="2025-12-24 17:43:11"/>
  </r>
  <r>
    <s v="TX004139"/>
    <x v="687"/>
    <x v="1"/>
    <x v="0"/>
    <n v="172.93"/>
    <s v="Success"/>
    <s v="Approved"/>
    <n v="4.6500000000000004"/>
    <x v="0"/>
    <s v="iPhone"/>
    <n v="505550"/>
    <n v="16"/>
    <n v="0"/>
    <n v="0"/>
    <n v="0"/>
    <n v="0"/>
    <n v="0"/>
    <s v="2025-12-13 14:03:14"/>
  </r>
  <r>
    <s v="TX001885"/>
    <x v="2248"/>
    <x v="1"/>
    <x v="3"/>
    <n v="1503.53"/>
    <s v="Success"/>
    <s v="Approved"/>
    <n v="4.4000000000000004"/>
    <x v="0"/>
    <s v="Android"/>
    <n v="478536"/>
    <n v="41"/>
    <n v="0"/>
    <n v="1"/>
    <n v="0"/>
    <n v="0"/>
    <n v="0"/>
    <s v="2025-06-28 23:28:51"/>
  </r>
  <r>
    <s v="TX008690"/>
    <x v="1924"/>
    <x v="2"/>
    <x v="2"/>
    <n v="683.58"/>
    <s v="Abandoned"/>
    <s v="Declined"/>
    <n v="12.16"/>
    <x v="0"/>
    <s v="Android"/>
    <n v="552394"/>
    <n v="14"/>
    <n v="0"/>
    <n v="0"/>
    <n v="0"/>
    <n v="0"/>
    <n v="0"/>
    <s v="2025-10-12 06:37:35"/>
  </r>
  <r>
    <s v="TX004486"/>
    <x v="1046"/>
    <x v="3"/>
    <x v="0"/>
    <n v="238.04"/>
    <s v="Success"/>
    <s v="Approved"/>
    <n v="9.7200000000000006"/>
    <x v="0"/>
    <s v="Android"/>
    <n v="509020"/>
    <n v="20"/>
    <n v="0"/>
    <n v="0"/>
    <n v="0"/>
    <n v="0"/>
    <n v="0"/>
    <s v="2025-07-22 08:42:42"/>
  </r>
  <r>
    <s v="TX002495"/>
    <x v="1781"/>
    <x v="2"/>
    <x v="3"/>
    <n v="344.74"/>
    <s v="Failed"/>
    <s v="Declined"/>
    <n v="9.52"/>
    <x v="0"/>
    <s v="Android"/>
    <n v="530017"/>
    <n v="48"/>
    <n v="0"/>
    <n v="0"/>
    <n v="1"/>
    <n v="0"/>
    <n v="0"/>
    <s v="2025-02-25 08:31:22"/>
  </r>
  <r>
    <s v="TX005948"/>
    <x v="1325"/>
    <x v="1"/>
    <x v="3"/>
    <n v="156.38"/>
    <s v="Success"/>
    <s v="Approved"/>
    <n v="5.56"/>
    <x v="0"/>
    <s v="iPhone"/>
    <n v="559186"/>
    <n v="11"/>
    <n v="0"/>
    <n v="0"/>
    <n v="0"/>
    <n v="0"/>
    <n v="0"/>
    <s v="2025-12-10 13:16:37"/>
  </r>
  <r>
    <s v="TX003037"/>
    <x v="1496"/>
    <x v="3"/>
    <x v="2"/>
    <n v="723.09"/>
    <s v="Failed"/>
    <s v="Declined"/>
    <n v="9.8000000000000007"/>
    <x v="0"/>
    <s v="Desktop"/>
    <n v="498284"/>
    <n v="45"/>
    <n v="0"/>
    <n v="1"/>
    <n v="0"/>
    <n v="0"/>
    <n v="0"/>
    <s v="2025-06-10 17:06:42"/>
  </r>
  <r>
    <s v="TX005778"/>
    <x v="2774"/>
    <x v="0"/>
    <x v="1"/>
    <n v="124.34"/>
    <s v="Success"/>
    <s v="Approved"/>
    <n v="6.3"/>
    <x v="0"/>
    <s v="Desktop"/>
    <n v="460668"/>
    <n v="12"/>
    <n v="0"/>
    <n v="0"/>
    <n v="0"/>
    <n v="0"/>
    <n v="0"/>
    <s v="2025-01-03 21:02:58"/>
  </r>
  <r>
    <s v="TX003604"/>
    <x v="1691"/>
    <x v="4"/>
    <x v="3"/>
    <n v="490.32"/>
    <s v="Success"/>
    <s v="Approved"/>
    <n v="7.12"/>
    <x v="0"/>
    <s v="iPhone"/>
    <n v="555816"/>
    <n v="25"/>
    <n v="0"/>
    <n v="0"/>
    <n v="0"/>
    <n v="0"/>
    <n v="0"/>
    <s v="2025-04-20 00:54:12"/>
  </r>
  <r>
    <s v="TX000846"/>
    <x v="1351"/>
    <x v="6"/>
    <x v="2"/>
    <n v="244.72"/>
    <s v="Success"/>
    <s v="Approved"/>
    <n v="12.86"/>
    <x v="0"/>
    <s v="iPhone"/>
    <n v="453253"/>
    <n v="50"/>
    <n v="0"/>
    <n v="1"/>
    <n v="0"/>
    <n v="0"/>
    <n v="0"/>
    <s v="2025-02-15 13:47:10"/>
  </r>
  <r>
    <s v="TX000543"/>
    <x v="2822"/>
    <x v="1"/>
    <x v="1"/>
    <n v="219.98"/>
    <s v="Success"/>
    <s v="Approved"/>
    <n v="5.39"/>
    <x v="0"/>
    <s v="iPhone"/>
    <n v="541759"/>
    <n v="23"/>
    <n v="0"/>
    <n v="0"/>
    <n v="0"/>
    <n v="0"/>
    <n v="0"/>
    <s v="2025-04-19 20:16:27"/>
  </r>
  <r>
    <s v="TX003725"/>
    <x v="2823"/>
    <x v="0"/>
    <x v="3"/>
    <n v="370.59"/>
    <s v="Success"/>
    <s v="Approved"/>
    <n v="0.6"/>
    <x v="0"/>
    <s v="Desktop"/>
    <n v="552401"/>
    <n v="21"/>
    <n v="0"/>
    <n v="0"/>
    <n v="0"/>
    <n v="0"/>
    <n v="0"/>
    <s v="2025-01-28 12:37:42"/>
  </r>
  <r>
    <s v="TX004188"/>
    <x v="358"/>
    <x v="1"/>
    <x v="1"/>
    <n v="901.16"/>
    <s v="Success"/>
    <s v="Approved"/>
    <n v="7.5"/>
    <x v="0"/>
    <s v="iPhone"/>
    <n v="547728"/>
    <n v="15"/>
    <n v="0"/>
    <n v="0"/>
    <n v="0"/>
    <n v="0"/>
    <n v="0"/>
    <s v="2025-05-21 11:15:40"/>
  </r>
  <r>
    <s v="TX003680"/>
    <x v="1377"/>
    <x v="1"/>
    <x v="0"/>
    <n v="785.7"/>
    <s v="Failed"/>
    <s v="Declined"/>
    <n v="9.68"/>
    <x v="0"/>
    <s v="Android"/>
    <n v="426732"/>
    <n v="25"/>
    <n v="0"/>
    <n v="0"/>
    <n v="0"/>
    <n v="0"/>
    <n v="0"/>
    <s v="2025-04-26 03:38:34"/>
  </r>
  <r>
    <s v="TX008951"/>
    <x v="354"/>
    <x v="3"/>
    <x v="0"/>
    <n v="839.7"/>
    <s v="Abandoned"/>
    <s v="Approved"/>
    <n v="9.34"/>
    <x v="0"/>
    <s v="iPhone"/>
    <n v="401774"/>
    <n v="13"/>
    <n v="0"/>
    <n v="0"/>
    <n v="0"/>
    <n v="0"/>
    <n v="0"/>
    <s v="2025-02-08 15:00:21"/>
  </r>
  <r>
    <s v="TX007968"/>
    <x v="2793"/>
    <x v="3"/>
    <x v="0"/>
    <n v="145.44"/>
    <s v="Abandoned"/>
    <s v="Declined"/>
    <n v="7.35"/>
    <x v="0"/>
    <s v="Desktop"/>
    <n v="405633"/>
    <n v="17"/>
    <n v="0"/>
    <n v="0"/>
    <n v="0"/>
    <n v="0"/>
    <n v="0"/>
    <s v="2025-07-07 22:43:25"/>
  </r>
  <r>
    <s v="TX009033"/>
    <x v="827"/>
    <x v="3"/>
    <x v="0"/>
    <n v="431.4"/>
    <s v="Failed"/>
    <s v="Approved"/>
    <n v="10.01"/>
    <x v="0"/>
    <s v="Android"/>
    <n v="432282"/>
    <n v="51"/>
    <n v="1"/>
    <n v="0"/>
    <n v="0"/>
    <n v="0"/>
    <n v="1"/>
    <s v="2025-03-18 09:08:25"/>
  </r>
  <r>
    <s v="TX006076"/>
    <x v="1104"/>
    <x v="0"/>
    <x v="2"/>
    <n v="217.94"/>
    <s v="Failed"/>
    <s v="Declined"/>
    <n v="12.24"/>
    <x v="0"/>
    <s v="Desktop"/>
    <n v="470414"/>
    <n v="12"/>
    <n v="0"/>
    <n v="0"/>
    <n v="0"/>
    <n v="0"/>
    <n v="0"/>
    <s v="2025-02-17 08:08:26"/>
  </r>
  <r>
    <s v="TX007341"/>
    <x v="2526"/>
    <x v="2"/>
    <x v="1"/>
    <n v="225.37"/>
    <s v="Failed"/>
    <s v="Declined"/>
    <n v="1.53"/>
    <x v="0"/>
    <s v="iPhone"/>
    <n v="429740"/>
    <n v="21"/>
    <n v="0"/>
    <n v="0"/>
    <n v="0"/>
    <n v="0"/>
    <n v="0"/>
    <s v="2025-03-22 23:14:26"/>
  </r>
  <r>
    <s v="TX008273"/>
    <x v="2823"/>
    <x v="0"/>
    <x v="3"/>
    <n v="835.03"/>
    <s v="Abandoned"/>
    <s v="Declined"/>
    <n v="3.6"/>
    <x v="0"/>
    <s v="iPhone"/>
    <n v="494108"/>
    <n v="19"/>
    <n v="0"/>
    <n v="0"/>
    <n v="0"/>
    <n v="0"/>
    <n v="0"/>
    <s v="2025-04-27 04:12:44"/>
  </r>
  <r>
    <s v="TX007247"/>
    <x v="2824"/>
    <x v="0"/>
    <x v="3"/>
    <n v="401.9"/>
    <s v="Success"/>
    <s v="Approved"/>
    <n v="10.41"/>
    <x v="0"/>
    <s v="Desktop"/>
    <n v="532094"/>
    <n v="18"/>
    <n v="0"/>
    <n v="0"/>
    <n v="0"/>
    <n v="0"/>
    <n v="0"/>
    <s v="2025-01-05 22:12:41"/>
  </r>
  <r>
    <s v="TX009060"/>
    <x v="2606"/>
    <x v="9"/>
    <x v="3"/>
    <n v="505.53"/>
    <s v="Success"/>
    <s v="Approved"/>
    <n v="2.86"/>
    <x v="0"/>
    <s v="Desktop"/>
    <n v="465466"/>
    <n v="24"/>
    <n v="0"/>
    <n v="0"/>
    <n v="0"/>
    <n v="0"/>
    <n v="0"/>
    <s v="2025-09-10 13:50:48"/>
  </r>
  <r>
    <s v="TX008338"/>
    <x v="2799"/>
    <x v="6"/>
    <x v="2"/>
    <n v="32.840000000000003"/>
    <s v="Failed"/>
    <s v="Declined"/>
    <n v="15"/>
    <x v="0"/>
    <s v="Android"/>
    <n v="502164"/>
    <n v="12"/>
    <n v="0"/>
    <n v="0"/>
    <n v="0"/>
    <n v="0"/>
    <n v="0"/>
    <s v="2025-02-02 00:12:12"/>
  </r>
  <r>
    <s v="TX007138"/>
    <x v="207"/>
    <x v="2"/>
    <x v="0"/>
    <n v="551.14"/>
    <s v="Success"/>
    <s v="Approved"/>
    <n v="9.26"/>
    <x v="0"/>
    <s v="iPhone"/>
    <n v="550324"/>
    <n v="11"/>
    <n v="0"/>
    <n v="0"/>
    <n v="0"/>
    <n v="0"/>
    <n v="0"/>
    <s v="2025-05-31 16:05:29"/>
  </r>
  <r>
    <s v="TX002965"/>
    <x v="1005"/>
    <x v="0"/>
    <x v="3"/>
    <n v="1172.8"/>
    <s v="Success"/>
    <s v="Approved"/>
    <n v="10.55"/>
    <x v="0"/>
    <s v="Android"/>
    <n v="533677"/>
    <n v="11"/>
    <n v="0"/>
    <n v="0"/>
    <n v="0"/>
    <n v="0"/>
    <n v="0"/>
    <s v="2025-08-04 19:13:17"/>
  </r>
  <r>
    <s v="TX007560"/>
    <x v="1178"/>
    <x v="0"/>
    <x v="0"/>
    <n v="257.92"/>
    <s v="Success"/>
    <s v="Approved"/>
    <n v="6.84"/>
    <x v="0"/>
    <s v="iPhone"/>
    <n v="483798"/>
    <n v="19"/>
    <n v="0"/>
    <n v="0"/>
    <n v="0"/>
    <n v="0"/>
    <n v="0"/>
    <s v="2025-08-22 02:55:50"/>
  </r>
  <r>
    <s v="TX002530"/>
    <x v="816"/>
    <x v="3"/>
    <x v="2"/>
    <n v="548.58000000000004"/>
    <s v="Success"/>
    <s v="Approved"/>
    <n v="10.74"/>
    <x v="0"/>
    <s v="iPhone"/>
    <n v="404692"/>
    <n v="20"/>
    <n v="0"/>
    <n v="0"/>
    <n v="0"/>
    <n v="0"/>
    <n v="0"/>
    <s v="2025-09-24 15:44:58"/>
  </r>
  <r>
    <s v="TX007285"/>
    <x v="200"/>
    <x v="8"/>
    <x v="0"/>
    <n v="81.78"/>
    <s v="Failed"/>
    <s v="Declined"/>
    <n v="7.72"/>
    <x v="0"/>
    <s v="iPhone"/>
    <n v="546285"/>
    <n v="10"/>
    <n v="0"/>
    <n v="0"/>
    <n v="0"/>
    <n v="0"/>
    <n v="0"/>
    <s v="2025-01-11 15:48:36"/>
  </r>
  <r>
    <s v="TX005773"/>
    <x v="2174"/>
    <x v="7"/>
    <x v="0"/>
    <n v="447.46"/>
    <s v="Success"/>
    <s v="Approved"/>
    <n v="3.46"/>
    <x v="0"/>
    <s v="Android"/>
    <n v="500019"/>
    <n v="24"/>
    <n v="0"/>
    <n v="0"/>
    <n v="0"/>
    <n v="0"/>
    <n v="0"/>
    <s v="2025-03-05 23:05:13"/>
  </r>
  <r>
    <s v="TX001049"/>
    <x v="950"/>
    <x v="4"/>
    <x v="1"/>
    <n v="709.74"/>
    <s v="Failed"/>
    <s v="Declined"/>
    <n v="9.9700000000000006"/>
    <x v="0"/>
    <s v="Android"/>
    <n v="541732"/>
    <n v="24"/>
    <n v="0"/>
    <n v="0"/>
    <n v="0"/>
    <n v="0"/>
    <n v="0"/>
    <s v="2025-04-28 00:46:11"/>
  </r>
  <r>
    <s v="TX007046"/>
    <x v="2724"/>
    <x v="1"/>
    <x v="3"/>
    <n v="318.52999999999997"/>
    <s v="Success"/>
    <s v="Approved"/>
    <n v="0.61"/>
    <x v="0"/>
    <s v="Desktop"/>
    <n v="533419"/>
    <n v="48"/>
    <n v="0"/>
    <n v="0"/>
    <n v="1"/>
    <n v="0"/>
    <n v="0"/>
    <s v="2025-07-21 11:52:08"/>
  </r>
  <r>
    <s v="TX001961"/>
    <x v="1141"/>
    <x v="1"/>
    <x v="1"/>
    <n v="546.27"/>
    <s v="Failed"/>
    <s v="Declined"/>
    <n v="4.1399999999999997"/>
    <x v="0"/>
    <s v="Desktop"/>
    <n v="556981"/>
    <n v="10"/>
    <n v="0"/>
    <n v="0"/>
    <n v="0"/>
    <n v="0"/>
    <n v="0"/>
    <s v="2025-09-01 11:51:19"/>
  </r>
  <r>
    <s v="TX002531"/>
    <x v="2358"/>
    <x v="2"/>
    <x v="1"/>
    <n v="128.71"/>
    <s v="Success"/>
    <s v="Approved"/>
    <n v="10.02"/>
    <x v="0"/>
    <s v="Desktop"/>
    <n v="457426"/>
    <n v="24"/>
    <n v="0"/>
    <n v="0"/>
    <n v="0"/>
    <n v="0"/>
    <n v="0"/>
    <s v="2025-04-22 09:46:21"/>
  </r>
  <r>
    <s v="TX008605"/>
    <x v="1304"/>
    <x v="2"/>
    <x v="1"/>
    <n v="503.49"/>
    <s v="Success"/>
    <s v="Approved"/>
    <n v="4.03"/>
    <x v="0"/>
    <s v="iPhone"/>
    <n v="408697"/>
    <n v="24"/>
    <n v="0"/>
    <n v="0"/>
    <n v="0"/>
    <n v="0"/>
    <n v="0"/>
    <s v="2025-06-04 23:42:11"/>
  </r>
  <r>
    <s v="TX007604"/>
    <x v="2264"/>
    <x v="0"/>
    <x v="3"/>
    <n v="218.08"/>
    <s v="Success"/>
    <s v="Approved"/>
    <n v="1.9"/>
    <x v="0"/>
    <s v="iPhone"/>
    <n v="473122"/>
    <n v="16"/>
    <n v="0"/>
    <n v="0"/>
    <n v="0"/>
    <n v="0"/>
    <n v="0"/>
    <s v="2025-05-07 13:54:56"/>
  </r>
  <r>
    <s v="TX006525"/>
    <x v="1857"/>
    <x v="3"/>
    <x v="3"/>
    <n v="293.76"/>
    <s v="Success"/>
    <s v="Approved"/>
    <n v="1.72"/>
    <x v="0"/>
    <s v="iPhone"/>
    <n v="557938"/>
    <n v="25"/>
    <n v="0"/>
    <n v="0"/>
    <n v="0"/>
    <n v="0"/>
    <n v="0"/>
    <s v="2025-11-23 20:44:11"/>
  </r>
  <r>
    <s v="TX000238"/>
    <x v="1337"/>
    <x v="6"/>
    <x v="3"/>
    <n v="220.65"/>
    <s v="Success"/>
    <s v="Approved"/>
    <n v="9.5"/>
    <x v="0"/>
    <s v="Desktop"/>
    <n v="558015"/>
    <n v="10"/>
    <n v="0"/>
    <n v="0"/>
    <n v="0"/>
    <n v="0"/>
    <n v="0"/>
    <s v="2025-03-14 08:33:00"/>
  </r>
  <r>
    <s v="TX004918"/>
    <x v="539"/>
    <x v="0"/>
    <x v="2"/>
    <n v="707.07"/>
    <s v="Success"/>
    <s v="Approved"/>
    <n v="15.52"/>
    <x v="0"/>
    <s v="Android"/>
    <n v="452791"/>
    <n v="31"/>
    <n v="0"/>
    <n v="0"/>
    <n v="0"/>
    <n v="1"/>
    <n v="0"/>
    <s v="2025-07-19 03:38:18"/>
  </r>
  <r>
    <s v="TX006480"/>
    <x v="1563"/>
    <x v="8"/>
    <x v="1"/>
    <n v="365.55"/>
    <s v="Failed"/>
    <s v="Declined"/>
    <n v="2.67"/>
    <x v="0"/>
    <s v="Android"/>
    <n v="542944"/>
    <n v="18"/>
    <n v="0"/>
    <n v="0"/>
    <n v="0"/>
    <n v="0"/>
    <n v="0"/>
    <s v="2025-12-13 02:17:03"/>
  </r>
  <r>
    <s v="TX001134"/>
    <x v="1332"/>
    <x v="8"/>
    <x v="3"/>
    <n v="291.39"/>
    <s v="Success"/>
    <s v="Approved"/>
    <n v="4.5599999999999996"/>
    <x v="0"/>
    <s v="Desktop"/>
    <n v="446166"/>
    <n v="15"/>
    <n v="0"/>
    <n v="0"/>
    <n v="0"/>
    <n v="0"/>
    <n v="0"/>
    <s v="2025-10-11 10:20:23"/>
  </r>
  <r>
    <s v="TX006977"/>
    <x v="2218"/>
    <x v="8"/>
    <x v="1"/>
    <n v="249.36"/>
    <s v="Success"/>
    <s v="Approved"/>
    <n v="8.76"/>
    <x v="0"/>
    <s v="iPhone"/>
    <n v="429015"/>
    <n v="38"/>
    <n v="0"/>
    <n v="0"/>
    <n v="0"/>
    <n v="1"/>
    <n v="0"/>
    <s v="2025-04-12 13:53:38"/>
  </r>
  <r>
    <s v="TX005902"/>
    <x v="2588"/>
    <x v="1"/>
    <x v="0"/>
    <n v="550.63"/>
    <s v="Success"/>
    <s v="Approved"/>
    <n v="3.44"/>
    <x v="0"/>
    <s v="Desktop"/>
    <n v="428330"/>
    <n v="21"/>
    <n v="0"/>
    <n v="0"/>
    <n v="0"/>
    <n v="0"/>
    <n v="0"/>
    <s v="2025-12-14 05:03:33"/>
  </r>
  <r>
    <s v="TX009110"/>
    <x v="2154"/>
    <x v="5"/>
    <x v="2"/>
    <n v="997.72"/>
    <s v="Failed"/>
    <s v="Declined"/>
    <n v="14.35"/>
    <x v="0"/>
    <s v="iPad"/>
    <n v="554955"/>
    <n v="17"/>
    <n v="0"/>
    <n v="0"/>
    <n v="0"/>
    <n v="0"/>
    <n v="0"/>
    <s v="2025-05-09 12:24:08"/>
  </r>
  <r>
    <s v="TX004260"/>
    <x v="1746"/>
    <x v="1"/>
    <x v="0"/>
    <n v="409.82"/>
    <s v="Failed"/>
    <s v="Declined"/>
    <n v="8.61"/>
    <x v="0"/>
    <s v="Desktop"/>
    <n v="467960"/>
    <n v="20"/>
    <n v="0"/>
    <n v="0"/>
    <n v="0"/>
    <n v="0"/>
    <n v="0"/>
    <s v="2025-01-16 06:51:46"/>
  </r>
  <r>
    <s v="TX008892"/>
    <x v="1011"/>
    <x v="0"/>
    <x v="1"/>
    <n v="1118.27"/>
    <s v="Success"/>
    <s v="Approved"/>
    <n v="1.58"/>
    <x v="0"/>
    <s v="Desktop"/>
    <n v="494034"/>
    <n v="16"/>
    <n v="0"/>
    <n v="0"/>
    <n v="0"/>
    <n v="0"/>
    <n v="0"/>
    <s v="2025-10-30 03:14:04"/>
  </r>
  <r>
    <s v="TX006966"/>
    <x v="2825"/>
    <x v="4"/>
    <x v="3"/>
    <n v="2806.01"/>
    <s v="Failed"/>
    <s v="Declined"/>
    <n v="5.58"/>
    <x v="0"/>
    <s v="Desktop"/>
    <n v="473781"/>
    <n v="20"/>
    <n v="0"/>
    <n v="0"/>
    <n v="0"/>
    <n v="0"/>
    <n v="0"/>
    <s v="2025-03-16 12:21:50"/>
  </r>
  <r>
    <s v="TX_CBK9"/>
    <x v="579"/>
    <x v="2"/>
    <x v="3"/>
    <n v="279.66000000000003"/>
    <s v="Success"/>
    <s v="Approved"/>
    <n v="2.42"/>
    <x v="1"/>
    <s v="Android"/>
    <n v="535891"/>
    <n v="80"/>
    <n v="1"/>
    <n v="1"/>
    <n v="0"/>
    <n v="0"/>
    <n v="0"/>
    <d v="2025-06-08T09:06:55"/>
  </r>
  <r>
    <s v="TX000793"/>
    <x v="989"/>
    <x v="3"/>
    <x v="0"/>
    <n v="452.26"/>
    <s v="Failed"/>
    <s v="Declined"/>
    <n v="3.27"/>
    <x v="0"/>
    <s v="iPhone"/>
    <n v="524443"/>
    <n v="36"/>
    <n v="0"/>
    <n v="0"/>
    <n v="0"/>
    <n v="1"/>
    <n v="0"/>
    <s v="2025-04-20 11:05:44"/>
  </r>
  <r>
    <s v="TX001986"/>
    <x v="322"/>
    <x v="5"/>
    <x v="1"/>
    <n v="950.34"/>
    <s v="Success"/>
    <s v="Approved"/>
    <n v="2.2999999999999998"/>
    <x v="0"/>
    <s v="Android"/>
    <n v="474335"/>
    <n v="12"/>
    <n v="0"/>
    <n v="0"/>
    <n v="0"/>
    <n v="0"/>
    <n v="0"/>
    <s v="2025-09-09 19:15:09"/>
  </r>
  <r>
    <s v="TX005657"/>
    <x v="2716"/>
    <x v="8"/>
    <x v="0"/>
    <n v="76.53"/>
    <s v="Success"/>
    <s v="Approved"/>
    <n v="3.75"/>
    <x v="0"/>
    <s v="Desktop"/>
    <n v="529945"/>
    <n v="11"/>
    <n v="0"/>
    <n v="0"/>
    <n v="0"/>
    <n v="0"/>
    <n v="0"/>
    <s v="2025-10-06 03:21:27"/>
  </r>
  <r>
    <s v="TX008790"/>
    <x v="1526"/>
    <x v="6"/>
    <x v="0"/>
    <n v="276.57"/>
    <s v="Success"/>
    <s v="Approved"/>
    <n v="10.1"/>
    <x v="0"/>
    <s v="iPhone"/>
    <n v="504504"/>
    <n v="15"/>
    <n v="0"/>
    <n v="0"/>
    <n v="0"/>
    <n v="0"/>
    <n v="0"/>
    <s v="2025-12-16 21:45:17"/>
  </r>
  <r>
    <s v="TX007936"/>
    <x v="1161"/>
    <x v="4"/>
    <x v="1"/>
    <n v="578.27"/>
    <s v="Success"/>
    <s v="Approved"/>
    <n v="10.73"/>
    <x v="0"/>
    <s v="iPhone"/>
    <n v="422246"/>
    <n v="21"/>
    <n v="0"/>
    <n v="0"/>
    <n v="0"/>
    <n v="0"/>
    <n v="0"/>
    <s v="2025-07-24 20:12:23"/>
  </r>
  <r>
    <s v="TX006098"/>
    <x v="751"/>
    <x v="4"/>
    <x v="3"/>
    <n v="82.99"/>
    <s v="Success"/>
    <s v="Approved"/>
    <n v="1.99"/>
    <x v="0"/>
    <s v="iPhone"/>
    <n v="452755"/>
    <n v="19"/>
    <n v="0"/>
    <n v="0"/>
    <n v="0"/>
    <n v="0"/>
    <n v="0"/>
    <s v="2025-09-07 19:03:45"/>
  </r>
  <r>
    <s v="TX005908"/>
    <x v="1495"/>
    <x v="4"/>
    <x v="1"/>
    <n v="453.8"/>
    <s v="Success"/>
    <s v="Approved"/>
    <n v="9.17"/>
    <x v="0"/>
    <s v="iPhone"/>
    <n v="472539"/>
    <n v="20"/>
    <n v="0"/>
    <n v="0"/>
    <n v="0"/>
    <n v="0"/>
    <n v="0"/>
    <s v="2025-10-31 14:51:43"/>
  </r>
  <r>
    <s v="TX007374"/>
    <x v="1408"/>
    <x v="5"/>
    <x v="0"/>
    <n v="318.92"/>
    <s v="Success"/>
    <s v="Approved"/>
    <n v="7.62"/>
    <x v="0"/>
    <s v="iPhone"/>
    <n v="402041"/>
    <n v="22"/>
    <n v="0"/>
    <n v="0"/>
    <n v="0"/>
    <n v="0"/>
    <n v="0"/>
    <s v="2025-08-30 15:05:36"/>
  </r>
  <r>
    <s v="TX007634"/>
    <x v="1261"/>
    <x v="5"/>
    <x v="1"/>
    <n v="617.37"/>
    <s v="Success"/>
    <s v="Approved"/>
    <n v="6.49"/>
    <x v="0"/>
    <s v="Desktop"/>
    <n v="407103"/>
    <n v="25"/>
    <n v="0"/>
    <n v="0"/>
    <n v="0"/>
    <n v="0"/>
    <n v="0"/>
    <s v="2025-01-24 08:25:15"/>
  </r>
  <r>
    <s v="TX002979"/>
    <x v="2341"/>
    <x v="2"/>
    <x v="0"/>
    <n v="260.89"/>
    <s v="Success"/>
    <s v="Approved"/>
    <n v="1.64"/>
    <x v="0"/>
    <s v="iPhone"/>
    <n v="455809"/>
    <n v="41"/>
    <n v="0"/>
    <n v="0"/>
    <n v="1"/>
    <n v="0"/>
    <n v="0"/>
    <s v="2025-08-07 16:28:06"/>
  </r>
  <r>
    <s v="TX008913"/>
    <x v="794"/>
    <x v="2"/>
    <x v="3"/>
    <n v="959.93"/>
    <s v="Failed"/>
    <s v="Declined"/>
    <n v="10.47"/>
    <x v="0"/>
    <s v="iPhone"/>
    <n v="415275"/>
    <n v="19"/>
    <n v="0"/>
    <n v="0"/>
    <n v="0"/>
    <n v="0"/>
    <n v="0"/>
    <s v="2025-03-14 12:20:52"/>
  </r>
  <r>
    <s v="TX009354"/>
    <x v="1354"/>
    <x v="0"/>
    <x v="3"/>
    <n v="593.88"/>
    <s v="Success"/>
    <s v="Approved"/>
    <n v="5.32"/>
    <x v="0"/>
    <s v="iPhone"/>
    <n v="520892"/>
    <n v="12"/>
    <n v="0"/>
    <n v="0"/>
    <n v="0"/>
    <n v="0"/>
    <n v="0"/>
    <s v="2025-06-11 21:14:15"/>
  </r>
  <r>
    <s v="TX006722"/>
    <x v="2826"/>
    <x v="1"/>
    <x v="2"/>
    <n v="2834.62"/>
    <s v="Success"/>
    <s v="Approved"/>
    <n v="13.27"/>
    <x v="0"/>
    <s v="iPhone"/>
    <n v="402284"/>
    <n v="15"/>
    <n v="0"/>
    <n v="0"/>
    <n v="0"/>
    <n v="0"/>
    <n v="0"/>
    <s v="2025-09-01 10:57:49"/>
  </r>
  <r>
    <s v="TX007843"/>
    <x v="962"/>
    <x v="3"/>
    <x v="2"/>
    <n v="117.56"/>
    <s v="Failed"/>
    <s v="Declined"/>
    <n v="8.02"/>
    <x v="0"/>
    <s v="Desktop"/>
    <n v="426553"/>
    <n v="19"/>
    <n v="0"/>
    <n v="0"/>
    <n v="0"/>
    <n v="0"/>
    <n v="0"/>
    <s v="2025-04-18 16:25:47"/>
  </r>
  <r>
    <s v="TX008817"/>
    <x v="1317"/>
    <x v="5"/>
    <x v="3"/>
    <n v="645.09"/>
    <s v="Success"/>
    <s v="Approved"/>
    <n v="3.51"/>
    <x v="0"/>
    <s v="iPhone"/>
    <n v="434373"/>
    <n v="49"/>
    <n v="1"/>
    <n v="0"/>
    <n v="0"/>
    <n v="0"/>
    <n v="1"/>
    <s v="2025-05-17 20:33:45"/>
  </r>
  <r>
    <s v="TX003139"/>
    <x v="2661"/>
    <x v="6"/>
    <x v="3"/>
    <n v="383.17"/>
    <s v="Abandoned"/>
    <s v="Declined"/>
    <n v="10.33"/>
    <x v="0"/>
    <s v="Android"/>
    <n v="440794"/>
    <n v="11"/>
    <n v="0"/>
    <n v="0"/>
    <n v="0"/>
    <n v="0"/>
    <n v="0"/>
    <s v="2025-07-17 18:24:05"/>
  </r>
  <r>
    <s v="TX009988"/>
    <x v="1109"/>
    <x v="1"/>
    <x v="1"/>
    <n v="186.81"/>
    <s v="Success"/>
    <s v="Approved"/>
    <n v="8"/>
    <x v="0"/>
    <s v="Android"/>
    <n v="478444"/>
    <n v="18"/>
    <n v="0"/>
    <n v="0"/>
    <n v="0"/>
    <n v="0"/>
    <n v="0"/>
    <s v="2025-01-01 08:26:57"/>
  </r>
  <r>
    <s v="TX001827"/>
    <x v="279"/>
    <x v="1"/>
    <x v="2"/>
    <n v="709.96"/>
    <s v="Failed"/>
    <s v="Declined"/>
    <n v="12.68"/>
    <x v="0"/>
    <s v="iPhone"/>
    <n v="460154"/>
    <n v="19"/>
    <n v="0"/>
    <n v="0"/>
    <n v="0"/>
    <n v="0"/>
    <n v="0"/>
    <s v="2025-08-11 02:28:20"/>
  </r>
  <r>
    <s v="TX005549"/>
    <x v="977"/>
    <x v="8"/>
    <x v="1"/>
    <n v="809.93"/>
    <s v="Failed"/>
    <s v="Declined"/>
    <n v="1.27"/>
    <x v="0"/>
    <s v="Desktop"/>
    <n v="540968"/>
    <n v="44"/>
    <n v="0"/>
    <n v="1"/>
    <n v="0"/>
    <n v="0"/>
    <n v="0"/>
    <s v="2025-04-27 04:40:09"/>
  </r>
  <r>
    <s v="TX000561"/>
    <x v="2712"/>
    <x v="3"/>
    <x v="2"/>
    <n v="457.58"/>
    <s v="Abandoned"/>
    <s v="Declined"/>
    <n v="8.84"/>
    <x v="0"/>
    <s v="Android"/>
    <n v="547845"/>
    <n v="15"/>
    <n v="0"/>
    <n v="0"/>
    <n v="0"/>
    <n v="0"/>
    <n v="0"/>
    <s v="2025-07-01 10:33:31"/>
  </r>
  <r>
    <s v="TX008858"/>
    <x v="1397"/>
    <x v="3"/>
    <x v="2"/>
    <n v="1528.13"/>
    <s v="Failed"/>
    <s v="Declined"/>
    <n v="17.399999999999999"/>
    <x v="0"/>
    <s v="Android"/>
    <n v="530636"/>
    <n v="23"/>
    <n v="0"/>
    <n v="0"/>
    <n v="0"/>
    <n v="0"/>
    <n v="0"/>
    <s v="2025-11-27 08:27:44"/>
  </r>
  <r>
    <s v="TX005436"/>
    <x v="82"/>
    <x v="0"/>
    <x v="2"/>
    <n v="811.55"/>
    <s v="Failed"/>
    <s v="Declined"/>
    <n v="10.18"/>
    <x v="0"/>
    <s v="iPhone"/>
    <n v="466237"/>
    <n v="12"/>
    <n v="0"/>
    <n v="0"/>
    <n v="0"/>
    <n v="0"/>
    <n v="0"/>
    <s v="2025-01-23 11:53:44"/>
  </r>
  <r>
    <s v="TX004438"/>
    <x v="375"/>
    <x v="1"/>
    <x v="0"/>
    <n v="1108.1199999999999"/>
    <s v="Abandoned"/>
    <s v="Approved"/>
    <n v="6.29"/>
    <x v="0"/>
    <s v="Desktop"/>
    <n v="414594"/>
    <n v="18"/>
    <n v="0"/>
    <n v="0"/>
    <n v="0"/>
    <n v="0"/>
    <n v="0"/>
    <s v="2025-03-26 19:48:17"/>
  </r>
  <r>
    <s v="TX001443"/>
    <x v="2051"/>
    <x v="0"/>
    <x v="0"/>
    <n v="190.51"/>
    <s v="Success"/>
    <s v="Approved"/>
    <n v="1.63"/>
    <x v="0"/>
    <s v="Android"/>
    <n v="520070"/>
    <n v="18"/>
    <n v="0"/>
    <n v="0"/>
    <n v="0"/>
    <n v="0"/>
    <n v="0"/>
    <s v="2025-07-27 18:25:24"/>
  </r>
  <r>
    <s v="TX004407"/>
    <x v="2108"/>
    <x v="6"/>
    <x v="1"/>
    <n v="127.67"/>
    <s v="Success"/>
    <s v="Approved"/>
    <n v="9.17"/>
    <x v="0"/>
    <s v="Desktop"/>
    <n v="462848"/>
    <n v="21"/>
    <n v="0"/>
    <n v="0"/>
    <n v="0"/>
    <n v="0"/>
    <n v="0"/>
    <s v="2025-08-16 09:35:33"/>
  </r>
  <r>
    <s v="TX009588"/>
    <x v="266"/>
    <x v="7"/>
    <x v="3"/>
    <n v="493.79"/>
    <s v="Success"/>
    <s v="Approved"/>
    <n v="7.33"/>
    <x v="0"/>
    <s v="Android"/>
    <n v="525980"/>
    <n v="21"/>
    <n v="0"/>
    <n v="0"/>
    <n v="0"/>
    <n v="0"/>
    <n v="0"/>
    <s v="2025-01-14 00:01:05"/>
  </r>
  <r>
    <s v="TX001690"/>
    <x v="197"/>
    <x v="1"/>
    <x v="0"/>
    <n v="287.29000000000002"/>
    <s v="Success"/>
    <s v="Approved"/>
    <n v="9.35"/>
    <x v="0"/>
    <s v="Desktop"/>
    <n v="498120"/>
    <n v="19"/>
    <n v="0"/>
    <n v="0"/>
    <n v="0"/>
    <n v="0"/>
    <n v="0"/>
    <s v="2025-06-04 05:59:59"/>
  </r>
  <r>
    <s v="TX009921"/>
    <x v="891"/>
    <x v="1"/>
    <x v="3"/>
    <n v="822.46"/>
    <s v="Failed"/>
    <s v="Approved"/>
    <n v="4.07"/>
    <x v="0"/>
    <s v="Android"/>
    <n v="462444"/>
    <n v="15"/>
    <n v="0"/>
    <n v="0"/>
    <n v="0"/>
    <n v="0"/>
    <n v="0"/>
    <s v="2025-10-11 13:56:30"/>
  </r>
  <r>
    <s v="TX009047"/>
    <x v="1542"/>
    <x v="2"/>
    <x v="1"/>
    <n v="156.91"/>
    <s v="Success"/>
    <s v="Approved"/>
    <n v="8.44"/>
    <x v="0"/>
    <s v="iPhone"/>
    <n v="541059"/>
    <n v="17"/>
    <n v="0"/>
    <n v="0"/>
    <n v="0"/>
    <n v="0"/>
    <n v="0"/>
    <s v="2025-02-10 08:38:56"/>
  </r>
  <r>
    <s v="TX005963"/>
    <x v="1318"/>
    <x v="6"/>
    <x v="1"/>
    <n v="189.52"/>
    <s v="Success"/>
    <s v="Approved"/>
    <n v="10.14"/>
    <x v="0"/>
    <s v="iPhone"/>
    <n v="484982"/>
    <n v="25"/>
    <n v="0"/>
    <n v="0"/>
    <n v="0"/>
    <n v="0"/>
    <n v="0"/>
    <s v="2025-04-14 02:12:53"/>
  </r>
  <r>
    <s v="TX002497"/>
    <x v="1676"/>
    <x v="6"/>
    <x v="3"/>
    <n v="790.54"/>
    <s v="Success"/>
    <s v="Approved"/>
    <n v="4.1399999999999997"/>
    <x v="0"/>
    <s v="iPhone"/>
    <n v="434536"/>
    <n v="19"/>
    <n v="0"/>
    <n v="0"/>
    <n v="0"/>
    <n v="0"/>
    <n v="0"/>
    <s v="2025-04-06 02:25:55"/>
  </r>
  <r>
    <s v="TX008248"/>
    <x v="910"/>
    <x v="1"/>
    <x v="1"/>
    <n v="373.93"/>
    <s v="Success"/>
    <s v="Approved"/>
    <n v="3.95"/>
    <x v="0"/>
    <s v="iPhone"/>
    <n v="539968"/>
    <n v="11"/>
    <n v="0"/>
    <n v="0"/>
    <n v="0"/>
    <n v="0"/>
    <n v="0"/>
    <s v="2025-04-01 13:59:32"/>
  </r>
  <r>
    <s v="TX000341"/>
    <x v="643"/>
    <x v="2"/>
    <x v="0"/>
    <n v="744.2"/>
    <s v="Failed"/>
    <s v="Declined"/>
    <n v="6.63"/>
    <x v="0"/>
    <s v="Desktop"/>
    <n v="434598"/>
    <n v="10"/>
    <n v="0"/>
    <n v="0"/>
    <n v="0"/>
    <n v="0"/>
    <n v="0"/>
    <s v="2025-07-12 04:41:16"/>
  </r>
  <r>
    <s v="TX002409"/>
    <x v="2171"/>
    <x v="3"/>
    <x v="3"/>
    <n v="166.49"/>
    <s v="Success"/>
    <s v="Approved"/>
    <n v="11.23"/>
    <x v="0"/>
    <s v="iPhone"/>
    <n v="427783"/>
    <n v="25"/>
    <n v="0"/>
    <n v="0"/>
    <n v="0"/>
    <n v="0"/>
    <n v="0"/>
    <s v="2025-07-07 08:55:26"/>
  </r>
  <r>
    <s v="TX008407"/>
    <x v="247"/>
    <x v="6"/>
    <x v="0"/>
    <n v="192.79"/>
    <s v="Success"/>
    <s v="Approved"/>
    <n v="8.17"/>
    <x v="0"/>
    <s v="Desktop"/>
    <n v="538412"/>
    <n v="23"/>
    <n v="0"/>
    <n v="0"/>
    <n v="0"/>
    <n v="0"/>
    <n v="0"/>
    <s v="2025-06-25 18:15:37"/>
  </r>
  <r>
    <s v="TX005783"/>
    <x v="1758"/>
    <x v="9"/>
    <x v="1"/>
    <n v="311.33"/>
    <s v="Failed"/>
    <s v="Declined"/>
    <n v="11.24"/>
    <x v="0"/>
    <s v="iPad"/>
    <n v="548511"/>
    <n v="25"/>
    <n v="0"/>
    <n v="0"/>
    <n v="0"/>
    <n v="0"/>
    <n v="0"/>
    <s v="2025-02-23 11:43:01"/>
  </r>
  <r>
    <s v="TX004577"/>
    <x v="1818"/>
    <x v="4"/>
    <x v="3"/>
    <n v="708.56"/>
    <s v="Failed"/>
    <s v="Declined"/>
    <n v="2.9"/>
    <x v="0"/>
    <s v="Desktop"/>
    <n v="499694"/>
    <n v="59"/>
    <n v="1"/>
    <n v="0"/>
    <n v="0"/>
    <n v="0"/>
    <n v="1"/>
    <s v="2025-07-04 09:51:42"/>
  </r>
  <r>
    <s v="TX003726"/>
    <x v="1582"/>
    <x v="3"/>
    <x v="1"/>
    <n v="825.04"/>
    <s v="Failed"/>
    <s v="Approved"/>
    <n v="5.7"/>
    <x v="0"/>
    <s v="Desktop"/>
    <n v="489811"/>
    <n v="21"/>
    <n v="0"/>
    <n v="0"/>
    <n v="0"/>
    <n v="0"/>
    <n v="0"/>
    <s v="2025-09-17 08:12:55"/>
  </r>
  <r>
    <s v="TX002786"/>
    <x v="2640"/>
    <x v="4"/>
    <x v="0"/>
    <n v="175.34"/>
    <s v="Success"/>
    <s v="Approved"/>
    <n v="4.24"/>
    <x v="0"/>
    <s v="Desktop"/>
    <n v="484169"/>
    <n v="25"/>
    <n v="0"/>
    <n v="0"/>
    <n v="0"/>
    <n v="0"/>
    <n v="0"/>
    <s v="2025-08-23 19:44:45"/>
  </r>
  <r>
    <s v="TX001013"/>
    <x v="1592"/>
    <x v="2"/>
    <x v="3"/>
    <n v="444.38"/>
    <s v="Success"/>
    <s v="Approved"/>
    <n v="10.76"/>
    <x v="0"/>
    <s v="iPhone"/>
    <n v="404626"/>
    <n v="25"/>
    <n v="0"/>
    <n v="0"/>
    <n v="0"/>
    <n v="0"/>
    <n v="0"/>
    <s v="2025-05-09 22:53:53"/>
  </r>
  <r>
    <s v="TX005281"/>
    <x v="2732"/>
    <x v="0"/>
    <x v="1"/>
    <n v="444.72"/>
    <s v="Abandoned"/>
    <s v="Approved"/>
    <n v="0.59"/>
    <x v="0"/>
    <s v="iPhone"/>
    <n v="437272"/>
    <n v="25"/>
    <n v="0"/>
    <n v="0"/>
    <n v="0"/>
    <n v="0"/>
    <n v="0"/>
    <s v="2025-05-15 06:52:19"/>
  </r>
  <r>
    <s v="TX004896"/>
    <x v="543"/>
    <x v="4"/>
    <x v="2"/>
    <n v="2189.59"/>
    <s v="Success"/>
    <s v="Approved"/>
    <n v="13.51"/>
    <x v="0"/>
    <s v="Android"/>
    <n v="408035"/>
    <n v="23"/>
    <n v="0"/>
    <n v="0"/>
    <n v="0"/>
    <n v="0"/>
    <n v="0"/>
    <s v="2025-12-31 02:21:02"/>
  </r>
  <r>
    <s v="TX007122"/>
    <x v="1693"/>
    <x v="6"/>
    <x v="0"/>
    <n v="302.43"/>
    <s v="Abandoned"/>
    <s v="Declined"/>
    <n v="9.26"/>
    <x v="0"/>
    <s v="Android"/>
    <n v="455533"/>
    <n v="54"/>
    <n v="0"/>
    <n v="0"/>
    <n v="1"/>
    <n v="0"/>
    <n v="0"/>
    <s v="2025-02-25 19:39:02"/>
  </r>
  <r>
    <s v="TX006550"/>
    <x v="1090"/>
    <x v="8"/>
    <x v="1"/>
    <n v="138.91"/>
    <s v="Failed"/>
    <s v="Declined"/>
    <n v="1.17"/>
    <x v="0"/>
    <s v="iPad"/>
    <n v="411088"/>
    <n v="23"/>
    <n v="0"/>
    <n v="0"/>
    <n v="0"/>
    <n v="0"/>
    <n v="0"/>
    <s v="2025-02-14 21:31:38"/>
  </r>
  <r>
    <s v="TX004038"/>
    <x v="125"/>
    <x v="2"/>
    <x v="1"/>
    <n v="354.03"/>
    <s v="Success"/>
    <s v="Approved"/>
    <n v="11.78"/>
    <x v="0"/>
    <s v="Android"/>
    <n v="540974"/>
    <n v="13"/>
    <n v="0"/>
    <n v="0"/>
    <n v="0"/>
    <n v="0"/>
    <n v="0"/>
    <s v="2025-05-31 22:01:24"/>
  </r>
  <r>
    <s v="TX000149"/>
    <x v="2827"/>
    <x v="9"/>
    <x v="0"/>
    <n v="2262.42"/>
    <s v="Success"/>
    <s v="Approved"/>
    <n v="3.47"/>
    <x v="0"/>
    <s v="Android"/>
    <n v="548791"/>
    <n v="19"/>
    <n v="0"/>
    <n v="0"/>
    <n v="0"/>
    <n v="0"/>
    <n v="0"/>
    <s v="2025-10-17 18:15:56"/>
  </r>
  <r>
    <s v="TX000286"/>
    <x v="358"/>
    <x v="4"/>
    <x v="1"/>
    <n v="219.25"/>
    <s v="Abandoned"/>
    <s v="Approved"/>
    <n v="2.23"/>
    <x v="0"/>
    <s v="Android"/>
    <n v="464605"/>
    <n v="12"/>
    <n v="0"/>
    <n v="0"/>
    <n v="0"/>
    <n v="0"/>
    <n v="0"/>
    <s v="2025-08-03 18:41:06"/>
  </r>
  <r>
    <s v="TX009706"/>
    <x v="113"/>
    <x v="2"/>
    <x v="0"/>
    <n v="822.05"/>
    <s v="Success"/>
    <s v="Approved"/>
    <n v="9.7100000000000009"/>
    <x v="0"/>
    <s v="Android"/>
    <n v="532300"/>
    <n v="17"/>
    <n v="0"/>
    <n v="0"/>
    <n v="0"/>
    <n v="0"/>
    <n v="0"/>
    <s v="2025-01-01 20:30:15"/>
  </r>
  <r>
    <s v="TX008458"/>
    <x v="670"/>
    <x v="9"/>
    <x v="2"/>
    <n v="983.69"/>
    <s v="Failed"/>
    <s v="Approved"/>
    <n v="16.82"/>
    <x v="0"/>
    <s v="Android"/>
    <n v="469166"/>
    <n v="21"/>
    <n v="0"/>
    <n v="0"/>
    <n v="0"/>
    <n v="0"/>
    <n v="0"/>
    <s v="2025-10-01 03:02:23"/>
  </r>
  <r>
    <s v="TX006771"/>
    <x v="2379"/>
    <x v="4"/>
    <x v="2"/>
    <n v="403.82"/>
    <s v="Abandoned"/>
    <s v="Approved"/>
    <n v="18.86"/>
    <x v="0"/>
    <s v="iPhone"/>
    <n v="401663"/>
    <n v="19"/>
    <n v="0"/>
    <n v="0"/>
    <n v="0"/>
    <n v="0"/>
    <n v="0"/>
    <s v="2025-08-04 23:30:10"/>
  </r>
  <r>
    <s v="TX004444"/>
    <x v="1623"/>
    <x v="5"/>
    <x v="0"/>
    <n v="1110.76"/>
    <s v="Abandoned"/>
    <s v="Declined"/>
    <n v="6.47"/>
    <x v="0"/>
    <s v="iPhone"/>
    <n v="486730"/>
    <n v="24"/>
    <n v="0"/>
    <n v="0"/>
    <n v="0"/>
    <n v="0"/>
    <n v="0"/>
    <s v="2025-04-04 08:42:56"/>
  </r>
  <r>
    <s v="TX007447"/>
    <x v="1462"/>
    <x v="1"/>
    <x v="0"/>
    <n v="1100.0999999999999"/>
    <s v="Success"/>
    <s v="Approved"/>
    <n v="2.09"/>
    <x v="0"/>
    <s v="iPhone"/>
    <n v="420052"/>
    <n v="49"/>
    <n v="0"/>
    <n v="1"/>
    <n v="0"/>
    <n v="0"/>
    <n v="0"/>
    <s v="2025-09-28 01:51:02"/>
  </r>
  <r>
    <s v="TX000237"/>
    <x v="1382"/>
    <x v="8"/>
    <x v="3"/>
    <n v="513.94000000000005"/>
    <s v="Failed"/>
    <s v="Declined"/>
    <n v="11.99"/>
    <x v="0"/>
    <s v="Desktop"/>
    <n v="529861"/>
    <n v="11"/>
    <n v="0"/>
    <n v="0"/>
    <n v="0"/>
    <n v="0"/>
    <n v="0"/>
    <s v="2025-12-21 15:55:04"/>
  </r>
  <r>
    <s v="TX009640"/>
    <x v="1475"/>
    <x v="3"/>
    <x v="2"/>
    <n v="709.81"/>
    <s v="Success"/>
    <s v="Approved"/>
    <n v="8.75"/>
    <x v="0"/>
    <s v="Desktop"/>
    <n v="420291"/>
    <n v="12"/>
    <n v="0"/>
    <n v="0"/>
    <n v="0"/>
    <n v="0"/>
    <n v="0"/>
    <s v="2025-06-24 15:12:20"/>
  </r>
  <r>
    <s v="TX007124"/>
    <x v="1393"/>
    <x v="5"/>
    <x v="1"/>
    <n v="198.71"/>
    <s v="Success"/>
    <s v="Approved"/>
    <n v="3.36"/>
    <x v="0"/>
    <s v="Android"/>
    <n v="427576"/>
    <n v="22"/>
    <n v="0"/>
    <n v="0"/>
    <n v="0"/>
    <n v="0"/>
    <n v="0"/>
    <s v="2025-12-30 21:32:17"/>
  </r>
  <r>
    <s v="TX008405"/>
    <x v="1456"/>
    <x v="3"/>
    <x v="3"/>
    <n v="429.67"/>
    <s v="Success"/>
    <s v="Approved"/>
    <n v="4.26"/>
    <x v="0"/>
    <s v="Android"/>
    <n v="550426"/>
    <n v="22"/>
    <n v="0"/>
    <n v="0"/>
    <n v="0"/>
    <n v="0"/>
    <n v="0"/>
    <s v="2025-11-28 07:28:04"/>
  </r>
  <r>
    <s v="TX003084"/>
    <x v="551"/>
    <x v="6"/>
    <x v="3"/>
    <n v="578.54"/>
    <s v="Failed"/>
    <s v="Declined"/>
    <n v="5.14"/>
    <x v="0"/>
    <s v="iPhone"/>
    <n v="449089"/>
    <n v="22"/>
    <n v="0"/>
    <n v="0"/>
    <n v="0"/>
    <n v="0"/>
    <n v="0"/>
    <s v="2025-01-05 08:19:36"/>
  </r>
  <r>
    <s v="TX000633"/>
    <x v="2828"/>
    <x v="4"/>
    <x v="3"/>
    <n v="83.63"/>
    <s v="Success"/>
    <s v="Approved"/>
    <n v="11.02"/>
    <x v="0"/>
    <s v="Desktop"/>
    <n v="531244"/>
    <n v="24"/>
    <n v="0"/>
    <n v="0"/>
    <n v="0"/>
    <n v="0"/>
    <n v="0"/>
    <s v="2025-08-27 02:49:32"/>
  </r>
  <r>
    <s v="TX006814"/>
    <x v="752"/>
    <x v="0"/>
    <x v="0"/>
    <n v="1353.42"/>
    <s v="Success"/>
    <s v="Approved"/>
    <n v="10.14"/>
    <x v="0"/>
    <s v="iPhone"/>
    <n v="540028"/>
    <n v="11"/>
    <n v="0"/>
    <n v="0"/>
    <n v="0"/>
    <n v="0"/>
    <n v="0"/>
    <s v="2025-03-29 21:07:58"/>
  </r>
  <r>
    <s v="TX002494"/>
    <x v="1842"/>
    <x v="3"/>
    <x v="3"/>
    <n v="379.2"/>
    <s v="Failed"/>
    <s v="Declined"/>
    <n v="10.77"/>
    <x v="0"/>
    <s v="Desktop"/>
    <n v="529922"/>
    <n v="25"/>
    <n v="0"/>
    <n v="0"/>
    <n v="0"/>
    <n v="0"/>
    <n v="0"/>
    <s v="2025-02-12 09:25:03"/>
  </r>
  <r>
    <s v="TX002666"/>
    <x v="811"/>
    <x v="8"/>
    <x v="1"/>
    <n v="1026.57"/>
    <s v="Success"/>
    <s v="Approved"/>
    <n v="4.18"/>
    <x v="0"/>
    <s v="iPhone"/>
    <n v="508552"/>
    <n v="23"/>
    <n v="0"/>
    <n v="0"/>
    <n v="0"/>
    <n v="0"/>
    <n v="0"/>
    <s v="2025-07-30 13:58:13"/>
  </r>
  <r>
    <s v="TX008543"/>
    <x v="2333"/>
    <x v="3"/>
    <x v="1"/>
    <n v="942.86"/>
    <s v="Abandoned"/>
    <s v="Declined"/>
    <n v="3.65"/>
    <x v="0"/>
    <s v="Desktop"/>
    <n v="485456"/>
    <n v="25"/>
    <n v="0"/>
    <n v="0"/>
    <n v="0"/>
    <n v="0"/>
    <n v="0"/>
    <s v="2025-07-30 00:52:56"/>
  </r>
  <r>
    <s v="TX009319"/>
    <x v="1292"/>
    <x v="2"/>
    <x v="3"/>
    <n v="429.29"/>
    <s v="Failed"/>
    <s v="Declined"/>
    <n v="9.32"/>
    <x v="0"/>
    <s v="Android"/>
    <n v="416722"/>
    <n v="17"/>
    <n v="0"/>
    <n v="0"/>
    <n v="0"/>
    <n v="0"/>
    <n v="0"/>
    <s v="2025-06-08 03:47:11"/>
  </r>
  <r>
    <s v="TX008521"/>
    <x v="2012"/>
    <x v="0"/>
    <x v="0"/>
    <n v="76.680000000000007"/>
    <s v="Success"/>
    <s v="Approved"/>
    <n v="10.32"/>
    <x v="0"/>
    <s v="iPhone"/>
    <n v="538943"/>
    <n v="20"/>
    <n v="0"/>
    <n v="0"/>
    <n v="0"/>
    <n v="0"/>
    <n v="0"/>
    <s v="2025-12-28 03:13:44"/>
  </r>
  <r>
    <s v="TX004212"/>
    <x v="1035"/>
    <x v="1"/>
    <x v="3"/>
    <n v="155.28"/>
    <s v="Abandoned"/>
    <s v="Declined"/>
    <n v="10.61"/>
    <x v="0"/>
    <s v="iPad"/>
    <n v="452472"/>
    <n v="17"/>
    <n v="0"/>
    <n v="0"/>
    <n v="0"/>
    <n v="0"/>
    <n v="0"/>
    <s v="2025-04-13 19:54:47"/>
  </r>
  <r>
    <s v="TX003875"/>
    <x v="1498"/>
    <x v="1"/>
    <x v="3"/>
    <n v="377.83"/>
    <s v="Failed"/>
    <s v="Declined"/>
    <n v="9.43"/>
    <x v="0"/>
    <s v="iPad"/>
    <n v="555165"/>
    <n v="17"/>
    <n v="0"/>
    <n v="0"/>
    <n v="0"/>
    <n v="0"/>
    <n v="0"/>
    <s v="2025-12-18 12:17:13"/>
  </r>
  <r>
    <s v="TX002818"/>
    <x v="1477"/>
    <x v="8"/>
    <x v="0"/>
    <n v="478.25"/>
    <s v="Failed"/>
    <s v="Approved"/>
    <n v="9.36"/>
    <x v="0"/>
    <s v="Desktop"/>
    <n v="455616"/>
    <n v="74"/>
    <n v="1"/>
    <n v="1"/>
    <n v="1"/>
    <n v="0"/>
    <n v="0"/>
    <s v="2025-10-11 13:51:42"/>
  </r>
  <r>
    <s v="TX008316"/>
    <x v="1896"/>
    <x v="5"/>
    <x v="1"/>
    <n v="821.92"/>
    <s v="Success"/>
    <s v="Approved"/>
    <n v="5.66"/>
    <x v="0"/>
    <s v="Desktop"/>
    <n v="472222"/>
    <n v="12"/>
    <n v="0"/>
    <n v="0"/>
    <n v="0"/>
    <n v="0"/>
    <n v="0"/>
    <s v="2025-09-19 13:39:01"/>
  </r>
  <r>
    <s v="TX009870"/>
    <x v="1666"/>
    <x v="1"/>
    <x v="3"/>
    <n v="354.88"/>
    <s v="Success"/>
    <s v="Approved"/>
    <n v="9.92"/>
    <x v="0"/>
    <s v="Android"/>
    <n v="452850"/>
    <n v="11"/>
    <n v="0"/>
    <n v="0"/>
    <n v="0"/>
    <n v="0"/>
    <n v="0"/>
    <s v="2025-10-24 10:58:53"/>
  </r>
  <r>
    <s v="TX007427"/>
    <x v="2829"/>
    <x v="3"/>
    <x v="3"/>
    <n v="209.53"/>
    <s v="Abandoned"/>
    <s v="Declined"/>
    <n v="5.07"/>
    <x v="0"/>
    <s v="iPhone"/>
    <n v="555309"/>
    <n v="15"/>
    <n v="0"/>
    <n v="0"/>
    <n v="0"/>
    <n v="0"/>
    <n v="0"/>
    <s v="2025-08-23 08:22:56"/>
  </r>
  <r>
    <s v="TX008653"/>
    <x v="2233"/>
    <x v="2"/>
    <x v="2"/>
    <n v="3077.07"/>
    <s v="Success"/>
    <s v="Approved"/>
    <n v="9.51"/>
    <x v="0"/>
    <s v="Desktop"/>
    <n v="453158"/>
    <n v="24"/>
    <n v="0"/>
    <n v="0"/>
    <n v="0"/>
    <n v="0"/>
    <n v="0"/>
    <s v="2025-03-05 00:12:12"/>
  </r>
  <r>
    <s v="TX008524"/>
    <x v="2024"/>
    <x v="1"/>
    <x v="0"/>
    <n v="488.84"/>
    <s v="Success"/>
    <s v="Approved"/>
    <n v="8.75"/>
    <x v="0"/>
    <s v="iPhone"/>
    <n v="486253"/>
    <n v="10"/>
    <n v="0"/>
    <n v="0"/>
    <n v="0"/>
    <n v="0"/>
    <n v="0"/>
    <s v="2025-02-10 14:59:12"/>
  </r>
  <r>
    <s v="TX001736"/>
    <x v="1594"/>
    <x v="2"/>
    <x v="1"/>
    <n v="826.03"/>
    <s v="Success"/>
    <s v="Approved"/>
    <n v="3.84"/>
    <x v="0"/>
    <s v="Android"/>
    <n v="469700"/>
    <n v="30"/>
    <n v="0"/>
    <n v="0"/>
    <n v="0"/>
    <n v="1"/>
    <n v="0"/>
    <s v="2025-04-27 15:24:02"/>
  </r>
  <r>
    <s v="TX007398"/>
    <x v="874"/>
    <x v="8"/>
    <x v="3"/>
    <n v="346.07"/>
    <s v="Success"/>
    <s v="Approved"/>
    <n v="2.21"/>
    <x v="0"/>
    <s v="Android"/>
    <n v="488192"/>
    <n v="11"/>
    <n v="0"/>
    <n v="0"/>
    <n v="0"/>
    <n v="0"/>
    <n v="0"/>
    <s v="2025-05-26 03:58:15"/>
  </r>
  <r>
    <s v="TX004256"/>
    <x v="2497"/>
    <x v="4"/>
    <x v="1"/>
    <n v="246.24"/>
    <s v="Success"/>
    <s v="Approved"/>
    <n v="9.2100000000000009"/>
    <x v="0"/>
    <s v="iPhone"/>
    <n v="527033"/>
    <n v="46"/>
    <n v="0"/>
    <n v="1"/>
    <n v="0"/>
    <n v="0"/>
    <n v="0"/>
    <s v="2025-12-29 05:54:26"/>
  </r>
  <r>
    <s v="TX009544"/>
    <x v="1877"/>
    <x v="1"/>
    <x v="3"/>
    <n v="459.53"/>
    <s v="Abandoned"/>
    <s v="Declined"/>
    <n v="4.72"/>
    <x v="0"/>
    <s v="iPhone"/>
    <n v="426188"/>
    <n v="38"/>
    <n v="0"/>
    <n v="1"/>
    <n v="0"/>
    <n v="0"/>
    <n v="0"/>
    <s v="2025-12-29 03:24:39"/>
  </r>
  <r>
    <s v="TX002476"/>
    <x v="2744"/>
    <x v="1"/>
    <x v="1"/>
    <n v="271"/>
    <s v="Abandoned"/>
    <s v="Declined"/>
    <n v="1.78"/>
    <x v="0"/>
    <s v="Android"/>
    <n v="471038"/>
    <n v="33"/>
    <n v="0"/>
    <n v="0"/>
    <n v="0"/>
    <n v="1"/>
    <n v="0"/>
    <s v="2025-02-17 21:06:27"/>
  </r>
  <r>
    <s v="TX_CBK14"/>
    <x v="1031"/>
    <x v="2"/>
    <x v="3"/>
    <n v="215.69"/>
    <s v="Success"/>
    <s v="Approved"/>
    <n v="1.57"/>
    <x v="1"/>
    <s v="Android"/>
    <n v="505998"/>
    <n v="80"/>
    <n v="1"/>
    <n v="1"/>
    <n v="0"/>
    <n v="0"/>
    <n v="0"/>
    <d v="2025-06-08T03:25:18"/>
  </r>
  <r>
    <s v="TX003714"/>
    <x v="2338"/>
    <x v="1"/>
    <x v="1"/>
    <n v="1698.69"/>
    <s v="Success"/>
    <s v="Approved"/>
    <n v="4.08"/>
    <x v="0"/>
    <s v="Desktop"/>
    <n v="553034"/>
    <n v="37"/>
    <n v="0"/>
    <n v="1"/>
    <n v="0"/>
    <n v="0"/>
    <n v="0"/>
    <s v="2025-09-10 03:20:46"/>
  </r>
  <r>
    <s v="TX009031"/>
    <x v="2830"/>
    <x v="9"/>
    <x v="3"/>
    <n v="517.99"/>
    <s v="Failed"/>
    <s v="Declined"/>
    <n v="3.92"/>
    <x v="0"/>
    <s v="Android"/>
    <n v="438144"/>
    <n v="14"/>
    <n v="0"/>
    <n v="0"/>
    <n v="0"/>
    <n v="0"/>
    <n v="0"/>
    <s v="2025-04-25 09:46:46"/>
  </r>
  <r>
    <s v="TX001805"/>
    <x v="2369"/>
    <x v="2"/>
    <x v="3"/>
    <n v="230.1"/>
    <s v="Abandoned"/>
    <s v="Approved"/>
    <n v="1.74"/>
    <x v="0"/>
    <s v="Android"/>
    <n v="463762"/>
    <n v="22"/>
    <n v="0"/>
    <n v="0"/>
    <n v="0"/>
    <n v="0"/>
    <n v="0"/>
    <s v="2025-07-08 22:41:40"/>
  </r>
  <r>
    <s v="TX000708"/>
    <x v="2831"/>
    <x v="2"/>
    <x v="3"/>
    <n v="628.53"/>
    <s v="Failed"/>
    <s v="Declined"/>
    <n v="0.64"/>
    <x v="0"/>
    <s v="Android"/>
    <n v="484778"/>
    <n v="18"/>
    <n v="0"/>
    <n v="0"/>
    <n v="0"/>
    <n v="0"/>
    <n v="0"/>
    <s v="2025-04-25 09:34:42"/>
  </r>
  <r>
    <s v="TX009244"/>
    <x v="2621"/>
    <x v="1"/>
    <x v="3"/>
    <n v="279.33999999999997"/>
    <s v="Failed"/>
    <s v="Approved"/>
    <n v="10.220000000000001"/>
    <x v="0"/>
    <s v="Android"/>
    <n v="532976"/>
    <n v="39"/>
    <n v="0"/>
    <n v="1"/>
    <n v="0"/>
    <n v="0"/>
    <n v="0"/>
    <s v="2025-06-15 09:32:55"/>
  </r>
  <r>
    <s v="TX005190"/>
    <x v="636"/>
    <x v="9"/>
    <x v="0"/>
    <n v="315.87"/>
    <s v="Success"/>
    <s v="Approved"/>
    <n v="8.8000000000000007"/>
    <x v="0"/>
    <s v="Android"/>
    <n v="453056"/>
    <n v="23"/>
    <n v="0"/>
    <n v="0"/>
    <n v="0"/>
    <n v="0"/>
    <n v="0"/>
    <s v="2025-01-01 00:39:05"/>
  </r>
  <r>
    <s v="TX005473"/>
    <x v="1500"/>
    <x v="5"/>
    <x v="0"/>
    <n v="501.75"/>
    <s v="Success"/>
    <s v="Approved"/>
    <n v="1.45"/>
    <x v="0"/>
    <s v="iPad"/>
    <n v="450597"/>
    <n v="22"/>
    <n v="0"/>
    <n v="0"/>
    <n v="0"/>
    <n v="0"/>
    <n v="0"/>
    <s v="2025-10-13 11:43:29"/>
  </r>
  <r>
    <s v="TX000073"/>
    <x v="2093"/>
    <x v="3"/>
    <x v="3"/>
    <n v="1115.3399999999999"/>
    <s v="Success"/>
    <s v="Approved"/>
    <n v="7.21"/>
    <x v="0"/>
    <s v="iPhone"/>
    <n v="494945"/>
    <n v="25"/>
    <n v="0"/>
    <n v="0"/>
    <n v="0"/>
    <n v="0"/>
    <n v="0"/>
    <s v="2025-09-14 21:49:32"/>
  </r>
  <r>
    <s v="TX007844"/>
    <x v="1927"/>
    <x v="0"/>
    <x v="1"/>
    <n v="664.87"/>
    <s v="Success"/>
    <s v="Approved"/>
    <n v="8.5500000000000007"/>
    <x v="0"/>
    <s v="iPhone"/>
    <n v="509831"/>
    <n v="15"/>
    <n v="0"/>
    <n v="0"/>
    <n v="0"/>
    <n v="0"/>
    <n v="0"/>
    <s v="2025-07-31 14:02:23"/>
  </r>
  <r>
    <s v="TX005102"/>
    <x v="2752"/>
    <x v="8"/>
    <x v="1"/>
    <n v="233.56"/>
    <s v="Success"/>
    <s v="Approved"/>
    <n v="0.61"/>
    <x v="0"/>
    <s v="Android"/>
    <n v="469311"/>
    <n v="31"/>
    <n v="0"/>
    <n v="0"/>
    <n v="0"/>
    <n v="1"/>
    <n v="0"/>
    <s v="2025-11-02 07:43:45"/>
  </r>
  <r>
    <s v="TX006765"/>
    <x v="57"/>
    <x v="2"/>
    <x v="3"/>
    <n v="304.83999999999997"/>
    <s v="Success"/>
    <s v="Approved"/>
    <n v="1.66"/>
    <x v="0"/>
    <s v="Desktop"/>
    <n v="466738"/>
    <n v="53"/>
    <n v="0"/>
    <n v="0"/>
    <n v="1"/>
    <n v="0"/>
    <n v="0"/>
    <s v="2025-05-02 00:41:17"/>
  </r>
  <r>
    <s v="TX001126"/>
    <x v="1003"/>
    <x v="0"/>
    <x v="1"/>
    <n v="1235.94"/>
    <s v="Success"/>
    <s v="Approved"/>
    <n v="5.96"/>
    <x v="0"/>
    <s v="iPad"/>
    <n v="537644"/>
    <n v="24"/>
    <n v="0"/>
    <n v="0"/>
    <n v="0"/>
    <n v="0"/>
    <n v="0"/>
    <s v="2025-03-22 08:40:37"/>
  </r>
  <r>
    <s v="TX001242"/>
    <x v="1811"/>
    <x v="2"/>
    <x v="2"/>
    <n v="337.14"/>
    <s v="Success"/>
    <s v="Approved"/>
    <n v="19.059999999999999"/>
    <x v="0"/>
    <s v="Desktop"/>
    <n v="449663"/>
    <n v="23"/>
    <n v="0"/>
    <n v="0"/>
    <n v="0"/>
    <n v="0"/>
    <n v="0"/>
    <s v="2025-06-21 09:35:33"/>
  </r>
  <r>
    <s v="TX008301"/>
    <x v="205"/>
    <x v="8"/>
    <x v="1"/>
    <n v="434.36"/>
    <s v="Success"/>
    <s v="Approved"/>
    <n v="8.9600000000000009"/>
    <x v="0"/>
    <s v="Desktop"/>
    <n v="471251"/>
    <n v="16"/>
    <n v="0"/>
    <n v="0"/>
    <n v="0"/>
    <n v="0"/>
    <n v="0"/>
    <s v="2025-03-14 08:27:12"/>
  </r>
  <r>
    <s v="TX002350"/>
    <x v="925"/>
    <x v="3"/>
    <x v="0"/>
    <n v="116.08"/>
    <s v="Success"/>
    <s v="Approved"/>
    <n v="6.52"/>
    <x v="0"/>
    <s v="Android"/>
    <n v="539926"/>
    <n v="20"/>
    <n v="0"/>
    <n v="0"/>
    <n v="0"/>
    <n v="0"/>
    <n v="0"/>
    <s v="2025-07-16 10:17:50"/>
  </r>
  <r>
    <s v="TX006603"/>
    <x v="2208"/>
    <x v="4"/>
    <x v="2"/>
    <n v="1291.98"/>
    <s v="Success"/>
    <s v="Approved"/>
    <n v="11.94"/>
    <x v="0"/>
    <s v="Android"/>
    <n v="559083"/>
    <n v="18"/>
    <n v="0"/>
    <n v="0"/>
    <n v="0"/>
    <n v="0"/>
    <n v="0"/>
    <s v="2025-09-03 02:39:13"/>
  </r>
  <r>
    <s v="TX006781"/>
    <x v="1771"/>
    <x v="2"/>
    <x v="1"/>
    <n v="298.44"/>
    <s v="Success"/>
    <s v="Approved"/>
    <n v="10.25"/>
    <x v="0"/>
    <s v="Android"/>
    <n v="471534"/>
    <n v="23"/>
    <n v="0"/>
    <n v="0"/>
    <n v="0"/>
    <n v="0"/>
    <n v="0"/>
    <s v="2025-02-15 16:45:19"/>
  </r>
  <r>
    <s v="TX004359"/>
    <x v="612"/>
    <x v="5"/>
    <x v="1"/>
    <n v="2344.59"/>
    <s v="Failed"/>
    <s v="Declined"/>
    <n v="11.5"/>
    <x v="0"/>
    <s v="Desktop"/>
    <n v="444409"/>
    <n v="25"/>
    <n v="0"/>
    <n v="0"/>
    <n v="0"/>
    <n v="0"/>
    <n v="0"/>
    <s v="2025-05-27 23:12:29"/>
  </r>
  <r>
    <s v="TX001344"/>
    <x v="2832"/>
    <x v="8"/>
    <x v="1"/>
    <n v="1194.44"/>
    <s v="Success"/>
    <s v="Approved"/>
    <n v="2.12"/>
    <x v="0"/>
    <s v="iPhone"/>
    <n v="554161"/>
    <n v="15"/>
    <n v="0"/>
    <n v="0"/>
    <n v="0"/>
    <n v="0"/>
    <n v="0"/>
    <s v="2025-08-19 12:19:03"/>
  </r>
  <r>
    <s v="TX_CBK18"/>
    <x v="504"/>
    <x v="2"/>
    <x v="3"/>
    <n v="541.88"/>
    <s v="Success"/>
    <s v="Approved"/>
    <n v="4.74"/>
    <x v="1"/>
    <s v="Android"/>
    <n v="510819"/>
    <n v="80"/>
    <n v="1"/>
    <n v="1"/>
    <n v="0"/>
    <n v="0"/>
    <n v="0"/>
    <d v="2025-06-15T20:54:24"/>
  </r>
  <r>
    <s v="TX008730"/>
    <x v="1753"/>
    <x v="1"/>
    <x v="3"/>
    <n v="475.73"/>
    <s v="Abandoned"/>
    <s v="Declined"/>
    <n v="7.49"/>
    <x v="0"/>
    <s v="iPad"/>
    <n v="489824"/>
    <n v="12"/>
    <n v="0"/>
    <n v="0"/>
    <n v="0"/>
    <n v="0"/>
    <n v="0"/>
    <s v="2025-09-21 02:09:10"/>
  </r>
  <r>
    <s v="TX009630"/>
    <x v="1637"/>
    <x v="6"/>
    <x v="1"/>
    <n v="655.30999999999995"/>
    <s v="Abandoned"/>
    <s v="Declined"/>
    <n v="9.19"/>
    <x v="0"/>
    <s v="iPhone"/>
    <n v="481072"/>
    <n v="20"/>
    <n v="0"/>
    <n v="0"/>
    <n v="0"/>
    <n v="0"/>
    <n v="0"/>
    <s v="2025-11-27 22:26:53"/>
  </r>
  <r>
    <s v="TX006653"/>
    <x v="867"/>
    <x v="0"/>
    <x v="1"/>
    <n v="279.82"/>
    <s v="Failed"/>
    <s v="Approved"/>
    <n v="1.6"/>
    <x v="0"/>
    <s v="Android"/>
    <n v="427735"/>
    <n v="60"/>
    <n v="1"/>
    <n v="0"/>
    <n v="0"/>
    <n v="0"/>
    <n v="1"/>
    <s v="2025-01-02 17:23:16"/>
  </r>
  <r>
    <s v="TX001101"/>
    <x v="630"/>
    <x v="5"/>
    <x v="3"/>
    <n v="355.36"/>
    <s v="Success"/>
    <s v="Approved"/>
    <n v="6.04"/>
    <x v="0"/>
    <s v="iPad"/>
    <n v="520679"/>
    <n v="11"/>
    <n v="0"/>
    <n v="0"/>
    <n v="0"/>
    <n v="0"/>
    <n v="0"/>
    <s v="2025-11-17 16:20:13"/>
  </r>
  <r>
    <s v="TX007328"/>
    <x v="1937"/>
    <x v="3"/>
    <x v="0"/>
    <n v="157.69"/>
    <s v="Failed"/>
    <s v="Declined"/>
    <n v="4.75"/>
    <x v="0"/>
    <s v="Android"/>
    <n v="471681"/>
    <n v="10"/>
    <n v="0"/>
    <n v="0"/>
    <n v="0"/>
    <n v="0"/>
    <n v="0"/>
    <s v="2025-07-24 02:09:00"/>
  </r>
  <r>
    <s v="TX007623"/>
    <x v="2822"/>
    <x v="5"/>
    <x v="1"/>
    <n v="193.18"/>
    <s v="Failed"/>
    <s v="Approved"/>
    <n v="4.8499999999999996"/>
    <x v="0"/>
    <s v="Desktop"/>
    <n v="501341"/>
    <n v="22"/>
    <n v="0"/>
    <n v="0"/>
    <n v="0"/>
    <n v="0"/>
    <n v="0"/>
    <s v="2025-09-24 00:35:12"/>
  </r>
  <r>
    <s v="TX000988"/>
    <x v="639"/>
    <x v="3"/>
    <x v="0"/>
    <n v="112.54"/>
    <s v="Success"/>
    <s v="Approved"/>
    <n v="6.13"/>
    <x v="0"/>
    <s v="iPhone"/>
    <n v="501301"/>
    <n v="22"/>
    <n v="0"/>
    <n v="0"/>
    <n v="0"/>
    <n v="0"/>
    <n v="0"/>
    <s v="2025-12-21 20:47:15"/>
  </r>
  <r>
    <s v="TX002853"/>
    <x v="2125"/>
    <x v="3"/>
    <x v="3"/>
    <n v="475.12"/>
    <s v="Success"/>
    <s v="Approved"/>
    <n v="11.27"/>
    <x v="0"/>
    <s v="Android"/>
    <n v="424540"/>
    <n v="11"/>
    <n v="0"/>
    <n v="0"/>
    <n v="0"/>
    <n v="0"/>
    <n v="0"/>
    <s v="2025-05-13 03:29:12"/>
  </r>
  <r>
    <s v="TX000631"/>
    <x v="1272"/>
    <x v="9"/>
    <x v="2"/>
    <n v="146.13999999999999"/>
    <s v="Abandoned"/>
    <s v="Declined"/>
    <n v="14.38"/>
    <x v="0"/>
    <s v="Android"/>
    <n v="412922"/>
    <n v="22"/>
    <n v="0"/>
    <n v="0"/>
    <n v="0"/>
    <n v="0"/>
    <n v="0"/>
    <s v="2025-12-07 21:30:07"/>
  </r>
  <r>
    <s v="TX001250"/>
    <x v="2833"/>
    <x v="5"/>
    <x v="0"/>
    <n v="653.79"/>
    <s v="Success"/>
    <s v="Approved"/>
    <n v="4.0199999999999996"/>
    <x v="0"/>
    <s v="iPhone"/>
    <n v="443857"/>
    <n v="17"/>
    <n v="0"/>
    <n v="0"/>
    <n v="0"/>
    <n v="0"/>
    <n v="0"/>
    <s v="2025-07-03 12:39:19"/>
  </r>
  <r>
    <s v="TX003180"/>
    <x v="1966"/>
    <x v="1"/>
    <x v="3"/>
    <n v="284.43"/>
    <s v="Abandoned"/>
    <s v="Approved"/>
    <n v="5.56"/>
    <x v="0"/>
    <s v="Android"/>
    <n v="454311"/>
    <n v="15"/>
    <n v="0"/>
    <n v="0"/>
    <n v="0"/>
    <n v="0"/>
    <n v="0"/>
    <s v="2025-09-09 18:19:00"/>
  </r>
  <r>
    <s v="TX000483"/>
    <x v="261"/>
    <x v="0"/>
    <x v="2"/>
    <n v="293.14999999999998"/>
    <s v="Failed"/>
    <s v="Declined"/>
    <n v="15.39"/>
    <x v="0"/>
    <s v="iPhone"/>
    <n v="429720"/>
    <n v="11"/>
    <n v="0"/>
    <n v="0"/>
    <n v="0"/>
    <n v="0"/>
    <n v="0"/>
    <s v="2025-06-23 01:55:11"/>
  </r>
  <r>
    <s v="TX003041"/>
    <x v="1454"/>
    <x v="8"/>
    <x v="0"/>
    <n v="277.86"/>
    <s v="Success"/>
    <s v="Approved"/>
    <n v="4.71"/>
    <x v="0"/>
    <s v="iPhone"/>
    <n v="454530"/>
    <n v="25"/>
    <n v="0"/>
    <n v="0"/>
    <n v="0"/>
    <n v="0"/>
    <n v="0"/>
    <s v="2025-09-22 14:21:27"/>
  </r>
  <r>
    <s v="TX005011"/>
    <x v="2834"/>
    <x v="2"/>
    <x v="2"/>
    <n v="186.92"/>
    <s v="Failed"/>
    <s v="Declined"/>
    <n v="17.57"/>
    <x v="0"/>
    <s v="iPhone"/>
    <n v="475233"/>
    <n v="21"/>
    <n v="0"/>
    <n v="0"/>
    <n v="0"/>
    <n v="0"/>
    <n v="0"/>
    <s v="2025-12-27 01:57:46"/>
  </r>
  <r>
    <s v="TX008778"/>
    <x v="2493"/>
    <x v="8"/>
    <x v="3"/>
    <n v="2042.15"/>
    <s v="Success"/>
    <s v="Approved"/>
    <n v="5.64"/>
    <x v="0"/>
    <s v="Android"/>
    <n v="549610"/>
    <n v="46"/>
    <n v="0"/>
    <n v="1"/>
    <n v="0"/>
    <n v="0"/>
    <n v="0"/>
    <s v="2025-06-01 10:55:59"/>
  </r>
  <r>
    <s v="TX007001"/>
    <x v="384"/>
    <x v="8"/>
    <x v="3"/>
    <n v="154.28"/>
    <s v="Failed"/>
    <s v="Declined"/>
    <n v="7.07"/>
    <x v="0"/>
    <s v="Desktop"/>
    <n v="466389"/>
    <n v="12"/>
    <n v="0"/>
    <n v="0"/>
    <n v="0"/>
    <n v="0"/>
    <n v="0"/>
    <s v="2025-11-20 19:06:23"/>
  </r>
  <r>
    <s v="TX003274"/>
    <x v="1258"/>
    <x v="5"/>
    <x v="1"/>
    <n v="403.13"/>
    <s v="Success"/>
    <s v="Approved"/>
    <n v="4.9400000000000004"/>
    <x v="0"/>
    <s v="Desktop"/>
    <n v="480065"/>
    <n v="23"/>
    <n v="0"/>
    <n v="0"/>
    <n v="0"/>
    <n v="0"/>
    <n v="0"/>
    <s v="2025-04-28 16:54:09"/>
  </r>
  <r>
    <s v="TX007228"/>
    <x v="1041"/>
    <x v="8"/>
    <x v="3"/>
    <n v="173.49"/>
    <s v="Success"/>
    <s v="Approved"/>
    <n v="2.77"/>
    <x v="0"/>
    <s v="iPhone"/>
    <n v="406983"/>
    <n v="22"/>
    <n v="0"/>
    <n v="0"/>
    <n v="0"/>
    <n v="0"/>
    <n v="0"/>
    <s v="2025-05-03 08:57:22"/>
  </r>
  <r>
    <s v="TX003684"/>
    <x v="342"/>
    <x v="4"/>
    <x v="0"/>
    <n v="123.24"/>
    <s v="Success"/>
    <s v="Approved"/>
    <n v="9.67"/>
    <x v="0"/>
    <s v="iPhone"/>
    <n v="447429"/>
    <n v="14"/>
    <n v="0"/>
    <n v="0"/>
    <n v="0"/>
    <n v="0"/>
    <n v="0"/>
    <s v="2025-03-13 03:11:21"/>
  </r>
  <r>
    <s v="TX006675"/>
    <x v="2345"/>
    <x v="1"/>
    <x v="1"/>
    <n v="275.18"/>
    <s v="Success"/>
    <s v="Approved"/>
    <n v="3.68"/>
    <x v="0"/>
    <s v="iPhone"/>
    <n v="557928"/>
    <n v="36"/>
    <n v="0"/>
    <n v="0"/>
    <n v="0"/>
    <n v="1"/>
    <n v="0"/>
    <s v="2025-06-05 14:50:56"/>
  </r>
  <r>
    <s v="TX006808"/>
    <x v="349"/>
    <x v="6"/>
    <x v="1"/>
    <n v="447.62"/>
    <s v="Abandoned"/>
    <s v="Declined"/>
    <n v="8.48"/>
    <x v="0"/>
    <s v="Desktop"/>
    <n v="443332"/>
    <n v="25"/>
    <n v="0"/>
    <n v="0"/>
    <n v="0"/>
    <n v="0"/>
    <n v="0"/>
    <s v="2025-01-11 19:55:34"/>
  </r>
  <r>
    <s v="TX009793"/>
    <x v="2280"/>
    <x v="1"/>
    <x v="2"/>
    <n v="715.99"/>
    <s v="Success"/>
    <s v="Approved"/>
    <n v="9.09"/>
    <x v="0"/>
    <s v="iPhone"/>
    <n v="427495"/>
    <n v="11"/>
    <n v="0"/>
    <n v="0"/>
    <n v="0"/>
    <n v="0"/>
    <n v="0"/>
    <s v="2025-05-26 19:23:53"/>
  </r>
  <r>
    <s v="TX001317"/>
    <x v="489"/>
    <x v="4"/>
    <x v="2"/>
    <n v="146.41999999999999"/>
    <s v="Success"/>
    <s v="Approved"/>
    <n v="16.91"/>
    <x v="0"/>
    <s v="Android"/>
    <n v="548977"/>
    <n v="24"/>
    <n v="0"/>
    <n v="0"/>
    <n v="0"/>
    <n v="0"/>
    <n v="0"/>
    <s v="2025-11-10 13:28:57"/>
  </r>
  <r>
    <s v="TX003226"/>
    <x v="744"/>
    <x v="3"/>
    <x v="1"/>
    <n v="280.55"/>
    <s v="Success"/>
    <s v="Approved"/>
    <n v="9.67"/>
    <x v="0"/>
    <s v="Android"/>
    <n v="540786"/>
    <n v="23"/>
    <n v="0"/>
    <n v="0"/>
    <n v="0"/>
    <n v="0"/>
    <n v="0"/>
    <s v="2025-02-22 16:57:00"/>
  </r>
  <r>
    <s v="TX001073"/>
    <x v="1073"/>
    <x v="3"/>
    <x v="0"/>
    <n v="871.98"/>
    <s v="Abandoned"/>
    <s v="Approved"/>
    <n v="5.36"/>
    <x v="0"/>
    <s v="Android"/>
    <n v="545767"/>
    <n v="22"/>
    <n v="0"/>
    <n v="0"/>
    <n v="0"/>
    <n v="0"/>
    <n v="0"/>
    <s v="2025-02-08 14:51:34"/>
  </r>
  <r>
    <s v="TX004816"/>
    <x v="625"/>
    <x v="4"/>
    <x v="1"/>
    <n v="592.84"/>
    <s v="Success"/>
    <s v="Approved"/>
    <n v="2.6"/>
    <x v="0"/>
    <s v="Android"/>
    <n v="477800"/>
    <n v="21"/>
    <n v="0"/>
    <n v="0"/>
    <n v="0"/>
    <n v="0"/>
    <n v="0"/>
    <s v="2025-12-22 20:34:34"/>
  </r>
  <r>
    <s v="TX008507"/>
    <x v="440"/>
    <x v="3"/>
    <x v="2"/>
    <n v="1194.8699999999999"/>
    <s v="Failed"/>
    <s v="Declined"/>
    <n v="12.6"/>
    <x v="0"/>
    <s v="Android"/>
    <n v="424682"/>
    <n v="15"/>
    <n v="0"/>
    <n v="0"/>
    <n v="0"/>
    <n v="0"/>
    <n v="0"/>
    <s v="2025-05-23 04:51:48"/>
  </r>
  <r>
    <s v="TX005753"/>
    <x v="2201"/>
    <x v="2"/>
    <x v="0"/>
    <n v="845.55"/>
    <s v="Success"/>
    <s v="Approved"/>
    <n v="1.28"/>
    <x v="0"/>
    <s v="iPhone"/>
    <n v="425498"/>
    <n v="45"/>
    <n v="0"/>
    <n v="1"/>
    <n v="0"/>
    <n v="0"/>
    <n v="0"/>
    <s v="2025-07-12 09:58:49"/>
  </r>
  <r>
    <s v="TX009198"/>
    <x v="2025"/>
    <x v="8"/>
    <x v="0"/>
    <n v="932.73"/>
    <s v="Success"/>
    <s v="Approved"/>
    <n v="8.75"/>
    <x v="0"/>
    <s v="iPhone"/>
    <n v="431880"/>
    <n v="82"/>
    <n v="1"/>
    <n v="1"/>
    <n v="0"/>
    <n v="0"/>
    <n v="1"/>
    <s v="2025-01-15 03:05:26"/>
  </r>
  <r>
    <s v="TX004617"/>
    <x v="1674"/>
    <x v="1"/>
    <x v="0"/>
    <n v="246.71"/>
    <s v="Success"/>
    <s v="Approved"/>
    <n v="10.45"/>
    <x v="0"/>
    <s v="iPhone"/>
    <n v="512868"/>
    <n v="21"/>
    <n v="0"/>
    <n v="0"/>
    <n v="0"/>
    <n v="0"/>
    <n v="0"/>
    <s v="2025-02-23 02:26:16"/>
  </r>
  <r>
    <s v="TX003098"/>
    <x v="996"/>
    <x v="2"/>
    <x v="3"/>
    <n v="407.43"/>
    <s v="Success"/>
    <s v="Approved"/>
    <n v="1.99"/>
    <x v="0"/>
    <s v="iPad"/>
    <n v="550527"/>
    <n v="14"/>
    <n v="0"/>
    <n v="0"/>
    <n v="0"/>
    <n v="0"/>
    <n v="0"/>
    <s v="2025-11-12 11:59:18"/>
  </r>
  <r>
    <s v="TX006870"/>
    <x v="1488"/>
    <x v="9"/>
    <x v="1"/>
    <n v="536.04"/>
    <s v="Success"/>
    <s v="Approved"/>
    <n v="11.79"/>
    <x v="0"/>
    <s v="iPhone"/>
    <n v="403502"/>
    <n v="10"/>
    <n v="0"/>
    <n v="0"/>
    <n v="0"/>
    <n v="0"/>
    <n v="0"/>
    <s v="2025-12-08 20:31:36"/>
  </r>
  <r>
    <s v="TX001301"/>
    <x v="732"/>
    <x v="1"/>
    <x v="1"/>
    <n v="868.75"/>
    <s v="Abandoned"/>
    <s v="Declined"/>
    <n v="1.6"/>
    <x v="0"/>
    <s v="Android"/>
    <n v="459704"/>
    <n v="44"/>
    <n v="0"/>
    <n v="1"/>
    <n v="0"/>
    <n v="0"/>
    <n v="0"/>
    <s v="2025-02-10 09:55:15"/>
  </r>
  <r>
    <s v="TX007286"/>
    <x v="56"/>
    <x v="1"/>
    <x v="2"/>
    <n v="263.83"/>
    <s v="Abandoned"/>
    <s v="Approved"/>
    <n v="16.79"/>
    <x v="0"/>
    <s v="iPhone"/>
    <n v="410674"/>
    <n v="23"/>
    <n v="0"/>
    <n v="0"/>
    <n v="0"/>
    <n v="0"/>
    <n v="0"/>
    <s v="2025-02-16 22:25:31"/>
  </r>
  <r>
    <s v="TX006285"/>
    <x v="2186"/>
    <x v="5"/>
    <x v="1"/>
    <n v="215.68"/>
    <s v="Success"/>
    <s v="Approved"/>
    <n v="1.55"/>
    <x v="0"/>
    <s v="Desktop"/>
    <n v="454168"/>
    <n v="11"/>
    <n v="0"/>
    <n v="0"/>
    <n v="0"/>
    <n v="0"/>
    <n v="0"/>
    <s v="2025-12-11 06:44:20"/>
  </r>
  <r>
    <s v="TX005496"/>
    <x v="2740"/>
    <x v="1"/>
    <x v="1"/>
    <n v="1473.58"/>
    <s v="Success"/>
    <s v="Approved"/>
    <n v="8.9499999999999993"/>
    <x v="0"/>
    <s v="iPhone"/>
    <n v="537929"/>
    <n v="18"/>
    <n v="0"/>
    <n v="0"/>
    <n v="0"/>
    <n v="0"/>
    <n v="0"/>
    <s v="2025-01-02 17:53:38"/>
  </r>
  <r>
    <s v="TX005292"/>
    <x v="1375"/>
    <x v="0"/>
    <x v="1"/>
    <n v="267.08999999999997"/>
    <s v="Success"/>
    <s v="Approved"/>
    <n v="9.07"/>
    <x v="0"/>
    <s v="iPhone"/>
    <n v="492011"/>
    <n v="24"/>
    <n v="0"/>
    <n v="0"/>
    <n v="0"/>
    <n v="0"/>
    <n v="0"/>
    <s v="2025-07-10 23:46:55"/>
  </r>
  <r>
    <s v="TX001799"/>
    <x v="190"/>
    <x v="6"/>
    <x v="0"/>
    <n v="392.43"/>
    <s v="Success"/>
    <s v="Approved"/>
    <n v="5.79"/>
    <x v="0"/>
    <s v="iPhone"/>
    <n v="471352"/>
    <n v="10"/>
    <n v="0"/>
    <n v="0"/>
    <n v="0"/>
    <n v="0"/>
    <n v="0"/>
    <s v="2025-07-21 23:12:04"/>
  </r>
  <r>
    <s v="TX005204"/>
    <x v="2360"/>
    <x v="0"/>
    <x v="1"/>
    <n v="949.83"/>
    <s v="Success"/>
    <s v="Approved"/>
    <n v="4.01"/>
    <x v="0"/>
    <s v="Android"/>
    <n v="522993"/>
    <n v="23"/>
    <n v="0"/>
    <n v="0"/>
    <n v="0"/>
    <n v="0"/>
    <n v="0"/>
    <s v="2025-09-15 20:05:31"/>
  </r>
  <r>
    <s v="TX008228"/>
    <x v="673"/>
    <x v="1"/>
    <x v="1"/>
    <n v="1035.78"/>
    <s v="Success"/>
    <s v="Approved"/>
    <n v="3.1"/>
    <x v="0"/>
    <s v="iPhone"/>
    <n v="443903"/>
    <n v="13"/>
    <n v="0"/>
    <n v="0"/>
    <n v="0"/>
    <n v="0"/>
    <n v="0"/>
    <s v="2025-04-18 09:30:58"/>
  </r>
  <r>
    <s v="TX005048"/>
    <x v="1356"/>
    <x v="0"/>
    <x v="0"/>
    <n v="144.68"/>
    <s v="Success"/>
    <s v="Approved"/>
    <n v="9.14"/>
    <x v="0"/>
    <s v="iPhone"/>
    <n v="529581"/>
    <n v="45"/>
    <n v="0"/>
    <n v="1"/>
    <n v="0"/>
    <n v="0"/>
    <n v="0"/>
    <s v="2025-09-23 07:36:36"/>
  </r>
  <r>
    <s v="TX006442"/>
    <x v="2122"/>
    <x v="6"/>
    <x v="3"/>
    <n v="651.16999999999996"/>
    <s v="Success"/>
    <s v="Approved"/>
    <n v="7.04"/>
    <x v="0"/>
    <s v="iPad"/>
    <n v="512299"/>
    <n v="18"/>
    <n v="0"/>
    <n v="0"/>
    <n v="0"/>
    <n v="0"/>
    <n v="0"/>
    <s v="2025-11-20 00:01:31"/>
  </r>
  <r>
    <s v="TX008106"/>
    <x v="162"/>
    <x v="0"/>
    <x v="1"/>
    <n v="151.44"/>
    <s v="Success"/>
    <s v="Approved"/>
    <n v="0.76"/>
    <x v="0"/>
    <s v="iPhone"/>
    <n v="514404"/>
    <n v="12"/>
    <n v="0"/>
    <n v="0"/>
    <n v="0"/>
    <n v="0"/>
    <n v="0"/>
    <s v="2025-09-25 19:26:09"/>
  </r>
  <r>
    <s v="TX002360"/>
    <x v="1395"/>
    <x v="5"/>
    <x v="0"/>
    <n v="620.66999999999996"/>
    <s v="Success"/>
    <s v="Approved"/>
    <n v="2.77"/>
    <x v="0"/>
    <s v="iPad"/>
    <n v="552072"/>
    <n v="25"/>
    <n v="0"/>
    <n v="0"/>
    <n v="0"/>
    <n v="0"/>
    <n v="0"/>
    <s v="2025-06-21 23:22:07"/>
  </r>
  <r>
    <s v="TX009433"/>
    <x v="1407"/>
    <x v="3"/>
    <x v="3"/>
    <n v="299.31"/>
    <s v="Success"/>
    <s v="Approved"/>
    <n v="11.33"/>
    <x v="0"/>
    <s v="Desktop"/>
    <n v="546747"/>
    <n v="15"/>
    <n v="0"/>
    <n v="0"/>
    <n v="0"/>
    <n v="0"/>
    <n v="0"/>
    <s v="2025-02-16 15:19:10"/>
  </r>
  <r>
    <s v="TX003655"/>
    <x v="637"/>
    <x v="5"/>
    <x v="0"/>
    <n v="210.67"/>
    <s v="Success"/>
    <s v="Approved"/>
    <n v="10.67"/>
    <x v="0"/>
    <s v="Android"/>
    <n v="558316"/>
    <n v="10"/>
    <n v="0"/>
    <n v="0"/>
    <n v="0"/>
    <n v="0"/>
    <n v="0"/>
    <s v="2025-04-03 12:23:36"/>
  </r>
  <r>
    <s v="TX007053"/>
    <x v="2669"/>
    <x v="2"/>
    <x v="2"/>
    <n v="467.13"/>
    <s v="Failed"/>
    <s v="Declined"/>
    <n v="17.89"/>
    <x v="0"/>
    <s v="iPad"/>
    <n v="541557"/>
    <n v="24"/>
    <n v="0"/>
    <n v="0"/>
    <n v="0"/>
    <n v="0"/>
    <n v="0"/>
    <s v="2025-04-24 22:58:31"/>
  </r>
  <r>
    <s v="TX001287"/>
    <x v="2399"/>
    <x v="1"/>
    <x v="0"/>
    <n v="641.54999999999995"/>
    <s v="Failed"/>
    <s v="Approved"/>
    <n v="8.92"/>
    <x v="0"/>
    <s v="iPhone"/>
    <n v="465662"/>
    <n v="23"/>
    <n v="0"/>
    <n v="0"/>
    <n v="0"/>
    <n v="0"/>
    <n v="0"/>
    <s v="2025-02-10 22:41:44"/>
  </r>
  <r>
    <s v="TX009179"/>
    <x v="1272"/>
    <x v="2"/>
    <x v="2"/>
    <n v="454.56"/>
    <s v="Success"/>
    <s v="Approved"/>
    <n v="10.1"/>
    <x v="0"/>
    <s v="Desktop"/>
    <n v="432425"/>
    <n v="21"/>
    <n v="0"/>
    <n v="0"/>
    <n v="0"/>
    <n v="0"/>
    <n v="0"/>
    <s v="2025-07-23 20:50:37"/>
  </r>
  <r>
    <s v="TX004446"/>
    <x v="2548"/>
    <x v="3"/>
    <x v="0"/>
    <n v="986.87"/>
    <s v="Success"/>
    <s v="Approved"/>
    <n v="5.76"/>
    <x v="0"/>
    <s v="iPhone"/>
    <n v="440556"/>
    <n v="21"/>
    <n v="0"/>
    <n v="0"/>
    <n v="0"/>
    <n v="0"/>
    <n v="0"/>
    <s v="2025-07-08 16:21:48"/>
  </r>
  <r>
    <s v="TX002138"/>
    <x v="720"/>
    <x v="2"/>
    <x v="1"/>
    <n v="714.3"/>
    <s v="Success"/>
    <s v="Approved"/>
    <n v="9.94"/>
    <x v="0"/>
    <s v="iPhone"/>
    <n v="443609"/>
    <n v="19"/>
    <n v="0"/>
    <n v="0"/>
    <n v="0"/>
    <n v="0"/>
    <n v="0"/>
    <s v="2025-06-25 01:17:44"/>
  </r>
  <r>
    <s v="TX006788"/>
    <x v="64"/>
    <x v="8"/>
    <x v="2"/>
    <n v="188.23"/>
    <s v="Success"/>
    <s v="Approved"/>
    <n v="15.26"/>
    <x v="0"/>
    <s v="iPad"/>
    <n v="481157"/>
    <n v="18"/>
    <n v="0"/>
    <n v="0"/>
    <n v="0"/>
    <n v="0"/>
    <n v="0"/>
    <s v="2025-06-24 05:23:25"/>
  </r>
  <r>
    <s v="TX009807"/>
    <x v="2519"/>
    <x v="2"/>
    <x v="2"/>
    <n v="151.36000000000001"/>
    <s v="Abandoned"/>
    <s v="Declined"/>
    <n v="19.32"/>
    <x v="0"/>
    <s v="iPhone"/>
    <n v="540869"/>
    <n v="11"/>
    <n v="0"/>
    <n v="0"/>
    <n v="0"/>
    <n v="0"/>
    <n v="0"/>
    <s v="2025-09-21 18:55:24"/>
  </r>
  <r>
    <s v="TX008560"/>
    <x v="2000"/>
    <x v="6"/>
    <x v="1"/>
    <n v="612.25"/>
    <s v="Success"/>
    <s v="Approved"/>
    <n v="8.0399999999999991"/>
    <x v="0"/>
    <s v="iPhone"/>
    <n v="416227"/>
    <n v="25"/>
    <n v="0"/>
    <n v="0"/>
    <n v="0"/>
    <n v="0"/>
    <n v="0"/>
    <s v="2025-02-10 08:46:17"/>
  </r>
  <r>
    <s v="TX009020"/>
    <x v="6"/>
    <x v="3"/>
    <x v="1"/>
    <n v="164.42"/>
    <s v="Success"/>
    <s v="Approved"/>
    <n v="9.32"/>
    <x v="0"/>
    <s v="Android"/>
    <n v="540695"/>
    <n v="12"/>
    <n v="0"/>
    <n v="0"/>
    <n v="0"/>
    <n v="0"/>
    <n v="0"/>
    <s v="2025-02-01 23:46:58"/>
  </r>
  <r>
    <s v="TX006895"/>
    <x v="2628"/>
    <x v="1"/>
    <x v="1"/>
    <n v="565.95000000000005"/>
    <s v="Abandoned"/>
    <s v="Approved"/>
    <n v="10.220000000000001"/>
    <x v="0"/>
    <s v="Android"/>
    <n v="423304"/>
    <n v="16"/>
    <n v="0"/>
    <n v="0"/>
    <n v="0"/>
    <n v="0"/>
    <n v="0"/>
    <s v="2025-04-03 17:20:55"/>
  </r>
  <r>
    <s v="TX008620"/>
    <x v="1494"/>
    <x v="2"/>
    <x v="1"/>
    <n v="889.42"/>
    <s v="Success"/>
    <s v="Approved"/>
    <n v="10.95"/>
    <x v="0"/>
    <s v="Desktop"/>
    <n v="466087"/>
    <n v="22"/>
    <n v="0"/>
    <n v="0"/>
    <n v="0"/>
    <n v="0"/>
    <n v="0"/>
    <s v="2025-02-24 11:54:36"/>
  </r>
  <r>
    <s v="TX007152"/>
    <x v="1726"/>
    <x v="9"/>
    <x v="3"/>
    <n v="192.03"/>
    <s v="Abandoned"/>
    <s v="Approved"/>
    <n v="8.24"/>
    <x v="0"/>
    <s v="Android"/>
    <n v="434972"/>
    <n v="55"/>
    <n v="1"/>
    <n v="0"/>
    <n v="0"/>
    <n v="0"/>
    <n v="1"/>
    <s v="2025-01-22 11:16:06"/>
  </r>
  <r>
    <s v="TX000964"/>
    <x v="1281"/>
    <x v="9"/>
    <x v="3"/>
    <n v="188.66"/>
    <s v="Success"/>
    <s v="Approved"/>
    <n v="8.58"/>
    <x v="0"/>
    <s v="iPhone"/>
    <n v="486904"/>
    <n v="46"/>
    <n v="0"/>
    <n v="0"/>
    <n v="1"/>
    <n v="0"/>
    <n v="0"/>
    <s v="2025-07-12 14:24:32"/>
  </r>
  <r>
    <s v="TX006013"/>
    <x v="2605"/>
    <x v="1"/>
    <x v="1"/>
    <n v="302.39999999999998"/>
    <s v="Failed"/>
    <s v="Declined"/>
    <n v="4.08"/>
    <x v="0"/>
    <s v="Desktop"/>
    <n v="400393"/>
    <n v="20"/>
    <n v="0"/>
    <n v="0"/>
    <n v="0"/>
    <n v="0"/>
    <n v="0"/>
    <s v="2025-05-21 14:32:38"/>
  </r>
  <r>
    <s v="TX004883"/>
    <x v="836"/>
    <x v="1"/>
    <x v="1"/>
    <n v="545.49"/>
    <s v="Success"/>
    <s v="Approved"/>
    <n v="8.33"/>
    <x v="0"/>
    <s v="iPhone"/>
    <n v="447741"/>
    <n v="23"/>
    <n v="0"/>
    <n v="0"/>
    <n v="0"/>
    <n v="0"/>
    <n v="0"/>
    <s v="2025-11-08 16:29:09"/>
  </r>
  <r>
    <s v="TX000141"/>
    <x v="2835"/>
    <x v="1"/>
    <x v="2"/>
    <n v="1072.52"/>
    <s v="Success"/>
    <s v="Approved"/>
    <n v="10.35"/>
    <x v="0"/>
    <s v="Android"/>
    <n v="424926"/>
    <n v="24"/>
    <n v="0"/>
    <n v="0"/>
    <n v="0"/>
    <n v="0"/>
    <n v="0"/>
    <s v="2025-10-07 22:42:53"/>
  </r>
  <r>
    <s v="TX009085"/>
    <x v="447"/>
    <x v="4"/>
    <x v="3"/>
    <n v="261.62"/>
    <s v="Failed"/>
    <s v="Declined"/>
    <n v="7.86"/>
    <x v="0"/>
    <s v="Desktop"/>
    <n v="417500"/>
    <n v="41"/>
    <n v="0"/>
    <n v="1"/>
    <n v="0"/>
    <n v="0"/>
    <n v="0"/>
    <s v="2025-09-24 21:55:50"/>
  </r>
  <r>
    <s v="TX006937"/>
    <x v="550"/>
    <x v="0"/>
    <x v="1"/>
    <n v="243.06"/>
    <s v="Success"/>
    <s v="Approved"/>
    <n v="10.81"/>
    <x v="0"/>
    <s v="Desktop"/>
    <n v="438385"/>
    <n v="12"/>
    <n v="0"/>
    <n v="0"/>
    <n v="0"/>
    <n v="0"/>
    <n v="0"/>
    <s v="2025-05-02 01:25:19"/>
  </r>
  <r>
    <s v="TX006543"/>
    <x v="625"/>
    <x v="1"/>
    <x v="3"/>
    <n v="645.88"/>
    <s v="Failed"/>
    <s v="Declined"/>
    <n v="6.86"/>
    <x v="0"/>
    <s v="Android"/>
    <n v="491611"/>
    <n v="11"/>
    <n v="0"/>
    <n v="0"/>
    <n v="0"/>
    <n v="0"/>
    <n v="0"/>
    <s v="2025-11-16 08:32:27"/>
  </r>
  <r>
    <s v="TX005244"/>
    <x v="1128"/>
    <x v="4"/>
    <x v="3"/>
    <n v="650.16999999999996"/>
    <s v="Abandoned"/>
    <s v="Declined"/>
    <n v="9.27"/>
    <x v="0"/>
    <s v="Desktop"/>
    <n v="427737"/>
    <n v="21"/>
    <n v="0"/>
    <n v="0"/>
    <n v="0"/>
    <n v="0"/>
    <n v="0"/>
    <s v="2025-07-20 12:14:01"/>
  </r>
  <r>
    <s v="TX004432"/>
    <x v="1383"/>
    <x v="5"/>
    <x v="1"/>
    <n v="258.16000000000003"/>
    <s v="Success"/>
    <s v="Approved"/>
    <n v="2.21"/>
    <x v="0"/>
    <s v="iPhone"/>
    <n v="470696"/>
    <n v="19"/>
    <n v="0"/>
    <n v="0"/>
    <n v="0"/>
    <n v="0"/>
    <n v="0"/>
    <s v="2025-07-16 05:19:03"/>
  </r>
  <r>
    <s v="TX000407"/>
    <x v="2117"/>
    <x v="1"/>
    <x v="1"/>
    <n v="1025.2"/>
    <s v="Success"/>
    <s v="Approved"/>
    <n v="10.77"/>
    <x v="0"/>
    <s v="Desktop"/>
    <n v="549952"/>
    <n v="22"/>
    <n v="0"/>
    <n v="0"/>
    <n v="0"/>
    <n v="0"/>
    <n v="0"/>
    <s v="2025-11-02 03:40:48"/>
  </r>
  <r>
    <s v="TX008213"/>
    <x v="987"/>
    <x v="4"/>
    <x v="3"/>
    <n v="230.02"/>
    <s v="Success"/>
    <s v="Approved"/>
    <n v="8.6999999999999993"/>
    <x v="0"/>
    <s v="Desktop"/>
    <n v="506789"/>
    <n v="22"/>
    <n v="0"/>
    <n v="0"/>
    <n v="0"/>
    <n v="0"/>
    <n v="0"/>
    <s v="2025-07-28 14:59:19"/>
  </r>
  <r>
    <s v="TX008424"/>
    <x v="2156"/>
    <x v="8"/>
    <x v="3"/>
    <n v="582.79"/>
    <s v="Success"/>
    <s v="Approved"/>
    <n v="1.95"/>
    <x v="0"/>
    <s v="iPhone"/>
    <n v="472805"/>
    <n v="54"/>
    <n v="0"/>
    <n v="0"/>
    <n v="1"/>
    <n v="0"/>
    <n v="0"/>
    <s v="2025-06-06 03:45:16"/>
  </r>
  <r>
    <s v="TX008678"/>
    <x v="94"/>
    <x v="0"/>
    <x v="2"/>
    <n v="2469.71"/>
    <s v="Success"/>
    <s v="Approved"/>
    <n v="8.91"/>
    <x v="0"/>
    <s v="iPhone"/>
    <n v="482014"/>
    <n v="10"/>
    <n v="0"/>
    <n v="0"/>
    <n v="0"/>
    <n v="0"/>
    <n v="0"/>
    <s v="2025-12-03 22:11:16"/>
  </r>
  <r>
    <s v="TX008235"/>
    <x v="253"/>
    <x v="8"/>
    <x v="3"/>
    <n v="106.74"/>
    <s v="Success"/>
    <s v="Approved"/>
    <n v="6.27"/>
    <x v="0"/>
    <s v="iPad"/>
    <n v="549889"/>
    <n v="48"/>
    <n v="0"/>
    <n v="0"/>
    <n v="1"/>
    <n v="0"/>
    <n v="0"/>
    <s v="2025-05-06 22:16:40"/>
  </r>
  <r>
    <s v="TX004400"/>
    <x v="287"/>
    <x v="0"/>
    <x v="2"/>
    <n v="378.55"/>
    <s v="Abandoned"/>
    <s v="Approved"/>
    <n v="9.57"/>
    <x v="0"/>
    <s v="Android"/>
    <n v="491752"/>
    <n v="36"/>
    <n v="0"/>
    <n v="0"/>
    <n v="0"/>
    <n v="1"/>
    <n v="0"/>
    <s v="2025-12-04 21:00:12"/>
  </r>
  <r>
    <s v="TX005253"/>
    <x v="2130"/>
    <x v="3"/>
    <x v="3"/>
    <n v="261.14"/>
    <s v="Abandoned"/>
    <s v="Declined"/>
    <n v="1.1599999999999999"/>
    <x v="0"/>
    <s v="Android"/>
    <n v="549420"/>
    <n v="11"/>
    <n v="0"/>
    <n v="0"/>
    <n v="0"/>
    <n v="0"/>
    <n v="0"/>
    <s v="2025-01-22 06:58:29"/>
  </r>
  <r>
    <s v="TX000012"/>
    <x v="650"/>
    <x v="8"/>
    <x v="2"/>
    <n v="820.73"/>
    <s v="Failed"/>
    <s v="Declined"/>
    <n v="18.2"/>
    <x v="0"/>
    <s v="Desktop"/>
    <n v="416653"/>
    <n v="35"/>
    <n v="0"/>
    <n v="0"/>
    <n v="0"/>
    <n v="1"/>
    <n v="0"/>
    <s v="2025-02-23 17:20:43"/>
  </r>
  <r>
    <s v="TX004761"/>
    <x v="2231"/>
    <x v="3"/>
    <x v="2"/>
    <n v="386.97"/>
    <s v="Failed"/>
    <s v="Declined"/>
    <n v="17.920000000000002"/>
    <x v="0"/>
    <s v="Android"/>
    <n v="488714"/>
    <n v="21"/>
    <n v="0"/>
    <n v="0"/>
    <n v="0"/>
    <n v="0"/>
    <n v="0"/>
    <s v="2025-01-20 01:48:36"/>
  </r>
  <r>
    <s v="TX001178"/>
    <x v="1175"/>
    <x v="8"/>
    <x v="3"/>
    <n v="76.05"/>
    <s v="Success"/>
    <s v="Approved"/>
    <n v="10.91"/>
    <x v="0"/>
    <s v="Desktop"/>
    <n v="441472"/>
    <n v="13"/>
    <n v="0"/>
    <n v="0"/>
    <n v="0"/>
    <n v="0"/>
    <n v="0"/>
    <s v="2025-10-15 19:01:02"/>
  </r>
  <r>
    <s v="TX002864"/>
    <x v="1338"/>
    <x v="6"/>
    <x v="0"/>
    <n v="736.23"/>
    <s v="Success"/>
    <s v="Approved"/>
    <n v="11.23"/>
    <x v="0"/>
    <s v="Android"/>
    <n v="459446"/>
    <n v="44"/>
    <n v="0"/>
    <n v="1"/>
    <n v="0"/>
    <n v="0"/>
    <n v="0"/>
    <s v="2025-10-03 23:55:40"/>
  </r>
  <r>
    <s v="TX006472"/>
    <x v="295"/>
    <x v="6"/>
    <x v="1"/>
    <n v="224.34"/>
    <s v="Success"/>
    <s v="Approved"/>
    <n v="3.4"/>
    <x v="0"/>
    <s v="Desktop"/>
    <n v="492037"/>
    <n v="11"/>
    <n v="0"/>
    <n v="0"/>
    <n v="0"/>
    <n v="0"/>
    <n v="0"/>
    <s v="2025-01-27 11:12:00"/>
  </r>
  <r>
    <s v="TX006229"/>
    <x v="2391"/>
    <x v="1"/>
    <x v="1"/>
    <n v="183.95"/>
    <s v="Success"/>
    <s v="Approved"/>
    <n v="6.68"/>
    <x v="0"/>
    <s v="Android"/>
    <n v="430762"/>
    <n v="18"/>
    <n v="0"/>
    <n v="0"/>
    <n v="0"/>
    <n v="0"/>
    <n v="0"/>
    <s v="2025-03-25 16:54:35"/>
  </r>
  <r>
    <s v="TX002990"/>
    <x v="2305"/>
    <x v="6"/>
    <x v="1"/>
    <n v="229.99"/>
    <s v="Success"/>
    <s v="Approved"/>
    <n v="1.1499999999999999"/>
    <x v="0"/>
    <s v="Android"/>
    <n v="517832"/>
    <n v="19"/>
    <n v="0"/>
    <n v="0"/>
    <n v="0"/>
    <n v="0"/>
    <n v="0"/>
    <s v="2025-09-29 20:36:07"/>
  </r>
  <r>
    <s v="TX007118"/>
    <x v="1272"/>
    <x v="4"/>
    <x v="0"/>
    <n v="142.88"/>
    <s v="Success"/>
    <s v="Approved"/>
    <n v="5.51"/>
    <x v="0"/>
    <s v="Desktop"/>
    <n v="530822"/>
    <n v="22"/>
    <n v="0"/>
    <n v="0"/>
    <n v="0"/>
    <n v="0"/>
    <n v="0"/>
    <s v="2025-05-26 03:46:20"/>
  </r>
  <r>
    <s v="TX007011"/>
    <x v="300"/>
    <x v="1"/>
    <x v="1"/>
    <n v="274.81"/>
    <s v="Success"/>
    <s v="Approved"/>
    <n v="1.3"/>
    <x v="0"/>
    <s v="Desktop"/>
    <n v="413837"/>
    <n v="53"/>
    <n v="0"/>
    <n v="0"/>
    <n v="1"/>
    <n v="0"/>
    <n v="0"/>
    <s v="2025-02-08 22:04:57"/>
  </r>
  <r>
    <s v="TX008608"/>
    <x v="1108"/>
    <x v="1"/>
    <x v="3"/>
    <n v="1518.12"/>
    <s v="Success"/>
    <s v="Approved"/>
    <n v="1.4"/>
    <x v="0"/>
    <s v="iPhone"/>
    <n v="434242"/>
    <n v="19"/>
    <n v="0"/>
    <n v="0"/>
    <n v="0"/>
    <n v="0"/>
    <n v="0"/>
    <s v="2025-09-17 05:50:18"/>
  </r>
  <r>
    <s v="TX001441"/>
    <x v="2787"/>
    <x v="0"/>
    <x v="0"/>
    <n v="115.01"/>
    <s v="Success"/>
    <s v="Approved"/>
    <n v="10.11"/>
    <x v="0"/>
    <s v="iPhone"/>
    <n v="517118"/>
    <n v="21"/>
    <n v="0"/>
    <n v="0"/>
    <n v="0"/>
    <n v="0"/>
    <n v="0"/>
    <s v="2025-09-20 03:25:16"/>
  </r>
  <r>
    <s v="TX009802"/>
    <x v="2725"/>
    <x v="9"/>
    <x v="1"/>
    <n v="404.68"/>
    <s v="Success"/>
    <s v="Approved"/>
    <n v="5.09"/>
    <x v="0"/>
    <s v="Desktop"/>
    <n v="508800"/>
    <n v="14"/>
    <n v="0"/>
    <n v="0"/>
    <n v="0"/>
    <n v="0"/>
    <n v="0"/>
    <s v="2025-10-25 18:07:43"/>
  </r>
  <r>
    <s v="TX002876"/>
    <x v="2558"/>
    <x v="4"/>
    <x v="1"/>
    <n v="1954.75"/>
    <s v="Success"/>
    <s v="Approved"/>
    <n v="6.22"/>
    <x v="0"/>
    <s v="Desktop"/>
    <n v="433555"/>
    <n v="11"/>
    <n v="0"/>
    <n v="0"/>
    <n v="0"/>
    <n v="0"/>
    <n v="0"/>
    <s v="2025-10-17 22:52:03"/>
  </r>
  <r>
    <s v="TX009151"/>
    <x v="725"/>
    <x v="7"/>
    <x v="0"/>
    <n v="661.86"/>
    <s v="Success"/>
    <s v="Approved"/>
    <n v="8.74"/>
    <x v="0"/>
    <s v="Desktop"/>
    <n v="542138"/>
    <n v="10"/>
    <n v="0"/>
    <n v="0"/>
    <n v="0"/>
    <n v="0"/>
    <n v="0"/>
    <s v="2025-12-02 14:13:09"/>
  </r>
  <r>
    <s v="TX008840"/>
    <x v="2836"/>
    <x v="8"/>
    <x v="0"/>
    <n v="108.57"/>
    <s v="Success"/>
    <s v="Approved"/>
    <n v="11.74"/>
    <x v="0"/>
    <s v="Android"/>
    <n v="507605"/>
    <n v="60"/>
    <n v="1"/>
    <n v="0"/>
    <n v="0"/>
    <n v="0"/>
    <n v="1"/>
    <s v="2025-10-07 01:16:37"/>
  </r>
  <r>
    <s v="TX007233"/>
    <x v="2087"/>
    <x v="4"/>
    <x v="3"/>
    <n v="477.92"/>
    <s v="Success"/>
    <s v="Approved"/>
    <n v="4.6500000000000004"/>
    <x v="0"/>
    <s v="Desktop"/>
    <n v="427685"/>
    <n v="14"/>
    <n v="0"/>
    <n v="0"/>
    <n v="0"/>
    <n v="0"/>
    <n v="0"/>
    <s v="2025-10-27 04:29:35"/>
  </r>
  <r>
    <s v="TX003727"/>
    <x v="2750"/>
    <x v="8"/>
    <x v="2"/>
    <n v="90.68"/>
    <s v="Success"/>
    <s v="Approved"/>
    <n v="17.559999999999999"/>
    <x v="0"/>
    <s v="Android"/>
    <n v="478738"/>
    <n v="12"/>
    <n v="0"/>
    <n v="0"/>
    <n v="0"/>
    <n v="0"/>
    <n v="0"/>
    <s v="2025-05-06 21:51:27"/>
  </r>
  <r>
    <s v="TX002773"/>
    <x v="2275"/>
    <x v="3"/>
    <x v="2"/>
    <n v="336.99"/>
    <s v="Failed"/>
    <s v="Declined"/>
    <n v="9"/>
    <x v="0"/>
    <s v="iPad"/>
    <n v="425447"/>
    <n v="18"/>
    <n v="0"/>
    <n v="0"/>
    <n v="0"/>
    <n v="0"/>
    <n v="0"/>
    <s v="2025-05-07 18:14:34"/>
  </r>
  <r>
    <s v="TX000455"/>
    <x v="594"/>
    <x v="6"/>
    <x v="3"/>
    <n v="241.49"/>
    <s v="Success"/>
    <s v="Approved"/>
    <n v="5.98"/>
    <x v="0"/>
    <s v="iPad"/>
    <n v="523021"/>
    <n v="15"/>
    <n v="0"/>
    <n v="0"/>
    <n v="0"/>
    <n v="0"/>
    <n v="0"/>
    <s v="2025-02-27 17:33:35"/>
  </r>
  <r>
    <s v="TX008190"/>
    <x v="766"/>
    <x v="4"/>
    <x v="0"/>
    <n v="415.13"/>
    <s v="Success"/>
    <s v="Approved"/>
    <n v="10.44"/>
    <x v="0"/>
    <s v="iPad"/>
    <n v="439553"/>
    <n v="34"/>
    <n v="0"/>
    <n v="0"/>
    <n v="0"/>
    <n v="1"/>
    <n v="0"/>
    <s v="2025-10-02 14:22:41"/>
  </r>
  <r>
    <s v="TX001368"/>
    <x v="40"/>
    <x v="3"/>
    <x v="3"/>
    <n v="278.41000000000003"/>
    <s v="Failed"/>
    <s v="Declined"/>
    <n v="11.84"/>
    <x v="0"/>
    <s v="iPhone"/>
    <n v="456522"/>
    <n v="15"/>
    <n v="0"/>
    <n v="0"/>
    <n v="0"/>
    <n v="0"/>
    <n v="0"/>
    <s v="2025-03-02 23:16:47"/>
  </r>
  <r>
    <s v="TX003713"/>
    <x v="2582"/>
    <x v="1"/>
    <x v="1"/>
    <n v="1452.29"/>
    <s v="Failed"/>
    <s v="Declined"/>
    <n v="6.75"/>
    <x v="0"/>
    <s v="Android"/>
    <n v="520102"/>
    <n v="17"/>
    <n v="0"/>
    <n v="0"/>
    <n v="0"/>
    <n v="0"/>
    <n v="0"/>
    <s v="2025-04-23 18:17:35"/>
  </r>
  <r>
    <s v="TX009907"/>
    <x v="2837"/>
    <x v="0"/>
    <x v="1"/>
    <n v="532.61"/>
    <s v="Success"/>
    <s v="Approved"/>
    <n v="11.26"/>
    <x v="0"/>
    <s v="iPhone"/>
    <n v="441745"/>
    <n v="12"/>
    <n v="0"/>
    <n v="0"/>
    <n v="0"/>
    <n v="0"/>
    <n v="0"/>
    <s v="2025-05-02 08:03:36"/>
  </r>
  <r>
    <s v="TX001389"/>
    <x v="499"/>
    <x v="6"/>
    <x v="3"/>
    <n v="83.25"/>
    <s v="Success"/>
    <s v="Approved"/>
    <n v="3.81"/>
    <x v="0"/>
    <s v="iPhone"/>
    <n v="417503"/>
    <n v="24"/>
    <n v="0"/>
    <n v="0"/>
    <n v="0"/>
    <n v="0"/>
    <n v="0"/>
    <s v="2025-03-19 09:18:32"/>
  </r>
  <r>
    <s v="TX001001"/>
    <x v="1998"/>
    <x v="2"/>
    <x v="0"/>
    <n v="98.52"/>
    <s v="Success"/>
    <s v="Approved"/>
    <n v="4.75"/>
    <x v="0"/>
    <s v="iPhone"/>
    <n v="435777"/>
    <n v="18"/>
    <n v="0"/>
    <n v="0"/>
    <n v="0"/>
    <n v="0"/>
    <n v="0"/>
    <s v="2025-05-29 00:37:38"/>
  </r>
  <r>
    <s v="TX007762"/>
    <x v="2675"/>
    <x v="3"/>
    <x v="2"/>
    <n v="391.71"/>
    <s v="Success"/>
    <s v="Approved"/>
    <n v="12.79"/>
    <x v="0"/>
    <s v="iPhone"/>
    <n v="427601"/>
    <n v="22"/>
    <n v="0"/>
    <n v="0"/>
    <n v="0"/>
    <n v="0"/>
    <n v="0"/>
    <s v="2025-02-10 15:54:37"/>
  </r>
  <r>
    <s v="TX003554"/>
    <x v="2838"/>
    <x v="5"/>
    <x v="1"/>
    <n v="1465.22"/>
    <s v="Success"/>
    <s v="Approved"/>
    <n v="11.72"/>
    <x v="0"/>
    <s v="Android"/>
    <n v="417752"/>
    <n v="77"/>
    <n v="1"/>
    <n v="1"/>
    <n v="0"/>
    <n v="0"/>
    <n v="1"/>
    <s v="2025-08-18 13:01:52"/>
  </r>
  <r>
    <s v="TX004115"/>
    <x v="2839"/>
    <x v="9"/>
    <x v="2"/>
    <n v="294.29000000000002"/>
    <s v="Failed"/>
    <s v="Declined"/>
    <n v="18.7"/>
    <x v="0"/>
    <s v="iPad"/>
    <n v="532364"/>
    <n v="13"/>
    <n v="0"/>
    <n v="0"/>
    <n v="0"/>
    <n v="0"/>
    <n v="0"/>
    <s v="2025-05-16 11:07:24"/>
  </r>
  <r>
    <s v="TX001668"/>
    <x v="1322"/>
    <x v="3"/>
    <x v="0"/>
    <n v="1864.07"/>
    <s v="Success"/>
    <s v="Approved"/>
    <n v="11.6"/>
    <x v="0"/>
    <s v="Desktop"/>
    <n v="517198"/>
    <n v="25"/>
    <n v="0"/>
    <n v="0"/>
    <n v="0"/>
    <n v="0"/>
    <n v="0"/>
    <s v="2025-04-20 11:28:17"/>
  </r>
  <r>
    <s v="TX003174"/>
    <x v="2430"/>
    <x v="1"/>
    <x v="3"/>
    <n v="45.33"/>
    <s v="Success"/>
    <s v="Approved"/>
    <n v="7.04"/>
    <x v="0"/>
    <s v="iPhone"/>
    <n v="473179"/>
    <n v="25"/>
    <n v="0"/>
    <n v="0"/>
    <n v="0"/>
    <n v="0"/>
    <n v="0"/>
    <s v="2025-08-31 10:43:52"/>
  </r>
  <r>
    <s v="TX009450"/>
    <x v="437"/>
    <x v="3"/>
    <x v="3"/>
    <n v="281.08999999999997"/>
    <s v="Success"/>
    <s v="Approved"/>
    <n v="0.82"/>
    <x v="0"/>
    <s v="Desktop"/>
    <n v="467771"/>
    <n v="22"/>
    <n v="0"/>
    <n v="0"/>
    <n v="0"/>
    <n v="0"/>
    <n v="0"/>
    <s v="2025-01-22 08:58:59"/>
  </r>
  <r>
    <s v="TX000489"/>
    <x v="1629"/>
    <x v="3"/>
    <x v="3"/>
    <n v="693.01"/>
    <s v="Failed"/>
    <s v="Declined"/>
    <n v="5.45"/>
    <x v="0"/>
    <s v="iPhone"/>
    <n v="419028"/>
    <n v="47"/>
    <n v="1"/>
    <n v="0"/>
    <n v="0"/>
    <n v="0"/>
    <n v="1"/>
    <s v="2025-06-18 04:05:09"/>
  </r>
  <r>
    <s v="TX003231"/>
    <x v="2303"/>
    <x v="8"/>
    <x v="1"/>
    <n v="104.24"/>
    <s v="Failed"/>
    <s v="Declined"/>
    <n v="1.1499999999999999"/>
    <x v="0"/>
    <s v="Android"/>
    <n v="454629"/>
    <n v="12"/>
    <n v="0"/>
    <n v="0"/>
    <n v="0"/>
    <n v="0"/>
    <n v="0"/>
    <s v="2025-11-27 04:00:30"/>
  </r>
  <r>
    <s v="TX003829"/>
    <x v="1716"/>
    <x v="8"/>
    <x v="2"/>
    <n v="265.95999999999998"/>
    <s v="Failed"/>
    <s v="Declined"/>
    <n v="16.399999999999999"/>
    <x v="0"/>
    <s v="Desktop"/>
    <n v="457920"/>
    <n v="16"/>
    <n v="0"/>
    <n v="0"/>
    <n v="0"/>
    <n v="0"/>
    <n v="0"/>
    <s v="2025-08-28 12:26:11"/>
  </r>
  <r>
    <s v="TX008702"/>
    <x v="2127"/>
    <x v="3"/>
    <x v="3"/>
    <n v="129.43"/>
    <s v="Abandoned"/>
    <s v="Approved"/>
    <n v="3.79"/>
    <x v="0"/>
    <s v="Desktop"/>
    <n v="475193"/>
    <n v="39"/>
    <n v="0"/>
    <n v="1"/>
    <n v="0"/>
    <n v="0"/>
    <n v="0"/>
    <s v="2025-07-14 20:19:34"/>
  </r>
  <r>
    <s v="TX005209"/>
    <x v="702"/>
    <x v="5"/>
    <x v="3"/>
    <n v="194.8"/>
    <s v="Success"/>
    <s v="Approved"/>
    <n v="3.65"/>
    <x v="0"/>
    <s v="Android"/>
    <n v="540222"/>
    <n v="15"/>
    <n v="0"/>
    <n v="0"/>
    <n v="0"/>
    <n v="0"/>
    <n v="0"/>
    <s v="2025-12-11 08:01:14"/>
  </r>
  <r>
    <s v="TX007849"/>
    <x v="2600"/>
    <x v="1"/>
    <x v="0"/>
    <n v="753.28"/>
    <s v="Failed"/>
    <s v="Declined"/>
    <n v="9.01"/>
    <x v="0"/>
    <s v="Android"/>
    <n v="418483"/>
    <n v="24"/>
    <n v="0"/>
    <n v="0"/>
    <n v="0"/>
    <n v="0"/>
    <n v="0"/>
    <s v="2025-05-14 13:41:31"/>
  </r>
  <r>
    <s v="TX005705"/>
    <x v="376"/>
    <x v="6"/>
    <x v="1"/>
    <n v="415.23"/>
    <s v="Abandoned"/>
    <s v="Approved"/>
    <n v="11.42"/>
    <x v="0"/>
    <s v="Desktop"/>
    <n v="462913"/>
    <n v="15"/>
    <n v="0"/>
    <n v="0"/>
    <n v="0"/>
    <n v="0"/>
    <n v="0"/>
    <s v="2025-01-27 10:23:08"/>
  </r>
  <r>
    <s v="TX009694"/>
    <x v="2121"/>
    <x v="1"/>
    <x v="3"/>
    <n v="540.61"/>
    <s v="Failed"/>
    <s v="Approved"/>
    <n v="5.99"/>
    <x v="0"/>
    <s v="Desktop"/>
    <n v="520006"/>
    <n v="55"/>
    <n v="0"/>
    <n v="0"/>
    <n v="1"/>
    <n v="0"/>
    <n v="0"/>
    <s v="2025-02-02 05:43:27"/>
  </r>
  <r>
    <s v="TX008134"/>
    <x v="2227"/>
    <x v="2"/>
    <x v="2"/>
    <n v="237.93"/>
    <s v="Abandoned"/>
    <s v="Declined"/>
    <n v="13.04"/>
    <x v="0"/>
    <s v="Desktop"/>
    <n v="505290"/>
    <n v="54"/>
    <n v="0"/>
    <n v="0"/>
    <n v="1"/>
    <n v="0"/>
    <n v="0"/>
    <s v="2025-11-25 20:15:32"/>
  </r>
  <r>
    <s v="TX000704"/>
    <x v="1178"/>
    <x v="0"/>
    <x v="1"/>
    <n v="263.56"/>
    <s v="Success"/>
    <s v="Approved"/>
    <n v="6.29"/>
    <x v="0"/>
    <s v="iPhone"/>
    <n v="417813"/>
    <n v="10"/>
    <n v="0"/>
    <n v="0"/>
    <n v="0"/>
    <n v="0"/>
    <n v="0"/>
    <s v="2025-10-27 05:33:18"/>
  </r>
  <r>
    <s v="TX005106"/>
    <x v="1896"/>
    <x v="5"/>
    <x v="2"/>
    <n v="308.67"/>
    <s v="Failed"/>
    <s v="Declined"/>
    <n v="14.63"/>
    <x v="0"/>
    <s v="Android"/>
    <n v="414709"/>
    <n v="58"/>
    <n v="1"/>
    <n v="0"/>
    <n v="0"/>
    <n v="0"/>
    <n v="1"/>
    <s v="2025-02-08 19:41:02"/>
  </r>
  <r>
    <s v="TX008945"/>
    <x v="1457"/>
    <x v="5"/>
    <x v="0"/>
    <n v="816"/>
    <s v="Success"/>
    <s v="Approved"/>
    <n v="6.77"/>
    <x v="0"/>
    <s v="Android"/>
    <n v="457716"/>
    <n v="16"/>
    <n v="0"/>
    <n v="0"/>
    <n v="0"/>
    <n v="0"/>
    <n v="0"/>
    <s v="2025-12-14 03:11:17"/>
  </r>
  <r>
    <s v="TX003292"/>
    <x v="322"/>
    <x v="9"/>
    <x v="1"/>
    <n v="856.26"/>
    <s v="Failed"/>
    <s v="Declined"/>
    <n v="10.67"/>
    <x v="0"/>
    <s v="Android"/>
    <n v="517235"/>
    <n v="53"/>
    <n v="1"/>
    <n v="0"/>
    <n v="0"/>
    <n v="0"/>
    <n v="1"/>
    <s v="2025-02-07 22:30:28"/>
  </r>
  <r>
    <s v="TX008126"/>
    <x v="2613"/>
    <x v="1"/>
    <x v="0"/>
    <n v="534.08000000000004"/>
    <s v="Success"/>
    <s v="Approved"/>
    <n v="7.19"/>
    <x v="0"/>
    <s v="Desktop"/>
    <n v="491804"/>
    <n v="10"/>
    <n v="0"/>
    <n v="0"/>
    <n v="0"/>
    <n v="0"/>
    <n v="0"/>
    <s v="2025-09-01 01:49:48"/>
  </r>
  <r>
    <s v="TX009686"/>
    <x v="2251"/>
    <x v="8"/>
    <x v="3"/>
    <n v="458.56"/>
    <s v="Success"/>
    <s v="Approved"/>
    <n v="9.9499999999999993"/>
    <x v="0"/>
    <s v="Desktop"/>
    <n v="421670"/>
    <n v="16"/>
    <n v="0"/>
    <n v="0"/>
    <n v="0"/>
    <n v="0"/>
    <n v="0"/>
    <s v="2025-11-21 23:33:38"/>
  </r>
  <r>
    <s v="TX009074"/>
    <x v="2151"/>
    <x v="8"/>
    <x v="0"/>
    <n v="98.46"/>
    <s v="Success"/>
    <s v="Approved"/>
    <n v="4.12"/>
    <x v="0"/>
    <s v="iPhone"/>
    <n v="520083"/>
    <n v="10"/>
    <n v="0"/>
    <n v="0"/>
    <n v="0"/>
    <n v="0"/>
    <n v="0"/>
    <s v="2025-04-06 16:03:03"/>
  </r>
  <r>
    <s v="TX004910"/>
    <x v="772"/>
    <x v="2"/>
    <x v="3"/>
    <n v="202.31"/>
    <s v="Success"/>
    <s v="Approved"/>
    <n v="1.26"/>
    <x v="0"/>
    <s v="iPhone"/>
    <n v="558068"/>
    <n v="25"/>
    <n v="0"/>
    <n v="0"/>
    <n v="0"/>
    <n v="0"/>
    <n v="0"/>
    <s v="2025-09-30 16:22:00"/>
  </r>
  <r>
    <s v="TX004441"/>
    <x v="2807"/>
    <x v="3"/>
    <x v="3"/>
    <n v="336.14"/>
    <s v="Success"/>
    <s v="Approved"/>
    <n v="2.5299999999999998"/>
    <x v="0"/>
    <s v="iPhone"/>
    <n v="443304"/>
    <n v="19"/>
    <n v="0"/>
    <n v="0"/>
    <n v="0"/>
    <n v="0"/>
    <n v="0"/>
    <s v="2025-05-07 20:37:48"/>
  </r>
  <r>
    <s v="TX000987"/>
    <x v="1764"/>
    <x v="6"/>
    <x v="3"/>
    <n v="326.95"/>
    <s v="Success"/>
    <s v="Approved"/>
    <n v="9.23"/>
    <x v="0"/>
    <s v="iPhone"/>
    <n v="558073"/>
    <n v="40"/>
    <n v="0"/>
    <n v="0"/>
    <n v="0"/>
    <n v="1"/>
    <n v="0"/>
    <s v="2025-05-07 15:16:52"/>
  </r>
  <r>
    <s v="TX009289"/>
    <x v="163"/>
    <x v="9"/>
    <x v="2"/>
    <n v="877.07"/>
    <s v="Success"/>
    <s v="Approved"/>
    <n v="16.579999999999998"/>
    <x v="0"/>
    <s v="Desktop"/>
    <n v="429990"/>
    <n v="15"/>
    <n v="0"/>
    <n v="0"/>
    <n v="0"/>
    <n v="0"/>
    <n v="0"/>
    <s v="2025-12-12 21:13:54"/>
  </r>
  <r>
    <s v="TX009115"/>
    <x v="1734"/>
    <x v="1"/>
    <x v="3"/>
    <n v="490.81"/>
    <s v="Success"/>
    <s v="Approved"/>
    <n v="4.3899999999999997"/>
    <x v="0"/>
    <s v="iPhone"/>
    <n v="413667"/>
    <n v="13"/>
    <n v="0"/>
    <n v="0"/>
    <n v="0"/>
    <n v="0"/>
    <n v="0"/>
    <s v="2025-06-17 04:01:07"/>
  </r>
  <r>
    <s v="TX007706"/>
    <x v="2840"/>
    <x v="3"/>
    <x v="0"/>
    <n v="276.87"/>
    <s v="Success"/>
    <s v="Approved"/>
    <n v="8.11"/>
    <x v="0"/>
    <s v="Android"/>
    <n v="449607"/>
    <n v="10"/>
    <n v="0"/>
    <n v="0"/>
    <n v="0"/>
    <n v="0"/>
    <n v="0"/>
    <s v="2025-07-18 16:01:31"/>
  </r>
  <r>
    <s v="TX006258"/>
    <x v="1067"/>
    <x v="1"/>
    <x v="3"/>
    <n v="327.81"/>
    <s v="Success"/>
    <s v="Approved"/>
    <n v="6.25"/>
    <x v="0"/>
    <s v="Android"/>
    <n v="448954"/>
    <n v="19"/>
    <n v="0"/>
    <n v="0"/>
    <n v="0"/>
    <n v="0"/>
    <n v="0"/>
    <s v="2025-08-19 18:40:48"/>
  </r>
  <r>
    <s v="TX006090"/>
    <x v="71"/>
    <x v="6"/>
    <x v="2"/>
    <n v="194.5"/>
    <s v="Failed"/>
    <s v="Declined"/>
    <n v="9.8800000000000008"/>
    <x v="0"/>
    <s v="Desktop"/>
    <n v="559893"/>
    <n v="53"/>
    <n v="0"/>
    <n v="0"/>
    <n v="1"/>
    <n v="0"/>
    <n v="0"/>
    <s v="2025-03-09 19:42:48"/>
  </r>
  <r>
    <s v="TX005239"/>
    <x v="2590"/>
    <x v="8"/>
    <x v="0"/>
    <n v="356.82"/>
    <s v="Success"/>
    <s v="Approved"/>
    <n v="11.98"/>
    <x v="0"/>
    <s v="iPhone"/>
    <n v="541990"/>
    <n v="15"/>
    <n v="0"/>
    <n v="0"/>
    <n v="0"/>
    <n v="0"/>
    <n v="0"/>
    <s v="2025-05-10 00:05:51"/>
  </r>
  <r>
    <s v="TX001199"/>
    <x v="1020"/>
    <x v="1"/>
    <x v="2"/>
    <n v="215.98"/>
    <s v="Success"/>
    <s v="Approved"/>
    <n v="9.4499999999999993"/>
    <x v="0"/>
    <s v="Desktop"/>
    <n v="508715"/>
    <n v="18"/>
    <n v="0"/>
    <n v="0"/>
    <n v="0"/>
    <n v="0"/>
    <n v="0"/>
    <s v="2025-01-03 22:53:05"/>
  </r>
  <r>
    <s v="TX009123"/>
    <x v="1307"/>
    <x v="3"/>
    <x v="1"/>
    <n v="791.88"/>
    <s v="Success"/>
    <s v="Approved"/>
    <n v="9.01"/>
    <x v="0"/>
    <s v="Desktop"/>
    <n v="506069"/>
    <n v="54"/>
    <n v="0"/>
    <n v="0"/>
    <n v="1"/>
    <n v="0"/>
    <n v="0"/>
    <s v="2025-04-25 19:37:11"/>
  </r>
  <r>
    <s v="TX007520"/>
    <x v="2070"/>
    <x v="0"/>
    <x v="0"/>
    <n v="151.27000000000001"/>
    <s v="Success"/>
    <s v="Approved"/>
    <n v="4.2300000000000004"/>
    <x v="0"/>
    <s v="Desktop"/>
    <n v="453504"/>
    <n v="18"/>
    <n v="0"/>
    <n v="0"/>
    <n v="0"/>
    <n v="0"/>
    <n v="0"/>
    <s v="2025-01-06 14:59:41"/>
  </r>
  <r>
    <s v="TX006813"/>
    <x v="881"/>
    <x v="4"/>
    <x v="0"/>
    <n v="143.19"/>
    <s v="Success"/>
    <s v="Approved"/>
    <n v="4.51"/>
    <x v="0"/>
    <s v="Desktop"/>
    <n v="461438"/>
    <n v="20"/>
    <n v="0"/>
    <n v="0"/>
    <n v="0"/>
    <n v="0"/>
    <n v="0"/>
    <s v="2025-07-17 04:34:58"/>
  </r>
  <r>
    <s v="TX008321"/>
    <x v="2704"/>
    <x v="3"/>
    <x v="3"/>
    <n v="1276.82"/>
    <s v="Success"/>
    <s v="Approved"/>
    <n v="0.64"/>
    <x v="0"/>
    <s v="iPhone"/>
    <n v="433516"/>
    <n v="46"/>
    <n v="0"/>
    <n v="1"/>
    <n v="0"/>
    <n v="0"/>
    <n v="0"/>
    <s v="2025-07-07 09:56:23"/>
  </r>
  <r>
    <s v="TX007176"/>
    <x v="2841"/>
    <x v="3"/>
    <x v="1"/>
    <n v="1022.28"/>
    <s v="Success"/>
    <s v="Approved"/>
    <n v="10.33"/>
    <x v="0"/>
    <s v="Desktop"/>
    <n v="465617"/>
    <n v="20"/>
    <n v="0"/>
    <n v="0"/>
    <n v="0"/>
    <n v="0"/>
    <n v="0"/>
    <s v="2025-06-04 02:15:03"/>
  </r>
  <r>
    <s v="TX004471"/>
    <x v="2278"/>
    <x v="6"/>
    <x v="2"/>
    <n v="246.21"/>
    <s v="Success"/>
    <s v="Approved"/>
    <n v="11.67"/>
    <x v="0"/>
    <s v="iPhone"/>
    <n v="408802"/>
    <n v="15"/>
    <n v="0"/>
    <n v="0"/>
    <n v="0"/>
    <n v="0"/>
    <n v="0"/>
    <s v="2025-08-15 11:11:13"/>
  </r>
  <r>
    <s v="TX000892"/>
    <x v="1236"/>
    <x v="0"/>
    <x v="3"/>
    <n v="2978.26"/>
    <s v="Abandoned"/>
    <s v="Declined"/>
    <n v="3.5"/>
    <x v="0"/>
    <s v="iPhone"/>
    <n v="546020"/>
    <n v="21"/>
    <n v="0"/>
    <n v="0"/>
    <n v="0"/>
    <n v="0"/>
    <n v="0"/>
    <s v="2025-08-28 20:06:13"/>
  </r>
  <r>
    <s v="TX001970"/>
    <x v="942"/>
    <x v="4"/>
    <x v="1"/>
    <n v="710.26"/>
    <s v="Success"/>
    <s v="Approved"/>
    <n v="4.29"/>
    <x v="0"/>
    <s v="iPhone"/>
    <n v="503701"/>
    <n v="11"/>
    <n v="0"/>
    <n v="0"/>
    <n v="0"/>
    <n v="0"/>
    <n v="0"/>
    <s v="2025-04-13 18:14:18"/>
  </r>
  <r>
    <s v="TX005758"/>
    <x v="2328"/>
    <x v="5"/>
    <x v="0"/>
    <n v="386.32"/>
    <s v="Success"/>
    <s v="Approved"/>
    <n v="1.53"/>
    <x v="0"/>
    <s v="iPad"/>
    <n v="403672"/>
    <n v="48"/>
    <n v="0"/>
    <n v="0"/>
    <n v="1"/>
    <n v="0"/>
    <n v="0"/>
    <s v="2025-07-26 01:57:18"/>
  </r>
  <r>
    <s v="TX006528"/>
    <x v="1372"/>
    <x v="9"/>
    <x v="0"/>
    <n v="161.9"/>
    <s v="Success"/>
    <s v="Approved"/>
    <n v="9.56"/>
    <x v="0"/>
    <s v="Android"/>
    <n v="426095"/>
    <n v="21"/>
    <n v="0"/>
    <n v="0"/>
    <n v="0"/>
    <n v="0"/>
    <n v="0"/>
    <s v="2025-12-11 02:27:58"/>
  </r>
  <r>
    <s v="TX006295"/>
    <x v="763"/>
    <x v="0"/>
    <x v="0"/>
    <n v="573.92999999999995"/>
    <s v="Success"/>
    <s v="Approved"/>
    <n v="11.33"/>
    <x v="0"/>
    <s v="Android"/>
    <n v="401589"/>
    <n v="19"/>
    <n v="0"/>
    <n v="0"/>
    <n v="0"/>
    <n v="0"/>
    <n v="0"/>
    <s v="2025-04-23 09:20:13"/>
  </r>
  <r>
    <s v="TX007596"/>
    <x v="1905"/>
    <x v="4"/>
    <x v="0"/>
    <n v="552.13"/>
    <s v="Success"/>
    <s v="Approved"/>
    <n v="7.08"/>
    <x v="0"/>
    <s v="Desktop"/>
    <n v="414424"/>
    <n v="17"/>
    <n v="0"/>
    <n v="0"/>
    <n v="0"/>
    <n v="0"/>
    <n v="0"/>
    <s v="2025-11-01 21:35:01"/>
  </r>
  <r>
    <s v="TX003250"/>
    <x v="1811"/>
    <x v="1"/>
    <x v="1"/>
    <n v="623.16999999999996"/>
    <s v="Success"/>
    <s v="Approved"/>
    <n v="1.04"/>
    <x v="0"/>
    <s v="iPad"/>
    <n v="480324"/>
    <n v="23"/>
    <n v="0"/>
    <n v="0"/>
    <n v="0"/>
    <n v="0"/>
    <n v="0"/>
    <s v="2025-07-15 02:32:36"/>
  </r>
  <r>
    <s v="TX006571"/>
    <x v="2540"/>
    <x v="4"/>
    <x v="1"/>
    <n v="150.69"/>
    <s v="Abandoned"/>
    <s v="Approved"/>
    <n v="9.25"/>
    <x v="0"/>
    <s v="Desktop"/>
    <n v="546151"/>
    <n v="21"/>
    <n v="0"/>
    <n v="0"/>
    <n v="0"/>
    <n v="0"/>
    <n v="0"/>
    <s v="2025-04-09 15:04:54"/>
  </r>
  <r>
    <s v="TX006639"/>
    <x v="2842"/>
    <x v="1"/>
    <x v="3"/>
    <n v="139.9"/>
    <s v="Success"/>
    <s v="Approved"/>
    <n v="4.1399999999999997"/>
    <x v="0"/>
    <s v="iPhone"/>
    <n v="491696"/>
    <n v="20"/>
    <n v="0"/>
    <n v="0"/>
    <n v="0"/>
    <n v="0"/>
    <n v="0"/>
    <s v="2025-05-14 16:01:59"/>
  </r>
  <r>
    <s v="TX007352"/>
    <x v="209"/>
    <x v="6"/>
    <x v="1"/>
    <n v="916.29"/>
    <s v="Failed"/>
    <s v="Approved"/>
    <n v="8.18"/>
    <x v="0"/>
    <s v="Android"/>
    <n v="513033"/>
    <n v="13"/>
    <n v="0"/>
    <n v="0"/>
    <n v="0"/>
    <n v="0"/>
    <n v="0"/>
    <s v="2025-06-08 10:47:16"/>
  </r>
  <r>
    <s v="TX009225"/>
    <x v="886"/>
    <x v="4"/>
    <x v="3"/>
    <n v="354.74"/>
    <s v="Success"/>
    <s v="Approved"/>
    <n v="3.82"/>
    <x v="0"/>
    <s v="Desktop"/>
    <n v="531229"/>
    <n v="17"/>
    <n v="0"/>
    <n v="0"/>
    <n v="0"/>
    <n v="0"/>
    <n v="0"/>
    <s v="2025-02-12 07:40:27"/>
  </r>
  <r>
    <s v="TX007474"/>
    <x v="674"/>
    <x v="4"/>
    <x v="2"/>
    <n v="355.25"/>
    <s v="Failed"/>
    <s v="Declined"/>
    <n v="14.22"/>
    <x v="0"/>
    <s v="Android"/>
    <n v="469078"/>
    <n v="15"/>
    <n v="0"/>
    <n v="0"/>
    <n v="0"/>
    <n v="0"/>
    <n v="0"/>
    <s v="2025-06-06 21:12:01"/>
  </r>
  <r>
    <s v="TX009257"/>
    <x v="1965"/>
    <x v="5"/>
    <x v="3"/>
    <n v="689.93"/>
    <s v="Success"/>
    <s v="Approved"/>
    <n v="2.57"/>
    <x v="0"/>
    <s v="iPhone"/>
    <n v="439502"/>
    <n v="19"/>
    <n v="0"/>
    <n v="0"/>
    <n v="0"/>
    <n v="0"/>
    <n v="0"/>
    <s v="2025-12-23 04:36:12"/>
  </r>
  <r>
    <s v="TX008724"/>
    <x v="327"/>
    <x v="2"/>
    <x v="3"/>
    <n v="816.98"/>
    <s v="Success"/>
    <s v="Approved"/>
    <n v="1.92"/>
    <x v="0"/>
    <s v="iPhone"/>
    <n v="516603"/>
    <n v="24"/>
    <n v="0"/>
    <n v="0"/>
    <n v="0"/>
    <n v="0"/>
    <n v="0"/>
    <s v="2025-01-08 00:32:24"/>
  </r>
  <r>
    <s v="TX001240"/>
    <x v="2319"/>
    <x v="0"/>
    <x v="2"/>
    <n v="392.87"/>
    <s v="Success"/>
    <s v="Approved"/>
    <n v="16.29"/>
    <x v="0"/>
    <s v="Android"/>
    <n v="431018"/>
    <n v="49"/>
    <n v="0"/>
    <n v="1"/>
    <n v="0"/>
    <n v="0"/>
    <n v="0"/>
    <s v="2025-04-04 10:12:16"/>
  </r>
  <r>
    <s v="TX002290"/>
    <x v="501"/>
    <x v="0"/>
    <x v="2"/>
    <n v="1767.53"/>
    <s v="Success"/>
    <s v="Approved"/>
    <n v="13.98"/>
    <x v="0"/>
    <s v="Android"/>
    <n v="492730"/>
    <n v="15"/>
    <n v="0"/>
    <n v="0"/>
    <n v="0"/>
    <n v="0"/>
    <n v="0"/>
    <s v="2025-05-15 09:56:34"/>
  </r>
  <r>
    <s v="TX002741"/>
    <x v="2027"/>
    <x v="3"/>
    <x v="2"/>
    <n v="478.94"/>
    <s v="Success"/>
    <s v="Approved"/>
    <n v="12.47"/>
    <x v="0"/>
    <s v="Android"/>
    <n v="497451"/>
    <n v="11"/>
    <n v="0"/>
    <n v="0"/>
    <n v="0"/>
    <n v="0"/>
    <n v="0"/>
    <s v="2025-01-10 08:56:30"/>
  </r>
  <r>
    <s v="TX004586"/>
    <x v="411"/>
    <x v="0"/>
    <x v="0"/>
    <n v="276.33"/>
    <s v="Success"/>
    <s v="Approved"/>
    <n v="0.62"/>
    <x v="0"/>
    <s v="Desktop"/>
    <n v="437664"/>
    <n v="47"/>
    <n v="0"/>
    <n v="1"/>
    <n v="0"/>
    <n v="0"/>
    <n v="0"/>
    <s v="2025-02-06 21:37:31"/>
  </r>
  <r>
    <s v="TX001230"/>
    <x v="1004"/>
    <x v="2"/>
    <x v="2"/>
    <n v="801.52"/>
    <s v="Failed"/>
    <s v="Declined"/>
    <n v="16.11"/>
    <x v="0"/>
    <s v="Android"/>
    <n v="401295"/>
    <n v="21"/>
    <n v="0"/>
    <n v="0"/>
    <n v="0"/>
    <n v="0"/>
    <n v="0"/>
    <s v="2025-12-01 12:43:30"/>
  </r>
  <r>
    <s v="TX006981"/>
    <x v="511"/>
    <x v="1"/>
    <x v="1"/>
    <n v="220.85"/>
    <s v="Failed"/>
    <s v="Declined"/>
    <n v="1.94"/>
    <x v="0"/>
    <s v="iPhone"/>
    <n v="494086"/>
    <n v="21"/>
    <n v="0"/>
    <n v="0"/>
    <n v="0"/>
    <n v="0"/>
    <n v="0"/>
    <s v="2025-03-29 19:20:35"/>
  </r>
  <r>
    <s v="TX005179"/>
    <x v="2812"/>
    <x v="8"/>
    <x v="0"/>
    <n v="1663.54"/>
    <s v="Success"/>
    <s v="Approved"/>
    <n v="7.82"/>
    <x v="0"/>
    <s v="Desktop"/>
    <n v="541986"/>
    <n v="40"/>
    <n v="0"/>
    <n v="0"/>
    <n v="0"/>
    <n v="1"/>
    <n v="0"/>
    <s v="2025-09-16 13:22:05"/>
  </r>
  <r>
    <s v="TX004294"/>
    <x v="2761"/>
    <x v="8"/>
    <x v="1"/>
    <n v="383.68"/>
    <s v="Success"/>
    <s v="Approved"/>
    <n v="11.73"/>
    <x v="0"/>
    <s v="Android"/>
    <n v="508568"/>
    <n v="21"/>
    <n v="0"/>
    <n v="0"/>
    <n v="0"/>
    <n v="0"/>
    <n v="0"/>
    <s v="2025-10-15 13:02:02"/>
  </r>
  <r>
    <s v="TX001059"/>
    <x v="676"/>
    <x v="5"/>
    <x v="1"/>
    <n v="292.99"/>
    <s v="Success"/>
    <s v="Approved"/>
    <n v="1.83"/>
    <x v="0"/>
    <s v="Android"/>
    <n v="456545"/>
    <n v="25"/>
    <n v="0"/>
    <n v="0"/>
    <n v="0"/>
    <n v="0"/>
    <n v="0"/>
    <s v="2025-07-15 02:30:08"/>
  </r>
  <r>
    <s v="TX006263"/>
    <x v="2478"/>
    <x v="4"/>
    <x v="3"/>
    <n v="368.04"/>
    <s v="Success"/>
    <s v="Approved"/>
    <n v="6"/>
    <x v="0"/>
    <s v="iPhone"/>
    <n v="491463"/>
    <n v="21"/>
    <n v="0"/>
    <n v="0"/>
    <n v="0"/>
    <n v="0"/>
    <n v="0"/>
    <s v="2025-09-02 00:53:02"/>
  </r>
  <r>
    <s v="TX000282"/>
    <x v="2616"/>
    <x v="9"/>
    <x v="3"/>
    <n v="2517.31"/>
    <s v="Failed"/>
    <s v="Approved"/>
    <n v="4.7300000000000004"/>
    <x v="0"/>
    <s v="iPhone"/>
    <n v="547838"/>
    <n v="22"/>
    <n v="0"/>
    <n v="0"/>
    <n v="0"/>
    <n v="0"/>
    <n v="0"/>
    <s v="2025-01-07 01:56:38"/>
  </r>
  <r>
    <s v="TX000969"/>
    <x v="483"/>
    <x v="4"/>
    <x v="1"/>
    <n v="82.96"/>
    <s v="Failed"/>
    <s v="Declined"/>
    <n v="11.6"/>
    <x v="0"/>
    <s v="Android"/>
    <n v="513696"/>
    <n v="15"/>
    <n v="0"/>
    <n v="0"/>
    <n v="0"/>
    <n v="0"/>
    <n v="0"/>
    <s v="2025-05-12 09:57:38"/>
  </r>
  <r>
    <s v="TX003954"/>
    <x v="2195"/>
    <x v="4"/>
    <x v="2"/>
    <n v="636.66999999999996"/>
    <s v="Abandoned"/>
    <s v="Approved"/>
    <n v="8.3800000000000008"/>
    <x v="0"/>
    <s v="iPhone"/>
    <n v="487986"/>
    <n v="25"/>
    <n v="0"/>
    <n v="0"/>
    <n v="0"/>
    <n v="0"/>
    <n v="0"/>
    <s v="2025-05-21 13:15:47"/>
  </r>
  <r>
    <s v="TX001940"/>
    <x v="649"/>
    <x v="8"/>
    <x v="3"/>
    <n v="733.65"/>
    <s v="Success"/>
    <s v="Approved"/>
    <n v="11.87"/>
    <x v="0"/>
    <s v="Android"/>
    <n v="404732"/>
    <n v="21"/>
    <n v="0"/>
    <n v="0"/>
    <n v="0"/>
    <n v="0"/>
    <n v="0"/>
    <s v="2025-04-01 18:41:03"/>
  </r>
  <r>
    <s v="TX008512"/>
    <x v="2843"/>
    <x v="5"/>
    <x v="3"/>
    <n v="557.52"/>
    <s v="Success"/>
    <s v="Approved"/>
    <n v="7.53"/>
    <x v="0"/>
    <s v="Desktop"/>
    <n v="458375"/>
    <n v="13"/>
    <n v="0"/>
    <n v="0"/>
    <n v="0"/>
    <n v="0"/>
    <n v="0"/>
    <s v="2025-06-03 03:39:27"/>
  </r>
  <r>
    <s v="TX001275"/>
    <x v="2102"/>
    <x v="0"/>
    <x v="1"/>
    <n v="355.8"/>
    <s v="Abandoned"/>
    <s v="Declined"/>
    <n v="7.47"/>
    <x v="0"/>
    <s v="Desktop"/>
    <n v="414589"/>
    <n v="10"/>
    <n v="0"/>
    <n v="0"/>
    <n v="0"/>
    <n v="0"/>
    <n v="0"/>
    <s v="2025-08-23 11:44:12"/>
  </r>
  <r>
    <s v="TX000620"/>
    <x v="1696"/>
    <x v="5"/>
    <x v="1"/>
    <n v="570.61"/>
    <s v="Success"/>
    <s v="Approved"/>
    <n v="6.91"/>
    <x v="0"/>
    <s v="iPhone"/>
    <n v="436327"/>
    <n v="14"/>
    <n v="0"/>
    <n v="0"/>
    <n v="0"/>
    <n v="0"/>
    <n v="0"/>
    <s v="2025-03-01 07:43:31"/>
  </r>
  <r>
    <s v="TX008554"/>
    <x v="107"/>
    <x v="8"/>
    <x v="1"/>
    <n v="198.27"/>
    <s v="Failed"/>
    <s v="Declined"/>
    <n v="2.16"/>
    <x v="0"/>
    <s v="iPhone"/>
    <n v="538975"/>
    <n v="17"/>
    <n v="0"/>
    <n v="0"/>
    <n v="0"/>
    <n v="0"/>
    <n v="0"/>
    <s v="2025-08-26 10:35:49"/>
  </r>
  <r>
    <s v="TX001743"/>
    <x v="562"/>
    <x v="0"/>
    <x v="1"/>
    <n v="774"/>
    <s v="Success"/>
    <s v="Approved"/>
    <n v="1.29"/>
    <x v="0"/>
    <s v="Android"/>
    <n v="547242"/>
    <n v="10"/>
    <n v="0"/>
    <n v="0"/>
    <n v="0"/>
    <n v="0"/>
    <n v="0"/>
    <s v="2025-04-04 17:27:26"/>
  </r>
  <r>
    <s v="TX001391"/>
    <x v="1733"/>
    <x v="1"/>
    <x v="1"/>
    <n v="179.77"/>
    <s v="Success"/>
    <s v="Approved"/>
    <n v="11.46"/>
    <x v="0"/>
    <s v="Android"/>
    <n v="439956"/>
    <n v="16"/>
    <n v="0"/>
    <n v="0"/>
    <n v="0"/>
    <n v="0"/>
    <n v="0"/>
    <s v="2025-08-15 23:38:24"/>
  </r>
  <r>
    <s v="TX002204"/>
    <x v="1264"/>
    <x v="1"/>
    <x v="3"/>
    <n v="2947.81"/>
    <s v="Success"/>
    <s v="Approved"/>
    <n v="12"/>
    <x v="0"/>
    <s v="Android"/>
    <n v="489072"/>
    <n v="18"/>
    <n v="0"/>
    <n v="0"/>
    <n v="0"/>
    <n v="0"/>
    <n v="0"/>
    <s v="2025-05-11 23:29:47"/>
  </r>
  <r>
    <s v="TX003569"/>
    <x v="1870"/>
    <x v="6"/>
    <x v="1"/>
    <n v="260.70999999999998"/>
    <s v="Success"/>
    <s v="Approved"/>
    <n v="3.9"/>
    <x v="0"/>
    <s v="Desktop"/>
    <n v="442025"/>
    <n v="23"/>
    <n v="0"/>
    <n v="0"/>
    <n v="0"/>
    <n v="0"/>
    <n v="0"/>
    <s v="2025-06-15 07:46:45"/>
  </r>
  <r>
    <s v="TX006117"/>
    <x v="1097"/>
    <x v="5"/>
    <x v="1"/>
    <n v="183.78"/>
    <s v="Abandoned"/>
    <s v="Declined"/>
    <n v="9.89"/>
    <x v="0"/>
    <s v="Android"/>
    <n v="526962"/>
    <n v="14"/>
    <n v="0"/>
    <n v="0"/>
    <n v="0"/>
    <n v="0"/>
    <n v="0"/>
    <s v="2025-04-11 19:19:08"/>
  </r>
  <r>
    <s v="TX_ATK24"/>
    <x v="464"/>
    <x v="3"/>
    <x v="1"/>
    <n v="3.39"/>
    <s v="Success"/>
    <s v="Approved"/>
    <n v="0.65"/>
    <x v="0"/>
    <s v="Desktop"/>
    <n v="455835"/>
    <n v="85"/>
    <n v="1"/>
    <n v="0"/>
    <n v="0"/>
    <n v="0"/>
    <n v="0"/>
    <s v="2025-06-15 02:48:00"/>
  </r>
  <r>
    <s v="TX006053"/>
    <x v="2008"/>
    <x v="3"/>
    <x v="1"/>
    <n v="454.06"/>
    <s v="Success"/>
    <s v="Approved"/>
    <n v="3.36"/>
    <x v="0"/>
    <s v="Desktop"/>
    <n v="509023"/>
    <n v="36"/>
    <n v="0"/>
    <n v="1"/>
    <n v="0"/>
    <n v="0"/>
    <n v="0"/>
    <s v="2025-05-15 20:59:27"/>
  </r>
  <r>
    <s v="TX003179"/>
    <x v="343"/>
    <x v="9"/>
    <x v="3"/>
    <n v="153.66"/>
    <s v="Success"/>
    <s v="Approved"/>
    <n v="3.06"/>
    <x v="0"/>
    <s v="Android"/>
    <n v="554659"/>
    <n v="16"/>
    <n v="0"/>
    <n v="0"/>
    <n v="0"/>
    <n v="0"/>
    <n v="0"/>
    <s v="2025-08-25 10:26:59"/>
  </r>
  <r>
    <s v="TX003193"/>
    <x v="1937"/>
    <x v="1"/>
    <x v="2"/>
    <n v="242.84"/>
    <s v="Failed"/>
    <s v="Declined"/>
    <n v="18.489999999999998"/>
    <x v="0"/>
    <s v="Android"/>
    <n v="449330"/>
    <n v="15"/>
    <n v="0"/>
    <n v="0"/>
    <n v="0"/>
    <n v="0"/>
    <n v="0"/>
    <s v="2025-12-22 05:18:33"/>
  </r>
  <r>
    <s v="TX006100"/>
    <x v="1064"/>
    <x v="8"/>
    <x v="3"/>
    <n v="798.76"/>
    <s v="Abandoned"/>
    <s v="Declined"/>
    <n v="4.25"/>
    <x v="0"/>
    <s v="Desktop"/>
    <n v="508892"/>
    <n v="14"/>
    <n v="0"/>
    <n v="0"/>
    <n v="0"/>
    <n v="0"/>
    <n v="0"/>
    <s v="2025-10-08 21:07:23"/>
  </r>
  <r>
    <s v="TX007030"/>
    <x v="1274"/>
    <x v="1"/>
    <x v="1"/>
    <n v="142.97"/>
    <s v="Failed"/>
    <s v="Approved"/>
    <n v="10.17"/>
    <x v="0"/>
    <s v="iPad"/>
    <n v="415235"/>
    <n v="14"/>
    <n v="0"/>
    <n v="0"/>
    <n v="0"/>
    <n v="0"/>
    <n v="0"/>
    <s v="2025-10-02 04:41:13"/>
  </r>
  <r>
    <s v="TX000576"/>
    <x v="707"/>
    <x v="2"/>
    <x v="3"/>
    <n v="507.44"/>
    <s v="Success"/>
    <s v="Approved"/>
    <n v="9.74"/>
    <x v="0"/>
    <s v="Android"/>
    <n v="411008"/>
    <n v="42"/>
    <n v="0"/>
    <n v="1"/>
    <n v="0"/>
    <n v="0"/>
    <n v="0"/>
    <s v="2025-05-07 00:41:05"/>
  </r>
  <r>
    <s v="TX006657"/>
    <x v="1643"/>
    <x v="3"/>
    <x v="0"/>
    <n v="271.36"/>
    <s v="Success"/>
    <s v="Approved"/>
    <n v="1.02"/>
    <x v="0"/>
    <s v="iPhone"/>
    <n v="515877"/>
    <n v="13"/>
    <n v="0"/>
    <n v="0"/>
    <n v="0"/>
    <n v="0"/>
    <n v="0"/>
    <s v="2025-08-15 13:29:56"/>
  </r>
  <r>
    <s v="TX007116"/>
    <x v="2831"/>
    <x v="3"/>
    <x v="3"/>
    <n v="244.81"/>
    <s v="Failed"/>
    <s v="Approved"/>
    <n v="9.15"/>
    <x v="0"/>
    <s v="iPhone"/>
    <n v="512572"/>
    <n v="14"/>
    <n v="0"/>
    <n v="0"/>
    <n v="0"/>
    <n v="0"/>
    <n v="0"/>
    <s v="2025-05-25 21:54:13"/>
  </r>
  <r>
    <s v="TX008854"/>
    <x v="1678"/>
    <x v="1"/>
    <x v="1"/>
    <n v="289.88"/>
    <s v="Failed"/>
    <s v="Declined"/>
    <n v="7"/>
    <x v="0"/>
    <s v="Android"/>
    <n v="557288"/>
    <n v="25"/>
    <n v="0"/>
    <n v="0"/>
    <n v="0"/>
    <n v="0"/>
    <n v="0"/>
    <s v="2025-05-20 19:01:27"/>
  </r>
  <r>
    <s v="TX006277"/>
    <x v="720"/>
    <x v="0"/>
    <x v="3"/>
    <n v="141.75"/>
    <s v="Success"/>
    <s v="Approved"/>
    <n v="7.09"/>
    <x v="0"/>
    <s v="iPhone"/>
    <n v="427951"/>
    <n v="18"/>
    <n v="0"/>
    <n v="0"/>
    <n v="0"/>
    <n v="0"/>
    <n v="0"/>
    <s v="2025-08-06 09:52:39"/>
  </r>
  <r>
    <s v="TX009037"/>
    <x v="1842"/>
    <x v="4"/>
    <x v="2"/>
    <n v="281.45"/>
    <s v="Success"/>
    <s v="Approved"/>
    <n v="9.39"/>
    <x v="0"/>
    <s v="Desktop"/>
    <n v="524199"/>
    <n v="45"/>
    <n v="0"/>
    <n v="1"/>
    <n v="0"/>
    <n v="0"/>
    <n v="0"/>
    <s v="2025-08-16 00:24:51"/>
  </r>
  <r>
    <s v="TX005898"/>
    <x v="2330"/>
    <x v="3"/>
    <x v="2"/>
    <n v="305.13"/>
    <s v="Success"/>
    <s v="Approved"/>
    <n v="13.91"/>
    <x v="0"/>
    <s v="Android"/>
    <n v="554391"/>
    <n v="24"/>
    <n v="0"/>
    <n v="0"/>
    <n v="0"/>
    <n v="0"/>
    <n v="0"/>
    <s v="2025-12-06 01:22:45"/>
  </r>
  <r>
    <s v="TX005725"/>
    <x v="1963"/>
    <x v="8"/>
    <x v="1"/>
    <n v="343.67"/>
    <s v="Success"/>
    <s v="Approved"/>
    <n v="9.33"/>
    <x v="0"/>
    <s v="iPhone"/>
    <n v="477591"/>
    <n v="16"/>
    <n v="0"/>
    <n v="0"/>
    <n v="0"/>
    <n v="0"/>
    <n v="0"/>
    <s v="2025-11-05 02:33:59"/>
  </r>
  <r>
    <s v="TX000270"/>
    <x v="2680"/>
    <x v="5"/>
    <x v="3"/>
    <n v="163.18"/>
    <s v="Success"/>
    <s v="Approved"/>
    <n v="5"/>
    <x v="0"/>
    <s v="Android"/>
    <n v="464416"/>
    <n v="17"/>
    <n v="0"/>
    <n v="0"/>
    <n v="0"/>
    <n v="0"/>
    <n v="0"/>
    <s v="2025-12-30 00:34:42"/>
  </r>
  <r>
    <s v="TX000630"/>
    <x v="2041"/>
    <x v="2"/>
    <x v="0"/>
    <n v="119.84"/>
    <s v="Success"/>
    <s v="Approved"/>
    <n v="3.04"/>
    <x v="0"/>
    <s v="iPad"/>
    <n v="411119"/>
    <n v="24"/>
    <n v="0"/>
    <n v="0"/>
    <n v="0"/>
    <n v="0"/>
    <n v="0"/>
    <s v="2025-07-28 05:22:03"/>
  </r>
  <r>
    <s v="TX003082"/>
    <x v="1524"/>
    <x v="2"/>
    <x v="2"/>
    <n v="164.61"/>
    <s v="Failed"/>
    <s v="Declined"/>
    <n v="16.78"/>
    <x v="0"/>
    <s v="iPhone"/>
    <n v="442327"/>
    <n v="57"/>
    <n v="1"/>
    <n v="0"/>
    <n v="0"/>
    <n v="0"/>
    <n v="1"/>
    <s v="2025-06-17 22:39:12"/>
  </r>
  <r>
    <s v="TX003467"/>
    <x v="1725"/>
    <x v="3"/>
    <x v="3"/>
    <n v="156.79"/>
    <s v="Success"/>
    <s v="Approved"/>
    <n v="1.87"/>
    <x v="0"/>
    <s v="iPhone"/>
    <n v="512874"/>
    <n v="17"/>
    <n v="0"/>
    <n v="0"/>
    <n v="0"/>
    <n v="0"/>
    <n v="0"/>
    <s v="2025-03-09 10:47:34"/>
  </r>
  <r>
    <s v="TX006431"/>
    <x v="251"/>
    <x v="5"/>
    <x v="0"/>
    <n v="2122.89"/>
    <s v="Failed"/>
    <s v="Approved"/>
    <n v="6.41"/>
    <x v="0"/>
    <s v="iPhone"/>
    <n v="401089"/>
    <n v="77"/>
    <n v="1"/>
    <n v="0"/>
    <n v="0"/>
    <n v="1"/>
    <n v="1"/>
    <s v="2025-02-04 16:14:13"/>
  </r>
  <r>
    <s v="TX009364"/>
    <x v="2342"/>
    <x v="8"/>
    <x v="1"/>
    <n v="381.81"/>
    <s v="Success"/>
    <s v="Approved"/>
    <n v="0.66"/>
    <x v="0"/>
    <s v="Android"/>
    <n v="532053"/>
    <n v="19"/>
    <n v="0"/>
    <n v="0"/>
    <n v="0"/>
    <n v="0"/>
    <n v="0"/>
    <s v="2025-11-24 14:21:06"/>
  </r>
  <r>
    <s v="TX007063"/>
    <x v="2201"/>
    <x v="3"/>
    <x v="1"/>
    <n v="206.14"/>
    <s v="Success"/>
    <s v="Approved"/>
    <n v="5.0199999999999996"/>
    <x v="0"/>
    <s v="Android"/>
    <n v="484305"/>
    <n v="17"/>
    <n v="0"/>
    <n v="0"/>
    <n v="0"/>
    <n v="0"/>
    <n v="0"/>
    <s v="2025-03-06 05:40:18"/>
  </r>
  <r>
    <s v="TX009782"/>
    <x v="1307"/>
    <x v="1"/>
    <x v="1"/>
    <n v="1970.2"/>
    <s v="Success"/>
    <s v="Approved"/>
    <n v="7.7"/>
    <x v="0"/>
    <s v="Desktop"/>
    <n v="533303"/>
    <n v="24"/>
    <n v="0"/>
    <n v="0"/>
    <n v="0"/>
    <n v="0"/>
    <n v="0"/>
    <s v="2025-08-11 22:49:45"/>
  </r>
  <r>
    <s v="TX005544"/>
    <x v="1275"/>
    <x v="2"/>
    <x v="1"/>
    <n v="231.12"/>
    <s v="Abandoned"/>
    <s v="Declined"/>
    <n v="8.89"/>
    <x v="0"/>
    <s v="iPad"/>
    <n v="535470"/>
    <n v="19"/>
    <n v="0"/>
    <n v="0"/>
    <n v="0"/>
    <n v="0"/>
    <n v="0"/>
    <s v="2025-08-11 16:51:55"/>
  </r>
  <r>
    <s v="TX004357"/>
    <x v="589"/>
    <x v="5"/>
    <x v="1"/>
    <n v="287.43"/>
    <s v="Failed"/>
    <s v="Declined"/>
    <n v="1.18"/>
    <x v="0"/>
    <s v="iPhone"/>
    <n v="509101"/>
    <n v="18"/>
    <n v="0"/>
    <n v="0"/>
    <n v="0"/>
    <n v="0"/>
    <n v="0"/>
    <s v="2025-07-01 13:38:50"/>
  </r>
  <r>
    <s v="TX002114"/>
    <x v="1511"/>
    <x v="1"/>
    <x v="3"/>
    <n v="1816.39"/>
    <s v="Success"/>
    <s v="Approved"/>
    <n v="5.13"/>
    <x v="0"/>
    <s v="iPhone"/>
    <n v="525241"/>
    <n v="45"/>
    <n v="0"/>
    <n v="0"/>
    <n v="1"/>
    <n v="0"/>
    <n v="0"/>
    <s v="2025-05-02 18:33:02"/>
  </r>
  <r>
    <s v="TX008220"/>
    <x v="2589"/>
    <x v="1"/>
    <x v="1"/>
    <n v="41.31"/>
    <s v="Success"/>
    <s v="Approved"/>
    <n v="9.15"/>
    <x v="0"/>
    <s v="Android"/>
    <n v="511162"/>
    <n v="19"/>
    <n v="0"/>
    <n v="0"/>
    <n v="0"/>
    <n v="0"/>
    <n v="0"/>
    <s v="2025-11-13 19:04:38"/>
  </r>
  <r>
    <s v="TX003217"/>
    <x v="2223"/>
    <x v="1"/>
    <x v="3"/>
    <n v="371.34"/>
    <s v="Success"/>
    <s v="Approved"/>
    <n v="3.06"/>
    <x v="0"/>
    <s v="iPhone"/>
    <n v="535356"/>
    <n v="22"/>
    <n v="0"/>
    <n v="0"/>
    <n v="0"/>
    <n v="0"/>
    <n v="0"/>
    <s v="2025-03-24 10:28:02"/>
  </r>
  <r>
    <s v="TX003815"/>
    <x v="1900"/>
    <x v="0"/>
    <x v="1"/>
    <n v="332.6"/>
    <s v="Success"/>
    <s v="Approved"/>
    <n v="9.9"/>
    <x v="0"/>
    <s v="Desktop"/>
    <n v="504782"/>
    <n v="14"/>
    <n v="0"/>
    <n v="0"/>
    <n v="0"/>
    <n v="0"/>
    <n v="0"/>
    <s v="2025-10-12 10:50:34"/>
  </r>
  <r>
    <s v="TX008322"/>
    <x v="730"/>
    <x v="8"/>
    <x v="0"/>
    <n v="253.57"/>
    <s v="Success"/>
    <s v="Approved"/>
    <n v="4.33"/>
    <x v="0"/>
    <s v="Desktop"/>
    <n v="447084"/>
    <n v="13"/>
    <n v="0"/>
    <n v="0"/>
    <n v="0"/>
    <n v="0"/>
    <n v="0"/>
    <s v="2025-04-03 06:07:20"/>
  </r>
  <r>
    <s v="TX008640"/>
    <x v="705"/>
    <x v="8"/>
    <x v="0"/>
    <n v="282.29000000000002"/>
    <s v="Success"/>
    <s v="Approved"/>
    <n v="10.4"/>
    <x v="0"/>
    <s v="Desktop"/>
    <n v="556099"/>
    <n v="35"/>
    <n v="0"/>
    <n v="0"/>
    <n v="0"/>
    <n v="1"/>
    <n v="0"/>
    <s v="2025-11-14 06:27:44"/>
  </r>
  <r>
    <s v="TX002279"/>
    <x v="1838"/>
    <x v="3"/>
    <x v="0"/>
    <n v="159.5"/>
    <s v="Failed"/>
    <s v="Approved"/>
    <n v="8.51"/>
    <x v="0"/>
    <s v="iPhone"/>
    <n v="448886"/>
    <n v="15"/>
    <n v="0"/>
    <n v="0"/>
    <n v="0"/>
    <n v="0"/>
    <n v="0"/>
    <s v="2025-05-27 19:59:35"/>
  </r>
  <r>
    <s v="TX004600"/>
    <x v="1013"/>
    <x v="0"/>
    <x v="1"/>
    <n v="750.94"/>
    <s v="Failed"/>
    <s v="Declined"/>
    <n v="1.91"/>
    <x v="0"/>
    <s v="Desktop"/>
    <n v="431509"/>
    <n v="24"/>
    <n v="0"/>
    <n v="0"/>
    <n v="0"/>
    <n v="0"/>
    <n v="0"/>
    <s v="2025-01-19 11:16:43"/>
  </r>
  <r>
    <s v="TX000014"/>
    <x v="2060"/>
    <x v="0"/>
    <x v="1"/>
    <n v="196.65"/>
    <s v="Success"/>
    <s v="Approved"/>
    <n v="9.25"/>
    <x v="0"/>
    <s v="Desktop"/>
    <n v="518940"/>
    <n v="19"/>
    <n v="0"/>
    <n v="0"/>
    <n v="0"/>
    <n v="0"/>
    <n v="0"/>
    <s v="2025-09-22 18:00:04"/>
  </r>
  <r>
    <s v="TX009278"/>
    <x v="1341"/>
    <x v="9"/>
    <x v="2"/>
    <n v="197.02"/>
    <s v="Abandoned"/>
    <s v="Declined"/>
    <n v="9.7100000000000009"/>
    <x v="0"/>
    <s v="Desktop"/>
    <n v="491188"/>
    <n v="36"/>
    <n v="0"/>
    <n v="0"/>
    <n v="0"/>
    <n v="1"/>
    <n v="0"/>
    <s v="2025-02-24 01:41:12"/>
  </r>
  <r>
    <s v="TX001526"/>
    <x v="537"/>
    <x v="3"/>
    <x v="3"/>
    <n v="342.87"/>
    <s v="Abandoned"/>
    <s v="Declined"/>
    <n v="1.08"/>
    <x v="0"/>
    <s v="Desktop"/>
    <n v="523339"/>
    <n v="10"/>
    <n v="0"/>
    <n v="0"/>
    <n v="0"/>
    <n v="0"/>
    <n v="0"/>
    <s v="2025-04-29 20:43:51"/>
  </r>
  <r>
    <s v="TX002366"/>
    <x v="2371"/>
    <x v="6"/>
    <x v="3"/>
    <n v="422.15"/>
    <s v="Success"/>
    <s v="Approved"/>
    <n v="2.74"/>
    <x v="0"/>
    <s v="Android"/>
    <n v="484562"/>
    <n v="44"/>
    <n v="0"/>
    <n v="1"/>
    <n v="0"/>
    <n v="0"/>
    <n v="0"/>
    <s v="2025-02-21 23:18:15"/>
  </r>
  <r>
    <s v="TX004649"/>
    <x v="1577"/>
    <x v="1"/>
    <x v="0"/>
    <n v="75.64"/>
    <s v="Success"/>
    <s v="Approved"/>
    <n v="10.28"/>
    <x v="0"/>
    <s v="Desktop"/>
    <n v="440828"/>
    <n v="24"/>
    <n v="0"/>
    <n v="0"/>
    <n v="0"/>
    <n v="0"/>
    <n v="0"/>
    <s v="2025-11-25 20:01:29"/>
  </r>
  <r>
    <s v="TX000375"/>
    <x v="853"/>
    <x v="3"/>
    <x v="0"/>
    <n v="438.27"/>
    <s v="Success"/>
    <s v="Approved"/>
    <n v="10.55"/>
    <x v="0"/>
    <s v="iPhone"/>
    <n v="407681"/>
    <n v="20"/>
    <n v="0"/>
    <n v="0"/>
    <n v="0"/>
    <n v="0"/>
    <n v="0"/>
    <s v="2025-05-14 14:37:49"/>
  </r>
  <r>
    <s v="TX008571"/>
    <x v="522"/>
    <x v="0"/>
    <x v="3"/>
    <n v="567.66999999999996"/>
    <s v="Success"/>
    <s v="Approved"/>
    <n v="11.4"/>
    <x v="0"/>
    <s v="iPhone"/>
    <n v="513732"/>
    <n v="14"/>
    <n v="0"/>
    <n v="0"/>
    <n v="0"/>
    <n v="0"/>
    <n v="0"/>
    <s v="2025-10-17 15:43:35"/>
  </r>
  <r>
    <s v="TX006478"/>
    <x v="2161"/>
    <x v="3"/>
    <x v="2"/>
    <n v="220.67"/>
    <s v="Failed"/>
    <s v="Approved"/>
    <n v="13.97"/>
    <x v="0"/>
    <s v="iPad"/>
    <n v="519641"/>
    <n v="52"/>
    <n v="0"/>
    <n v="0"/>
    <n v="1"/>
    <n v="0"/>
    <n v="0"/>
    <s v="2025-05-05 10:33:16"/>
  </r>
  <r>
    <s v="TX000526"/>
    <x v="291"/>
    <x v="8"/>
    <x v="3"/>
    <n v="415.96"/>
    <s v="Success"/>
    <s v="Approved"/>
    <n v="2.84"/>
    <x v="0"/>
    <s v="Desktop"/>
    <n v="533259"/>
    <n v="15"/>
    <n v="0"/>
    <n v="0"/>
    <n v="0"/>
    <n v="0"/>
    <n v="0"/>
    <s v="2025-11-29 01:10:03"/>
  </r>
  <r>
    <s v="TX006896"/>
    <x v="2276"/>
    <x v="3"/>
    <x v="2"/>
    <n v="250.01"/>
    <s v="Failed"/>
    <s v="Declined"/>
    <n v="17.14"/>
    <x v="0"/>
    <s v="Android"/>
    <n v="531517"/>
    <n v="20"/>
    <n v="0"/>
    <n v="0"/>
    <n v="0"/>
    <n v="0"/>
    <n v="0"/>
    <s v="2025-04-13 07:15:28"/>
  </r>
  <r>
    <s v="TX003592"/>
    <x v="420"/>
    <x v="3"/>
    <x v="2"/>
    <n v="289.73"/>
    <s v="Abandoned"/>
    <s v="Declined"/>
    <n v="9.7100000000000009"/>
    <x v="0"/>
    <s v="Android"/>
    <n v="544746"/>
    <n v="15"/>
    <n v="0"/>
    <n v="0"/>
    <n v="0"/>
    <n v="0"/>
    <n v="0"/>
    <s v="2025-10-29 11:34:47"/>
  </r>
  <r>
    <s v="TX007905"/>
    <x v="2618"/>
    <x v="1"/>
    <x v="3"/>
    <n v="255.81"/>
    <s v="Success"/>
    <s v="Approved"/>
    <n v="11.68"/>
    <x v="0"/>
    <s v="iPhone"/>
    <n v="468705"/>
    <n v="13"/>
    <n v="0"/>
    <n v="0"/>
    <n v="0"/>
    <n v="0"/>
    <n v="0"/>
    <s v="2025-12-30 16:41:29"/>
  </r>
  <r>
    <s v="TX002959"/>
    <x v="373"/>
    <x v="7"/>
    <x v="3"/>
    <n v="170.46"/>
    <s v="Success"/>
    <s v="Approved"/>
    <n v="6.16"/>
    <x v="0"/>
    <s v="Android"/>
    <n v="426680"/>
    <n v="38"/>
    <n v="0"/>
    <n v="1"/>
    <n v="0"/>
    <n v="0"/>
    <n v="0"/>
    <s v="2025-02-05 20:00:48"/>
  </r>
  <r>
    <s v="TX000530"/>
    <x v="953"/>
    <x v="8"/>
    <x v="0"/>
    <n v="521.22"/>
    <s v="Success"/>
    <s v="Approved"/>
    <n v="0.61"/>
    <x v="0"/>
    <s v="iPhone"/>
    <n v="557159"/>
    <n v="49"/>
    <n v="0"/>
    <n v="0"/>
    <n v="1"/>
    <n v="0"/>
    <n v="0"/>
    <s v="2025-09-06 15:56:51"/>
  </r>
  <r>
    <s v="TX003715"/>
    <x v="2844"/>
    <x v="3"/>
    <x v="3"/>
    <n v="121.24"/>
    <s v="Success"/>
    <s v="Approved"/>
    <n v="9"/>
    <x v="0"/>
    <s v="iPhone"/>
    <n v="489986"/>
    <n v="17"/>
    <n v="0"/>
    <n v="0"/>
    <n v="0"/>
    <n v="0"/>
    <n v="0"/>
    <s v="2025-06-13 15:02:27"/>
  </r>
  <r>
    <s v="TX004733"/>
    <x v="2075"/>
    <x v="8"/>
    <x v="1"/>
    <n v="224.6"/>
    <s v="Success"/>
    <s v="Approved"/>
    <n v="5.37"/>
    <x v="0"/>
    <s v="Desktop"/>
    <n v="530426"/>
    <n v="48"/>
    <n v="0"/>
    <n v="1"/>
    <n v="0"/>
    <n v="0"/>
    <n v="0"/>
    <s v="2025-08-20 14:11:52"/>
  </r>
  <r>
    <s v="TX001395"/>
    <x v="162"/>
    <x v="5"/>
    <x v="0"/>
    <n v="209.4"/>
    <s v="Success"/>
    <s v="Approved"/>
    <n v="8.9700000000000006"/>
    <x v="0"/>
    <s v="Android"/>
    <n v="485744"/>
    <n v="48"/>
    <n v="0"/>
    <n v="1"/>
    <n v="0"/>
    <n v="0"/>
    <n v="0"/>
    <s v="2025-05-06 13:43:38"/>
  </r>
  <r>
    <s v="TX005632"/>
    <x v="1861"/>
    <x v="3"/>
    <x v="1"/>
    <n v="254.41"/>
    <s v="Success"/>
    <s v="Approved"/>
    <n v="5.1100000000000003"/>
    <x v="0"/>
    <s v="iPhone"/>
    <n v="518402"/>
    <n v="13"/>
    <n v="0"/>
    <n v="0"/>
    <n v="0"/>
    <n v="0"/>
    <n v="0"/>
    <s v="2025-02-08 05:02:08"/>
  </r>
  <r>
    <s v="TX006564"/>
    <x v="978"/>
    <x v="3"/>
    <x v="1"/>
    <n v="371.09"/>
    <s v="Abandoned"/>
    <s v="Declined"/>
    <n v="10.61"/>
    <x v="0"/>
    <s v="Android"/>
    <n v="448987"/>
    <n v="12"/>
    <n v="0"/>
    <n v="0"/>
    <n v="0"/>
    <n v="0"/>
    <n v="0"/>
    <s v="2025-01-05 03:35:37"/>
  </r>
  <r>
    <s v="TX004704"/>
    <x v="2699"/>
    <x v="2"/>
    <x v="3"/>
    <n v="955.81"/>
    <s v="Success"/>
    <s v="Approved"/>
    <n v="9.65"/>
    <x v="0"/>
    <s v="Android"/>
    <n v="416126"/>
    <n v="13"/>
    <n v="0"/>
    <n v="0"/>
    <n v="0"/>
    <n v="0"/>
    <n v="0"/>
    <s v="2025-10-17 05:00:36"/>
  </r>
  <r>
    <s v="TX001713"/>
    <x v="443"/>
    <x v="2"/>
    <x v="0"/>
    <n v="917.49"/>
    <s v="Success"/>
    <s v="Approved"/>
    <n v="5.46"/>
    <x v="0"/>
    <s v="iPhone"/>
    <n v="485324"/>
    <n v="20"/>
    <n v="0"/>
    <n v="0"/>
    <n v="0"/>
    <n v="0"/>
    <n v="0"/>
    <s v="2025-12-29 22:13:13"/>
  </r>
  <r>
    <s v="TX009810"/>
    <x v="685"/>
    <x v="5"/>
    <x v="2"/>
    <n v="610.29"/>
    <s v="Abandoned"/>
    <s v="Declined"/>
    <n v="10.07"/>
    <x v="0"/>
    <s v="Android"/>
    <n v="428570"/>
    <n v="13"/>
    <n v="0"/>
    <n v="0"/>
    <n v="0"/>
    <n v="0"/>
    <n v="0"/>
    <s v="2025-12-28 00:06:31"/>
  </r>
  <r>
    <s v="TX000956"/>
    <x v="1424"/>
    <x v="1"/>
    <x v="1"/>
    <n v="3329.38"/>
    <s v="Success"/>
    <s v="Approved"/>
    <n v="5.83"/>
    <x v="0"/>
    <s v="Desktop"/>
    <n v="406808"/>
    <n v="43"/>
    <n v="0"/>
    <n v="0"/>
    <n v="1"/>
    <n v="0"/>
    <n v="0"/>
    <s v="2025-11-02 19:47:49"/>
  </r>
  <r>
    <s v="TX006676"/>
    <x v="2326"/>
    <x v="3"/>
    <x v="0"/>
    <n v="1447.04"/>
    <s v="Success"/>
    <s v="Approved"/>
    <n v="5.56"/>
    <x v="0"/>
    <s v="Android"/>
    <n v="412951"/>
    <n v="19"/>
    <n v="0"/>
    <n v="0"/>
    <n v="0"/>
    <n v="0"/>
    <n v="0"/>
    <s v="2025-10-05 04:13:08"/>
  </r>
  <r>
    <s v="TX003454"/>
    <x v="2291"/>
    <x v="4"/>
    <x v="3"/>
    <n v="984.07"/>
    <s v="Abandoned"/>
    <s v="Declined"/>
    <n v="2.94"/>
    <x v="0"/>
    <s v="Desktop"/>
    <n v="405039"/>
    <n v="17"/>
    <n v="0"/>
    <n v="0"/>
    <n v="0"/>
    <n v="0"/>
    <n v="0"/>
    <s v="2025-11-12 03:01:37"/>
  </r>
  <r>
    <s v="TX002072"/>
    <x v="2248"/>
    <x v="2"/>
    <x v="2"/>
    <n v="125.76"/>
    <s v="Failed"/>
    <s v="Declined"/>
    <n v="9.91"/>
    <x v="0"/>
    <s v="iPhone"/>
    <n v="452524"/>
    <n v="81"/>
    <n v="1"/>
    <n v="0"/>
    <n v="1"/>
    <n v="0"/>
    <n v="1"/>
    <s v="2025-08-20 12:36:59"/>
  </r>
  <r>
    <s v="TX009795"/>
    <x v="609"/>
    <x v="6"/>
    <x v="0"/>
    <n v="425.01"/>
    <s v="Success"/>
    <s v="Approved"/>
    <n v="4.18"/>
    <x v="0"/>
    <s v="Android"/>
    <n v="469907"/>
    <n v="16"/>
    <n v="0"/>
    <n v="0"/>
    <n v="0"/>
    <n v="0"/>
    <n v="0"/>
    <s v="2025-03-21 00:18:20"/>
  </r>
  <r>
    <s v="TX000159"/>
    <x v="2845"/>
    <x v="5"/>
    <x v="3"/>
    <n v="116.01"/>
    <s v="Success"/>
    <s v="Approved"/>
    <n v="9.92"/>
    <x v="0"/>
    <s v="Desktop"/>
    <n v="529529"/>
    <n v="12"/>
    <n v="0"/>
    <n v="0"/>
    <n v="0"/>
    <n v="0"/>
    <n v="0"/>
    <s v="2025-04-02 18:11:07"/>
  </r>
  <r>
    <s v="TX007006"/>
    <x v="974"/>
    <x v="3"/>
    <x v="1"/>
    <n v="175.24"/>
    <s v="Failed"/>
    <s v="Declined"/>
    <n v="10.119999999999999"/>
    <x v="0"/>
    <s v="iPad"/>
    <n v="537325"/>
    <n v="12"/>
    <n v="0"/>
    <n v="0"/>
    <n v="0"/>
    <n v="0"/>
    <n v="0"/>
    <s v="2025-05-01 23:25:46"/>
  </r>
  <r>
    <s v="TX000353"/>
    <x v="2795"/>
    <x v="5"/>
    <x v="1"/>
    <n v="587.37"/>
    <s v="Success"/>
    <s v="Approved"/>
    <n v="11.91"/>
    <x v="0"/>
    <s v="iPhone"/>
    <n v="483869"/>
    <n v="17"/>
    <n v="0"/>
    <n v="0"/>
    <n v="0"/>
    <n v="0"/>
    <n v="0"/>
    <s v="2025-08-03 17:04:23"/>
  </r>
  <r>
    <s v="TX006079"/>
    <x v="339"/>
    <x v="0"/>
    <x v="1"/>
    <n v="623.95000000000005"/>
    <s v="Failed"/>
    <s v="Declined"/>
    <n v="6.26"/>
    <x v="0"/>
    <s v="Android"/>
    <n v="486338"/>
    <n v="14"/>
    <n v="0"/>
    <n v="0"/>
    <n v="0"/>
    <n v="0"/>
    <n v="0"/>
    <s v="2025-08-05 22:55:40"/>
  </r>
  <r>
    <s v="TX006237"/>
    <x v="2017"/>
    <x v="8"/>
    <x v="3"/>
    <n v="720.21"/>
    <s v="Success"/>
    <s v="Approved"/>
    <n v="3.86"/>
    <x v="0"/>
    <s v="Desktop"/>
    <n v="559215"/>
    <n v="17"/>
    <n v="0"/>
    <n v="0"/>
    <n v="0"/>
    <n v="0"/>
    <n v="0"/>
    <s v="2025-01-26 03:56:33"/>
  </r>
  <r>
    <s v="TX002921"/>
    <x v="2493"/>
    <x v="5"/>
    <x v="1"/>
    <n v="448.98"/>
    <s v="Success"/>
    <s v="Approved"/>
    <n v="5.17"/>
    <x v="0"/>
    <s v="iPhone"/>
    <n v="436683"/>
    <n v="10"/>
    <n v="0"/>
    <n v="0"/>
    <n v="0"/>
    <n v="0"/>
    <n v="0"/>
    <s v="2025-04-17 08:39:01"/>
  </r>
  <r>
    <s v="TX008504"/>
    <x v="317"/>
    <x v="0"/>
    <x v="1"/>
    <n v="631.46"/>
    <s v="Success"/>
    <s v="Approved"/>
    <n v="9.91"/>
    <x v="0"/>
    <s v="Android"/>
    <n v="544920"/>
    <n v="20"/>
    <n v="0"/>
    <n v="0"/>
    <n v="0"/>
    <n v="0"/>
    <n v="0"/>
    <s v="2025-03-02 23:00:33"/>
  </r>
  <r>
    <s v="TX004645"/>
    <x v="921"/>
    <x v="5"/>
    <x v="3"/>
    <n v="334.51"/>
    <s v="Success"/>
    <s v="Approved"/>
    <n v="9.01"/>
    <x v="0"/>
    <s v="iPhone"/>
    <n v="554688"/>
    <n v="39"/>
    <n v="0"/>
    <n v="1"/>
    <n v="0"/>
    <n v="0"/>
    <n v="0"/>
    <s v="2025-12-20 12:13:30"/>
  </r>
  <r>
    <s v="TX000662"/>
    <x v="2701"/>
    <x v="8"/>
    <x v="1"/>
    <n v="739.52"/>
    <s v="Success"/>
    <s v="Approved"/>
    <n v="2.94"/>
    <x v="0"/>
    <s v="Desktop"/>
    <n v="412095"/>
    <n v="37"/>
    <n v="0"/>
    <n v="1"/>
    <n v="0"/>
    <n v="0"/>
    <n v="0"/>
    <s v="2025-02-14 23:40:10"/>
  </r>
  <r>
    <s v="TX007058"/>
    <x v="1967"/>
    <x v="4"/>
    <x v="3"/>
    <n v="187.16"/>
    <s v="Success"/>
    <s v="Approved"/>
    <n v="6.09"/>
    <x v="0"/>
    <s v="iPhone"/>
    <n v="439842"/>
    <n v="13"/>
    <n v="0"/>
    <n v="0"/>
    <n v="0"/>
    <n v="0"/>
    <n v="0"/>
    <s v="2025-02-07 13:07:14"/>
  </r>
  <r>
    <s v="TX003666"/>
    <x v="1082"/>
    <x v="1"/>
    <x v="0"/>
    <n v="4074.55"/>
    <s v="Success"/>
    <s v="Approved"/>
    <n v="2.82"/>
    <x v="0"/>
    <s v="Android"/>
    <n v="421857"/>
    <n v="15"/>
    <n v="0"/>
    <n v="0"/>
    <n v="0"/>
    <n v="0"/>
    <n v="0"/>
    <s v="2025-05-29 23:12:16"/>
  </r>
  <r>
    <s v="TX007980"/>
    <x v="2243"/>
    <x v="2"/>
    <x v="3"/>
    <n v="1050.8699999999999"/>
    <s v="Failed"/>
    <s v="Declined"/>
    <n v="1.1499999999999999"/>
    <x v="0"/>
    <s v="iPhone"/>
    <n v="493674"/>
    <n v="23"/>
    <n v="0"/>
    <n v="0"/>
    <n v="0"/>
    <n v="0"/>
    <n v="0"/>
    <s v="2025-12-03 10:43:12"/>
  </r>
  <r>
    <s v="TX000307"/>
    <x v="2557"/>
    <x v="7"/>
    <x v="1"/>
    <n v="253.56"/>
    <s v="Success"/>
    <s v="Approved"/>
    <n v="6.88"/>
    <x v="0"/>
    <s v="Android"/>
    <n v="486766"/>
    <n v="15"/>
    <n v="0"/>
    <n v="0"/>
    <n v="0"/>
    <n v="0"/>
    <n v="0"/>
    <s v="2025-09-09 15:31:02"/>
  </r>
  <r>
    <s v="TX004791"/>
    <x v="2134"/>
    <x v="1"/>
    <x v="0"/>
    <n v="127.12"/>
    <s v="Success"/>
    <s v="Approved"/>
    <n v="3.57"/>
    <x v="0"/>
    <s v="Android"/>
    <n v="441507"/>
    <n v="14"/>
    <n v="0"/>
    <n v="0"/>
    <n v="0"/>
    <n v="0"/>
    <n v="0"/>
    <s v="2025-08-26 17:41:17"/>
  </r>
  <r>
    <s v="TX002357"/>
    <x v="1611"/>
    <x v="5"/>
    <x v="1"/>
    <n v="232.29"/>
    <s v="Success"/>
    <s v="Approved"/>
    <n v="9.58"/>
    <x v="0"/>
    <s v="iPhone"/>
    <n v="475828"/>
    <n v="10"/>
    <n v="0"/>
    <n v="0"/>
    <n v="0"/>
    <n v="0"/>
    <n v="0"/>
    <s v="2025-05-31 14:39:18"/>
  </r>
  <r>
    <s v="TX001928"/>
    <x v="457"/>
    <x v="8"/>
    <x v="0"/>
    <n v="1792.59"/>
    <s v="Success"/>
    <s v="Approved"/>
    <n v="5.67"/>
    <x v="0"/>
    <s v="Android"/>
    <n v="476609"/>
    <n v="19"/>
    <n v="0"/>
    <n v="0"/>
    <n v="0"/>
    <n v="0"/>
    <n v="0"/>
    <s v="2025-01-30 14:43:10"/>
  </r>
  <r>
    <s v="TX009384"/>
    <x v="618"/>
    <x v="8"/>
    <x v="3"/>
    <n v="540.78"/>
    <s v="Success"/>
    <s v="Approved"/>
    <n v="9.39"/>
    <x v="0"/>
    <s v="Desktop"/>
    <n v="409961"/>
    <n v="25"/>
    <n v="0"/>
    <n v="0"/>
    <n v="0"/>
    <n v="0"/>
    <n v="0"/>
    <s v="2025-02-06 19:10:35"/>
  </r>
  <r>
    <s v="TX003428"/>
    <x v="1443"/>
    <x v="6"/>
    <x v="3"/>
    <n v="149.29"/>
    <s v="Success"/>
    <s v="Approved"/>
    <n v="11.67"/>
    <x v="0"/>
    <s v="iPad"/>
    <n v="492492"/>
    <n v="14"/>
    <n v="0"/>
    <n v="0"/>
    <n v="0"/>
    <n v="0"/>
    <n v="0"/>
    <s v="2025-08-28 18:49:10"/>
  </r>
  <r>
    <s v="TX003639"/>
    <x v="336"/>
    <x v="8"/>
    <x v="0"/>
    <n v="203.13"/>
    <s v="Success"/>
    <s v="Approved"/>
    <n v="9.27"/>
    <x v="0"/>
    <s v="iPhone"/>
    <n v="441842"/>
    <n v="30"/>
    <n v="0"/>
    <n v="0"/>
    <n v="0"/>
    <n v="1"/>
    <n v="0"/>
    <s v="2025-11-01 03:55:18"/>
  </r>
  <r>
    <s v="TX001267"/>
    <x v="1026"/>
    <x v="3"/>
    <x v="2"/>
    <n v="398.12"/>
    <s v="Abandoned"/>
    <s v="Declined"/>
    <n v="19.09"/>
    <x v="0"/>
    <s v="iPhone"/>
    <n v="510233"/>
    <n v="21"/>
    <n v="0"/>
    <n v="0"/>
    <n v="0"/>
    <n v="0"/>
    <n v="0"/>
    <s v="2025-02-07 07:10:44"/>
  </r>
  <r>
    <s v="TX001561"/>
    <x v="1019"/>
    <x v="9"/>
    <x v="3"/>
    <n v="201.47"/>
    <s v="Success"/>
    <s v="Approved"/>
    <n v="1.21"/>
    <x v="0"/>
    <s v="Desktop"/>
    <n v="508041"/>
    <n v="20"/>
    <n v="0"/>
    <n v="0"/>
    <n v="0"/>
    <n v="0"/>
    <n v="0"/>
    <s v="2025-09-17 20:10:08"/>
  </r>
  <r>
    <s v="TX007180"/>
    <x v="155"/>
    <x v="3"/>
    <x v="1"/>
    <n v="335.68"/>
    <s v="Success"/>
    <s v="Approved"/>
    <n v="2.13"/>
    <x v="0"/>
    <s v="iPhone"/>
    <n v="414620"/>
    <n v="25"/>
    <n v="0"/>
    <n v="0"/>
    <n v="0"/>
    <n v="0"/>
    <n v="0"/>
    <s v="2025-12-20 08:36:50"/>
  </r>
  <r>
    <s v="TX004110"/>
    <x v="746"/>
    <x v="3"/>
    <x v="1"/>
    <n v="200.58"/>
    <s v="Success"/>
    <s v="Approved"/>
    <n v="11.44"/>
    <x v="0"/>
    <s v="Android"/>
    <n v="449308"/>
    <n v="18"/>
    <n v="0"/>
    <n v="0"/>
    <n v="0"/>
    <n v="0"/>
    <n v="0"/>
    <s v="2025-11-29 20:16:24"/>
  </r>
  <r>
    <s v="TX007868"/>
    <x v="2055"/>
    <x v="3"/>
    <x v="3"/>
    <n v="542.61"/>
    <s v="Failed"/>
    <s v="Declined"/>
    <n v="10.29"/>
    <x v="0"/>
    <s v="iPad"/>
    <n v="526767"/>
    <n v="21"/>
    <n v="0"/>
    <n v="0"/>
    <n v="0"/>
    <n v="0"/>
    <n v="0"/>
    <s v="2025-06-21 00:39:43"/>
  </r>
  <r>
    <s v="TX004905"/>
    <x v="2536"/>
    <x v="1"/>
    <x v="2"/>
    <n v="191.4"/>
    <s v="Failed"/>
    <s v="Approved"/>
    <n v="10.92"/>
    <x v="0"/>
    <s v="Android"/>
    <n v="427322"/>
    <n v="13"/>
    <n v="0"/>
    <n v="0"/>
    <n v="0"/>
    <n v="0"/>
    <n v="0"/>
    <s v="2025-01-04 17:00:19"/>
  </r>
  <r>
    <s v="TX007295"/>
    <x v="31"/>
    <x v="2"/>
    <x v="3"/>
    <n v="207.91"/>
    <s v="Failed"/>
    <s v="Approved"/>
    <n v="6.47"/>
    <x v="0"/>
    <s v="Android"/>
    <n v="553948"/>
    <n v="15"/>
    <n v="0"/>
    <n v="0"/>
    <n v="0"/>
    <n v="0"/>
    <n v="0"/>
    <s v="2025-06-04 17:38:26"/>
  </r>
  <r>
    <s v="TX000515"/>
    <x v="1290"/>
    <x v="5"/>
    <x v="1"/>
    <n v="1326.34"/>
    <s v="Success"/>
    <s v="Approved"/>
    <n v="11.34"/>
    <x v="0"/>
    <s v="Android"/>
    <n v="533904"/>
    <n v="15"/>
    <n v="0"/>
    <n v="0"/>
    <n v="0"/>
    <n v="0"/>
    <n v="0"/>
    <s v="2025-07-03 01:53:30"/>
  </r>
  <r>
    <s v="TX000895"/>
    <x v="571"/>
    <x v="0"/>
    <x v="1"/>
    <n v="557.45000000000005"/>
    <s v="Success"/>
    <s v="Approved"/>
    <n v="1.72"/>
    <x v="0"/>
    <s v="iPad"/>
    <n v="532617"/>
    <n v="19"/>
    <n v="0"/>
    <n v="0"/>
    <n v="0"/>
    <n v="0"/>
    <n v="0"/>
    <s v="2025-03-06 20:59:03"/>
  </r>
  <r>
    <s v="TX000022"/>
    <x v="1900"/>
    <x v="3"/>
    <x v="1"/>
    <n v="557.38"/>
    <s v="Success"/>
    <s v="Approved"/>
    <n v="8.51"/>
    <x v="0"/>
    <s v="iPhone"/>
    <n v="523987"/>
    <n v="25"/>
    <n v="0"/>
    <n v="0"/>
    <n v="0"/>
    <n v="0"/>
    <n v="0"/>
    <s v="2025-04-19 03:35:46"/>
  </r>
  <r>
    <s v="TX000900"/>
    <x v="2278"/>
    <x v="0"/>
    <x v="1"/>
    <n v="3311.49"/>
    <s v="Success"/>
    <s v="Approved"/>
    <n v="10.48"/>
    <x v="0"/>
    <s v="Android"/>
    <n v="482524"/>
    <n v="12"/>
    <n v="0"/>
    <n v="0"/>
    <n v="0"/>
    <n v="0"/>
    <n v="0"/>
    <s v="2025-01-12 13:24:38"/>
  </r>
  <r>
    <s v="TX000208"/>
    <x v="1255"/>
    <x v="3"/>
    <x v="3"/>
    <n v="415.77"/>
    <s v="Abandoned"/>
    <s v="Approved"/>
    <n v="7.03"/>
    <x v="0"/>
    <s v="iPhone"/>
    <n v="411917"/>
    <n v="11"/>
    <n v="0"/>
    <n v="0"/>
    <n v="0"/>
    <n v="0"/>
    <n v="0"/>
    <s v="2025-03-01 21:11:41"/>
  </r>
  <r>
    <s v="TX000459"/>
    <x v="1402"/>
    <x v="2"/>
    <x v="0"/>
    <n v="220"/>
    <s v="Success"/>
    <s v="Approved"/>
    <n v="11.07"/>
    <x v="0"/>
    <s v="iPhone"/>
    <n v="519592"/>
    <n v="16"/>
    <n v="0"/>
    <n v="0"/>
    <n v="0"/>
    <n v="0"/>
    <n v="0"/>
    <s v="2025-11-17 18:01:39"/>
  </r>
  <r>
    <s v="TX002431"/>
    <x v="2315"/>
    <x v="9"/>
    <x v="3"/>
    <n v="233.94"/>
    <s v="Success"/>
    <s v="Approved"/>
    <n v="8.7200000000000006"/>
    <x v="0"/>
    <s v="iPhone"/>
    <n v="558081"/>
    <n v="16"/>
    <n v="0"/>
    <n v="0"/>
    <n v="0"/>
    <n v="0"/>
    <n v="0"/>
    <s v="2025-02-16 05:55:45"/>
  </r>
  <r>
    <s v="TX008443"/>
    <x v="2842"/>
    <x v="4"/>
    <x v="0"/>
    <n v="691.67"/>
    <s v="Success"/>
    <s v="Approved"/>
    <n v="6.91"/>
    <x v="0"/>
    <s v="iPad"/>
    <n v="444374"/>
    <n v="25"/>
    <n v="0"/>
    <n v="0"/>
    <n v="0"/>
    <n v="0"/>
    <n v="0"/>
    <s v="2025-10-11 22:59:37"/>
  </r>
  <r>
    <s v="TX003390"/>
    <x v="1281"/>
    <x v="2"/>
    <x v="2"/>
    <n v="53.83"/>
    <s v="Failed"/>
    <s v="Approved"/>
    <n v="13.39"/>
    <x v="0"/>
    <s v="Android"/>
    <n v="489203"/>
    <n v="25"/>
    <n v="0"/>
    <n v="0"/>
    <n v="0"/>
    <n v="0"/>
    <n v="0"/>
    <s v="2025-11-04 06:56:20"/>
  </r>
  <r>
    <s v="TX003912"/>
    <x v="2123"/>
    <x v="1"/>
    <x v="1"/>
    <n v="405.12"/>
    <s v="Failed"/>
    <s v="Declined"/>
    <n v="6.86"/>
    <x v="0"/>
    <s v="Android"/>
    <n v="546040"/>
    <n v="12"/>
    <n v="0"/>
    <n v="0"/>
    <n v="0"/>
    <n v="0"/>
    <n v="0"/>
    <s v="2025-04-25 17:35:06"/>
  </r>
  <r>
    <s v="TX005384"/>
    <x v="2823"/>
    <x v="1"/>
    <x v="0"/>
    <n v="151.85"/>
    <s v="Success"/>
    <s v="Approved"/>
    <n v="8.02"/>
    <x v="0"/>
    <s v="iPhone"/>
    <n v="462744"/>
    <n v="19"/>
    <n v="0"/>
    <n v="0"/>
    <n v="0"/>
    <n v="0"/>
    <n v="0"/>
    <s v="2025-07-21 16:48:23"/>
  </r>
  <r>
    <s v="TX000553"/>
    <x v="574"/>
    <x v="7"/>
    <x v="1"/>
    <n v="178.87"/>
    <s v="Success"/>
    <s v="Approved"/>
    <n v="0.76"/>
    <x v="0"/>
    <s v="iPhone"/>
    <n v="437971"/>
    <n v="19"/>
    <n v="0"/>
    <n v="0"/>
    <n v="0"/>
    <n v="0"/>
    <n v="0"/>
    <s v="2025-09-19 10:36:43"/>
  </r>
  <r>
    <s v="TX003145"/>
    <x v="1068"/>
    <x v="5"/>
    <x v="3"/>
    <n v="476.38"/>
    <s v="Success"/>
    <s v="Approved"/>
    <n v="0.7"/>
    <x v="0"/>
    <s v="Android"/>
    <n v="412458"/>
    <n v="47"/>
    <n v="0"/>
    <n v="1"/>
    <n v="0"/>
    <n v="0"/>
    <n v="0"/>
    <s v="2025-12-08 22:50:02"/>
  </r>
  <r>
    <s v="TX006918"/>
    <x v="1674"/>
    <x v="0"/>
    <x v="0"/>
    <n v="479.21"/>
    <s v="Success"/>
    <s v="Approved"/>
    <n v="9.27"/>
    <x v="0"/>
    <s v="Android"/>
    <n v="475506"/>
    <n v="23"/>
    <n v="0"/>
    <n v="0"/>
    <n v="0"/>
    <n v="0"/>
    <n v="0"/>
    <s v="2025-07-15 21:12:02"/>
  </r>
  <r>
    <s v="TX002057"/>
    <x v="2807"/>
    <x v="5"/>
    <x v="1"/>
    <n v="384.85"/>
    <s v="Abandoned"/>
    <s v="Approved"/>
    <n v="1.9"/>
    <x v="0"/>
    <s v="Android"/>
    <n v="407088"/>
    <n v="19"/>
    <n v="0"/>
    <n v="0"/>
    <n v="0"/>
    <n v="0"/>
    <n v="0"/>
    <s v="2025-03-16 01:58:43"/>
  </r>
  <r>
    <s v="TX001926"/>
    <x v="1019"/>
    <x v="0"/>
    <x v="1"/>
    <n v="296.36"/>
    <s v="Abandoned"/>
    <s v="Declined"/>
    <n v="11.72"/>
    <x v="0"/>
    <s v="iPhone"/>
    <n v="508923"/>
    <n v="19"/>
    <n v="0"/>
    <n v="0"/>
    <n v="0"/>
    <n v="0"/>
    <n v="0"/>
    <s v="2025-04-05 21:50:27"/>
  </r>
  <r>
    <s v="TX000635"/>
    <x v="1207"/>
    <x v="2"/>
    <x v="3"/>
    <n v="1347.64"/>
    <s v="Success"/>
    <s v="Approved"/>
    <n v="4.4800000000000004"/>
    <x v="0"/>
    <s v="iPhone"/>
    <n v="484954"/>
    <n v="24"/>
    <n v="0"/>
    <n v="0"/>
    <n v="0"/>
    <n v="0"/>
    <n v="0"/>
    <s v="2025-01-10 16:11:51"/>
  </r>
  <r>
    <s v="TX006083"/>
    <x v="2278"/>
    <x v="0"/>
    <x v="2"/>
    <n v="400.58"/>
    <s v="Success"/>
    <s v="Approved"/>
    <n v="14.98"/>
    <x v="0"/>
    <s v="iPhone"/>
    <n v="444729"/>
    <n v="20"/>
    <n v="0"/>
    <n v="0"/>
    <n v="0"/>
    <n v="0"/>
    <n v="0"/>
    <s v="2025-09-05 04:44:19"/>
  </r>
  <r>
    <s v="TX008509"/>
    <x v="1212"/>
    <x v="0"/>
    <x v="3"/>
    <n v="415.09"/>
    <s v="Success"/>
    <s v="Approved"/>
    <n v="6.6"/>
    <x v="0"/>
    <s v="iPhone"/>
    <n v="462969"/>
    <n v="16"/>
    <n v="0"/>
    <n v="0"/>
    <n v="0"/>
    <n v="0"/>
    <n v="0"/>
    <s v="2025-09-09 16:17:55"/>
  </r>
  <r>
    <s v="TX009323"/>
    <x v="2846"/>
    <x v="4"/>
    <x v="2"/>
    <n v="724.92"/>
    <s v="Failed"/>
    <s v="Declined"/>
    <n v="10.76"/>
    <x v="0"/>
    <s v="Android"/>
    <n v="402038"/>
    <n v="19"/>
    <n v="0"/>
    <n v="0"/>
    <n v="0"/>
    <n v="0"/>
    <n v="0"/>
    <s v="2025-03-23 05:24:39"/>
  </r>
  <r>
    <s v="TX009733"/>
    <x v="1043"/>
    <x v="5"/>
    <x v="1"/>
    <n v="102.07"/>
    <s v="Success"/>
    <s v="Approved"/>
    <n v="5.12"/>
    <x v="0"/>
    <s v="iPhone"/>
    <n v="541898"/>
    <n v="14"/>
    <n v="0"/>
    <n v="0"/>
    <n v="0"/>
    <n v="0"/>
    <n v="0"/>
    <s v="2025-02-10 15:18:32"/>
  </r>
  <r>
    <s v="TX000106"/>
    <x v="236"/>
    <x v="1"/>
    <x v="2"/>
    <n v="1430.29"/>
    <s v="Abandoned"/>
    <s v="Declined"/>
    <n v="13.98"/>
    <x v="0"/>
    <s v="Android"/>
    <n v="449454"/>
    <n v="22"/>
    <n v="0"/>
    <n v="0"/>
    <n v="0"/>
    <n v="0"/>
    <n v="0"/>
    <s v="2025-12-03 00:48:47"/>
  </r>
  <r>
    <s v="TX003042"/>
    <x v="733"/>
    <x v="2"/>
    <x v="3"/>
    <n v="248.51"/>
    <s v="Success"/>
    <s v="Approved"/>
    <n v="2.98"/>
    <x v="0"/>
    <s v="iPhone"/>
    <n v="521117"/>
    <n v="40"/>
    <n v="0"/>
    <n v="0"/>
    <n v="0"/>
    <n v="1"/>
    <n v="0"/>
    <s v="2025-01-02 16:04:59"/>
  </r>
  <r>
    <s v="TX001710"/>
    <x v="297"/>
    <x v="2"/>
    <x v="3"/>
    <n v="377.94"/>
    <s v="Abandoned"/>
    <s v="Declined"/>
    <n v="8.49"/>
    <x v="0"/>
    <s v="iPhone"/>
    <n v="438024"/>
    <n v="11"/>
    <n v="0"/>
    <n v="0"/>
    <n v="0"/>
    <n v="0"/>
    <n v="0"/>
    <s v="2025-09-08 16:09:42"/>
  </r>
  <r>
    <s v="TX000090"/>
    <x v="523"/>
    <x v="8"/>
    <x v="0"/>
    <n v="306.79000000000002"/>
    <s v="Success"/>
    <s v="Approved"/>
    <n v="1.55"/>
    <x v="0"/>
    <s v="Android"/>
    <n v="461190"/>
    <n v="24"/>
    <n v="0"/>
    <n v="0"/>
    <n v="0"/>
    <n v="0"/>
    <n v="0"/>
    <s v="2025-07-02 11:54:06"/>
  </r>
  <r>
    <s v="TX007015"/>
    <x v="1667"/>
    <x v="2"/>
    <x v="1"/>
    <n v="602.35"/>
    <s v="Success"/>
    <s v="Approved"/>
    <n v="6.94"/>
    <x v="0"/>
    <s v="iPhone"/>
    <n v="446064"/>
    <n v="19"/>
    <n v="0"/>
    <n v="0"/>
    <n v="0"/>
    <n v="0"/>
    <n v="0"/>
    <s v="2025-10-06 20:48:41"/>
  </r>
  <r>
    <s v="TX003175"/>
    <x v="539"/>
    <x v="3"/>
    <x v="1"/>
    <n v="5000"/>
    <s v="Success"/>
    <s v="Approved"/>
    <n v="2"/>
    <x v="0"/>
    <s v="iPhone"/>
    <n v="540125"/>
    <n v="13"/>
    <n v="0"/>
    <n v="0"/>
    <n v="0"/>
    <n v="0"/>
    <n v="0"/>
    <s v="2025-08-01 03:44:51"/>
  </r>
  <r>
    <s v="TX000918"/>
    <x v="1758"/>
    <x v="5"/>
    <x v="0"/>
    <n v="306.63"/>
    <s v="Abandoned"/>
    <s v="Declined"/>
    <n v="6.4"/>
    <x v="0"/>
    <s v="iPhone"/>
    <n v="520831"/>
    <n v="14"/>
    <n v="0"/>
    <n v="0"/>
    <n v="0"/>
    <n v="0"/>
    <n v="0"/>
    <s v="2025-08-11 13:17:52"/>
  </r>
  <r>
    <s v="TX007834"/>
    <x v="2729"/>
    <x v="5"/>
    <x v="1"/>
    <n v="615.84"/>
    <s v="Success"/>
    <s v="Approved"/>
    <n v="5.38"/>
    <x v="0"/>
    <s v="iPhone"/>
    <n v="434376"/>
    <n v="19"/>
    <n v="0"/>
    <n v="0"/>
    <n v="0"/>
    <n v="0"/>
    <n v="0"/>
    <s v="2025-09-11 04:22:18"/>
  </r>
  <r>
    <s v="TX006733"/>
    <x v="2513"/>
    <x v="1"/>
    <x v="1"/>
    <n v="454.44"/>
    <s v="Success"/>
    <s v="Approved"/>
    <n v="8.17"/>
    <x v="0"/>
    <s v="iPhone"/>
    <n v="438010"/>
    <n v="13"/>
    <n v="0"/>
    <n v="0"/>
    <n v="0"/>
    <n v="0"/>
    <n v="0"/>
    <s v="2025-01-30 14:25:02"/>
  </r>
  <r>
    <s v="TX001950"/>
    <x v="2382"/>
    <x v="1"/>
    <x v="1"/>
    <n v="556.21"/>
    <s v="Failed"/>
    <s v="Declined"/>
    <n v="3.9"/>
    <x v="0"/>
    <s v="iPad"/>
    <n v="547102"/>
    <n v="17"/>
    <n v="0"/>
    <n v="0"/>
    <n v="0"/>
    <n v="0"/>
    <n v="0"/>
    <s v="2025-07-21 22:41:35"/>
  </r>
  <r>
    <s v="TX006369"/>
    <x v="1606"/>
    <x v="1"/>
    <x v="2"/>
    <n v="575.47"/>
    <s v="Failed"/>
    <s v="Declined"/>
    <n v="11.94"/>
    <x v="0"/>
    <s v="iPhone"/>
    <n v="462947"/>
    <n v="11"/>
    <n v="0"/>
    <n v="0"/>
    <n v="0"/>
    <n v="0"/>
    <n v="0"/>
    <s v="2025-06-28 22:35:01"/>
  </r>
  <r>
    <s v="TX000002"/>
    <x v="1341"/>
    <x v="8"/>
    <x v="1"/>
    <n v="365.29"/>
    <s v="Success"/>
    <s v="Approved"/>
    <n v="10.07"/>
    <x v="0"/>
    <s v="iPad"/>
    <n v="542853"/>
    <n v="40"/>
    <n v="0"/>
    <n v="0"/>
    <n v="1"/>
    <n v="0"/>
    <n v="0"/>
    <s v="2025-02-03 18:19:43"/>
  </r>
  <r>
    <s v="TX008033"/>
    <x v="2342"/>
    <x v="3"/>
    <x v="1"/>
    <n v="746.73"/>
    <s v="Success"/>
    <s v="Approved"/>
    <n v="7.42"/>
    <x v="0"/>
    <s v="iPhone"/>
    <n v="487037"/>
    <n v="15"/>
    <n v="0"/>
    <n v="0"/>
    <n v="0"/>
    <n v="0"/>
    <n v="0"/>
    <s v="2025-11-29 01:04:34"/>
  </r>
  <r>
    <s v="TX006048"/>
    <x v="2616"/>
    <x v="9"/>
    <x v="0"/>
    <n v="844.42"/>
    <s v="Failed"/>
    <s v="Approved"/>
    <n v="8.24"/>
    <x v="0"/>
    <s v="Android"/>
    <n v="475752"/>
    <n v="18"/>
    <n v="0"/>
    <n v="0"/>
    <n v="0"/>
    <n v="0"/>
    <n v="0"/>
    <s v="2025-10-09 04:44:25"/>
  </r>
  <r>
    <s v="TX002721"/>
    <x v="279"/>
    <x v="1"/>
    <x v="1"/>
    <n v="1115.07"/>
    <s v="Success"/>
    <s v="Approved"/>
    <n v="5.37"/>
    <x v="0"/>
    <s v="iPad"/>
    <n v="461219"/>
    <n v="11"/>
    <n v="0"/>
    <n v="0"/>
    <n v="0"/>
    <n v="0"/>
    <n v="0"/>
    <s v="2025-04-26 06:51:22"/>
  </r>
  <r>
    <s v="TX009867"/>
    <x v="2697"/>
    <x v="8"/>
    <x v="0"/>
    <n v="283.8"/>
    <s v="Success"/>
    <s v="Approved"/>
    <n v="6"/>
    <x v="0"/>
    <s v="Android"/>
    <n v="530437"/>
    <n v="25"/>
    <n v="0"/>
    <n v="0"/>
    <n v="0"/>
    <n v="0"/>
    <n v="0"/>
    <s v="2025-06-12 16:28:54"/>
  </r>
  <r>
    <s v="TX003118"/>
    <x v="2347"/>
    <x v="8"/>
    <x v="1"/>
    <n v="336.99"/>
    <s v="Abandoned"/>
    <s v="Approved"/>
    <n v="6.1"/>
    <x v="0"/>
    <s v="iPad"/>
    <n v="513804"/>
    <n v="24"/>
    <n v="0"/>
    <n v="0"/>
    <n v="0"/>
    <n v="0"/>
    <n v="0"/>
    <s v="2025-01-12 08:05:37"/>
  </r>
  <r>
    <s v="TX009520"/>
    <x v="1833"/>
    <x v="2"/>
    <x v="2"/>
    <n v="312.92"/>
    <s v="Failed"/>
    <s v="Approved"/>
    <n v="12.43"/>
    <x v="0"/>
    <s v="Android"/>
    <n v="425999"/>
    <n v="56"/>
    <n v="1"/>
    <n v="0"/>
    <n v="0"/>
    <n v="0"/>
    <n v="1"/>
    <s v="2025-08-22 18:24:05"/>
  </r>
  <r>
    <s v="TX003763"/>
    <x v="2524"/>
    <x v="8"/>
    <x v="2"/>
    <n v="671.4"/>
    <s v="Abandoned"/>
    <s v="Declined"/>
    <n v="9.56"/>
    <x v="0"/>
    <s v="Desktop"/>
    <n v="454051"/>
    <n v="23"/>
    <n v="0"/>
    <n v="0"/>
    <n v="0"/>
    <n v="0"/>
    <n v="0"/>
    <s v="2025-03-25 09:48:46"/>
  </r>
  <r>
    <s v="TX000214"/>
    <x v="990"/>
    <x v="1"/>
    <x v="2"/>
    <n v="953.43"/>
    <s v="Failed"/>
    <s v="Declined"/>
    <n v="17.48"/>
    <x v="0"/>
    <s v="iPhone"/>
    <n v="480882"/>
    <n v="25"/>
    <n v="0"/>
    <n v="0"/>
    <n v="0"/>
    <n v="0"/>
    <n v="0"/>
    <s v="2025-11-12 22:09:47"/>
  </r>
  <r>
    <s v="TX000779"/>
    <x v="2480"/>
    <x v="5"/>
    <x v="1"/>
    <n v="1584.24"/>
    <s v="Success"/>
    <s v="Approved"/>
    <n v="2.1"/>
    <x v="0"/>
    <s v="iPhone"/>
    <n v="413864"/>
    <n v="14"/>
    <n v="0"/>
    <n v="0"/>
    <n v="0"/>
    <n v="0"/>
    <n v="0"/>
    <s v="2025-01-07 19:31:55"/>
  </r>
  <r>
    <s v="TX003497"/>
    <x v="2637"/>
    <x v="8"/>
    <x v="1"/>
    <n v="666.42"/>
    <s v="Success"/>
    <s v="Approved"/>
    <n v="2.44"/>
    <x v="0"/>
    <s v="Desktop"/>
    <n v="522709"/>
    <n v="21"/>
    <n v="0"/>
    <n v="0"/>
    <n v="0"/>
    <n v="0"/>
    <n v="0"/>
    <s v="2025-02-19 11:24:18"/>
  </r>
  <r>
    <s v="TX008869"/>
    <x v="119"/>
    <x v="2"/>
    <x v="0"/>
    <n v="75.08"/>
    <s v="Success"/>
    <s v="Approved"/>
    <n v="9.34"/>
    <x v="0"/>
    <s v="Desktop"/>
    <n v="502297"/>
    <n v="18"/>
    <n v="0"/>
    <n v="0"/>
    <n v="0"/>
    <n v="0"/>
    <n v="0"/>
    <s v="2025-12-06 14:52:53"/>
  </r>
  <r>
    <s v="TX002044"/>
    <x v="2795"/>
    <x v="8"/>
    <x v="1"/>
    <n v="241.42"/>
    <s v="Success"/>
    <s v="Approved"/>
    <n v="11.04"/>
    <x v="0"/>
    <s v="Android"/>
    <n v="424241"/>
    <n v="21"/>
    <n v="0"/>
    <n v="0"/>
    <n v="0"/>
    <n v="0"/>
    <n v="0"/>
    <s v="2025-09-07 16:22:15"/>
  </r>
  <r>
    <s v="TX005421"/>
    <x v="142"/>
    <x v="3"/>
    <x v="2"/>
    <n v="193.71"/>
    <s v="Abandoned"/>
    <s v="Declined"/>
    <n v="10.53"/>
    <x v="0"/>
    <s v="Android"/>
    <n v="462886"/>
    <n v="16"/>
    <n v="0"/>
    <n v="0"/>
    <n v="0"/>
    <n v="0"/>
    <n v="0"/>
    <s v="2025-07-03 08:58:30"/>
  </r>
  <r>
    <s v="TX006155"/>
    <x v="1775"/>
    <x v="1"/>
    <x v="3"/>
    <n v="513.89"/>
    <s v="Failed"/>
    <s v="Declined"/>
    <n v="8.0500000000000007"/>
    <x v="0"/>
    <s v="Android"/>
    <n v="515221"/>
    <n v="46"/>
    <n v="1"/>
    <n v="0"/>
    <n v="0"/>
    <n v="0"/>
    <n v="1"/>
    <s v="2025-01-29 17:47:58"/>
  </r>
  <r>
    <s v="TX008358"/>
    <x v="2385"/>
    <x v="1"/>
    <x v="1"/>
    <n v="181.73"/>
    <s v="Abandoned"/>
    <s v="Declined"/>
    <n v="5.74"/>
    <x v="0"/>
    <s v="Desktop"/>
    <n v="461333"/>
    <n v="22"/>
    <n v="0"/>
    <n v="0"/>
    <n v="0"/>
    <n v="0"/>
    <n v="0"/>
    <s v="2025-02-08 06:07:08"/>
  </r>
  <r>
    <s v="TX008758"/>
    <x v="2253"/>
    <x v="1"/>
    <x v="2"/>
    <n v="347.9"/>
    <s v="Success"/>
    <s v="Approved"/>
    <n v="16.87"/>
    <x v="0"/>
    <s v="iPad"/>
    <n v="454748"/>
    <n v="36"/>
    <n v="0"/>
    <n v="1"/>
    <n v="0"/>
    <n v="0"/>
    <n v="0"/>
    <s v="2025-10-25 09:33:42"/>
  </r>
  <r>
    <s v="TX008466"/>
    <x v="1382"/>
    <x v="3"/>
    <x v="0"/>
    <n v="2274.84"/>
    <s v="Success"/>
    <s v="Approved"/>
    <n v="11.3"/>
    <x v="0"/>
    <s v="iPhone"/>
    <n v="527767"/>
    <n v="22"/>
    <n v="0"/>
    <n v="0"/>
    <n v="0"/>
    <n v="0"/>
    <n v="0"/>
    <s v="2025-09-22 10:21:16"/>
  </r>
  <r>
    <s v="TX004168"/>
    <x v="2174"/>
    <x v="3"/>
    <x v="1"/>
    <n v="475.36"/>
    <s v="Failed"/>
    <s v="Declined"/>
    <n v="1.56"/>
    <x v="0"/>
    <s v="iPhone"/>
    <n v="442460"/>
    <n v="10"/>
    <n v="0"/>
    <n v="0"/>
    <n v="0"/>
    <n v="0"/>
    <n v="0"/>
    <s v="2025-04-29 18:23:08"/>
  </r>
  <r>
    <s v="TX003789"/>
    <x v="2284"/>
    <x v="3"/>
    <x v="2"/>
    <n v="137.46"/>
    <s v="Failed"/>
    <s v="Declined"/>
    <n v="19.97"/>
    <x v="0"/>
    <s v="Desktop"/>
    <n v="506177"/>
    <n v="19"/>
    <n v="0"/>
    <n v="0"/>
    <n v="0"/>
    <n v="0"/>
    <n v="0"/>
    <s v="2025-06-30 15:15:48"/>
  </r>
  <r>
    <s v="TX008587"/>
    <x v="2345"/>
    <x v="8"/>
    <x v="0"/>
    <n v="82.83"/>
    <s v="Success"/>
    <s v="Approved"/>
    <n v="6.7"/>
    <x v="0"/>
    <s v="Desktop"/>
    <n v="405145"/>
    <n v="23"/>
    <n v="0"/>
    <n v="0"/>
    <n v="0"/>
    <n v="0"/>
    <n v="0"/>
    <s v="2025-02-03 01:45:09"/>
  </r>
  <r>
    <s v="TX000584"/>
    <x v="66"/>
    <x v="2"/>
    <x v="3"/>
    <n v="415.98"/>
    <s v="Success"/>
    <s v="Approved"/>
    <n v="2.12"/>
    <x v="0"/>
    <s v="Desktop"/>
    <n v="530429"/>
    <n v="22"/>
    <n v="0"/>
    <n v="0"/>
    <n v="0"/>
    <n v="0"/>
    <n v="0"/>
    <s v="2025-10-29 08:59:55"/>
  </r>
  <r>
    <s v="TX009966"/>
    <x v="2476"/>
    <x v="1"/>
    <x v="1"/>
    <n v="78.36"/>
    <s v="Success"/>
    <s v="Approved"/>
    <n v="9.7799999999999994"/>
    <x v="0"/>
    <s v="Desktop"/>
    <n v="551879"/>
    <n v="44"/>
    <n v="0"/>
    <n v="1"/>
    <n v="0"/>
    <n v="0"/>
    <n v="0"/>
    <s v="2025-12-27 16:14:52"/>
  </r>
  <r>
    <s v="TX_CBK16"/>
    <x v="2086"/>
    <x v="2"/>
    <x v="3"/>
    <n v="469.75"/>
    <s v="Success"/>
    <s v="Approved"/>
    <n v="2.23"/>
    <x v="1"/>
    <s v="Android"/>
    <n v="537325"/>
    <n v="80"/>
    <n v="1"/>
    <n v="1"/>
    <n v="0"/>
    <n v="0"/>
    <n v="0"/>
    <d v="2025-06-06T11:23:14"/>
  </r>
  <r>
    <s v="TX000117"/>
    <x v="590"/>
    <x v="3"/>
    <x v="0"/>
    <n v="596.12"/>
    <s v="Success"/>
    <s v="Approved"/>
    <n v="10.18"/>
    <x v="0"/>
    <s v="iPad"/>
    <n v="500845"/>
    <n v="19"/>
    <n v="0"/>
    <n v="0"/>
    <n v="0"/>
    <n v="0"/>
    <n v="0"/>
    <s v="2025-08-17 04:33:54"/>
  </r>
  <r>
    <s v="TX006645"/>
    <x v="2847"/>
    <x v="3"/>
    <x v="1"/>
    <n v="871.12"/>
    <s v="Success"/>
    <s v="Approved"/>
    <n v="3.4"/>
    <x v="0"/>
    <s v="iPhone"/>
    <n v="511405"/>
    <n v="17"/>
    <n v="0"/>
    <n v="0"/>
    <n v="0"/>
    <n v="0"/>
    <n v="0"/>
    <s v="2025-07-21 04:03:01"/>
  </r>
  <r>
    <s v="TX009086"/>
    <x v="265"/>
    <x v="4"/>
    <x v="1"/>
    <n v="820.64"/>
    <s v="Success"/>
    <s v="Approved"/>
    <n v="6.51"/>
    <x v="0"/>
    <s v="iPad"/>
    <n v="545318"/>
    <n v="18"/>
    <n v="0"/>
    <n v="0"/>
    <n v="0"/>
    <n v="0"/>
    <n v="0"/>
    <s v="2025-04-12 01:37:34"/>
  </r>
  <r>
    <s v="TX_ATK5"/>
    <x v="464"/>
    <x v="3"/>
    <x v="1"/>
    <n v="2.4500000000000002"/>
    <s v="Success"/>
    <s v="Approved"/>
    <n v="0.88"/>
    <x v="0"/>
    <s v="Desktop"/>
    <n v="488014"/>
    <n v="85"/>
    <n v="1"/>
    <n v="0"/>
    <n v="0"/>
    <n v="0"/>
    <n v="0"/>
    <s v="2025-06-15 02:10:00"/>
  </r>
  <r>
    <s v="TX009012"/>
    <x v="53"/>
    <x v="5"/>
    <x v="3"/>
    <n v="609.22"/>
    <s v="Success"/>
    <s v="Approved"/>
    <n v="0.56000000000000005"/>
    <x v="0"/>
    <s v="Android"/>
    <n v="439535"/>
    <n v="21"/>
    <n v="0"/>
    <n v="0"/>
    <n v="0"/>
    <n v="0"/>
    <n v="0"/>
    <s v="2025-08-31 20:52:37"/>
  </r>
  <r>
    <s v="TX001764"/>
    <x v="685"/>
    <x v="8"/>
    <x v="1"/>
    <n v="218.64"/>
    <s v="Abandoned"/>
    <s v="Declined"/>
    <n v="8.8000000000000007"/>
    <x v="0"/>
    <s v="Desktop"/>
    <n v="406036"/>
    <n v="22"/>
    <n v="0"/>
    <n v="0"/>
    <n v="0"/>
    <n v="0"/>
    <n v="0"/>
    <s v="2025-02-08 23:29:04"/>
  </r>
  <r>
    <s v="TX001876"/>
    <x v="1525"/>
    <x v="2"/>
    <x v="3"/>
    <n v="469.22"/>
    <s v="Failed"/>
    <s v="Declined"/>
    <n v="5.13"/>
    <x v="0"/>
    <s v="iPhone"/>
    <n v="529276"/>
    <n v="45"/>
    <n v="0"/>
    <n v="0"/>
    <n v="0"/>
    <n v="1"/>
    <n v="0"/>
    <s v="2025-08-31 13:52:23"/>
  </r>
  <r>
    <s v="TX003225"/>
    <x v="2472"/>
    <x v="2"/>
    <x v="1"/>
    <n v="107.36"/>
    <s v="Success"/>
    <s v="Approved"/>
    <n v="8.5500000000000007"/>
    <x v="0"/>
    <s v="Android"/>
    <n v="411943"/>
    <n v="25"/>
    <n v="0"/>
    <n v="0"/>
    <n v="0"/>
    <n v="0"/>
    <n v="0"/>
    <s v="2025-10-31 12:28:45"/>
  </r>
  <r>
    <s v="TX000527"/>
    <x v="2848"/>
    <x v="0"/>
    <x v="2"/>
    <n v="179.27"/>
    <s v="Success"/>
    <s v="Approved"/>
    <n v="9.41"/>
    <x v="0"/>
    <s v="Android"/>
    <n v="401386"/>
    <n v="11"/>
    <n v="0"/>
    <n v="0"/>
    <n v="0"/>
    <n v="0"/>
    <n v="0"/>
    <s v="2025-06-05 13:29:53"/>
  </r>
  <r>
    <s v="TX007726"/>
    <x v="2312"/>
    <x v="8"/>
    <x v="3"/>
    <n v="348.47"/>
    <s v="Success"/>
    <s v="Approved"/>
    <n v="7.12"/>
    <x v="0"/>
    <s v="Desktop"/>
    <n v="448921"/>
    <n v="13"/>
    <n v="0"/>
    <n v="0"/>
    <n v="0"/>
    <n v="0"/>
    <n v="0"/>
    <s v="2025-09-05 14:22:14"/>
  </r>
  <r>
    <s v="TX002947"/>
    <x v="160"/>
    <x v="9"/>
    <x v="2"/>
    <n v="945.49"/>
    <s v="Failed"/>
    <s v="Approved"/>
    <n v="11.18"/>
    <x v="0"/>
    <s v="Android"/>
    <n v="495232"/>
    <n v="19"/>
    <n v="0"/>
    <n v="0"/>
    <n v="0"/>
    <n v="0"/>
    <n v="0"/>
    <s v="2025-05-11 22:19:38"/>
  </r>
  <r>
    <s v="TX004474"/>
    <x v="1587"/>
    <x v="8"/>
    <x v="1"/>
    <n v="364.38"/>
    <s v="Success"/>
    <s v="Approved"/>
    <n v="7.93"/>
    <x v="0"/>
    <s v="iPhone"/>
    <n v="417621"/>
    <n v="20"/>
    <n v="0"/>
    <n v="0"/>
    <n v="0"/>
    <n v="0"/>
    <n v="0"/>
    <s v="2025-04-27 13:39:21"/>
  </r>
  <r>
    <s v="TX005656"/>
    <x v="1146"/>
    <x v="3"/>
    <x v="0"/>
    <n v="183.53"/>
    <s v="Failed"/>
    <s v="Declined"/>
    <n v="5.72"/>
    <x v="0"/>
    <s v="Android"/>
    <n v="413746"/>
    <n v="14"/>
    <n v="0"/>
    <n v="0"/>
    <n v="0"/>
    <n v="0"/>
    <n v="0"/>
    <s v="2025-10-14 12:53:33"/>
  </r>
  <r>
    <s v="TX006060"/>
    <x v="137"/>
    <x v="9"/>
    <x v="3"/>
    <n v="68.41"/>
    <s v="Success"/>
    <s v="Approved"/>
    <n v="6.81"/>
    <x v="0"/>
    <s v="Desktop"/>
    <n v="557928"/>
    <n v="13"/>
    <n v="0"/>
    <n v="0"/>
    <n v="0"/>
    <n v="0"/>
    <n v="0"/>
    <s v="2025-06-20 12:31:16"/>
  </r>
  <r>
    <s v="TX000960"/>
    <x v="1600"/>
    <x v="1"/>
    <x v="0"/>
    <n v="190.69"/>
    <s v="Success"/>
    <s v="Approved"/>
    <n v="11.61"/>
    <x v="0"/>
    <s v="iPhone"/>
    <n v="437906"/>
    <n v="10"/>
    <n v="0"/>
    <n v="0"/>
    <n v="0"/>
    <n v="0"/>
    <n v="0"/>
    <s v="2025-10-29 04:08:36"/>
  </r>
  <r>
    <s v="TX006343"/>
    <x v="668"/>
    <x v="3"/>
    <x v="3"/>
    <n v="278.16000000000003"/>
    <s v="Success"/>
    <s v="Approved"/>
    <n v="4.26"/>
    <x v="0"/>
    <s v="iPad"/>
    <n v="428373"/>
    <n v="16"/>
    <n v="0"/>
    <n v="0"/>
    <n v="0"/>
    <n v="0"/>
    <n v="0"/>
    <s v="2025-07-12 09:52:01"/>
  </r>
  <r>
    <s v="TX003634"/>
    <x v="1704"/>
    <x v="3"/>
    <x v="0"/>
    <n v="192.81"/>
    <s v="Failed"/>
    <s v="Declined"/>
    <n v="9.34"/>
    <x v="0"/>
    <s v="Android"/>
    <n v="504965"/>
    <n v="21"/>
    <n v="0"/>
    <n v="0"/>
    <n v="0"/>
    <n v="0"/>
    <n v="0"/>
    <s v="2025-01-07 17:55:07"/>
  </r>
  <r>
    <s v="TX001051"/>
    <x v="460"/>
    <x v="2"/>
    <x v="1"/>
    <n v="2620.98"/>
    <s v="Success"/>
    <s v="Approved"/>
    <n v="0.62"/>
    <x v="0"/>
    <s v="Android"/>
    <n v="432269"/>
    <n v="18"/>
    <n v="0"/>
    <n v="0"/>
    <n v="0"/>
    <n v="0"/>
    <n v="0"/>
    <s v="2025-03-04 05:30:03"/>
  </r>
  <r>
    <s v="TX003381"/>
    <x v="2077"/>
    <x v="1"/>
    <x v="2"/>
    <n v="196.24"/>
    <s v="Success"/>
    <s v="Approved"/>
    <n v="8.48"/>
    <x v="0"/>
    <s v="iPhone"/>
    <n v="423180"/>
    <n v="32"/>
    <n v="0"/>
    <n v="0"/>
    <n v="0"/>
    <n v="1"/>
    <n v="0"/>
    <s v="2025-10-27 14:47:32"/>
  </r>
  <r>
    <s v="TX003677"/>
    <x v="1042"/>
    <x v="3"/>
    <x v="1"/>
    <n v="1149.6300000000001"/>
    <s v="Abandoned"/>
    <s v="Approved"/>
    <n v="8.16"/>
    <x v="0"/>
    <s v="Desktop"/>
    <n v="472089"/>
    <n v="24"/>
    <n v="0"/>
    <n v="0"/>
    <n v="0"/>
    <n v="0"/>
    <n v="0"/>
    <s v="2025-11-18 01:53:40"/>
  </r>
  <r>
    <s v="TX005777"/>
    <x v="1472"/>
    <x v="1"/>
    <x v="3"/>
    <n v="823.2"/>
    <s v="Success"/>
    <s v="Approved"/>
    <n v="3.76"/>
    <x v="0"/>
    <s v="Android"/>
    <n v="496262"/>
    <n v="10"/>
    <n v="0"/>
    <n v="0"/>
    <n v="0"/>
    <n v="0"/>
    <n v="0"/>
    <s v="2025-05-02 20:39:36"/>
  </r>
  <r>
    <s v="TX009098"/>
    <x v="2550"/>
    <x v="1"/>
    <x v="1"/>
    <n v="253"/>
    <s v="Success"/>
    <s v="Approved"/>
    <n v="11.55"/>
    <x v="0"/>
    <s v="iPhone"/>
    <n v="555585"/>
    <n v="20"/>
    <n v="0"/>
    <n v="0"/>
    <n v="0"/>
    <n v="0"/>
    <n v="0"/>
    <s v="2025-08-27 04:48:39"/>
  </r>
  <r>
    <s v="TX006574"/>
    <x v="864"/>
    <x v="7"/>
    <x v="0"/>
    <n v="416.83"/>
    <s v="Failed"/>
    <s v="Approved"/>
    <n v="10.85"/>
    <x v="0"/>
    <s v="iPhone"/>
    <n v="524211"/>
    <n v="12"/>
    <n v="0"/>
    <n v="0"/>
    <n v="0"/>
    <n v="0"/>
    <n v="0"/>
    <s v="2025-08-15 09:26:48"/>
  </r>
  <r>
    <s v="TX005180"/>
    <x v="2186"/>
    <x v="8"/>
    <x v="2"/>
    <n v="463.7"/>
    <s v="Success"/>
    <s v="Approved"/>
    <n v="10.07"/>
    <x v="0"/>
    <s v="Desktop"/>
    <n v="539264"/>
    <n v="16"/>
    <n v="0"/>
    <n v="0"/>
    <n v="0"/>
    <n v="0"/>
    <n v="0"/>
    <s v="2025-03-02 14:32:11"/>
  </r>
  <r>
    <s v="TX001608"/>
    <x v="1890"/>
    <x v="4"/>
    <x v="3"/>
    <n v="242.2"/>
    <s v="Success"/>
    <s v="Approved"/>
    <n v="2.2799999999999998"/>
    <x v="0"/>
    <s v="iPhone"/>
    <n v="429984"/>
    <n v="47"/>
    <n v="0"/>
    <n v="0"/>
    <n v="1"/>
    <n v="0"/>
    <n v="0"/>
    <s v="2025-09-01 07:44:56"/>
  </r>
  <r>
    <s v="TX003611"/>
    <x v="1871"/>
    <x v="0"/>
    <x v="1"/>
    <n v="583.44000000000005"/>
    <s v="Success"/>
    <s v="Approved"/>
    <n v="0.73"/>
    <x v="0"/>
    <s v="Desktop"/>
    <n v="518469"/>
    <n v="17"/>
    <n v="0"/>
    <n v="0"/>
    <n v="0"/>
    <n v="0"/>
    <n v="0"/>
    <s v="2025-10-16 20:52:48"/>
  </r>
  <r>
    <s v="TX009813"/>
    <x v="2002"/>
    <x v="1"/>
    <x v="0"/>
    <n v="169.04"/>
    <s v="Success"/>
    <s v="Approved"/>
    <n v="7.78"/>
    <x v="0"/>
    <s v="Android"/>
    <n v="537065"/>
    <n v="19"/>
    <n v="0"/>
    <n v="0"/>
    <n v="0"/>
    <n v="0"/>
    <n v="0"/>
    <s v="2025-03-26 06:50:35"/>
  </r>
  <r>
    <s v="TX006636"/>
    <x v="129"/>
    <x v="5"/>
    <x v="1"/>
    <n v="308.58999999999997"/>
    <s v="Success"/>
    <s v="Approved"/>
    <n v="6.6"/>
    <x v="0"/>
    <s v="Android"/>
    <n v="435748"/>
    <n v="13"/>
    <n v="0"/>
    <n v="0"/>
    <n v="0"/>
    <n v="0"/>
    <n v="0"/>
    <s v="2025-10-09 13:51:54"/>
  </r>
  <r>
    <s v="TX_CBK27"/>
    <x v="2071"/>
    <x v="2"/>
    <x v="3"/>
    <n v="728.93"/>
    <s v="Success"/>
    <s v="Approved"/>
    <n v="3.37"/>
    <x v="1"/>
    <s v="Android"/>
    <n v="538949"/>
    <n v="80"/>
    <n v="1"/>
    <n v="1"/>
    <n v="0"/>
    <n v="0"/>
    <n v="0"/>
    <d v="2025-06-22T08:45:44"/>
  </r>
  <r>
    <s v="TX000792"/>
    <x v="701"/>
    <x v="0"/>
    <x v="3"/>
    <n v="128.19"/>
    <s v="Success"/>
    <s v="Approved"/>
    <n v="2.79"/>
    <x v="0"/>
    <s v="Android"/>
    <n v="450213"/>
    <n v="10"/>
    <n v="0"/>
    <n v="0"/>
    <n v="0"/>
    <n v="0"/>
    <n v="0"/>
    <s v="2025-10-31 05:36:12"/>
  </r>
  <r>
    <s v="TX003057"/>
    <x v="2630"/>
    <x v="8"/>
    <x v="1"/>
    <n v="520.45000000000005"/>
    <s v="Success"/>
    <s v="Approved"/>
    <n v="2.13"/>
    <x v="0"/>
    <s v="iPhone"/>
    <n v="486180"/>
    <n v="13"/>
    <n v="0"/>
    <n v="0"/>
    <n v="0"/>
    <n v="0"/>
    <n v="0"/>
    <s v="2025-07-05 17:31:36"/>
  </r>
  <r>
    <s v="TX001981"/>
    <x v="2849"/>
    <x v="7"/>
    <x v="1"/>
    <n v="644.23"/>
    <s v="Success"/>
    <s v="Approved"/>
    <n v="9.24"/>
    <x v="0"/>
    <s v="Android"/>
    <n v="419100"/>
    <n v="22"/>
    <n v="0"/>
    <n v="0"/>
    <n v="0"/>
    <n v="0"/>
    <n v="0"/>
    <s v="2025-10-29 20:50:09"/>
  </r>
  <r>
    <s v="TX003599"/>
    <x v="2676"/>
    <x v="2"/>
    <x v="0"/>
    <n v="658.14"/>
    <s v="Abandoned"/>
    <s v="Declined"/>
    <n v="0.93"/>
    <x v="0"/>
    <s v="iPad"/>
    <n v="423006"/>
    <n v="20"/>
    <n v="0"/>
    <n v="0"/>
    <n v="0"/>
    <n v="0"/>
    <n v="0"/>
    <s v="2025-10-22 14:37:42"/>
  </r>
  <r>
    <s v="TX000934"/>
    <x v="1466"/>
    <x v="1"/>
    <x v="2"/>
    <n v="761.61"/>
    <s v="Success"/>
    <s v="Approved"/>
    <n v="13.87"/>
    <x v="0"/>
    <s v="Desktop"/>
    <n v="503626"/>
    <n v="12"/>
    <n v="0"/>
    <n v="0"/>
    <n v="0"/>
    <n v="0"/>
    <n v="0"/>
    <s v="2025-08-16 06:04:43"/>
  </r>
  <r>
    <s v="TX007425"/>
    <x v="211"/>
    <x v="4"/>
    <x v="0"/>
    <n v="409.68"/>
    <s v="Success"/>
    <s v="Approved"/>
    <n v="0.56999999999999995"/>
    <x v="0"/>
    <s v="Desktop"/>
    <n v="491856"/>
    <n v="19"/>
    <n v="0"/>
    <n v="0"/>
    <n v="0"/>
    <n v="0"/>
    <n v="0"/>
    <s v="2025-12-06 01:18:16"/>
  </r>
  <r>
    <s v="TX005627"/>
    <x v="2850"/>
    <x v="3"/>
    <x v="0"/>
    <n v="116.25"/>
    <s v="Success"/>
    <s v="Approved"/>
    <n v="1.86"/>
    <x v="0"/>
    <s v="Desktop"/>
    <n v="530878"/>
    <n v="11"/>
    <n v="0"/>
    <n v="0"/>
    <n v="0"/>
    <n v="0"/>
    <n v="0"/>
    <s v="2025-09-28 21:16:58"/>
  </r>
  <r>
    <s v="TX001683"/>
    <x v="2149"/>
    <x v="3"/>
    <x v="0"/>
    <n v="118.6"/>
    <s v="Success"/>
    <s v="Approved"/>
    <n v="8.61"/>
    <x v="0"/>
    <s v="Android"/>
    <n v="494454"/>
    <n v="17"/>
    <n v="0"/>
    <n v="0"/>
    <n v="0"/>
    <n v="0"/>
    <n v="0"/>
    <s v="2025-01-25 19:23:06"/>
  </r>
  <r>
    <s v="TX004180"/>
    <x v="953"/>
    <x v="1"/>
    <x v="1"/>
    <n v="348.57"/>
    <s v="Success"/>
    <s v="Approved"/>
    <n v="10.77"/>
    <x v="0"/>
    <s v="Desktop"/>
    <n v="519001"/>
    <n v="25"/>
    <n v="0"/>
    <n v="0"/>
    <n v="0"/>
    <n v="0"/>
    <n v="0"/>
    <s v="2025-10-04 00:52:59"/>
  </r>
  <r>
    <s v="TX006447"/>
    <x v="1574"/>
    <x v="5"/>
    <x v="1"/>
    <n v="340.77"/>
    <s v="Success"/>
    <s v="Approved"/>
    <n v="5.52"/>
    <x v="0"/>
    <s v="iPhone"/>
    <n v="535193"/>
    <n v="18"/>
    <n v="0"/>
    <n v="0"/>
    <n v="0"/>
    <n v="0"/>
    <n v="0"/>
    <s v="2025-03-14 19:55:52"/>
  </r>
  <r>
    <s v="TX004117"/>
    <x v="2340"/>
    <x v="1"/>
    <x v="3"/>
    <n v="657.76"/>
    <s v="Success"/>
    <s v="Approved"/>
    <n v="6.15"/>
    <x v="0"/>
    <s v="Desktop"/>
    <n v="480395"/>
    <n v="20"/>
    <n v="0"/>
    <n v="0"/>
    <n v="0"/>
    <n v="0"/>
    <n v="0"/>
    <s v="2025-10-24 04:30:50"/>
  </r>
  <r>
    <s v="TX000989"/>
    <x v="1137"/>
    <x v="1"/>
    <x v="3"/>
    <n v="303.66000000000003"/>
    <s v="Success"/>
    <s v="Approved"/>
    <n v="10.56"/>
    <x v="0"/>
    <s v="iPhone"/>
    <n v="427345"/>
    <n v="19"/>
    <n v="0"/>
    <n v="0"/>
    <n v="0"/>
    <n v="0"/>
    <n v="0"/>
    <s v="2025-03-15 03:26:37"/>
  </r>
  <r>
    <s v="TX002897"/>
    <x v="837"/>
    <x v="3"/>
    <x v="1"/>
    <n v="172.3"/>
    <s v="Failed"/>
    <s v="Declined"/>
    <n v="4.41"/>
    <x v="0"/>
    <s v="Desktop"/>
    <n v="487854"/>
    <n v="50"/>
    <n v="0"/>
    <n v="0"/>
    <n v="1"/>
    <n v="0"/>
    <n v="0"/>
    <s v="2025-01-21 12:04:27"/>
  </r>
  <r>
    <s v="TX003779"/>
    <x v="1889"/>
    <x v="5"/>
    <x v="0"/>
    <n v="320.48"/>
    <s v="Success"/>
    <s v="Approved"/>
    <n v="10.45"/>
    <x v="0"/>
    <s v="Android"/>
    <n v="494558"/>
    <n v="12"/>
    <n v="0"/>
    <n v="0"/>
    <n v="0"/>
    <n v="0"/>
    <n v="0"/>
    <s v="2025-11-03 19:16:21"/>
  </r>
  <r>
    <s v="TX005659"/>
    <x v="1323"/>
    <x v="4"/>
    <x v="0"/>
    <n v="125.17"/>
    <s v="Success"/>
    <s v="Approved"/>
    <n v="2.98"/>
    <x v="0"/>
    <s v="iPad"/>
    <n v="556881"/>
    <n v="25"/>
    <n v="0"/>
    <n v="0"/>
    <n v="0"/>
    <n v="0"/>
    <n v="0"/>
    <s v="2025-01-30 03:09:07"/>
  </r>
  <r>
    <s v="TX003094"/>
    <x v="2722"/>
    <x v="3"/>
    <x v="0"/>
    <n v="363.79"/>
    <s v="Success"/>
    <s v="Approved"/>
    <n v="3.38"/>
    <x v="0"/>
    <s v="iPhone"/>
    <n v="532953"/>
    <n v="35"/>
    <n v="0"/>
    <n v="1"/>
    <n v="0"/>
    <n v="0"/>
    <n v="0"/>
    <s v="2025-03-18 04:30:06"/>
  </r>
  <r>
    <s v="TX003156"/>
    <x v="1356"/>
    <x v="5"/>
    <x v="0"/>
    <n v="539.63"/>
    <s v="Success"/>
    <s v="Approved"/>
    <n v="3.48"/>
    <x v="0"/>
    <s v="iPad"/>
    <n v="479674"/>
    <n v="37"/>
    <n v="0"/>
    <n v="1"/>
    <n v="0"/>
    <n v="0"/>
    <n v="0"/>
    <s v="2025-06-28 04:07:08"/>
  </r>
  <r>
    <s v="TX001824"/>
    <x v="1630"/>
    <x v="6"/>
    <x v="0"/>
    <n v="457.87"/>
    <s v="Success"/>
    <s v="Approved"/>
    <n v="8.82"/>
    <x v="0"/>
    <s v="iPhone"/>
    <n v="410335"/>
    <n v="16"/>
    <n v="0"/>
    <n v="0"/>
    <n v="0"/>
    <n v="0"/>
    <n v="0"/>
    <s v="2025-09-22 05:22:29"/>
  </r>
  <r>
    <s v="TX009677"/>
    <x v="1404"/>
    <x v="0"/>
    <x v="0"/>
    <n v="985.71"/>
    <s v="Success"/>
    <s v="Approved"/>
    <n v="9.85"/>
    <x v="0"/>
    <s v="Android"/>
    <n v="504231"/>
    <n v="25"/>
    <n v="0"/>
    <n v="0"/>
    <n v="0"/>
    <n v="0"/>
    <n v="0"/>
    <s v="2025-12-28 01:39:23"/>
  </r>
  <r>
    <s v="TX001099"/>
    <x v="2070"/>
    <x v="2"/>
    <x v="3"/>
    <n v="125.26"/>
    <s v="Success"/>
    <s v="Approved"/>
    <n v="3.8"/>
    <x v="0"/>
    <s v="Android"/>
    <n v="526648"/>
    <n v="13"/>
    <n v="0"/>
    <n v="0"/>
    <n v="0"/>
    <n v="0"/>
    <n v="0"/>
    <s v="2025-05-12 06:00:08"/>
  </r>
  <r>
    <s v="TX002845"/>
    <x v="2228"/>
    <x v="8"/>
    <x v="0"/>
    <n v="737.48"/>
    <s v="Success"/>
    <s v="Approved"/>
    <n v="8.23"/>
    <x v="0"/>
    <s v="iPhone"/>
    <n v="487487"/>
    <n v="10"/>
    <n v="0"/>
    <n v="0"/>
    <n v="0"/>
    <n v="0"/>
    <n v="0"/>
    <s v="2025-06-05 00:19:48"/>
  </r>
  <r>
    <s v="TX003343"/>
    <x v="1453"/>
    <x v="1"/>
    <x v="0"/>
    <n v="244.82"/>
    <s v="Success"/>
    <s v="Approved"/>
    <n v="2.19"/>
    <x v="0"/>
    <s v="iPhone"/>
    <n v="491208"/>
    <n v="40"/>
    <n v="0"/>
    <n v="0"/>
    <n v="1"/>
    <n v="0"/>
    <n v="0"/>
    <s v="2025-01-15 09:36:25"/>
  </r>
  <r>
    <s v="TX000039"/>
    <x v="741"/>
    <x v="0"/>
    <x v="1"/>
    <n v="589.1"/>
    <s v="Failed"/>
    <s v="Declined"/>
    <n v="11.58"/>
    <x v="0"/>
    <s v="iPad"/>
    <n v="439073"/>
    <n v="47"/>
    <n v="1"/>
    <n v="0"/>
    <n v="0"/>
    <n v="0"/>
    <n v="1"/>
    <s v="2025-03-04 18:03:11"/>
  </r>
  <r>
    <s v="TX006541"/>
    <x v="647"/>
    <x v="0"/>
    <x v="3"/>
    <n v="935.42"/>
    <s v="Success"/>
    <s v="Approved"/>
    <n v="1.08"/>
    <x v="0"/>
    <s v="iPhone"/>
    <n v="451604"/>
    <n v="11"/>
    <n v="0"/>
    <n v="0"/>
    <n v="0"/>
    <n v="0"/>
    <n v="0"/>
    <s v="2025-07-19 23:11:25"/>
  </r>
  <r>
    <s v="TX009401"/>
    <x v="2029"/>
    <x v="8"/>
    <x v="1"/>
    <n v="4403.62"/>
    <s v="Failed"/>
    <s v="Declined"/>
    <n v="5.82"/>
    <x v="0"/>
    <s v="Desktop"/>
    <n v="555158"/>
    <n v="20"/>
    <n v="0"/>
    <n v="0"/>
    <n v="0"/>
    <n v="0"/>
    <n v="0"/>
    <s v="2025-06-16 11:36:40"/>
  </r>
  <r>
    <s v="TX003357"/>
    <x v="1835"/>
    <x v="6"/>
    <x v="2"/>
    <n v="108.12"/>
    <s v="Failed"/>
    <s v="Declined"/>
    <n v="13.04"/>
    <x v="0"/>
    <s v="iPad"/>
    <n v="438468"/>
    <n v="25"/>
    <n v="0"/>
    <n v="0"/>
    <n v="0"/>
    <n v="0"/>
    <n v="0"/>
    <s v="2025-05-06 03:47:11"/>
  </r>
  <r>
    <s v="TX007814"/>
    <x v="677"/>
    <x v="3"/>
    <x v="3"/>
    <n v="364.16"/>
    <s v="Success"/>
    <s v="Approved"/>
    <n v="1.49"/>
    <x v="0"/>
    <s v="Android"/>
    <n v="421260"/>
    <n v="22"/>
    <n v="0"/>
    <n v="0"/>
    <n v="0"/>
    <n v="0"/>
    <n v="0"/>
    <s v="2025-12-01 05:59:51"/>
  </r>
  <r>
    <s v="TX008221"/>
    <x v="1780"/>
    <x v="3"/>
    <x v="2"/>
    <n v="761.09"/>
    <s v="Success"/>
    <s v="Approved"/>
    <n v="13.17"/>
    <x v="0"/>
    <s v="Android"/>
    <n v="411391"/>
    <n v="20"/>
    <n v="0"/>
    <n v="0"/>
    <n v="0"/>
    <n v="0"/>
    <n v="0"/>
    <s v="2025-06-10 23:23:03"/>
  </r>
  <r>
    <s v="TX009280"/>
    <x v="2526"/>
    <x v="3"/>
    <x v="3"/>
    <n v="512.03"/>
    <s v="Success"/>
    <s v="Approved"/>
    <n v="7.27"/>
    <x v="0"/>
    <s v="Android"/>
    <n v="462639"/>
    <n v="15"/>
    <n v="0"/>
    <n v="0"/>
    <n v="0"/>
    <n v="0"/>
    <n v="0"/>
    <s v="2025-02-11 02:52:30"/>
  </r>
  <r>
    <s v="TX002429"/>
    <x v="1913"/>
    <x v="0"/>
    <x v="0"/>
    <n v="445.87"/>
    <s v="Success"/>
    <s v="Approved"/>
    <n v="6.99"/>
    <x v="0"/>
    <s v="Android"/>
    <n v="493486"/>
    <n v="21"/>
    <n v="0"/>
    <n v="0"/>
    <n v="0"/>
    <n v="0"/>
    <n v="0"/>
    <s v="2025-02-06 00:27:24"/>
  </r>
  <r>
    <s v="TX005044"/>
    <x v="623"/>
    <x v="1"/>
    <x v="3"/>
    <n v="848.6"/>
    <s v="Success"/>
    <s v="Approved"/>
    <n v="8.83"/>
    <x v="0"/>
    <s v="iPhone"/>
    <n v="547702"/>
    <n v="32"/>
    <n v="0"/>
    <n v="0"/>
    <n v="0"/>
    <n v="1"/>
    <n v="0"/>
    <s v="2025-12-07 21:22:22"/>
  </r>
  <r>
    <s v="TX005347"/>
    <x v="171"/>
    <x v="3"/>
    <x v="3"/>
    <n v="1683.83"/>
    <s v="Success"/>
    <s v="Approved"/>
    <n v="10.01"/>
    <x v="0"/>
    <s v="iPad"/>
    <n v="549162"/>
    <n v="17"/>
    <n v="0"/>
    <n v="0"/>
    <n v="0"/>
    <n v="0"/>
    <n v="0"/>
    <s v="2025-10-22 09:47:15"/>
  </r>
  <r>
    <s v="TX004812"/>
    <x v="2156"/>
    <x v="2"/>
    <x v="2"/>
    <n v="640.38"/>
    <s v="Failed"/>
    <s v="Declined"/>
    <n v="14.18"/>
    <x v="0"/>
    <s v="iPad"/>
    <n v="436117"/>
    <n v="36"/>
    <n v="0"/>
    <n v="1"/>
    <n v="0"/>
    <n v="0"/>
    <n v="0"/>
    <s v="2025-01-18 11:47:31"/>
  </r>
  <r>
    <s v="TX008477"/>
    <x v="1332"/>
    <x v="8"/>
    <x v="2"/>
    <n v="111.84"/>
    <s v="Success"/>
    <s v="Approved"/>
    <n v="19.41"/>
    <x v="0"/>
    <s v="iPhone"/>
    <n v="417531"/>
    <n v="15"/>
    <n v="0"/>
    <n v="0"/>
    <n v="0"/>
    <n v="0"/>
    <n v="0"/>
    <s v="2025-06-25 01:08:20"/>
  </r>
  <r>
    <s v="TX000687"/>
    <x v="1907"/>
    <x v="5"/>
    <x v="0"/>
    <n v="186.46"/>
    <s v="Success"/>
    <s v="Approved"/>
    <n v="9.1999999999999993"/>
    <x v="0"/>
    <s v="iPhone"/>
    <n v="511181"/>
    <n v="15"/>
    <n v="0"/>
    <n v="0"/>
    <n v="0"/>
    <n v="0"/>
    <n v="0"/>
    <s v="2025-12-01 01:12:17"/>
  </r>
  <r>
    <s v="TX004800"/>
    <x v="800"/>
    <x v="5"/>
    <x v="3"/>
    <n v="117"/>
    <s v="Success"/>
    <s v="Approved"/>
    <n v="3.09"/>
    <x v="0"/>
    <s v="Android"/>
    <n v="524029"/>
    <n v="19"/>
    <n v="0"/>
    <n v="0"/>
    <n v="0"/>
    <n v="0"/>
    <n v="0"/>
    <s v="2025-10-27 09:22:29"/>
  </r>
  <r>
    <s v="TX007438"/>
    <x v="198"/>
    <x v="4"/>
    <x v="3"/>
    <n v="505.48"/>
    <s v="Failed"/>
    <s v="Declined"/>
    <n v="1.38"/>
    <x v="0"/>
    <s v="iPad"/>
    <n v="496697"/>
    <n v="48"/>
    <n v="0"/>
    <n v="0"/>
    <n v="1"/>
    <n v="0"/>
    <n v="0"/>
    <s v="2025-10-22 06:02:37"/>
  </r>
  <r>
    <s v="TX002354"/>
    <x v="1660"/>
    <x v="1"/>
    <x v="1"/>
    <n v="392.91"/>
    <s v="Success"/>
    <s v="Approved"/>
    <n v="10.119999999999999"/>
    <x v="0"/>
    <s v="Desktop"/>
    <n v="409451"/>
    <n v="25"/>
    <n v="0"/>
    <n v="0"/>
    <n v="0"/>
    <n v="0"/>
    <n v="0"/>
    <s v="2025-09-18 01:12:50"/>
  </r>
  <r>
    <s v="TX006354"/>
    <x v="1159"/>
    <x v="3"/>
    <x v="1"/>
    <n v="205.65"/>
    <s v="Success"/>
    <s v="Approved"/>
    <n v="1.82"/>
    <x v="0"/>
    <s v="Android"/>
    <n v="436424"/>
    <n v="23"/>
    <n v="0"/>
    <n v="0"/>
    <n v="0"/>
    <n v="0"/>
    <n v="0"/>
    <s v="2025-08-09 08:17:21"/>
  </r>
  <r>
    <s v="TX004570"/>
    <x v="2008"/>
    <x v="9"/>
    <x v="3"/>
    <n v="370.77"/>
    <s v="Success"/>
    <s v="Approved"/>
    <n v="1.93"/>
    <x v="0"/>
    <s v="Desktop"/>
    <n v="473166"/>
    <n v="41"/>
    <n v="0"/>
    <n v="0"/>
    <n v="0"/>
    <n v="1"/>
    <n v="0"/>
    <s v="2025-12-13 12:32:05"/>
  </r>
  <r>
    <s v="TX008214"/>
    <x v="1147"/>
    <x v="9"/>
    <x v="1"/>
    <n v="357.41"/>
    <s v="Abandoned"/>
    <s v="Approved"/>
    <n v="6.8"/>
    <x v="0"/>
    <s v="iPad"/>
    <n v="499997"/>
    <n v="12"/>
    <n v="0"/>
    <n v="0"/>
    <n v="0"/>
    <n v="0"/>
    <n v="0"/>
    <s v="2025-08-27 01:05:48"/>
  </r>
  <r>
    <s v="TX002753"/>
    <x v="2851"/>
    <x v="2"/>
    <x v="1"/>
    <n v="207.82"/>
    <s v="Success"/>
    <s v="Approved"/>
    <n v="7.25"/>
    <x v="0"/>
    <s v="iPhone"/>
    <n v="510421"/>
    <n v="17"/>
    <n v="0"/>
    <n v="0"/>
    <n v="0"/>
    <n v="0"/>
    <n v="0"/>
    <s v="2025-04-23 08:14:33"/>
  </r>
  <r>
    <s v="TX008074"/>
    <x v="2852"/>
    <x v="2"/>
    <x v="3"/>
    <n v="384.59"/>
    <s v="Failed"/>
    <s v="Declined"/>
    <n v="8.64"/>
    <x v="0"/>
    <s v="iPhone"/>
    <n v="496124"/>
    <n v="11"/>
    <n v="0"/>
    <n v="0"/>
    <n v="0"/>
    <n v="0"/>
    <n v="0"/>
    <s v="2025-01-31 00:47:19"/>
  </r>
  <r>
    <s v="TX001041"/>
    <x v="1193"/>
    <x v="1"/>
    <x v="2"/>
    <n v="780.56"/>
    <s v="Failed"/>
    <s v="Declined"/>
    <n v="18.649999999999999"/>
    <x v="0"/>
    <s v="Desktop"/>
    <n v="488350"/>
    <n v="18"/>
    <n v="0"/>
    <n v="0"/>
    <n v="0"/>
    <n v="0"/>
    <n v="0"/>
    <s v="2025-02-07 14:37:53"/>
  </r>
  <r>
    <s v="TX007492"/>
    <x v="908"/>
    <x v="5"/>
    <x v="1"/>
    <n v="153.88"/>
    <s v="Abandoned"/>
    <s v="Declined"/>
    <n v="1.44"/>
    <x v="0"/>
    <s v="iPad"/>
    <n v="499723"/>
    <n v="12"/>
    <n v="0"/>
    <n v="0"/>
    <n v="0"/>
    <n v="0"/>
    <n v="0"/>
    <s v="2025-04-09 17:46:00"/>
  </r>
  <r>
    <s v="TX001266"/>
    <x v="931"/>
    <x v="8"/>
    <x v="0"/>
    <n v="149.53"/>
    <s v="Success"/>
    <s v="Approved"/>
    <n v="11.23"/>
    <x v="0"/>
    <s v="Android"/>
    <n v="514528"/>
    <n v="15"/>
    <n v="0"/>
    <n v="0"/>
    <n v="0"/>
    <n v="0"/>
    <n v="0"/>
    <s v="2025-03-19 11:41:26"/>
  </r>
  <r>
    <s v="TX009318"/>
    <x v="1984"/>
    <x v="1"/>
    <x v="2"/>
    <n v="862.52"/>
    <s v="Success"/>
    <s v="Approved"/>
    <n v="13.82"/>
    <x v="0"/>
    <s v="Desktop"/>
    <n v="405075"/>
    <n v="23"/>
    <n v="0"/>
    <n v="0"/>
    <n v="0"/>
    <n v="0"/>
    <n v="0"/>
    <s v="2025-06-30 02:33:01"/>
  </r>
  <r>
    <s v="TX007060"/>
    <x v="1687"/>
    <x v="9"/>
    <x v="1"/>
    <n v="516.91999999999996"/>
    <s v="Success"/>
    <s v="Approved"/>
    <n v="11.22"/>
    <x v="0"/>
    <s v="Desktop"/>
    <n v="422837"/>
    <n v="40"/>
    <n v="0"/>
    <n v="0"/>
    <n v="0"/>
    <n v="1"/>
    <n v="0"/>
    <s v="2025-06-12 16:31:24"/>
  </r>
  <r>
    <s v="TX000278"/>
    <x v="1250"/>
    <x v="0"/>
    <x v="3"/>
    <n v="651.92999999999995"/>
    <s v="Success"/>
    <s v="Approved"/>
    <n v="2.71"/>
    <x v="0"/>
    <s v="Android"/>
    <n v="499421"/>
    <n v="11"/>
    <n v="0"/>
    <n v="0"/>
    <n v="0"/>
    <n v="0"/>
    <n v="0"/>
    <s v="2025-04-27 11:57:58"/>
  </r>
  <r>
    <s v="TX005085"/>
    <x v="1835"/>
    <x v="3"/>
    <x v="3"/>
    <n v="193.22"/>
    <s v="Success"/>
    <s v="Approved"/>
    <n v="5.35"/>
    <x v="0"/>
    <s v="iPhone"/>
    <n v="512072"/>
    <n v="19"/>
    <n v="0"/>
    <n v="0"/>
    <n v="0"/>
    <n v="0"/>
    <n v="0"/>
    <s v="2025-03-28 03:35:14"/>
  </r>
  <r>
    <s v="TX002383"/>
    <x v="1863"/>
    <x v="1"/>
    <x v="3"/>
    <n v="2118.39"/>
    <s v="Success"/>
    <s v="Approved"/>
    <n v="0.98"/>
    <x v="0"/>
    <s v="Android"/>
    <n v="451565"/>
    <n v="11"/>
    <n v="0"/>
    <n v="0"/>
    <n v="0"/>
    <n v="0"/>
    <n v="0"/>
    <s v="2025-06-13 23:38:23"/>
  </r>
  <r>
    <s v="TX000572"/>
    <x v="1968"/>
    <x v="1"/>
    <x v="1"/>
    <n v="92.16"/>
    <s v="Abandoned"/>
    <s v="Approved"/>
    <n v="3.59"/>
    <x v="0"/>
    <s v="Android"/>
    <n v="465263"/>
    <n v="22"/>
    <n v="0"/>
    <n v="0"/>
    <n v="0"/>
    <n v="0"/>
    <n v="0"/>
    <s v="2025-01-28 17:21:12"/>
  </r>
  <r>
    <s v="TX001436"/>
    <x v="2525"/>
    <x v="1"/>
    <x v="3"/>
    <n v="140.24"/>
    <s v="Success"/>
    <s v="Approved"/>
    <n v="8.7799999999999994"/>
    <x v="0"/>
    <s v="Android"/>
    <n v="430397"/>
    <n v="23"/>
    <n v="0"/>
    <n v="0"/>
    <n v="0"/>
    <n v="0"/>
    <n v="0"/>
    <s v="2025-07-08 19:08:50"/>
  </r>
  <r>
    <s v="TX005353"/>
    <x v="1262"/>
    <x v="2"/>
    <x v="0"/>
    <n v="392.01"/>
    <s v="Success"/>
    <s v="Approved"/>
    <n v="4.33"/>
    <x v="0"/>
    <s v="Android"/>
    <n v="434216"/>
    <n v="22"/>
    <n v="0"/>
    <n v="0"/>
    <n v="0"/>
    <n v="0"/>
    <n v="0"/>
    <s v="2025-07-30 05:31:51"/>
  </r>
  <r>
    <s v="TX005446"/>
    <x v="1336"/>
    <x v="3"/>
    <x v="0"/>
    <n v="362.98"/>
    <s v="Success"/>
    <s v="Approved"/>
    <n v="1.78"/>
    <x v="0"/>
    <s v="iPhone"/>
    <n v="539739"/>
    <n v="48"/>
    <n v="0"/>
    <n v="0"/>
    <n v="1"/>
    <n v="0"/>
    <n v="0"/>
    <s v="2025-07-31 00:42:19"/>
  </r>
  <r>
    <s v="TX001008"/>
    <x v="1668"/>
    <x v="5"/>
    <x v="0"/>
    <n v="238.43"/>
    <s v="Abandoned"/>
    <s v="Declined"/>
    <n v="4.72"/>
    <x v="0"/>
    <s v="iPhone"/>
    <n v="449688"/>
    <n v="13"/>
    <n v="0"/>
    <n v="0"/>
    <n v="0"/>
    <n v="0"/>
    <n v="0"/>
    <s v="2025-11-06 11:52:17"/>
  </r>
  <r>
    <s v="TX004544"/>
    <x v="1840"/>
    <x v="5"/>
    <x v="1"/>
    <n v="1792.7"/>
    <s v="Abandoned"/>
    <s v="Approved"/>
    <n v="9.19"/>
    <x v="0"/>
    <s v="Android"/>
    <n v="546229"/>
    <n v="17"/>
    <n v="0"/>
    <n v="0"/>
    <n v="0"/>
    <n v="0"/>
    <n v="0"/>
    <s v="2025-05-02 18:09:29"/>
  </r>
  <r>
    <s v="TX009579"/>
    <x v="2853"/>
    <x v="8"/>
    <x v="3"/>
    <n v="978.07"/>
    <s v="Success"/>
    <s v="Approved"/>
    <n v="7.89"/>
    <x v="0"/>
    <s v="Android"/>
    <n v="495029"/>
    <n v="53"/>
    <n v="0"/>
    <n v="0"/>
    <n v="1"/>
    <n v="0"/>
    <n v="0"/>
    <s v="2025-09-04 13:37:40"/>
  </r>
  <r>
    <s v="TX002065"/>
    <x v="2622"/>
    <x v="4"/>
    <x v="0"/>
    <n v="1548.04"/>
    <s v="Success"/>
    <s v="Approved"/>
    <n v="5.33"/>
    <x v="0"/>
    <s v="Android"/>
    <n v="508153"/>
    <n v="41"/>
    <n v="0"/>
    <n v="1"/>
    <n v="0"/>
    <n v="0"/>
    <n v="0"/>
    <s v="2025-08-04 12:25:43"/>
  </r>
  <r>
    <s v="TX001137"/>
    <x v="327"/>
    <x v="2"/>
    <x v="0"/>
    <n v="1049.8699999999999"/>
    <s v="Abandoned"/>
    <s v="Approved"/>
    <n v="0.95"/>
    <x v="0"/>
    <s v="iPad"/>
    <n v="403552"/>
    <n v="48"/>
    <n v="1"/>
    <n v="0"/>
    <n v="0"/>
    <n v="0"/>
    <n v="1"/>
    <s v="2025-02-08 22:14:48"/>
  </r>
  <r>
    <s v="TX005344"/>
    <x v="483"/>
    <x v="3"/>
    <x v="1"/>
    <n v="1536.54"/>
    <s v="Abandoned"/>
    <s v="Approved"/>
    <n v="3.85"/>
    <x v="0"/>
    <s v="Android"/>
    <n v="543785"/>
    <n v="16"/>
    <n v="0"/>
    <n v="0"/>
    <n v="0"/>
    <n v="0"/>
    <n v="0"/>
    <s v="2025-02-10 20:28:22"/>
  </r>
  <r>
    <s v="TX000295"/>
    <x v="2196"/>
    <x v="5"/>
    <x v="1"/>
    <n v="202.53"/>
    <s v="Failed"/>
    <s v="Declined"/>
    <n v="1.3"/>
    <x v="0"/>
    <s v="iPad"/>
    <n v="476401"/>
    <n v="15"/>
    <n v="0"/>
    <n v="0"/>
    <n v="0"/>
    <n v="0"/>
    <n v="0"/>
    <s v="2025-02-22 20:46:19"/>
  </r>
  <r>
    <s v="TX002404"/>
    <x v="756"/>
    <x v="3"/>
    <x v="0"/>
    <n v="370.88"/>
    <s v="Failed"/>
    <s v="Approved"/>
    <n v="4.47"/>
    <x v="0"/>
    <s v="iPhone"/>
    <n v="553165"/>
    <n v="13"/>
    <n v="0"/>
    <n v="0"/>
    <n v="0"/>
    <n v="0"/>
    <n v="0"/>
    <s v="2025-07-21 13:18:52"/>
  </r>
  <r>
    <s v="TX003999"/>
    <x v="1242"/>
    <x v="0"/>
    <x v="1"/>
    <n v="601.49"/>
    <s v="Success"/>
    <s v="Approved"/>
    <n v="5.55"/>
    <x v="0"/>
    <s v="iPhone"/>
    <n v="486378"/>
    <n v="14"/>
    <n v="0"/>
    <n v="0"/>
    <n v="0"/>
    <n v="0"/>
    <n v="0"/>
    <s v="2025-05-20 09:20:08"/>
  </r>
  <r>
    <s v="TX003742"/>
    <x v="1596"/>
    <x v="3"/>
    <x v="0"/>
    <n v="178.19"/>
    <s v="Success"/>
    <s v="Approved"/>
    <n v="9.24"/>
    <x v="0"/>
    <s v="iPhone"/>
    <n v="476021"/>
    <n v="17"/>
    <n v="0"/>
    <n v="0"/>
    <n v="0"/>
    <n v="0"/>
    <n v="0"/>
    <s v="2025-08-29 11:47:21"/>
  </r>
  <r>
    <s v="TX_CBK7"/>
    <x v="2293"/>
    <x v="2"/>
    <x v="3"/>
    <n v="488.42"/>
    <s v="Success"/>
    <s v="Approved"/>
    <n v="1.17"/>
    <x v="1"/>
    <s v="Android"/>
    <n v="512723"/>
    <n v="80"/>
    <n v="1"/>
    <n v="1"/>
    <n v="0"/>
    <n v="0"/>
    <n v="0"/>
    <d v="2025-06-21T02:39:41"/>
  </r>
  <r>
    <s v="TX002720"/>
    <x v="2778"/>
    <x v="2"/>
    <x v="1"/>
    <n v="135.81"/>
    <s v="Success"/>
    <s v="Approved"/>
    <n v="2.96"/>
    <x v="0"/>
    <s v="Android"/>
    <n v="435502"/>
    <n v="47"/>
    <n v="0"/>
    <n v="1"/>
    <n v="0"/>
    <n v="0"/>
    <n v="0"/>
    <s v="2025-02-21 10:00:47"/>
  </r>
  <r>
    <s v="TX009252"/>
    <x v="105"/>
    <x v="8"/>
    <x v="0"/>
    <n v="141.87"/>
    <s v="Success"/>
    <s v="Approved"/>
    <n v="4.3600000000000003"/>
    <x v="0"/>
    <s v="Android"/>
    <n v="534451"/>
    <n v="24"/>
    <n v="0"/>
    <n v="0"/>
    <n v="0"/>
    <n v="0"/>
    <n v="0"/>
    <s v="2025-12-07 20:31:17"/>
  </r>
  <r>
    <s v="TX005151"/>
    <x v="1457"/>
    <x v="0"/>
    <x v="1"/>
    <n v="165.07"/>
    <s v="Success"/>
    <s v="Approved"/>
    <n v="3.5"/>
    <x v="0"/>
    <s v="Android"/>
    <n v="405271"/>
    <n v="10"/>
    <n v="0"/>
    <n v="0"/>
    <n v="0"/>
    <n v="0"/>
    <n v="0"/>
    <s v="2025-04-22 09:22:10"/>
  </r>
  <r>
    <s v="TX002809"/>
    <x v="58"/>
    <x v="0"/>
    <x v="3"/>
    <n v="591.98"/>
    <s v="Success"/>
    <s v="Approved"/>
    <n v="8.5299999999999994"/>
    <x v="0"/>
    <s v="Desktop"/>
    <n v="541971"/>
    <n v="22"/>
    <n v="0"/>
    <n v="0"/>
    <n v="0"/>
    <n v="0"/>
    <n v="0"/>
    <s v="2025-07-20 03:04:25"/>
  </r>
  <r>
    <s v="TX000557"/>
    <x v="465"/>
    <x v="7"/>
    <x v="0"/>
    <n v="209.61"/>
    <s v="Success"/>
    <s v="Approved"/>
    <n v="3.13"/>
    <x v="0"/>
    <s v="Android"/>
    <n v="504083"/>
    <n v="12"/>
    <n v="0"/>
    <n v="0"/>
    <n v="0"/>
    <n v="0"/>
    <n v="0"/>
    <s v="2025-02-18 13:27:23"/>
  </r>
  <r>
    <s v="TX008978"/>
    <x v="514"/>
    <x v="8"/>
    <x v="2"/>
    <n v="199.88"/>
    <s v="Failed"/>
    <s v="Declined"/>
    <n v="18.440000000000001"/>
    <x v="0"/>
    <s v="Desktop"/>
    <n v="527568"/>
    <n v="15"/>
    <n v="0"/>
    <n v="0"/>
    <n v="0"/>
    <n v="0"/>
    <n v="0"/>
    <s v="2025-09-18 00:15:23"/>
  </r>
  <r>
    <s v="TX004796"/>
    <x v="1120"/>
    <x v="1"/>
    <x v="2"/>
    <n v="182.92"/>
    <s v="Failed"/>
    <s v="Declined"/>
    <n v="8.18"/>
    <x v="0"/>
    <s v="Desktop"/>
    <n v="408712"/>
    <n v="16"/>
    <n v="0"/>
    <n v="0"/>
    <n v="0"/>
    <n v="0"/>
    <n v="0"/>
    <s v="2025-03-18 00:57:24"/>
  </r>
  <r>
    <s v="TX002470"/>
    <x v="70"/>
    <x v="3"/>
    <x v="1"/>
    <n v="178.66"/>
    <s v="Success"/>
    <s v="Approved"/>
    <n v="9.7899999999999991"/>
    <x v="0"/>
    <s v="iPhone"/>
    <n v="435211"/>
    <n v="43"/>
    <n v="0"/>
    <n v="0"/>
    <n v="0"/>
    <n v="1"/>
    <n v="0"/>
    <s v="2025-01-01 11:23:37"/>
  </r>
  <r>
    <s v="TX003739"/>
    <x v="377"/>
    <x v="8"/>
    <x v="0"/>
    <n v="96.22"/>
    <s v="Abandoned"/>
    <s v="Declined"/>
    <n v="0.63"/>
    <x v="0"/>
    <s v="iPhone"/>
    <n v="461138"/>
    <n v="19"/>
    <n v="0"/>
    <n v="0"/>
    <n v="0"/>
    <n v="0"/>
    <n v="0"/>
    <s v="2025-08-04 00:44:51"/>
  </r>
  <r>
    <s v="TX004287"/>
    <x v="1701"/>
    <x v="0"/>
    <x v="3"/>
    <n v="246.75"/>
    <s v="Success"/>
    <s v="Approved"/>
    <n v="4.6100000000000003"/>
    <x v="0"/>
    <s v="iPhone"/>
    <n v="499580"/>
    <n v="24"/>
    <n v="0"/>
    <n v="0"/>
    <n v="0"/>
    <n v="0"/>
    <n v="0"/>
    <s v="2025-01-28 14:25:53"/>
  </r>
  <r>
    <s v="TX002605"/>
    <x v="900"/>
    <x v="0"/>
    <x v="0"/>
    <n v="136.66"/>
    <s v="Success"/>
    <s v="Approved"/>
    <n v="3.3"/>
    <x v="0"/>
    <s v="Android"/>
    <n v="463351"/>
    <n v="24"/>
    <n v="0"/>
    <n v="0"/>
    <n v="0"/>
    <n v="0"/>
    <n v="0"/>
    <s v="2025-11-28 04:46:46"/>
  </r>
  <r>
    <s v="TX000363"/>
    <x v="2854"/>
    <x v="4"/>
    <x v="1"/>
    <n v="681.63"/>
    <s v="Success"/>
    <s v="Approved"/>
    <n v="1.24"/>
    <x v="0"/>
    <s v="iPhone"/>
    <n v="443089"/>
    <n v="13"/>
    <n v="0"/>
    <n v="0"/>
    <n v="0"/>
    <n v="0"/>
    <n v="0"/>
    <s v="2025-05-04 12:30:46"/>
  </r>
  <r>
    <s v="TX006925"/>
    <x v="1338"/>
    <x v="1"/>
    <x v="3"/>
    <n v="74.25"/>
    <s v="Success"/>
    <s v="Approved"/>
    <n v="9.8800000000000008"/>
    <x v="0"/>
    <s v="Desktop"/>
    <n v="495511"/>
    <n v="20"/>
    <n v="0"/>
    <n v="0"/>
    <n v="0"/>
    <n v="0"/>
    <n v="0"/>
    <s v="2025-10-29 22:59:10"/>
  </r>
  <r>
    <s v="TX001705"/>
    <x v="1758"/>
    <x v="3"/>
    <x v="0"/>
    <n v="304.89"/>
    <s v="Success"/>
    <s v="Approved"/>
    <n v="3.83"/>
    <x v="0"/>
    <s v="iPhone"/>
    <n v="528064"/>
    <n v="48"/>
    <n v="0"/>
    <n v="1"/>
    <n v="0"/>
    <n v="0"/>
    <n v="0"/>
    <s v="2025-11-11 17:02:45"/>
  </r>
  <r>
    <s v="TX002140"/>
    <x v="2340"/>
    <x v="9"/>
    <x v="0"/>
    <n v="225.78"/>
    <s v="Failed"/>
    <s v="Declined"/>
    <n v="10.42"/>
    <x v="0"/>
    <s v="Android"/>
    <n v="466828"/>
    <n v="47"/>
    <n v="0"/>
    <n v="1"/>
    <n v="0"/>
    <n v="0"/>
    <n v="0"/>
    <s v="2025-10-05 08:58:58"/>
  </r>
  <r>
    <s v="TX003240"/>
    <x v="142"/>
    <x v="0"/>
    <x v="0"/>
    <n v="228.23"/>
    <s v="Failed"/>
    <s v="Declined"/>
    <n v="5.94"/>
    <x v="0"/>
    <s v="iPhone"/>
    <n v="524832"/>
    <n v="10"/>
    <n v="0"/>
    <n v="0"/>
    <n v="0"/>
    <n v="0"/>
    <n v="0"/>
    <s v="2025-08-17 03:16:26"/>
  </r>
  <r>
    <s v="TX002384"/>
    <x v="299"/>
    <x v="4"/>
    <x v="0"/>
    <n v="570.51"/>
    <s v="Success"/>
    <s v="Approved"/>
    <n v="4.49"/>
    <x v="0"/>
    <s v="Android"/>
    <n v="412166"/>
    <n v="13"/>
    <n v="0"/>
    <n v="0"/>
    <n v="0"/>
    <n v="0"/>
    <n v="0"/>
    <s v="2025-10-18 11:49:32"/>
  </r>
  <r>
    <s v="TX007315"/>
    <x v="1271"/>
    <x v="5"/>
    <x v="2"/>
    <n v="168.31"/>
    <s v="Failed"/>
    <s v="Approved"/>
    <n v="19.05"/>
    <x v="0"/>
    <s v="Android"/>
    <n v="437997"/>
    <n v="40"/>
    <n v="0"/>
    <n v="1"/>
    <n v="0"/>
    <n v="0"/>
    <n v="0"/>
    <s v="2025-10-09 03:56:21"/>
  </r>
  <r>
    <s v="TX004312"/>
    <x v="1179"/>
    <x v="2"/>
    <x v="3"/>
    <n v="1243.49"/>
    <s v="Abandoned"/>
    <s v="Approved"/>
    <n v="1.76"/>
    <x v="0"/>
    <s v="Desktop"/>
    <n v="409345"/>
    <n v="18"/>
    <n v="0"/>
    <n v="0"/>
    <n v="0"/>
    <n v="0"/>
    <n v="0"/>
    <s v="2025-12-16 03:37:52"/>
  </r>
  <r>
    <s v="TX001313"/>
    <x v="1112"/>
    <x v="8"/>
    <x v="2"/>
    <n v="1226.8499999999999"/>
    <s v="Failed"/>
    <s v="Declined"/>
    <n v="13.83"/>
    <x v="0"/>
    <s v="iPhone"/>
    <n v="404941"/>
    <n v="18"/>
    <n v="0"/>
    <n v="0"/>
    <n v="0"/>
    <n v="0"/>
    <n v="0"/>
    <s v="2025-04-15 23:21:55"/>
  </r>
  <r>
    <s v="TX003931"/>
    <x v="360"/>
    <x v="0"/>
    <x v="1"/>
    <n v="1007.27"/>
    <s v="Abandoned"/>
    <s v="Declined"/>
    <n v="0.79"/>
    <x v="0"/>
    <s v="iPhone"/>
    <n v="442481"/>
    <n v="59"/>
    <n v="1"/>
    <n v="0"/>
    <n v="0"/>
    <n v="0"/>
    <n v="1"/>
    <s v="2025-11-30 20:18:59"/>
  </r>
  <r>
    <s v="TX006184"/>
    <x v="28"/>
    <x v="1"/>
    <x v="3"/>
    <n v="1466.25"/>
    <s v="Failed"/>
    <s v="Declined"/>
    <n v="3.6"/>
    <x v="0"/>
    <s v="iPhone"/>
    <n v="436650"/>
    <n v="17"/>
    <n v="0"/>
    <n v="0"/>
    <n v="0"/>
    <n v="0"/>
    <n v="0"/>
    <s v="2025-03-30 22:12:59"/>
  </r>
  <r>
    <s v="TX001592"/>
    <x v="863"/>
    <x v="5"/>
    <x v="1"/>
    <n v="897.08"/>
    <s v="Failed"/>
    <s v="Approved"/>
    <n v="3.29"/>
    <x v="0"/>
    <s v="iPhone"/>
    <n v="447295"/>
    <n v="19"/>
    <n v="0"/>
    <n v="0"/>
    <n v="0"/>
    <n v="0"/>
    <n v="0"/>
    <s v="2025-12-30 05:33:46"/>
  </r>
  <r>
    <s v="TX009440"/>
    <x v="2365"/>
    <x v="4"/>
    <x v="1"/>
    <n v="3202.49"/>
    <s v="Success"/>
    <s v="Approved"/>
    <n v="3.07"/>
    <x v="0"/>
    <s v="Android"/>
    <n v="423465"/>
    <n v="36"/>
    <n v="0"/>
    <n v="0"/>
    <n v="0"/>
    <n v="1"/>
    <n v="0"/>
    <s v="2025-03-26 10:44:30"/>
  </r>
  <r>
    <s v="TX002163"/>
    <x v="977"/>
    <x v="3"/>
    <x v="3"/>
    <n v="754.31"/>
    <s v="Abandoned"/>
    <s v="Declined"/>
    <n v="3.25"/>
    <x v="0"/>
    <s v="iPhone"/>
    <n v="537046"/>
    <n v="18"/>
    <n v="0"/>
    <n v="0"/>
    <n v="0"/>
    <n v="0"/>
    <n v="0"/>
    <s v="2025-07-30 08:34:47"/>
  </r>
  <r>
    <s v="TX002397"/>
    <x v="2171"/>
    <x v="1"/>
    <x v="0"/>
    <n v="220.03"/>
    <s v="Abandoned"/>
    <s v="Declined"/>
    <n v="10.65"/>
    <x v="0"/>
    <s v="iPhone"/>
    <n v="492773"/>
    <n v="22"/>
    <n v="0"/>
    <n v="0"/>
    <n v="0"/>
    <n v="0"/>
    <n v="0"/>
    <s v="2025-09-30 10:24:33"/>
  </r>
  <r>
    <s v="TX000318"/>
    <x v="1646"/>
    <x v="1"/>
    <x v="1"/>
    <n v="668.24"/>
    <s v="Success"/>
    <s v="Approved"/>
    <n v="6.21"/>
    <x v="0"/>
    <s v="Android"/>
    <n v="470225"/>
    <n v="13"/>
    <n v="0"/>
    <n v="0"/>
    <n v="0"/>
    <n v="0"/>
    <n v="0"/>
    <s v="2025-04-23 02:36:08"/>
  </r>
  <r>
    <s v="TX005234"/>
    <x v="246"/>
    <x v="4"/>
    <x v="0"/>
    <n v="1061.47"/>
    <s v="Failed"/>
    <s v="Declined"/>
    <n v="9.9499999999999993"/>
    <x v="0"/>
    <s v="iPad"/>
    <n v="542821"/>
    <n v="25"/>
    <n v="0"/>
    <n v="0"/>
    <n v="0"/>
    <n v="0"/>
    <n v="0"/>
    <s v="2025-10-25 20:44:55"/>
  </r>
  <r>
    <s v="TX005069"/>
    <x v="2334"/>
    <x v="9"/>
    <x v="1"/>
    <n v="473.97"/>
    <s v="Success"/>
    <s v="Approved"/>
    <n v="11.19"/>
    <x v="0"/>
    <s v="iPad"/>
    <n v="413353"/>
    <n v="19"/>
    <n v="0"/>
    <n v="0"/>
    <n v="0"/>
    <n v="0"/>
    <n v="0"/>
    <s v="2025-12-01 20:18:49"/>
  </r>
  <r>
    <s v="TX004037"/>
    <x v="304"/>
    <x v="8"/>
    <x v="1"/>
    <n v="1956.65"/>
    <s v="Success"/>
    <s v="Approved"/>
    <n v="9.4"/>
    <x v="0"/>
    <s v="Android"/>
    <n v="554442"/>
    <n v="22"/>
    <n v="0"/>
    <n v="0"/>
    <n v="0"/>
    <n v="0"/>
    <n v="0"/>
    <s v="2025-09-01 08:23:03"/>
  </r>
  <r>
    <s v="TX003021"/>
    <x v="1558"/>
    <x v="4"/>
    <x v="3"/>
    <n v="459.28"/>
    <s v="Failed"/>
    <s v="Declined"/>
    <n v="7.01"/>
    <x v="0"/>
    <s v="Android"/>
    <n v="535788"/>
    <n v="46"/>
    <n v="1"/>
    <n v="0"/>
    <n v="0"/>
    <n v="0"/>
    <n v="1"/>
    <s v="2025-01-27 03:52:27"/>
  </r>
  <r>
    <s v="TX008229"/>
    <x v="287"/>
    <x v="5"/>
    <x v="3"/>
    <n v="335.92"/>
    <s v="Success"/>
    <s v="Approved"/>
    <n v="6.56"/>
    <x v="0"/>
    <s v="Desktop"/>
    <n v="408692"/>
    <n v="48"/>
    <n v="0"/>
    <n v="1"/>
    <n v="0"/>
    <n v="0"/>
    <n v="0"/>
    <s v="2025-03-23 03:00:36"/>
  </r>
  <r>
    <s v="TX005296"/>
    <x v="2484"/>
    <x v="3"/>
    <x v="2"/>
    <n v="157.79"/>
    <s v="Success"/>
    <s v="Approved"/>
    <n v="19.850000000000001"/>
    <x v="0"/>
    <s v="Android"/>
    <n v="486741"/>
    <n v="21"/>
    <n v="0"/>
    <n v="0"/>
    <n v="0"/>
    <n v="0"/>
    <n v="0"/>
    <s v="2025-10-07 22:50:00"/>
  </r>
  <r>
    <s v="TX003973"/>
    <x v="940"/>
    <x v="3"/>
    <x v="1"/>
    <n v="221.49"/>
    <s v="Success"/>
    <s v="Approved"/>
    <n v="6.99"/>
    <x v="0"/>
    <s v="Desktop"/>
    <n v="423275"/>
    <n v="42"/>
    <n v="0"/>
    <n v="0"/>
    <n v="1"/>
    <n v="0"/>
    <n v="0"/>
    <s v="2025-08-19 22:24:09"/>
  </r>
  <r>
    <s v="TX005371"/>
    <x v="1725"/>
    <x v="6"/>
    <x v="1"/>
    <n v="701.62"/>
    <s v="Failed"/>
    <s v="Declined"/>
    <n v="10.15"/>
    <x v="0"/>
    <s v="Android"/>
    <n v="538003"/>
    <n v="58"/>
    <n v="1"/>
    <n v="0"/>
    <n v="0"/>
    <n v="0"/>
    <n v="1"/>
    <s v="2025-07-20 23:42:50"/>
  </r>
  <r>
    <s v="TX004134"/>
    <x v="2056"/>
    <x v="1"/>
    <x v="2"/>
    <n v="392.3"/>
    <s v="Success"/>
    <s v="Approved"/>
    <n v="19.62"/>
    <x v="0"/>
    <s v="iPhone"/>
    <n v="479159"/>
    <n v="40"/>
    <n v="0"/>
    <n v="0"/>
    <n v="1"/>
    <n v="0"/>
    <n v="0"/>
    <s v="2025-06-10 01:52:14"/>
  </r>
  <r>
    <s v="TX000975"/>
    <x v="715"/>
    <x v="5"/>
    <x v="0"/>
    <n v="660.49"/>
    <s v="Success"/>
    <s v="Approved"/>
    <n v="2.88"/>
    <x v="0"/>
    <s v="iPhone"/>
    <n v="453215"/>
    <n v="11"/>
    <n v="0"/>
    <n v="0"/>
    <n v="0"/>
    <n v="0"/>
    <n v="0"/>
    <s v="2025-07-03 23:44:45"/>
  </r>
  <r>
    <s v="TX007292"/>
    <x v="1478"/>
    <x v="4"/>
    <x v="1"/>
    <n v="111.77"/>
    <s v="Success"/>
    <s v="Approved"/>
    <n v="5.42"/>
    <x v="0"/>
    <s v="iPhone"/>
    <n v="516371"/>
    <n v="14"/>
    <n v="0"/>
    <n v="0"/>
    <n v="0"/>
    <n v="0"/>
    <n v="0"/>
    <s v="2025-07-25 16:51:11"/>
  </r>
  <r>
    <s v="TX000955"/>
    <x v="1251"/>
    <x v="4"/>
    <x v="3"/>
    <n v="334.69"/>
    <s v="Success"/>
    <s v="Approved"/>
    <n v="2.71"/>
    <x v="0"/>
    <s v="Desktop"/>
    <n v="557175"/>
    <n v="48"/>
    <n v="0"/>
    <n v="1"/>
    <n v="0"/>
    <n v="0"/>
    <n v="0"/>
    <s v="2025-08-06 04:39:46"/>
  </r>
  <r>
    <s v="TX009699"/>
    <x v="2397"/>
    <x v="3"/>
    <x v="3"/>
    <n v="317.2"/>
    <s v="Failed"/>
    <s v="Declined"/>
    <n v="10.220000000000001"/>
    <x v="0"/>
    <s v="Desktop"/>
    <n v="420831"/>
    <n v="17"/>
    <n v="0"/>
    <n v="0"/>
    <n v="0"/>
    <n v="0"/>
    <n v="0"/>
    <s v="2025-01-28 10:45:28"/>
  </r>
  <r>
    <s v="TX005017"/>
    <x v="1355"/>
    <x v="9"/>
    <x v="0"/>
    <n v="367.36"/>
    <s v="Abandoned"/>
    <s v="Declined"/>
    <n v="1.41"/>
    <x v="0"/>
    <s v="iPhone"/>
    <n v="514347"/>
    <n v="12"/>
    <n v="0"/>
    <n v="0"/>
    <n v="0"/>
    <n v="0"/>
    <n v="0"/>
    <s v="2025-10-12 23:31:43"/>
  </r>
  <r>
    <s v="TX009785"/>
    <x v="1994"/>
    <x v="2"/>
    <x v="3"/>
    <n v="378.42"/>
    <s v="Failed"/>
    <s v="Declined"/>
    <n v="2.19"/>
    <x v="0"/>
    <s v="iPhone"/>
    <n v="541153"/>
    <n v="11"/>
    <n v="0"/>
    <n v="0"/>
    <n v="0"/>
    <n v="0"/>
    <n v="0"/>
    <s v="2025-05-25 02:27:30"/>
  </r>
  <r>
    <s v="TX007491"/>
    <x v="1737"/>
    <x v="9"/>
    <x v="0"/>
    <n v="353.73"/>
    <s v="Success"/>
    <s v="Approved"/>
    <n v="5.1100000000000003"/>
    <x v="0"/>
    <s v="Desktop"/>
    <n v="419406"/>
    <n v="19"/>
    <n v="0"/>
    <n v="0"/>
    <n v="0"/>
    <n v="0"/>
    <n v="0"/>
    <s v="2025-01-29 11:12:28"/>
  </r>
  <r>
    <s v="TX001641"/>
    <x v="2855"/>
    <x v="2"/>
    <x v="1"/>
    <n v="590.08000000000004"/>
    <s v="Success"/>
    <s v="Approved"/>
    <n v="11.02"/>
    <x v="0"/>
    <s v="iPhone"/>
    <n v="520084"/>
    <n v="11"/>
    <n v="0"/>
    <n v="0"/>
    <n v="0"/>
    <n v="0"/>
    <n v="0"/>
    <s v="2025-09-10 04:53:39"/>
  </r>
  <r>
    <s v="TX001291"/>
    <x v="1032"/>
    <x v="5"/>
    <x v="3"/>
    <n v="383.71"/>
    <s v="Success"/>
    <s v="Approved"/>
    <n v="1.8"/>
    <x v="0"/>
    <s v="iPad"/>
    <n v="506961"/>
    <n v="30"/>
    <n v="0"/>
    <n v="0"/>
    <n v="0"/>
    <n v="1"/>
    <n v="0"/>
    <s v="2025-09-02 07:46:58"/>
  </r>
  <r>
    <s v="TX001381"/>
    <x v="1747"/>
    <x v="8"/>
    <x v="0"/>
    <n v="508.96"/>
    <s v="Success"/>
    <s v="Approved"/>
    <n v="11.11"/>
    <x v="0"/>
    <s v="iPhone"/>
    <n v="526614"/>
    <n v="17"/>
    <n v="0"/>
    <n v="0"/>
    <n v="0"/>
    <n v="0"/>
    <n v="0"/>
    <s v="2025-10-21 05:27:48"/>
  </r>
  <r>
    <s v="TX001934"/>
    <x v="1367"/>
    <x v="1"/>
    <x v="2"/>
    <n v="810.27"/>
    <s v="Success"/>
    <s v="Approved"/>
    <n v="13.54"/>
    <x v="0"/>
    <s v="iPhone"/>
    <n v="504288"/>
    <n v="41"/>
    <n v="0"/>
    <n v="1"/>
    <n v="0"/>
    <n v="0"/>
    <n v="0"/>
    <s v="2025-12-31 14:40:18"/>
  </r>
  <r>
    <s v="TX004676"/>
    <x v="2856"/>
    <x v="4"/>
    <x v="3"/>
    <n v="2223"/>
    <s v="Abandoned"/>
    <s v="Declined"/>
    <n v="2.14"/>
    <x v="0"/>
    <s v="iPad"/>
    <n v="535089"/>
    <n v="13"/>
    <n v="0"/>
    <n v="0"/>
    <n v="0"/>
    <n v="0"/>
    <n v="0"/>
    <s v="2025-09-16 15:48:53"/>
  </r>
  <r>
    <s v="TX000893"/>
    <x v="619"/>
    <x v="2"/>
    <x v="2"/>
    <n v="522.91"/>
    <s v="Failed"/>
    <s v="Declined"/>
    <n v="10.79"/>
    <x v="0"/>
    <s v="Android"/>
    <n v="514773"/>
    <n v="13"/>
    <n v="0"/>
    <n v="0"/>
    <n v="0"/>
    <n v="0"/>
    <n v="0"/>
    <s v="2025-04-14 21:11:56"/>
  </r>
  <r>
    <s v="TX007288"/>
    <x v="1959"/>
    <x v="0"/>
    <x v="1"/>
    <n v="906.16"/>
    <s v="Success"/>
    <s v="Approved"/>
    <n v="4.5599999999999996"/>
    <x v="0"/>
    <s v="Android"/>
    <n v="426678"/>
    <n v="23"/>
    <n v="0"/>
    <n v="0"/>
    <n v="0"/>
    <n v="0"/>
    <n v="0"/>
    <s v="2025-01-01 21:03:31"/>
  </r>
  <r>
    <s v="TX004877"/>
    <x v="1633"/>
    <x v="8"/>
    <x v="0"/>
    <n v="316.97000000000003"/>
    <s v="Success"/>
    <s v="Approved"/>
    <n v="3.51"/>
    <x v="0"/>
    <s v="Desktop"/>
    <n v="548647"/>
    <n v="47"/>
    <n v="0"/>
    <n v="1"/>
    <n v="0"/>
    <n v="0"/>
    <n v="0"/>
    <s v="2025-03-14 01:50:55"/>
  </r>
  <r>
    <s v="TX007907"/>
    <x v="2741"/>
    <x v="5"/>
    <x v="3"/>
    <n v="175.05"/>
    <s v="Success"/>
    <s v="Approved"/>
    <n v="4.42"/>
    <x v="0"/>
    <s v="Android"/>
    <n v="456245"/>
    <n v="12"/>
    <n v="0"/>
    <n v="0"/>
    <n v="0"/>
    <n v="0"/>
    <n v="0"/>
    <s v="2025-11-01 07:32:15"/>
  </r>
  <r>
    <s v="TX008195"/>
    <x v="546"/>
    <x v="1"/>
    <x v="0"/>
    <n v="361.72"/>
    <s v="Success"/>
    <s v="Approved"/>
    <n v="1.34"/>
    <x v="0"/>
    <s v="Android"/>
    <n v="407379"/>
    <n v="19"/>
    <n v="0"/>
    <n v="0"/>
    <n v="0"/>
    <n v="0"/>
    <n v="0"/>
    <s v="2025-02-25 01:38:26"/>
  </r>
  <r>
    <s v="TX009432"/>
    <x v="2727"/>
    <x v="8"/>
    <x v="1"/>
    <n v="198.56"/>
    <s v="Success"/>
    <s v="Approved"/>
    <n v="7.02"/>
    <x v="0"/>
    <s v="iPad"/>
    <n v="433931"/>
    <n v="43"/>
    <n v="0"/>
    <n v="1"/>
    <n v="0"/>
    <n v="0"/>
    <n v="0"/>
    <s v="2025-11-07 17:48:22"/>
  </r>
  <r>
    <s v="TX002467"/>
    <x v="2471"/>
    <x v="4"/>
    <x v="0"/>
    <n v="65.3"/>
    <s v="Success"/>
    <s v="Approved"/>
    <n v="4.82"/>
    <x v="0"/>
    <s v="Desktop"/>
    <n v="427483"/>
    <n v="23"/>
    <n v="0"/>
    <n v="0"/>
    <n v="0"/>
    <n v="0"/>
    <n v="0"/>
    <s v="2025-02-01 22:13:22"/>
  </r>
  <r>
    <s v="TX007658"/>
    <x v="91"/>
    <x v="5"/>
    <x v="1"/>
    <n v="142.74"/>
    <s v="Success"/>
    <s v="Approved"/>
    <n v="7.96"/>
    <x v="0"/>
    <s v="Desktop"/>
    <n v="558523"/>
    <n v="12"/>
    <n v="0"/>
    <n v="0"/>
    <n v="0"/>
    <n v="0"/>
    <n v="0"/>
    <s v="2025-08-16 02:16:21"/>
  </r>
  <r>
    <s v="TX001914"/>
    <x v="2857"/>
    <x v="1"/>
    <x v="3"/>
    <n v="166.44"/>
    <s v="Success"/>
    <s v="Approved"/>
    <n v="1.3"/>
    <x v="0"/>
    <s v="Android"/>
    <n v="460051"/>
    <n v="11"/>
    <n v="0"/>
    <n v="0"/>
    <n v="0"/>
    <n v="0"/>
    <n v="0"/>
    <s v="2025-03-02 20:17:20"/>
  </r>
  <r>
    <s v="TX002737"/>
    <x v="1246"/>
    <x v="4"/>
    <x v="3"/>
    <n v="698.45"/>
    <s v="Abandoned"/>
    <s v="Declined"/>
    <n v="2.61"/>
    <x v="0"/>
    <s v="iPhone"/>
    <n v="495877"/>
    <n v="18"/>
    <n v="0"/>
    <n v="0"/>
    <n v="0"/>
    <n v="0"/>
    <n v="0"/>
    <s v="2025-10-11 02:01:28"/>
  </r>
  <r>
    <s v="TX000727"/>
    <x v="358"/>
    <x v="0"/>
    <x v="3"/>
    <n v="694.48"/>
    <s v="Success"/>
    <s v="Approved"/>
    <n v="0.79"/>
    <x v="0"/>
    <s v="Android"/>
    <n v="527655"/>
    <n v="15"/>
    <n v="0"/>
    <n v="0"/>
    <n v="0"/>
    <n v="0"/>
    <n v="0"/>
    <s v="2025-01-16 19:20:28"/>
  </r>
  <r>
    <s v="TX007215"/>
    <x v="1328"/>
    <x v="4"/>
    <x v="2"/>
    <n v="164.95"/>
    <s v="Abandoned"/>
    <s v="Declined"/>
    <n v="15.85"/>
    <x v="0"/>
    <s v="iPad"/>
    <n v="422385"/>
    <n v="53"/>
    <n v="0"/>
    <n v="0"/>
    <n v="1"/>
    <n v="0"/>
    <n v="0"/>
    <s v="2025-10-24 13:35:14"/>
  </r>
  <r>
    <s v="TX008246"/>
    <x v="2745"/>
    <x v="1"/>
    <x v="1"/>
    <n v="464.2"/>
    <s v="Success"/>
    <s v="Approved"/>
    <n v="3.88"/>
    <x v="0"/>
    <s v="iPad"/>
    <n v="453123"/>
    <n v="24"/>
    <n v="0"/>
    <n v="0"/>
    <n v="0"/>
    <n v="0"/>
    <n v="0"/>
    <s v="2025-10-26 23:55:01"/>
  </r>
  <r>
    <s v="TX001797"/>
    <x v="1008"/>
    <x v="4"/>
    <x v="0"/>
    <n v="2058.5700000000002"/>
    <s v="Success"/>
    <s v="Approved"/>
    <n v="11.54"/>
    <x v="0"/>
    <s v="Android"/>
    <n v="543635"/>
    <n v="18"/>
    <n v="0"/>
    <n v="0"/>
    <n v="0"/>
    <n v="0"/>
    <n v="0"/>
    <s v="2025-11-12 05:29:49"/>
  </r>
  <r>
    <s v="TX003846"/>
    <x v="2562"/>
    <x v="1"/>
    <x v="2"/>
    <n v="272.63"/>
    <s v="Failed"/>
    <s v="Declined"/>
    <n v="15.7"/>
    <x v="0"/>
    <s v="Desktop"/>
    <n v="406084"/>
    <n v="23"/>
    <n v="0"/>
    <n v="0"/>
    <n v="0"/>
    <n v="0"/>
    <n v="0"/>
    <s v="2025-05-19 19:14:45"/>
  </r>
  <r>
    <s v="TX006403"/>
    <x v="1730"/>
    <x v="3"/>
    <x v="1"/>
    <n v="133.85"/>
    <s v="Success"/>
    <s v="Approved"/>
    <n v="3.29"/>
    <x v="0"/>
    <s v="Android"/>
    <n v="505626"/>
    <n v="16"/>
    <n v="0"/>
    <n v="0"/>
    <n v="0"/>
    <n v="0"/>
    <n v="0"/>
    <s v="2025-04-10 07:35:46"/>
  </r>
  <r>
    <s v="TX000937"/>
    <x v="1595"/>
    <x v="1"/>
    <x v="0"/>
    <n v="1286.76"/>
    <s v="Success"/>
    <s v="Approved"/>
    <n v="2.1800000000000002"/>
    <x v="0"/>
    <s v="iPhone"/>
    <n v="400536"/>
    <n v="14"/>
    <n v="0"/>
    <n v="0"/>
    <n v="0"/>
    <n v="0"/>
    <n v="0"/>
    <s v="2025-05-13 16:13:14"/>
  </r>
  <r>
    <s v="TX002266"/>
    <x v="2182"/>
    <x v="7"/>
    <x v="1"/>
    <n v="330.94"/>
    <s v="Success"/>
    <s v="Approved"/>
    <n v="10.5"/>
    <x v="0"/>
    <s v="iPhone"/>
    <n v="508173"/>
    <n v="11"/>
    <n v="0"/>
    <n v="0"/>
    <n v="0"/>
    <n v="0"/>
    <n v="0"/>
    <s v="2025-11-14 03:03:31"/>
  </r>
  <r>
    <s v="TX000825"/>
    <x v="2268"/>
    <x v="1"/>
    <x v="0"/>
    <n v="256.10000000000002"/>
    <s v="Success"/>
    <s v="Approved"/>
    <n v="5.76"/>
    <x v="0"/>
    <s v="iPhone"/>
    <n v="546754"/>
    <n v="39"/>
    <n v="0"/>
    <n v="0"/>
    <n v="0"/>
    <n v="1"/>
    <n v="0"/>
    <s v="2025-06-07 14:56:41"/>
  </r>
  <r>
    <s v="TX007275"/>
    <x v="996"/>
    <x v="3"/>
    <x v="1"/>
    <n v="214.71"/>
    <s v="Success"/>
    <s v="Approved"/>
    <n v="4.18"/>
    <x v="0"/>
    <s v="Android"/>
    <n v="517635"/>
    <n v="23"/>
    <n v="0"/>
    <n v="0"/>
    <n v="0"/>
    <n v="0"/>
    <n v="0"/>
    <s v="2025-08-14 20:44:40"/>
  </r>
  <r>
    <s v="TX001390"/>
    <x v="2528"/>
    <x v="4"/>
    <x v="1"/>
    <n v="807.21"/>
    <s v="Success"/>
    <s v="Approved"/>
    <n v="8.0500000000000007"/>
    <x v="0"/>
    <s v="Desktop"/>
    <n v="511716"/>
    <n v="51"/>
    <n v="1"/>
    <n v="0"/>
    <n v="0"/>
    <n v="0"/>
    <n v="1"/>
    <s v="2025-05-17 02:27:24"/>
  </r>
  <r>
    <s v="TX003565"/>
    <x v="2017"/>
    <x v="9"/>
    <x v="3"/>
    <n v="474.93"/>
    <s v="Success"/>
    <s v="Approved"/>
    <n v="5.26"/>
    <x v="0"/>
    <s v="iPhone"/>
    <n v="459605"/>
    <n v="55"/>
    <n v="0"/>
    <n v="0"/>
    <n v="1"/>
    <n v="0"/>
    <n v="0"/>
    <s v="2025-01-29 03:22:42"/>
  </r>
  <r>
    <s v="TX005430"/>
    <x v="593"/>
    <x v="5"/>
    <x v="1"/>
    <n v="445.29"/>
    <s v="Success"/>
    <s v="Approved"/>
    <n v="3.59"/>
    <x v="0"/>
    <s v="iPhone"/>
    <n v="518488"/>
    <n v="24"/>
    <n v="0"/>
    <n v="0"/>
    <n v="0"/>
    <n v="0"/>
    <n v="0"/>
    <s v="2025-09-06 16:18:36"/>
  </r>
  <r>
    <s v="TX007828"/>
    <x v="36"/>
    <x v="3"/>
    <x v="0"/>
    <n v="612.1"/>
    <s v="Abandoned"/>
    <s v="Declined"/>
    <n v="7.04"/>
    <x v="0"/>
    <s v="iPhone"/>
    <n v="457696"/>
    <n v="10"/>
    <n v="0"/>
    <n v="0"/>
    <n v="0"/>
    <n v="0"/>
    <n v="0"/>
    <s v="2025-01-03 13:28:33"/>
  </r>
  <r>
    <s v="TX005691"/>
    <x v="2858"/>
    <x v="5"/>
    <x v="0"/>
    <n v="447.56"/>
    <s v="Success"/>
    <s v="Approved"/>
    <n v="4.03"/>
    <x v="0"/>
    <s v="iPhone"/>
    <n v="439277"/>
    <n v="23"/>
    <n v="0"/>
    <n v="0"/>
    <n v="0"/>
    <n v="0"/>
    <n v="0"/>
    <s v="2025-04-09 08:02:01"/>
  </r>
  <r>
    <s v="TX007879"/>
    <x v="2839"/>
    <x v="7"/>
    <x v="1"/>
    <n v="1205.28"/>
    <s v="Success"/>
    <s v="Approved"/>
    <n v="10.7"/>
    <x v="0"/>
    <s v="iPhone"/>
    <n v="424332"/>
    <n v="18"/>
    <n v="0"/>
    <n v="0"/>
    <n v="0"/>
    <n v="0"/>
    <n v="0"/>
    <s v="2025-03-17 09:06:20"/>
  </r>
  <r>
    <s v="TX001869"/>
    <x v="101"/>
    <x v="5"/>
    <x v="1"/>
    <n v="316.95999999999998"/>
    <s v="Success"/>
    <s v="Approved"/>
    <n v="6.07"/>
    <x v="0"/>
    <s v="Android"/>
    <n v="544637"/>
    <n v="25"/>
    <n v="0"/>
    <n v="0"/>
    <n v="0"/>
    <n v="0"/>
    <n v="0"/>
    <s v="2025-03-04 07:34:46"/>
  </r>
  <r>
    <s v="TX008203"/>
    <x v="1920"/>
    <x v="7"/>
    <x v="2"/>
    <n v="247.59"/>
    <s v="Abandoned"/>
    <s v="Declined"/>
    <n v="13.08"/>
    <x v="0"/>
    <s v="Desktop"/>
    <n v="414258"/>
    <n v="21"/>
    <n v="0"/>
    <n v="0"/>
    <n v="0"/>
    <n v="0"/>
    <n v="0"/>
    <s v="2025-03-21 11:25:14"/>
  </r>
  <r>
    <s v="TX007487"/>
    <x v="1393"/>
    <x v="9"/>
    <x v="3"/>
    <n v="185.68"/>
    <s v="Success"/>
    <s v="Approved"/>
    <n v="8.02"/>
    <x v="0"/>
    <s v="Android"/>
    <n v="550269"/>
    <n v="19"/>
    <n v="0"/>
    <n v="0"/>
    <n v="0"/>
    <n v="0"/>
    <n v="0"/>
    <s v="2025-01-02 15:23:14"/>
  </r>
  <r>
    <s v="TX000807"/>
    <x v="465"/>
    <x v="5"/>
    <x v="2"/>
    <n v="862.36"/>
    <s v="Failed"/>
    <s v="Approved"/>
    <n v="16.489999999999998"/>
    <x v="0"/>
    <s v="Android"/>
    <n v="512900"/>
    <n v="39"/>
    <n v="0"/>
    <n v="0"/>
    <n v="0"/>
    <n v="1"/>
    <n v="0"/>
    <s v="2025-11-28 05:21:52"/>
  </r>
  <r>
    <s v="TX004806"/>
    <x v="2579"/>
    <x v="3"/>
    <x v="2"/>
    <n v="201.34"/>
    <s v="Success"/>
    <s v="Approved"/>
    <n v="8.24"/>
    <x v="0"/>
    <s v="Android"/>
    <n v="541709"/>
    <n v="12"/>
    <n v="0"/>
    <n v="0"/>
    <n v="0"/>
    <n v="0"/>
    <n v="0"/>
    <s v="2025-05-18 09:34:35"/>
  </r>
  <r>
    <s v="TX009656"/>
    <x v="1481"/>
    <x v="3"/>
    <x v="2"/>
    <n v="584.39"/>
    <s v="Abandoned"/>
    <s v="Declined"/>
    <n v="16.45"/>
    <x v="0"/>
    <s v="iPhone"/>
    <n v="435752"/>
    <n v="19"/>
    <n v="0"/>
    <n v="0"/>
    <n v="0"/>
    <n v="0"/>
    <n v="0"/>
    <s v="2025-05-21 11:55:56"/>
  </r>
  <r>
    <s v="TX007512"/>
    <x v="639"/>
    <x v="3"/>
    <x v="1"/>
    <n v="56.46"/>
    <s v="Failed"/>
    <s v="Declined"/>
    <n v="11.74"/>
    <x v="0"/>
    <s v="iPhone"/>
    <n v="426117"/>
    <n v="10"/>
    <n v="0"/>
    <n v="0"/>
    <n v="0"/>
    <n v="0"/>
    <n v="0"/>
    <s v="2025-09-25 08:35:58"/>
  </r>
  <r>
    <s v="TX008057"/>
    <x v="2239"/>
    <x v="1"/>
    <x v="1"/>
    <n v="90.81"/>
    <s v="Success"/>
    <s v="Approved"/>
    <n v="8.51"/>
    <x v="0"/>
    <s v="iPhone"/>
    <n v="542933"/>
    <n v="20"/>
    <n v="0"/>
    <n v="0"/>
    <n v="0"/>
    <n v="0"/>
    <n v="0"/>
    <s v="2025-12-26 19:36:49"/>
  </r>
  <r>
    <s v="TX004495"/>
    <x v="2482"/>
    <x v="1"/>
    <x v="0"/>
    <n v="242.96"/>
    <s v="Success"/>
    <s v="Approved"/>
    <n v="2.0499999999999998"/>
    <x v="0"/>
    <s v="iPhone"/>
    <n v="502354"/>
    <n v="35"/>
    <n v="0"/>
    <n v="1"/>
    <n v="0"/>
    <n v="0"/>
    <n v="0"/>
    <s v="2025-04-02 06:55:26"/>
  </r>
  <r>
    <s v="TX002633"/>
    <x v="992"/>
    <x v="7"/>
    <x v="1"/>
    <n v="1778.89"/>
    <s v="Success"/>
    <s v="Approved"/>
    <n v="7.54"/>
    <x v="0"/>
    <s v="iPhone"/>
    <n v="542273"/>
    <n v="10"/>
    <n v="0"/>
    <n v="0"/>
    <n v="0"/>
    <n v="0"/>
    <n v="0"/>
    <s v="2025-09-30 00:18:45"/>
  </r>
  <r>
    <s v="TX008952"/>
    <x v="1639"/>
    <x v="1"/>
    <x v="3"/>
    <n v="363.78"/>
    <s v="Success"/>
    <s v="Approved"/>
    <n v="3.15"/>
    <x v="0"/>
    <s v="Desktop"/>
    <n v="522724"/>
    <n v="18"/>
    <n v="0"/>
    <n v="0"/>
    <n v="0"/>
    <n v="0"/>
    <n v="0"/>
    <s v="2025-12-30 22:35:18"/>
  </r>
  <r>
    <s v="TX008624"/>
    <x v="2236"/>
    <x v="6"/>
    <x v="0"/>
    <n v="136.38"/>
    <s v="Success"/>
    <s v="Approved"/>
    <n v="9.23"/>
    <x v="0"/>
    <s v="iPhone"/>
    <n v="478077"/>
    <n v="15"/>
    <n v="0"/>
    <n v="0"/>
    <n v="0"/>
    <n v="0"/>
    <n v="0"/>
    <s v="2025-05-20 07:01:08"/>
  </r>
  <r>
    <s v="TX007833"/>
    <x v="1813"/>
    <x v="8"/>
    <x v="2"/>
    <n v="224.51"/>
    <s v="Abandoned"/>
    <s v="Approved"/>
    <n v="14.87"/>
    <x v="0"/>
    <s v="Android"/>
    <n v="516407"/>
    <n v="25"/>
    <n v="0"/>
    <n v="0"/>
    <n v="0"/>
    <n v="0"/>
    <n v="0"/>
    <s v="2025-06-22 07:44:34"/>
  </r>
  <r>
    <s v="TX004389"/>
    <x v="1758"/>
    <x v="2"/>
    <x v="1"/>
    <n v="295.58"/>
    <s v="Success"/>
    <s v="Approved"/>
    <n v="11.18"/>
    <x v="0"/>
    <s v="iPhone"/>
    <n v="436056"/>
    <n v="24"/>
    <n v="0"/>
    <n v="0"/>
    <n v="0"/>
    <n v="0"/>
    <n v="0"/>
    <s v="2025-02-02 16:54:03"/>
  </r>
  <r>
    <s v="TX000146"/>
    <x v="2859"/>
    <x v="9"/>
    <x v="0"/>
    <n v="148.28"/>
    <s v="Abandoned"/>
    <s v="Declined"/>
    <n v="9.99"/>
    <x v="0"/>
    <s v="iPhone"/>
    <n v="545945"/>
    <n v="23"/>
    <n v="0"/>
    <n v="0"/>
    <n v="0"/>
    <n v="0"/>
    <n v="0"/>
    <s v="2025-05-16 23:17:56"/>
  </r>
  <r>
    <s v="TX006468"/>
    <x v="2615"/>
    <x v="1"/>
    <x v="1"/>
    <n v="373.53"/>
    <s v="Success"/>
    <s v="Approved"/>
    <n v="10.02"/>
    <x v="0"/>
    <s v="Android"/>
    <n v="474268"/>
    <n v="22"/>
    <n v="0"/>
    <n v="0"/>
    <n v="0"/>
    <n v="0"/>
    <n v="0"/>
    <s v="2025-09-14 15:30:59"/>
  </r>
  <r>
    <s v="TX002034"/>
    <x v="2238"/>
    <x v="0"/>
    <x v="3"/>
    <n v="233.68"/>
    <s v="Success"/>
    <s v="Approved"/>
    <n v="3.99"/>
    <x v="0"/>
    <s v="iPad"/>
    <n v="530578"/>
    <n v="55"/>
    <n v="1"/>
    <n v="0"/>
    <n v="0"/>
    <n v="0"/>
    <n v="1"/>
    <s v="2025-03-26 23:58:45"/>
  </r>
  <r>
    <s v="TX009180"/>
    <x v="1899"/>
    <x v="8"/>
    <x v="1"/>
    <n v="319.2"/>
    <s v="Success"/>
    <s v="Approved"/>
    <n v="4.78"/>
    <x v="0"/>
    <s v="iPhone"/>
    <n v="446063"/>
    <n v="22"/>
    <n v="0"/>
    <n v="0"/>
    <n v="0"/>
    <n v="0"/>
    <n v="0"/>
    <s v="2025-08-31 17:53:56"/>
  </r>
  <r>
    <s v="TX001166"/>
    <x v="856"/>
    <x v="1"/>
    <x v="1"/>
    <n v="162.76"/>
    <s v="Success"/>
    <s v="Approved"/>
    <n v="10.7"/>
    <x v="0"/>
    <s v="Android"/>
    <n v="480898"/>
    <n v="20"/>
    <n v="0"/>
    <n v="0"/>
    <n v="0"/>
    <n v="0"/>
    <n v="0"/>
    <s v="2025-08-10 09:55:45"/>
  </r>
  <r>
    <s v="TX002051"/>
    <x v="2230"/>
    <x v="3"/>
    <x v="3"/>
    <n v="1714.49"/>
    <s v="Success"/>
    <s v="Approved"/>
    <n v="8.7899999999999991"/>
    <x v="0"/>
    <s v="iPhone"/>
    <n v="479027"/>
    <n v="24"/>
    <n v="0"/>
    <n v="0"/>
    <n v="0"/>
    <n v="0"/>
    <n v="0"/>
    <s v="2025-03-16 17:42:48"/>
  </r>
  <r>
    <s v="TX003761"/>
    <x v="1787"/>
    <x v="0"/>
    <x v="3"/>
    <n v="880.91"/>
    <s v="Success"/>
    <s v="Approved"/>
    <n v="8.1"/>
    <x v="0"/>
    <s v="iPad"/>
    <n v="488516"/>
    <n v="21"/>
    <n v="0"/>
    <n v="0"/>
    <n v="0"/>
    <n v="0"/>
    <n v="0"/>
    <s v="2025-07-23 17:36:58"/>
  </r>
  <r>
    <s v="TX004436"/>
    <x v="2439"/>
    <x v="5"/>
    <x v="2"/>
    <n v="694.61"/>
    <s v="Failed"/>
    <s v="Declined"/>
    <n v="10.32"/>
    <x v="0"/>
    <s v="Android"/>
    <n v="540153"/>
    <n v="25"/>
    <n v="0"/>
    <n v="0"/>
    <n v="0"/>
    <n v="0"/>
    <n v="0"/>
    <s v="2025-07-15 16:09:26"/>
  </r>
  <r>
    <s v="TX003431"/>
    <x v="2789"/>
    <x v="2"/>
    <x v="0"/>
    <n v="346.56"/>
    <s v="Success"/>
    <s v="Approved"/>
    <n v="4.12"/>
    <x v="0"/>
    <s v="Android"/>
    <n v="557690"/>
    <n v="24"/>
    <n v="0"/>
    <n v="0"/>
    <n v="0"/>
    <n v="0"/>
    <n v="0"/>
    <s v="2025-12-22 03:37:24"/>
  </r>
  <r>
    <s v="TX008191"/>
    <x v="674"/>
    <x v="1"/>
    <x v="3"/>
    <n v="331.64"/>
    <s v="Failed"/>
    <s v="Declined"/>
    <n v="2.17"/>
    <x v="0"/>
    <s v="iPhone"/>
    <n v="522459"/>
    <n v="16"/>
    <n v="0"/>
    <n v="0"/>
    <n v="0"/>
    <n v="0"/>
    <n v="0"/>
    <s v="2025-07-06 02:33:22"/>
  </r>
  <r>
    <s v="TX008804"/>
    <x v="334"/>
    <x v="3"/>
    <x v="3"/>
    <n v="1625.1"/>
    <s v="Failed"/>
    <s v="Approved"/>
    <n v="10.220000000000001"/>
    <x v="0"/>
    <s v="Desktop"/>
    <n v="502607"/>
    <n v="15"/>
    <n v="0"/>
    <n v="0"/>
    <n v="0"/>
    <n v="0"/>
    <n v="0"/>
    <s v="2025-07-28 19:18:25"/>
  </r>
  <r>
    <s v="TX007070"/>
    <x v="131"/>
    <x v="3"/>
    <x v="0"/>
    <n v="23.57"/>
    <s v="Success"/>
    <s v="Approved"/>
    <n v="11.84"/>
    <x v="0"/>
    <s v="Android"/>
    <n v="488844"/>
    <n v="41"/>
    <n v="0"/>
    <n v="0"/>
    <n v="1"/>
    <n v="0"/>
    <n v="0"/>
    <s v="2025-03-18 01:30:05"/>
  </r>
  <r>
    <s v="TX004362"/>
    <x v="332"/>
    <x v="5"/>
    <x v="2"/>
    <n v="532.66999999999996"/>
    <s v="Failed"/>
    <s v="Declined"/>
    <n v="9.84"/>
    <x v="0"/>
    <s v="iPhone"/>
    <n v="542725"/>
    <n v="42"/>
    <n v="0"/>
    <n v="1"/>
    <n v="0"/>
    <n v="0"/>
    <n v="0"/>
    <s v="2025-04-17 01:13:18"/>
  </r>
  <r>
    <s v="TX001772"/>
    <x v="56"/>
    <x v="4"/>
    <x v="1"/>
    <n v="315.07"/>
    <s v="Success"/>
    <s v="Approved"/>
    <n v="7.93"/>
    <x v="0"/>
    <s v="iPhone"/>
    <n v="466884"/>
    <n v="18"/>
    <n v="0"/>
    <n v="0"/>
    <n v="0"/>
    <n v="0"/>
    <n v="0"/>
    <s v="2025-02-04 22:36:16"/>
  </r>
  <r>
    <s v="TX003512"/>
    <x v="2804"/>
    <x v="1"/>
    <x v="2"/>
    <n v="306.73"/>
    <s v="Success"/>
    <s v="Approved"/>
    <n v="16.75"/>
    <x v="0"/>
    <s v="iPhone"/>
    <n v="550083"/>
    <n v="21"/>
    <n v="0"/>
    <n v="0"/>
    <n v="0"/>
    <n v="0"/>
    <n v="0"/>
    <s v="2025-06-22 19:05:16"/>
  </r>
  <r>
    <s v="TX000272"/>
    <x v="1053"/>
    <x v="3"/>
    <x v="1"/>
    <n v="319.83"/>
    <s v="Success"/>
    <s v="Approved"/>
    <n v="4.21"/>
    <x v="0"/>
    <s v="Desktop"/>
    <n v="542117"/>
    <n v="25"/>
    <n v="0"/>
    <n v="0"/>
    <n v="0"/>
    <n v="0"/>
    <n v="0"/>
    <s v="2025-06-28 23:14:15"/>
  </r>
  <r>
    <s v="TX008437"/>
    <x v="2860"/>
    <x v="5"/>
    <x v="0"/>
    <n v="935.14"/>
    <s v="Failed"/>
    <s v="Approved"/>
    <n v="3.19"/>
    <x v="0"/>
    <s v="Desktop"/>
    <n v="437879"/>
    <n v="34"/>
    <n v="0"/>
    <n v="0"/>
    <n v="0"/>
    <n v="1"/>
    <n v="0"/>
    <s v="2025-07-08 08:19:57"/>
  </r>
  <r>
    <s v="TX002033"/>
    <x v="2861"/>
    <x v="4"/>
    <x v="0"/>
    <n v="367.05"/>
    <s v="Success"/>
    <s v="Approved"/>
    <n v="0.68"/>
    <x v="0"/>
    <s v="iPhone"/>
    <n v="529263"/>
    <n v="24"/>
    <n v="0"/>
    <n v="0"/>
    <n v="0"/>
    <n v="0"/>
    <n v="0"/>
    <s v="2025-03-20 21:50:07"/>
  </r>
  <r>
    <s v="TX009719"/>
    <x v="2556"/>
    <x v="3"/>
    <x v="1"/>
    <n v="786.27"/>
    <s v="Failed"/>
    <s v="Approved"/>
    <n v="9.6300000000000008"/>
    <x v="0"/>
    <s v="iPhone"/>
    <n v="473156"/>
    <n v="13"/>
    <n v="0"/>
    <n v="0"/>
    <n v="0"/>
    <n v="0"/>
    <n v="0"/>
    <s v="2025-07-26 10:35:19"/>
  </r>
  <r>
    <s v="TX003811"/>
    <x v="1243"/>
    <x v="1"/>
    <x v="1"/>
    <n v="188.85"/>
    <s v="Success"/>
    <s v="Approved"/>
    <n v="11.64"/>
    <x v="0"/>
    <s v="iPhone"/>
    <n v="487515"/>
    <n v="11"/>
    <n v="0"/>
    <n v="0"/>
    <n v="0"/>
    <n v="0"/>
    <n v="0"/>
    <s v="2025-08-16 13:43:19"/>
  </r>
  <r>
    <s v="TX004347"/>
    <x v="1306"/>
    <x v="8"/>
    <x v="1"/>
    <n v="220.92"/>
    <s v="Success"/>
    <s v="Approved"/>
    <n v="11.78"/>
    <x v="0"/>
    <s v="Desktop"/>
    <n v="449857"/>
    <n v="44"/>
    <n v="0"/>
    <n v="0"/>
    <n v="1"/>
    <n v="0"/>
    <n v="0"/>
    <s v="2025-08-06 07:31:17"/>
  </r>
  <r>
    <s v="TX000546"/>
    <x v="1933"/>
    <x v="9"/>
    <x v="0"/>
    <n v="71.3"/>
    <s v="Success"/>
    <s v="Approved"/>
    <n v="3.6"/>
    <x v="0"/>
    <s v="iPhone"/>
    <n v="511134"/>
    <n v="21"/>
    <n v="0"/>
    <n v="0"/>
    <n v="0"/>
    <n v="0"/>
    <n v="0"/>
    <s v="2025-03-14 16:23:13"/>
  </r>
  <r>
    <s v="TX003242"/>
    <x v="776"/>
    <x v="4"/>
    <x v="2"/>
    <n v="469.1"/>
    <s v="Success"/>
    <s v="Approved"/>
    <n v="11.49"/>
    <x v="0"/>
    <s v="iPhone"/>
    <n v="483123"/>
    <n v="19"/>
    <n v="0"/>
    <n v="0"/>
    <n v="0"/>
    <n v="0"/>
    <n v="0"/>
    <s v="2025-06-13 14:20:18"/>
  </r>
  <r>
    <s v="TX008503"/>
    <x v="1181"/>
    <x v="3"/>
    <x v="2"/>
    <n v="106.12"/>
    <s v="Failed"/>
    <s v="Approved"/>
    <n v="13.91"/>
    <x v="0"/>
    <s v="Android"/>
    <n v="401259"/>
    <n v="22"/>
    <n v="0"/>
    <n v="0"/>
    <n v="0"/>
    <n v="0"/>
    <n v="0"/>
    <s v="2025-12-27 05:58:28"/>
  </r>
  <r>
    <s v="TX009973"/>
    <x v="2727"/>
    <x v="3"/>
    <x v="1"/>
    <n v="135.51"/>
    <s v="Success"/>
    <s v="Approved"/>
    <n v="9.19"/>
    <x v="0"/>
    <s v="iPhone"/>
    <n v="498251"/>
    <n v="20"/>
    <n v="0"/>
    <n v="0"/>
    <n v="0"/>
    <n v="0"/>
    <n v="0"/>
    <s v="2025-05-16 21:59:17"/>
  </r>
  <r>
    <s v="TX007565"/>
    <x v="2845"/>
    <x v="8"/>
    <x v="0"/>
    <n v="243.54"/>
    <s v="Success"/>
    <s v="Approved"/>
    <n v="11.21"/>
    <x v="0"/>
    <s v="Android"/>
    <n v="508524"/>
    <n v="13"/>
    <n v="0"/>
    <n v="0"/>
    <n v="0"/>
    <n v="0"/>
    <n v="0"/>
    <s v="2025-11-05 17:03:02"/>
  </r>
  <r>
    <s v="TX000921"/>
    <x v="2301"/>
    <x v="3"/>
    <x v="3"/>
    <n v="681.83"/>
    <s v="Success"/>
    <s v="Approved"/>
    <n v="3"/>
    <x v="0"/>
    <s v="iPhone"/>
    <n v="542038"/>
    <n v="12"/>
    <n v="0"/>
    <n v="0"/>
    <n v="0"/>
    <n v="0"/>
    <n v="0"/>
    <s v="2025-09-02 17:02:36"/>
  </r>
  <r>
    <s v="TX009171"/>
    <x v="374"/>
    <x v="2"/>
    <x v="3"/>
    <n v="281.54000000000002"/>
    <s v="Failed"/>
    <s v="Declined"/>
    <n v="9.5399999999999991"/>
    <x v="0"/>
    <s v="Android"/>
    <n v="533273"/>
    <n v="23"/>
    <n v="0"/>
    <n v="0"/>
    <n v="0"/>
    <n v="0"/>
    <n v="0"/>
    <s v="2025-07-13 13:08:22"/>
  </r>
  <r>
    <s v="TX006641"/>
    <x v="2210"/>
    <x v="1"/>
    <x v="1"/>
    <n v="377.54"/>
    <s v="Abandoned"/>
    <s v="Declined"/>
    <n v="3.09"/>
    <x v="0"/>
    <s v="iPhone"/>
    <n v="558249"/>
    <n v="10"/>
    <n v="0"/>
    <n v="0"/>
    <n v="0"/>
    <n v="0"/>
    <n v="0"/>
    <s v="2025-10-10 06:54:27"/>
  </r>
  <r>
    <s v="TX007695"/>
    <x v="1093"/>
    <x v="1"/>
    <x v="3"/>
    <n v="212.28"/>
    <s v="Success"/>
    <s v="Approved"/>
    <n v="10.18"/>
    <x v="0"/>
    <s v="Android"/>
    <n v="557306"/>
    <n v="16"/>
    <n v="0"/>
    <n v="0"/>
    <n v="0"/>
    <n v="0"/>
    <n v="0"/>
    <s v="2025-03-13 20:48:44"/>
  </r>
  <r>
    <s v="TX008231"/>
    <x v="1258"/>
    <x v="9"/>
    <x v="3"/>
    <n v="287.91000000000003"/>
    <s v="Success"/>
    <s v="Approved"/>
    <n v="8.84"/>
    <x v="0"/>
    <s v="iPhone"/>
    <n v="436572"/>
    <n v="11"/>
    <n v="0"/>
    <n v="0"/>
    <n v="0"/>
    <n v="0"/>
    <n v="0"/>
    <s v="2025-11-29 15:56:39"/>
  </r>
  <r>
    <s v="TX007127"/>
    <x v="1571"/>
    <x v="7"/>
    <x v="1"/>
    <n v="404.5"/>
    <s v="Success"/>
    <s v="Approved"/>
    <n v="3.03"/>
    <x v="0"/>
    <s v="Desktop"/>
    <n v="519954"/>
    <n v="39"/>
    <n v="0"/>
    <n v="1"/>
    <n v="0"/>
    <n v="0"/>
    <n v="0"/>
    <s v="2025-06-17 10:26:08"/>
  </r>
  <r>
    <s v="TX004279"/>
    <x v="2862"/>
    <x v="3"/>
    <x v="2"/>
    <n v="1186.3599999999999"/>
    <s v="Success"/>
    <s v="Approved"/>
    <n v="13.03"/>
    <x v="0"/>
    <s v="iPhone"/>
    <n v="520175"/>
    <n v="22"/>
    <n v="0"/>
    <n v="0"/>
    <n v="0"/>
    <n v="0"/>
    <n v="0"/>
    <s v="2025-12-13 07:35:34"/>
  </r>
  <r>
    <s v="TX002984"/>
    <x v="2571"/>
    <x v="5"/>
    <x v="2"/>
    <n v="105.26"/>
    <s v="Failed"/>
    <s v="Declined"/>
    <n v="12.02"/>
    <x v="0"/>
    <s v="Desktop"/>
    <n v="455028"/>
    <n v="15"/>
    <n v="0"/>
    <n v="0"/>
    <n v="0"/>
    <n v="0"/>
    <n v="0"/>
    <s v="2025-07-30 07:50:11"/>
  </r>
  <r>
    <s v="TX000131"/>
    <x v="2695"/>
    <x v="0"/>
    <x v="1"/>
    <n v="3074.67"/>
    <s v="Failed"/>
    <s v="Declined"/>
    <n v="5.09"/>
    <x v="0"/>
    <s v="iPad"/>
    <n v="424031"/>
    <n v="13"/>
    <n v="0"/>
    <n v="0"/>
    <n v="0"/>
    <n v="0"/>
    <n v="0"/>
    <s v="2025-07-31 10:47:22"/>
  </r>
  <r>
    <s v="TX007981"/>
    <x v="2287"/>
    <x v="5"/>
    <x v="1"/>
    <n v="568.61"/>
    <s v="Success"/>
    <s v="Approved"/>
    <n v="1"/>
    <x v="0"/>
    <s v="iPhone"/>
    <n v="456367"/>
    <n v="32"/>
    <n v="0"/>
    <n v="0"/>
    <n v="0"/>
    <n v="1"/>
    <n v="0"/>
    <s v="2025-11-30 13:38:08"/>
  </r>
  <r>
    <s v="TX002668"/>
    <x v="1814"/>
    <x v="0"/>
    <x v="0"/>
    <n v="153.26"/>
    <s v="Failed"/>
    <s v="Approved"/>
    <n v="4.41"/>
    <x v="0"/>
    <s v="Android"/>
    <n v="524617"/>
    <n v="11"/>
    <n v="0"/>
    <n v="0"/>
    <n v="0"/>
    <n v="0"/>
    <n v="0"/>
    <s v="2025-12-09 15:20:03"/>
  </r>
  <r>
    <s v="TX007139"/>
    <x v="1379"/>
    <x v="3"/>
    <x v="3"/>
    <n v="407.89"/>
    <s v="Success"/>
    <s v="Approved"/>
    <n v="5.83"/>
    <x v="0"/>
    <s v="Android"/>
    <n v="511903"/>
    <n v="17"/>
    <n v="0"/>
    <n v="0"/>
    <n v="0"/>
    <n v="0"/>
    <n v="0"/>
    <s v="2025-12-11 15:05:22"/>
  </r>
  <r>
    <s v="TX003224"/>
    <x v="201"/>
    <x v="0"/>
    <x v="3"/>
    <n v="400.51"/>
    <s v="Abandoned"/>
    <s v="Approved"/>
    <n v="8.08"/>
    <x v="0"/>
    <s v="Android"/>
    <n v="487850"/>
    <n v="50"/>
    <n v="0"/>
    <n v="0"/>
    <n v="1"/>
    <n v="0"/>
    <n v="0"/>
    <s v="2025-08-12 11:53:47"/>
  </r>
  <r>
    <s v="TX007694"/>
    <x v="1040"/>
    <x v="9"/>
    <x v="0"/>
    <n v="208.45"/>
    <s v="Abandoned"/>
    <s v="Declined"/>
    <n v="3.21"/>
    <x v="0"/>
    <s v="iPhone"/>
    <n v="517218"/>
    <n v="19"/>
    <n v="0"/>
    <n v="0"/>
    <n v="0"/>
    <n v="0"/>
    <n v="0"/>
    <s v="2025-07-03 12:09:23"/>
  </r>
  <r>
    <s v="TX005393"/>
    <x v="360"/>
    <x v="5"/>
    <x v="0"/>
    <n v="295.44"/>
    <s v="Success"/>
    <s v="Approved"/>
    <n v="11.93"/>
    <x v="0"/>
    <s v="Desktop"/>
    <n v="506531"/>
    <n v="22"/>
    <n v="0"/>
    <n v="0"/>
    <n v="0"/>
    <n v="0"/>
    <n v="0"/>
    <s v="2025-11-13 07:26:01"/>
  </r>
  <r>
    <s v="TX000615"/>
    <x v="1820"/>
    <x v="3"/>
    <x v="2"/>
    <n v="454.47"/>
    <s v="Failed"/>
    <s v="Declined"/>
    <n v="8.39"/>
    <x v="0"/>
    <s v="iPhone"/>
    <n v="448868"/>
    <n v="25"/>
    <n v="0"/>
    <n v="0"/>
    <n v="0"/>
    <n v="0"/>
    <n v="0"/>
    <s v="2025-03-31 18:38:51"/>
  </r>
  <r>
    <s v="TX009957"/>
    <x v="1339"/>
    <x v="1"/>
    <x v="1"/>
    <n v="293.75"/>
    <s v="Success"/>
    <s v="Approved"/>
    <n v="1.86"/>
    <x v="0"/>
    <s v="Desktop"/>
    <n v="488231"/>
    <n v="17"/>
    <n v="0"/>
    <n v="0"/>
    <n v="0"/>
    <n v="0"/>
    <n v="0"/>
    <s v="2025-12-13 08:33:50"/>
  </r>
  <r>
    <s v="TX001467"/>
    <x v="1228"/>
    <x v="9"/>
    <x v="3"/>
    <n v="639.92999999999995"/>
    <s v="Failed"/>
    <s v="Approved"/>
    <n v="7.38"/>
    <x v="0"/>
    <s v="Desktop"/>
    <n v="509337"/>
    <n v="25"/>
    <n v="0"/>
    <n v="0"/>
    <n v="0"/>
    <n v="0"/>
    <n v="0"/>
    <s v="2025-01-03 16:09:25"/>
  </r>
  <r>
    <s v="TX004498"/>
    <x v="322"/>
    <x v="9"/>
    <x v="3"/>
    <n v="316.57"/>
    <s v="Success"/>
    <s v="Approved"/>
    <n v="5"/>
    <x v="0"/>
    <s v="iPhone"/>
    <n v="502653"/>
    <n v="25"/>
    <n v="0"/>
    <n v="0"/>
    <n v="0"/>
    <n v="0"/>
    <n v="0"/>
    <s v="2025-06-10 11:33:51"/>
  </r>
  <r>
    <s v="TX003043"/>
    <x v="757"/>
    <x v="1"/>
    <x v="1"/>
    <n v="1539.8"/>
    <s v="Success"/>
    <s v="Approved"/>
    <n v="4.95"/>
    <x v="0"/>
    <s v="iPhone"/>
    <n v="418253"/>
    <n v="17"/>
    <n v="0"/>
    <n v="0"/>
    <n v="0"/>
    <n v="0"/>
    <n v="0"/>
    <s v="2025-03-11 10:15:09"/>
  </r>
  <r>
    <s v="TX002420"/>
    <x v="1811"/>
    <x v="0"/>
    <x v="2"/>
    <n v="716.37"/>
    <s v="Abandoned"/>
    <s v="Declined"/>
    <n v="18.55"/>
    <x v="0"/>
    <s v="Desktop"/>
    <n v="485375"/>
    <n v="19"/>
    <n v="0"/>
    <n v="0"/>
    <n v="0"/>
    <n v="0"/>
    <n v="0"/>
    <s v="2025-06-20 17:09:10"/>
  </r>
  <r>
    <s v="TX005086"/>
    <x v="2394"/>
    <x v="2"/>
    <x v="3"/>
    <n v="83.56"/>
    <s v="Failed"/>
    <s v="Declined"/>
    <n v="5.52"/>
    <x v="0"/>
    <s v="iPhone"/>
    <n v="473386"/>
    <n v="20"/>
    <n v="0"/>
    <n v="0"/>
    <n v="0"/>
    <n v="0"/>
    <n v="0"/>
    <s v="2025-05-16 21:43:05"/>
  </r>
  <r>
    <s v="TX003295"/>
    <x v="2690"/>
    <x v="0"/>
    <x v="3"/>
    <n v="211.01"/>
    <s v="Success"/>
    <s v="Approved"/>
    <n v="2.9"/>
    <x v="0"/>
    <s v="Android"/>
    <n v="547680"/>
    <n v="13"/>
    <n v="0"/>
    <n v="0"/>
    <n v="0"/>
    <n v="0"/>
    <n v="0"/>
    <s v="2025-03-07 10:25:33"/>
  </r>
  <r>
    <s v="TX006738"/>
    <x v="1478"/>
    <x v="3"/>
    <x v="3"/>
    <n v="264.41000000000003"/>
    <s v="Success"/>
    <s v="Approved"/>
    <n v="1.9"/>
    <x v="0"/>
    <s v="Android"/>
    <n v="557569"/>
    <n v="14"/>
    <n v="0"/>
    <n v="0"/>
    <n v="0"/>
    <n v="0"/>
    <n v="0"/>
    <s v="2025-02-20 08:24:21"/>
  </r>
  <r>
    <s v="TX001501"/>
    <x v="2626"/>
    <x v="2"/>
    <x v="3"/>
    <n v="747.62"/>
    <s v="Success"/>
    <s v="Approved"/>
    <n v="7.8"/>
    <x v="0"/>
    <s v="Android"/>
    <n v="419395"/>
    <n v="25"/>
    <n v="0"/>
    <n v="0"/>
    <n v="0"/>
    <n v="0"/>
    <n v="0"/>
    <s v="2025-09-06 09:46:16"/>
  </r>
  <r>
    <s v="TX001522"/>
    <x v="632"/>
    <x v="1"/>
    <x v="3"/>
    <n v="269.24"/>
    <s v="Success"/>
    <s v="Approved"/>
    <n v="6.73"/>
    <x v="0"/>
    <s v="Desktop"/>
    <n v="465273"/>
    <n v="20"/>
    <n v="0"/>
    <n v="0"/>
    <n v="0"/>
    <n v="0"/>
    <n v="0"/>
    <s v="2025-12-07 04:22:10"/>
  </r>
  <r>
    <s v="TX009170"/>
    <x v="2511"/>
    <x v="2"/>
    <x v="3"/>
    <n v="289.58"/>
    <s v="Failed"/>
    <s v="Declined"/>
    <n v="11.91"/>
    <x v="0"/>
    <s v="iPhone"/>
    <n v="519031"/>
    <n v="57"/>
    <n v="1"/>
    <n v="0"/>
    <n v="0"/>
    <n v="0"/>
    <n v="1"/>
    <s v="2025-03-03 19:15:06"/>
  </r>
  <r>
    <s v="TX004233"/>
    <x v="1360"/>
    <x v="3"/>
    <x v="3"/>
    <n v="498.61"/>
    <s v="Abandoned"/>
    <s v="Declined"/>
    <n v="9.0500000000000007"/>
    <x v="0"/>
    <s v="iPad"/>
    <n v="475470"/>
    <n v="16"/>
    <n v="0"/>
    <n v="0"/>
    <n v="0"/>
    <n v="0"/>
    <n v="0"/>
    <s v="2025-11-24 06:45:05"/>
  </r>
  <r>
    <s v="TX007687"/>
    <x v="1002"/>
    <x v="4"/>
    <x v="1"/>
    <n v="314.97000000000003"/>
    <s v="Success"/>
    <s v="Approved"/>
    <n v="11.23"/>
    <x v="0"/>
    <s v="iPad"/>
    <n v="408385"/>
    <n v="19"/>
    <n v="0"/>
    <n v="0"/>
    <n v="0"/>
    <n v="0"/>
    <n v="0"/>
    <s v="2025-11-26 09:30:39"/>
  </r>
  <r>
    <s v="TX008821"/>
    <x v="2863"/>
    <x v="0"/>
    <x v="3"/>
    <n v="2127.0500000000002"/>
    <s v="Abandoned"/>
    <s v="Declined"/>
    <n v="1.43"/>
    <x v="0"/>
    <s v="Android"/>
    <n v="483562"/>
    <n v="20"/>
    <n v="0"/>
    <n v="0"/>
    <n v="0"/>
    <n v="0"/>
    <n v="0"/>
    <s v="2025-05-11 19:06:50"/>
  </r>
  <r>
    <s v="TX004431"/>
    <x v="1764"/>
    <x v="3"/>
    <x v="1"/>
    <n v="302.73"/>
    <s v="Success"/>
    <s v="Approved"/>
    <n v="11.36"/>
    <x v="0"/>
    <s v="Desktop"/>
    <n v="518661"/>
    <n v="52"/>
    <n v="0"/>
    <n v="0"/>
    <n v="1"/>
    <n v="0"/>
    <n v="0"/>
    <s v="2025-04-25 16:55:29"/>
  </r>
  <r>
    <s v="TX000391"/>
    <x v="536"/>
    <x v="7"/>
    <x v="3"/>
    <n v="388.86"/>
    <s v="Success"/>
    <s v="Approved"/>
    <n v="0.82"/>
    <x v="0"/>
    <s v="Desktop"/>
    <n v="408758"/>
    <n v="15"/>
    <n v="0"/>
    <n v="0"/>
    <n v="0"/>
    <n v="0"/>
    <n v="0"/>
    <s v="2025-11-18 21:02:27"/>
  </r>
  <r>
    <s v="TX009913"/>
    <x v="2517"/>
    <x v="3"/>
    <x v="3"/>
    <n v="480.66"/>
    <s v="Failed"/>
    <s v="Declined"/>
    <n v="5.96"/>
    <x v="0"/>
    <s v="Desktop"/>
    <n v="418158"/>
    <n v="12"/>
    <n v="0"/>
    <n v="0"/>
    <n v="0"/>
    <n v="0"/>
    <n v="0"/>
    <s v="2025-08-23 11:41:38"/>
  </r>
  <r>
    <s v="TX007125"/>
    <x v="1017"/>
    <x v="8"/>
    <x v="1"/>
    <n v="301.76"/>
    <s v="Success"/>
    <s v="Approved"/>
    <n v="3.97"/>
    <x v="0"/>
    <s v="Desktop"/>
    <n v="421251"/>
    <n v="23"/>
    <n v="0"/>
    <n v="0"/>
    <n v="0"/>
    <n v="0"/>
    <n v="0"/>
    <s v="2025-10-16 02:42:34"/>
  </r>
  <r>
    <s v="TX005914"/>
    <x v="1716"/>
    <x v="3"/>
    <x v="0"/>
    <n v="254.38"/>
    <s v="Success"/>
    <s v="Approved"/>
    <n v="2.63"/>
    <x v="0"/>
    <s v="iPhone"/>
    <n v="400121"/>
    <n v="20"/>
    <n v="0"/>
    <n v="0"/>
    <n v="0"/>
    <n v="0"/>
    <n v="0"/>
    <s v="2025-11-03 13:18:36"/>
  </r>
  <r>
    <s v="TX008593"/>
    <x v="1593"/>
    <x v="1"/>
    <x v="2"/>
    <n v="1941.21"/>
    <s v="Failed"/>
    <s v="Declined"/>
    <n v="15.63"/>
    <x v="0"/>
    <s v="Desktop"/>
    <n v="543136"/>
    <n v="20"/>
    <n v="0"/>
    <n v="0"/>
    <n v="0"/>
    <n v="0"/>
    <n v="0"/>
    <s v="2025-06-29 02:59:50"/>
  </r>
  <r>
    <s v="TX004807"/>
    <x v="1724"/>
    <x v="1"/>
    <x v="0"/>
    <n v="119.64"/>
    <s v="Success"/>
    <s v="Approved"/>
    <n v="3.13"/>
    <x v="0"/>
    <s v="iPhone"/>
    <n v="494316"/>
    <n v="25"/>
    <n v="0"/>
    <n v="0"/>
    <n v="0"/>
    <n v="0"/>
    <n v="0"/>
    <s v="2025-12-21 03:56:39"/>
  </r>
  <r>
    <s v="TX009007"/>
    <x v="941"/>
    <x v="3"/>
    <x v="3"/>
    <n v="555.57000000000005"/>
    <s v="Success"/>
    <s v="Approved"/>
    <n v="7.39"/>
    <x v="0"/>
    <s v="iPhone"/>
    <n v="512105"/>
    <n v="18"/>
    <n v="0"/>
    <n v="0"/>
    <n v="0"/>
    <n v="0"/>
    <n v="0"/>
    <s v="2025-12-21 06:49:41"/>
  </r>
  <r>
    <s v="TX008239"/>
    <x v="873"/>
    <x v="3"/>
    <x v="1"/>
    <n v="473.65"/>
    <s v="Success"/>
    <s v="Approved"/>
    <n v="11.09"/>
    <x v="0"/>
    <s v="iPhone"/>
    <n v="431483"/>
    <n v="10"/>
    <n v="0"/>
    <n v="0"/>
    <n v="0"/>
    <n v="0"/>
    <n v="0"/>
    <s v="2025-07-18 03:40:50"/>
  </r>
  <r>
    <s v="TX008045"/>
    <x v="2597"/>
    <x v="5"/>
    <x v="0"/>
    <n v="900.77"/>
    <s v="Success"/>
    <s v="Approved"/>
    <n v="6.37"/>
    <x v="0"/>
    <s v="iPhone"/>
    <n v="422399"/>
    <n v="13"/>
    <n v="0"/>
    <n v="0"/>
    <n v="0"/>
    <n v="0"/>
    <n v="0"/>
    <s v="2025-03-04 15:22:03"/>
  </r>
  <r>
    <s v="TX009837"/>
    <x v="1066"/>
    <x v="0"/>
    <x v="1"/>
    <n v="1105.8"/>
    <s v="Failed"/>
    <s v="Declined"/>
    <n v="6.84"/>
    <x v="0"/>
    <s v="Desktop"/>
    <n v="555794"/>
    <n v="24"/>
    <n v="0"/>
    <n v="0"/>
    <n v="0"/>
    <n v="0"/>
    <n v="0"/>
    <s v="2025-12-30 23:01:43"/>
  </r>
  <r>
    <s v="TX003994"/>
    <x v="2864"/>
    <x v="5"/>
    <x v="1"/>
    <n v="262.10000000000002"/>
    <s v="Abandoned"/>
    <s v="Declined"/>
    <n v="1.41"/>
    <x v="0"/>
    <s v="Desktop"/>
    <n v="447186"/>
    <n v="43"/>
    <n v="0"/>
    <n v="1"/>
    <n v="0"/>
    <n v="0"/>
    <n v="0"/>
    <s v="2025-04-06 01:56:09"/>
  </r>
  <r>
    <s v="TX009606"/>
    <x v="587"/>
    <x v="1"/>
    <x v="0"/>
    <n v="276.06"/>
    <s v="Success"/>
    <s v="Approved"/>
    <n v="11.63"/>
    <x v="0"/>
    <s v="Android"/>
    <n v="533609"/>
    <n v="12"/>
    <n v="0"/>
    <n v="0"/>
    <n v="0"/>
    <n v="0"/>
    <n v="0"/>
    <s v="2025-11-07 01:56:56"/>
  </r>
  <r>
    <s v="TX006610"/>
    <x v="462"/>
    <x v="3"/>
    <x v="1"/>
    <n v="1157.3900000000001"/>
    <s v="Success"/>
    <s v="Approved"/>
    <n v="0.87"/>
    <x v="0"/>
    <s v="iPhone"/>
    <n v="448048"/>
    <n v="20"/>
    <n v="0"/>
    <n v="0"/>
    <n v="0"/>
    <n v="0"/>
    <n v="0"/>
    <s v="2025-12-20 21:49:48"/>
  </r>
  <r>
    <s v="TX005320"/>
    <x v="2246"/>
    <x v="0"/>
    <x v="0"/>
    <n v="333.12"/>
    <s v="Abandoned"/>
    <s v="Declined"/>
    <n v="7.99"/>
    <x v="0"/>
    <s v="Android"/>
    <n v="480037"/>
    <n v="21"/>
    <n v="0"/>
    <n v="0"/>
    <n v="0"/>
    <n v="0"/>
    <n v="0"/>
    <s v="2025-10-12 15:55:23"/>
  </r>
  <r>
    <s v="TX007120"/>
    <x v="2714"/>
    <x v="0"/>
    <x v="3"/>
    <n v="1280.68"/>
    <s v="Success"/>
    <s v="Approved"/>
    <n v="9.7200000000000006"/>
    <x v="0"/>
    <s v="Android"/>
    <n v="483833"/>
    <n v="22"/>
    <n v="0"/>
    <n v="0"/>
    <n v="0"/>
    <n v="0"/>
    <n v="0"/>
    <s v="2025-12-25 13:46:53"/>
  </r>
  <r>
    <s v="TX002422"/>
    <x v="1108"/>
    <x v="0"/>
    <x v="0"/>
    <n v="430.01"/>
    <s v="Success"/>
    <s v="Approved"/>
    <n v="2.92"/>
    <x v="0"/>
    <s v="Desktop"/>
    <n v="443574"/>
    <n v="21"/>
    <n v="0"/>
    <n v="0"/>
    <n v="0"/>
    <n v="0"/>
    <n v="0"/>
    <s v="2025-01-03 08:55:04"/>
  </r>
  <r>
    <s v="TX005605"/>
    <x v="2149"/>
    <x v="2"/>
    <x v="1"/>
    <n v="209.15"/>
    <s v="Success"/>
    <s v="Approved"/>
    <n v="6.26"/>
    <x v="0"/>
    <s v="Android"/>
    <n v="516836"/>
    <n v="23"/>
    <n v="0"/>
    <n v="0"/>
    <n v="0"/>
    <n v="0"/>
    <n v="0"/>
    <s v="2025-05-18 21:38:49"/>
  </r>
  <r>
    <s v="TX001751"/>
    <x v="2110"/>
    <x v="1"/>
    <x v="1"/>
    <n v="229.44"/>
    <s v="Success"/>
    <s v="Approved"/>
    <n v="6.56"/>
    <x v="0"/>
    <s v="iPhone"/>
    <n v="453931"/>
    <n v="19"/>
    <n v="0"/>
    <n v="0"/>
    <n v="0"/>
    <n v="0"/>
    <n v="0"/>
    <s v="2025-08-03 17:25:52"/>
  </r>
  <r>
    <s v="TX009068"/>
    <x v="1850"/>
    <x v="3"/>
    <x v="2"/>
    <n v="261.83999999999997"/>
    <s v="Abandoned"/>
    <s v="Declined"/>
    <n v="13.16"/>
    <x v="0"/>
    <s v="iPhone"/>
    <n v="535954"/>
    <n v="21"/>
    <n v="0"/>
    <n v="0"/>
    <n v="0"/>
    <n v="0"/>
    <n v="0"/>
    <s v="2025-04-01 03:57:08"/>
  </r>
  <r>
    <s v="TX009773"/>
    <x v="1557"/>
    <x v="8"/>
    <x v="1"/>
    <n v="913.3"/>
    <s v="Success"/>
    <s v="Approved"/>
    <n v="8.44"/>
    <x v="0"/>
    <s v="Desktop"/>
    <n v="536421"/>
    <n v="19"/>
    <n v="0"/>
    <n v="0"/>
    <n v="0"/>
    <n v="0"/>
    <n v="0"/>
    <s v="2025-02-10 17:04:39"/>
  </r>
  <r>
    <s v="TX000339"/>
    <x v="1631"/>
    <x v="2"/>
    <x v="1"/>
    <n v="286.83999999999997"/>
    <s v="Abandoned"/>
    <s v="Declined"/>
    <n v="9.42"/>
    <x v="0"/>
    <s v="Desktop"/>
    <n v="479075"/>
    <n v="19"/>
    <n v="0"/>
    <n v="0"/>
    <n v="0"/>
    <n v="0"/>
    <n v="0"/>
    <s v="2025-05-03 03:23:11"/>
  </r>
  <r>
    <s v="TX008408"/>
    <x v="1315"/>
    <x v="8"/>
    <x v="2"/>
    <n v="425.42"/>
    <s v="Failed"/>
    <s v="Declined"/>
    <n v="16.78"/>
    <x v="0"/>
    <s v="iPhone"/>
    <n v="449671"/>
    <n v="16"/>
    <n v="0"/>
    <n v="0"/>
    <n v="0"/>
    <n v="0"/>
    <n v="0"/>
    <s v="2025-06-13 22:56:59"/>
  </r>
  <r>
    <s v="TX001342"/>
    <x v="54"/>
    <x v="1"/>
    <x v="0"/>
    <n v="209.89"/>
    <s v="Success"/>
    <s v="Approved"/>
    <n v="9.89"/>
    <x v="0"/>
    <s v="iPhone"/>
    <n v="514213"/>
    <n v="48"/>
    <n v="0"/>
    <n v="1"/>
    <n v="0"/>
    <n v="0"/>
    <n v="0"/>
    <s v="2025-10-08 11:12:05"/>
  </r>
  <r>
    <s v="TX009599"/>
    <x v="1413"/>
    <x v="0"/>
    <x v="2"/>
    <n v="411.05"/>
    <s v="Failed"/>
    <s v="Declined"/>
    <n v="12.06"/>
    <x v="0"/>
    <s v="iPhone"/>
    <n v="402831"/>
    <n v="16"/>
    <n v="0"/>
    <n v="0"/>
    <n v="0"/>
    <n v="0"/>
    <n v="0"/>
    <s v="2025-01-09 03:16:55"/>
  </r>
  <r>
    <s v="TX007983"/>
    <x v="2135"/>
    <x v="9"/>
    <x v="1"/>
    <n v="499"/>
    <s v="Success"/>
    <s v="Approved"/>
    <n v="1.06"/>
    <x v="0"/>
    <s v="iPhone"/>
    <n v="478859"/>
    <n v="24"/>
    <n v="0"/>
    <n v="0"/>
    <n v="0"/>
    <n v="0"/>
    <n v="0"/>
    <s v="2025-03-03 23:26:58"/>
  </r>
  <r>
    <s v="TX003641"/>
    <x v="2352"/>
    <x v="5"/>
    <x v="2"/>
    <n v="629.6"/>
    <s v="Abandoned"/>
    <s v="Declined"/>
    <n v="16.59"/>
    <x v="0"/>
    <s v="Desktop"/>
    <n v="516629"/>
    <n v="20"/>
    <n v="0"/>
    <n v="0"/>
    <n v="0"/>
    <n v="0"/>
    <n v="0"/>
    <s v="2025-10-18 17:26:09"/>
  </r>
  <r>
    <s v="TX000330"/>
    <x v="1998"/>
    <x v="6"/>
    <x v="0"/>
    <n v="657.63"/>
    <s v="Success"/>
    <s v="Approved"/>
    <n v="1.81"/>
    <x v="0"/>
    <s v="iPhone"/>
    <n v="441414"/>
    <n v="44"/>
    <n v="0"/>
    <n v="0"/>
    <n v="0"/>
    <n v="1"/>
    <n v="0"/>
    <s v="2025-11-03 03:31:21"/>
  </r>
  <r>
    <s v="TX008880"/>
    <x v="2588"/>
    <x v="1"/>
    <x v="1"/>
    <n v="157.16"/>
    <s v="Success"/>
    <s v="Approved"/>
    <n v="5.0599999999999996"/>
    <x v="0"/>
    <s v="iPhone"/>
    <n v="486480"/>
    <n v="13"/>
    <n v="0"/>
    <n v="0"/>
    <n v="0"/>
    <n v="0"/>
    <n v="0"/>
    <s v="2025-03-28 06:33:09"/>
  </r>
  <r>
    <s v="TX003005"/>
    <x v="2865"/>
    <x v="5"/>
    <x v="1"/>
    <n v="1790.09"/>
    <s v="Failed"/>
    <s v="Declined"/>
    <n v="2.06"/>
    <x v="0"/>
    <s v="iPhone"/>
    <n v="436558"/>
    <n v="20"/>
    <n v="0"/>
    <n v="0"/>
    <n v="0"/>
    <n v="0"/>
    <n v="0"/>
    <s v="2025-11-08 06:01:51"/>
  </r>
  <r>
    <s v="TX006961"/>
    <x v="2267"/>
    <x v="2"/>
    <x v="0"/>
    <n v="258.54000000000002"/>
    <s v="Success"/>
    <s v="Approved"/>
    <n v="7.75"/>
    <x v="0"/>
    <s v="Desktop"/>
    <n v="548466"/>
    <n v="35"/>
    <n v="0"/>
    <n v="1"/>
    <n v="0"/>
    <n v="0"/>
    <n v="0"/>
    <s v="2025-11-03 23:33:08"/>
  </r>
  <r>
    <s v="TX004091"/>
    <x v="104"/>
    <x v="3"/>
    <x v="2"/>
    <n v="270.76"/>
    <s v="Success"/>
    <s v="Approved"/>
    <n v="15.04"/>
    <x v="0"/>
    <s v="Android"/>
    <n v="528675"/>
    <n v="23"/>
    <n v="0"/>
    <n v="0"/>
    <n v="0"/>
    <n v="0"/>
    <n v="0"/>
    <s v="2025-06-15 18:05:13"/>
  </r>
  <r>
    <s v="TX002323"/>
    <x v="1857"/>
    <x v="8"/>
    <x v="1"/>
    <n v="267.37"/>
    <s v="Success"/>
    <s v="Approved"/>
    <n v="7.09"/>
    <x v="0"/>
    <s v="Android"/>
    <n v="430184"/>
    <n v="11"/>
    <n v="0"/>
    <n v="0"/>
    <n v="0"/>
    <n v="0"/>
    <n v="0"/>
    <s v="2025-02-10 05:43:39"/>
  </r>
  <r>
    <s v="TX006668"/>
    <x v="162"/>
    <x v="1"/>
    <x v="0"/>
    <n v="93"/>
    <s v="Success"/>
    <s v="Approved"/>
    <n v="1.73"/>
    <x v="0"/>
    <s v="iPhone"/>
    <n v="556607"/>
    <n v="20"/>
    <n v="0"/>
    <n v="0"/>
    <n v="0"/>
    <n v="0"/>
    <n v="0"/>
    <s v="2025-02-26 14:43:53"/>
  </r>
  <r>
    <s v="TX007010"/>
    <x v="2175"/>
    <x v="2"/>
    <x v="3"/>
    <n v="460.48"/>
    <s v="Failed"/>
    <s v="Declined"/>
    <n v="9"/>
    <x v="0"/>
    <s v="Android"/>
    <n v="459761"/>
    <n v="24"/>
    <n v="0"/>
    <n v="0"/>
    <n v="0"/>
    <n v="0"/>
    <n v="0"/>
    <s v="2025-12-12 05:37:12"/>
  </r>
  <r>
    <s v="TX004198"/>
    <x v="2158"/>
    <x v="3"/>
    <x v="0"/>
    <n v="142.85"/>
    <s v="Success"/>
    <s v="Approved"/>
    <n v="9.6"/>
    <x v="0"/>
    <s v="Android"/>
    <n v="508639"/>
    <n v="18"/>
    <n v="0"/>
    <n v="0"/>
    <n v="0"/>
    <n v="0"/>
    <n v="0"/>
    <s v="2025-02-18 23:10:42"/>
  </r>
  <r>
    <s v="TX003550"/>
    <x v="1631"/>
    <x v="0"/>
    <x v="0"/>
    <n v="189.95"/>
    <s v="Success"/>
    <s v="Approved"/>
    <n v="10.86"/>
    <x v="0"/>
    <s v="Desktop"/>
    <n v="418827"/>
    <n v="14"/>
    <n v="0"/>
    <n v="0"/>
    <n v="0"/>
    <n v="0"/>
    <n v="0"/>
    <s v="2025-11-29 11:13:40"/>
  </r>
  <r>
    <s v="TX008364"/>
    <x v="2531"/>
    <x v="8"/>
    <x v="2"/>
    <n v="539.5"/>
    <s v="Success"/>
    <s v="Approved"/>
    <n v="14.53"/>
    <x v="0"/>
    <s v="Android"/>
    <n v="519341"/>
    <n v="51"/>
    <n v="0"/>
    <n v="0"/>
    <n v="1"/>
    <n v="0"/>
    <n v="0"/>
    <s v="2025-09-14 21:07:55"/>
  </r>
  <r>
    <s v="TX004204"/>
    <x v="325"/>
    <x v="3"/>
    <x v="3"/>
    <n v="709.03"/>
    <s v="Success"/>
    <s v="Approved"/>
    <n v="4.53"/>
    <x v="0"/>
    <s v="iPhone"/>
    <n v="534127"/>
    <n v="46"/>
    <n v="0"/>
    <n v="0"/>
    <n v="1"/>
    <n v="0"/>
    <n v="0"/>
    <s v="2025-03-04 11:10:24"/>
  </r>
  <r>
    <s v="TX009363"/>
    <x v="570"/>
    <x v="6"/>
    <x v="3"/>
    <n v="190.77"/>
    <s v="Success"/>
    <s v="Approved"/>
    <n v="5.07"/>
    <x v="0"/>
    <s v="iPhone"/>
    <n v="542568"/>
    <n v="10"/>
    <n v="0"/>
    <n v="0"/>
    <n v="0"/>
    <n v="0"/>
    <n v="0"/>
    <s v="2025-01-20 15:09:07"/>
  </r>
  <r>
    <s v="TX008989"/>
    <x v="2375"/>
    <x v="3"/>
    <x v="1"/>
    <n v="260.35000000000002"/>
    <s v="Success"/>
    <s v="Approved"/>
    <n v="8.77"/>
    <x v="0"/>
    <s v="Desktop"/>
    <n v="409860"/>
    <n v="16"/>
    <n v="0"/>
    <n v="0"/>
    <n v="0"/>
    <n v="0"/>
    <n v="0"/>
    <s v="2025-11-17 12:27:24"/>
  </r>
  <r>
    <s v="TX006186"/>
    <x v="974"/>
    <x v="8"/>
    <x v="1"/>
    <n v="392.49"/>
    <s v="Success"/>
    <s v="Approved"/>
    <n v="7.55"/>
    <x v="0"/>
    <s v="iPhone"/>
    <n v="413905"/>
    <n v="21"/>
    <n v="0"/>
    <n v="0"/>
    <n v="0"/>
    <n v="0"/>
    <n v="0"/>
    <s v="2025-11-10 05:31:09"/>
  </r>
  <r>
    <s v="TX001640"/>
    <x v="554"/>
    <x v="5"/>
    <x v="2"/>
    <n v="1184.1099999999999"/>
    <s v="Abandoned"/>
    <s v="Declined"/>
    <n v="18.850000000000001"/>
    <x v="0"/>
    <s v="Desktop"/>
    <n v="413634"/>
    <n v="10"/>
    <n v="0"/>
    <n v="0"/>
    <n v="0"/>
    <n v="0"/>
    <n v="0"/>
    <s v="2025-06-12 05:36:23"/>
  </r>
  <r>
    <s v="TX000061"/>
    <x v="2545"/>
    <x v="8"/>
    <x v="0"/>
    <n v="773.01"/>
    <s v="Success"/>
    <s v="Approved"/>
    <n v="3.74"/>
    <x v="0"/>
    <s v="Desktop"/>
    <n v="553112"/>
    <n v="23"/>
    <n v="0"/>
    <n v="0"/>
    <n v="0"/>
    <n v="0"/>
    <n v="0"/>
    <s v="2025-06-11 02:50:56"/>
  </r>
  <r>
    <s v="TX001241"/>
    <x v="1643"/>
    <x v="8"/>
    <x v="3"/>
    <n v="192.38"/>
    <s v="Success"/>
    <s v="Approved"/>
    <n v="7.13"/>
    <x v="0"/>
    <s v="iPhone"/>
    <n v="413934"/>
    <n v="23"/>
    <n v="0"/>
    <n v="0"/>
    <n v="0"/>
    <n v="0"/>
    <n v="0"/>
    <s v="2025-12-26 23:35:33"/>
  </r>
  <r>
    <s v="TX005761"/>
    <x v="1068"/>
    <x v="1"/>
    <x v="3"/>
    <n v="462.29"/>
    <s v="Success"/>
    <s v="Approved"/>
    <n v="9.6300000000000008"/>
    <x v="0"/>
    <s v="iPhone"/>
    <n v="480180"/>
    <n v="23"/>
    <n v="0"/>
    <n v="0"/>
    <n v="0"/>
    <n v="0"/>
    <n v="0"/>
    <s v="2025-03-25 05:55:15"/>
  </r>
  <r>
    <s v="TX005137"/>
    <x v="2057"/>
    <x v="4"/>
    <x v="3"/>
    <n v="1507.57"/>
    <s v="Success"/>
    <s v="Approved"/>
    <n v="11.93"/>
    <x v="0"/>
    <s v="Desktop"/>
    <n v="547047"/>
    <n v="20"/>
    <n v="0"/>
    <n v="0"/>
    <n v="0"/>
    <n v="0"/>
    <n v="0"/>
    <s v="2025-10-06 11:22:42"/>
  </r>
  <r>
    <s v="TX002344"/>
    <x v="2804"/>
    <x v="2"/>
    <x v="2"/>
    <n v="292.88"/>
    <s v="Success"/>
    <s v="Approved"/>
    <n v="12.46"/>
    <x v="0"/>
    <s v="Desktop"/>
    <n v="541605"/>
    <n v="14"/>
    <n v="0"/>
    <n v="0"/>
    <n v="0"/>
    <n v="0"/>
    <n v="0"/>
    <s v="2025-10-26 21:01:42"/>
  </r>
  <r>
    <s v="TX002121"/>
    <x v="632"/>
    <x v="4"/>
    <x v="0"/>
    <n v="1553.96"/>
    <s v="Success"/>
    <s v="Approved"/>
    <n v="11.69"/>
    <x v="0"/>
    <s v="iPhone"/>
    <n v="480877"/>
    <n v="10"/>
    <n v="0"/>
    <n v="0"/>
    <n v="0"/>
    <n v="0"/>
    <n v="0"/>
    <s v="2025-05-03 05:39:37"/>
  </r>
  <r>
    <s v="TX001525"/>
    <x v="1971"/>
    <x v="3"/>
    <x v="0"/>
    <n v="478.59"/>
    <s v="Abandoned"/>
    <s v="Approved"/>
    <n v="8.4"/>
    <x v="0"/>
    <s v="Desktop"/>
    <n v="453497"/>
    <n v="13"/>
    <n v="0"/>
    <n v="0"/>
    <n v="0"/>
    <n v="0"/>
    <n v="0"/>
    <s v="2025-02-28 18:58:06"/>
  </r>
  <r>
    <s v="TX007618"/>
    <x v="897"/>
    <x v="0"/>
    <x v="1"/>
    <n v="1507.51"/>
    <s v="Abandoned"/>
    <s v="Approved"/>
    <n v="4.9400000000000004"/>
    <x v="0"/>
    <s v="iPad"/>
    <n v="503318"/>
    <n v="20"/>
    <n v="0"/>
    <n v="0"/>
    <n v="0"/>
    <n v="0"/>
    <n v="0"/>
    <s v="2025-08-07 22:46:49"/>
  </r>
  <r>
    <s v="TX000154"/>
    <x v="244"/>
    <x v="0"/>
    <x v="0"/>
    <n v="908.23"/>
    <s v="Success"/>
    <s v="Approved"/>
    <n v="4.57"/>
    <x v="0"/>
    <s v="Android"/>
    <n v="411089"/>
    <n v="21"/>
    <n v="0"/>
    <n v="0"/>
    <n v="0"/>
    <n v="0"/>
    <n v="0"/>
    <s v="2025-03-10 05:35:39"/>
  </r>
  <r>
    <s v="TX000482"/>
    <x v="221"/>
    <x v="0"/>
    <x v="3"/>
    <n v="752.31"/>
    <s v="Success"/>
    <s v="Approved"/>
    <n v="6.05"/>
    <x v="0"/>
    <s v="iPhone"/>
    <n v="490703"/>
    <n v="10"/>
    <n v="0"/>
    <n v="0"/>
    <n v="0"/>
    <n v="0"/>
    <n v="0"/>
    <s v="2025-05-21 02:52:46"/>
  </r>
  <r>
    <s v="TX006123"/>
    <x v="1885"/>
    <x v="3"/>
    <x v="3"/>
    <n v="87.84"/>
    <s v="Success"/>
    <s v="Approved"/>
    <n v="7.28"/>
    <x v="0"/>
    <s v="Android"/>
    <n v="492077"/>
    <n v="14"/>
    <n v="0"/>
    <n v="0"/>
    <n v="0"/>
    <n v="0"/>
    <n v="0"/>
    <s v="2025-11-08 03:46:47"/>
  </r>
  <r>
    <s v="TX007675"/>
    <x v="2866"/>
    <x v="5"/>
    <x v="1"/>
    <n v="197.21"/>
    <s v="Abandoned"/>
    <s v="Approved"/>
    <n v="4.92"/>
    <x v="0"/>
    <s v="iPhone"/>
    <n v="553947"/>
    <n v="40"/>
    <n v="0"/>
    <n v="0"/>
    <n v="0"/>
    <n v="1"/>
    <n v="0"/>
    <s v="2025-12-14 07:43:58"/>
  </r>
  <r>
    <s v="TX007102"/>
    <x v="1060"/>
    <x v="4"/>
    <x v="3"/>
    <n v="490.08"/>
    <s v="Success"/>
    <s v="Approved"/>
    <n v="4.68"/>
    <x v="0"/>
    <s v="iPhone"/>
    <n v="454861"/>
    <n v="24"/>
    <n v="0"/>
    <n v="0"/>
    <n v="0"/>
    <n v="0"/>
    <n v="0"/>
    <s v="2025-11-13 09:58:40"/>
  </r>
  <r>
    <s v="TX001763"/>
    <x v="1890"/>
    <x v="2"/>
    <x v="0"/>
    <n v="142.58000000000001"/>
    <s v="Success"/>
    <s v="Approved"/>
    <n v="3.43"/>
    <x v="0"/>
    <s v="iPhone"/>
    <n v="460864"/>
    <n v="22"/>
    <n v="0"/>
    <n v="0"/>
    <n v="0"/>
    <n v="0"/>
    <n v="0"/>
    <s v="2025-12-23 08:53:23"/>
  </r>
  <r>
    <s v="TX007716"/>
    <x v="491"/>
    <x v="5"/>
    <x v="0"/>
    <n v="269.57"/>
    <s v="Abandoned"/>
    <s v="Declined"/>
    <n v="9.2200000000000006"/>
    <x v="0"/>
    <s v="Desktop"/>
    <n v="412501"/>
    <n v="50"/>
    <n v="0"/>
    <n v="0"/>
    <n v="1"/>
    <n v="0"/>
    <n v="0"/>
    <s v="2025-03-10 06:36:24"/>
  </r>
  <r>
    <s v="TX009134"/>
    <x v="932"/>
    <x v="8"/>
    <x v="2"/>
    <n v="1035.1199999999999"/>
    <s v="Abandoned"/>
    <s v="Declined"/>
    <n v="12.46"/>
    <x v="0"/>
    <s v="iPhone"/>
    <n v="444135"/>
    <n v="15"/>
    <n v="0"/>
    <n v="0"/>
    <n v="0"/>
    <n v="0"/>
    <n v="0"/>
    <s v="2025-02-06 08:07:29"/>
  </r>
  <r>
    <s v="TX007480"/>
    <x v="70"/>
    <x v="3"/>
    <x v="3"/>
    <n v="204.84"/>
    <s v="Success"/>
    <s v="Approved"/>
    <n v="7.1"/>
    <x v="0"/>
    <s v="iPhone"/>
    <n v="501408"/>
    <n v="25"/>
    <n v="0"/>
    <n v="0"/>
    <n v="0"/>
    <n v="0"/>
    <n v="0"/>
    <s v="2025-01-04 05:32:30"/>
  </r>
  <r>
    <s v="TX006213"/>
    <x v="2103"/>
    <x v="3"/>
    <x v="3"/>
    <n v="170.5"/>
    <s v="Abandoned"/>
    <s v="Approved"/>
    <n v="11.29"/>
    <x v="0"/>
    <s v="Desktop"/>
    <n v="473726"/>
    <n v="21"/>
    <n v="0"/>
    <n v="0"/>
    <n v="0"/>
    <n v="0"/>
    <n v="0"/>
    <s v="2025-01-30 12:36:18"/>
  </r>
  <r>
    <s v="TX004854"/>
    <x v="779"/>
    <x v="4"/>
    <x v="0"/>
    <n v="340.05"/>
    <s v="Abandoned"/>
    <s v="Approved"/>
    <n v="3.53"/>
    <x v="0"/>
    <s v="iPhone"/>
    <n v="510163"/>
    <n v="22"/>
    <n v="0"/>
    <n v="0"/>
    <n v="0"/>
    <n v="0"/>
    <n v="0"/>
    <s v="2025-04-12 00:13:16"/>
  </r>
  <r>
    <s v="TX002712"/>
    <x v="2788"/>
    <x v="3"/>
    <x v="0"/>
    <n v="785.66"/>
    <s v="Success"/>
    <s v="Approved"/>
    <n v="0.98"/>
    <x v="0"/>
    <s v="iPad"/>
    <n v="558125"/>
    <n v="14"/>
    <n v="0"/>
    <n v="0"/>
    <n v="0"/>
    <n v="0"/>
    <n v="0"/>
    <s v="2025-05-27 09:28:42"/>
  </r>
  <r>
    <s v="TX006767"/>
    <x v="2481"/>
    <x v="0"/>
    <x v="1"/>
    <n v="770.92"/>
    <s v="Success"/>
    <s v="Approved"/>
    <n v="4.43"/>
    <x v="0"/>
    <s v="Android"/>
    <n v="491629"/>
    <n v="10"/>
    <n v="0"/>
    <n v="0"/>
    <n v="0"/>
    <n v="0"/>
    <n v="0"/>
    <s v="2025-06-28 20:11:56"/>
  </r>
  <r>
    <s v="TX004151"/>
    <x v="1031"/>
    <x v="8"/>
    <x v="3"/>
    <n v="366.57"/>
    <s v="Abandoned"/>
    <s v="Declined"/>
    <n v="10.63"/>
    <x v="0"/>
    <s v="Desktop"/>
    <n v="460882"/>
    <n v="46"/>
    <n v="1"/>
    <n v="0"/>
    <n v="0"/>
    <n v="0"/>
    <n v="1"/>
    <s v="2025-10-29 18:46:58"/>
  </r>
  <r>
    <s v="TX001334"/>
    <x v="2795"/>
    <x v="7"/>
    <x v="2"/>
    <n v="684.53"/>
    <s v="Success"/>
    <s v="Approved"/>
    <n v="12.4"/>
    <x v="0"/>
    <s v="Desktop"/>
    <n v="494886"/>
    <n v="17"/>
    <n v="0"/>
    <n v="0"/>
    <n v="0"/>
    <n v="0"/>
    <n v="0"/>
    <s v="2025-07-22 01:52:58"/>
  </r>
  <r>
    <s v="TX008379"/>
    <x v="821"/>
    <x v="2"/>
    <x v="1"/>
    <n v="426.42"/>
    <s v="Success"/>
    <s v="Approved"/>
    <n v="1.79"/>
    <x v="0"/>
    <s v="Desktop"/>
    <n v="536880"/>
    <n v="38"/>
    <n v="0"/>
    <n v="1"/>
    <n v="0"/>
    <n v="0"/>
    <n v="0"/>
    <s v="2025-01-25 06:37:14"/>
  </r>
  <r>
    <s v="TX009442"/>
    <x v="1890"/>
    <x v="3"/>
    <x v="0"/>
    <n v="1318.8"/>
    <s v="Success"/>
    <s v="Approved"/>
    <n v="2.61"/>
    <x v="0"/>
    <s v="Android"/>
    <n v="417562"/>
    <n v="22"/>
    <n v="0"/>
    <n v="0"/>
    <n v="0"/>
    <n v="0"/>
    <n v="0"/>
    <s v="2025-09-26 10:30:52"/>
  </r>
  <r>
    <s v="TX009762"/>
    <x v="2389"/>
    <x v="9"/>
    <x v="2"/>
    <n v="186.81"/>
    <s v="Failed"/>
    <s v="Declined"/>
    <n v="16.440000000000001"/>
    <x v="0"/>
    <s v="Desktop"/>
    <n v="411110"/>
    <n v="19"/>
    <n v="0"/>
    <n v="0"/>
    <n v="0"/>
    <n v="0"/>
    <n v="0"/>
    <s v="2025-11-28 20:56:57"/>
  </r>
  <r>
    <s v="TX009174"/>
    <x v="2867"/>
    <x v="3"/>
    <x v="0"/>
    <n v="128.49"/>
    <s v="Abandoned"/>
    <s v="Approved"/>
    <n v="9.2200000000000006"/>
    <x v="0"/>
    <s v="Android"/>
    <n v="509308"/>
    <n v="15"/>
    <n v="0"/>
    <n v="0"/>
    <n v="0"/>
    <n v="0"/>
    <n v="0"/>
    <s v="2025-04-14 14:10:06"/>
  </r>
  <r>
    <s v="TX003851"/>
    <x v="628"/>
    <x v="7"/>
    <x v="3"/>
    <n v="189.88"/>
    <s v="Success"/>
    <s v="Approved"/>
    <n v="2.4"/>
    <x v="0"/>
    <s v="Desktop"/>
    <n v="479414"/>
    <n v="16"/>
    <n v="0"/>
    <n v="0"/>
    <n v="0"/>
    <n v="0"/>
    <n v="0"/>
    <s v="2025-01-12 15:34:06"/>
  </r>
  <r>
    <s v="TX008341"/>
    <x v="2367"/>
    <x v="1"/>
    <x v="1"/>
    <n v="764.12"/>
    <s v="Abandoned"/>
    <s v="Approved"/>
    <n v="4.57"/>
    <x v="0"/>
    <s v="Desktop"/>
    <n v="458462"/>
    <n v="17"/>
    <n v="0"/>
    <n v="0"/>
    <n v="0"/>
    <n v="0"/>
    <n v="0"/>
    <s v="2025-01-01 22:46:06"/>
  </r>
  <r>
    <s v="TX004125"/>
    <x v="575"/>
    <x v="1"/>
    <x v="3"/>
    <n v="168.73"/>
    <s v="Abandoned"/>
    <s v="Approved"/>
    <n v="4.25"/>
    <x v="0"/>
    <s v="iPhone"/>
    <n v="444684"/>
    <n v="12"/>
    <n v="0"/>
    <n v="0"/>
    <n v="0"/>
    <n v="0"/>
    <n v="0"/>
    <s v="2025-10-28 12:15:03"/>
  </r>
  <r>
    <s v="TX009016"/>
    <x v="1008"/>
    <x v="4"/>
    <x v="0"/>
    <n v="678.22"/>
    <s v="Success"/>
    <s v="Approved"/>
    <n v="6.5"/>
    <x v="0"/>
    <s v="iPhone"/>
    <n v="538449"/>
    <n v="23"/>
    <n v="0"/>
    <n v="0"/>
    <n v="0"/>
    <n v="0"/>
    <n v="0"/>
    <s v="2025-09-25 05:11:17"/>
  </r>
  <r>
    <s v="TX004789"/>
    <x v="480"/>
    <x v="5"/>
    <x v="1"/>
    <n v="243.13"/>
    <s v="Success"/>
    <s v="Approved"/>
    <n v="6.17"/>
    <x v="0"/>
    <s v="Desktop"/>
    <n v="441177"/>
    <n v="14"/>
    <n v="0"/>
    <n v="0"/>
    <n v="0"/>
    <n v="0"/>
    <n v="0"/>
    <s v="2025-09-24 11:04:58"/>
  </r>
  <r>
    <s v="TX002867"/>
    <x v="1608"/>
    <x v="0"/>
    <x v="2"/>
    <n v="513.08000000000004"/>
    <s v="Abandoned"/>
    <s v="Declined"/>
    <n v="14.74"/>
    <x v="0"/>
    <s v="iPad"/>
    <n v="527678"/>
    <n v="21"/>
    <n v="0"/>
    <n v="0"/>
    <n v="0"/>
    <n v="0"/>
    <n v="0"/>
    <s v="2025-11-25 18:30:07"/>
  </r>
  <r>
    <s v="TX001387"/>
    <x v="412"/>
    <x v="8"/>
    <x v="0"/>
    <n v="503.91"/>
    <s v="Success"/>
    <s v="Approved"/>
    <n v="4.3600000000000003"/>
    <x v="0"/>
    <s v="iPhone"/>
    <n v="524222"/>
    <n v="14"/>
    <n v="0"/>
    <n v="0"/>
    <n v="0"/>
    <n v="0"/>
    <n v="0"/>
    <s v="2025-07-03 08:23:04"/>
  </r>
  <r>
    <s v="TX005942"/>
    <x v="1874"/>
    <x v="5"/>
    <x v="3"/>
    <n v="1011.61"/>
    <s v="Success"/>
    <s v="Approved"/>
    <n v="8.41"/>
    <x v="0"/>
    <s v="Android"/>
    <n v="496059"/>
    <n v="24"/>
    <n v="0"/>
    <n v="0"/>
    <n v="0"/>
    <n v="0"/>
    <n v="0"/>
    <s v="2025-10-28 12:15:46"/>
  </r>
  <r>
    <s v="TX003068"/>
    <x v="1268"/>
    <x v="1"/>
    <x v="1"/>
    <n v="489.08"/>
    <s v="Failed"/>
    <s v="Declined"/>
    <n v="8.09"/>
    <x v="0"/>
    <s v="Android"/>
    <n v="456903"/>
    <n v="45"/>
    <n v="0"/>
    <n v="1"/>
    <n v="0"/>
    <n v="0"/>
    <n v="0"/>
    <s v="2025-10-11 08:40:25"/>
  </r>
  <r>
    <s v="TX009111"/>
    <x v="1462"/>
    <x v="0"/>
    <x v="3"/>
    <n v="306.98"/>
    <s v="Success"/>
    <s v="Approved"/>
    <n v="0.67"/>
    <x v="0"/>
    <s v="iPhone"/>
    <n v="543343"/>
    <n v="13"/>
    <n v="0"/>
    <n v="0"/>
    <n v="0"/>
    <n v="0"/>
    <n v="0"/>
    <s v="2025-09-02 10:31:24"/>
  </r>
  <r>
    <s v="TX003630"/>
    <x v="585"/>
    <x v="8"/>
    <x v="1"/>
    <n v="156.9"/>
    <s v="Success"/>
    <s v="Approved"/>
    <n v="1.44"/>
    <x v="0"/>
    <s v="iPhone"/>
    <n v="530657"/>
    <n v="23"/>
    <n v="0"/>
    <n v="0"/>
    <n v="0"/>
    <n v="0"/>
    <n v="0"/>
    <s v="2025-08-14 11:53:07"/>
  </r>
  <r>
    <s v="TX009510"/>
    <x v="2085"/>
    <x v="2"/>
    <x v="1"/>
    <n v="328.72"/>
    <s v="Abandoned"/>
    <s v="Declined"/>
    <n v="10.7"/>
    <x v="0"/>
    <s v="iPad"/>
    <n v="480720"/>
    <n v="38"/>
    <n v="0"/>
    <n v="1"/>
    <n v="0"/>
    <n v="0"/>
    <n v="0"/>
    <s v="2025-09-02 08:43:50"/>
  </r>
  <r>
    <s v="TX009002"/>
    <x v="626"/>
    <x v="3"/>
    <x v="0"/>
    <n v="419.93"/>
    <s v="Failed"/>
    <s v="Declined"/>
    <n v="1.91"/>
    <x v="0"/>
    <s v="Android"/>
    <n v="422390"/>
    <n v="10"/>
    <n v="0"/>
    <n v="0"/>
    <n v="0"/>
    <n v="0"/>
    <n v="0"/>
    <s v="2025-06-23 02:38:18"/>
  </r>
  <r>
    <s v="TX003029"/>
    <x v="783"/>
    <x v="0"/>
    <x v="0"/>
    <n v="2579.13"/>
    <s v="Success"/>
    <s v="Approved"/>
    <n v="10.220000000000001"/>
    <x v="0"/>
    <s v="Desktop"/>
    <n v="417861"/>
    <n v="11"/>
    <n v="0"/>
    <n v="0"/>
    <n v="0"/>
    <n v="0"/>
    <n v="0"/>
    <s v="2025-03-26 04:08:11"/>
  </r>
  <r>
    <s v="TX002970"/>
    <x v="2613"/>
    <x v="3"/>
    <x v="0"/>
    <n v="979.53"/>
    <s v="Success"/>
    <s v="Approved"/>
    <n v="11.58"/>
    <x v="0"/>
    <s v="Android"/>
    <n v="412802"/>
    <n v="23"/>
    <n v="0"/>
    <n v="0"/>
    <n v="0"/>
    <n v="0"/>
    <n v="0"/>
    <s v="2025-03-14 10:58:53"/>
  </r>
  <r>
    <s v="TX008647"/>
    <x v="1381"/>
    <x v="4"/>
    <x v="3"/>
    <n v="709.27"/>
    <s v="Failed"/>
    <s v="Declined"/>
    <n v="4.55"/>
    <x v="0"/>
    <s v="Desktop"/>
    <n v="413678"/>
    <n v="15"/>
    <n v="0"/>
    <n v="0"/>
    <n v="0"/>
    <n v="0"/>
    <n v="0"/>
    <s v="2025-07-09 19:05:35"/>
  </r>
  <r>
    <s v="TX006137"/>
    <x v="2733"/>
    <x v="3"/>
    <x v="2"/>
    <n v="431.52"/>
    <s v="Success"/>
    <s v="Approved"/>
    <n v="15.36"/>
    <x v="0"/>
    <s v="Desktop"/>
    <n v="432815"/>
    <n v="10"/>
    <n v="0"/>
    <n v="0"/>
    <n v="0"/>
    <n v="0"/>
    <n v="0"/>
    <s v="2025-02-03 20:18:18"/>
  </r>
  <r>
    <s v="TX008802"/>
    <x v="568"/>
    <x v="3"/>
    <x v="0"/>
    <n v="1299.8800000000001"/>
    <s v="Success"/>
    <s v="Approved"/>
    <n v="6.05"/>
    <x v="0"/>
    <s v="iPad"/>
    <n v="434241"/>
    <n v="20"/>
    <n v="0"/>
    <n v="0"/>
    <n v="0"/>
    <n v="0"/>
    <n v="0"/>
    <s v="2025-03-18 21:23:15"/>
  </r>
  <r>
    <s v="TX004264"/>
    <x v="1259"/>
    <x v="0"/>
    <x v="3"/>
    <n v="359.45"/>
    <s v="Success"/>
    <s v="Approved"/>
    <n v="7.03"/>
    <x v="0"/>
    <s v="Desktop"/>
    <n v="439645"/>
    <n v="23"/>
    <n v="0"/>
    <n v="0"/>
    <n v="0"/>
    <n v="0"/>
    <n v="0"/>
    <s v="2025-04-16 03:24:54"/>
  </r>
  <r>
    <s v="TX000646"/>
    <x v="935"/>
    <x v="1"/>
    <x v="3"/>
    <n v="249.07"/>
    <s v="Success"/>
    <s v="Approved"/>
    <n v="1.51"/>
    <x v="0"/>
    <s v="iPhone"/>
    <n v="454801"/>
    <n v="23"/>
    <n v="0"/>
    <n v="0"/>
    <n v="0"/>
    <n v="0"/>
    <n v="0"/>
    <s v="2025-04-24 17:23:55"/>
  </r>
  <r>
    <s v="TX009708"/>
    <x v="106"/>
    <x v="0"/>
    <x v="1"/>
    <n v="267.22000000000003"/>
    <s v="Success"/>
    <s v="Approved"/>
    <n v="11.21"/>
    <x v="0"/>
    <s v="iPhone"/>
    <n v="527309"/>
    <n v="15"/>
    <n v="0"/>
    <n v="0"/>
    <n v="0"/>
    <n v="0"/>
    <n v="0"/>
    <s v="2025-12-21 04:46:37"/>
  </r>
  <r>
    <s v="TX002075"/>
    <x v="2573"/>
    <x v="3"/>
    <x v="3"/>
    <n v="231.11"/>
    <s v="Failed"/>
    <s v="Declined"/>
    <n v="10.23"/>
    <x v="0"/>
    <s v="Desktop"/>
    <n v="406536"/>
    <n v="44"/>
    <n v="0"/>
    <n v="1"/>
    <n v="0"/>
    <n v="0"/>
    <n v="0"/>
    <s v="2025-01-08 08:54:43"/>
  </r>
  <r>
    <s v="TX000342"/>
    <x v="1281"/>
    <x v="0"/>
    <x v="3"/>
    <n v="346.04"/>
    <s v="Failed"/>
    <s v="Declined"/>
    <n v="7.55"/>
    <x v="0"/>
    <s v="iPhone"/>
    <n v="404375"/>
    <n v="25"/>
    <n v="0"/>
    <n v="0"/>
    <n v="0"/>
    <n v="0"/>
    <n v="0"/>
    <s v="2025-05-31 05:35:37"/>
  </r>
  <r>
    <s v="TX008042"/>
    <x v="461"/>
    <x v="0"/>
    <x v="1"/>
    <n v="407.63"/>
    <s v="Abandoned"/>
    <s v="Declined"/>
    <n v="1.34"/>
    <x v="0"/>
    <s v="iPhone"/>
    <n v="547640"/>
    <n v="19"/>
    <n v="0"/>
    <n v="0"/>
    <n v="0"/>
    <n v="0"/>
    <n v="0"/>
    <s v="2025-03-19 07:49:55"/>
  </r>
  <r>
    <s v="TX001623"/>
    <x v="2504"/>
    <x v="1"/>
    <x v="3"/>
    <n v="41.26"/>
    <s v="Failed"/>
    <s v="Approved"/>
    <n v="6.39"/>
    <x v="0"/>
    <s v="iPhone"/>
    <n v="492521"/>
    <n v="42"/>
    <n v="0"/>
    <n v="1"/>
    <n v="0"/>
    <n v="0"/>
    <n v="0"/>
    <s v="2025-10-15 09:21:06"/>
  </r>
  <r>
    <s v="TX007142"/>
    <x v="1276"/>
    <x v="8"/>
    <x v="2"/>
    <n v="1137.57"/>
    <s v="Failed"/>
    <s v="Declined"/>
    <n v="9.4600000000000009"/>
    <x v="0"/>
    <s v="Android"/>
    <n v="425617"/>
    <n v="17"/>
    <n v="0"/>
    <n v="0"/>
    <n v="0"/>
    <n v="0"/>
    <n v="0"/>
    <s v="2025-01-04 12:20:54"/>
  </r>
  <r>
    <s v="TX005797"/>
    <x v="1903"/>
    <x v="0"/>
    <x v="0"/>
    <n v="313.75"/>
    <s v="Success"/>
    <s v="Approved"/>
    <n v="6.95"/>
    <x v="0"/>
    <s v="iPhone"/>
    <n v="523645"/>
    <n v="22"/>
    <n v="0"/>
    <n v="0"/>
    <n v="0"/>
    <n v="0"/>
    <n v="0"/>
    <s v="2025-04-01 05:11:09"/>
  </r>
  <r>
    <s v="TX007185"/>
    <x v="1214"/>
    <x v="8"/>
    <x v="3"/>
    <n v="173.48"/>
    <s v="Success"/>
    <s v="Approved"/>
    <n v="3.11"/>
    <x v="0"/>
    <s v="Android"/>
    <n v="519923"/>
    <n v="23"/>
    <n v="0"/>
    <n v="0"/>
    <n v="0"/>
    <n v="0"/>
    <n v="0"/>
    <s v="2025-06-09 02:18:09"/>
  </r>
  <r>
    <s v="TX008233"/>
    <x v="2087"/>
    <x v="3"/>
    <x v="1"/>
    <n v="147.54"/>
    <s v="Success"/>
    <s v="Approved"/>
    <n v="1.0900000000000001"/>
    <x v="0"/>
    <s v="iPhone"/>
    <n v="464528"/>
    <n v="23"/>
    <n v="0"/>
    <n v="0"/>
    <n v="0"/>
    <n v="0"/>
    <n v="0"/>
    <s v="2025-10-03 23:11:59"/>
  </r>
  <r>
    <s v="TX005476"/>
    <x v="1748"/>
    <x v="4"/>
    <x v="1"/>
    <n v="271.88"/>
    <s v="Success"/>
    <s v="Approved"/>
    <n v="3.33"/>
    <x v="0"/>
    <s v="iPhone"/>
    <n v="468311"/>
    <n v="25"/>
    <n v="0"/>
    <n v="0"/>
    <n v="0"/>
    <n v="0"/>
    <n v="0"/>
    <s v="2025-06-22 00:22:08"/>
  </r>
  <r>
    <s v="TX009305"/>
    <x v="978"/>
    <x v="8"/>
    <x v="0"/>
    <n v="653.96"/>
    <s v="Success"/>
    <s v="Approved"/>
    <n v="7.54"/>
    <x v="0"/>
    <s v="Android"/>
    <n v="449567"/>
    <n v="53"/>
    <n v="0"/>
    <n v="0"/>
    <n v="1"/>
    <n v="0"/>
    <n v="0"/>
    <s v="2025-07-16 04:24:20"/>
  </r>
  <r>
    <s v="TX000075"/>
    <x v="2428"/>
    <x v="6"/>
    <x v="1"/>
    <n v="482.64"/>
    <s v="Abandoned"/>
    <s v="Approved"/>
    <n v="1.35"/>
    <x v="0"/>
    <s v="iPad"/>
    <n v="518175"/>
    <n v="17"/>
    <n v="0"/>
    <n v="0"/>
    <n v="0"/>
    <n v="0"/>
    <n v="0"/>
    <s v="2025-10-28 20:10:53"/>
  </r>
  <r>
    <s v="TX008634"/>
    <x v="1924"/>
    <x v="3"/>
    <x v="3"/>
    <n v="301.95999999999998"/>
    <s v="Success"/>
    <s v="Approved"/>
    <n v="3.81"/>
    <x v="0"/>
    <s v="Desktop"/>
    <n v="422985"/>
    <n v="24"/>
    <n v="0"/>
    <n v="0"/>
    <n v="0"/>
    <n v="0"/>
    <n v="0"/>
    <s v="2025-01-23 12:09:14"/>
  </r>
  <r>
    <s v="TX009282"/>
    <x v="2018"/>
    <x v="2"/>
    <x v="0"/>
    <n v="491.85"/>
    <s v="Abandoned"/>
    <s v="Declined"/>
    <n v="2.4500000000000002"/>
    <x v="0"/>
    <s v="iPhone"/>
    <n v="451468"/>
    <n v="25"/>
    <n v="0"/>
    <n v="0"/>
    <n v="0"/>
    <n v="0"/>
    <n v="0"/>
    <s v="2025-05-20 19:58:48"/>
  </r>
  <r>
    <s v="TX002052"/>
    <x v="1725"/>
    <x v="3"/>
    <x v="2"/>
    <n v="826.43"/>
    <s v="Success"/>
    <s v="Approved"/>
    <n v="15.51"/>
    <x v="0"/>
    <s v="Desktop"/>
    <n v="546377"/>
    <n v="12"/>
    <n v="0"/>
    <n v="0"/>
    <n v="0"/>
    <n v="0"/>
    <n v="0"/>
    <s v="2025-10-29 14:53:27"/>
  </r>
  <r>
    <s v="TX002542"/>
    <x v="353"/>
    <x v="5"/>
    <x v="0"/>
    <n v="453.84"/>
    <s v="Success"/>
    <s v="Approved"/>
    <n v="6.42"/>
    <x v="0"/>
    <s v="Android"/>
    <n v="409568"/>
    <n v="16"/>
    <n v="0"/>
    <n v="0"/>
    <n v="0"/>
    <n v="0"/>
    <n v="0"/>
    <s v="2025-07-03 19:31:19"/>
  </r>
  <r>
    <s v="TX001302"/>
    <x v="1004"/>
    <x v="3"/>
    <x v="3"/>
    <n v="994.41"/>
    <s v="Abandoned"/>
    <s v="Declined"/>
    <n v="9.94"/>
    <x v="0"/>
    <s v="iPhone"/>
    <n v="544833"/>
    <n v="52"/>
    <n v="0"/>
    <n v="0"/>
    <n v="1"/>
    <n v="0"/>
    <n v="0"/>
    <s v="2025-01-09 07:51:56"/>
  </r>
  <r>
    <s v="TX005878"/>
    <x v="1976"/>
    <x v="3"/>
    <x v="3"/>
    <n v="125.49"/>
    <s v="Success"/>
    <s v="Approved"/>
    <n v="2.82"/>
    <x v="0"/>
    <s v="iPhone"/>
    <n v="446309"/>
    <n v="13"/>
    <n v="0"/>
    <n v="0"/>
    <n v="0"/>
    <n v="0"/>
    <n v="0"/>
    <s v="2025-01-11 23:21:37"/>
  </r>
  <r>
    <s v="TX007369"/>
    <x v="790"/>
    <x v="5"/>
    <x v="0"/>
    <n v="279.58"/>
    <s v="Success"/>
    <s v="Approved"/>
    <n v="7.28"/>
    <x v="0"/>
    <s v="Android"/>
    <n v="421253"/>
    <n v="24"/>
    <n v="0"/>
    <n v="0"/>
    <n v="0"/>
    <n v="0"/>
    <n v="0"/>
    <s v="2025-10-25 22:42:29"/>
  </r>
  <r>
    <s v="TX001305"/>
    <x v="228"/>
    <x v="9"/>
    <x v="3"/>
    <n v="295.8"/>
    <s v="Failed"/>
    <s v="Approved"/>
    <n v="3.15"/>
    <x v="0"/>
    <s v="Desktop"/>
    <n v="465515"/>
    <n v="11"/>
    <n v="0"/>
    <n v="0"/>
    <n v="0"/>
    <n v="0"/>
    <n v="0"/>
    <s v="2025-04-03 11:54:26"/>
  </r>
  <r>
    <s v="TX008429"/>
    <x v="1986"/>
    <x v="2"/>
    <x v="1"/>
    <n v="101.11"/>
    <s v="Abandoned"/>
    <s v="Approved"/>
    <n v="11.34"/>
    <x v="0"/>
    <s v="Android"/>
    <n v="550295"/>
    <n v="41"/>
    <n v="0"/>
    <n v="1"/>
    <n v="0"/>
    <n v="0"/>
    <n v="0"/>
    <s v="2025-12-14 18:09:19"/>
  </r>
  <r>
    <s v="TX009781"/>
    <x v="1341"/>
    <x v="3"/>
    <x v="3"/>
    <n v="270.17"/>
    <s v="Failed"/>
    <s v="Declined"/>
    <n v="2.4900000000000002"/>
    <x v="0"/>
    <s v="iPhone"/>
    <n v="434044"/>
    <n v="15"/>
    <n v="0"/>
    <n v="0"/>
    <n v="0"/>
    <n v="0"/>
    <n v="0"/>
    <s v="2025-06-22 04:54:39"/>
  </r>
  <r>
    <s v="TX002600"/>
    <x v="2326"/>
    <x v="0"/>
    <x v="1"/>
    <n v="788.82"/>
    <s v="Success"/>
    <s v="Approved"/>
    <n v="4.2300000000000004"/>
    <x v="0"/>
    <s v="Desktop"/>
    <n v="447233"/>
    <n v="35"/>
    <n v="0"/>
    <n v="0"/>
    <n v="0"/>
    <n v="1"/>
    <n v="0"/>
    <s v="2025-02-10 05:17:56"/>
  </r>
  <r>
    <s v="TX002574"/>
    <x v="1441"/>
    <x v="1"/>
    <x v="2"/>
    <n v="216.96"/>
    <s v="Abandoned"/>
    <s v="Declined"/>
    <n v="11.25"/>
    <x v="0"/>
    <s v="Android"/>
    <n v="544192"/>
    <n v="52"/>
    <n v="0"/>
    <n v="0"/>
    <n v="1"/>
    <n v="0"/>
    <n v="0"/>
    <s v="2025-05-03 20:59:41"/>
  </r>
  <r>
    <s v="TX003187"/>
    <x v="493"/>
    <x v="4"/>
    <x v="3"/>
    <n v="451.31"/>
    <s v="Success"/>
    <s v="Approved"/>
    <n v="2.9"/>
    <x v="0"/>
    <s v="Android"/>
    <n v="466600"/>
    <n v="12"/>
    <n v="0"/>
    <n v="0"/>
    <n v="0"/>
    <n v="0"/>
    <n v="0"/>
    <s v="2025-01-28 02:01:20"/>
  </r>
  <r>
    <s v="TX002769"/>
    <x v="1571"/>
    <x v="5"/>
    <x v="2"/>
    <n v="409.58"/>
    <s v="Success"/>
    <s v="Approved"/>
    <n v="19.75"/>
    <x v="0"/>
    <s v="Android"/>
    <n v="416485"/>
    <n v="14"/>
    <n v="0"/>
    <n v="0"/>
    <n v="0"/>
    <n v="0"/>
    <n v="0"/>
    <s v="2025-12-02 10:11:59"/>
  </r>
  <r>
    <s v="TX004832"/>
    <x v="515"/>
    <x v="7"/>
    <x v="3"/>
    <n v="692.94"/>
    <s v="Failed"/>
    <s v="Declined"/>
    <n v="9.85"/>
    <x v="0"/>
    <s v="iPad"/>
    <n v="546198"/>
    <n v="17"/>
    <n v="0"/>
    <n v="0"/>
    <n v="0"/>
    <n v="0"/>
    <n v="0"/>
    <s v="2025-04-10 18:57:39"/>
  </r>
  <r>
    <s v="TX004224"/>
    <x v="767"/>
    <x v="3"/>
    <x v="3"/>
    <n v="257.72000000000003"/>
    <s v="Success"/>
    <s v="Approved"/>
    <n v="9.2200000000000006"/>
    <x v="0"/>
    <s v="iPhone"/>
    <n v="555632"/>
    <n v="16"/>
    <n v="0"/>
    <n v="0"/>
    <n v="0"/>
    <n v="0"/>
    <n v="0"/>
    <s v="2025-06-18 16:48:38"/>
  </r>
  <r>
    <s v="TX009704"/>
    <x v="1465"/>
    <x v="3"/>
    <x v="0"/>
    <n v="243.25"/>
    <s v="Success"/>
    <s v="Approved"/>
    <n v="7.66"/>
    <x v="0"/>
    <s v="Android"/>
    <n v="531680"/>
    <n v="10"/>
    <n v="0"/>
    <n v="0"/>
    <n v="0"/>
    <n v="0"/>
    <n v="0"/>
    <s v="2025-08-07 18:50:37"/>
  </r>
  <r>
    <s v="TX002107"/>
    <x v="2868"/>
    <x v="0"/>
    <x v="1"/>
    <n v="1089.99"/>
    <s v="Success"/>
    <s v="Approved"/>
    <n v="10.64"/>
    <x v="0"/>
    <s v="Android"/>
    <n v="450658"/>
    <n v="20"/>
    <n v="0"/>
    <n v="0"/>
    <n v="0"/>
    <n v="0"/>
    <n v="0"/>
    <s v="2025-10-19 10:56:51"/>
  </r>
  <r>
    <s v="TX002680"/>
    <x v="1763"/>
    <x v="6"/>
    <x v="1"/>
    <n v="244.98"/>
    <s v="Abandoned"/>
    <s v="Declined"/>
    <n v="0.79"/>
    <x v="0"/>
    <s v="Android"/>
    <n v="420995"/>
    <n v="15"/>
    <n v="0"/>
    <n v="0"/>
    <n v="0"/>
    <n v="0"/>
    <n v="0"/>
    <s v="2025-08-13 10:14:09"/>
  </r>
  <r>
    <s v="TX001388"/>
    <x v="1246"/>
    <x v="4"/>
    <x v="3"/>
    <n v="936.98"/>
    <s v="Success"/>
    <s v="Approved"/>
    <n v="1.6"/>
    <x v="0"/>
    <s v="Android"/>
    <n v="449197"/>
    <n v="10"/>
    <n v="0"/>
    <n v="0"/>
    <n v="0"/>
    <n v="0"/>
    <n v="0"/>
    <s v="2025-01-04 19:32:24"/>
  </r>
  <r>
    <s v="TX008984"/>
    <x v="2614"/>
    <x v="3"/>
    <x v="1"/>
    <n v="693.05"/>
    <s v="Abandoned"/>
    <s v="Declined"/>
    <n v="2.3199999999999998"/>
    <x v="0"/>
    <s v="Android"/>
    <n v="515820"/>
    <n v="25"/>
    <n v="0"/>
    <n v="0"/>
    <n v="0"/>
    <n v="0"/>
    <n v="0"/>
    <s v="2025-02-26 23:10:49"/>
  </r>
  <r>
    <s v="TX009714"/>
    <x v="848"/>
    <x v="2"/>
    <x v="0"/>
    <n v="72.03"/>
    <s v="Success"/>
    <s v="Approved"/>
    <n v="7.07"/>
    <x v="0"/>
    <s v="iPhone"/>
    <n v="535288"/>
    <n v="12"/>
    <n v="0"/>
    <n v="0"/>
    <n v="0"/>
    <n v="0"/>
    <n v="0"/>
    <s v="2025-09-04 19:11:37"/>
  </r>
  <r>
    <s v="TX007084"/>
    <x v="214"/>
    <x v="9"/>
    <x v="0"/>
    <n v="46.85"/>
    <s v="Success"/>
    <s v="Approved"/>
    <n v="6.18"/>
    <x v="0"/>
    <s v="Desktop"/>
    <n v="481995"/>
    <n v="31"/>
    <n v="0"/>
    <n v="0"/>
    <n v="0"/>
    <n v="1"/>
    <n v="0"/>
    <s v="2025-12-30 05:47:27"/>
  </r>
  <r>
    <s v="TX001280"/>
    <x v="104"/>
    <x v="0"/>
    <x v="2"/>
    <n v="914.16"/>
    <s v="Success"/>
    <s v="Approved"/>
    <n v="17.32"/>
    <x v="0"/>
    <s v="iPhone"/>
    <n v="492989"/>
    <n v="54"/>
    <n v="0"/>
    <n v="0"/>
    <n v="1"/>
    <n v="0"/>
    <n v="0"/>
    <s v="2025-02-16 15:39:36"/>
  </r>
  <r>
    <s v="TX000805"/>
    <x v="1348"/>
    <x v="0"/>
    <x v="0"/>
    <n v="511.66"/>
    <s v="Success"/>
    <s v="Approved"/>
    <n v="2.85"/>
    <x v="0"/>
    <s v="iPhone"/>
    <n v="541696"/>
    <n v="18"/>
    <n v="0"/>
    <n v="0"/>
    <n v="0"/>
    <n v="0"/>
    <n v="0"/>
    <s v="2025-10-26 02:17:26"/>
  </r>
  <r>
    <s v="TX001556"/>
    <x v="1512"/>
    <x v="3"/>
    <x v="1"/>
    <n v="660.72"/>
    <s v="Success"/>
    <s v="Approved"/>
    <n v="9.5500000000000007"/>
    <x v="0"/>
    <s v="iPhone"/>
    <n v="527283"/>
    <n v="12"/>
    <n v="0"/>
    <n v="0"/>
    <n v="0"/>
    <n v="0"/>
    <n v="0"/>
    <s v="2025-09-06 15:42:22"/>
  </r>
  <r>
    <s v="TX009621"/>
    <x v="2189"/>
    <x v="3"/>
    <x v="3"/>
    <n v="818.77"/>
    <s v="Success"/>
    <s v="Approved"/>
    <n v="10.83"/>
    <x v="0"/>
    <s v="Android"/>
    <n v="405531"/>
    <n v="24"/>
    <n v="0"/>
    <n v="0"/>
    <n v="0"/>
    <n v="0"/>
    <n v="0"/>
    <s v="2025-03-01 14:58:19"/>
  </r>
  <r>
    <s v="TX004567"/>
    <x v="1752"/>
    <x v="0"/>
    <x v="2"/>
    <n v="136.16999999999999"/>
    <s v="Failed"/>
    <s v="Declined"/>
    <n v="18.29"/>
    <x v="0"/>
    <s v="iPhone"/>
    <n v="438101"/>
    <n v="15"/>
    <n v="0"/>
    <n v="0"/>
    <n v="0"/>
    <n v="0"/>
    <n v="0"/>
    <s v="2025-06-06 06:54:19"/>
  </r>
  <r>
    <s v="TX009724"/>
    <x v="189"/>
    <x v="1"/>
    <x v="3"/>
    <n v="559.29"/>
    <s v="Success"/>
    <s v="Approved"/>
    <n v="7.39"/>
    <x v="0"/>
    <s v="iPhone"/>
    <n v="556926"/>
    <n v="44"/>
    <n v="0"/>
    <n v="1"/>
    <n v="0"/>
    <n v="0"/>
    <n v="0"/>
    <s v="2025-01-11 02:35:22"/>
  </r>
  <r>
    <s v="TX004842"/>
    <x v="136"/>
    <x v="0"/>
    <x v="1"/>
    <n v="222.09"/>
    <s v="Success"/>
    <s v="Approved"/>
    <n v="4.71"/>
    <x v="0"/>
    <s v="Desktop"/>
    <n v="440540"/>
    <n v="24"/>
    <n v="0"/>
    <n v="0"/>
    <n v="0"/>
    <n v="0"/>
    <n v="0"/>
    <s v="2025-12-30 14:55:47"/>
  </r>
  <r>
    <s v="TX003595"/>
    <x v="2008"/>
    <x v="1"/>
    <x v="2"/>
    <n v="152.05000000000001"/>
    <s v="Success"/>
    <s v="Approved"/>
    <n v="15.96"/>
    <x v="0"/>
    <s v="iPad"/>
    <n v="457720"/>
    <n v="39"/>
    <n v="0"/>
    <n v="1"/>
    <n v="0"/>
    <n v="0"/>
    <n v="0"/>
    <s v="2025-06-17 16:21:17"/>
  </r>
  <r>
    <s v="TX006036"/>
    <x v="2467"/>
    <x v="0"/>
    <x v="1"/>
    <n v="736.58"/>
    <s v="Success"/>
    <s v="Approved"/>
    <n v="7.9"/>
    <x v="0"/>
    <s v="Android"/>
    <n v="507741"/>
    <n v="10"/>
    <n v="0"/>
    <n v="0"/>
    <n v="0"/>
    <n v="0"/>
    <n v="0"/>
    <s v="2025-02-23 10:40:17"/>
  </r>
  <r>
    <s v="TX006853"/>
    <x v="311"/>
    <x v="4"/>
    <x v="3"/>
    <n v="2726.16"/>
    <s v="Success"/>
    <s v="Approved"/>
    <n v="10.67"/>
    <x v="0"/>
    <s v="Android"/>
    <n v="558616"/>
    <n v="14"/>
    <n v="0"/>
    <n v="0"/>
    <n v="0"/>
    <n v="0"/>
    <n v="0"/>
    <s v="2025-07-26 13:26:42"/>
  </r>
  <r>
    <s v="TX008706"/>
    <x v="899"/>
    <x v="6"/>
    <x v="1"/>
    <n v="1543.44"/>
    <s v="Success"/>
    <s v="Approved"/>
    <n v="6.24"/>
    <x v="0"/>
    <s v="iPhone"/>
    <n v="418114"/>
    <n v="18"/>
    <n v="0"/>
    <n v="0"/>
    <n v="0"/>
    <n v="0"/>
    <n v="0"/>
    <s v="2025-08-01 15:13:02"/>
  </r>
  <r>
    <s v="TX004178"/>
    <x v="2526"/>
    <x v="2"/>
    <x v="3"/>
    <n v="1022.73"/>
    <s v="Failed"/>
    <s v="Declined"/>
    <n v="3.54"/>
    <x v="0"/>
    <s v="Android"/>
    <n v="493674"/>
    <n v="14"/>
    <n v="0"/>
    <n v="0"/>
    <n v="0"/>
    <n v="0"/>
    <n v="0"/>
    <s v="2025-01-19 09:06:07"/>
  </r>
  <r>
    <s v="TX001309"/>
    <x v="1039"/>
    <x v="8"/>
    <x v="3"/>
    <n v="359.63"/>
    <s v="Success"/>
    <s v="Approved"/>
    <n v="11.54"/>
    <x v="0"/>
    <s v="iPhone"/>
    <n v="541929"/>
    <n v="18"/>
    <n v="0"/>
    <n v="0"/>
    <n v="0"/>
    <n v="0"/>
    <n v="0"/>
    <s v="2025-05-23 12:04:09"/>
  </r>
  <r>
    <s v="TX003453"/>
    <x v="2869"/>
    <x v="3"/>
    <x v="1"/>
    <n v="183.72"/>
    <s v="Abandoned"/>
    <s v="Declined"/>
    <n v="1.17"/>
    <x v="0"/>
    <s v="Desktop"/>
    <n v="495337"/>
    <n v="11"/>
    <n v="0"/>
    <n v="0"/>
    <n v="0"/>
    <n v="0"/>
    <n v="0"/>
    <s v="2025-03-10 08:46:31"/>
  </r>
  <r>
    <s v="TX003696"/>
    <x v="2317"/>
    <x v="8"/>
    <x v="1"/>
    <n v="324.12"/>
    <s v="Success"/>
    <s v="Approved"/>
    <n v="11.32"/>
    <x v="0"/>
    <s v="Android"/>
    <n v="448760"/>
    <n v="10"/>
    <n v="0"/>
    <n v="0"/>
    <n v="0"/>
    <n v="0"/>
    <n v="0"/>
    <s v="2025-11-07 14:40:59"/>
  </r>
  <r>
    <s v="TX004243"/>
    <x v="63"/>
    <x v="3"/>
    <x v="3"/>
    <n v="209"/>
    <s v="Success"/>
    <s v="Approved"/>
    <n v="6.42"/>
    <x v="0"/>
    <s v="iPhone"/>
    <n v="450779"/>
    <n v="60"/>
    <n v="0"/>
    <n v="1"/>
    <n v="0"/>
    <n v="1"/>
    <n v="0"/>
    <s v="2025-02-16 11:37:34"/>
  </r>
  <r>
    <s v="TX002199"/>
    <x v="9"/>
    <x v="1"/>
    <x v="0"/>
    <n v="203.47"/>
    <s v="Success"/>
    <s v="Approved"/>
    <n v="4.84"/>
    <x v="0"/>
    <s v="Android"/>
    <n v="477314"/>
    <n v="10"/>
    <n v="0"/>
    <n v="0"/>
    <n v="0"/>
    <n v="0"/>
    <n v="0"/>
    <s v="2025-02-08 21:09:31"/>
  </r>
  <r>
    <s v="TX008967"/>
    <x v="1004"/>
    <x v="1"/>
    <x v="3"/>
    <n v="2287.86"/>
    <s v="Failed"/>
    <s v="Declined"/>
    <n v="3.45"/>
    <x v="0"/>
    <s v="iPhone"/>
    <n v="400303"/>
    <n v="47"/>
    <n v="1"/>
    <n v="0"/>
    <n v="0"/>
    <n v="0"/>
    <n v="1"/>
    <s v="2025-06-19 02:17:40"/>
  </r>
  <r>
    <s v="TX004426"/>
    <x v="191"/>
    <x v="0"/>
    <x v="3"/>
    <n v="675.39"/>
    <s v="Success"/>
    <s v="Approved"/>
    <n v="5.83"/>
    <x v="0"/>
    <s v="Android"/>
    <n v="402347"/>
    <n v="11"/>
    <n v="0"/>
    <n v="0"/>
    <n v="0"/>
    <n v="0"/>
    <n v="0"/>
    <s v="2025-11-07 07:01:47"/>
  </r>
  <r>
    <s v="TX006151"/>
    <x v="14"/>
    <x v="4"/>
    <x v="0"/>
    <n v="750.11"/>
    <s v="Failed"/>
    <s v="Declined"/>
    <n v="6.46"/>
    <x v="0"/>
    <s v="iPhone"/>
    <n v="402026"/>
    <n v="47"/>
    <n v="1"/>
    <n v="0"/>
    <n v="0"/>
    <n v="0"/>
    <n v="1"/>
    <s v="2025-05-04 15:15:46"/>
  </r>
  <r>
    <s v="TX000944"/>
    <x v="76"/>
    <x v="2"/>
    <x v="2"/>
    <n v="194.45"/>
    <s v="Abandoned"/>
    <s v="Declined"/>
    <n v="16.78"/>
    <x v="0"/>
    <s v="Android"/>
    <n v="433405"/>
    <n v="12"/>
    <n v="0"/>
    <n v="0"/>
    <n v="0"/>
    <n v="0"/>
    <n v="0"/>
    <s v="2025-03-17 06:04:10"/>
  </r>
  <r>
    <s v="TX000823"/>
    <x v="921"/>
    <x v="0"/>
    <x v="1"/>
    <n v="456.16"/>
    <s v="Success"/>
    <s v="Approved"/>
    <n v="4.13"/>
    <x v="0"/>
    <s v="Desktop"/>
    <n v="416889"/>
    <n v="23"/>
    <n v="0"/>
    <n v="0"/>
    <n v="0"/>
    <n v="0"/>
    <n v="0"/>
    <s v="2025-06-29 14:41:18"/>
  </r>
  <r>
    <s v="TX005006"/>
    <x v="2129"/>
    <x v="5"/>
    <x v="3"/>
    <n v="365.51"/>
    <s v="Failed"/>
    <s v="Declined"/>
    <n v="7.82"/>
    <x v="0"/>
    <s v="iPhone"/>
    <n v="430886"/>
    <n v="57"/>
    <n v="1"/>
    <n v="0"/>
    <n v="0"/>
    <n v="0"/>
    <n v="1"/>
    <s v="2025-10-22 08:04:57"/>
  </r>
  <r>
    <s v="TX006613"/>
    <x v="83"/>
    <x v="8"/>
    <x v="2"/>
    <n v="371.95"/>
    <s v="Success"/>
    <s v="Approved"/>
    <n v="8.86"/>
    <x v="0"/>
    <s v="Desktop"/>
    <n v="485347"/>
    <n v="39"/>
    <n v="0"/>
    <n v="0"/>
    <n v="0"/>
    <n v="1"/>
    <n v="0"/>
    <s v="2025-10-05 16:07:53"/>
  </r>
  <r>
    <s v="TX008357"/>
    <x v="1510"/>
    <x v="3"/>
    <x v="1"/>
    <n v="305.86"/>
    <s v="Success"/>
    <s v="Approved"/>
    <n v="10.67"/>
    <x v="0"/>
    <s v="iPhone"/>
    <n v="525106"/>
    <n v="15"/>
    <n v="0"/>
    <n v="0"/>
    <n v="0"/>
    <n v="0"/>
    <n v="0"/>
    <s v="2025-11-15 11:16:48"/>
  </r>
  <r>
    <s v="TX005620"/>
    <x v="1682"/>
    <x v="2"/>
    <x v="1"/>
    <n v="387.04"/>
    <s v="Abandoned"/>
    <s v="Declined"/>
    <n v="8.58"/>
    <x v="0"/>
    <s v="iPhone"/>
    <n v="402446"/>
    <n v="35"/>
    <n v="0"/>
    <n v="1"/>
    <n v="0"/>
    <n v="0"/>
    <n v="0"/>
    <s v="2025-06-28 00:47:16"/>
  </r>
  <r>
    <s v="TX004548"/>
    <x v="1480"/>
    <x v="4"/>
    <x v="0"/>
    <n v="807.56"/>
    <s v="Success"/>
    <s v="Approved"/>
    <n v="8.9"/>
    <x v="0"/>
    <s v="Android"/>
    <n v="517366"/>
    <n v="16"/>
    <n v="0"/>
    <n v="0"/>
    <n v="0"/>
    <n v="0"/>
    <n v="0"/>
    <s v="2025-01-09 06:58:12"/>
  </r>
  <r>
    <s v="TX002539"/>
    <x v="592"/>
    <x v="2"/>
    <x v="0"/>
    <n v="321.16000000000003"/>
    <s v="Success"/>
    <s v="Approved"/>
    <n v="7.86"/>
    <x v="0"/>
    <s v="Desktop"/>
    <n v="400994"/>
    <n v="15"/>
    <n v="0"/>
    <n v="0"/>
    <n v="0"/>
    <n v="0"/>
    <n v="0"/>
    <s v="2025-10-21 22:28:04"/>
  </r>
  <r>
    <s v="TX005208"/>
    <x v="1160"/>
    <x v="3"/>
    <x v="0"/>
    <n v="436.96"/>
    <s v="Success"/>
    <s v="Approved"/>
    <n v="3.96"/>
    <x v="0"/>
    <s v="Desktop"/>
    <n v="548015"/>
    <n v="14"/>
    <n v="0"/>
    <n v="0"/>
    <n v="0"/>
    <n v="0"/>
    <n v="0"/>
    <s v="2025-01-26 05:00:23"/>
  </r>
  <r>
    <s v="TX009569"/>
    <x v="2038"/>
    <x v="0"/>
    <x v="1"/>
    <n v="1943.65"/>
    <s v="Success"/>
    <s v="Approved"/>
    <n v="9.94"/>
    <x v="0"/>
    <s v="Android"/>
    <n v="460771"/>
    <n v="11"/>
    <n v="0"/>
    <n v="0"/>
    <n v="0"/>
    <n v="0"/>
    <n v="0"/>
    <s v="2025-04-01 02:26:11"/>
  </r>
  <r>
    <s v="TX009062"/>
    <x v="1619"/>
    <x v="1"/>
    <x v="0"/>
    <n v="313.69"/>
    <s v="Success"/>
    <s v="Approved"/>
    <n v="3.53"/>
    <x v="0"/>
    <s v="Desktop"/>
    <n v="522139"/>
    <n v="18"/>
    <n v="0"/>
    <n v="0"/>
    <n v="0"/>
    <n v="0"/>
    <n v="0"/>
    <s v="2025-10-15 16:59:52"/>
  </r>
  <r>
    <s v="TX003055"/>
    <x v="2680"/>
    <x v="5"/>
    <x v="2"/>
    <n v="931.28"/>
    <s v="Success"/>
    <s v="Approved"/>
    <n v="17.149999999999999"/>
    <x v="0"/>
    <s v="Desktop"/>
    <n v="423132"/>
    <n v="15"/>
    <n v="0"/>
    <n v="0"/>
    <n v="0"/>
    <n v="0"/>
    <n v="0"/>
    <s v="2025-09-22 22:06:21"/>
  </r>
  <r>
    <s v="TX003676"/>
    <x v="676"/>
    <x v="8"/>
    <x v="3"/>
    <n v="635.14"/>
    <s v="Abandoned"/>
    <s v="Approved"/>
    <n v="9.2799999999999994"/>
    <x v="0"/>
    <s v="iPhone"/>
    <n v="493576"/>
    <n v="17"/>
    <n v="0"/>
    <n v="0"/>
    <n v="0"/>
    <n v="0"/>
    <n v="0"/>
    <s v="2025-12-15 09:16:36"/>
  </r>
  <r>
    <s v="TX007777"/>
    <x v="630"/>
    <x v="8"/>
    <x v="1"/>
    <n v="242.4"/>
    <s v="Failed"/>
    <s v="Declined"/>
    <n v="6.97"/>
    <x v="0"/>
    <s v="iPhone"/>
    <n v="541595"/>
    <n v="21"/>
    <n v="0"/>
    <n v="0"/>
    <n v="0"/>
    <n v="0"/>
    <n v="0"/>
    <s v="2025-12-28 12:29:13"/>
  </r>
  <r>
    <s v="TX007219"/>
    <x v="1162"/>
    <x v="2"/>
    <x v="2"/>
    <n v="393.87"/>
    <s v="Abandoned"/>
    <s v="Declined"/>
    <n v="8.66"/>
    <x v="0"/>
    <s v="iPhone"/>
    <n v="446072"/>
    <n v="10"/>
    <n v="0"/>
    <n v="0"/>
    <n v="0"/>
    <n v="0"/>
    <n v="0"/>
    <s v="2025-02-04 14:58:02"/>
  </r>
  <r>
    <s v="TX006723"/>
    <x v="398"/>
    <x v="1"/>
    <x v="0"/>
    <n v="507.02"/>
    <s v="Success"/>
    <s v="Approved"/>
    <n v="5.65"/>
    <x v="0"/>
    <s v="Android"/>
    <n v="523511"/>
    <n v="11"/>
    <n v="0"/>
    <n v="0"/>
    <n v="0"/>
    <n v="0"/>
    <n v="0"/>
    <s v="2025-11-22 14:47:06"/>
  </r>
  <r>
    <s v="TX003301"/>
    <x v="824"/>
    <x v="7"/>
    <x v="2"/>
    <n v="848.55"/>
    <s v="Success"/>
    <s v="Approved"/>
    <n v="14.44"/>
    <x v="0"/>
    <s v="Android"/>
    <n v="478125"/>
    <n v="20"/>
    <n v="0"/>
    <n v="0"/>
    <n v="0"/>
    <n v="0"/>
    <n v="0"/>
    <s v="2025-03-01 21:49:47"/>
  </r>
  <r>
    <s v="TX003311"/>
    <x v="2637"/>
    <x v="2"/>
    <x v="3"/>
    <n v="743.75"/>
    <s v="Failed"/>
    <s v="Declined"/>
    <n v="11.08"/>
    <x v="0"/>
    <s v="Android"/>
    <n v="456352"/>
    <n v="14"/>
    <n v="0"/>
    <n v="0"/>
    <n v="0"/>
    <n v="0"/>
    <n v="0"/>
    <s v="2025-08-12 13:02:52"/>
  </r>
  <r>
    <s v="TX007222"/>
    <x v="1341"/>
    <x v="4"/>
    <x v="0"/>
    <n v="572.77"/>
    <s v="Failed"/>
    <s v="Approved"/>
    <n v="8.9700000000000006"/>
    <x v="0"/>
    <s v="iPhone"/>
    <n v="505617"/>
    <n v="10"/>
    <n v="0"/>
    <n v="0"/>
    <n v="0"/>
    <n v="0"/>
    <n v="0"/>
    <s v="2025-08-23 17:54:25"/>
  </r>
  <r>
    <s v="TX008520"/>
    <x v="2170"/>
    <x v="8"/>
    <x v="3"/>
    <n v="582.57000000000005"/>
    <s v="Success"/>
    <s v="Approved"/>
    <n v="4.9800000000000004"/>
    <x v="0"/>
    <s v="Desktop"/>
    <n v="552857"/>
    <n v="18"/>
    <n v="0"/>
    <n v="0"/>
    <n v="0"/>
    <n v="0"/>
    <n v="0"/>
    <s v="2025-08-17 15:21:15"/>
  </r>
  <r>
    <s v="TX005955"/>
    <x v="581"/>
    <x v="1"/>
    <x v="2"/>
    <n v="804.18"/>
    <s v="Failed"/>
    <s v="Declined"/>
    <n v="10.87"/>
    <x v="0"/>
    <s v="Android"/>
    <n v="530196"/>
    <n v="21"/>
    <n v="0"/>
    <n v="0"/>
    <n v="0"/>
    <n v="0"/>
    <n v="0"/>
    <s v="2025-05-18 10:31:46"/>
  </r>
  <r>
    <s v="TX000833"/>
    <x v="2870"/>
    <x v="1"/>
    <x v="2"/>
    <n v="811.51"/>
    <s v="Success"/>
    <s v="Approved"/>
    <n v="14.56"/>
    <x v="0"/>
    <s v="iPhone"/>
    <n v="496400"/>
    <n v="14"/>
    <n v="0"/>
    <n v="0"/>
    <n v="0"/>
    <n v="0"/>
    <n v="0"/>
    <s v="2025-05-03 21:54:00"/>
  </r>
  <r>
    <s v="TX003463"/>
    <x v="960"/>
    <x v="7"/>
    <x v="0"/>
    <n v="227.97"/>
    <s v="Success"/>
    <s v="Approved"/>
    <n v="4.03"/>
    <x v="0"/>
    <s v="iPhone"/>
    <n v="533874"/>
    <n v="14"/>
    <n v="0"/>
    <n v="0"/>
    <n v="0"/>
    <n v="0"/>
    <n v="0"/>
    <s v="2025-01-31 13:30:07"/>
  </r>
  <r>
    <s v="TX007644"/>
    <x v="1035"/>
    <x v="4"/>
    <x v="3"/>
    <n v="637.55999999999995"/>
    <s v="Failed"/>
    <s v="Declined"/>
    <n v="7.68"/>
    <x v="0"/>
    <s v="Android"/>
    <n v="537781"/>
    <n v="22"/>
    <n v="0"/>
    <n v="0"/>
    <n v="0"/>
    <n v="0"/>
    <n v="0"/>
    <s v="2025-03-10 15:55:42"/>
  </r>
  <r>
    <s v="TX000055"/>
    <x v="679"/>
    <x v="8"/>
    <x v="0"/>
    <n v="1277.96"/>
    <s v="Failed"/>
    <s v="Declined"/>
    <n v="6.29"/>
    <x v="0"/>
    <s v="iPhone"/>
    <n v="427941"/>
    <n v="10"/>
    <n v="0"/>
    <n v="0"/>
    <n v="0"/>
    <n v="0"/>
    <n v="0"/>
    <s v="2025-03-17 12:16:03"/>
  </r>
  <r>
    <s v="TX003452"/>
    <x v="1838"/>
    <x v="7"/>
    <x v="0"/>
    <n v="854.98"/>
    <s v="Success"/>
    <s v="Approved"/>
    <n v="3.76"/>
    <x v="0"/>
    <s v="iPhone"/>
    <n v="474485"/>
    <n v="11"/>
    <n v="0"/>
    <n v="0"/>
    <n v="0"/>
    <n v="0"/>
    <n v="0"/>
    <s v="2025-07-15 10:31:09"/>
  </r>
  <r>
    <s v="TX006306"/>
    <x v="1461"/>
    <x v="2"/>
    <x v="0"/>
    <n v="185.78"/>
    <s v="Success"/>
    <s v="Approved"/>
    <n v="1.42"/>
    <x v="0"/>
    <s v="iPhone"/>
    <n v="432604"/>
    <n v="95"/>
    <n v="1"/>
    <n v="0"/>
    <n v="1"/>
    <n v="1"/>
    <n v="1"/>
    <s v="2025-04-17 23:35:59"/>
  </r>
  <r>
    <s v="TX001482"/>
    <x v="1737"/>
    <x v="3"/>
    <x v="1"/>
    <n v="653.88"/>
    <s v="Success"/>
    <s v="Approved"/>
    <n v="4.54"/>
    <x v="0"/>
    <s v="iPhone"/>
    <n v="519554"/>
    <n v="17"/>
    <n v="0"/>
    <n v="0"/>
    <n v="0"/>
    <n v="0"/>
    <n v="0"/>
    <s v="2025-07-23 02:14:09"/>
  </r>
  <r>
    <s v="TX004874"/>
    <x v="397"/>
    <x v="1"/>
    <x v="3"/>
    <n v="1442.63"/>
    <s v="Abandoned"/>
    <s v="Declined"/>
    <n v="0.96"/>
    <x v="0"/>
    <s v="Android"/>
    <n v="531156"/>
    <n v="17"/>
    <n v="0"/>
    <n v="0"/>
    <n v="0"/>
    <n v="0"/>
    <n v="0"/>
    <s v="2025-02-14 21:11:10"/>
  </r>
  <r>
    <s v="TX008039"/>
    <x v="2786"/>
    <x v="5"/>
    <x v="1"/>
    <n v="511.8"/>
    <s v="Failed"/>
    <s v="Declined"/>
    <n v="3.83"/>
    <x v="0"/>
    <s v="iPhone"/>
    <n v="466090"/>
    <n v="12"/>
    <n v="0"/>
    <n v="0"/>
    <n v="0"/>
    <n v="0"/>
    <n v="0"/>
    <s v="2025-05-28 15:22:34"/>
  </r>
  <r>
    <s v="TX003336"/>
    <x v="195"/>
    <x v="6"/>
    <x v="0"/>
    <n v="1416.57"/>
    <s v="Failed"/>
    <s v="Declined"/>
    <n v="5.4"/>
    <x v="0"/>
    <s v="Android"/>
    <n v="404627"/>
    <n v="21"/>
    <n v="0"/>
    <n v="0"/>
    <n v="0"/>
    <n v="0"/>
    <n v="0"/>
    <s v="2025-07-01 14:16:57"/>
  </r>
  <r>
    <s v="TX006017"/>
    <x v="490"/>
    <x v="9"/>
    <x v="3"/>
    <n v="1040.05"/>
    <s v="Failed"/>
    <s v="Approved"/>
    <n v="9.4700000000000006"/>
    <x v="0"/>
    <s v="iPhone"/>
    <n v="497733"/>
    <n v="25"/>
    <n v="0"/>
    <n v="0"/>
    <n v="0"/>
    <n v="0"/>
    <n v="0"/>
    <s v="2025-08-20 08:53:32"/>
  </r>
  <r>
    <s v="TX004927"/>
    <x v="2280"/>
    <x v="1"/>
    <x v="2"/>
    <n v="1530"/>
    <s v="Failed"/>
    <s v="Declined"/>
    <n v="14.04"/>
    <x v="0"/>
    <s v="iPhone"/>
    <n v="543497"/>
    <n v="56"/>
    <n v="1"/>
    <n v="0"/>
    <n v="0"/>
    <n v="0"/>
    <n v="1"/>
    <s v="2025-03-29 20:34:11"/>
  </r>
  <r>
    <s v="TX005798"/>
    <x v="327"/>
    <x v="4"/>
    <x v="2"/>
    <n v="476.99"/>
    <s v="Success"/>
    <s v="Approved"/>
    <n v="14.83"/>
    <x v="0"/>
    <s v="Desktop"/>
    <n v="558237"/>
    <n v="25"/>
    <n v="0"/>
    <n v="0"/>
    <n v="0"/>
    <n v="0"/>
    <n v="0"/>
    <s v="2025-04-30 09:11:54"/>
  </r>
  <r>
    <s v="TX009886"/>
    <x v="1822"/>
    <x v="0"/>
    <x v="1"/>
    <n v="1263.46"/>
    <s v="Success"/>
    <s v="Approved"/>
    <n v="7.5"/>
    <x v="0"/>
    <s v="Android"/>
    <n v="429796"/>
    <n v="20"/>
    <n v="0"/>
    <n v="0"/>
    <n v="0"/>
    <n v="0"/>
    <n v="0"/>
    <s v="2025-09-21 16:15:38"/>
  </r>
  <r>
    <s v="TX005084"/>
    <x v="1523"/>
    <x v="2"/>
    <x v="2"/>
    <n v="565.12"/>
    <s v="Abandoned"/>
    <s v="Declined"/>
    <n v="18.989999999999998"/>
    <x v="0"/>
    <s v="Desktop"/>
    <n v="548764"/>
    <n v="20"/>
    <n v="0"/>
    <n v="0"/>
    <n v="0"/>
    <n v="0"/>
    <n v="0"/>
    <s v="2025-03-21 01:33:20"/>
  </r>
  <r>
    <s v="TX006646"/>
    <x v="2546"/>
    <x v="0"/>
    <x v="2"/>
    <n v="269.99"/>
    <s v="Success"/>
    <s v="Approved"/>
    <n v="18.989999999999998"/>
    <x v="0"/>
    <s v="iPhone"/>
    <n v="524238"/>
    <n v="45"/>
    <n v="0"/>
    <n v="0"/>
    <n v="1"/>
    <n v="0"/>
    <n v="0"/>
    <s v="2025-08-02 10:07:56"/>
  </r>
  <r>
    <s v="TX005491"/>
    <x v="2441"/>
    <x v="1"/>
    <x v="3"/>
    <n v="405.24"/>
    <s v="Success"/>
    <s v="Approved"/>
    <n v="2.59"/>
    <x v="0"/>
    <s v="iPhone"/>
    <n v="551702"/>
    <n v="13"/>
    <n v="0"/>
    <n v="0"/>
    <n v="0"/>
    <n v="0"/>
    <n v="0"/>
    <s v="2025-06-14 15:11:55"/>
  </r>
  <r>
    <s v="TX000769"/>
    <x v="941"/>
    <x v="0"/>
    <x v="3"/>
    <n v="252.46"/>
    <s v="Success"/>
    <s v="Approved"/>
    <n v="0.91"/>
    <x v="0"/>
    <s v="Android"/>
    <n v="512103"/>
    <n v="22"/>
    <n v="0"/>
    <n v="0"/>
    <n v="0"/>
    <n v="0"/>
    <n v="0"/>
    <s v="2025-05-04 09:43:02"/>
  </r>
  <r>
    <s v="TX002066"/>
    <x v="1982"/>
    <x v="0"/>
    <x v="2"/>
    <n v="597.5"/>
    <s v="Success"/>
    <s v="Approved"/>
    <n v="13.88"/>
    <x v="0"/>
    <s v="Android"/>
    <n v="535339"/>
    <n v="25"/>
    <n v="0"/>
    <n v="0"/>
    <n v="0"/>
    <n v="0"/>
    <n v="0"/>
    <s v="2025-08-04 02:11:39"/>
  </r>
  <r>
    <s v="TX009555"/>
    <x v="1223"/>
    <x v="2"/>
    <x v="0"/>
    <n v="88.87"/>
    <s v="Success"/>
    <s v="Approved"/>
    <n v="2.69"/>
    <x v="0"/>
    <s v="iPad"/>
    <n v="516930"/>
    <n v="23"/>
    <n v="0"/>
    <n v="0"/>
    <n v="0"/>
    <n v="0"/>
    <n v="0"/>
    <s v="2025-02-23 21:55:47"/>
  </r>
  <r>
    <s v="TX007312"/>
    <x v="2653"/>
    <x v="4"/>
    <x v="2"/>
    <n v="317.20999999999998"/>
    <s v="Failed"/>
    <s v="Declined"/>
    <n v="16.32"/>
    <x v="0"/>
    <s v="Desktop"/>
    <n v="550801"/>
    <n v="15"/>
    <n v="0"/>
    <n v="0"/>
    <n v="0"/>
    <n v="0"/>
    <n v="0"/>
    <s v="2025-10-25 15:39:57"/>
  </r>
  <r>
    <s v="TX008478"/>
    <x v="1869"/>
    <x v="1"/>
    <x v="1"/>
    <n v="1065.3499999999999"/>
    <s v="Success"/>
    <s v="Approved"/>
    <n v="8.85"/>
    <x v="0"/>
    <s v="Desktop"/>
    <n v="445849"/>
    <n v="53"/>
    <n v="0"/>
    <n v="0"/>
    <n v="1"/>
    <n v="0"/>
    <n v="0"/>
    <s v="2025-01-29 17:47:51"/>
  </r>
  <r>
    <s v="TX004525"/>
    <x v="2871"/>
    <x v="1"/>
    <x v="1"/>
    <n v="856.97"/>
    <s v="Success"/>
    <s v="Approved"/>
    <n v="8.73"/>
    <x v="0"/>
    <s v="iPhone"/>
    <n v="514908"/>
    <n v="25"/>
    <n v="0"/>
    <n v="0"/>
    <n v="0"/>
    <n v="0"/>
    <n v="0"/>
    <s v="2025-08-07 05:28:51"/>
  </r>
  <r>
    <s v="TX002718"/>
    <x v="125"/>
    <x v="3"/>
    <x v="1"/>
    <n v="162.49"/>
    <s v="Abandoned"/>
    <s v="Declined"/>
    <n v="3.18"/>
    <x v="0"/>
    <s v="iPhone"/>
    <n v="457075"/>
    <n v="19"/>
    <n v="0"/>
    <n v="0"/>
    <n v="0"/>
    <n v="0"/>
    <n v="0"/>
    <s v="2025-11-04 17:47:28"/>
  </r>
  <r>
    <s v="TX002080"/>
    <x v="1285"/>
    <x v="3"/>
    <x v="1"/>
    <n v="392.64"/>
    <s v="Success"/>
    <s v="Approved"/>
    <n v="6.83"/>
    <x v="0"/>
    <s v="Desktop"/>
    <n v="508678"/>
    <n v="24"/>
    <n v="0"/>
    <n v="0"/>
    <n v="0"/>
    <n v="0"/>
    <n v="0"/>
    <s v="2025-07-25 12:23:19"/>
  </r>
  <r>
    <s v="TX008915"/>
    <x v="708"/>
    <x v="4"/>
    <x v="1"/>
    <n v="611.51"/>
    <s v="Abandoned"/>
    <s v="Declined"/>
    <n v="3.54"/>
    <x v="0"/>
    <s v="Android"/>
    <n v="491877"/>
    <n v="25"/>
    <n v="0"/>
    <n v="0"/>
    <n v="0"/>
    <n v="0"/>
    <n v="0"/>
    <s v="2025-10-16 20:28:08"/>
  </r>
  <r>
    <s v="TX000952"/>
    <x v="2150"/>
    <x v="0"/>
    <x v="3"/>
    <n v="649.12"/>
    <s v="Abandoned"/>
    <s v="Declined"/>
    <n v="7.15"/>
    <x v="0"/>
    <s v="iPhone"/>
    <n v="425079"/>
    <n v="12"/>
    <n v="0"/>
    <n v="0"/>
    <n v="0"/>
    <n v="0"/>
    <n v="0"/>
    <s v="2025-05-13 08:30:16"/>
  </r>
  <r>
    <s v="TX008059"/>
    <x v="83"/>
    <x v="0"/>
    <x v="1"/>
    <n v="238.82"/>
    <s v="Abandoned"/>
    <s v="Declined"/>
    <n v="2.0699999999999998"/>
    <x v="0"/>
    <s v="Desktop"/>
    <n v="433163"/>
    <n v="20"/>
    <n v="0"/>
    <n v="0"/>
    <n v="0"/>
    <n v="0"/>
    <n v="0"/>
    <s v="2025-11-02 22:01:15"/>
  </r>
  <r>
    <s v="TX002483"/>
    <x v="488"/>
    <x v="0"/>
    <x v="3"/>
    <n v="87.85"/>
    <s v="Success"/>
    <s v="Approved"/>
    <n v="2.33"/>
    <x v="0"/>
    <s v="Android"/>
    <n v="497316"/>
    <n v="16"/>
    <n v="0"/>
    <n v="0"/>
    <n v="0"/>
    <n v="0"/>
    <n v="0"/>
    <s v="2025-10-02 16:17:27"/>
  </r>
  <r>
    <s v="TX001760"/>
    <x v="1609"/>
    <x v="3"/>
    <x v="1"/>
    <n v="547.54999999999995"/>
    <s v="Success"/>
    <s v="Approved"/>
    <n v="5.2"/>
    <x v="0"/>
    <s v="iPhone"/>
    <n v="483025"/>
    <n v="10"/>
    <n v="0"/>
    <n v="0"/>
    <n v="0"/>
    <n v="0"/>
    <n v="0"/>
    <s v="2025-08-10 14:32:12"/>
  </r>
  <r>
    <s v="TX004423"/>
    <x v="1565"/>
    <x v="6"/>
    <x v="1"/>
    <n v="2007.98"/>
    <s v="Abandoned"/>
    <s v="Declined"/>
    <n v="8.84"/>
    <x v="0"/>
    <s v="iPhone"/>
    <n v="418615"/>
    <n v="16"/>
    <n v="0"/>
    <n v="0"/>
    <n v="0"/>
    <n v="0"/>
    <n v="0"/>
    <s v="2025-07-27 19:14:19"/>
  </r>
  <r>
    <s v="TX006705"/>
    <x v="896"/>
    <x v="1"/>
    <x v="0"/>
    <n v="1166.74"/>
    <s v="Success"/>
    <s v="Approved"/>
    <n v="8.0399999999999991"/>
    <x v="0"/>
    <s v="Android"/>
    <n v="485012"/>
    <n v="11"/>
    <n v="0"/>
    <n v="0"/>
    <n v="0"/>
    <n v="0"/>
    <n v="0"/>
    <s v="2025-02-19 17:09:06"/>
  </r>
  <r>
    <s v="TX005183"/>
    <x v="642"/>
    <x v="0"/>
    <x v="3"/>
    <n v="61.45"/>
    <s v="Abandoned"/>
    <s v="Approved"/>
    <n v="11.66"/>
    <x v="0"/>
    <s v="iPhone"/>
    <n v="448593"/>
    <n v="40"/>
    <n v="0"/>
    <n v="0"/>
    <n v="1"/>
    <n v="0"/>
    <n v="0"/>
    <s v="2025-02-05 19:46:55"/>
  </r>
  <r>
    <s v="TX008534"/>
    <x v="929"/>
    <x v="0"/>
    <x v="1"/>
    <n v="330.09"/>
    <s v="Success"/>
    <s v="Approved"/>
    <n v="5.15"/>
    <x v="0"/>
    <s v="iPhone"/>
    <n v="479015"/>
    <n v="21"/>
    <n v="0"/>
    <n v="0"/>
    <n v="0"/>
    <n v="0"/>
    <n v="0"/>
    <s v="2025-07-16 03:43:46"/>
  </r>
  <r>
    <s v="TX003702"/>
    <x v="1126"/>
    <x v="0"/>
    <x v="1"/>
    <n v="372.43"/>
    <s v="Abandoned"/>
    <s v="Approved"/>
    <n v="2.2599999999999998"/>
    <x v="0"/>
    <s v="iPad"/>
    <n v="541661"/>
    <n v="37"/>
    <n v="0"/>
    <n v="0"/>
    <n v="0"/>
    <n v="1"/>
    <n v="0"/>
    <s v="2025-06-24 09:03:12"/>
  </r>
  <r>
    <s v="TX004244"/>
    <x v="2170"/>
    <x v="1"/>
    <x v="1"/>
    <n v="148.33000000000001"/>
    <s v="Failed"/>
    <s v="Declined"/>
    <n v="1.05"/>
    <x v="0"/>
    <s v="Android"/>
    <n v="489985"/>
    <n v="22"/>
    <n v="0"/>
    <n v="0"/>
    <n v="0"/>
    <n v="0"/>
    <n v="0"/>
    <s v="2025-12-14 04:59:56"/>
  </r>
  <r>
    <s v="TX000689"/>
    <x v="51"/>
    <x v="6"/>
    <x v="3"/>
    <n v="429.6"/>
    <s v="Success"/>
    <s v="Approved"/>
    <n v="2.36"/>
    <x v="0"/>
    <s v="iPhone"/>
    <n v="496620"/>
    <n v="11"/>
    <n v="0"/>
    <n v="0"/>
    <n v="0"/>
    <n v="0"/>
    <n v="0"/>
    <s v="2025-10-04 13:31:57"/>
  </r>
  <r>
    <s v="TX003433"/>
    <x v="1974"/>
    <x v="2"/>
    <x v="0"/>
    <n v="157.49"/>
    <s v="Success"/>
    <s v="Approved"/>
    <n v="9.9700000000000006"/>
    <x v="0"/>
    <s v="iPhone"/>
    <n v="441537"/>
    <n v="17"/>
    <n v="0"/>
    <n v="0"/>
    <n v="0"/>
    <n v="0"/>
    <n v="0"/>
    <s v="2025-11-04 11:19:53"/>
  </r>
  <r>
    <s v="TX004945"/>
    <x v="1782"/>
    <x v="1"/>
    <x v="1"/>
    <n v="1335.36"/>
    <s v="Failed"/>
    <s v="Declined"/>
    <n v="1.3"/>
    <x v="0"/>
    <s v="Desktop"/>
    <n v="461566"/>
    <n v="20"/>
    <n v="0"/>
    <n v="0"/>
    <n v="0"/>
    <n v="0"/>
    <n v="0"/>
    <s v="2025-03-27 02:55:21"/>
  </r>
  <r>
    <s v="TX000967"/>
    <x v="888"/>
    <x v="8"/>
    <x v="1"/>
    <n v="379.15"/>
    <s v="Abandoned"/>
    <s v="Approved"/>
    <n v="6.48"/>
    <x v="0"/>
    <s v="iPhone"/>
    <n v="451376"/>
    <n v="20"/>
    <n v="0"/>
    <n v="0"/>
    <n v="0"/>
    <n v="0"/>
    <n v="0"/>
    <s v="2025-03-19 07:57:34"/>
  </r>
  <r>
    <s v="TX009539"/>
    <x v="433"/>
    <x v="6"/>
    <x v="0"/>
    <n v="284.74"/>
    <s v="Success"/>
    <s v="Approved"/>
    <n v="2.66"/>
    <x v="0"/>
    <s v="iPhone"/>
    <n v="534041"/>
    <n v="23"/>
    <n v="0"/>
    <n v="0"/>
    <n v="0"/>
    <n v="0"/>
    <n v="0"/>
    <s v="2025-05-07 15:10:18"/>
  </r>
  <r>
    <s v="TX002714"/>
    <x v="2627"/>
    <x v="3"/>
    <x v="3"/>
    <n v="256.19"/>
    <s v="Success"/>
    <s v="Approved"/>
    <n v="10.039999999999999"/>
    <x v="0"/>
    <s v="iPhone"/>
    <n v="431829"/>
    <n v="23"/>
    <n v="0"/>
    <n v="0"/>
    <n v="0"/>
    <n v="0"/>
    <n v="0"/>
    <s v="2025-06-30 04:42:44"/>
  </r>
  <r>
    <s v="TX004758"/>
    <x v="1590"/>
    <x v="5"/>
    <x v="0"/>
    <n v="313.02999999999997"/>
    <s v="Success"/>
    <s v="Approved"/>
    <n v="1.48"/>
    <x v="0"/>
    <s v="Android"/>
    <n v="481212"/>
    <n v="15"/>
    <n v="0"/>
    <n v="0"/>
    <n v="0"/>
    <n v="0"/>
    <n v="0"/>
    <s v="2025-05-17 05:13:29"/>
  </r>
  <r>
    <s v="TX009600"/>
    <x v="11"/>
    <x v="3"/>
    <x v="0"/>
    <n v="417.07"/>
    <s v="Success"/>
    <s v="Approved"/>
    <n v="2.1"/>
    <x v="0"/>
    <s v="iPad"/>
    <n v="446813"/>
    <n v="12"/>
    <n v="0"/>
    <n v="0"/>
    <n v="0"/>
    <n v="0"/>
    <n v="0"/>
    <s v="2025-01-20 03:46:17"/>
  </r>
  <r>
    <s v="TX006321"/>
    <x v="938"/>
    <x v="2"/>
    <x v="3"/>
    <n v="627.79999999999995"/>
    <s v="Abandoned"/>
    <s v="Declined"/>
    <n v="9.6300000000000008"/>
    <x v="0"/>
    <s v="Android"/>
    <n v="490978"/>
    <n v="16"/>
    <n v="0"/>
    <n v="0"/>
    <n v="0"/>
    <n v="0"/>
    <n v="0"/>
    <s v="2025-09-19 10:36:41"/>
  </r>
  <r>
    <s v="TX005976"/>
    <x v="1"/>
    <x v="0"/>
    <x v="2"/>
    <n v="357"/>
    <s v="Failed"/>
    <s v="Declined"/>
    <n v="14.51"/>
    <x v="0"/>
    <s v="iPad"/>
    <n v="520063"/>
    <n v="13"/>
    <n v="0"/>
    <n v="0"/>
    <n v="0"/>
    <n v="0"/>
    <n v="0"/>
    <s v="2025-05-06 23:55:16"/>
  </r>
  <r>
    <s v="TX003573"/>
    <x v="408"/>
    <x v="5"/>
    <x v="2"/>
    <n v="281.8"/>
    <s v="Failed"/>
    <s v="Declined"/>
    <n v="8.5399999999999991"/>
    <x v="0"/>
    <s v="Android"/>
    <n v="476181"/>
    <n v="17"/>
    <n v="0"/>
    <n v="0"/>
    <n v="0"/>
    <n v="0"/>
    <n v="0"/>
    <s v="2025-09-23 05:34:23"/>
  </r>
  <r>
    <s v="TX005300"/>
    <x v="1322"/>
    <x v="3"/>
    <x v="0"/>
    <n v="448.88"/>
    <s v="Success"/>
    <s v="Approved"/>
    <n v="0.8"/>
    <x v="0"/>
    <s v="iPhone"/>
    <n v="448669"/>
    <n v="14"/>
    <n v="0"/>
    <n v="0"/>
    <n v="0"/>
    <n v="0"/>
    <n v="0"/>
    <s v="2025-04-08 10:24:39"/>
  </r>
  <r>
    <s v="TX001991"/>
    <x v="2724"/>
    <x v="0"/>
    <x v="2"/>
    <n v="354.47"/>
    <s v="Success"/>
    <s v="Approved"/>
    <n v="13.82"/>
    <x v="0"/>
    <s v="iPhone"/>
    <n v="551205"/>
    <n v="14"/>
    <n v="0"/>
    <n v="0"/>
    <n v="0"/>
    <n v="0"/>
    <n v="0"/>
    <s v="2025-12-22 11:23:04"/>
  </r>
  <r>
    <s v="TX001206"/>
    <x v="479"/>
    <x v="0"/>
    <x v="3"/>
    <n v="154.9"/>
    <s v="Success"/>
    <s v="Approved"/>
    <n v="8.41"/>
    <x v="0"/>
    <s v="iPhone"/>
    <n v="540356"/>
    <n v="17"/>
    <n v="0"/>
    <n v="0"/>
    <n v="0"/>
    <n v="0"/>
    <n v="0"/>
    <s v="2025-06-26 04:50:55"/>
  </r>
  <r>
    <s v="TX004972"/>
    <x v="1647"/>
    <x v="4"/>
    <x v="1"/>
    <n v="269.24"/>
    <s v="Success"/>
    <s v="Approved"/>
    <n v="8.17"/>
    <x v="0"/>
    <s v="iPad"/>
    <n v="520210"/>
    <n v="42"/>
    <n v="0"/>
    <n v="1"/>
    <n v="0"/>
    <n v="0"/>
    <n v="0"/>
    <s v="2025-09-01 01:17:01"/>
  </r>
  <r>
    <s v="TX006784"/>
    <x v="2200"/>
    <x v="0"/>
    <x v="3"/>
    <n v="852.64"/>
    <s v="Success"/>
    <s v="Approved"/>
    <n v="3.45"/>
    <x v="0"/>
    <s v="Android"/>
    <n v="546826"/>
    <n v="19"/>
    <n v="0"/>
    <n v="0"/>
    <n v="0"/>
    <n v="0"/>
    <n v="0"/>
    <s v="2025-02-02 22:44:59"/>
  </r>
  <r>
    <s v="TX003601"/>
    <x v="1334"/>
    <x v="1"/>
    <x v="0"/>
    <n v="1251.1199999999999"/>
    <s v="Success"/>
    <s v="Approved"/>
    <n v="3.91"/>
    <x v="0"/>
    <s v="Android"/>
    <n v="536757"/>
    <n v="16"/>
    <n v="0"/>
    <n v="0"/>
    <n v="0"/>
    <n v="0"/>
    <n v="0"/>
    <s v="2025-12-08 01:21:58"/>
  </r>
  <r>
    <s v="TX006491"/>
    <x v="2612"/>
    <x v="4"/>
    <x v="0"/>
    <n v="403.25"/>
    <s v="Success"/>
    <s v="Approved"/>
    <n v="2.88"/>
    <x v="0"/>
    <s v="iPhone"/>
    <n v="477602"/>
    <n v="20"/>
    <n v="0"/>
    <n v="0"/>
    <n v="0"/>
    <n v="0"/>
    <n v="0"/>
    <s v="2025-10-11 16:04:04"/>
  </r>
  <r>
    <s v="TX008610"/>
    <x v="2872"/>
    <x v="1"/>
    <x v="3"/>
    <n v="556.59"/>
    <s v="Abandoned"/>
    <s v="Declined"/>
    <n v="1.35"/>
    <x v="0"/>
    <s v="iPad"/>
    <n v="508870"/>
    <n v="18"/>
    <n v="0"/>
    <n v="0"/>
    <n v="0"/>
    <n v="0"/>
    <n v="0"/>
    <s v="2025-09-20 19:58:54"/>
  </r>
  <r>
    <s v="TX_CBK8"/>
    <x v="1274"/>
    <x v="2"/>
    <x v="3"/>
    <n v="793.36"/>
    <s v="Success"/>
    <s v="Approved"/>
    <n v="3.17"/>
    <x v="1"/>
    <s v="Android"/>
    <n v="536281"/>
    <n v="80"/>
    <n v="1"/>
    <n v="1"/>
    <n v="0"/>
    <n v="0"/>
    <n v="0"/>
    <d v="2025-06-06T17:47:16"/>
  </r>
  <r>
    <s v="TX008071"/>
    <x v="1439"/>
    <x v="0"/>
    <x v="1"/>
    <n v="451.95"/>
    <s v="Failed"/>
    <s v="Declined"/>
    <n v="8.4700000000000006"/>
    <x v="0"/>
    <s v="Android"/>
    <n v="487045"/>
    <n v="18"/>
    <n v="0"/>
    <n v="0"/>
    <n v="0"/>
    <n v="0"/>
    <n v="0"/>
    <s v="2025-07-03 17:55:30"/>
  </r>
  <r>
    <s v="TX008578"/>
    <x v="2290"/>
    <x v="2"/>
    <x v="3"/>
    <n v="1237.73"/>
    <s v="Failed"/>
    <s v="Approved"/>
    <n v="10.39"/>
    <x v="0"/>
    <s v="Desktop"/>
    <n v="407564"/>
    <n v="14"/>
    <n v="0"/>
    <n v="0"/>
    <n v="0"/>
    <n v="0"/>
    <n v="0"/>
    <s v="2025-06-26 04:46:37"/>
  </r>
  <r>
    <s v="TX007974"/>
    <x v="2444"/>
    <x v="0"/>
    <x v="1"/>
    <n v="409.46"/>
    <s v="Success"/>
    <s v="Approved"/>
    <n v="10.3"/>
    <x v="0"/>
    <s v="Desktop"/>
    <n v="402500"/>
    <n v="16"/>
    <n v="0"/>
    <n v="0"/>
    <n v="0"/>
    <n v="0"/>
    <n v="0"/>
    <s v="2025-01-01 09:18:59"/>
  </r>
  <r>
    <s v="TX001626"/>
    <x v="2400"/>
    <x v="2"/>
    <x v="3"/>
    <n v="126.99"/>
    <s v="Success"/>
    <s v="Approved"/>
    <n v="8.73"/>
    <x v="0"/>
    <s v="Android"/>
    <n v="437049"/>
    <n v="19"/>
    <n v="0"/>
    <n v="0"/>
    <n v="0"/>
    <n v="0"/>
    <n v="0"/>
    <s v="2025-12-16 15:54:38"/>
  </r>
  <r>
    <s v="TX000537"/>
    <x v="1624"/>
    <x v="9"/>
    <x v="3"/>
    <n v="295.41000000000003"/>
    <s v="Success"/>
    <s v="Approved"/>
    <n v="7.77"/>
    <x v="0"/>
    <s v="Desktop"/>
    <n v="460274"/>
    <n v="47"/>
    <n v="0"/>
    <n v="0"/>
    <n v="1"/>
    <n v="0"/>
    <n v="0"/>
    <s v="2025-12-15 04:12:27"/>
  </r>
  <r>
    <s v="TX008767"/>
    <x v="2873"/>
    <x v="1"/>
    <x v="1"/>
    <n v="312.27"/>
    <s v="Success"/>
    <s v="Approved"/>
    <n v="5.28"/>
    <x v="0"/>
    <s v="iPhone"/>
    <n v="409735"/>
    <n v="14"/>
    <n v="0"/>
    <n v="0"/>
    <n v="0"/>
    <n v="0"/>
    <n v="0"/>
    <s v="2025-03-12 22:58:44"/>
  </r>
  <r>
    <s v="TX007971"/>
    <x v="1342"/>
    <x v="3"/>
    <x v="1"/>
    <n v="1304.3599999999999"/>
    <s v="Success"/>
    <s v="Approved"/>
    <n v="1.37"/>
    <x v="0"/>
    <s v="Desktop"/>
    <n v="416102"/>
    <n v="19"/>
    <n v="0"/>
    <n v="0"/>
    <n v="0"/>
    <n v="0"/>
    <n v="0"/>
    <s v="2025-01-23 15:24:03"/>
  </r>
  <r>
    <s v="TX004213"/>
    <x v="2874"/>
    <x v="4"/>
    <x v="0"/>
    <n v="1109.3"/>
    <s v="Success"/>
    <s v="Approved"/>
    <n v="4.4000000000000004"/>
    <x v="0"/>
    <s v="Android"/>
    <n v="481964"/>
    <n v="23"/>
    <n v="0"/>
    <n v="0"/>
    <n v="0"/>
    <n v="0"/>
    <n v="0"/>
    <s v="2025-08-06 16:35:39"/>
  </r>
  <r>
    <s v="TX006457"/>
    <x v="2147"/>
    <x v="2"/>
    <x v="3"/>
    <n v="323.98"/>
    <s v="Failed"/>
    <s v="Declined"/>
    <n v="6.4"/>
    <x v="0"/>
    <s v="iPhone"/>
    <n v="417424"/>
    <n v="24"/>
    <n v="0"/>
    <n v="0"/>
    <n v="0"/>
    <n v="0"/>
    <n v="0"/>
    <s v="2025-08-16 20:54:29"/>
  </r>
  <r>
    <s v="TX003508"/>
    <x v="420"/>
    <x v="3"/>
    <x v="0"/>
    <n v="354.09"/>
    <s v="Abandoned"/>
    <s v="Declined"/>
    <n v="6.21"/>
    <x v="0"/>
    <s v="Android"/>
    <n v="557089"/>
    <n v="20"/>
    <n v="0"/>
    <n v="0"/>
    <n v="0"/>
    <n v="0"/>
    <n v="0"/>
    <s v="2025-11-19 15:47:48"/>
  </r>
  <r>
    <s v="TX008394"/>
    <x v="1366"/>
    <x v="2"/>
    <x v="3"/>
    <n v="272.43"/>
    <s v="Failed"/>
    <s v="Approved"/>
    <n v="9.32"/>
    <x v="0"/>
    <s v="iPhone"/>
    <n v="529273"/>
    <n v="33"/>
    <n v="0"/>
    <n v="0"/>
    <n v="0"/>
    <n v="1"/>
    <n v="0"/>
    <s v="2025-03-19 08:49:16"/>
  </r>
  <r>
    <s v="TX007113"/>
    <x v="2397"/>
    <x v="5"/>
    <x v="0"/>
    <n v="548.33000000000004"/>
    <s v="Success"/>
    <s v="Approved"/>
    <n v="2.31"/>
    <x v="0"/>
    <s v="Android"/>
    <n v="512401"/>
    <n v="16"/>
    <n v="0"/>
    <n v="0"/>
    <n v="0"/>
    <n v="0"/>
    <n v="0"/>
    <s v="2025-01-22 22:47:01"/>
  </r>
  <r>
    <s v="TX002709"/>
    <x v="772"/>
    <x v="2"/>
    <x v="2"/>
    <n v="196.69"/>
    <s v="Success"/>
    <s v="Approved"/>
    <n v="12.6"/>
    <x v="0"/>
    <s v="iPhone"/>
    <n v="413237"/>
    <n v="15"/>
    <n v="0"/>
    <n v="0"/>
    <n v="0"/>
    <n v="0"/>
    <n v="0"/>
    <s v="2025-02-20 05:36:30"/>
  </r>
  <r>
    <s v="TX005032"/>
    <x v="1698"/>
    <x v="5"/>
    <x v="1"/>
    <n v="108.12"/>
    <s v="Failed"/>
    <s v="Approved"/>
    <n v="11.29"/>
    <x v="0"/>
    <s v="Desktop"/>
    <n v="479385"/>
    <n v="35"/>
    <n v="0"/>
    <n v="1"/>
    <n v="0"/>
    <n v="0"/>
    <n v="0"/>
    <s v="2025-10-08 08:17:22"/>
  </r>
  <r>
    <s v="TX006515"/>
    <x v="2185"/>
    <x v="1"/>
    <x v="2"/>
    <n v="623.66999999999996"/>
    <s v="Success"/>
    <s v="Approved"/>
    <n v="15.2"/>
    <x v="0"/>
    <s v="iPhone"/>
    <n v="540882"/>
    <n v="25"/>
    <n v="0"/>
    <n v="0"/>
    <n v="0"/>
    <n v="0"/>
    <n v="0"/>
    <s v="2025-11-23 07:23:32"/>
  </r>
  <r>
    <s v="TX004663"/>
    <x v="1700"/>
    <x v="3"/>
    <x v="1"/>
    <n v="90.35"/>
    <s v="Success"/>
    <s v="Approved"/>
    <n v="6.43"/>
    <x v="0"/>
    <s v="iPhone"/>
    <n v="515465"/>
    <n v="20"/>
    <n v="0"/>
    <n v="0"/>
    <n v="0"/>
    <n v="0"/>
    <n v="0"/>
    <s v="2025-05-30 11:03:26"/>
  </r>
  <r>
    <s v="TX004022"/>
    <x v="1324"/>
    <x v="0"/>
    <x v="3"/>
    <n v="405.55"/>
    <s v="Success"/>
    <s v="Approved"/>
    <n v="11.91"/>
    <x v="0"/>
    <s v="Android"/>
    <n v="458475"/>
    <n v="24"/>
    <n v="0"/>
    <n v="0"/>
    <n v="0"/>
    <n v="0"/>
    <n v="0"/>
    <s v="2025-12-20 16:30:14"/>
  </r>
  <r>
    <s v="TX001855"/>
    <x v="1277"/>
    <x v="5"/>
    <x v="2"/>
    <n v="370.57"/>
    <s v="Abandoned"/>
    <s v="Declined"/>
    <n v="10.31"/>
    <x v="0"/>
    <s v="iPhone"/>
    <n v="433203"/>
    <n v="10"/>
    <n v="0"/>
    <n v="0"/>
    <n v="0"/>
    <n v="0"/>
    <n v="0"/>
    <s v="2025-03-13 21:31:45"/>
  </r>
  <r>
    <s v="TX009479"/>
    <x v="147"/>
    <x v="8"/>
    <x v="2"/>
    <n v="288.43"/>
    <s v="Success"/>
    <s v="Approved"/>
    <n v="11.95"/>
    <x v="0"/>
    <s v="iPhone"/>
    <n v="454442"/>
    <n v="18"/>
    <n v="0"/>
    <n v="0"/>
    <n v="0"/>
    <n v="0"/>
    <n v="0"/>
    <s v="2025-11-25 01:38:20"/>
  </r>
  <r>
    <s v="TX002873"/>
    <x v="543"/>
    <x v="3"/>
    <x v="0"/>
    <n v="372.88"/>
    <s v="Success"/>
    <s v="Approved"/>
    <n v="1.62"/>
    <x v="0"/>
    <s v="iPhone"/>
    <n v="553391"/>
    <n v="10"/>
    <n v="0"/>
    <n v="0"/>
    <n v="0"/>
    <n v="0"/>
    <n v="0"/>
    <s v="2025-11-12 07:31:43"/>
  </r>
  <r>
    <s v="TX003031"/>
    <x v="200"/>
    <x v="3"/>
    <x v="1"/>
    <n v="1073.3"/>
    <s v="Success"/>
    <s v="Approved"/>
    <n v="6.38"/>
    <x v="0"/>
    <s v="Android"/>
    <n v="520083"/>
    <n v="16"/>
    <n v="0"/>
    <n v="0"/>
    <n v="0"/>
    <n v="0"/>
    <n v="0"/>
    <s v="2025-11-20 18:04:04"/>
  </r>
  <r>
    <s v="TX001646"/>
    <x v="1756"/>
    <x v="8"/>
    <x v="3"/>
    <n v="754.08"/>
    <s v="Success"/>
    <s v="Approved"/>
    <n v="6.1"/>
    <x v="0"/>
    <s v="iPhone"/>
    <n v="417028"/>
    <n v="12"/>
    <n v="0"/>
    <n v="0"/>
    <n v="0"/>
    <n v="0"/>
    <n v="0"/>
    <s v="2025-12-14 21:38:22"/>
  </r>
  <r>
    <s v="TX003418"/>
    <x v="2498"/>
    <x v="2"/>
    <x v="2"/>
    <n v="343.27"/>
    <s v="Success"/>
    <s v="Approved"/>
    <n v="16.53"/>
    <x v="0"/>
    <s v="iPhone"/>
    <n v="405558"/>
    <n v="12"/>
    <n v="0"/>
    <n v="0"/>
    <n v="0"/>
    <n v="0"/>
    <n v="0"/>
    <s v="2025-01-31 12:25:37"/>
  </r>
  <r>
    <s v="TX003477"/>
    <x v="551"/>
    <x v="5"/>
    <x v="0"/>
    <n v="396.59"/>
    <s v="Success"/>
    <s v="Approved"/>
    <n v="7.73"/>
    <x v="0"/>
    <s v="iPhone"/>
    <n v="545221"/>
    <n v="35"/>
    <n v="0"/>
    <n v="1"/>
    <n v="0"/>
    <n v="0"/>
    <n v="0"/>
    <s v="2025-07-23 12:05:03"/>
  </r>
  <r>
    <s v="TX009607"/>
    <x v="2875"/>
    <x v="3"/>
    <x v="1"/>
    <n v="460.24"/>
    <s v="Success"/>
    <s v="Approved"/>
    <n v="4.88"/>
    <x v="0"/>
    <s v="Android"/>
    <n v="458199"/>
    <n v="15"/>
    <n v="0"/>
    <n v="0"/>
    <n v="0"/>
    <n v="0"/>
    <n v="0"/>
    <s v="2025-01-14 00:51:01"/>
  </r>
  <r>
    <s v="TX001793"/>
    <x v="482"/>
    <x v="0"/>
    <x v="1"/>
    <n v="548.92999999999995"/>
    <s v="Success"/>
    <s v="Approved"/>
    <n v="8.1"/>
    <x v="0"/>
    <s v="iPhone"/>
    <n v="472288"/>
    <n v="12"/>
    <n v="0"/>
    <n v="0"/>
    <n v="0"/>
    <n v="0"/>
    <n v="0"/>
    <s v="2025-10-12 01:36:23"/>
  </r>
  <r>
    <s v="TX003798"/>
    <x v="930"/>
    <x v="9"/>
    <x v="1"/>
    <n v="511.1"/>
    <s v="Failed"/>
    <s v="Declined"/>
    <n v="7"/>
    <x v="0"/>
    <s v="iPhone"/>
    <n v="535313"/>
    <n v="19"/>
    <n v="0"/>
    <n v="0"/>
    <n v="0"/>
    <n v="0"/>
    <n v="0"/>
    <s v="2025-01-24 10:30:31"/>
  </r>
  <r>
    <s v="TX003369"/>
    <x v="966"/>
    <x v="0"/>
    <x v="3"/>
    <n v="426.08"/>
    <s v="Abandoned"/>
    <s v="Approved"/>
    <n v="8.43"/>
    <x v="0"/>
    <s v="iPad"/>
    <n v="459293"/>
    <n v="42"/>
    <n v="0"/>
    <n v="0"/>
    <n v="0"/>
    <n v="1"/>
    <n v="0"/>
    <s v="2025-07-23 07:51:50"/>
  </r>
  <r>
    <s v="TX007197"/>
    <x v="1632"/>
    <x v="2"/>
    <x v="0"/>
    <n v="95.36"/>
    <s v="Abandoned"/>
    <s v="Declined"/>
    <n v="3.15"/>
    <x v="0"/>
    <s v="iPad"/>
    <n v="409160"/>
    <n v="14"/>
    <n v="0"/>
    <n v="0"/>
    <n v="0"/>
    <n v="0"/>
    <n v="0"/>
    <s v="2025-12-03 10:33:50"/>
  </r>
  <r>
    <s v="TX009696"/>
    <x v="1098"/>
    <x v="5"/>
    <x v="0"/>
    <n v="851.75"/>
    <s v="Failed"/>
    <s v="Declined"/>
    <n v="1.77"/>
    <x v="0"/>
    <s v="iPhone"/>
    <n v="474279"/>
    <n v="45"/>
    <n v="0"/>
    <n v="0"/>
    <n v="1"/>
    <n v="0"/>
    <n v="0"/>
    <s v="2025-10-25 22:11:04"/>
  </r>
  <r>
    <s v="TX005110"/>
    <x v="357"/>
    <x v="9"/>
    <x v="0"/>
    <n v="147.97"/>
    <s v="Success"/>
    <s v="Approved"/>
    <n v="2"/>
    <x v="0"/>
    <s v="Android"/>
    <n v="515240"/>
    <n v="17"/>
    <n v="0"/>
    <n v="0"/>
    <n v="0"/>
    <n v="0"/>
    <n v="0"/>
    <s v="2025-05-10 13:41:31"/>
  </r>
  <r>
    <s v="TX006025"/>
    <x v="871"/>
    <x v="1"/>
    <x v="0"/>
    <n v="228.12"/>
    <s v="Success"/>
    <s v="Approved"/>
    <n v="1.9"/>
    <x v="0"/>
    <s v="iPhone"/>
    <n v="472621"/>
    <n v="40"/>
    <n v="0"/>
    <n v="1"/>
    <n v="0"/>
    <n v="0"/>
    <n v="0"/>
    <s v="2025-04-16 00:12:18"/>
  </r>
  <r>
    <s v="TX008796"/>
    <x v="148"/>
    <x v="5"/>
    <x v="0"/>
    <n v="82.21"/>
    <s v="Success"/>
    <s v="Approved"/>
    <n v="2.44"/>
    <x v="0"/>
    <s v="iPhone"/>
    <n v="550588"/>
    <n v="10"/>
    <n v="0"/>
    <n v="0"/>
    <n v="0"/>
    <n v="0"/>
    <n v="0"/>
    <s v="2025-11-04 18:25:42"/>
  </r>
  <r>
    <s v="TX009347"/>
    <x v="1062"/>
    <x v="0"/>
    <x v="3"/>
    <n v="582.45000000000005"/>
    <s v="Success"/>
    <s v="Approved"/>
    <n v="9.25"/>
    <x v="0"/>
    <s v="iPhone"/>
    <n v="528730"/>
    <n v="24"/>
    <n v="0"/>
    <n v="0"/>
    <n v="0"/>
    <n v="0"/>
    <n v="0"/>
    <s v="2025-10-28 11:53:15"/>
  </r>
  <r>
    <s v="TX000127"/>
    <x v="2118"/>
    <x v="2"/>
    <x v="1"/>
    <n v="97.22"/>
    <s v="Success"/>
    <s v="Approved"/>
    <n v="5.81"/>
    <x v="0"/>
    <s v="iPhone"/>
    <n v="409754"/>
    <n v="14"/>
    <n v="0"/>
    <n v="0"/>
    <n v="0"/>
    <n v="0"/>
    <n v="0"/>
    <s v="2025-09-04 18:23:37"/>
  </r>
  <r>
    <s v="TX005960"/>
    <x v="803"/>
    <x v="3"/>
    <x v="2"/>
    <n v="766.58"/>
    <s v="Abandoned"/>
    <s v="Approved"/>
    <n v="18.559999999999999"/>
    <x v="0"/>
    <s v="iPhone"/>
    <n v="477529"/>
    <n v="15"/>
    <n v="0"/>
    <n v="0"/>
    <n v="0"/>
    <n v="0"/>
    <n v="0"/>
    <s v="2025-06-08 03:40:39"/>
  </r>
  <r>
    <s v="TX003877"/>
    <x v="2876"/>
    <x v="6"/>
    <x v="1"/>
    <n v="319.89"/>
    <s v="Abandoned"/>
    <s v="Declined"/>
    <n v="11.93"/>
    <x v="0"/>
    <s v="iPad"/>
    <n v="460298"/>
    <n v="39"/>
    <n v="0"/>
    <n v="1"/>
    <n v="0"/>
    <n v="0"/>
    <n v="0"/>
    <s v="2025-06-17 15:00:19"/>
  </r>
  <r>
    <s v="TX004452"/>
    <x v="2399"/>
    <x v="2"/>
    <x v="0"/>
    <n v="662.95"/>
    <s v="Success"/>
    <s v="Approved"/>
    <n v="10.119999999999999"/>
    <x v="0"/>
    <s v="iPhone"/>
    <n v="542437"/>
    <n v="20"/>
    <n v="0"/>
    <n v="0"/>
    <n v="0"/>
    <n v="0"/>
    <n v="0"/>
    <s v="2025-02-20 01:27:41"/>
  </r>
  <r>
    <s v="TX007148"/>
    <x v="1176"/>
    <x v="5"/>
    <x v="0"/>
    <n v="199.34"/>
    <s v="Abandoned"/>
    <s v="Approved"/>
    <n v="10.23"/>
    <x v="0"/>
    <s v="iPhone"/>
    <n v="457250"/>
    <n v="25"/>
    <n v="0"/>
    <n v="0"/>
    <n v="0"/>
    <n v="0"/>
    <n v="0"/>
    <s v="2025-08-07 01:46:42"/>
  </r>
  <r>
    <s v="TX003532"/>
    <x v="1509"/>
    <x v="2"/>
    <x v="1"/>
    <n v="1020.53"/>
    <s v="Success"/>
    <s v="Approved"/>
    <n v="1.1499999999999999"/>
    <x v="0"/>
    <s v="Android"/>
    <n v="525205"/>
    <n v="22"/>
    <n v="0"/>
    <n v="0"/>
    <n v="0"/>
    <n v="0"/>
    <n v="0"/>
    <s v="2025-08-15 15:36:42"/>
  </r>
  <r>
    <s v="TX000828"/>
    <x v="797"/>
    <x v="3"/>
    <x v="1"/>
    <n v="390.18"/>
    <s v="Success"/>
    <s v="Approved"/>
    <n v="1.86"/>
    <x v="0"/>
    <s v="Desktop"/>
    <n v="423673"/>
    <n v="21"/>
    <n v="0"/>
    <n v="0"/>
    <n v="0"/>
    <n v="0"/>
    <n v="0"/>
    <s v="2025-05-02 21:48:16"/>
  </r>
  <r>
    <s v="TX007791"/>
    <x v="2877"/>
    <x v="5"/>
    <x v="1"/>
    <n v="224.62"/>
    <s v="Success"/>
    <s v="Approved"/>
    <n v="1.54"/>
    <x v="0"/>
    <s v="iPhone"/>
    <n v="480631"/>
    <n v="22"/>
    <n v="0"/>
    <n v="0"/>
    <n v="0"/>
    <n v="0"/>
    <n v="0"/>
    <s v="2025-02-03 15:43:07"/>
  </r>
  <r>
    <s v="TX000985"/>
    <x v="1033"/>
    <x v="1"/>
    <x v="2"/>
    <n v="357.78"/>
    <s v="Success"/>
    <s v="Approved"/>
    <n v="8.42"/>
    <x v="0"/>
    <s v="iPhone"/>
    <n v="402537"/>
    <n v="34"/>
    <n v="0"/>
    <n v="0"/>
    <n v="0"/>
    <n v="1"/>
    <n v="0"/>
    <s v="2025-03-23 09:28:17"/>
  </r>
  <r>
    <s v="TX007784"/>
    <x v="338"/>
    <x v="3"/>
    <x v="3"/>
    <n v="1386.22"/>
    <s v="Success"/>
    <s v="Approved"/>
    <n v="7.19"/>
    <x v="0"/>
    <s v="Android"/>
    <n v="509228"/>
    <n v="50"/>
    <n v="0"/>
    <n v="1"/>
    <n v="0"/>
    <n v="0"/>
    <n v="0"/>
    <s v="2025-06-10 01:21:36"/>
  </r>
  <r>
    <s v="TX002444"/>
    <x v="2375"/>
    <x v="3"/>
    <x v="1"/>
    <n v="434.69"/>
    <s v="Success"/>
    <s v="Approved"/>
    <n v="0.71"/>
    <x v="0"/>
    <s v="Android"/>
    <n v="514829"/>
    <n v="24"/>
    <n v="0"/>
    <n v="0"/>
    <n v="0"/>
    <n v="0"/>
    <n v="0"/>
    <s v="2025-10-29 13:18:31"/>
  </r>
  <r>
    <s v="TX008555"/>
    <x v="1026"/>
    <x v="1"/>
    <x v="2"/>
    <n v="447.06"/>
    <s v="Abandoned"/>
    <s v="Declined"/>
    <n v="18.05"/>
    <x v="0"/>
    <s v="Desktop"/>
    <n v="483080"/>
    <n v="12"/>
    <n v="0"/>
    <n v="0"/>
    <n v="0"/>
    <n v="0"/>
    <n v="0"/>
    <s v="2025-12-26 01:41:50"/>
  </r>
  <r>
    <s v="TX000346"/>
    <x v="963"/>
    <x v="8"/>
    <x v="1"/>
    <n v="405.31"/>
    <s v="Failed"/>
    <s v="Approved"/>
    <n v="5.42"/>
    <x v="0"/>
    <s v="Desktop"/>
    <n v="559601"/>
    <n v="12"/>
    <n v="0"/>
    <n v="0"/>
    <n v="0"/>
    <n v="0"/>
    <n v="0"/>
    <s v="2025-05-01 10:59:21"/>
  </r>
  <r>
    <s v="TX000815"/>
    <x v="203"/>
    <x v="1"/>
    <x v="1"/>
    <n v="985.81"/>
    <s v="Success"/>
    <s v="Approved"/>
    <n v="8.17"/>
    <x v="0"/>
    <s v="iPhone"/>
    <n v="514292"/>
    <n v="19"/>
    <n v="0"/>
    <n v="0"/>
    <n v="0"/>
    <n v="0"/>
    <n v="0"/>
    <s v="2025-05-11 11:26:37"/>
  </r>
  <r>
    <s v="TX006167"/>
    <x v="979"/>
    <x v="3"/>
    <x v="3"/>
    <n v="282.68"/>
    <s v="Success"/>
    <s v="Approved"/>
    <n v="11.61"/>
    <x v="0"/>
    <s v="iPhone"/>
    <n v="499416"/>
    <n v="46"/>
    <n v="0"/>
    <n v="0"/>
    <n v="1"/>
    <n v="0"/>
    <n v="0"/>
    <s v="2025-12-16 11:21:28"/>
  </r>
  <r>
    <s v="TX005780"/>
    <x v="2878"/>
    <x v="3"/>
    <x v="1"/>
    <n v="367.21"/>
    <s v="Abandoned"/>
    <s v="Declined"/>
    <n v="3.56"/>
    <x v="0"/>
    <s v="iPhone"/>
    <n v="550095"/>
    <n v="51"/>
    <n v="0"/>
    <n v="0"/>
    <n v="1"/>
    <n v="0"/>
    <n v="0"/>
    <s v="2025-12-25 23:21:08"/>
  </r>
  <r>
    <s v="TX002117"/>
    <x v="1918"/>
    <x v="2"/>
    <x v="0"/>
    <n v="1156.25"/>
    <s v="Success"/>
    <s v="Approved"/>
    <n v="6.64"/>
    <x v="0"/>
    <s v="Desktop"/>
    <n v="557153"/>
    <n v="18"/>
    <n v="0"/>
    <n v="0"/>
    <n v="0"/>
    <n v="0"/>
    <n v="0"/>
    <s v="2025-04-07 12:40:50"/>
  </r>
  <r>
    <s v="TX000794"/>
    <x v="1670"/>
    <x v="3"/>
    <x v="1"/>
    <n v="254.12"/>
    <s v="Failed"/>
    <s v="Declined"/>
    <n v="1.53"/>
    <x v="0"/>
    <s v="iPhone"/>
    <n v="534807"/>
    <n v="21"/>
    <n v="0"/>
    <n v="0"/>
    <n v="0"/>
    <n v="0"/>
    <n v="0"/>
    <s v="2025-05-23 07:40:58"/>
  </r>
  <r>
    <s v="TX006899"/>
    <x v="1256"/>
    <x v="0"/>
    <x v="0"/>
    <n v="591.33000000000004"/>
    <s v="Failed"/>
    <s v="Declined"/>
    <n v="5.53"/>
    <x v="0"/>
    <s v="iPhone"/>
    <n v="423602"/>
    <n v="70"/>
    <n v="1"/>
    <n v="0"/>
    <n v="0"/>
    <n v="1"/>
    <n v="1"/>
    <s v="2025-02-28 21:32:08"/>
  </r>
  <r>
    <s v="TX002675"/>
    <x v="1200"/>
    <x v="5"/>
    <x v="0"/>
    <n v="515.65"/>
    <s v="Success"/>
    <s v="Approved"/>
    <n v="4.6399999999999997"/>
    <x v="0"/>
    <s v="Desktop"/>
    <n v="444344"/>
    <n v="23"/>
    <n v="0"/>
    <n v="0"/>
    <n v="0"/>
    <n v="0"/>
    <n v="0"/>
    <s v="2025-09-20 15:07:57"/>
  </r>
  <r>
    <s v="TX000095"/>
    <x v="1887"/>
    <x v="1"/>
    <x v="3"/>
    <n v="2088.23"/>
    <s v="Abandoned"/>
    <s v="Approved"/>
    <n v="2.48"/>
    <x v="0"/>
    <s v="Desktop"/>
    <n v="536043"/>
    <n v="11"/>
    <n v="0"/>
    <n v="0"/>
    <n v="0"/>
    <n v="0"/>
    <n v="0"/>
    <s v="2025-08-17 00:22:56"/>
  </r>
  <r>
    <s v="TX004226"/>
    <x v="2129"/>
    <x v="1"/>
    <x v="1"/>
    <n v="431.75"/>
    <s v="Failed"/>
    <s v="Approved"/>
    <n v="1.47"/>
    <x v="0"/>
    <s v="Desktop"/>
    <n v="492858"/>
    <n v="80"/>
    <n v="1"/>
    <n v="0"/>
    <n v="1"/>
    <n v="0"/>
    <n v="1"/>
    <s v="2025-02-09 02:22:00"/>
  </r>
  <r>
    <s v="TX003757"/>
    <x v="1229"/>
    <x v="4"/>
    <x v="1"/>
    <n v="757.27"/>
    <s v="Abandoned"/>
    <s v="Declined"/>
    <n v="9.93"/>
    <x v="0"/>
    <s v="Desktop"/>
    <n v="417223"/>
    <n v="35"/>
    <n v="0"/>
    <n v="1"/>
    <n v="0"/>
    <n v="0"/>
    <n v="0"/>
    <s v="2025-01-24 00:23:30"/>
  </r>
  <r>
    <s v="TX002892"/>
    <x v="1399"/>
    <x v="9"/>
    <x v="3"/>
    <n v="416.8"/>
    <s v="Failed"/>
    <s v="Approved"/>
    <n v="7.41"/>
    <x v="0"/>
    <s v="iPhone"/>
    <n v="513543"/>
    <n v="12"/>
    <n v="0"/>
    <n v="0"/>
    <n v="0"/>
    <n v="0"/>
    <n v="0"/>
    <s v="2025-07-06 13:52:09"/>
  </r>
  <r>
    <s v="TX002372"/>
    <x v="1387"/>
    <x v="1"/>
    <x v="2"/>
    <n v="588.6"/>
    <s v="Failed"/>
    <s v="Declined"/>
    <n v="8.86"/>
    <x v="0"/>
    <s v="Desktop"/>
    <n v="429531"/>
    <n v="21"/>
    <n v="0"/>
    <n v="0"/>
    <n v="0"/>
    <n v="0"/>
    <n v="0"/>
    <s v="2025-03-10 15:42:39"/>
  </r>
  <r>
    <s v="TX009441"/>
    <x v="1771"/>
    <x v="1"/>
    <x v="1"/>
    <n v="126.45"/>
    <s v="Success"/>
    <s v="Approved"/>
    <n v="6.6"/>
    <x v="0"/>
    <s v="Android"/>
    <n v="466909"/>
    <n v="20"/>
    <n v="0"/>
    <n v="0"/>
    <n v="0"/>
    <n v="0"/>
    <n v="0"/>
    <s v="2025-07-22 06:03:13"/>
  </r>
  <r>
    <s v="TX003229"/>
    <x v="1354"/>
    <x v="2"/>
    <x v="2"/>
    <n v="241.24"/>
    <s v="Failed"/>
    <s v="Declined"/>
    <n v="15.03"/>
    <x v="0"/>
    <s v="iPhone"/>
    <n v="546613"/>
    <n v="17"/>
    <n v="0"/>
    <n v="0"/>
    <n v="0"/>
    <n v="0"/>
    <n v="0"/>
    <s v="2025-09-02 08:25:45"/>
  </r>
  <r>
    <s v="TX007864"/>
    <x v="1536"/>
    <x v="3"/>
    <x v="3"/>
    <n v="1538.15"/>
    <s v="Success"/>
    <s v="Approved"/>
    <n v="11.43"/>
    <x v="0"/>
    <s v="iPhone"/>
    <n v="417219"/>
    <n v="46"/>
    <n v="0"/>
    <n v="1"/>
    <n v="0"/>
    <n v="0"/>
    <n v="0"/>
    <s v="2025-08-12 06:13:18"/>
  </r>
  <r>
    <s v="TX006360"/>
    <x v="225"/>
    <x v="3"/>
    <x v="2"/>
    <n v="378.59"/>
    <s v="Success"/>
    <s v="Approved"/>
    <n v="8.6300000000000008"/>
    <x v="0"/>
    <s v="iPhone"/>
    <n v="475821"/>
    <n v="22"/>
    <n v="0"/>
    <n v="0"/>
    <n v="0"/>
    <n v="0"/>
    <n v="0"/>
    <s v="2025-09-29 14:31:08"/>
  </r>
  <r>
    <s v="TX009249"/>
    <x v="883"/>
    <x v="2"/>
    <x v="0"/>
    <n v="5000"/>
    <s v="Success"/>
    <s v="Approved"/>
    <n v="0.95"/>
    <x v="0"/>
    <s v="iPhone"/>
    <n v="440887"/>
    <n v="46"/>
    <n v="0"/>
    <n v="1"/>
    <n v="0"/>
    <n v="0"/>
    <n v="0"/>
    <s v="2025-10-23 21:02:46"/>
  </r>
  <r>
    <s v="TX007327"/>
    <x v="716"/>
    <x v="3"/>
    <x v="2"/>
    <n v="673.73"/>
    <s v="Failed"/>
    <s v="Declined"/>
    <n v="16.34"/>
    <x v="0"/>
    <s v="iPhone"/>
    <n v="402437"/>
    <n v="41"/>
    <n v="0"/>
    <n v="0"/>
    <n v="0"/>
    <n v="1"/>
    <n v="0"/>
    <s v="2025-09-18 15:05:22"/>
  </r>
  <r>
    <s v="TX006029"/>
    <x v="2376"/>
    <x v="6"/>
    <x v="2"/>
    <n v="172.69"/>
    <s v="Success"/>
    <s v="Approved"/>
    <n v="17.12"/>
    <x v="0"/>
    <s v="Android"/>
    <n v="443782"/>
    <n v="34"/>
    <n v="0"/>
    <n v="0"/>
    <n v="0"/>
    <n v="1"/>
    <n v="0"/>
    <s v="2025-07-15 05:45:04"/>
  </r>
  <r>
    <s v="TX001866"/>
    <x v="2144"/>
    <x v="6"/>
    <x v="3"/>
    <n v="194.53"/>
    <s v="Success"/>
    <s v="Approved"/>
    <n v="4.7"/>
    <x v="0"/>
    <s v="Desktop"/>
    <n v="453435"/>
    <n v="24"/>
    <n v="0"/>
    <n v="0"/>
    <n v="0"/>
    <n v="0"/>
    <n v="0"/>
    <s v="2025-01-02 04:29:49"/>
  </r>
  <r>
    <s v="TX004613"/>
    <x v="93"/>
    <x v="3"/>
    <x v="1"/>
    <n v="407.93"/>
    <s v="Success"/>
    <s v="Approved"/>
    <n v="2.96"/>
    <x v="0"/>
    <s v="iPhone"/>
    <n v="415217"/>
    <n v="42"/>
    <n v="0"/>
    <n v="0"/>
    <n v="0"/>
    <n v="1"/>
    <n v="0"/>
    <s v="2025-08-21 13:55:27"/>
  </r>
  <r>
    <s v="TX002646"/>
    <x v="2879"/>
    <x v="8"/>
    <x v="3"/>
    <n v="373.66"/>
    <s v="Success"/>
    <s v="Approved"/>
    <n v="0.65"/>
    <x v="0"/>
    <s v="iPhone"/>
    <n v="452636"/>
    <n v="37"/>
    <n v="0"/>
    <n v="0"/>
    <n v="0"/>
    <n v="1"/>
    <n v="0"/>
    <s v="2025-01-08 06:53:03"/>
  </r>
  <r>
    <s v="TX002244"/>
    <x v="1193"/>
    <x v="2"/>
    <x v="2"/>
    <n v="823.2"/>
    <s v="Success"/>
    <s v="Approved"/>
    <n v="11.73"/>
    <x v="0"/>
    <s v="iPhone"/>
    <n v="439540"/>
    <n v="22"/>
    <n v="0"/>
    <n v="0"/>
    <n v="0"/>
    <n v="0"/>
    <n v="0"/>
    <s v="2025-04-13 09:35:18"/>
  </r>
  <r>
    <s v="TX005374"/>
    <x v="2530"/>
    <x v="9"/>
    <x v="3"/>
    <n v="249.27"/>
    <s v="Success"/>
    <s v="Approved"/>
    <n v="8.6300000000000008"/>
    <x v="0"/>
    <s v="Android"/>
    <n v="515219"/>
    <n v="20"/>
    <n v="0"/>
    <n v="0"/>
    <n v="0"/>
    <n v="0"/>
    <n v="0"/>
    <s v="2025-09-24 14:42:45"/>
  </r>
  <r>
    <s v="TX002337"/>
    <x v="2714"/>
    <x v="3"/>
    <x v="1"/>
    <n v="500.27"/>
    <s v="Success"/>
    <s v="Approved"/>
    <n v="4.58"/>
    <x v="0"/>
    <s v="Android"/>
    <n v="546560"/>
    <n v="11"/>
    <n v="0"/>
    <n v="0"/>
    <n v="0"/>
    <n v="0"/>
    <n v="0"/>
    <s v="2025-01-23 16:45:00"/>
  </r>
  <r>
    <s v="TX000951"/>
    <x v="2131"/>
    <x v="5"/>
    <x v="0"/>
    <n v="301.74"/>
    <s v="Success"/>
    <s v="Approved"/>
    <n v="11.8"/>
    <x v="0"/>
    <s v="iPhone"/>
    <n v="462484"/>
    <n v="42"/>
    <n v="0"/>
    <n v="1"/>
    <n v="0"/>
    <n v="0"/>
    <n v="0"/>
    <s v="2025-11-10 19:39:23"/>
  </r>
  <r>
    <s v="TX001121"/>
    <x v="2098"/>
    <x v="8"/>
    <x v="1"/>
    <n v="699.49"/>
    <s v="Failed"/>
    <s v="Approved"/>
    <n v="10.29"/>
    <x v="0"/>
    <s v="iPhone"/>
    <n v="440284"/>
    <n v="25"/>
    <n v="0"/>
    <n v="0"/>
    <n v="0"/>
    <n v="0"/>
    <n v="0"/>
    <s v="2025-12-26 10:17:28"/>
  </r>
  <r>
    <s v="TX002205"/>
    <x v="1636"/>
    <x v="1"/>
    <x v="3"/>
    <n v="502.15"/>
    <s v="Abandoned"/>
    <s v="Declined"/>
    <n v="5.43"/>
    <x v="0"/>
    <s v="iPhone"/>
    <n v="521555"/>
    <n v="54"/>
    <n v="0"/>
    <n v="0"/>
    <n v="1"/>
    <n v="0"/>
    <n v="0"/>
    <s v="2025-01-13 10:10:27"/>
  </r>
  <r>
    <s v="TX000420"/>
    <x v="467"/>
    <x v="8"/>
    <x v="1"/>
    <n v="347.55"/>
    <s v="Success"/>
    <s v="Approved"/>
    <n v="9.9600000000000009"/>
    <x v="0"/>
    <s v="Desktop"/>
    <n v="401926"/>
    <n v="22"/>
    <n v="0"/>
    <n v="0"/>
    <n v="0"/>
    <n v="0"/>
    <n v="0"/>
    <s v="2025-11-27 17:21:30"/>
  </r>
  <r>
    <s v="TX000923"/>
    <x v="2540"/>
    <x v="1"/>
    <x v="1"/>
    <n v="579.20000000000005"/>
    <s v="Success"/>
    <s v="Approved"/>
    <n v="7.1"/>
    <x v="0"/>
    <s v="Desktop"/>
    <n v="539865"/>
    <n v="24"/>
    <n v="0"/>
    <n v="0"/>
    <n v="0"/>
    <n v="0"/>
    <n v="0"/>
    <s v="2025-03-11 19:19:47"/>
  </r>
  <r>
    <s v="TX008670"/>
    <x v="1614"/>
    <x v="1"/>
    <x v="1"/>
    <n v="640.94000000000005"/>
    <s v="Failed"/>
    <s v="Declined"/>
    <n v="1.68"/>
    <x v="0"/>
    <s v="Desktop"/>
    <n v="452193"/>
    <n v="12"/>
    <n v="0"/>
    <n v="0"/>
    <n v="0"/>
    <n v="0"/>
    <n v="0"/>
    <s v="2025-04-11 01:45:42"/>
  </r>
  <r>
    <s v="TX005409"/>
    <x v="1748"/>
    <x v="0"/>
    <x v="2"/>
    <n v="399.14"/>
    <s v="Failed"/>
    <s v="Declined"/>
    <n v="16.989999999999998"/>
    <x v="0"/>
    <s v="iPhone"/>
    <n v="445488"/>
    <n v="18"/>
    <n v="0"/>
    <n v="0"/>
    <n v="0"/>
    <n v="0"/>
    <n v="0"/>
    <s v="2025-02-19 12:08:53"/>
  </r>
  <r>
    <s v="TX005789"/>
    <x v="46"/>
    <x v="8"/>
    <x v="1"/>
    <n v="205.44"/>
    <s v="Failed"/>
    <s v="Approved"/>
    <n v="5.98"/>
    <x v="0"/>
    <s v="Android"/>
    <n v="433262"/>
    <n v="25"/>
    <n v="0"/>
    <n v="0"/>
    <n v="0"/>
    <n v="0"/>
    <n v="0"/>
    <s v="2025-11-26 12:02:39"/>
  </r>
  <r>
    <s v="TX005743"/>
    <x v="891"/>
    <x v="9"/>
    <x v="0"/>
    <n v="1692.32"/>
    <s v="Success"/>
    <s v="Approved"/>
    <n v="9.81"/>
    <x v="0"/>
    <s v="Android"/>
    <n v="490186"/>
    <n v="38"/>
    <n v="0"/>
    <n v="1"/>
    <n v="0"/>
    <n v="0"/>
    <n v="0"/>
    <s v="2025-06-11 16:04:40"/>
  </r>
  <r>
    <s v="TX007668"/>
    <x v="570"/>
    <x v="6"/>
    <x v="1"/>
    <n v="185.28"/>
    <s v="Success"/>
    <s v="Approved"/>
    <n v="9.59"/>
    <x v="0"/>
    <s v="Android"/>
    <n v="537576"/>
    <n v="22"/>
    <n v="0"/>
    <n v="0"/>
    <n v="0"/>
    <n v="0"/>
    <n v="0"/>
    <s v="2025-10-20 23:27:46"/>
  </r>
  <r>
    <s v="TX005568"/>
    <x v="1900"/>
    <x v="5"/>
    <x v="1"/>
    <n v="227.45"/>
    <s v="Success"/>
    <s v="Approved"/>
    <n v="7.11"/>
    <x v="0"/>
    <s v="iPhone"/>
    <n v="490501"/>
    <n v="11"/>
    <n v="0"/>
    <n v="0"/>
    <n v="0"/>
    <n v="0"/>
    <n v="0"/>
    <s v="2025-08-26 21:08:23"/>
  </r>
  <r>
    <s v="TX008136"/>
    <x v="464"/>
    <x v="7"/>
    <x v="2"/>
    <n v="586.59"/>
    <s v="Success"/>
    <s v="Approved"/>
    <n v="16.010000000000002"/>
    <x v="0"/>
    <s v="Android"/>
    <n v="500860"/>
    <n v="45"/>
    <n v="0"/>
    <n v="1"/>
    <n v="0"/>
    <n v="0"/>
    <n v="0"/>
    <s v="2025-08-09 04:49:48"/>
  </r>
  <r>
    <s v="TX001203"/>
    <x v="1506"/>
    <x v="4"/>
    <x v="3"/>
    <n v="518.49"/>
    <s v="Abandoned"/>
    <s v="Approved"/>
    <n v="3.37"/>
    <x v="0"/>
    <s v="iPhone"/>
    <n v="431030"/>
    <n v="13"/>
    <n v="0"/>
    <n v="0"/>
    <n v="0"/>
    <n v="0"/>
    <n v="0"/>
    <s v="2025-10-10 18:30:08"/>
  </r>
  <r>
    <s v="TX005766"/>
    <x v="2144"/>
    <x v="8"/>
    <x v="3"/>
    <n v="1110.99"/>
    <s v="Success"/>
    <s v="Approved"/>
    <n v="6.45"/>
    <x v="0"/>
    <s v="Desktop"/>
    <n v="465275"/>
    <n v="15"/>
    <n v="0"/>
    <n v="0"/>
    <n v="0"/>
    <n v="0"/>
    <n v="0"/>
    <s v="2025-12-26 07:52:27"/>
  </r>
  <r>
    <s v="TX008390"/>
    <x v="265"/>
    <x v="3"/>
    <x v="2"/>
    <n v="1384.24"/>
    <s v="Success"/>
    <s v="Approved"/>
    <n v="14.67"/>
    <x v="0"/>
    <s v="Desktop"/>
    <n v="436839"/>
    <n v="25"/>
    <n v="0"/>
    <n v="0"/>
    <n v="0"/>
    <n v="0"/>
    <n v="0"/>
    <s v="2025-01-15 10:42:31"/>
  </r>
  <r>
    <s v="TX001971"/>
    <x v="2256"/>
    <x v="9"/>
    <x v="0"/>
    <n v="111.45"/>
    <s v="Success"/>
    <s v="Approved"/>
    <n v="3.1"/>
    <x v="0"/>
    <s v="Android"/>
    <n v="453710"/>
    <n v="11"/>
    <n v="0"/>
    <n v="0"/>
    <n v="0"/>
    <n v="0"/>
    <n v="0"/>
    <s v="2025-04-25 04:25:56"/>
  </r>
  <r>
    <s v="TX004019"/>
    <x v="507"/>
    <x v="9"/>
    <x v="0"/>
    <n v="110.22"/>
    <s v="Success"/>
    <s v="Approved"/>
    <n v="10.79"/>
    <x v="0"/>
    <s v="iPhone"/>
    <n v="508688"/>
    <n v="25"/>
    <n v="0"/>
    <n v="0"/>
    <n v="0"/>
    <n v="0"/>
    <n v="0"/>
    <s v="2025-06-14 15:37:06"/>
  </r>
  <r>
    <s v="TX003688"/>
    <x v="344"/>
    <x v="5"/>
    <x v="0"/>
    <n v="1052.21"/>
    <s v="Failed"/>
    <s v="Declined"/>
    <n v="4.8099999999999996"/>
    <x v="0"/>
    <s v="Desktop"/>
    <n v="465842"/>
    <n v="12"/>
    <n v="0"/>
    <n v="0"/>
    <n v="0"/>
    <n v="0"/>
    <n v="0"/>
    <s v="2025-09-26 10:58:16"/>
  </r>
  <r>
    <s v="TX001998"/>
    <x v="1675"/>
    <x v="8"/>
    <x v="3"/>
    <n v="2063.39"/>
    <s v="Success"/>
    <s v="Approved"/>
    <n v="2.44"/>
    <x v="0"/>
    <s v="iPhone"/>
    <n v="485951"/>
    <n v="15"/>
    <n v="0"/>
    <n v="0"/>
    <n v="0"/>
    <n v="0"/>
    <n v="0"/>
    <s v="2025-08-01 02:47:09"/>
  </r>
  <r>
    <s v="TX004034"/>
    <x v="1422"/>
    <x v="7"/>
    <x v="3"/>
    <n v="506.34"/>
    <s v="Success"/>
    <s v="Approved"/>
    <n v="1.89"/>
    <x v="0"/>
    <s v="iPhone"/>
    <n v="467434"/>
    <n v="12"/>
    <n v="0"/>
    <n v="0"/>
    <n v="0"/>
    <n v="0"/>
    <n v="0"/>
    <s v="2025-04-16 21:03:35"/>
  </r>
  <r>
    <s v="TX001249"/>
    <x v="817"/>
    <x v="2"/>
    <x v="3"/>
    <n v="2583.25"/>
    <s v="Failed"/>
    <s v="Declined"/>
    <n v="6.05"/>
    <x v="0"/>
    <s v="Desktop"/>
    <n v="464883"/>
    <n v="50"/>
    <n v="0"/>
    <n v="1"/>
    <n v="0"/>
    <n v="0"/>
    <n v="0"/>
    <s v="2025-12-09 05:54:55"/>
  </r>
  <r>
    <s v="TX002193"/>
    <x v="2387"/>
    <x v="1"/>
    <x v="3"/>
    <n v="369.55"/>
    <s v="Success"/>
    <s v="Approved"/>
    <n v="10.16"/>
    <x v="0"/>
    <s v="Android"/>
    <n v="446367"/>
    <n v="16"/>
    <n v="0"/>
    <n v="0"/>
    <n v="0"/>
    <n v="0"/>
    <n v="0"/>
    <s v="2025-08-01 19:17:54"/>
  </r>
  <r>
    <s v="TX002713"/>
    <x v="452"/>
    <x v="7"/>
    <x v="0"/>
    <n v="276.81"/>
    <s v="Abandoned"/>
    <s v="Declined"/>
    <n v="2.2799999999999998"/>
    <x v="0"/>
    <s v="iPad"/>
    <n v="534943"/>
    <n v="25"/>
    <n v="0"/>
    <n v="0"/>
    <n v="0"/>
    <n v="0"/>
    <n v="0"/>
    <s v="2025-11-04 05:49:27"/>
  </r>
  <r>
    <s v="TX002191"/>
    <x v="2208"/>
    <x v="1"/>
    <x v="1"/>
    <n v="168.86"/>
    <s v="Success"/>
    <s v="Approved"/>
    <n v="1.03"/>
    <x v="0"/>
    <s v="Desktop"/>
    <n v="439684"/>
    <n v="17"/>
    <n v="0"/>
    <n v="0"/>
    <n v="0"/>
    <n v="0"/>
    <n v="0"/>
    <s v="2025-03-24 20:25:59"/>
  </r>
  <r>
    <s v="TX004671"/>
    <x v="438"/>
    <x v="3"/>
    <x v="0"/>
    <n v="665.76"/>
    <s v="Success"/>
    <s v="Approved"/>
    <n v="11.79"/>
    <x v="0"/>
    <s v="iPhone"/>
    <n v="423377"/>
    <n v="18"/>
    <n v="0"/>
    <n v="0"/>
    <n v="0"/>
    <n v="0"/>
    <n v="0"/>
    <s v="2025-08-31 11:56:41"/>
  </r>
  <r>
    <s v="TX005143"/>
    <x v="1247"/>
    <x v="1"/>
    <x v="3"/>
    <n v="485.33"/>
    <s v="Success"/>
    <s v="Approved"/>
    <n v="8.67"/>
    <x v="0"/>
    <s v="Android"/>
    <n v="503112"/>
    <n v="24"/>
    <n v="0"/>
    <n v="0"/>
    <n v="0"/>
    <n v="0"/>
    <n v="0"/>
    <s v="2025-12-08 00:59:48"/>
  </r>
  <r>
    <s v="TX005985"/>
    <x v="172"/>
    <x v="1"/>
    <x v="3"/>
    <n v="410.64"/>
    <s v="Success"/>
    <s v="Approved"/>
    <n v="5.2"/>
    <x v="0"/>
    <s v="Desktop"/>
    <n v="524952"/>
    <n v="23"/>
    <n v="0"/>
    <n v="0"/>
    <n v="0"/>
    <n v="0"/>
    <n v="0"/>
    <s v="2025-08-22 08:48:09"/>
  </r>
  <r>
    <s v="TX006566"/>
    <x v="2709"/>
    <x v="8"/>
    <x v="0"/>
    <n v="527.13"/>
    <s v="Success"/>
    <s v="Approved"/>
    <n v="2.52"/>
    <x v="0"/>
    <s v="Desktop"/>
    <n v="451964"/>
    <n v="46"/>
    <n v="0"/>
    <n v="0"/>
    <n v="1"/>
    <n v="0"/>
    <n v="0"/>
    <s v="2025-08-07 07:03:08"/>
  </r>
  <r>
    <s v="TX007805"/>
    <x v="793"/>
    <x v="9"/>
    <x v="2"/>
    <n v="120.8"/>
    <s v="Success"/>
    <s v="Approved"/>
    <n v="13.87"/>
    <x v="0"/>
    <s v="Desktop"/>
    <n v="415717"/>
    <n v="24"/>
    <n v="0"/>
    <n v="0"/>
    <n v="0"/>
    <n v="0"/>
    <n v="0"/>
    <s v="2025-06-03 18:56:18"/>
  </r>
  <r>
    <s v="TX006944"/>
    <x v="1692"/>
    <x v="0"/>
    <x v="0"/>
    <n v="841.91"/>
    <s v="Success"/>
    <s v="Approved"/>
    <n v="10.55"/>
    <x v="0"/>
    <s v="Android"/>
    <n v="540590"/>
    <n v="23"/>
    <n v="0"/>
    <n v="0"/>
    <n v="0"/>
    <n v="0"/>
    <n v="0"/>
    <s v="2025-12-21 12:38:11"/>
  </r>
  <r>
    <s v="TX002137"/>
    <x v="1622"/>
    <x v="4"/>
    <x v="1"/>
    <n v="89.98"/>
    <s v="Success"/>
    <s v="Approved"/>
    <n v="2.11"/>
    <x v="0"/>
    <s v="Desktop"/>
    <n v="422247"/>
    <n v="25"/>
    <n v="0"/>
    <n v="0"/>
    <n v="0"/>
    <n v="0"/>
    <n v="0"/>
    <s v="2025-03-01 20:54:39"/>
  </r>
  <r>
    <s v="TX001066"/>
    <x v="2020"/>
    <x v="9"/>
    <x v="1"/>
    <n v="1475.38"/>
    <s v="Success"/>
    <s v="Approved"/>
    <n v="11.08"/>
    <x v="0"/>
    <s v="Desktop"/>
    <n v="511964"/>
    <n v="14"/>
    <n v="0"/>
    <n v="0"/>
    <n v="0"/>
    <n v="0"/>
    <n v="0"/>
    <s v="2025-05-21 16:11:20"/>
  </r>
  <r>
    <s v="TX000601"/>
    <x v="344"/>
    <x v="8"/>
    <x v="0"/>
    <n v="525.88"/>
    <s v="Success"/>
    <s v="Approved"/>
    <n v="3.69"/>
    <x v="0"/>
    <s v="iPhone"/>
    <n v="513850"/>
    <n v="20"/>
    <n v="0"/>
    <n v="0"/>
    <n v="0"/>
    <n v="0"/>
    <n v="0"/>
    <s v="2025-01-15 12:19:42"/>
  </r>
  <r>
    <s v="TX004228"/>
    <x v="1337"/>
    <x v="0"/>
    <x v="1"/>
    <n v="94.19"/>
    <s v="Success"/>
    <s v="Approved"/>
    <n v="1.93"/>
    <x v="0"/>
    <s v="iPad"/>
    <n v="477764"/>
    <n v="38"/>
    <n v="0"/>
    <n v="1"/>
    <n v="0"/>
    <n v="0"/>
    <n v="0"/>
    <s v="2025-07-02 00:55:27"/>
  </r>
  <r>
    <s v="TX007578"/>
    <x v="2164"/>
    <x v="5"/>
    <x v="2"/>
    <n v="299.37"/>
    <s v="Success"/>
    <s v="Approved"/>
    <n v="16.170000000000002"/>
    <x v="0"/>
    <s v="Android"/>
    <n v="433401"/>
    <n v="13"/>
    <n v="0"/>
    <n v="0"/>
    <n v="0"/>
    <n v="0"/>
    <n v="0"/>
    <s v="2025-10-26 10:09:06"/>
  </r>
  <r>
    <s v="TX000078"/>
    <x v="2527"/>
    <x v="3"/>
    <x v="0"/>
    <n v="880.99"/>
    <s v="Success"/>
    <s v="Approved"/>
    <n v="3.14"/>
    <x v="0"/>
    <s v="Android"/>
    <n v="528665"/>
    <n v="25"/>
    <n v="0"/>
    <n v="0"/>
    <n v="0"/>
    <n v="0"/>
    <n v="0"/>
    <s v="2025-03-16 04:46:29"/>
  </r>
  <r>
    <s v="TX007547"/>
    <x v="39"/>
    <x v="3"/>
    <x v="3"/>
    <n v="138.38999999999999"/>
    <s v="Success"/>
    <s v="Approved"/>
    <n v="2.95"/>
    <x v="0"/>
    <s v="Desktop"/>
    <n v="474280"/>
    <n v="13"/>
    <n v="0"/>
    <n v="0"/>
    <n v="0"/>
    <n v="0"/>
    <n v="0"/>
    <s v="2025-06-05 01:24:23"/>
  </r>
  <r>
    <s v="TX002899"/>
    <x v="221"/>
    <x v="3"/>
    <x v="0"/>
    <n v="445.72"/>
    <s v="Success"/>
    <s v="Approved"/>
    <n v="8.65"/>
    <x v="0"/>
    <s v="Android"/>
    <n v="548475"/>
    <n v="20"/>
    <n v="0"/>
    <n v="0"/>
    <n v="0"/>
    <n v="0"/>
    <n v="0"/>
    <s v="2025-01-11 14:32:01"/>
  </r>
  <r>
    <s v="TX004821"/>
    <x v="1163"/>
    <x v="1"/>
    <x v="3"/>
    <n v="663.65"/>
    <s v="Failed"/>
    <s v="Declined"/>
    <n v="3.16"/>
    <x v="0"/>
    <s v="iPhone"/>
    <n v="539802"/>
    <n v="48"/>
    <n v="1"/>
    <n v="0"/>
    <n v="0"/>
    <n v="0"/>
    <n v="1"/>
    <s v="2025-07-14 22:37:22"/>
  </r>
  <r>
    <s v="TX009355"/>
    <x v="789"/>
    <x v="9"/>
    <x v="0"/>
    <n v="221.17"/>
    <s v="Success"/>
    <s v="Approved"/>
    <n v="10.15"/>
    <x v="0"/>
    <s v="iPad"/>
    <n v="403943"/>
    <n v="19"/>
    <n v="0"/>
    <n v="0"/>
    <n v="0"/>
    <n v="0"/>
    <n v="0"/>
    <s v="2025-03-26 10:19:51"/>
  </r>
  <r>
    <s v="TX006414"/>
    <x v="342"/>
    <x v="8"/>
    <x v="1"/>
    <n v="138.33000000000001"/>
    <s v="Success"/>
    <s v="Approved"/>
    <n v="4.0199999999999996"/>
    <x v="0"/>
    <s v="iPhone"/>
    <n v="432027"/>
    <n v="45"/>
    <n v="0"/>
    <n v="1"/>
    <n v="0"/>
    <n v="0"/>
    <n v="0"/>
    <s v="2025-01-30 16:38:22"/>
  </r>
  <r>
    <s v="TX009065"/>
    <x v="2569"/>
    <x v="2"/>
    <x v="2"/>
    <n v="285.73"/>
    <s v="Success"/>
    <s v="Approved"/>
    <n v="11.37"/>
    <x v="0"/>
    <s v="iPhone"/>
    <n v="469662"/>
    <n v="35"/>
    <n v="0"/>
    <n v="1"/>
    <n v="0"/>
    <n v="0"/>
    <n v="0"/>
    <s v="2025-05-06 21:55:40"/>
  </r>
  <r>
    <s v="TX008008"/>
    <x v="522"/>
    <x v="0"/>
    <x v="1"/>
    <n v="398.83"/>
    <s v="Success"/>
    <s v="Approved"/>
    <n v="3.43"/>
    <x v="0"/>
    <s v="Desktop"/>
    <n v="411869"/>
    <n v="25"/>
    <n v="0"/>
    <n v="0"/>
    <n v="0"/>
    <n v="0"/>
    <n v="0"/>
    <s v="2025-11-16 20:05:16"/>
  </r>
  <r>
    <s v="TX005469"/>
    <x v="234"/>
    <x v="1"/>
    <x v="3"/>
    <n v="900.37"/>
    <s v="Success"/>
    <s v="Approved"/>
    <n v="8.49"/>
    <x v="0"/>
    <s v="iPad"/>
    <n v="480466"/>
    <n v="14"/>
    <n v="0"/>
    <n v="0"/>
    <n v="0"/>
    <n v="0"/>
    <n v="0"/>
    <s v="2025-08-30 03:59:59"/>
  </r>
  <r>
    <s v="TX005952"/>
    <x v="1059"/>
    <x v="2"/>
    <x v="0"/>
    <n v="393.4"/>
    <s v="Abandoned"/>
    <s v="Approved"/>
    <n v="3.67"/>
    <x v="0"/>
    <s v="iPhone"/>
    <n v="548588"/>
    <n v="20"/>
    <n v="0"/>
    <n v="0"/>
    <n v="0"/>
    <n v="0"/>
    <n v="0"/>
    <s v="2025-06-04 12:21:39"/>
  </r>
  <r>
    <s v="TX003392"/>
    <x v="999"/>
    <x v="2"/>
    <x v="0"/>
    <n v="157.55000000000001"/>
    <s v="Success"/>
    <s v="Approved"/>
    <n v="7.91"/>
    <x v="0"/>
    <s v="iPad"/>
    <n v="489366"/>
    <n v="22"/>
    <n v="0"/>
    <n v="0"/>
    <n v="0"/>
    <n v="0"/>
    <n v="0"/>
    <s v="2025-10-09 16:51:42"/>
  </r>
  <r>
    <s v="TX005416"/>
    <x v="1924"/>
    <x v="3"/>
    <x v="2"/>
    <n v="176.25"/>
    <s v="Success"/>
    <s v="Approved"/>
    <n v="11.82"/>
    <x v="0"/>
    <s v="iPhone"/>
    <n v="406051"/>
    <n v="14"/>
    <n v="0"/>
    <n v="0"/>
    <n v="0"/>
    <n v="0"/>
    <n v="0"/>
    <s v="2025-09-18 19:57:07"/>
  </r>
  <r>
    <s v="TX002561"/>
    <x v="1555"/>
    <x v="9"/>
    <x v="1"/>
    <n v="297.04000000000002"/>
    <s v="Success"/>
    <s v="Approved"/>
    <n v="6.72"/>
    <x v="0"/>
    <s v="Desktop"/>
    <n v="544841"/>
    <n v="13"/>
    <n v="0"/>
    <n v="0"/>
    <n v="0"/>
    <n v="0"/>
    <n v="0"/>
    <s v="2025-08-21 12:42:04"/>
  </r>
  <r>
    <s v="TX008163"/>
    <x v="841"/>
    <x v="0"/>
    <x v="0"/>
    <n v="318.92"/>
    <s v="Abandoned"/>
    <s v="Approved"/>
    <n v="6.37"/>
    <x v="0"/>
    <s v="Android"/>
    <n v="553596"/>
    <n v="25"/>
    <n v="0"/>
    <n v="0"/>
    <n v="0"/>
    <n v="0"/>
    <n v="0"/>
    <s v="2025-09-27 20:56:55"/>
  </r>
  <r>
    <s v="TX002636"/>
    <x v="410"/>
    <x v="3"/>
    <x v="3"/>
    <n v="154.94999999999999"/>
    <s v="Success"/>
    <s v="Approved"/>
    <n v="9.4499999999999993"/>
    <x v="0"/>
    <s v="iPhone"/>
    <n v="494182"/>
    <n v="20"/>
    <n v="0"/>
    <n v="0"/>
    <n v="0"/>
    <n v="0"/>
    <n v="0"/>
    <s v="2025-10-06 05:26:25"/>
  </r>
  <r>
    <s v="TX005257"/>
    <x v="1504"/>
    <x v="8"/>
    <x v="0"/>
    <n v="119.84"/>
    <s v="Success"/>
    <s v="Approved"/>
    <n v="3.72"/>
    <x v="0"/>
    <s v="Android"/>
    <n v="538366"/>
    <n v="14"/>
    <n v="0"/>
    <n v="0"/>
    <n v="0"/>
    <n v="0"/>
    <n v="0"/>
    <s v="2025-05-01 01:40:05"/>
  </r>
  <r>
    <s v="TX003531"/>
    <x v="1944"/>
    <x v="5"/>
    <x v="2"/>
    <n v="357.49"/>
    <s v="Abandoned"/>
    <s v="Declined"/>
    <n v="10.65"/>
    <x v="0"/>
    <s v="iPhone"/>
    <n v="553528"/>
    <n v="46"/>
    <n v="1"/>
    <n v="0"/>
    <n v="0"/>
    <n v="0"/>
    <n v="1"/>
    <s v="2025-11-14 21:22:42"/>
  </r>
  <r>
    <s v="TX008568"/>
    <x v="547"/>
    <x v="1"/>
    <x v="0"/>
    <n v="471.69"/>
    <s v="Success"/>
    <s v="Approved"/>
    <n v="9.5500000000000007"/>
    <x v="0"/>
    <s v="iPhone"/>
    <n v="435646"/>
    <n v="23"/>
    <n v="0"/>
    <n v="0"/>
    <n v="0"/>
    <n v="0"/>
    <n v="0"/>
    <s v="2025-02-13 09:55:49"/>
  </r>
  <r>
    <s v="TX001909"/>
    <x v="2356"/>
    <x v="9"/>
    <x v="1"/>
    <n v="855.05"/>
    <s v="Failed"/>
    <s v="Declined"/>
    <n v="6.64"/>
    <x v="0"/>
    <s v="iPhone"/>
    <n v="543517"/>
    <n v="18"/>
    <n v="0"/>
    <n v="0"/>
    <n v="0"/>
    <n v="0"/>
    <n v="0"/>
    <s v="2025-02-18 06:13:43"/>
  </r>
  <r>
    <s v="TX000236"/>
    <x v="6"/>
    <x v="5"/>
    <x v="1"/>
    <n v="2003.65"/>
    <s v="Success"/>
    <s v="Approved"/>
    <n v="11.06"/>
    <x v="0"/>
    <s v="Desktop"/>
    <n v="409777"/>
    <n v="47"/>
    <n v="0"/>
    <n v="0"/>
    <n v="1"/>
    <n v="0"/>
    <n v="0"/>
    <s v="2025-05-05 17:29:59"/>
  </r>
  <r>
    <s v="TX001605"/>
    <x v="949"/>
    <x v="3"/>
    <x v="0"/>
    <n v="285.81"/>
    <s v="Abandoned"/>
    <s v="Declined"/>
    <n v="9.9700000000000006"/>
    <x v="0"/>
    <s v="Android"/>
    <n v="549563"/>
    <n v="48"/>
    <n v="0"/>
    <n v="0"/>
    <n v="1"/>
    <n v="0"/>
    <n v="0"/>
    <s v="2025-12-23 08:29:59"/>
  </r>
  <r>
    <s v="TX007985"/>
    <x v="1841"/>
    <x v="1"/>
    <x v="1"/>
    <n v="434.2"/>
    <s v="Success"/>
    <s v="Approved"/>
    <n v="11"/>
    <x v="0"/>
    <s v="Android"/>
    <n v="463370"/>
    <n v="22"/>
    <n v="0"/>
    <n v="0"/>
    <n v="0"/>
    <n v="0"/>
    <n v="0"/>
    <s v="2025-12-25 15:00:30"/>
  </r>
  <r>
    <s v="TX003491"/>
    <x v="486"/>
    <x v="1"/>
    <x v="0"/>
    <n v="104.9"/>
    <s v="Success"/>
    <s v="Approved"/>
    <n v="7.86"/>
    <x v="0"/>
    <s v="Android"/>
    <n v="533693"/>
    <n v="24"/>
    <n v="0"/>
    <n v="0"/>
    <n v="0"/>
    <n v="0"/>
    <n v="0"/>
    <s v="2025-12-23 16:07:59"/>
  </r>
  <r>
    <s v="TX001995"/>
    <x v="2381"/>
    <x v="3"/>
    <x v="1"/>
    <n v="917.5"/>
    <s v="Success"/>
    <s v="Approved"/>
    <n v="2"/>
    <x v="0"/>
    <s v="Desktop"/>
    <n v="447855"/>
    <n v="21"/>
    <n v="0"/>
    <n v="0"/>
    <n v="0"/>
    <n v="0"/>
    <n v="0"/>
    <s v="2025-03-07 05:07:28"/>
  </r>
  <r>
    <s v="TX002825"/>
    <x v="2211"/>
    <x v="0"/>
    <x v="1"/>
    <n v="1544.37"/>
    <s v="Success"/>
    <s v="Approved"/>
    <n v="1.89"/>
    <x v="0"/>
    <s v="Android"/>
    <n v="513297"/>
    <n v="41"/>
    <n v="0"/>
    <n v="0"/>
    <n v="1"/>
    <n v="0"/>
    <n v="0"/>
    <s v="2025-08-11 13:05:37"/>
  </r>
  <r>
    <s v="TX009462"/>
    <x v="21"/>
    <x v="0"/>
    <x v="2"/>
    <n v="282.54000000000002"/>
    <s v="Failed"/>
    <s v="Declined"/>
    <n v="14.14"/>
    <x v="0"/>
    <s v="iPhone"/>
    <n v="535282"/>
    <n v="11"/>
    <n v="0"/>
    <n v="0"/>
    <n v="0"/>
    <n v="0"/>
    <n v="0"/>
    <s v="2025-08-30 18:40:27"/>
  </r>
  <r>
    <s v="TX001343"/>
    <x v="607"/>
    <x v="2"/>
    <x v="0"/>
    <n v="396.21"/>
    <s v="Success"/>
    <s v="Approved"/>
    <n v="2.04"/>
    <x v="0"/>
    <s v="Android"/>
    <n v="402040"/>
    <n v="12"/>
    <n v="0"/>
    <n v="0"/>
    <n v="0"/>
    <n v="0"/>
    <n v="0"/>
    <s v="2025-04-23 08:23:19"/>
  </r>
  <r>
    <s v="TX008513"/>
    <x v="2346"/>
    <x v="1"/>
    <x v="3"/>
    <n v="133.88999999999999"/>
    <s v="Success"/>
    <s v="Approved"/>
    <n v="8.48"/>
    <x v="0"/>
    <s v="Android"/>
    <n v="487946"/>
    <n v="10"/>
    <n v="0"/>
    <n v="0"/>
    <n v="0"/>
    <n v="0"/>
    <n v="0"/>
    <s v="2025-08-01 17:06:39"/>
  </r>
  <r>
    <s v="TX001620"/>
    <x v="486"/>
    <x v="0"/>
    <x v="2"/>
    <n v="536.9"/>
    <s v="Success"/>
    <s v="Approved"/>
    <n v="17.88"/>
    <x v="0"/>
    <s v="Desktop"/>
    <n v="501388"/>
    <n v="47"/>
    <n v="0"/>
    <n v="1"/>
    <n v="0"/>
    <n v="0"/>
    <n v="0"/>
    <s v="2025-01-29 17:01:18"/>
  </r>
  <r>
    <s v="TX005288"/>
    <x v="213"/>
    <x v="2"/>
    <x v="3"/>
    <n v="34.58"/>
    <s v="Abandoned"/>
    <s v="Approved"/>
    <n v="9.1199999999999992"/>
    <x v="0"/>
    <s v="iPhone"/>
    <n v="451933"/>
    <n v="19"/>
    <n v="0"/>
    <n v="0"/>
    <n v="0"/>
    <n v="0"/>
    <n v="0"/>
    <s v="2025-04-12 09:21:24"/>
  </r>
  <r>
    <s v="TX002061"/>
    <x v="607"/>
    <x v="0"/>
    <x v="1"/>
    <n v="256.22000000000003"/>
    <s v="Success"/>
    <s v="Approved"/>
    <n v="6.85"/>
    <x v="0"/>
    <s v="iPhone"/>
    <n v="474830"/>
    <n v="10"/>
    <n v="0"/>
    <n v="0"/>
    <n v="0"/>
    <n v="0"/>
    <n v="0"/>
    <s v="2025-05-13 23:18:32"/>
  </r>
  <r>
    <s v="TX_ATK9"/>
    <x v="464"/>
    <x v="3"/>
    <x v="1"/>
    <n v="1.51"/>
    <s v="Success"/>
    <s v="Approved"/>
    <n v="1.06"/>
    <x v="0"/>
    <s v="Desktop"/>
    <n v="417222"/>
    <n v="85"/>
    <n v="1"/>
    <n v="0"/>
    <n v="0"/>
    <n v="0"/>
    <n v="0"/>
    <s v="2025-06-15 02:18:00"/>
  </r>
  <r>
    <s v="TX002220"/>
    <x v="1798"/>
    <x v="0"/>
    <x v="1"/>
    <n v="995.14"/>
    <s v="Success"/>
    <s v="Approved"/>
    <n v="11.46"/>
    <x v="0"/>
    <s v="Android"/>
    <n v="502913"/>
    <n v="13"/>
    <n v="0"/>
    <n v="0"/>
    <n v="0"/>
    <n v="0"/>
    <n v="0"/>
    <s v="2025-08-04 20:17:58"/>
  </r>
  <r>
    <s v="TX006039"/>
    <x v="2384"/>
    <x v="5"/>
    <x v="2"/>
    <n v="1370.28"/>
    <s v="Abandoned"/>
    <s v="Approved"/>
    <n v="17.36"/>
    <x v="0"/>
    <s v="Desktop"/>
    <n v="450775"/>
    <n v="12"/>
    <n v="0"/>
    <n v="0"/>
    <n v="0"/>
    <n v="0"/>
    <n v="0"/>
    <s v="2025-12-03 05:39:19"/>
  </r>
  <r>
    <s v="TX000261"/>
    <x v="1077"/>
    <x v="1"/>
    <x v="3"/>
    <n v="584.12"/>
    <s v="Abandoned"/>
    <s v="Declined"/>
    <n v="4.2300000000000004"/>
    <x v="0"/>
    <s v="Desktop"/>
    <n v="478613"/>
    <n v="20"/>
    <n v="0"/>
    <n v="0"/>
    <n v="0"/>
    <n v="0"/>
    <n v="0"/>
    <s v="2025-08-04 20:54:13"/>
  </r>
  <r>
    <s v="TX009418"/>
    <x v="2019"/>
    <x v="4"/>
    <x v="2"/>
    <n v="815.51"/>
    <s v="Success"/>
    <s v="Approved"/>
    <n v="14.78"/>
    <x v="0"/>
    <s v="Android"/>
    <n v="421040"/>
    <n v="24"/>
    <n v="0"/>
    <n v="0"/>
    <n v="0"/>
    <n v="0"/>
    <n v="0"/>
    <s v="2025-01-15 23:44:36"/>
  </r>
  <r>
    <s v="TX009094"/>
    <x v="1517"/>
    <x v="5"/>
    <x v="3"/>
    <n v="713.8"/>
    <s v="Success"/>
    <s v="Approved"/>
    <n v="11.77"/>
    <x v="0"/>
    <s v="iPhone"/>
    <n v="455682"/>
    <n v="17"/>
    <n v="0"/>
    <n v="0"/>
    <n v="0"/>
    <n v="0"/>
    <n v="0"/>
    <s v="2025-06-24 01:35:08"/>
  </r>
  <r>
    <s v="TX003745"/>
    <x v="930"/>
    <x v="0"/>
    <x v="0"/>
    <n v="180.07"/>
    <s v="Success"/>
    <s v="Approved"/>
    <n v="8.2100000000000009"/>
    <x v="0"/>
    <s v="Desktop"/>
    <n v="502905"/>
    <n v="36"/>
    <n v="0"/>
    <n v="0"/>
    <n v="0"/>
    <n v="1"/>
    <n v="0"/>
    <s v="2025-02-11 19:45:57"/>
  </r>
  <r>
    <s v="TX002027"/>
    <x v="2332"/>
    <x v="8"/>
    <x v="2"/>
    <n v="1055.68"/>
    <s v="Success"/>
    <s v="Approved"/>
    <n v="14.43"/>
    <x v="0"/>
    <s v="Desktop"/>
    <n v="545175"/>
    <n v="54"/>
    <n v="0"/>
    <n v="0"/>
    <n v="1"/>
    <n v="0"/>
    <n v="0"/>
    <s v="2025-12-02 01:17:54"/>
  </r>
  <r>
    <s v="TX006989"/>
    <x v="1203"/>
    <x v="0"/>
    <x v="3"/>
    <n v="234.94"/>
    <s v="Success"/>
    <s v="Approved"/>
    <n v="7.8"/>
    <x v="0"/>
    <s v="Desktop"/>
    <n v="429836"/>
    <n v="18"/>
    <n v="0"/>
    <n v="0"/>
    <n v="0"/>
    <n v="0"/>
    <n v="0"/>
    <s v="2025-08-24 04:31:00"/>
  </r>
  <r>
    <s v="TX004235"/>
    <x v="139"/>
    <x v="2"/>
    <x v="1"/>
    <n v="272.62"/>
    <s v="Success"/>
    <s v="Approved"/>
    <n v="10.14"/>
    <x v="0"/>
    <s v="Android"/>
    <n v="433906"/>
    <n v="16"/>
    <n v="0"/>
    <n v="0"/>
    <n v="0"/>
    <n v="0"/>
    <n v="0"/>
    <s v="2025-12-28 20:46:26"/>
  </r>
  <r>
    <s v="TX001918"/>
    <x v="2583"/>
    <x v="3"/>
    <x v="3"/>
    <n v="218.51"/>
    <s v="Failed"/>
    <s v="Approved"/>
    <n v="8.5399999999999991"/>
    <x v="0"/>
    <s v="Android"/>
    <n v="453645"/>
    <n v="11"/>
    <n v="0"/>
    <n v="0"/>
    <n v="0"/>
    <n v="0"/>
    <n v="0"/>
    <s v="2025-11-20 00:30:11"/>
  </r>
  <r>
    <s v="TX001829"/>
    <x v="2039"/>
    <x v="3"/>
    <x v="3"/>
    <n v="875.82"/>
    <s v="Success"/>
    <s v="Approved"/>
    <n v="1.01"/>
    <x v="0"/>
    <s v="iPhone"/>
    <n v="543273"/>
    <n v="18"/>
    <n v="0"/>
    <n v="0"/>
    <n v="0"/>
    <n v="0"/>
    <n v="0"/>
    <s v="2025-04-03 19:27:17"/>
  </r>
  <r>
    <s v="TX006234"/>
    <x v="2401"/>
    <x v="3"/>
    <x v="1"/>
    <n v="84.05"/>
    <s v="Success"/>
    <s v="Approved"/>
    <n v="8.24"/>
    <x v="0"/>
    <s v="iPhone"/>
    <n v="493037"/>
    <n v="17"/>
    <n v="0"/>
    <n v="0"/>
    <n v="0"/>
    <n v="0"/>
    <n v="0"/>
    <s v="2025-01-05 08:48:48"/>
  </r>
  <r>
    <s v="TX009385"/>
    <x v="1410"/>
    <x v="1"/>
    <x v="3"/>
    <n v="621.51"/>
    <s v="Abandoned"/>
    <s v="Approved"/>
    <n v="7.19"/>
    <x v="0"/>
    <s v="iPhone"/>
    <n v="508417"/>
    <n v="22"/>
    <n v="0"/>
    <n v="0"/>
    <n v="0"/>
    <n v="0"/>
    <n v="0"/>
    <s v="2025-09-06 09:11:40"/>
  </r>
  <r>
    <s v="TX006284"/>
    <x v="1935"/>
    <x v="1"/>
    <x v="2"/>
    <n v="294.79000000000002"/>
    <s v="Success"/>
    <s v="Approved"/>
    <n v="12.43"/>
    <x v="0"/>
    <s v="Android"/>
    <n v="500906"/>
    <n v="22"/>
    <n v="0"/>
    <n v="0"/>
    <n v="0"/>
    <n v="0"/>
    <n v="0"/>
    <s v="2025-06-16 14:57:01"/>
  </r>
  <r>
    <s v="TX004209"/>
    <x v="1965"/>
    <x v="3"/>
    <x v="3"/>
    <n v="653.98"/>
    <s v="Success"/>
    <s v="Approved"/>
    <n v="1.03"/>
    <x v="0"/>
    <s v="Android"/>
    <n v="417422"/>
    <n v="20"/>
    <n v="0"/>
    <n v="0"/>
    <n v="0"/>
    <n v="0"/>
    <n v="0"/>
    <s v="2025-05-03 09:53:58"/>
  </r>
  <r>
    <s v="TX000225"/>
    <x v="2548"/>
    <x v="1"/>
    <x v="1"/>
    <n v="86.93"/>
    <s v="Success"/>
    <s v="Approved"/>
    <n v="5.66"/>
    <x v="0"/>
    <s v="Desktop"/>
    <n v="453448"/>
    <n v="23"/>
    <n v="0"/>
    <n v="0"/>
    <n v="0"/>
    <n v="0"/>
    <n v="0"/>
    <s v="2025-01-13 06:15:30"/>
  </r>
  <r>
    <s v="TX008916"/>
    <x v="691"/>
    <x v="4"/>
    <x v="0"/>
    <n v="565.96"/>
    <s v="Abandoned"/>
    <s v="Declined"/>
    <n v="7.67"/>
    <x v="0"/>
    <s v="iPhone"/>
    <n v="460509"/>
    <n v="20"/>
    <n v="0"/>
    <n v="0"/>
    <n v="0"/>
    <n v="0"/>
    <n v="0"/>
    <s v="2025-10-22 12:13:03"/>
  </r>
  <r>
    <s v="TX006470"/>
    <x v="927"/>
    <x v="3"/>
    <x v="1"/>
    <n v="783.54"/>
    <s v="Success"/>
    <s v="Approved"/>
    <n v="9.2899999999999991"/>
    <x v="0"/>
    <s v="Android"/>
    <n v="523798"/>
    <n v="16"/>
    <n v="0"/>
    <n v="0"/>
    <n v="0"/>
    <n v="0"/>
    <n v="0"/>
    <s v="2025-08-22 12:37:00"/>
  </r>
  <r>
    <s v="TX009467"/>
    <x v="1758"/>
    <x v="5"/>
    <x v="2"/>
    <n v="1547.42"/>
    <s v="Failed"/>
    <s v="Declined"/>
    <n v="12.4"/>
    <x v="0"/>
    <s v="Desktop"/>
    <n v="559991"/>
    <n v="17"/>
    <n v="0"/>
    <n v="0"/>
    <n v="0"/>
    <n v="0"/>
    <n v="0"/>
    <s v="2025-07-06 13:34:04"/>
  </r>
  <r>
    <s v="TX000847"/>
    <x v="1431"/>
    <x v="8"/>
    <x v="0"/>
    <n v="510.54"/>
    <s v="Success"/>
    <s v="Approved"/>
    <n v="8.02"/>
    <x v="0"/>
    <s v="Desktop"/>
    <n v="454160"/>
    <n v="22"/>
    <n v="0"/>
    <n v="0"/>
    <n v="0"/>
    <n v="0"/>
    <n v="0"/>
    <s v="2025-03-16 00:00:01"/>
  </r>
  <r>
    <s v="TX004290"/>
    <x v="1777"/>
    <x v="4"/>
    <x v="3"/>
    <n v="159.79"/>
    <s v="Success"/>
    <s v="Approved"/>
    <n v="11.71"/>
    <x v="0"/>
    <s v="Desktop"/>
    <n v="492481"/>
    <n v="22"/>
    <n v="0"/>
    <n v="0"/>
    <n v="0"/>
    <n v="0"/>
    <n v="0"/>
    <s v="2025-11-14 01:36:02"/>
  </r>
  <r>
    <s v="TX005561"/>
    <x v="2444"/>
    <x v="4"/>
    <x v="0"/>
    <n v="369.45"/>
    <s v="Success"/>
    <s v="Approved"/>
    <n v="6.5"/>
    <x v="0"/>
    <s v="iPad"/>
    <n v="481786"/>
    <n v="11"/>
    <n v="0"/>
    <n v="0"/>
    <n v="0"/>
    <n v="0"/>
    <n v="0"/>
    <s v="2025-07-04 09:54:02"/>
  </r>
  <r>
    <s v="TX002552"/>
    <x v="2315"/>
    <x v="7"/>
    <x v="3"/>
    <n v="281.10000000000002"/>
    <s v="Success"/>
    <s v="Approved"/>
    <n v="1.37"/>
    <x v="0"/>
    <s v="Android"/>
    <n v="462840"/>
    <n v="53"/>
    <n v="0"/>
    <n v="0"/>
    <n v="1"/>
    <n v="0"/>
    <n v="0"/>
    <s v="2025-02-16 00:09:47"/>
  </r>
  <r>
    <s v="TX000118"/>
    <x v="2596"/>
    <x v="5"/>
    <x v="0"/>
    <n v="1428.11"/>
    <s v="Success"/>
    <s v="Approved"/>
    <n v="2.64"/>
    <x v="0"/>
    <s v="Desktop"/>
    <n v="503758"/>
    <n v="19"/>
    <n v="0"/>
    <n v="0"/>
    <n v="0"/>
    <n v="0"/>
    <n v="0"/>
    <s v="2025-11-28 09:39:46"/>
  </r>
  <r>
    <s v="TX008838"/>
    <x v="833"/>
    <x v="4"/>
    <x v="1"/>
    <n v="318.76"/>
    <s v="Success"/>
    <s v="Approved"/>
    <n v="2.4700000000000002"/>
    <x v="0"/>
    <s v="Android"/>
    <n v="434354"/>
    <n v="47"/>
    <n v="0"/>
    <n v="0"/>
    <n v="1"/>
    <n v="0"/>
    <n v="0"/>
    <s v="2025-11-06 22:44:47"/>
  </r>
  <r>
    <s v="TX005967"/>
    <x v="1589"/>
    <x v="5"/>
    <x v="0"/>
    <n v="160.05000000000001"/>
    <s v="Failed"/>
    <s v="Declined"/>
    <n v="1.26"/>
    <x v="0"/>
    <s v="Desktop"/>
    <n v="557298"/>
    <n v="21"/>
    <n v="0"/>
    <n v="0"/>
    <n v="0"/>
    <n v="0"/>
    <n v="0"/>
    <s v="2025-09-23 01:26:52"/>
  </r>
  <r>
    <s v="TX008196"/>
    <x v="2072"/>
    <x v="0"/>
    <x v="3"/>
    <n v="1438.78"/>
    <s v="Success"/>
    <s v="Approved"/>
    <n v="10.17"/>
    <x v="0"/>
    <s v="iPhone"/>
    <n v="503116"/>
    <n v="10"/>
    <n v="0"/>
    <n v="0"/>
    <n v="0"/>
    <n v="0"/>
    <n v="0"/>
    <s v="2025-09-06 20:58:18"/>
  </r>
  <r>
    <s v="TX008660"/>
    <x v="2880"/>
    <x v="0"/>
    <x v="0"/>
    <n v="78.150000000000006"/>
    <s v="Success"/>
    <s v="Approved"/>
    <n v="3.42"/>
    <x v="0"/>
    <s v="iPad"/>
    <n v="471665"/>
    <n v="10"/>
    <n v="0"/>
    <n v="0"/>
    <n v="0"/>
    <n v="0"/>
    <n v="0"/>
    <s v="2025-07-06 10:25:03"/>
  </r>
  <r>
    <s v="TX007490"/>
    <x v="2762"/>
    <x v="0"/>
    <x v="0"/>
    <n v="684.07"/>
    <s v="Success"/>
    <s v="Approved"/>
    <n v="1.54"/>
    <x v="0"/>
    <s v="iPhone"/>
    <n v="524657"/>
    <n v="19"/>
    <n v="0"/>
    <n v="0"/>
    <n v="0"/>
    <n v="0"/>
    <n v="0"/>
    <s v="2025-04-30 21:15:54"/>
  </r>
  <r>
    <s v="TX000006"/>
    <x v="1842"/>
    <x v="1"/>
    <x v="0"/>
    <n v="860.88"/>
    <s v="Abandoned"/>
    <s v="Declined"/>
    <n v="10.08"/>
    <x v="0"/>
    <s v="Android"/>
    <n v="499647"/>
    <n v="12"/>
    <n v="0"/>
    <n v="0"/>
    <n v="0"/>
    <n v="0"/>
    <n v="0"/>
    <s v="2025-08-13 05:18:43"/>
  </r>
  <r>
    <s v="TX005343"/>
    <x v="2550"/>
    <x v="2"/>
    <x v="1"/>
    <n v="254.35"/>
    <s v="Success"/>
    <s v="Approved"/>
    <n v="2.7"/>
    <x v="0"/>
    <s v="iPad"/>
    <n v="514694"/>
    <n v="10"/>
    <n v="0"/>
    <n v="0"/>
    <n v="0"/>
    <n v="0"/>
    <n v="0"/>
    <s v="2025-02-02 21:00:58"/>
  </r>
  <r>
    <s v="TX009112"/>
    <x v="1750"/>
    <x v="9"/>
    <x v="1"/>
    <n v="180.53"/>
    <s v="Success"/>
    <s v="Approved"/>
    <n v="9.5399999999999991"/>
    <x v="0"/>
    <s v="Android"/>
    <n v="557023"/>
    <n v="45"/>
    <n v="0"/>
    <n v="1"/>
    <n v="0"/>
    <n v="0"/>
    <n v="0"/>
    <s v="2025-12-06 03:42:06"/>
  </r>
  <r>
    <s v="TX004325"/>
    <x v="2806"/>
    <x v="1"/>
    <x v="0"/>
    <n v="473.71"/>
    <s v="Success"/>
    <s v="Approved"/>
    <n v="5.19"/>
    <x v="0"/>
    <s v="Android"/>
    <n v="541451"/>
    <n v="25"/>
    <n v="0"/>
    <n v="0"/>
    <n v="0"/>
    <n v="0"/>
    <n v="0"/>
    <s v="2025-11-19 12:52:54"/>
  </r>
  <r>
    <s v="TX001064"/>
    <x v="2498"/>
    <x v="1"/>
    <x v="3"/>
    <n v="303.11"/>
    <s v="Success"/>
    <s v="Approved"/>
    <n v="4.5999999999999996"/>
    <x v="0"/>
    <s v="iPhone"/>
    <n v="442911"/>
    <n v="19"/>
    <n v="0"/>
    <n v="0"/>
    <n v="0"/>
    <n v="0"/>
    <n v="0"/>
    <s v="2025-10-20 03:37:54"/>
  </r>
  <r>
    <s v="TX002591"/>
    <x v="138"/>
    <x v="1"/>
    <x v="1"/>
    <n v="534.25"/>
    <s v="Abandoned"/>
    <s v="Approved"/>
    <n v="1.46"/>
    <x v="0"/>
    <s v="Desktop"/>
    <n v="490925"/>
    <n v="21"/>
    <n v="0"/>
    <n v="0"/>
    <n v="0"/>
    <n v="0"/>
    <n v="0"/>
    <s v="2025-06-02 18:36:27"/>
  </r>
  <r>
    <s v="TX008435"/>
    <x v="632"/>
    <x v="4"/>
    <x v="2"/>
    <n v="823.02"/>
    <s v="Failed"/>
    <s v="Approved"/>
    <n v="16.309999999999999"/>
    <x v="0"/>
    <s v="Android"/>
    <n v="449501"/>
    <n v="21"/>
    <n v="0"/>
    <n v="0"/>
    <n v="0"/>
    <n v="0"/>
    <n v="0"/>
    <s v="2025-05-02 12:40:37"/>
  </r>
  <r>
    <s v="TX003736"/>
    <x v="440"/>
    <x v="8"/>
    <x v="1"/>
    <n v="259.39"/>
    <s v="Success"/>
    <s v="Approved"/>
    <n v="7.73"/>
    <x v="0"/>
    <s v="iPhone"/>
    <n v="443192"/>
    <n v="11"/>
    <n v="0"/>
    <n v="0"/>
    <n v="0"/>
    <n v="0"/>
    <n v="0"/>
    <s v="2025-08-12 15:32:22"/>
  </r>
  <r>
    <s v="TX003518"/>
    <x v="524"/>
    <x v="3"/>
    <x v="2"/>
    <n v="658.69"/>
    <s v="Failed"/>
    <s v="Approved"/>
    <n v="16.3"/>
    <x v="0"/>
    <s v="iPhone"/>
    <n v="501006"/>
    <n v="22"/>
    <n v="0"/>
    <n v="0"/>
    <n v="0"/>
    <n v="0"/>
    <n v="0"/>
    <s v="2025-06-02 16:44:39"/>
  </r>
  <r>
    <s v="TX006987"/>
    <x v="1515"/>
    <x v="0"/>
    <x v="1"/>
    <n v="641.91999999999996"/>
    <s v="Abandoned"/>
    <s v="Approved"/>
    <n v="10.82"/>
    <x v="0"/>
    <s v="Desktop"/>
    <n v="534256"/>
    <n v="17"/>
    <n v="0"/>
    <n v="0"/>
    <n v="0"/>
    <n v="0"/>
    <n v="0"/>
    <s v="2025-07-24 00:34:45"/>
  </r>
  <r>
    <s v="TX006768"/>
    <x v="941"/>
    <x v="3"/>
    <x v="0"/>
    <n v="1357.13"/>
    <s v="Failed"/>
    <s v="Declined"/>
    <n v="9.7200000000000006"/>
    <x v="0"/>
    <s v="iPhone"/>
    <n v="557837"/>
    <n v="59"/>
    <n v="1"/>
    <n v="0"/>
    <n v="0"/>
    <n v="0"/>
    <n v="1"/>
    <s v="2025-01-21 13:28:22"/>
  </r>
  <r>
    <s v="TX005623"/>
    <x v="733"/>
    <x v="2"/>
    <x v="2"/>
    <n v="154.06"/>
    <s v="Failed"/>
    <s v="Declined"/>
    <n v="16.93"/>
    <x v="0"/>
    <s v="iPhone"/>
    <n v="524290"/>
    <n v="38"/>
    <n v="0"/>
    <n v="0"/>
    <n v="0"/>
    <n v="1"/>
    <n v="0"/>
    <s v="2025-05-15 04:52:54"/>
  </r>
  <r>
    <s v="TX001606"/>
    <x v="412"/>
    <x v="5"/>
    <x v="0"/>
    <n v="1193.81"/>
    <s v="Success"/>
    <s v="Approved"/>
    <n v="7.66"/>
    <x v="0"/>
    <s v="iPhone"/>
    <n v="402681"/>
    <n v="18"/>
    <n v="0"/>
    <n v="0"/>
    <n v="0"/>
    <n v="0"/>
    <n v="0"/>
    <s v="2025-10-03 19:17:12"/>
  </r>
  <r>
    <s v="TX001734"/>
    <x v="2613"/>
    <x v="8"/>
    <x v="3"/>
    <n v="1090.3900000000001"/>
    <s v="Success"/>
    <s v="Approved"/>
    <n v="8.35"/>
    <x v="0"/>
    <s v="iPhone"/>
    <n v="525273"/>
    <n v="46"/>
    <n v="0"/>
    <n v="1"/>
    <n v="0"/>
    <n v="0"/>
    <n v="0"/>
    <s v="2025-02-16 23:54:11"/>
  </r>
  <r>
    <s v="TX009394"/>
    <x v="1599"/>
    <x v="1"/>
    <x v="1"/>
    <n v="248.77"/>
    <s v="Failed"/>
    <s v="Declined"/>
    <n v="2.69"/>
    <x v="0"/>
    <s v="iPhone"/>
    <n v="543052"/>
    <n v="20"/>
    <n v="0"/>
    <n v="0"/>
    <n v="0"/>
    <n v="0"/>
    <n v="0"/>
    <s v="2025-02-16 21:42:06"/>
  </r>
  <r>
    <s v="TX003813"/>
    <x v="2455"/>
    <x v="3"/>
    <x v="0"/>
    <n v="362.07"/>
    <s v="Success"/>
    <s v="Approved"/>
    <n v="11.18"/>
    <x v="0"/>
    <s v="iPhone"/>
    <n v="497312"/>
    <n v="21"/>
    <n v="0"/>
    <n v="0"/>
    <n v="0"/>
    <n v="0"/>
    <n v="0"/>
    <s v="2025-03-26 03:51:08"/>
  </r>
  <r>
    <s v="TX009679"/>
    <x v="2881"/>
    <x v="3"/>
    <x v="0"/>
    <n v="542.48"/>
    <s v="Failed"/>
    <s v="Declined"/>
    <n v="7.95"/>
    <x v="0"/>
    <s v="Desktop"/>
    <n v="483933"/>
    <n v="50"/>
    <n v="1"/>
    <n v="0"/>
    <n v="0"/>
    <n v="0"/>
    <n v="1"/>
    <s v="2025-07-04 23:00:27"/>
  </r>
  <r>
    <s v="TX001762"/>
    <x v="2284"/>
    <x v="7"/>
    <x v="1"/>
    <n v="54.86"/>
    <s v="Success"/>
    <s v="Approved"/>
    <n v="4.78"/>
    <x v="0"/>
    <s v="iPhone"/>
    <n v="445493"/>
    <n v="24"/>
    <n v="0"/>
    <n v="0"/>
    <n v="0"/>
    <n v="0"/>
    <n v="0"/>
    <s v="2025-11-11 09:33:21"/>
  </r>
  <r>
    <s v="TX005402"/>
    <x v="968"/>
    <x v="0"/>
    <x v="3"/>
    <n v="958.05"/>
    <s v="Success"/>
    <s v="Approved"/>
    <n v="7.52"/>
    <x v="0"/>
    <s v="Desktop"/>
    <n v="485735"/>
    <n v="50"/>
    <n v="0"/>
    <n v="0"/>
    <n v="1"/>
    <n v="0"/>
    <n v="0"/>
    <s v="2025-02-21 15:57:22"/>
  </r>
  <r>
    <s v="TX002740"/>
    <x v="406"/>
    <x v="2"/>
    <x v="3"/>
    <n v="797.72"/>
    <s v="Success"/>
    <s v="Approved"/>
    <n v="9.58"/>
    <x v="0"/>
    <s v="iPad"/>
    <n v="541460"/>
    <n v="14"/>
    <n v="0"/>
    <n v="0"/>
    <n v="0"/>
    <n v="0"/>
    <n v="0"/>
    <s v="2025-01-08 03:16:02"/>
  </r>
  <r>
    <s v="TX002473"/>
    <x v="727"/>
    <x v="0"/>
    <x v="1"/>
    <n v="955.02"/>
    <s v="Success"/>
    <s v="Approved"/>
    <n v="10.65"/>
    <x v="0"/>
    <s v="iPhone"/>
    <n v="445385"/>
    <n v="10"/>
    <n v="0"/>
    <n v="0"/>
    <n v="0"/>
    <n v="0"/>
    <n v="0"/>
    <s v="2025-06-06 04:08:28"/>
  </r>
  <r>
    <s v="TX006739"/>
    <x v="2882"/>
    <x v="1"/>
    <x v="2"/>
    <n v="179.7"/>
    <s v="Failed"/>
    <s v="Declined"/>
    <n v="11.12"/>
    <x v="0"/>
    <s v="iPhone"/>
    <n v="429304"/>
    <n v="14"/>
    <n v="0"/>
    <n v="0"/>
    <n v="0"/>
    <n v="0"/>
    <n v="0"/>
    <s v="2025-05-17 13:06:56"/>
  </r>
  <r>
    <s v="TX006892"/>
    <x v="1640"/>
    <x v="2"/>
    <x v="0"/>
    <n v="121.81"/>
    <s v="Success"/>
    <s v="Approved"/>
    <n v="8.8800000000000008"/>
    <x v="0"/>
    <s v="Desktop"/>
    <n v="554110"/>
    <n v="21"/>
    <n v="0"/>
    <n v="0"/>
    <n v="0"/>
    <n v="0"/>
    <n v="0"/>
    <s v="2025-12-11 18:23:45"/>
  </r>
  <r>
    <s v="TX007944"/>
    <x v="842"/>
    <x v="1"/>
    <x v="2"/>
    <n v="303.38"/>
    <s v="Success"/>
    <s v="Approved"/>
    <n v="11.6"/>
    <x v="0"/>
    <s v="Android"/>
    <n v="479757"/>
    <n v="17"/>
    <n v="0"/>
    <n v="0"/>
    <n v="0"/>
    <n v="0"/>
    <n v="0"/>
    <s v="2025-02-07 04:40:46"/>
  </r>
  <r>
    <s v="TX004207"/>
    <x v="2100"/>
    <x v="2"/>
    <x v="1"/>
    <n v="704.54"/>
    <s v="Success"/>
    <s v="Approved"/>
    <n v="5.89"/>
    <x v="0"/>
    <s v="iPhone"/>
    <n v="499964"/>
    <n v="14"/>
    <n v="0"/>
    <n v="0"/>
    <n v="0"/>
    <n v="0"/>
    <n v="0"/>
    <s v="2025-04-16 08:01:15"/>
  </r>
  <r>
    <s v="TX006372"/>
    <x v="969"/>
    <x v="3"/>
    <x v="3"/>
    <n v="175.65"/>
    <s v="Success"/>
    <s v="Approved"/>
    <n v="4.62"/>
    <x v="0"/>
    <s v="iPhone"/>
    <n v="508069"/>
    <n v="19"/>
    <n v="0"/>
    <n v="0"/>
    <n v="0"/>
    <n v="0"/>
    <n v="0"/>
    <s v="2025-05-19 13:27:05"/>
  </r>
  <r>
    <s v="TX000233"/>
    <x v="2883"/>
    <x v="3"/>
    <x v="3"/>
    <n v="658.67"/>
    <s v="Success"/>
    <s v="Approved"/>
    <n v="11.65"/>
    <x v="0"/>
    <s v="Desktop"/>
    <n v="539209"/>
    <n v="17"/>
    <n v="0"/>
    <n v="0"/>
    <n v="0"/>
    <n v="0"/>
    <n v="0"/>
    <s v="2025-04-16 07:08:24"/>
  </r>
  <r>
    <s v="TX008259"/>
    <x v="2180"/>
    <x v="9"/>
    <x v="0"/>
    <n v="363.09"/>
    <s v="Success"/>
    <s v="Approved"/>
    <n v="4.22"/>
    <x v="0"/>
    <s v="iPad"/>
    <n v="460976"/>
    <n v="66"/>
    <n v="0"/>
    <n v="1"/>
    <n v="0"/>
    <n v="1"/>
    <n v="0"/>
    <s v="2025-06-13 01:04:49"/>
  </r>
  <r>
    <s v="TX007562"/>
    <x v="267"/>
    <x v="3"/>
    <x v="3"/>
    <n v="279.29000000000002"/>
    <s v="Success"/>
    <s v="Approved"/>
    <n v="3.43"/>
    <x v="0"/>
    <s v="Android"/>
    <n v="465134"/>
    <n v="22"/>
    <n v="0"/>
    <n v="0"/>
    <n v="0"/>
    <n v="0"/>
    <n v="0"/>
    <s v="2025-12-29 11:38:23"/>
  </r>
  <r>
    <s v="TX006169"/>
    <x v="2518"/>
    <x v="2"/>
    <x v="1"/>
    <n v="47.67"/>
    <s v="Success"/>
    <s v="Approved"/>
    <n v="5.39"/>
    <x v="0"/>
    <s v="iPhone"/>
    <n v="462483"/>
    <n v="12"/>
    <n v="0"/>
    <n v="0"/>
    <n v="0"/>
    <n v="0"/>
    <n v="0"/>
    <s v="2025-11-03 11:54:15"/>
  </r>
  <r>
    <s v="TX003597"/>
    <x v="2061"/>
    <x v="8"/>
    <x v="0"/>
    <n v="1162.05"/>
    <s v="Success"/>
    <s v="Approved"/>
    <n v="0.56999999999999995"/>
    <x v="0"/>
    <s v="Desktop"/>
    <n v="559191"/>
    <n v="24"/>
    <n v="0"/>
    <n v="0"/>
    <n v="0"/>
    <n v="0"/>
    <n v="0"/>
    <s v="2025-01-18 13:15:11"/>
  </r>
  <r>
    <s v="TX006289"/>
    <x v="1281"/>
    <x v="8"/>
    <x v="2"/>
    <n v="622.9"/>
    <s v="Success"/>
    <s v="Approved"/>
    <n v="10.58"/>
    <x v="0"/>
    <s v="Android"/>
    <n v="543205"/>
    <n v="15"/>
    <n v="0"/>
    <n v="0"/>
    <n v="0"/>
    <n v="0"/>
    <n v="0"/>
    <s v="2025-01-30 13:42:15"/>
  </r>
  <r>
    <s v="TX004633"/>
    <x v="2884"/>
    <x v="8"/>
    <x v="3"/>
    <n v="484.7"/>
    <s v="Failed"/>
    <s v="Declined"/>
    <n v="9.69"/>
    <x v="0"/>
    <s v="Android"/>
    <n v="430846"/>
    <n v="14"/>
    <n v="0"/>
    <n v="0"/>
    <n v="0"/>
    <n v="0"/>
    <n v="0"/>
    <s v="2025-05-30 12:47:15"/>
  </r>
  <r>
    <s v="TX000126"/>
    <x v="655"/>
    <x v="0"/>
    <x v="0"/>
    <n v="282.67"/>
    <s v="Failed"/>
    <s v="Approved"/>
    <n v="7.38"/>
    <x v="0"/>
    <s v="iPhone"/>
    <n v="416571"/>
    <n v="20"/>
    <n v="0"/>
    <n v="0"/>
    <n v="0"/>
    <n v="0"/>
    <n v="0"/>
    <s v="2025-02-12 01:51:31"/>
  </r>
  <r>
    <s v="TX007642"/>
    <x v="1920"/>
    <x v="1"/>
    <x v="1"/>
    <n v="145.12"/>
    <s v="Success"/>
    <s v="Approved"/>
    <n v="1.95"/>
    <x v="0"/>
    <s v="iPhone"/>
    <n v="546560"/>
    <n v="32"/>
    <n v="0"/>
    <n v="0"/>
    <n v="0"/>
    <n v="1"/>
    <n v="0"/>
    <s v="2025-05-30 11:37:12"/>
  </r>
  <r>
    <s v="TX006230"/>
    <x v="1645"/>
    <x v="6"/>
    <x v="0"/>
    <n v="644.66"/>
    <s v="Success"/>
    <s v="Approved"/>
    <n v="7.9"/>
    <x v="0"/>
    <s v="Desktop"/>
    <n v="502113"/>
    <n v="25"/>
    <n v="0"/>
    <n v="0"/>
    <n v="0"/>
    <n v="0"/>
    <n v="0"/>
    <s v="2025-01-22 11:44:02"/>
  </r>
  <r>
    <s v="TX001297"/>
    <x v="1019"/>
    <x v="9"/>
    <x v="1"/>
    <n v="172.2"/>
    <s v="Failed"/>
    <s v="Declined"/>
    <n v="0.71"/>
    <x v="0"/>
    <s v="iPhone"/>
    <n v="407858"/>
    <n v="55"/>
    <n v="0"/>
    <n v="0"/>
    <n v="1"/>
    <n v="0"/>
    <n v="0"/>
    <s v="2025-05-02 06:16:53"/>
  </r>
  <r>
    <s v="TX001977"/>
    <x v="374"/>
    <x v="2"/>
    <x v="1"/>
    <n v="155.84"/>
    <s v="Success"/>
    <s v="Approved"/>
    <n v="2.54"/>
    <x v="0"/>
    <s v="iPhone"/>
    <n v="431193"/>
    <n v="23"/>
    <n v="0"/>
    <n v="0"/>
    <n v="0"/>
    <n v="0"/>
    <n v="0"/>
    <s v="2025-03-30 21:34:47"/>
  </r>
  <r>
    <s v="TX009535"/>
    <x v="233"/>
    <x v="0"/>
    <x v="1"/>
    <n v="196.85"/>
    <s v="Success"/>
    <s v="Approved"/>
    <n v="9.65"/>
    <x v="0"/>
    <s v="Android"/>
    <n v="545594"/>
    <n v="20"/>
    <n v="0"/>
    <n v="0"/>
    <n v="0"/>
    <n v="0"/>
    <n v="0"/>
    <s v="2025-03-31 01:22:28"/>
  </r>
  <r>
    <s v="TX009490"/>
    <x v="1131"/>
    <x v="5"/>
    <x v="1"/>
    <n v="285.25"/>
    <s v="Success"/>
    <s v="Approved"/>
    <n v="11.99"/>
    <x v="0"/>
    <s v="Desktop"/>
    <n v="503843"/>
    <n v="23"/>
    <n v="0"/>
    <n v="0"/>
    <n v="0"/>
    <n v="0"/>
    <n v="0"/>
    <s v="2025-04-06 11:32:39"/>
  </r>
  <r>
    <s v="TX005751"/>
    <x v="2872"/>
    <x v="1"/>
    <x v="3"/>
    <n v="1001.98"/>
    <s v="Failed"/>
    <s v="Declined"/>
    <n v="3.83"/>
    <x v="0"/>
    <s v="Desktop"/>
    <n v="546955"/>
    <n v="15"/>
    <n v="0"/>
    <n v="0"/>
    <n v="0"/>
    <n v="0"/>
    <n v="0"/>
    <s v="2025-05-20 08:22:08"/>
  </r>
  <r>
    <s v="TX008153"/>
    <x v="1057"/>
    <x v="1"/>
    <x v="3"/>
    <n v="56.5"/>
    <s v="Success"/>
    <s v="Approved"/>
    <n v="4.12"/>
    <x v="0"/>
    <s v="Android"/>
    <n v="486762"/>
    <n v="15"/>
    <n v="0"/>
    <n v="0"/>
    <n v="0"/>
    <n v="0"/>
    <n v="0"/>
    <s v="2025-07-24 09:55:50"/>
  </r>
  <r>
    <s v="TX003087"/>
    <x v="2789"/>
    <x v="9"/>
    <x v="2"/>
    <n v="1637.09"/>
    <s v="Failed"/>
    <s v="Declined"/>
    <n v="18.04"/>
    <x v="0"/>
    <s v="iPhone"/>
    <n v="539513"/>
    <n v="16"/>
    <n v="0"/>
    <n v="0"/>
    <n v="0"/>
    <n v="0"/>
    <n v="0"/>
    <s v="2025-06-18 11:37:37"/>
  </r>
  <r>
    <s v="TX009329"/>
    <x v="468"/>
    <x v="0"/>
    <x v="3"/>
    <n v="159.38"/>
    <s v="Failed"/>
    <s v="Declined"/>
    <n v="4.55"/>
    <x v="0"/>
    <s v="Android"/>
    <n v="522424"/>
    <n v="17"/>
    <n v="0"/>
    <n v="0"/>
    <n v="0"/>
    <n v="0"/>
    <n v="0"/>
    <s v="2025-01-27 22:40:02"/>
  </r>
  <r>
    <s v="TX006883"/>
    <x v="2137"/>
    <x v="3"/>
    <x v="1"/>
    <n v="356.77"/>
    <s v="Success"/>
    <s v="Approved"/>
    <n v="9.9600000000000009"/>
    <x v="0"/>
    <s v="iPhone"/>
    <n v="447067"/>
    <n v="22"/>
    <n v="0"/>
    <n v="0"/>
    <n v="0"/>
    <n v="0"/>
    <n v="0"/>
    <s v="2025-12-25 22:58:35"/>
  </r>
  <r>
    <s v="TX009358"/>
    <x v="823"/>
    <x v="3"/>
    <x v="1"/>
    <n v="195.71"/>
    <s v="Success"/>
    <s v="Approved"/>
    <n v="10.38"/>
    <x v="0"/>
    <s v="iPhone"/>
    <n v="410975"/>
    <n v="20"/>
    <n v="0"/>
    <n v="0"/>
    <n v="0"/>
    <n v="0"/>
    <n v="0"/>
    <s v="2025-02-16 18:47:01"/>
  </r>
  <r>
    <s v="TX007674"/>
    <x v="2796"/>
    <x v="1"/>
    <x v="0"/>
    <n v="148.35"/>
    <s v="Success"/>
    <s v="Approved"/>
    <n v="3.42"/>
    <x v="1"/>
    <s v="Android"/>
    <n v="488970"/>
    <n v="75"/>
    <n v="1"/>
    <n v="1"/>
    <n v="0"/>
    <n v="0"/>
    <n v="1"/>
    <s v="2025-07-07 17:33:47"/>
  </r>
  <r>
    <s v="TX003346"/>
    <x v="2121"/>
    <x v="3"/>
    <x v="3"/>
    <n v="304.68"/>
    <s v="Success"/>
    <s v="Approved"/>
    <n v="11.77"/>
    <x v="0"/>
    <s v="iPhone"/>
    <n v="553453"/>
    <n v="17"/>
    <n v="0"/>
    <n v="0"/>
    <n v="0"/>
    <n v="0"/>
    <n v="0"/>
    <s v="2025-06-04 12:24:10"/>
  </r>
  <r>
    <s v="TX008173"/>
    <x v="1336"/>
    <x v="2"/>
    <x v="3"/>
    <n v="161.47999999999999"/>
    <s v="Failed"/>
    <s v="Approved"/>
    <n v="9.02"/>
    <x v="0"/>
    <s v="Android"/>
    <n v="484290"/>
    <n v="21"/>
    <n v="0"/>
    <n v="0"/>
    <n v="0"/>
    <n v="0"/>
    <n v="0"/>
    <s v="2025-12-29 09:29:20"/>
  </r>
  <r>
    <s v="TX009899"/>
    <x v="1715"/>
    <x v="8"/>
    <x v="2"/>
    <n v="240.86"/>
    <s v="Failed"/>
    <s v="Declined"/>
    <n v="13.9"/>
    <x v="0"/>
    <s v="Desktop"/>
    <n v="534577"/>
    <n v="11"/>
    <n v="0"/>
    <n v="0"/>
    <n v="0"/>
    <n v="0"/>
    <n v="0"/>
    <s v="2025-11-16 02:16:13"/>
  </r>
  <r>
    <s v="TX005871"/>
    <x v="1206"/>
    <x v="9"/>
    <x v="3"/>
    <n v="2436.1999999999998"/>
    <s v="Failed"/>
    <s v="Declined"/>
    <n v="11.94"/>
    <x v="0"/>
    <s v="Android"/>
    <n v="499147"/>
    <n v="45"/>
    <n v="0"/>
    <n v="1"/>
    <n v="0"/>
    <n v="0"/>
    <n v="0"/>
    <s v="2025-12-01 03:13:01"/>
  </r>
  <r>
    <s v="TX006507"/>
    <x v="879"/>
    <x v="5"/>
    <x v="1"/>
    <n v="573.74"/>
    <s v="Success"/>
    <s v="Approved"/>
    <n v="4.79"/>
    <x v="0"/>
    <s v="Desktop"/>
    <n v="478343"/>
    <n v="14"/>
    <n v="0"/>
    <n v="0"/>
    <n v="0"/>
    <n v="0"/>
    <n v="0"/>
    <s v="2025-06-15 19:51:01"/>
  </r>
  <r>
    <s v="TX002798"/>
    <x v="775"/>
    <x v="5"/>
    <x v="0"/>
    <n v="228.3"/>
    <s v="Abandoned"/>
    <s v="Declined"/>
    <n v="8.9"/>
    <x v="0"/>
    <s v="iPad"/>
    <n v="420286"/>
    <n v="18"/>
    <n v="0"/>
    <n v="0"/>
    <n v="0"/>
    <n v="0"/>
    <n v="0"/>
    <s v="2025-08-16 23:55:54"/>
  </r>
  <r>
    <s v="TX000919"/>
    <x v="319"/>
    <x v="3"/>
    <x v="0"/>
    <n v="1136.82"/>
    <s v="Success"/>
    <s v="Approved"/>
    <n v="8.59"/>
    <x v="0"/>
    <s v="Android"/>
    <n v="503650"/>
    <n v="23"/>
    <n v="0"/>
    <n v="0"/>
    <n v="0"/>
    <n v="0"/>
    <n v="0"/>
    <s v="2025-10-23 19:21:38"/>
  </r>
  <r>
    <s v="TX001647"/>
    <x v="1002"/>
    <x v="6"/>
    <x v="3"/>
    <n v="171.01"/>
    <s v="Abandoned"/>
    <s v="Declined"/>
    <n v="6.62"/>
    <x v="0"/>
    <s v="iPhone"/>
    <n v="418450"/>
    <n v="10"/>
    <n v="0"/>
    <n v="0"/>
    <n v="0"/>
    <n v="0"/>
    <n v="0"/>
    <s v="2025-03-01 19:26:28"/>
  </r>
  <r>
    <s v="TX005123"/>
    <x v="2885"/>
    <x v="8"/>
    <x v="0"/>
    <n v="330.25"/>
    <s v="Success"/>
    <s v="Approved"/>
    <n v="2.31"/>
    <x v="0"/>
    <s v="iPhone"/>
    <n v="420762"/>
    <n v="19"/>
    <n v="0"/>
    <n v="0"/>
    <n v="0"/>
    <n v="0"/>
    <n v="0"/>
    <s v="2025-06-05 21:43:49"/>
  </r>
  <r>
    <s v="TX005127"/>
    <x v="2443"/>
    <x v="8"/>
    <x v="1"/>
    <n v="294.18"/>
    <s v="Success"/>
    <s v="Approved"/>
    <n v="3.73"/>
    <x v="0"/>
    <s v="iPhone"/>
    <n v="481522"/>
    <n v="19"/>
    <n v="0"/>
    <n v="0"/>
    <n v="0"/>
    <n v="0"/>
    <n v="0"/>
    <s v="2025-02-11 07:31:49"/>
  </r>
  <r>
    <s v="TX004622"/>
    <x v="2121"/>
    <x v="0"/>
    <x v="1"/>
    <n v="393.43"/>
    <s v="Success"/>
    <s v="Approved"/>
    <n v="10.210000000000001"/>
    <x v="0"/>
    <s v="Desktop"/>
    <n v="407915"/>
    <n v="17"/>
    <n v="0"/>
    <n v="0"/>
    <n v="0"/>
    <n v="0"/>
    <n v="0"/>
    <s v="2025-05-15 06:23:56"/>
  </r>
  <r>
    <s v="TX006810"/>
    <x v="2840"/>
    <x v="1"/>
    <x v="2"/>
    <n v="425.12"/>
    <s v="Failed"/>
    <s v="Declined"/>
    <n v="10.94"/>
    <x v="0"/>
    <s v="iPhone"/>
    <n v="438026"/>
    <n v="24"/>
    <n v="0"/>
    <n v="0"/>
    <n v="0"/>
    <n v="0"/>
    <n v="0"/>
    <s v="2025-07-20 01:10:30"/>
  </r>
  <r>
    <s v="TX000365"/>
    <x v="1542"/>
    <x v="3"/>
    <x v="1"/>
    <n v="431.17"/>
    <s v="Success"/>
    <s v="Approved"/>
    <n v="11.95"/>
    <x v="0"/>
    <s v="Desktop"/>
    <n v="485929"/>
    <n v="11"/>
    <n v="0"/>
    <n v="0"/>
    <n v="0"/>
    <n v="0"/>
    <n v="0"/>
    <s v="2025-04-13 22:03:10"/>
  </r>
  <r>
    <s v="TX002126"/>
    <x v="1568"/>
    <x v="0"/>
    <x v="2"/>
    <n v="643.36"/>
    <s v="Success"/>
    <s v="Approved"/>
    <n v="18.8"/>
    <x v="0"/>
    <s v="iPhone"/>
    <n v="435215"/>
    <n v="25"/>
    <n v="0"/>
    <n v="0"/>
    <n v="0"/>
    <n v="0"/>
    <n v="0"/>
    <s v="2025-10-23 22:41:44"/>
  </r>
  <r>
    <s v="TX008151"/>
    <x v="2096"/>
    <x v="3"/>
    <x v="1"/>
    <n v="445.62"/>
    <s v="Success"/>
    <s v="Approved"/>
    <n v="7.35"/>
    <x v="0"/>
    <s v="Desktop"/>
    <n v="559640"/>
    <n v="22"/>
    <n v="0"/>
    <n v="0"/>
    <n v="0"/>
    <n v="0"/>
    <n v="0"/>
    <s v="2025-01-25 09:01:55"/>
  </r>
  <r>
    <s v="TX008718"/>
    <x v="2886"/>
    <x v="7"/>
    <x v="3"/>
    <n v="1988.87"/>
    <s v="Success"/>
    <s v="Approved"/>
    <n v="2"/>
    <x v="0"/>
    <s v="iPhone"/>
    <n v="421585"/>
    <n v="11"/>
    <n v="0"/>
    <n v="0"/>
    <n v="0"/>
    <n v="0"/>
    <n v="0"/>
    <s v="2025-03-12 00:26:46"/>
  </r>
  <r>
    <s v="TX000056"/>
    <x v="405"/>
    <x v="2"/>
    <x v="0"/>
    <n v="127.91"/>
    <s v="Success"/>
    <s v="Approved"/>
    <n v="11.35"/>
    <x v="0"/>
    <s v="Android"/>
    <n v="431813"/>
    <n v="11"/>
    <n v="0"/>
    <n v="0"/>
    <n v="0"/>
    <n v="0"/>
    <n v="0"/>
    <s v="2025-10-30 07:24:14"/>
  </r>
  <r>
    <s v="TX000639"/>
    <x v="2360"/>
    <x v="9"/>
    <x v="0"/>
    <n v="99.58"/>
    <s v="Success"/>
    <s v="Approved"/>
    <n v="9.67"/>
    <x v="0"/>
    <s v="iPhone"/>
    <n v="447368"/>
    <n v="54"/>
    <n v="0"/>
    <n v="0"/>
    <n v="1"/>
    <n v="0"/>
    <n v="0"/>
    <s v="2025-03-11 11:09:32"/>
  </r>
  <r>
    <s v="TX000303"/>
    <x v="2887"/>
    <x v="9"/>
    <x v="1"/>
    <n v="555.42999999999995"/>
    <s v="Success"/>
    <s v="Approved"/>
    <n v="9.9"/>
    <x v="0"/>
    <s v="iPhone"/>
    <n v="502533"/>
    <n v="42"/>
    <n v="0"/>
    <n v="1"/>
    <n v="0"/>
    <n v="0"/>
    <n v="0"/>
    <s v="2025-02-11 03:28:29"/>
  </r>
  <r>
    <s v="TX005812"/>
    <x v="2388"/>
    <x v="2"/>
    <x v="1"/>
    <n v="216.91"/>
    <s v="Failed"/>
    <s v="Declined"/>
    <n v="0.5"/>
    <x v="0"/>
    <s v="Desktop"/>
    <n v="524829"/>
    <n v="59"/>
    <n v="1"/>
    <n v="0"/>
    <n v="0"/>
    <n v="0"/>
    <n v="1"/>
    <s v="2025-05-14 09:50:26"/>
  </r>
  <r>
    <s v="TX001277"/>
    <x v="563"/>
    <x v="8"/>
    <x v="2"/>
    <n v="145.13999999999999"/>
    <s v="Success"/>
    <s v="Approved"/>
    <n v="14.15"/>
    <x v="0"/>
    <s v="iPhone"/>
    <n v="543309"/>
    <n v="47"/>
    <n v="0"/>
    <n v="0"/>
    <n v="1"/>
    <n v="0"/>
    <n v="0"/>
    <s v="2025-06-17 21:49:42"/>
  </r>
  <r>
    <s v="TX004433"/>
    <x v="2221"/>
    <x v="2"/>
    <x v="3"/>
    <n v="362.24"/>
    <s v="Success"/>
    <s v="Approved"/>
    <n v="1.19"/>
    <x v="0"/>
    <s v="iPhone"/>
    <n v="539790"/>
    <n v="45"/>
    <n v="0"/>
    <n v="0"/>
    <n v="1"/>
    <n v="0"/>
    <n v="0"/>
    <s v="2025-02-22 23:28:46"/>
  </r>
  <r>
    <s v="TX003645"/>
    <x v="658"/>
    <x v="3"/>
    <x v="2"/>
    <n v="594.35"/>
    <s v="Failed"/>
    <s v="Declined"/>
    <n v="10.45"/>
    <x v="0"/>
    <s v="Android"/>
    <n v="469538"/>
    <n v="10"/>
    <n v="0"/>
    <n v="0"/>
    <n v="0"/>
    <n v="0"/>
    <n v="0"/>
    <s v="2025-07-10 17:06:01"/>
  </r>
  <r>
    <s v="TX004144"/>
    <x v="568"/>
    <x v="1"/>
    <x v="0"/>
    <n v="322.14999999999998"/>
    <s v="Success"/>
    <s v="Approved"/>
    <n v="7.48"/>
    <x v="0"/>
    <s v="Android"/>
    <n v="511832"/>
    <n v="25"/>
    <n v="0"/>
    <n v="0"/>
    <n v="0"/>
    <n v="0"/>
    <n v="0"/>
    <s v="2025-10-28 02:37:33"/>
  </r>
  <r>
    <s v="TX002879"/>
    <x v="2607"/>
    <x v="0"/>
    <x v="3"/>
    <n v="1135.19"/>
    <s v="Success"/>
    <s v="Approved"/>
    <n v="4.74"/>
    <x v="0"/>
    <s v="iPhone"/>
    <n v="505802"/>
    <n v="19"/>
    <n v="0"/>
    <n v="0"/>
    <n v="0"/>
    <n v="0"/>
    <n v="0"/>
    <s v="2025-02-06 10:09:41"/>
  </r>
  <r>
    <s v="TX006494"/>
    <x v="824"/>
    <x v="6"/>
    <x v="3"/>
    <n v="187.68"/>
    <s v="Success"/>
    <s v="Approved"/>
    <n v="10.75"/>
    <x v="0"/>
    <s v="Android"/>
    <n v="539367"/>
    <n v="25"/>
    <n v="0"/>
    <n v="0"/>
    <n v="0"/>
    <n v="0"/>
    <n v="0"/>
    <s v="2025-09-20 18:54:25"/>
  </r>
  <r>
    <s v="TX005241"/>
    <x v="1944"/>
    <x v="5"/>
    <x v="1"/>
    <n v="564.89"/>
    <s v="Success"/>
    <s v="Approved"/>
    <n v="7.71"/>
    <x v="0"/>
    <s v="iPhone"/>
    <n v="513383"/>
    <n v="22"/>
    <n v="0"/>
    <n v="0"/>
    <n v="0"/>
    <n v="0"/>
    <n v="0"/>
    <s v="2025-09-24 21:20:18"/>
  </r>
  <r>
    <s v="TX009461"/>
    <x v="743"/>
    <x v="2"/>
    <x v="2"/>
    <n v="93.06"/>
    <s v="Abandoned"/>
    <s v="Declined"/>
    <n v="14.94"/>
    <x v="0"/>
    <s v="iPad"/>
    <n v="549141"/>
    <n v="14"/>
    <n v="0"/>
    <n v="0"/>
    <n v="0"/>
    <n v="0"/>
    <n v="0"/>
    <s v="2025-09-24 23:55:43"/>
  </r>
  <r>
    <s v="TX006938"/>
    <x v="345"/>
    <x v="6"/>
    <x v="2"/>
    <n v="132.69999999999999"/>
    <s v="Success"/>
    <s v="Approved"/>
    <n v="18.760000000000002"/>
    <x v="0"/>
    <s v="Android"/>
    <n v="449027"/>
    <n v="18"/>
    <n v="0"/>
    <n v="0"/>
    <n v="0"/>
    <n v="0"/>
    <n v="0"/>
    <s v="2025-11-09 03:14:02"/>
  </r>
  <r>
    <s v="TX007241"/>
    <x v="1657"/>
    <x v="2"/>
    <x v="3"/>
    <n v="618.67999999999995"/>
    <s v="Failed"/>
    <s v="Declined"/>
    <n v="2.58"/>
    <x v="0"/>
    <s v="iPad"/>
    <n v="439572"/>
    <n v="44"/>
    <n v="0"/>
    <n v="0"/>
    <n v="1"/>
    <n v="0"/>
    <n v="0"/>
    <s v="2025-06-30 10:06:47"/>
  </r>
  <r>
    <s v="TX002594"/>
    <x v="755"/>
    <x v="2"/>
    <x v="0"/>
    <n v="1191.25"/>
    <s v="Success"/>
    <s v="Approved"/>
    <n v="3"/>
    <x v="0"/>
    <s v="iPhone"/>
    <n v="490246"/>
    <n v="25"/>
    <n v="0"/>
    <n v="0"/>
    <n v="0"/>
    <n v="0"/>
    <n v="0"/>
    <s v="2025-06-09 19:24:03"/>
  </r>
  <r>
    <s v="TX002394"/>
    <x v="2888"/>
    <x v="9"/>
    <x v="3"/>
    <n v="103.27"/>
    <s v="Success"/>
    <s v="Approved"/>
    <n v="4.33"/>
    <x v="0"/>
    <s v="Android"/>
    <n v="516547"/>
    <n v="14"/>
    <n v="0"/>
    <n v="0"/>
    <n v="0"/>
    <n v="0"/>
    <n v="0"/>
    <s v="2025-07-22 23:25:12"/>
  </r>
  <r>
    <s v="TX000524"/>
    <x v="672"/>
    <x v="3"/>
    <x v="1"/>
    <n v="147.41"/>
    <s v="Success"/>
    <s v="Approved"/>
    <n v="2.42"/>
    <x v="0"/>
    <s v="iPhone"/>
    <n v="546161"/>
    <n v="16"/>
    <n v="0"/>
    <n v="0"/>
    <n v="0"/>
    <n v="0"/>
    <n v="0"/>
    <s v="2025-06-14 11:52:47"/>
  </r>
  <r>
    <s v="TX006377"/>
    <x v="1209"/>
    <x v="2"/>
    <x v="0"/>
    <n v="1429.57"/>
    <s v="Success"/>
    <s v="Approved"/>
    <n v="8.59"/>
    <x v="0"/>
    <s v="Android"/>
    <n v="556261"/>
    <n v="16"/>
    <n v="0"/>
    <n v="0"/>
    <n v="0"/>
    <n v="0"/>
    <n v="0"/>
    <s v="2025-07-18 15:39:40"/>
  </r>
  <r>
    <s v="TX006982"/>
    <x v="272"/>
    <x v="1"/>
    <x v="3"/>
    <n v="178.78"/>
    <s v="Success"/>
    <s v="Approved"/>
    <n v="4.4400000000000004"/>
    <x v="1"/>
    <s v="iPhone"/>
    <n v="498980"/>
    <n v="78"/>
    <n v="1"/>
    <n v="1"/>
    <n v="1"/>
    <n v="0"/>
    <n v="0"/>
    <s v="2025-11-21 12:42:33"/>
  </r>
  <r>
    <s v="TX006678"/>
    <x v="501"/>
    <x v="5"/>
    <x v="3"/>
    <n v="353.9"/>
    <s v="Success"/>
    <s v="Approved"/>
    <n v="3.5"/>
    <x v="0"/>
    <s v="iPhone"/>
    <n v="554429"/>
    <n v="12"/>
    <n v="0"/>
    <n v="0"/>
    <n v="0"/>
    <n v="0"/>
    <n v="0"/>
    <s v="2025-07-28 01:51:53"/>
  </r>
  <r>
    <s v="TX003901"/>
    <x v="1764"/>
    <x v="4"/>
    <x v="2"/>
    <n v="174.18"/>
    <s v="Success"/>
    <s v="Approved"/>
    <n v="19.989999999999998"/>
    <x v="0"/>
    <s v="iPhone"/>
    <n v="460276"/>
    <n v="23"/>
    <n v="0"/>
    <n v="0"/>
    <n v="0"/>
    <n v="0"/>
    <n v="0"/>
    <s v="2025-03-19 08:50:50"/>
  </r>
  <r>
    <s v="TX009689"/>
    <x v="1624"/>
    <x v="7"/>
    <x v="0"/>
    <n v="1260.45"/>
    <s v="Success"/>
    <s v="Approved"/>
    <n v="9.4499999999999993"/>
    <x v="0"/>
    <s v="iPhone"/>
    <n v="432474"/>
    <n v="47"/>
    <n v="0"/>
    <n v="1"/>
    <n v="0"/>
    <n v="0"/>
    <n v="0"/>
    <s v="2025-08-02 15:16:51"/>
  </r>
  <r>
    <s v="TX005586"/>
    <x v="2451"/>
    <x v="8"/>
    <x v="3"/>
    <n v="230.09"/>
    <s v="Success"/>
    <s v="Approved"/>
    <n v="7.59"/>
    <x v="0"/>
    <s v="Android"/>
    <n v="442956"/>
    <n v="45"/>
    <n v="0"/>
    <n v="1"/>
    <n v="0"/>
    <n v="0"/>
    <n v="0"/>
    <s v="2025-05-27 07:15:50"/>
  </r>
  <r>
    <s v="TX009413"/>
    <x v="1772"/>
    <x v="3"/>
    <x v="2"/>
    <n v="504.75"/>
    <s v="Success"/>
    <s v="Approved"/>
    <n v="16.09"/>
    <x v="0"/>
    <s v="iPhone"/>
    <n v="461678"/>
    <n v="20"/>
    <n v="0"/>
    <n v="0"/>
    <n v="0"/>
    <n v="0"/>
    <n v="0"/>
    <s v="2025-12-14 13:25:34"/>
  </r>
  <r>
    <s v="TX007957"/>
    <x v="201"/>
    <x v="2"/>
    <x v="1"/>
    <n v="447.6"/>
    <s v="Success"/>
    <s v="Approved"/>
    <n v="4.38"/>
    <x v="0"/>
    <s v="Android"/>
    <n v="453518"/>
    <n v="50"/>
    <n v="0"/>
    <n v="0"/>
    <n v="1"/>
    <n v="0"/>
    <n v="0"/>
    <s v="2025-06-16 00:50:51"/>
  </r>
  <r>
    <s v="TX007571"/>
    <x v="1309"/>
    <x v="9"/>
    <x v="1"/>
    <n v="291.89"/>
    <s v="Success"/>
    <s v="Approved"/>
    <n v="10.66"/>
    <x v="0"/>
    <s v="iPhone"/>
    <n v="547030"/>
    <n v="54"/>
    <n v="1"/>
    <n v="0"/>
    <n v="0"/>
    <n v="0"/>
    <n v="1"/>
    <s v="2025-06-23 06:07:12"/>
  </r>
  <r>
    <s v="TX006778"/>
    <x v="532"/>
    <x v="7"/>
    <x v="0"/>
    <n v="140.69999999999999"/>
    <s v="Success"/>
    <s v="Approved"/>
    <n v="2.41"/>
    <x v="0"/>
    <s v="Android"/>
    <n v="509880"/>
    <n v="24"/>
    <n v="0"/>
    <n v="0"/>
    <n v="0"/>
    <n v="0"/>
    <n v="0"/>
    <s v="2025-05-11 12:55:19"/>
  </r>
  <r>
    <s v="TX000672"/>
    <x v="847"/>
    <x v="5"/>
    <x v="0"/>
    <n v="31.49"/>
    <s v="Success"/>
    <s v="Approved"/>
    <n v="0.5"/>
    <x v="0"/>
    <s v="iPhone"/>
    <n v="491387"/>
    <n v="40"/>
    <n v="0"/>
    <n v="1"/>
    <n v="0"/>
    <n v="0"/>
    <n v="0"/>
    <s v="2025-07-09 07:53:31"/>
  </r>
  <r>
    <s v="TX004189"/>
    <x v="366"/>
    <x v="9"/>
    <x v="1"/>
    <n v="379.3"/>
    <s v="Failed"/>
    <s v="Approved"/>
    <n v="7.38"/>
    <x v="0"/>
    <s v="iPhone"/>
    <n v="414298"/>
    <n v="23"/>
    <n v="0"/>
    <n v="0"/>
    <n v="0"/>
    <n v="0"/>
    <n v="0"/>
    <s v="2025-05-03 19:11:55"/>
  </r>
  <r>
    <s v="TX000667"/>
    <x v="941"/>
    <x v="3"/>
    <x v="3"/>
    <n v="545.15"/>
    <s v="Success"/>
    <s v="Approved"/>
    <n v="2.23"/>
    <x v="0"/>
    <s v="Android"/>
    <n v="422575"/>
    <n v="13"/>
    <n v="0"/>
    <n v="0"/>
    <n v="0"/>
    <n v="0"/>
    <n v="0"/>
    <s v="2025-07-29 22:32:37"/>
  </r>
  <r>
    <s v="TX003267"/>
    <x v="294"/>
    <x v="0"/>
    <x v="3"/>
    <n v="264.92"/>
    <s v="Failed"/>
    <s v="Approved"/>
    <n v="10.24"/>
    <x v="0"/>
    <s v="Desktop"/>
    <n v="467685"/>
    <n v="36"/>
    <n v="0"/>
    <n v="0"/>
    <n v="0"/>
    <n v="1"/>
    <n v="0"/>
    <s v="2025-02-05 14:42:16"/>
  </r>
  <r>
    <s v="TX001888"/>
    <x v="1293"/>
    <x v="8"/>
    <x v="0"/>
    <n v="952.73"/>
    <s v="Abandoned"/>
    <s v="Approved"/>
    <n v="10.4"/>
    <x v="0"/>
    <s v="Android"/>
    <n v="555784"/>
    <n v="20"/>
    <n v="0"/>
    <n v="0"/>
    <n v="0"/>
    <n v="0"/>
    <n v="0"/>
    <s v="2025-06-11 04:34:22"/>
  </r>
  <r>
    <s v="TX008473"/>
    <x v="513"/>
    <x v="3"/>
    <x v="3"/>
    <n v="658.26"/>
    <s v="Success"/>
    <s v="Approved"/>
    <n v="4.45"/>
    <x v="0"/>
    <s v="iPad"/>
    <n v="543890"/>
    <n v="22"/>
    <n v="0"/>
    <n v="0"/>
    <n v="0"/>
    <n v="0"/>
    <n v="0"/>
    <s v="2025-08-28 09:10:18"/>
  </r>
  <r>
    <s v="TX009092"/>
    <x v="73"/>
    <x v="0"/>
    <x v="0"/>
    <n v="452.93"/>
    <s v="Success"/>
    <s v="Approved"/>
    <n v="10.35"/>
    <x v="0"/>
    <s v="Desktop"/>
    <n v="464315"/>
    <n v="41"/>
    <n v="0"/>
    <n v="0"/>
    <n v="1"/>
    <n v="0"/>
    <n v="0"/>
    <s v="2025-08-16 06:29:38"/>
  </r>
  <r>
    <s v="TX007688"/>
    <x v="1299"/>
    <x v="5"/>
    <x v="0"/>
    <n v="133.26"/>
    <s v="Success"/>
    <s v="Approved"/>
    <n v="11.44"/>
    <x v="0"/>
    <s v="Android"/>
    <n v="533882"/>
    <n v="23"/>
    <n v="0"/>
    <n v="0"/>
    <n v="0"/>
    <n v="0"/>
    <n v="0"/>
    <s v="2025-05-25 09:14:20"/>
  </r>
  <r>
    <s v="TX006032"/>
    <x v="1202"/>
    <x v="1"/>
    <x v="1"/>
    <n v="271.95999999999998"/>
    <s v="Success"/>
    <s v="Approved"/>
    <n v="11.04"/>
    <x v="0"/>
    <s v="Android"/>
    <n v="541671"/>
    <n v="32"/>
    <n v="0"/>
    <n v="0"/>
    <n v="0"/>
    <n v="1"/>
    <n v="0"/>
    <s v="2025-09-10 23:57:54"/>
  </r>
  <r>
    <s v="TX006091"/>
    <x v="1676"/>
    <x v="9"/>
    <x v="1"/>
    <n v="215.43"/>
    <s v="Success"/>
    <s v="Approved"/>
    <n v="4"/>
    <x v="0"/>
    <s v="iPad"/>
    <n v="508796"/>
    <n v="70"/>
    <n v="0"/>
    <n v="1"/>
    <n v="0"/>
    <n v="1"/>
    <n v="0"/>
    <s v="2025-08-21 07:47:44"/>
  </r>
  <r>
    <s v="TX006239"/>
    <x v="1519"/>
    <x v="8"/>
    <x v="0"/>
    <n v="478.06"/>
    <s v="Success"/>
    <s v="Approved"/>
    <n v="0.57999999999999996"/>
    <x v="0"/>
    <s v="iPhone"/>
    <n v="439190"/>
    <n v="24"/>
    <n v="0"/>
    <n v="0"/>
    <n v="0"/>
    <n v="0"/>
    <n v="0"/>
    <s v="2025-06-02 03:23:12"/>
  </r>
  <r>
    <s v="TX007351"/>
    <x v="2327"/>
    <x v="0"/>
    <x v="2"/>
    <n v="358.42"/>
    <s v="Failed"/>
    <s v="Declined"/>
    <n v="8.36"/>
    <x v="0"/>
    <s v="Android"/>
    <n v="432267"/>
    <n v="15"/>
    <n v="0"/>
    <n v="0"/>
    <n v="0"/>
    <n v="0"/>
    <n v="0"/>
    <s v="2025-11-11 16:33:31"/>
  </r>
  <r>
    <s v="TX007831"/>
    <x v="1245"/>
    <x v="8"/>
    <x v="2"/>
    <n v="1279.08"/>
    <s v="Failed"/>
    <s v="Declined"/>
    <n v="12.01"/>
    <x v="0"/>
    <s v="iPhone"/>
    <n v="456678"/>
    <n v="19"/>
    <n v="0"/>
    <n v="0"/>
    <n v="0"/>
    <n v="0"/>
    <n v="0"/>
    <s v="2025-06-09 16:37:32"/>
  </r>
  <r>
    <s v="TX000761"/>
    <x v="1011"/>
    <x v="7"/>
    <x v="2"/>
    <n v="144.11000000000001"/>
    <s v="Success"/>
    <s v="Approved"/>
    <n v="13.55"/>
    <x v="0"/>
    <s v="iPhone"/>
    <n v="430649"/>
    <n v="14"/>
    <n v="0"/>
    <n v="0"/>
    <n v="0"/>
    <n v="0"/>
    <n v="0"/>
    <s v="2025-08-29 06:03:05"/>
  </r>
  <r>
    <s v="TX006255"/>
    <x v="971"/>
    <x v="5"/>
    <x v="2"/>
    <n v="48.02"/>
    <s v="Success"/>
    <s v="Approved"/>
    <n v="15.33"/>
    <x v="0"/>
    <s v="Desktop"/>
    <n v="413680"/>
    <n v="20"/>
    <n v="0"/>
    <n v="0"/>
    <n v="0"/>
    <n v="0"/>
    <n v="0"/>
    <s v="2025-08-03 13:37:48"/>
  </r>
  <r>
    <s v="TX001907"/>
    <x v="2155"/>
    <x v="8"/>
    <x v="0"/>
    <n v="875.24"/>
    <s v="Abandoned"/>
    <s v="Declined"/>
    <n v="10.08"/>
    <x v="0"/>
    <s v="Desktop"/>
    <n v="537841"/>
    <n v="10"/>
    <n v="0"/>
    <n v="0"/>
    <n v="0"/>
    <n v="0"/>
    <n v="0"/>
    <s v="2025-04-04 08:35:45"/>
  </r>
  <r>
    <s v="TX003819"/>
    <x v="363"/>
    <x v="8"/>
    <x v="1"/>
    <n v="376.61"/>
    <s v="Failed"/>
    <s v="Declined"/>
    <n v="11.66"/>
    <x v="0"/>
    <s v="Android"/>
    <n v="457439"/>
    <n v="14"/>
    <n v="0"/>
    <n v="0"/>
    <n v="0"/>
    <n v="0"/>
    <n v="0"/>
    <s v="2025-09-28 17:55:40"/>
  </r>
  <r>
    <s v="TX006270"/>
    <x v="2308"/>
    <x v="8"/>
    <x v="3"/>
    <n v="572.54999999999995"/>
    <s v="Failed"/>
    <s v="Declined"/>
    <n v="1.63"/>
    <x v="0"/>
    <s v="Android"/>
    <n v="401949"/>
    <n v="17"/>
    <n v="0"/>
    <n v="0"/>
    <n v="0"/>
    <n v="0"/>
    <n v="0"/>
    <s v="2025-04-02 02:12:04"/>
  </r>
  <r>
    <s v="TX004301"/>
    <x v="1019"/>
    <x v="8"/>
    <x v="3"/>
    <n v="302.43"/>
    <s v="Success"/>
    <s v="Approved"/>
    <n v="5.54"/>
    <x v="0"/>
    <s v="iPhone"/>
    <n v="518768"/>
    <n v="16"/>
    <n v="0"/>
    <n v="0"/>
    <n v="0"/>
    <n v="0"/>
    <n v="0"/>
    <s v="2025-06-10 00:45:12"/>
  </r>
  <r>
    <s v="TX005570"/>
    <x v="175"/>
    <x v="3"/>
    <x v="3"/>
    <n v="335.81"/>
    <s v="Failed"/>
    <s v="Declined"/>
    <n v="9.0399999999999991"/>
    <x v="0"/>
    <s v="iPhone"/>
    <n v="406875"/>
    <n v="83"/>
    <n v="1"/>
    <n v="0"/>
    <n v="1"/>
    <n v="0"/>
    <n v="1"/>
    <s v="2025-06-07 16:42:59"/>
  </r>
  <r>
    <s v="TX007942"/>
    <x v="432"/>
    <x v="8"/>
    <x v="3"/>
    <n v="714.45"/>
    <s v="Failed"/>
    <s v="Approved"/>
    <n v="9.2899999999999991"/>
    <x v="0"/>
    <s v="Android"/>
    <n v="554855"/>
    <n v="44"/>
    <n v="0"/>
    <n v="1"/>
    <n v="0"/>
    <n v="0"/>
    <n v="0"/>
    <s v="2025-05-03 04:59:22"/>
  </r>
  <r>
    <s v="TX004165"/>
    <x v="164"/>
    <x v="3"/>
    <x v="3"/>
    <n v="669.72"/>
    <s v="Success"/>
    <s v="Approved"/>
    <n v="1.59"/>
    <x v="0"/>
    <s v="Android"/>
    <n v="480532"/>
    <n v="17"/>
    <n v="0"/>
    <n v="0"/>
    <n v="0"/>
    <n v="0"/>
    <n v="0"/>
    <s v="2025-02-13 12:15:33"/>
  </r>
  <r>
    <s v="TX005972"/>
    <x v="1824"/>
    <x v="1"/>
    <x v="1"/>
    <n v="164.33"/>
    <s v="Success"/>
    <s v="Approved"/>
    <n v="5.81"/>
    <x v="0"/>
    <s v="Desktop"/>
    <n v="494934"/>
    <n v="18"/>
    <n v="0"/>
    <n v="0"/>
    <n v="0"/>
    <n v="0"/>
    <n v="0"/>
    <s v="2025-09-04 15:39:52"/>
  </r>
  <r>
    <s v="TX003580"/>
    <x v="913"/>
    <x v="6"/>
    <x v="1"/>
    <n v="630.48"/>
    <s v="Success"/>
    <s v="Approved"/>
    <n v="10.36"/>
    <x v="0"/>
    <s v="iPad"/>
    <n v="453663"/>
    <n v="24"/>
    <n v="0"/>
    <n v="0"/>
    <n v="0"/>
    <n v="0"/>
    <n v="0"/>
    <s v="2025-09-18 01:44:07"/>
  </r>
  <r>
    <s v="TX002833"/>
    <x v="1616"/>
    <x v="8"/>
    <x v="1"/>
    <n v="336"/>
    <s v="Success"/>
    <s v="Approved"/>
    <n v="4.55"/>
    <x v="0"/>
    <s v="Desktop"/>
    <n v="400652"/>
    <n v="24"/>
    <n v="0"/>
    <n v="0"/>
    <n v="0"/>
    <n v="0"/>
    <n v="0"/>
    <s v="2025-11-22 16:43:31"/>
  </r>
  <r>
    <s v="TX005450"/>
    <x v="2617"/>
    <x v="3"/>
    <x v="1"/>
    <n v="295.95"/>
    <s v="Abandoned"/>
    <s v="Declined"/>
    <n v="6.64"/>
    <x v="0"/>
    <s v="Desktop"/>
    <n v="538740"/>
    <n v="16"/>
    <n v="0"/>
    <n v="0"/>
    <n v="0"/>
    <n v="0"/>
    <n v="0"/>
    <s v="2025-11-20 16:23:14"/>
  </r>
  <r>
    <s v="TX003473"/>
    <x v="2736"/>
    <x v="5"/>
    <x v="2"/>
    <n v="2278.94"/>
    <s v="Abandoned"/>
    <s v="Approved"/>
    <n v="10.07"/>
    <x v="0"/>
    <s v="Desktop"/>
    <n v="473674"/>
    <n v="38"/>
    <n v="0"/>
    <n v="1"/>
    <n v="0"/>
    <n v="0"/>
    <n v="0"/>
    <s v="2025-11-26 22:39:05"/>
  </r>
  <r>
    <s v="TX006328"/>
    <x v="1888"/>
    <x v="3"/>
    <x v="3"/>
    <n v="368.47"/>
    <s v="Failed"/>
    <s v="Declined"/>
    <n v="1.35"/>
    <x v="0"/>
    <s v="Android"/>
    <n v="539610"/>
    <n v="10"/>
    <n v="0"/>
    <n v="0"/>
    <n v="0"/>
    <n v="0"/>
    <n v="0"/>
    <s v="2025-03-17 23:59:30"/>
  </r>
  <r>
    <s v="TX000138"/>
    <x v="288"/>
    <x v="0"/>
    <x v="3"/>
    <n v="395.72"/>
    <s v="Success"/>
    <s v="Approved"/>
    <n v="4.84"/>
    <x v="0"/>
    <s v="Android"/>
    <n v="421178"/>
    <n v="24"/>
    <n v="0"/>
    <n v="0"/>
    <n v="0"/>
    <n v="0"/>
    <n v="0"/>
    <s v="2025-01-24 14:56:01"/>
  </r>
  <r>
    <s v="TX007044"/>
    <x v="2360"/>
    <x v="6"/>
    <x v="2"/>
    <n v="177.54"/>
    <s v="Failed"/>
    <s v="Declined"/>
    <n v="12.01"/>
    <x v="0"/>
    <s v="Android"/>
    <n v="460207"/>
    <n v="12"/>
    <n v="0"/>
    <n v="0"/>
    <n v="0"/>
    <n v="0"/>
    <n v="0"/>
    <s v="2025-03-23 16:35:50"/>
  </r>
  <r>
    <s v="TX004893"/>
    <x v="2104"/>
    <x v="1"/>
    <x v="3"/>
    <n v="971.56"/>
    <s v="Success"/>
    <s v="Approved"/>
    <n v="5.98"/>
    <x v="1"/>
    <s v="Android"/>
    <n v="423792"/>
    <n v="78"/>
    <n v="1"/>
    <n v="1"/>
    <n v="0"/>
    <n v="0"/>
    <n v="1"/>
    <s v="2025-09-12 05:49:05"/>
  </r>
  <r>
    <s v="TX002181"/>
    <x v="1125"/>
    <x v="1"/>
    <x v="2"/>
    <n v="438.16"/>
    <s v="Failed"/>
    <s v="Declined"/>
    <n v="13"/>
    <x v="0"/>
    <s v="iPhone"/>
    <n v="415466"/>
    <n v="41"/>
    <n v="0"/>
    <n v="0"/>
    <n v="0"/>
    <n v="1"/>
    <n v="0"/>
    <s v="2025-12-25 22:07:51"/>
  </r>
  <r>
    <s v="TX007731"/>
    <x v="1306"/>
    <x v="5"/>
    <x v="3"/>
    <n v="212.85"/>
    <s v="Success"/>
    <s v="Approved"/>
    <n v="1.87"/>
    <x v="0"/>
    <s v="Android"/>
    <n v="463322"/>
    <n v="12"/>
    <n v="0"/>
    <n v="0"/>
    <n v="0"/>
    <n v="0"/>
    <n v="0"/>
    <s v="2025-09-25 01:39:12"/>
  </r>
  <r>
    <s v="TX003178"/>
    <x v="750"/>
    <x v="0"/>
    <x v="1"/>
    <n v="505.26"/>
    <s v="Success"/>
    <s v="Approved"/>
    <n v="10.68"/>
    <x v="0"/>
    <s v="Desktop"/>
    <n v="479977"/>
    <n v="13"/>
    <n v="0"/>
    <n v="0"/>
    <n v="0"/>
    <n v="0"/>
    <n v="0"/>
    <s v="2025-11-20 10:17:13"/>
  </r>
  <r>
    <s v="TX004855"/>
    <x v="2134"/>
    <x v="3"/>
    <x v="0"/>
    <n v="433.34"/>
    <s v="Failed"/>
    <s v="Declined"/>
    <n v="1.22"/>
    <x v="0"/>
    <s v="Android"/>
    <n v="445767"/>
    <n v="11"/>
    <n v="0"/>
    <n v="0"/>
    <n v="0"/>
    <n v="0"/>
    <n v="0"/>
    <s v="2025-11-25 13:35:20"/>
  </r>
  <r>
    <s v="TX004638"/>
    <x v="2298"/>
    <x v="3"/>
    <x v="0"/>
    <n v="182.16"/>
    <s v="Success"/>
    <s v="Approved"/>
    <n v="4.83"/>
    <x v="0"/>
    <s v="Desktop"/>
    <n v="480065"/>
    <n v="13"/>
    <n v="0"/>
    <n v="0"/>
    <n v="0"/>
    <n v="0"/>
    <n v="0"/>
    <s v="2025-06-19 00:25:29"/>
  </r>
  <r>
    <s v="TX005116"/>
    <x v="2320"/>
    <x v="1"/>
    <x v="2"/>
    <n v="117.55"/>
    <s v="Success"/>
    <s v="Approved"/>
    <n v="12.11"/>
    <x v="0"/>
    <s v="Desktop"/>
    <n v="490073"/>
    <n v="14"/>
    <n v="0"/>
    <n v="0"/>
    <n v="0"/>
    <n v="0"/>
    <n v="0"/>
    <s v="2025-08-27 15:10:26"/>
  </r>
  <r>
    <s v="TX007649"/>
    <x v="2839"/>
    <x v="2"/>
    <x v="2"/>
    <n v="443.94"/>
    <s v="Failed"/>
    <s v="Approved"/>
    <n v="17.809999999999999"/>
    <x v="0"/>
    <s v="iPhone"/>
    <n v="401631"/>
    <n v="20"/>
    <n v="0"/>
    <n v="0"/>
    <n v="0"/>
    <n v="0"/>
    <n v="0"/>
    <s v="2025-08-02 15:14:17"/>
  </r>
  <r>
    <s v="TX004262"/>
    <x v="653"/>
    <x v="2"/>
    <x v="3"/>
    <n v="262.81"/>
    <s v="Abandoned"/>
    <s v="Declined"/>
    <n v="9.02"/>
    <x v="0"/>
    <s v="iPhone"/>
    <n v="515767"/>
    <n v="22"/>
    <n v="0"/>
    <n v="0"/>
    <n v="0"/>
    <n v="0"/>
    <n v="0"/>
    <s v="2025-11-30 08:04:01"/>
  </r>
  <r>
    <s v="TX001332"/>
    <x v="1060"/>
    <x v="3"/>
    <x v="1"/>
    <n v="226.53"/>
    <s v="Success"/>
    <s v="Approved"/>
    <n v="11.27"/>
    <x v="0"/>
    <s v="Android"/>
    <n v="550585"/>
    <n v="17"/>
    <n v="0"/>
    <n v="0"/>
    <n v="0"/>
    <n v="0"/>
    <n v="0"/>
    <s v="2025-05-29 00:00:47"/>
  </r>
  <r>
    <s v="TX007003"/>
    <x v="144"/>
    <x v="8"/>
    <x v="1"/>
    <n v="694.01"/>
    <s v="Success"/>
    <s v="Approved"/>
    <n v="10.68"/>
    <x v="0"/>
    <s v="Android"/>
    <n v="405493"/>
    <n v="24"/>
    <n v="0"/>
    <n v="0"/>
    <n v="0"/>
    <n v="0"/>
    <n v="0"/>
    <s v="2025-10-05 15:46:51"/>
  </r>
  <r>
    <s v="TX006942"/>
    <x v="1125"/>
    <x v="8"/>
    <x v="3"/>
    <n v="680.02"/>
    <s v="Success"/>
    <s v="Approved"/>
    <n v="1.21"/>
    <x v="0"/>
    <s v="iPhone"/>
    <n v="460041"/>
    <n v="16"/>
    <n v="0"/>
    <n v="0"/>
    <n v="0"/>
    <n v="0"/>
    <n v="0"/>
    <s v="2025-03-10 16:03:18"/>
  </r>
  <r>
    <s v="TX008018"/>
    <x v="1543"/>
    <x v="0"/>
    <x v="0"/>
    <n v="598.23"/>
    <s v="Success"/>
    <s v="Approved"/>
    <n v="2.77"/>
    <x v="0"/>
    <s v="iPhone"/>
    <n v="468613"/>
    <n v="17"/>
    <n v="0"/>
    <n v="0"/>
    <n v="0"/>
    <n v="0"/>
    <n v="0"/>
    <s v="2025-02-23 08:20:08"/>
  </r>
  <r>
    <s v="TX006242"/>
    <x v="2753"/>
    <x v="3"/>
    <x v="3"/>
    <n v="568.53"/>
    <s v="Abandoned"/>
    <s v="Approved"/>
    <n v="5.58"/>
    <x v="0"/>
    <s v="iPhone"/>
    <n v="540908"/>
    <n v="23"/>
    <n v="0"/>
    <n v="0"/>
    <n v="0"/>
    <n v="0"/>
    <n v="0"/>
    <s v="2025-11-24 03:28:04"/>
  </r>
  <r>
    <s v="TX_CBK17"/>
    <x v="2118"/>
    <x v="2"/>
    <x v="3"/>
    <n v="762.63"/>
    <s v="Success"/>
    <s v="Approved"/>
    <n v="2.68"/>
    <x v="1"/>
    <s v="Android"/>
    <n v="533759"/>
    <n v="80"/>
    <n v="1"/>
    <n v="1"/>
    <n v="0"/>
    <n v="0"/>
    <n v="0"/>
    <d v="2025-06-06T14:25:18"/>
  </r>
  <r>
    <s v="TX006882"/>
    <x v="2004"/>
    <x v="0"/>
    <x v="3"/>
    <n v="205.26"/>
    <s v="Success"/>
    <s v="Approved"/>
    <n v="6.8"/>
    <x v="0"/>
    <s v="Android"/>
    <n v="452686"/>
    <n v="38"/>
    <n v="0"/>
    <n v="0"/>
    <n v="0"/>
    <n v="1"/>
    <n v="0"/>
    <s v="2025-12-27 21:26:07"/>
  </r>
  <r>
    <s v="TX004531"/>
    <x v="2340"/>
    <x v="8"/>
    <x v="1"/>
    <n v="205.68"/>
    <s v="Success"/>
    <s v="Approved"/>
    <n v="10.029999999999999"/>
    <x v="0"/>
    <s v="Desktop"/>
    <n v="419895"/>
    <n v="46"/>
    <n v="0"/>
    <n v="0"/>
    <n v="1"/>
    <n v="0"/>
    <n v="0"/>
    <s v="2025-06-08 11:11:36"/>
  </r>
  <r>
    <s v="TX004674"/>
    <x v="809"/>
    <x v="1"/>
    <x v="2"/>
    <n v="269.08999999999997"/>
    <s v="Failed"/>
    <s v="Declined"/>
    <n v="10.79"/>
    <x v="0"/>
    <s v="Android"/>
    <n v="411419"/>
    <n v="12"/>
    <n v="0"/>
    <n v="0"/>
    <n v="0"/>
    <n v="0"/>
    <n v="0"/>
    <s v="2025-02-11 15:16:47"/>
  </r>
  <r>
    <s v="TX006997"/>
    <x v="1464"/>
    <x v="4"/>
    <x v="1"/>
    <n v="82.13"/>
    <s v="Success"/>
    <s v="Approved"/>
    <n v="10"/>
    <x v="0"/>
    <s v="Android"/>
    <n v="439250"/>
    <n v="16"/>
    <n v="0"/>
    <n v="0"/>
    <n v="0"/>
    <n v="0"/>
    <n v="0"/>
    <s v="2025-05-29 07:28:56"/>
  </r>
  <r>
    <s v="TX001253"/>
    <x v="2670"/>
    <x v="3"/>
    <x v="1"/>
    <n v="884.12"/>
    <s v="Success"/>
    <s v="Approved"/>
    <n v="4.41"/>
    <x v="0"/>
    <s v="Android"/>
    <n v="405433"/>
    <n v="18"/>
    <n v="0"/>
    <n v="0"/>
    <n v="0"/>
    <n v="0"/>
    <n v="0"/>
    <s v="2025-10-28 19:06:29"/>
  </r>
  <r>
    <s v="TX003375"/>
    <x v="2318"/>
    <x v="4"/>
    <x v="0"/>
    <n v="535.9"/>
    <s v="Success"/>
    <s v="Approved"/>
    <n v="4.54"/>
    <x v="0"/>
    <s v="iPhone"/>
    <n v="504326"/>
    <n v="12"/>
    <n v="0"/>
    <n v="0"/>
    <n v="0"/>
    <n v="0"/>
    <n v="0"/>
    <s v="2025-01-05 04:25:37"/>
  </r>
  <r>
    <s v="TX002815"/>
    <x v="211"/>
    <x v="3"/>
    <x v="3"/>
    <n v="355.28"/>
    <s v="Success"/>
    <s v="Approved"/>
    <n v="3.25"/>
    <x v="0"/>
    <s v="iPhone"/>
    <n v="467289"/>
    <n v="38"/>
    <n v="0"/>
    <n v="1"/>
    <n v="0"/>
    <n v="0"/>
    <n v="0"/>
    <s v="2025-09-23 08:45:20"/>
  </r>
  <r>
    <s v="TX004720"/>
    <x v="113"/>
    <x v="8"/>
    <x v="2"/>
    <n v="156.96"/>
    <s v="Failed"/>
    <s v="Declined"/>
    <n v="10.88"/>
    <x v="0"/>
    <s v="iPhone"/>
    <n v="525485"/>
    <n v="25"/>
    <n v="0"/>
    <n v="0"/>
    <n v="0"/>
    <n v="0"/>
    <n v="0"/>
    <s v="2025-07-16 04:38:00"/>
  </r>
  <r>
    <s v="TX006545"/>
    <x v="2599"/>
    <x v="3"/>
    <x v="3"/>
    <n v="510.34"/>
    <s v="Success"/>
    <s v="Approved"/>
    <n v="9.4700000000000006"/>
    <x v="0"/>
    <s v="Desktop"/>
    <n v="431485"/>
    <n v="18"/>
    <n v="0"/>
    <n v="0"/>
    <n v="0"/>
    <n v="0"/>
    <n v="0"/>
    <s v="2025-06-17 11:43:38"/>
  </r>
  <r>
    <s v="TX004859"/>
    <x v="2667"/>
    <x v="5"/>
    <x v="2"/>
    <n v="1045.17"/>
    <s v="Failed"/>
    <s v="Declined"/>
    <n v="14.99"/>
    <x v="0"/>
    <s v="Android"/>
    <n v="416854"/>
    <n v="49"/>
    <n v="1"/>
    <n v="0"/>
    <n v="0"/>
    <n v="0"/>
    <n v="1"/>
    <s v="2025-11-24 21:55:49"/>
  </r>
  <r>
    <s v="TX007902"/>
    <x v="2157"/>
    <x v="3"/>
    <x v="1"/>
    <n v="1111.1300000000001"/>
    <s v="Success"/>
    <s v="Approved"/>
    <n v="1.38"/>
    <x v="0"/>
    <s v="iPhone"/>
    <n v="558613"/>
    <n v="45"/>
    <n v="0"/>
    <n v="1"/>
    <n v="0"/>
    <n v="0"/>
    <n v="0"/>
    <s v="2025-05-08 05:24:22"/>
  </r>
  <r>
    <s v="TX008581"/>
    <x v="1622"/>
    <x v="5"/>
    <x v="1"/>
    <n v="506.4"/>
    <s v="Success"/>
    <s v="Approved"/>
    <n v="7.87"/>
    <x v="0"/>
    <s v="Desktop"/>
    <n v="505398"/>
    <n v="23"/>
    <n v="0"/>
    <n v="0"/>
    <n v="0"/>
    <n v="0"/>
    <n v="0"/>
    <s v="2025-06-17 07:00:51"/>
  </r>
  <r>
    <s v="TX008428"/>
    <x v="134"/>
    <x v="2"/>
    <x v="2"/>
    <n v="520.53"/>
    <s v="Success"/>
    <s v="Approved"/>
    <n v="19.39"/>
    <x v="0"/>
    <s v="Desktop"/>
    <n v="475714"/>
    <n v="45"/>
    <n v="0"/>
    <n v="1"/>
    <n v="0"/>
    <n v="0"/>
    <n v="0"/>
    <s v="2025-10-11 05:23:29"/>
  </r>
  <r>
    <s v="TX001078"/>
    <x v="2188"/>
    <x v="2"/>
    <x v="2"/>
    <n v="198.59"/>
    <s v="Failed"/>
    <s v="Declined"/>
    <n v="18.78"/>
    <x v="0"/>
    <s v="iPhone"/>
    <n v="492305"/>
    <n v="25"/>
    <n v="0"/>
    <n v="0"/>
    <n v="0"/>
    <n v="0"/>
    <n v="0"/>
    <s v="2025-07-21 17:33:37"/>
  </r>
  <r>
    <s v="TX004364"/>
    <x v="1832"/>
    <x v="6"/>
    <x v="0"/>
    <n v="205.76"/>
    <s v="Success"/>
    <s v="Approved"/>
    <n v="0.91"/>
    <x v="0"/>
    <s v="iPad"/>
    <n v="441353"/>
    <n v="10"/>
    <n v="0"/>
    <n v="0"/>
    <n v="0"/>
    <n v="0"/>
    <n v="0"/>
    <s v="2025-07-11 20:02:13"/>
  </r>
  <r>
    <s v="TX000771"/>
    <x v="190"/>
    <x v="3"/>
    <x v="3"/>
    <n v="870.06"/>
    <s v="Abandoned"/>
    <s v="Declined"/>
    <n v="10.59"/>
    <x v="0"/>
    <s v="Desktop"/>
    <n v="553925"/>
    <n v="23"/>
    <n v="0"/>
    <n v="0"/>
    <n v="0"/>
    <n v="0"/>
    <n v="0"/>
    <s v="2025-10-15 23:32:19"/>
  </r>
  <r>
    <s v="TX008866"/>
    <x v="727"/>
    <x v="2"/>
    <x v="1"/>
    <n v="197.29"/>
    <s v="Failed"/>
    <s v="Declined"/>
    <n v="11.87"/>
    <x v="0"/>
    <s v="Android"/>
    <n v="540362"/>
    <n v="59"/>
    <n v="1"/>
    <n v="0"/>
    <n v="0"/>
    <n v="0"/>
    <n v="1"/>
    <s v="2025-05-17 04:24:05"/>
  </r>
  <r>
    <s v="TX000250"/>
    <x v="933"/>
    <x v="3"/>
    <x v="0"/>
    <n v="573.86"/>
    <s v="Success"/>
    <s v="Approved"/>
    <n v="6.55"/>
    <x v="0"/>
    <s v="Android"/>
    <n v="400790"/>
    <n v="10"/>
    <n v="0"/>
    <n v="0"/>
    <n v="0"/>
    <n v="0"/>
    <n v="0"/>
    <s v="2025-06-27 09:40:13"/>
  </r>
  <r>
    <s v="TX007240"/>
    <x v="1919"/>
    <x v="3"/>
    <x v="1"/>
    <n v="1334.11"/>
    <s v="Success"/>
    <s v="Approved"/>
    <n v="10.34"/>
    <x v="0"/>
    <s v="Android"/>
    <n v="478481"/>
    <n v="25"/>
    <n v="0"/>
    <n v="0"/>
    <n v="0"/>
    <n v="0"/>
    <n v="0"/>
    <s v="2025-01-10 22:44:36"/>
  </r>
  <r>
    <s v="TX003420"/>
    <x v="63"/>
    <x v="5"/>
    <x v="1"/>
    <n v="168.19"/>
    <s v="Success"/>
    <s v="Approved"/>
    <n v="7.57"/>
    <x v="0"/>
    <s v="Android"/>
    <n v="470532"/>
    <n v="12"/>
    <n v="0"/>
    <n v="0"/>
    <n v="0"/>
    <n v="0"/>
    <n v="0"/>
    <s v="2025-01-26 22:50:15"/>
  </r>
  <r>
    <s v="TX004977"/>
    <x v="20"/>
    <x v="4"/>
    <x v="0"/>
    <n v="332.76"/>
    <s v="Success"/>
    <s v="Approved"/>
    <n v="1.73"/>
    <x v="0"/>
    <s v="Desktop"/>
    <n v="469770"/>
    <n v="12"/>
    <n v="0"/>
    <n v="0"/>
    <n v="0"/>
    <n v="0"/>
    <n v="0"/>
    <s v="2025-11-14 07:11:06"/>
  </r>
  <r>
    <s v="TX004545"/>
    <x v="2734"/>
    <x v="2"/>
    <x v="2"/>
    <n v="510.23"/>
    <s v="Success"/>
    <s v="Approved"/>
    <n v="18.21"/>
    <x v="0"/>
    <s v="iPhone"/>
    <n v="501513"/>
    <n v="23"/>
    <n v="0"/>
    <n v="0"/>
    <n v="0"/>
    <n v="0"/>
    <n v="0"/>
    <s v="2025-07-30 14:03:23"/>
  </r>
  <r>
    <s v="TX005566"/>
    <x v="2529"/>
    <x v="3"/>
    <x v="1"/>
    <n v="377.57"/>
    <s v="Success"/>
    <s v="Approved"/>
    <n v="0.56000000000000005"/>
    <x v="0"/>
    <s v="iPad"/>
    <n v="495940"/>
    <n v="17"/>
    <n v="0"/>
    <n v="0"/>
    <n v="0"/>
    <n v="0"/>
    <n v="0"/>
    <s v="2025-07-16 17:40:40"/>
  </r>
  <r>
    <s v="TX007940"/>
    <x v="383"/>
    <x v="5"/>
    <x v="3"/>
    <n v="1542.65"/>
    <s v="Failed"/>
    <s v="Declined"/>
    <n v="3.83"/>
    <x v="0"/>
    <s v="iPhone"/>
    <n v="547140"/>
    <n v="59"/>
    <n v="1"/>
    <n v="0"/>
    <n v="0"/>
    <n v="0"/>
    <n v="1"/>
    <s v="2025-01-26 10:28:35"/>
  </r>
  <r>
    <s v="TX000717"/>
    <x v="1400"/>
    <x v="2"/>
    <x v="1"/>
    <n v="615.98"/>
    <s v="Success"/>
    <s v="Approved"/>
    <n v="1.82"/>
    <x v="0"/>
    <s v="iPad"/>
    <n v="478347"/>
    <n v="22"/>
    <n v="0"/>
    <n v="0"/>
    <n v="0"/>
    <n v="0"/>
    <n v="0"/>
    <s v="2025-10-23 07:56:11"/>
  </r>
  <r>
    <s v="TX009707"/>
    <x v="1496"/>
    <x v="1"/>
    <x v="0"/>
    <n v="1119.96"/>
    <s v="Failed"/>
    <s v="Declined"/>
    <n v="3.5"/>
    <x v="0"/>
    <s v="iPhone"/>
    <n v="558478"/>
    <n v="60"/>
    <n v="1"/>
    <n v="0"/>
    <n v="0"/>
    <n v="0"/>
    <n v="1"/>
    <s v="2025-12-25 11:41:43"/>
  </r>
  <r>
    <s v="TX002049"/>
    <x v="1079"/>
    <x v="8"/>
    <x v="1"/>
    <n v="166.07"/>
    <s v="Success"/>
    <s v="Approved"/>
    <n v="0.69"/>
    <x v="0"/>
    <s v="Desktop"/>
    <n v="489899"/>
    <n v="31"/>
    <n v="0"/>
    <n v="0"/>
    <n v="0"/>
    <n v="1"/>
    <n v="0"/>
    <s v="2025-06-06 09:24:05"/>
  </r>
  <r>
    <s v="TX005998"/>
    <x v="317"/>
    <x v="0"/>
    <x v="0"/>
    <n v="403.96"/>
    <s v="Success"/>
    <s v="Approved"/>
    <n v="0.87"/>
    <x v="0"/>
    <s v="Android"/>
    <n v="442533"/>
    <n v="23"/>
    <n v="0"/>
    <n v="0"/>
    <n v="0"/>
    <n v="0"/>
    <n v="0"/>
    <s v="2025-07-13 09:50:16"/>
  </r>
  <r>
    <s v="TX006601"/>
    <x v="1329"/>
    <x v="5"/>
    <x v="3"/>
    <n v="3091.17"/>
    <s v="Abandoned"/>
    <s v="Declined"/>
    <n v="3.56"/>
    <x v="0"/>
    <s v="iPhone"/>
    <n v="467134"/>
    <n v="20"/>
    <n v="0"/>
    <n v="0"/>
    <n v="0"/>
    <n v="0"/>
    <n v="0"/>
    <s v="2025-02-13 10:04:27"/>
  </r>
  <r>
    <s v="TX007246"/>
    <x v="2889"/>
    <x v="0"/>
    <x v="3"/>
    <n v="167.65"/>
    <s v="Abandoned"/>
    <s v="Declined"/>
    <n v="1.03"/>
    <x v="0"/>
    <s v="iPhone"/>
    <n v="506804"/>
    <n v="10"/>
    <n v="0"/>
    <n v="0"/>
    <n v="0"/>
    <n v="0"/>
    <n v="0"/>
    <s v="2025-01-23 04:53:09"/>
  </r>
  <r>
    <s v="TX004179"/>
    <x v="1639"/>
    <x v="2"/>
    <x v="1"/>
    <n v="521.03"/>
    <s v="Success"/>
    <s v="Approved"/>
    <n v="9.23"/>
    <x v="0"/>
    <s v="iPhone"/>
    <n v="420120"/>
    <n v="25"/>
    <n v="0"/>
    <n v="0"/>
    <n v="0"/>
    <n v="0"/>
    <n v="0"/>
    <s v="2025-06-14 09:05:57"/>
  </r>
  <r>
    <s v="TX004810"/>
    <x v="1644"/>
    <x v="5"/>
    <x v="0"/>
    <n v="384.79"/>
    <s v="Success"/>
    <s v="Approved"/>
    <n v="8.49"/>
    <x v="0"/>
    <s v="Desktop"/>
    <n v="496134"/>
    <n v="12"/>
    <n v="0"/>
    <n v="0"/>
    <n v="0"/>
    <n v="0"/>
    <n v="0"/>
    <s v="2025-01-06 08:24:49"/>
  </r>
  <r>
    <s v="TX009537"/>
    <x v="786"/>
    <x v="1"/>
    <x v="2"/>
    <n v="980.07"/>
    <s v="Failed"/>
    <s v="Declined"/>
    <n v="15.66"/>
    <x v="0"/>
    <s v="iPhone"/>
    <n v="467303"/>
    <n v="11"/>
    <n v="0"/>
    <n v="0"/>
    <n v="0"/>
    <n v="0"/>
    <n v="0"/>
    <s v="2025-03-30 21:03:18"/>
  </r>
  <r>
    <s v="TX007141"/>
    <x v="2838"/>
    <x v="2"/>
    <x v="0"/>
    <n v="1041.99"/>
    <s v="Success"/>
    <s v="Approved"/>
    <n v="1.45"/>
    <x v="0"/>
    <s v="iPhone"/>
    <n v="467327"/>
    <n v="41"/>
    <n v="0"/>
    <n v="0"/>
    <n v="0"/>
    <n v="1"/>
    <n v="0"/>
    <s v="2025-02-19 17:50:39"/>
  </r>
  <r>
    <s v="TX007191"/>
    <x v="2237"/>
    <x v="4"/>
    <x v="0"/>
    <n v="793.15"/>
    <s v="Success"/>
    <s v="Approved"/>
    <n v="11.15"/>
    <x v="0"/>
    <s v="Android"/>
    <n v="545114"/>
    <n v="22"/>
    <n v="0"/>
    <n v="0"/>
    <n v="0"/>
    <n v="0"/>
    <n v="0"/>
    <s v="2025-10-23 00:37:15"/>
  </r>
  <r>
    <s v="TX001461"/>
    <x v="772"/>
    <x v="3"/>
    <x v="0"/>
    <n v="181.17"/>
    <s v="Success"/>
    <s v="Approved"/>
    <n v="3.52"/>
    <x v="0"/>
    <s v="Android"/>
    <n v="436325"/>
    <n v="10"/>
    <n v="0"/>
    <n v="0"/>
    <n v="0"/>
    <n v="0"/>
    <n v="0"/>
    <s v="2025-05-29 21:06:46"/>
  </r>
  <r>
    <s v="TX005990"/>
    <x v="1613"/>
    <x v="0"/>
    <x v="0"/>
    <n v="414.7"/>
    <s v="Abandoned"/>
    <s v="Declined"/>
    <n v="9.4499999999999993"/>
    <x v="0"/>
    <s v="Desktop"/>
    <n v="410730"/>
    <n v="25"/>
    <n v="0"/>
    <n v="0"/>
    <n v="0"/>
    <n v="0"/>
    <n v="0"/>
    <s v="2025-07-10 04:04:28"/>
  </r>
  <r>
    <s v="TX002001"/>
    <x v="1241"/>
    <x v="3"/>
    <x v="1"/>
    <n v="637.13"/>
    <s v="Success"/>
    <s v="Approved"/>
    <n v="9.27"/>
    <x v="0"/>
    <s v="Android"/>
    <n v="501260"/>
    <n v="25"/>
    <n v="0"/>
    <n v="0"/>
    <n v="0"/>
    <n v="0"/>
    <n v="0"/>
    <s v="2025-02-11 05:57:17"/>
  </r>
  <r>
    <s v="TX008176"/>
    <x v="1198"/>
    <x v="2"/>
    <x v="1"/>
    <n v="424.1"/>
    <s v="Success"/>
    <s v="Approved"/>
    <n v="4.8"/>
    <x v="0"/>
    <s v="Android"/>
    <n v="420859"/>
    <n v="24"/>
    <n v="0"/>
    <n v="0"/>
    <n v="0"/>
    <n v="0"/>
    <n v="0"/>
    <s v="2025-05-31 09:42:00"/>
  </r>
  <r>
    <s v="TX000405"/>
    <x v="2525"/>
    <x v="0"/>
    <x v="0"/>
    <n v="1200.07"/>
    <s v="Abandoned"/>
    <s v="Declined"/>
    <n v="10.79"/>
    <x v="0"/>
    <s v="iPad"/>
    <n v="536986"/>
    <n v="10"/>
    <n v="0"/>
    <n v="0"/>
    <n v="0"/>
    <n v="0"/>
    <n v="0"/>
    <s v="2025-06-04 07:37:01"/>
  </r>
  <r>
    <s v="TX000385"/>
    <x v="116"/>
    <x v="4"/>
    <x v="1"/>
    <n v="932.95"/>
    <s v="Success"/>
    <s v="Approved"/>
    <n v="5.14"/>
    <x v="0"/>
    <s v="Android"/>
    <n v="400471"/>
    <n v="19"/>
    <n v="0"/>
    <n v="0"/>
    <n v="0"/>
    <n v="0"/>
    <n v="0"/>
    <s v="2025-03-28 16:43:17"/>
  </r>
  <r>
    <s v="TX009503"/>
    <x v="816"/>
    <x v="3"/>
    <x v="2"/>
    <n v="1196.8499999999999"/>
    <s v="Failed"/>
    <s v="Declined"/>
    <n v="18.48"/>
    <x v="0"/>
    <s v="iPhone"/>
    <n v="488850"/>
    <n v="13"/>
    <n v="0"/>
    <n v="0"/>
    <n v="0"/>
    <n v="0"/>
    <n v="0"/>
    <s v="2025-09-14 23:17:00"/>
  </r>
  <r>
    <s v="TX009542"/>
    <x v="2176"/>
    <x v="8"/>
    <x v="1"/>
    <n v="771.37"/>
    <s v="Abandoned"/>
    <s v="Declined"/>
    <n v="3.15"/>
    <x v="0"/>
    <s v="Android"/>
    <n v="432420"/>
    <n v="19"/>
    <n v="0"/>
    <n v="0"/>
    <n v="0"/>
    <n v="0"/>
    <n v="0"/>
    <s v="2025-05-07 13:03:05"/>
  </r>
  <r>
    <s v="TX001634"/>
    <x v="1028"/>
    <x v="2"/>
    <x v="3"/>
    <n v="357.14"/>
    <s v="Success"/>
    <s v="Approved"/>
    <n v="7.68"/>
    <x v="0"/>
    <s v="iPhone"/>
    <n v="544787"/>
    <n v="23"/>
    <n v="0"/>
    <n v="0"/>
    <n v="0"/>
    <n v="0"/>
    <n v="0"/>
    <s v="2025-11-08 14:18:46"/>
  </r>
  <r>
    <s v="TX009610"/>
    <x v="2516"/>
    <x v="3"/>
    <x v="0"/>
    <n v="460.36"/>
    <s v="Success"/>
    <s v="Approved"/>
    <n v="7.67"/>
    <x v="0"/>
    <s v="Android"/>
    <n v="419124"/>
    <n v="16"/>
    <n v="0"/>
    <n v="0"/>
    <n v="0"/>
    <n v="0"/>
    <n v="0"/>
    <s v="2025-12-08 20:43:44"/>
  </r>
  <r>
    <s v="TX004785"/>
    <x v="2842"/>
    <x v="2"/>
    <x v="1"/>
    <n v="273.98"/>
    <s v="Success"/>
    <s v="Approved"/>
    <n v="2.77"/>
    <x v="0"/>
    <s v="Android"/>
    <n v="544711"/>
    <n v="50"/>
    <n v="0"/>
    <n v="1"/>
    <n v="0"/>
    <n v="0"/>
    <n v="0"/>
    <s v="2025-12-22 19:51:13"/>
  </r>
  <r>
    <s v="TX009511"/>
    <x v="1954"/>
    <x v="5"/>
    <x v="1"/>
    <n v="1949.79"/>
    <s v="Success"/>
    <s v="Approved"/>
    <n v="6.65"/>
    <x v="0"/>
    <s v="iPhone"/>
    <n v="474753"/>
    <n v="19"/>
    <n v="0"/>
    <n v="0"/>
    <n v="0"/>
    <n v="0"/>
    <n v="0"/>
    <s v="2025-11-02 07:13:49"/>
  </r>
  <r>
    <s v="TX006971"/>
    <x v="2245"/>
    <x v="3"/>
    <x v="0"/>
    <n v="589.08000000000004"/>
    <s v="Success"/>
    <s v="Approved"/>
    <n v="4.33"/>
    <x v="0"/>
    <s v="Desktop"/>
    <n v="402036"/>
    <n v="44"/>
    <n v="0"/>
    <n v="0"/>
    <n v="1"/>
    <n v="0"/>
    <n v="0"/>
    <s v="2025-10-04 13:49:59"/>
  </r>
  <r>
    <s v="TX003926"/>
    <x v="563"/>
    <x v="8"/>
    <x v="1"/>
    <n v="739.92"/>
    <s v="Success"/>
    <s v="Approved"/>
    <n v="7.06"/>
    <x v="0"/>
    <s v="iPad"/>
    <n v="457564"/>
    <n v="24"/>
    <n v="0"/>
    <n v="0"/>
    <n v="0"/>
    <n v="0"/>
    <n v="0"/>
    <s v="2025-02-14 21:30:13"/>
  </r>
  <r>
    <s v="TX004159"/>
    <x v="2769"/>
    <x v="3"/>
    <x v="2"/>
    <n v="1068.17"/>
    <s v="Failed"/>
    <s v="Declined"/>
    <n v="8.31"/>
    <x v="0"/>
    <s v="iPhone"/>
    <n v="425235"/>
    <n v="20"/>
    <n v="0"/>
    <n v="0"/>
    <n v="0"/>
    <n v="0"/>
    <n v="0"/>
    <s v="2025-02-09 03:43:32"/>
  </r>
  <r>
    <s v="TX007450"/>
    <x v="1890"/>
    <x v="4"/>
    <x v="1"/>
    <n v="1136.9100000000001"/>
    <s v="Success"/>
    <s v="Approved"/>
    <n v="7.44"/>
    <x v="0"/>
    <s v="iPhone"/>
    <n v="535235"/>
    <n v="41"/>
    <n v="0"/>
    <n v="0"/>
    <n v="0"/>
    <n v="1"/>
    <n v="0"/>
    <s v="2025-02-15 22:08:47"/>
  </r>
  <r>
    <s v="TX008416"/>
    <x v="2272"/>
    <x v="3"/>
    <x v="3"/>
    <n v="519.58000000000004"/>
    <s v="Failed"/>
    <s v="Approved"/>
    <n v="11.55"/>
    <x v="0"/>
    <s v="Desktop"/>
    <n v="441030"/>
    <n v="24"/>
    <n v="0"/>
    <n v="0"/>
    <n v="0"/>
    <n v="0"/>
    <n v="0"/>
    <s v="2025-02-22 19:01:18"/>
  </r>
  <r>
    <s v="TX002194"/>
    <x v="2006"/>
    <x v="8"/>
    <x v="0"/>
    <n v="448.67"/>
    <s v="Success"/>
    <s v="Approved"/>
    <n v="2.86"/>
    <x v="0"/>
    <s v="Desktop"/>
    <n v="436149"/>
    <n v="19"/>
    <n v="0"/>
    <n v="0"/>
    <n v="0"/>
    <n v="0"/>
    <n v="0"/>
    <s v="2025-05-04 11:13:27"/>
  </r>
  <r>
    <s v="TX001016"/>
    <x v="282"/>
    <x v="6"/>
    <x v="2"/>
    <n v="916.82"/>
    <s v="Failed"/>
    <s v="Declined"/>
    <n v="9.17"/>
    <x v="0"/>
    <s v="Android"/>
    <n v="472909"/>
    <n v="44"/>
    <n v="0"/>
    <n v="0"/>
    <n v="0"/>
    <n v="1"/>
    <n v="0"/>
    <s v="2025-03-20 10:53:10"/>
  </r>
  <r>
    <s v="TX005125"/>
    <x v="2495"/>
    <x v="3"/>
    <x v="0"/>
    <n v="158.19999999999999"/>
    <s v="Abandoned"/>
    <s v="Declined"/>
    <n v="9.5500000000000007"/>
    <x v="0"/>
    <s v="Desktop"/>
    <n v="409535"/>
    <n v="53"/>
    <n v="0"/>
    <n v="0"/>
    <n v="1"/>
    <n v="0"/>
    <n v="0"/>
    <s v="2025-09-09 11:23:24"/>
  </r>
  <r>
    <s v="TX007419"/>
    <x v="753"/>
    <x v="2"/>
    <x v="1"/>
    <n v="1601.21"/>
    <s v="Success"/>
    <s v="Approved"/>
    <n v="5.74"/>
    <x v="0"/>
    <s v="Desktop"/>
    <n v="498435"/>
    <n v="59"/>
    <n v="0"/>
    <n v="1"/>
    <n v="0"/>
    <n v="1"/>
    <n v="0"/>
    <s v="2025-12-25 22:16:39"/>
  </r>
  <r>
    <s v="TX007410"/>
    <x v="536"/>
    <x v="5"/>
    <x v="1"/>
    <n v="401.8"/>
    <s v="Success"/>
    <s v="Approved"/>
    <n v="4.62"/>
    <x v="0"/>
    <s v="iPhone"/>
    <n v="533036"/>
    <n v="13"/>
    <n v="0"/>
    <n v="0"/>
    <n v="0"/>
    <n v="0"/>
    <n v="0"/>
    <s v="2025-02-22 16:46:13"/>
  </r>
  <r>
    <s v="TX008990"/>
    <x v="2796"/>
    <x v="2"/>
    <x v="2"/>
    <n v="326.92"/>
    <s v="Success"/>
    <s v="Approved"/>
    <n v="16.84"/>
    <x v="0"/>
    <s v="Desktop"/>
    <n v="533959"/>
    <n v="25"/>
    <n v="0"/>
    <n v="0"/>
    <n v="0"/>
    <n v="0"/>
    <n v="0"/>
    <s v="2025-10-07 06:22:06"/>
  </r>
  <r>
    <s v="TX002872"/>
    <x v="2525"/>
    <x v="8"/>
    <x v="2"/>
    <n v="695.63"/>
    <s v="Failed"/>
    <s v="Declined"/>
    <n v="19.13"/>
    <x v="0"/>
    <s v="Desktop"/>
    <n v="407516"/>
    <n v="17"/>
    <n v="0"/>
    <n v="0"/>
    <n v="0"/>
    <n v="0"/>
    <n v="0"/>
    <s v="2025-08-18 17:05:55"/>
  </r>
  <r>
    <s v="TX000010"/>
    <x v="2215"/>
    <x v="2"/>
    <x v="0"/>
    <n v="411.74"/>
    <s v="Success"/>
    <s v="Approved"/>
    <n v="7.48"/>
    <x v="0"/>
    <s v="iPad"/>
    <n v="520285"/>
    <n v="25"/>
    <n v="0"/>
    <n v="0"/>
    <n v="0"/>
    <n v="0"/>
    <n v="0"/>
    <s v="2025-03-23 22:30:09"/>
  </r>
  <r>
    <s v="TX001839"/>
    <x v="2154"/>
    <x v="1"/>
    <x v="0"/>
    <n v="1449.65"/>
    <s v="Success"/>
    <s v="Approved"/>
    <n v="9.2799999999999994"/>
    <x v="0"/>
    <s v="Desktop"/>
    <n v="502046"/>
    <n v="21"/>
    <n v="0"/>
    <n v="0"/>
    <n v="0"/>
    <n v="0"/>
    <n v="0"/>
    <s v="2025-03-04 06:28:31"/>
  </r>
  <r>
    <s v="TX004805"/>
    <x v="1082"/>
    <x v="4"/>
    <x v="3"/>
    <n v="47.95"/>
    <s v="Success"/>
    <s v="Approved"/>
    <n v="5.68"/>
    <x v="0"/>
    <s v="iPad"/>
    <n v="434298"/>
    <n v="54"/>
    <n v="0"/>
    <n v="0"/>
    <n v="1"/>
    <n v="0"/>
    <n v="0"/>
    <s v="2025-04-23 20:41:15"/>
  </r>
  <r>
    <s v="TX000256"/>
    <x v="2752"/>
    <x v="8"/>
    <x v="1"/>
    <n v="1478.4"/>
    <s v="Success"/>
    <s v="Approved"/>
    <n v="3.66"/>
    <x v="0"/>
    <s v="iPhone"/>
    <n v="417639"/>
    <n v="30"/>
    <n v="0"/>
    <n v="0"/>
    <n v="0"/>
    <n v="1"/>
    <n v="0"/>
    <s v="2025-12-31 01:17:52"/>
  </r>
  <r>
    <s v="TX007027"/>
    <x v="2101"/>
    <x v="1"/>
    <x v="1"/>
    <n v="472.03"/>
    <s v="Success"/>
    <s v="Approved"/>
    <n v="5.7"/>
    <x v="0"/>
    <s v="iPhone"/>
    <n v="542736"/>
    <n v="23"/>
    <n v="0"/>
    <n v="0"/>
    <n v="0"/>
    <n v="0"/>
    <n v="0"/>
    <s v="2025-10-14 00:41:54"/>
  </r>
  <r>
    <s v="TX005714"/>
    <x v="762"/>
    <x v="8"/>
    <x v="0"/>
    <n v="372.49"/>
    <s v="Success"/>
    <s v="Approved"/>
    <n v="3.88"/>
    <x v="0"/>
    <s v="Android"/>
    <n v="456492"/>
    <n v="19"/>
    <n v="0"/>
    <n v="0"/>
    <n v="0"/>
    <n v="0"/>
    <n v="0"/>
    <s v="2025-11-25 01:35:08"/>
  </r>
  <r>
    <s v="TX003325"/>
    <x v="116"/>
    <x v="5"/>
    <x v="1"/>
    <n v="278.73"/>
    <s v="Success"/>
    <s v="Approved"/>
    <n v="1.22"/>
    <x v="0"/>
    <s v="Android"/>
    <n v="443309"/>
    <n v="44"/>
    <n v="0"/>
    <n v="1"/>
    <n v="0"/>
    <n v="0"/>
    <n v="0"/>
    <s v="2025-05-24 19:40:54"/>
  </r>
  <r>
    <s v="TX007715"/>
    <x v="2193"/>
    <x v="4"/>
    <x v="1"/>
    <n v="454.62"/>
    <s v="Success"/>
    <s v="Approved"/>
    <n v="4.3099999999999996"/>
    <x v="0"/>
    <s v="Android"/>
    <n v="428601"/>
    <n v="24"/>
    <n v="0"/>
    <n v="0"/>
    <n v="0"/>
    <n v="0"/>
    <n v="0"/>
    <s v="2025-05-03 22:09:02"/>
  </r>
  <r>
    <s v="TX001582"/>
    <x v="1183"/>
    <x v="1"/>
    <x v="2"/>
    <n v="219.27"/>
    <s v="Failed"/>
    <s v="Declined"/>
    <n v="12.81"/>
    <x v="0"/>
    <s v="Android"/>
    <n v="413886"/>
    <n v="20"/>
    <n v="0"/>
    <n v="0"/>
    <n v="0"/>
    <n v="0"/>
    <n v="0"/>
    <s v="2025-05-09 08:47:35"/>
  </r>
  <r>
    <s v="TX000925"/>
    <x v="2890"/>
    <x v="7"/>
    <x v="1"/>
    <n v="808.2"/>
    <s v="Success"/>
    <s v="Approved"/>
    <n v="3.4"/>
    <x v="0"/>
    <s v="iPhone"/>
    <n v="474803"/>
    <n v="13"/>
    <n v="0"/>
    <n v="0"/>
    <n v="0"/>
    <n v="0"/>
    <n v="0"/>
    <s v="2025-01-10 08:13:36"/>
  </r>
  <r>
    <s v="TX002780"/>
    <x v="2891"/>
    <x v="3"/>
    <x v="1"/>
    <n v="310.52999999999997"/>
    <s v="Success"/>
    <s v="Approved"/>
    <n v="10.220000000000001"/>
    <x v="0"/>
    <s v="iPhone"/>
    <n v="434933"/>
    <n v="25"/>
    <n v="0"/>
    <n v="0"/>
    <n v="0"/>
    <n v="0"/>
    <n v="0"/>
    <s v="2025-05-20 18:19:52"/>
  </r>
  <r>
    <s v="TX007892"/>
    <x v="1014"/>
    <x v="1"/>
    <x v="1"/>
    <n v="514.96"/>
    <s v="Abandoned"/>
    <s v="Declined"/>
    <n v="6.79"/>
    <x v="0"/>
    <s v="Android"/>
    <n v="530575"/>
    <n v="40"/>
    <n v="0"/>
    <n v="0"/>
    <n v="0"/>
    <n v="1"/>
    <n v="0"/>
    <s v="2025-10-15 05:59:24"/>
  </r>
  <r>
    <s v="TX006133"/>
    <x v="2892"/>
    <x v="7"/>
    <x v="3"/>
    <n v="397.01"/>
    <s v="Success"/>
    <s v="Approved"/>
    <n v="2.35"/>
    <x v="0"/>
    <s v="Android"/>
    <n v="554644"/>
    <n v="14"/>
    <n v="0"/>
    <n v="0"/>
    <n v="0"/>
    <n v="0"/>
    <n v="0"/>
    <s v="2025-07-06 23:05:13"/>
  </r>
  <r>
    <s v="TX005321"/>
    <x v="1443"/>
    <x v="1"/>
    <x v="1"/>
    <n v="1660.89"/>
    <s v="Success"/>
    <s v="Approved"/>
    <n v="0.71"/>
    <x v="0"/>
    <s v="Desktop"/>
    <n v="485672"/>
    <n v="22"/>
    <n v="0"/>
    <n v="0"/>
    <n v="0"/>
    <n v="0"/>
    <n v="0"/>
    <s v="2025-06-25 13:32:43"/>
  </r>
  <r>
    <s v="TX007313"/>
    <x v="2080"/>
    <x v="4"/>
    <x v="1"/>
    <n v="908.29"/>
    <s v="Failed"/>
    <s v="Declined"/>
    <n v="3.91"/>
    <x v="0"/>
    <s v="Android"/>
    <n v="418220"/>
    <n v="12"/>
    <n v="0"/>
    <n v="0"/>
    <n v="0"/>
    <n v="0"/>
    <n v="0"/>
    <s v="2025-03-03 00:34:22"/>
  </r>
  <r>
    <s v="TX007103"/>
    <x v="2349"/>
    <x v="3"/>
    <x v="0"/>
    <n v="955.2"/>
    <s v="Success"/>
    <s v="Approved"/>
    <n v="1.1000000000000001"/>
    <x v="0"/>
    <s v="Android"/>
    <n v="559801"/>
    <n v="25"/>
    <n v="0"/>
    <n v="0"/>
    <n v="0"/>
    <n v="0"/>
    <n v="0"/>
    <s v="2025-12-03 10:29:39"/>
  </r>
  <r>
    <s v="TX006043"/>
    <x v="534"/>
    <x v="5"/>
    <x v="3"/>
    <n v="3690.9"/>
    <s v="Abandoned"/>
    <s v="Declined"/>
    <n v="4.8899999999999997"/>
    <x v="0"/>
    <s v="iPad"/>
    <n v="424180"/>
    <n v="17"/>
    <n v="0"/>
    <n v="0"/>
    <n v="0"/>
    <n v="0"/>
    <n v="0"/>
    <s v="2025-05-11 17:57:24"/>
  </r>
  <r>
    <s v="TX003776"/>
    <x v="375"/>
    <x v="3"/>
    <x v="0"/>
    <n v="1107.46"/>
    <s v="Failed"/>
    <s v="Declined"/>
    <n v="3.56"/>
    <x v="0"/>
    <s v="iPhone"/>
    <n v="498672"/>
    <n v="14"/>
    <n v="0"/>
    <n v="0"/>
    <n v="0"/>
    <n v="0"/>
    <n v="0"/>
    <s v="2025-08-22 09:28:50"/>
  </r>
  <r>
    <s v="TX004836"/>
    <x v="2392"/>
    <x v="2"/>
    <x v="0"/>
    <n v="247.18"/>
    <s v="Success"/>
    <s v="Approved"/>
    <n v="0.68"/>
    <x v="0"/>
    <s v="iPhone"/>
    <n v="489518"/>
    <n v="14"/>
    <n v="0"/>
    <n v="0"/>
    <n v="0"/>
    <n v="0"/>
    <n v="0"/>
    <s v="2025-11-06 10:19:07"/>
  </r>
  <r>
    <s v="TX004965"/>
    <x v="278"/>
    <x v="0"/>
    <x v="3"/>
    <n v="173.64"/>
    <s v="Success"/>
    <s v="Approved"/>
    <n v="8.08"/>
    <x v="0"/>
    <s v="Android"/>
    <n v="494707"/>
    <n v="24"/>
    <n v="0"/>
    <n v="0"/>
    <n v="0"/>
    <n v="0"/>
    <n v="0"/>
    <s v="2025-04-08 20:03:29"/>
  </r>
  <r>
    <s v="TX000540"/>
    <x v="581"/>
    <x v="8"/>
    <x v="0"/>
    <n v="748.9"/>
    <s v="Success"/>
    <s v="Approved"/>
    <n v="2.74"/>
    <x v="0"/>
    <s v="iPhone"/>
    <n v="465456"/>
    <n v="17"/>
    <n v="0"/>
    <n v="0"/>
    <n v="0"/>
    <n v="0"/>
    <n v="0"/>
    <s v="2025-07-13 19:00:39"/>
  </r>
  <r>
    <s v="TX007484"/>
    <x v="555"/>
    <x v="0"/>
    <x v="1"/>
    <n v="463.39"/>
    <s v="Success"/>
    <s v="Approved"/>
    <n v="7.86"/>
    <x v="0"/>
    <s v="iPhone"/>
    <n v="447487"/>
    <n v="45"/>
    <n v="0"/>
    <n v="0"/>
    <n v="1"/>
    <n v="0"/>
    <n v="0"/>
    <s v="2025-03-11 08:40:12"/>
  </r>
  <r>
    <s v="TX002746"/>
    <x v="2819"/>
    <x v="0"/>
    <x v="2"/>
    <n v="842.9"/>
    <s v="Abandoned"/>
    <s v="Approved"/>
    <n v="16.440000000000001"/>
    <x v="0"/>
    <s v="Android"/>
    <n v="430797"/>
    <n v="11"/>
    <n v="0"/>
    <n v="0"/>
    <n v="0"/>
    <n v="0"/>
    <n v="0"/>
    <s v="2025-01-17 12:47:42"/>
  </r>
  <r>
    <s v="TX003720"/>
    <x v="249"/>
    <x v="8"/>
    <x v="0"/>
    <n v="471.03"/>
    <s v="Failed"/>
    <s v="Approved"/>
    <n v="3.69"/>
    <x v="0"/>
    <s v="Android"/>
    <n v="464209"/>
    <n v="39"/>
    <n v="0"/>
    <n v="1"/>
    <n v="0"/>
    <n v="0"/>
    <n v="0"/>
    <s v="2025-06-10 05:31:41"/>
  </r>
  <r>
    <s v="TX006820"/>
    <x v="2578"/>
    <x v="3"/>
    <x v="1"/>
    <n v="919.45"/>
    <s v="Success"/>
    <s v="Approved"/>
    <n v="4.0199999999999996"/>
    <x v="0"/>
    <s v="iPhone"/>
    <n v="477145"/>
    <n v="24"/>
    <n v="0"/>
    <n v="0"/>
    <n v="0"/>
    <n v="0"/>
    <n v="0"/>
    <s v="2025-01-25 17:11:07"/>
  </r>
  <r>
    <s v="TX009338"/>
    <x v="2822"/>
    <x v="0"/>
    <x v="1"/>
    <n v="123.2"/>
    <s v="Abandoned"/>
    <s v="Declined"/>
    <n v="3.92"/>
    <x v="0"/>
    <s v="iPad"/>
    <n v="429996"/>
    <n v="12"/>
    <n v="0"/>
    <n v="0"/>
    <n v="0"/>
    <n v="0"/>
    <n v="0"/>
    <s v="2025-01-18 14:02:24"/>
  </r>
  <r>
    <s v="TX004469"/>
    <x v="2069"/>
    <x v="3"/>
    <x v="3"/>
    <n v="448.79"/>
    <s v="Failed"/>
    <s v="Declined"/>
    <n v="7.37"/>
    <x v="0"/>
    <s v="iPhone"/>
    <n v="464142"/>
    <n v="23"/>
    <n v="0"/>
    <n v="0"/>
    <n v="0"/>
    <n v="0"/>
    <n v="0"/>
    <s v="2025-04-29 17:25:13"/>
  </r>
  <r>
    <s v="TX000668"/>
    <x v="40"/>
    <x v="5"/>
    <x v="1"/>
    <n v="517.48"/>
    <s v="Success"/>
    <s v="Approved"/>
    <n v="8.5299999999999994"/>
    <x v="0"/>
    <s v="Android"/>
    <n v="481904"/>
    <n v="24"/>
    <n v="0"/>
    <n v="0"/>
    <n v="0"/>
    <n v="0"/>
    <n v="0"/>
    <s v="2025-06-15 14:56:55"/>
  </r>
  <r>
    <s v="TX007576"/>
    <x v="2833"/>
    <x v="2"/>
    <x v="3"/>
    <n v="292.12"/>
    <s v="Failed"/>
    <s v="Declined"/>
    <n v="2.0299999999999998"/>
    <x v="0"/>
    <s v="iPad"/>
    <n v="448366"/>
    <n v="14"/>
    <n v="0"/>
    <n v="0"/>
    <n v="0"/>
    <n v="0"/>
    <n v="0"/>
    <s v="2025-09-01 02:15:53"/>
  </r>
  <r>
    <s v="TX008550"/>
    <x v="2262"/>
    <x v="9"/>
    <x v="2"/>
    <n v="1159.3399999999999"/>
    <s v="Success"/>
    <s v="Approved"/>
    <n v="17.350000000000001"/>
    <x v="0"/>
    <s v="Android"/>
    <n v="498866"/>
    <n v="50"/>
    <n v="0"/>
    <n v="0"/>
    <n v="1"/>
    <n v="0"/>
    <n v="0"/>
    <s v="2025-08-11 21:05:54"/>
  </r>
  <r>
    <s v="TX005064"/>
    <x v="244"/>
    <x v="9"/>
    <x v="1"/>
    <n v="1015.31"/>
    <s v="Failed"/>
    <s v="Declined"/>
    <n v="0.9"/>
    <x v="0"/>
    <s v="iPhone"/>
    <n v="540461"/>
    <n v="25"/>
    <n v="0"/>
    <n v="0"/>
    <n v="0"/>
    <n v="0"/>
    <n v="0"/>
    <s v="2025-08-06 03:39:07"/>
  </r>
  <r>
    <s v="TX001354"/>
    <x v="2255"/>
    <x v="6"/>
    <x v="3"/>
    <n v="176.14"/>
    <s v="Success"/>
    <s v="Approved"/>
    <n v="9.5299999999999994"/>
    <x v="0"/>
    <s v="Android"/>
    <n v="546320"/>
    <n v="20"/>
    <n v="0"/>
    <n v="0"/>
    <n v="0"/>
    <n v="0"/>
    <n v="0"/>
    <s v="2025-12-13 12:34:57"/>
  </r>
  <r>
    <s v="TX007115"/>
    <x v="1879"/>
    <x v="4"/>
    <x v="1"/>
    <n v="2027.25"/>
    <s v="Success"/>
    <s v="Approved"/>
    <n v="2.14"/>
    <x v="0"/>
    <s v="Desktop"/>
    <n v="472129"/>
    <n v="20"/>
    <n v="0"/>
    <n v="0"/>
    <n v="0"/>
    <n v="0"/>
    <n v="0"/>
    <s v="2025-07-19 00:50:28"/>
  </r>
  <r>
    <s v="TX009828"/>
    <x v="115"/>
    <x v="1"/>
    <x v="2"/>
    <n v="163.78"/>
    <s v="Failed"/>
    <s v="Declined"/>
    <n v="8.82"/>
    <x v="0"/>
    <s v="Desktop"/>
    <n v="490756"/>
    <n v="16"/>
    <n v="0"/>
    <n v="0"/>
    <n v="0"/>
    <n v="0"/>
    <n v="0"/>
    <s v="2025-06-28 08:54:03"/>
  </r>
  <r>
    <s v="TX008663"/>
    <x v="427"/>
    <x v="2"/>
    <x v="1"/>
    <n v="412.18"/>
    <s v="Success"/>
    <s v="Approved"/>
    <n v="9.68"/>
    <x v="0"/>
    <s v="iPhone"/>
    <n v="416995"/>
    <n v="24"/>
    <n v="0"/>
    <n v="0"/>
    <n v="0"/>
    <n v="0"/>
    <n v="0"/>
    <s v="2025-01-06 05:05:25"/>
  </r>
  <r>
    <s v="TX002704"/>
    <x v="1511"/>
    <x v="0"/>
    <x v="1"/>
    <n v="3789.01"/>
    <s v="Success"/>
    <s v="Approved"/>
    <n v="4.1900000000000004"/>
    <x v="0"/>
    <s v="iPhone"/>
    <n v="511388"/>
    <n v="17"/>
    <n v="0"/>
    <n v="0"/>
    <n v="0"/>
    <n v="0"/>
    <n v="0"/>
    <s v="2025-02-21 15:15:17"/>
  </r>
  <r>
    <s v="TX003331"/>
    <x v="186"/>
    <x v="0"/>
    <x v="3"/>
    <n v="965.67"/>
    <s v="Success"/>
    <s v="Approved"/>
    <n v="4.05"/>
    <x v="0"/>
    <s v="Android"/>
    <n v="555645"/>
    <n v="21"/>
    <n v="0"/>
    <n v="0"/>
    <n v="0"/>
    <n v="0"/>
    <n v="0"/>
    <s v="2025-07-09 02:01:17"/>
  </r>
  <r>
    <s v="TX008054"/>
    <x v="1802"/>
    <x v="4"/>
    <x v="3"/>
    <n v="105.12"/>
    <s v="Success"/>
    <s v="Approved"/>
    <n v="6.89"/>
    <x v="0"/>
    <s v="Desktop"/>
    <n v="421802"/>
    <n v="18"/>
    <n v="0"/>
    <n v="0"/>
    <n v="0"/>
    <n v="0"/>
    <n v="0"/>
    <s v="2025-01-16 08:26:38"/>
  </r>
  <r>
    <s v="TX003585"/>
    <x v="660"/>
    <x v="0"/>
    <x v="1"/>
    <n v="213.73"/>
    <s v="Success"/>
    <s v="Approved"/>
    <n v="8.77"/>
    <x v="0"/>
    <s v="Desktop"/>
    <n v="508232"/>
    <n v="14"/>
    <n v="0"/>
    <n v="0"/>
    <n v="0"/>
    <n v="0"/>
    <n v="0"/>
    <s v="2025-01-11 16:01:57"/>
  </r>
  <r>
    <s v="TX009496"/>
    <x v="2389"/>
    <x v="3"/>
    <x v="0"/>
    <n v="116.81"/>
    <s v="Success"/>
    <s v="Approved"/>
    <n v="7.62"/>
    <x v="0"/>
    <s v="iPhone"/>
    <n v="475853"/>
    <n v="13"/>
    <n v="0"/>
    <n v="0"/>
    <n v="0"/>
    <n v="0"/>
    <n v="0"/>
    <s v="2025-11-20 21:23:59"/>
  </r>
  <r>
    <s v="TX005646"/>
    <x v="2893"/>
    <x v="3"/>
    <x v="1"/>
    <n v="2946.01"/>
    <s v="Success"/>
    <s v="Approved"/>
    <n v="11.76"/>
    <x v="0"/>
    <s v="iPad"/>
    <n v="529296"/>
    <n v="22"/>
    <n v="0"/>
    <n v="0"/>
    <n v="0"/>
    <n v="0"/>
    <n v="0"/>
    <s v="2025-03-26 20:58:39"/>
  </r>
  <r>
    <s v="TX003377"/>
    <x v="2096"/>
    <x v="1"/>
    <x v="2"/>
    <n v="844.95"/>
    <s v="Success"/>
    <s v="Approved"/>
    <n v="12.49"/>
    <x v="0"/>
    <s v="iPhone"/>
    <n v="472442"/>
    <n v="44"/>
    <n v="0"/>
    <n v="0"/>
    <n v="0"/>
    <n v="1"/>
    <n v="0"/>
    <s v="2025-06-14 10:46:49"/>
  </r>
  <r>
    <s v="TX001257"/>
    <x v="36"/>
    <x v="3"/>
    <x v="1"/>
    <n v="427.4"/>
    <s v="Success"/>
    <s v="Approved"/>
    <n v="6.57"/>
    <x v="0"/>
    <s v="Android"/>
    <n v="536335"/>
    <n v="16"/>
    <n v="0"/>
    <n v="0"/>
    <n v="0"/>
    <n v="0"/>
    <n v="0"/>
    <s v="2025-12-11 20:42:44"/>
  </r>
  <r>
    <s v="TX006191"/>
    <x v="1611"/>
    <x v="2"/>
    <x v="3"/>
    <n v="293.32"/>
    <s v="Success"/>
    <s v="Approved"/>
    <n v="11.82"/>
    <x v="0"/>
    <s v="Android"/>
    <n v="417402"/>
    <n v="21"/>
    <n v="0"/>
    <n v="0"/>
    <n v="0"/>
    <n v="0"/>
    <n v="0"/>
    <s v="2025-12-29 22:12:09"/>
  </r>
  <r>
    <s v="TX009443"/>
    <x v="1928"/>
    <x v="6"/>
    <x v="2"/>
    <n v="735.83"/>
    <s v="Failed"/>
    <s v="Approved"/>
    <n v="14.13"/>
    <x v="0"/>
    <s v="iPad"/>
    <n v="442030"/>
    <n v="40"/>
    <n v="0"/>
    <n v="0"/>
    <n v="1"/>
    <n v="0"/>
    <n v="0"/>
    <s v="2025-09-21 04:34:05"/>
  </r>
  <r>
    <s v="TX005349"/>
    <x v="1907"/>
    <x v="0"/>
    <x v="0"/>
    <n v="687.38"/>
    <s v="Success"/>
    <s v="Approved"/>
    <n v="5.01"/>
    <x v="0"/>
    <s v="Android"/>
    <n v="497394"/>
    <n v="17"/>
    <n v="0"/>
    <n v="0"/>
    <n v="0"/>
    <n v="0"/>
    <n v="0"/>
    <s v="2025-09-08 06:23:35"/>
  </r>
  <r>
    <s v="TX004176"/>
    <x v="296"/>
    <x v="9"/>
    <x v="1"/>
    <n v="339.05"/>
    <s v="Success"/>
    <s v="Approved"/>
    <n v="8.91"/>
    <x v="0"/>
    <s v="Android"/>
    <n v="476623"/>
    <n v="12"/>
    <n v="0"/>
    <n v="0"/>
    <n v="0"/>
    <n v="0"/>
    <n v="0"/>
    <s v="2025-01-26 18:21:53"/>
  </r>
  <r>
    <s v="TX004911"/>
    <x v="1638"/>
    <x v="1"/>
    <x v="3"/>
    <n v="1003.6"/>
    <s v="Failed"/>
    <s v="Approved"/>
    <n v="0.8"/>
    <x v="0"/>
    <s v="Desktop"/>
    <n v="526795"/>
    <n v="46"/>
    <n v="0"/>
    <n v="1"/>
    <n v="0"/>
    <n v="0"/>
    <n v="0"/>
    <s v="2025-07-05 13:33:48"/>
  </r>
  <r>
    <s v="TX001853"/>
    <x v="2894"/>
    <x v="3"/>
    <x v="3"/>
    <n v="1398.86"/>
    <s v="Failed"/>
    <s v="Approved"/>
    <n v="2.63"/>
    <x v="0"/>
    <s v="Desktop"/>
    <n v="494667"/>
    <n v="38"/>
    <n v="0"/>
    <n v="1"/>
    <n v="0"/>
    <n v="0"/>
    <n v="0"/>
    <s v="2025-10-15 19:29:59"/>
  </r>
  <r>
    <s v="TX006317"/>
    <x v="168"/>
    <x v="6"/>
    <x v="1"/>
    <n v="291.5"/>
    <s v="Success"/>
    <s v="Approved"/>
    <n v="5.95"/>
    <x v="0"/>
    <s v="Desktop"/>
    <n v="536484"/>
    <n v="40"/>
    <n v="0"/>
    <n v="1"/>
    <n v="0"/>
    <n v="0"/>
    <n v="0"/>
    <s v="2025-06-16 05:24:49"/>
  </r>
  <r>
    <s v="TX009909"/>
    <x v="2743"/>
    <x v="0"/>
    <x v="0"/>
    <n v="746.4"/>
    <s v="Success"/>
    <s v="Approved"/>
    <n v="9.32"/>
    <x v="0"/>
    <s v="Android"/>
    <n v="425118"/>
    <n v="16"/>
    <n v="0"/>
    <n v="0"/>
    <n v="0"/>
    <n v="0"/>
    <n v="0"/>
    <s v="2025-05-07 06:59:59"/>
  </r>
  <r>
    <s v="TX002106"/>
    <x v="1809"/>
    <x v="9"/>
    <x v="2"/>
    <n v="303.79000000000002"/>
    <s v="Failed"/>
    <s v="Declined"/>
    <n v="18.239999999999998"/>
    <x v="0"/>
    <s v="Desktop"/>
    <n v="472985"/>
    <n v="10"/>
    <n v="0"/>
    <n v="0"/>
    <n v="0"/>
    <n v="0"/>
    <n v="0"/>
    <s v="2025-05-05 17:57:52"/>
  </r>
  <r>
    <s v="TX000134"/>
    <x v="254"/>
    <x v="0"/>
    <x v="1"/>
    <n v="43.48"/>
    <s v="Success"/>
    <s v="Approved"/>
    <n v="6.23"/>
    <x v="0"/>
    <s v="iPhone"/>
    <n v="445743"/>
    <n v="44"/>
    <n v="0"/>
    <n v="0"/>
    <n v="1"/>
    <n v="0"/>
    <n v="0"/>
    <s v="2025-11-03 06:41:33"/>
  </r>
  <r>
    <s v="TX005030"/>
    <x v="57"/>
    <x v="4"/>
    <x v="1"/>
    <n v="758.9"/>
    <s v="Abandoned"/>
    <s v="Declined"/>
    <n v="4.5"/>
    <x v="0"/>
    <s v="iPhone"/>
    <n v="505607"/>
    <n v="18"/>
    <n v="0"/>
    <n v="0"/>
    <n v="0"/>
    <n v="0"/>
    <n v="0"/>
    <s v="2025-01-07 00:56:28"/>
  </r>
  <r>
    <s v="TX000929"/>
    <x v="2143"/>
    <x v="5"/>
    <x v="1"/>
    <n v="161.6"/>
    <s v="Success"/>
    <s v="Approved"/>
    <n v="1.62"/>
    <x v="0"/>
    <s v="iPhone"/>
    <n v="553661"/>
    <n v="30"/>
    <n v="0"/>
    <n v="0"/>
    <n v="0"/>
    <n v="1"/>
    <n v="0"/>
    <s v="2025-06-30 12:28:09"/>
  </r>
  <r>
    <s v="TX000824"/>
    <x v="2400"/>
    <x v="9"/>
    <x v="1"/>
    <n v="452.15"/>
    <s v="Success"/>
    <s v="Approved"/>
    <n v="9.02"/>
    <x v="0"/>
    <s v="Android"/>
    <n v="461900"/>
    <n v="18"/>
    <n v="0"/>
    <n v="0"/>
    <n v="0"/>
    <n v="0"/>
    <n v="0"/>
    <s v="2025-09-04 04:37:56"/>
  </r>
  <r>
    <s v="TX007577"/>
    <x v="1696"/>
    <x v="5"/>
    <x v="2"/>
    <n v="301.33999999999997"/>
    <s v="Abandoned"/>
    <s v="Approved"/>
    <n v="14.31"/>
    <x v="0"/>
    <s v="Android"/>
    <n v="419546"/>
    <n v="17"/>
    <n v="0"/>
    <n v="0"/>
    <n v="0"/>
    <n v="0"/>
    <n v="0"/>
    <s v="2025-01-21 21:45:04"/>
  </r>
  <r>
    <s v="TX001532"/>
    <x v="1547"/>
    <x v="2"/>
    <x v="3"/>
    <n v="215.9"/>
    <s v="Success"/>
    <s v="Approved"/>
    <n v="10.18"/>
    <x v="0"/>
    <s v="iPhone"/>
    <n v="521149"/>
    <n v="19"/>
    <n v="0"/>
    <n v="0"/>
    <n v="0"/>
    <n v="0"/>
    <n v="0"/>
    <s v="2025-12-11 10:40:27"/>
  </r>
  <r>
    <s v="TX001215"/>
    <x v="2260"/>
    <x v="9"/>
    <x v="3"/>
    <n v="973.14"/>
    <s v="Success"/>
    <s v="Approved"/>
    <n v="7.98"/>
    <x v="0"/>
    <s v="Android"/>
    <n v="504842"/>
    <n v="25"/>
    <n v="0"/>
    <n v="0"/>
    <n v="0"/>
    <n v="0"/>
    <n v="0"/>
    <s v="2025-03-19 09:01:42"/>
  </r>
  <r>
    <s v="TX000505"/>
    <x v="1067"/>
    <x v="2"/>
    <x v="0"/>
    <n v="769.72"/>
    <s v="Failed"/>
    <s v="Approved"/>
    <n v="1.55"/>
    <x v="0"/>
    <s v="Android"/>
    <n v="527832"/>
    <n v="25"/>
    <n v="0"/>
    <n v="0"/>
    <n v="0"/>
    <n v="0"/>
    <n v="0"/>
    <s v="2025-03-11 13:45:14"/>
  </r>
  <r>
    <s v="TX006531"/>
    <x v="2440"/>
    <x v="1"/>
    <x v="3"/>
    <n v="403.85"/>
    <s v="Failed"/>
    <s v="Declined"/>
    <n v="8.35"/>
    <x v="0"/>
    <s v="iPad"/>
    <n v="442565"/>
    <n v="52"/>
    <n v="1"/>
    <n v="0"/>
    <n v="0"/>
    <n v="0"/>
    <n v="1"/>
    <s v="2025-08-24 07:46:29"/>
  </r>
  <r>
    <s v="TX003073"/>
    <x v="1720"/>
    <x v="8"/>
    <x v="1"/>
    <n v="393.67"/>
    <s v="Success"/>
    <s v="Approved"/>
    <n v="7.34"/>
    <x v="0"/>
    <s v="iPad"/>
    <n v="509440"/>
    <n v="12"/>
    <n v="0"/>
    <n v="0"/>
    <n v="0"/>
    <n v="0"/>
    <n v="0"/>
    <s v="2025-01-20 04:09:06"/>
  </r>
  <r>
    <s v="TX009087"/>
    <x v="2810"/>
    <x v="0"/>
    <x v="1"/>
    <n v="382.87"/>
    <s v="Success"/>
    <s v="Approved"/>
    <n v="2.61"/>
    <x v="0"/>
    <s v="iPhone"/>
    <n v="511576"/>
    <n v="23"/>
    <n v="0"/>
    <n v="0"/>
    <n v="0"/>
    <n v="0"/>
    <n v="0"/>
    <s v="2025-10-31 14:06:04"/>
  </r>
  <r>
    <s v="TX008648"/>
    <x v="2865"/>
    <x v="3"/>
    <x v="1"/>
    <n v="1294.8699999999999"/>
    <s v="Success"/>
    <s v="Approved"/>
    <n v="7.15"/>
    <x v="0"/>
    <s v="iPhone"/>
    <n v="500373"/>
    <n v="20"/>
    <n v="0"/>
    <n v="0"/>
    <n v="0"/>
    <n v="0"/>
    <n v="0"/>
    <s v="2025-02-02 06:27:14"/>
  </r>
  <r>
    <s v="TX006620"/>
    <x v="2274"/>
    <x v="1"/>
    <x v="2"/>
    <n v="3132.65"/>
    <s v="Failed"/>
    <s v="Declined"/>
    <n v="15.34"/>
    <x v="0"/>
    <s v="Desktop"/>
    <n v="473470"/>
    <n v="33"/>
    <n v="0"/>
    <n v="0"/>
    <n v="0"/>
    <n v="1"/>
    <n v="0"/>
    <s v="2025-02-26 05:27:53"/>
  </r>
  <r>
    <s v="TX009274"/>
    <x v="1608"/>
    <x v="1"/>
    <x v="1"/>
    <n v="364.36"/>
    <s v="Success"/>
    <s v="Approved"/>
    <n v="0.59"/>
    <x v="0"/>
    <s v="Desktop"/>
    <n v="427500"/>
    <n v="23"/>
    <n v="0"/>
    <n v="0"/>
    <n v="0"/>
    <n v="0"/>
    <n v="0"/>
    <s v="2025-12-07 21:03:27"/>
  </r>
  <r>
    <s v="TX003710"/>
    <x v="532"/>
    <x v="8"/>
    <x v="3"/>
    <n v="349.51"/>
    <s v="Success"/>
    <s v="Approved"/>
    <n v="7.32"/>
    <x v="0"/>
    <s v="Android"/>
    <n v="432984"/>
    <n v="25"/>
    <n v="0"/>
    <n v="0"/>
    <n v="0"/>
    <n v="0"/>
    <n v="0"/>
    <s v="2025-01-22 17:20:56"/>
  </r>
  <r>
    <s v="TX009636"/>
    <x v="572"/>
    <x v="4"/>
    <x v="1"/>
    <n v="93.15"/>
    <s v="Success"/>
    <s v="Approved"/>
    <n v="5.28"/>
    <x v="0"/>
    <s v="Android"/>
    <n v="407833"/>
    <n v="24"/>
    <n v="0"/>
    <n v="0"/>
    <n v="0"/>
    <n v="0"/>
    <n v="0"/>
    <s v="2025-11-25 11:23:19"/>
  </r>
  <r>
    <s v="TX004850"/>
    <x v="1211"/>
    <x v="4"/>
    <x v="2"/>
    <n v="686.5"/>
    <s v="Abandoned"/>
    <s v="Approved"/>
    <n v="11.29"/>
    <x v="0"/>
    <s v="iPhone"/>
    <n v="505595"/>
    <n v="13"/>
    <n v="0"/>
    <n v="0"/>
    <n v="0"/>
    <n v="0"/>
    <n v="0"/>
    <s v="2025-03-28 01:32:16"/>
  </r>
  <r>
    <s v="TX004749"/>
    <x v="144"/>
    <x v="3"/>
    <x v="3"/>
    <n v="181.47"/>
    <s v="Failed"/>
    <s v="Declined"/>
    <n v="9.01"/>
    <x v="0"/>
    <s v="iPhone"/>
    <n v="402481"/>
    <n v="15"/>
    <n v="0"/>
    <n v="0"/>
    <n v="0"/>
    <n v="0"/>
    <n v="0"/>
    <s v="2025-05-30 04:49:22"/>
  </r>
  <r>
    <s v="TX004269"/>
    <x v="1669"/>
    <x v="2"/>
    <x v="1"/>
    <n v="725.08"/>
    <s v="Failed"/>
    <s v="Declined"/>
    <n v="8.68"/>
    <x v="0"/>
    <s v="iPhone"/>
    <n v="436585"/>
    <n v="23"/>
    <n v="0"/>
    <n v="0"/>
    <n v="0"/>
    <n v="0"/>
    <n v="0"/>
    <s v="2025-11-08 09:19:28"/>
  </r>
  <r>
    <s v="TX009933"/>
    <x v="1960"/>
    <x v="0"/>
    <x v="0"/>
    <n v="539.36"/>
    <s v="Success"/>
    <s v="Approved"/>
    <n v="8.64"/>
    <x v="0"/>
    <s v="iPad"/>
    <n v="550580"/>
    <n v="20"/>
    <n v="0"/>
    <n v="0"/>
    <n v="0"/>
    <n v="0"/>
    <n v="0"/>
    <s v="2025-11-17 01:11:56"/>
  </r>
  <r>
    <s v="TX008906"/>
    <x v="2545"/>
    <x v="0"/>
    <x v="0"/>
    <n v="469.81"/>
    <s v="Success"/>
    <s v="Approved"/>
    <n v="5.85"/>
    <x v="0"/>
    <s v="iPhone"/>
    <n v="481570"/>
    <n v="21"/>
    <n v="0"/>
    <n v="0"/>
    <n v="0"/>
    <n v="0"/>
    <n v="0"/>
    <s v="2025-02-21 21:20:58"/>
  </r>
  <r>
    <s v="TX004187"/>
    <x v="856"/>
    <x v="5"/>
    <x v="0"/>
    <n v="362.87"/>
    <s v="Success"/>
    <s v="Approved"/>
    <n v="2.2200000000000002"/>
    <x v="0"/>
    <s v="Android"/>
    <n v="408642"/>
    <n v="22"/>
    <n v="0"/>
    <n v="0"/>
    <n v="0"/>
    <n v="0"/>
    <n v="0"/>
    <s v="2025-12-19 07:27:43"/>
  </r>
  <r>
    <s v="TX005302"/>
    <x v="2282"/>
    <x v="8"/>
    <x v="0"/>
    <n v="887.09"/>
    <s v="Success"/>
    <s v="Approved"/>
    <n v="9.5"/>
    <x v="0"/>
    <s v="Android"/>
    <n v="453780"/>
    <n v="15"/>
    <n v="0"/>
    <n v="0"/>
    <n v="0"/>
    <n v="0"/>
    <n v="0"/>
    <s v="2025-12-01 10:01:59"/>
  </r>
  <r>
    <s v="TX002924"/>
    <x v="2774"/>
    <x v="5"/>
    <x v="2"/>
    <n v="318.99"/>
    <s v="Abandoned"/>
    <s v="Declined"/>
    <n v="12"/>
    <x v="0"/>
    <s v="iPhone"/>
    <n v="553375"/>
    <n v="16"/>
    <n v="0"/>
    <n v="0"/>
    <n v="0"/>
    <n v="0"/>
    <n v="0"/>
    <s v="2025-05-31 22:01:06"/>
  </r>
  <r>
    <s v="TX006589"/>
    <x v="747"/>
    <x v="1"/>
    <x v="1"/>
    <n v="226.17"/>
    <s v="Success"/>
    <s v="Approved"/>
    <n v="2"/>
    <x v="0"/>
    <s v="iPhone"/>
    <n v="521629"/>
    <n v="20"/>
    <n v="0"/>
    <n v="0"/>
    <n v="0"/>
    <n v="0"/>
    <n v="0"/>
    <s v="2025-12-26 17:57:26"/>
  </r>
  <r>
    <s v="TX001811"/>
    <x v="972"/>
    <x v="5"/>
    <x v="0"/>
    <n v="467.9"/>
    <s v="Success"/>
    <s v="Approved"/>
    <n v="11.52"/>
    <x v="0"/>
    <s v="Android"/>
    <n v="534975"/>
    <n v="18"/>
    <n v="0"/>
    <n v="0"/>
    <n v="0"/>
    <n v="0"/>
    <n v="0"/>
    <s v="2025-01-28 20:08:12"/>
  </r>
  <r>
    <s v="TX003487"/>
    <x v="1614"/>
    <x v="3"/>
    <x v="0"/>
    <n v="291.77"/>
    <s v="Success"/>
    <s v="Approved"/>
    <n v="4.62"/>
    <x v="0"/>
    <s v="iPhone"/>
    <n v="546069"/>
    <n v="42"/>
    <n v="0"/>
    <n v="0"/>
    <n v="0"/>
    <n v="1"/>
    <n v="0"/>
    <s v="2025-10-01 05:08:59"/>
  </r>
  <r>
    <s v="TX007420"/>
    <x v="1285"/>
    <x v="3"/>
    <x v="0"/>
    <n v="129.15"/>
    <s v="Failed"/>
    <s v="Declined"/>
    <n v="7.97"/>
    <x v="0"/>
    <s v="Desktop"/>
    <n v="523822"/>
    <n v="46"/>
    <n v="0"/>
    <n v="1"/>
    <n v="0"/>
    <n v="0"/>
    <n v="0"/>
    <s v="2025-11-04 13:16:04"/>
  </r>
  <r>
    <s v="TX003142"/>
    <x v="2792"/>
    <x v="0"/>
    <x v="0"/>
    <n v="339.16"/>
    <s v="Success"/>
    <s v="Approved"/>
    <n v="2.87"/>
    <x v="0"/>
    <s v="iPhone"/>
    <n v="451510"/>
    <n v="12"/>
    <n v="0"/>
    <n v="0"/>
    <n v="0"/>
    <n v="0"/>
    <n v="0"/>
    <s v="2025-09-07 21:34:07"/>
  </r>
  <r>
    <s v="TX009348"/>
    <x v="355"/>
    <x v="0"/>
    <x v="0"/>
    <n v="693.06"/>
    <s v="Success"/>
    <s v="Approved"/>
    <n v="2.11"/>
    <x v="0"/>
    <s v="Desktop"/>
    <n v="459152"/>
    <n v="25"/>
    <n v="0"/>
    <n v="0"/>
    <n v="0"/>
    <n v="0"/>
    <n v="0"/>
    <s v="2025-03-04 14:40:16"/>
  </r>
  <r>
    <s v="TX001325"/>
    <x v="1050"/>
    <x v="3"/>
    <x v="2"/>
    <n v="637.73"/>
    <s v="Success"/>
    <s v="Approved"/>
    <n v="12.83"/>
    <x v="0"/>
    <s v="Desktop"/>
    <n v="467909"/>
    <n v="17"/>
    <n v="0"/>
    <n v="0"/>
    <n v="0"/>
    <n v="0"/>
    <n v="0"/>
    <s v="2025-03-13 13:23:08"/>
  </r>
  <r>
    <s v="TX004313"/>
    <x v="721"/>
    <x v="3"/>
    <x v="3"/>
    <n v="275.74"/>
    <s v="Failed"/>
    <s v="Declined"/>
    <n v="5.39"/>
    <x v="0"/>
    <s v="Android"/>
    <n v="536819"/>
    <n v="16"/>
    <n v="0"/>
    <n v="0"/>
    <n v="0"/>
    <n v="0"/>
    <n v="0"/>
    <s v="2025-02-06 10:44:59"/>
  </r>
  <r>
    <s v="TX007495"/>
    <x v="402"/>
    <x v="5"/>
    <x v="1"/>
    <n v="121.86"/>
    <s v="Abandoned"/>
    <s v="Declined"/>
    <n v="7.06"/>
    <x v="0"/>
    <s v="iPad"/>
    <n v="516679"/>
    <n v="14"/>
    <n v="0"/>
    <n v="0"/>
    <n v="0"/>
    <n v="0"/>
    <n v="0"/>
    <s v="2025-01-23 01:01:03"/>
  </r>
  <r>
    <s v="TX008703"/>
    <x v="643"/>
    <x v="9"/>
    <x v="0"/>
    <n v="382.13"/>
    <s v="Success"/>
    <s v="Approved"/>
    <n v="3.71"/>
    <x v="0"/>
    <s v="Android"/>
    <n v="496440"/>
    <n v="21"/>
    <n v="0"/>
    <n v="0"/>
    <n v="0"/>
    <n v="0"/>
    <n v="0"/>
    <s v="2025-09-07 04:37:46"/>
  </r>
  <r>
    <s v="TX008692"/>
    <x v="2054"/>
    <x v="1"/>
    <x v="3"/>
    <n v="380.95"/>
    <s v="Success"/>
    <s v="Approved"/>
    <n v="2.77"/>
    <x v="0"/>
    <s v="iPhone"/>
    <n v="513322"/>
    <n v="12"/>
    <n v="0"/>
    <n v="0"/>
    <n v="0"/>
    <n v="0"/>
    <n v="0"/>
    <s v="2025-01-08 17:01:26"/>
  </r>
  <r>
    <s v="TX009558"/>
    <x v="54"/>
    <x v="2"/>
    <x v="0"/>
    <n v="480.57"/>
    <s v="Success"/>
    <s v="Approved"/>
    <n v="8.9499999999999993"/>
    <x v="0"/>
    <s v="iPhone"/>
    <n v="400736"/>
    <n v="17"/>
    <n v="0"/>
    <n v="0"/>
    <n v="0"/>
    <n v="0"/>
    <n v="0"/>
    <s v="2025-04-23 15:22:36"/>
  </r>
  <r>
    <s v="TX005542"/>
    <x v="2056"/>
    <x v="8"/>
    <x v="1"/>
    <n v="509.76"/>
    <s v="Abandoned"/>
    <s v="Declined"/>
    <n v="4.28"/>
    <x v="0"/>
    <s v="iPhone"/>
    <n v="400662"/>
    <n v="11"/>
    <n v="0"/>
    <n v="0"/>
    <n v="0"/>
    <n v="0"/>
    <n v="0"/>
    <s v="2025-06-21 10:57:10"/>
  </r>
  <r>
    <s v="TX006173"/>
    <x v="1597"/>
    <x v="2"/>
    <x v="2"/>
    <n v="186.92"/>
    <s v="Abandoned"/>
    <s v="Declined"/>
    <n v="13.46"/>
    <x v="0"/>
    <s v="Android"/>
    <n v="424892"/>
    <n v="25"/>
    <n v="0"/>
    <n v="0"/>
    <n v="0"/>
    <n v="0"/>
    <n v="0"/>
    <s v="2025-12-13 09:44:02"/>
  </r>
  <r>
    <s v="TX001541"/>
    <x v="1232"/>
    <x v="8"/>
    <x v="1"/>
    <n v="287.99"/>
    <s v="Success"/>
    <s v="Approved"/>
    <n v="4.87"/>
    <x v="0"/>
    <s v="iPhone"/>
    <n v="458158"/>
    <n v="16"/>
    <n v="0"/>
    <n v="0"/>
    <n v="0"/>
    <n v="0"/>
    <n v="0"/>
    <s v="2025-12-03 16:43:21"/>
  </r>
  <r>
    <s v="TX009410"/>
    <x v="2895"/>
    <x v="1"/>
    <x v="0"/>
    <n v="112.22"/>
    <s v="Abandoned"/>
    <s v="Approved"/>
    <n v="5.62"/>
    <x v="0"/>
    <s v="Desktop"/>
    <n v="559503"/>
    <n v="48"/>
    <n v="1"/>
    <n v="0"/>
    <n v="0"/>
    <n v="0"/>
    <n v="1"/>
    <s v="2025-01-03 17:50:46"/>
  </r>
  <r>
    <s v="TX002682"/>
    <x v="1954"/>
    <x v="2"/>
    <x v="0"/>
    <n v="229.2"/>
    <s v="Success"/>
    <s v="Approved"/>
    <n v="3.32"/>
    <x v="0"/>
    <s v="Android"/>
    <n v="480730"/>
    <n v="10"/>
    <n v="0"/>
    <n v="0"/>
    <n v="0"/>
    <n v="0"/>
    <n v="0"/>
    <s v="2025-10-28 01:17:37"/>
  </r>
  <r>
    <s v="TX009937"/>
    <x v="1676"/>
    <x v="1"/>
    <x v="0"/>
    <n v="299.07"/>
    <s v="Success"/>
    <s v="Approved"/>
    <n v="2.31"/>
    <x v="0"/>
    <s v="Desktop"/>
    <n v="463029"/>
    <n v="22"/>
    <n v="0"/>
    <n v="0"/>
    <n v="0"/>
    <n v="0"/>
    <n v="0"/>
    <s v="2025-03-02 02:28:53"/>
  </r>
  <r>
    <s v="TX006314"/>
    <x v="237"/>
    <x v="1"/>
    <x v="0"/>
    <n v="87.01"/>
    <s v="Success"/>
    <s v="Approved"/>
    <n v="5.97"/>
    <x v="0"/>
    <s v="Android"/>
    <n v="463532"/>
    <n v="20"/>
    <n v="0"/>
    <n v="0"/>
    <n v="0"/>
    <n v="0"/>
    <n v="0"/>
    <s v="2025-08-07 03:05:59"/>
  </r>
  <r>
    <s v="TX001192"/>
    <x v="790"/>
    <x v="8"/>
    <x v="1"/>
    <n v="467.2"/>
    <s v="Success"/>
    <s v="Approved"/>
    <n v="7.13"/>
    <x v="0"/>
    <s v="iPhone"/>
    <n v="480469"/>
    <n v="30"/>
    <n v="0"/>
    <n v="0"/>
    <n v="0"/>
    <n v="1"/>
    <n v="0"/>
    <s v="2025-03-16 05:43:51"/>
  </r>
  <r>
    <s v="TX005294"/>
    <x v="2362"/>
    <x v="3"/>
    <x v="3"/>
    <n v="857.85"/>
    <s v="Abandoned"/>
    <s v="Declined"/>
    <n v="11.36"/>
    <x v="0"/>
    <s v="Desktop"/>
    <n v="492785"/>
    <n v="15"/>
    <n v="0"/>
    <n v="0"/>
    <n v="0"/>
    <n v="0"/>
    <n v="0"/>
    <s v="2025-08-29 04:15:03"/>
  </r>
  <r>
    <s v="TX001543"/>
    <x v="2275"/>
    <x v="0"/>
    <x v="3"/>
    <n v="893.58"/>
    <s v="Success"/>
    <s v="Approved"/>
    <n v="3.75"/>
    <x v="0"/>
    <s v="iPhone"/>
    <n v="426250"/>
    <n v="40"/>
    <n v="0"/>
    <n v="1"/>
    <n v="0"/>
    <n v="0"/>
    <n v="0"/>
    <s v="2025-07-23 21:46:34"/>
  </r>
  <r>
    <s v="TX007057"/>
    <x v="2755"/>
    <x v="8"/>
    <x v="3"/>
    <n v="552.74"/>
    <s v="Success"/>
    <s v="Approved"/>
    <n v="5.78"/>
    <x v="0"/>
    <s v="Desktop"/>
    <n v="490315"/>
    <n v="16"/>
    <n v="0"/>
    <n v="0"/>
    <n v="0"/>
    <n v="0"/>
    <n v="0"/>
    <s v="2025-07-24 16:59:48"/>
  </r>
  <r>
    <s v="TX002540"/>
    <x v="2896"/>
    <x v="0"/>
    <x v="1"/>
    <n v="215.5"/>
    <s v="Failed"/>
    <s v="Declined"/>
    <n v="4.8"/>
    <x v="0"/>
    <s v="iPhone"/>
    <n v="472367"/>
    <n v="22"/>
    <n v="0"/>
    <n v="0"/>
    <n v="0"/>
    <n v="0"/>
    <n v="0"/>
    <s v="2025-07-17 19:50:23"/>
  </r>
  <r>
    <s v="TX000954"/>
    <x v="1003"/>
    <x v="2"/>
    <x v="3"/>
    <n v="39.200000000000003"/>
    <s v="Success"/>
    <s v="Approved"/>
    <n v="3.85"/>
    <x v="0"/>
    <s v="iPhone"/>
    <n v="414625"/>
    <n v="23"/>
    <n v="0"/>
    <n v="0"/>
    <n v="0"/>
    <n v="0"/>
    <n v="0"/>
    <s v="2025-10-31 22:47:30"/>
  </r>
  <r>
    <s v="TX007242"/>
    <x v="1814"/>
    <x v="3"/>
    <x v="2"/>
    <n v="685.46"/>
    <s v="Failed"/>
    <s v="Declined"/>
    <n v="11.3"/>
    <x v="0"/>
    <s v="iPhone"/>
    <n v="418915"/>
    <n v="21"/>
    <n v="0"/>
    <n v="0"/>
    <n v="0"/>
    <n v="0"/>
    <n v="0"/>
    <s v="2025-09-15 15:24:26"/>
  </r>
  <r>
    <s v="TX006732"/>
    <x v="1542"/>
    <x v="5"/>
    <x v="1"/>
    <n v="341.46"/>
    <s v="Success"/>
    <s v="Approved"/>
    <n v="6.36"/>
    <x v="0"/>
    <s v="Android"/>
    <n v="417250"/>
    <n v="24"/>
    <n v="0"/>
    <n v="0"/>
    <n v="0"/>
    <n v="0"/>
    <n v="0"/>
    <s v="2025-03-06 13:00:33"/>
  </r>
  <r>
    <s v="TX004847"/>
    <x v="93"/>
    <x v="0"/>
    <x v="3"/>
    <n v="76.25"/>
    <s v="Success"/>
    <s v="Approved"/>
    <n v="6.71"/>
    <x v="0"/>
    <s v="iPhone"/>
    <n v="510806"/>
    <n v="20"/>
    <n v="0"/>
    <n v="0"/>
    <n v="0"/>
    <n v="0"/>
    <n v="0"/>
    <s v="2025-06-08 18:56:24"/>
  </r>
  <r>
    <s v="TX006802"/>
    <x v="2112"/>
    <x v="0"/>
    <x v="0"/>
    <n v="724.93"/>
    <s v="Abandoned"/>
    <s v="Declined"/>
    <n v="8.74"/>
    <x v="0"/>
    <s v="iPad"/>
    <n v="545803"/>
    <n v="22"/>
    <n v="0"/>
    <n v="0"/>
    <n v="0"/>
    <n v="0"/>
    <n v="0"/>
    <s v="2025-07-12 04:39:52"/>
  </r>
  <r>
    <s v="TX008011"/>
    <x v="1801"/>
    <x v="2"/>
    <x v="2"/>
    <n v="487.81"/>
    <s v="Success"/>
    <s v="Approved"/>
    <n v="18.86"/>
    <x v="0"/>
    <s v="Desktop"/>
    <n v="511097"/>
    <n v="14"/>
    <n v="0"/>
    <n v="0"/>
    <n v="0"/>
    <n v="0"/>
    <n v="0"/>
    <s v="2025-08-19 05:32:10"/>
  </r>
  <r>
    <s v="TX004331"/>
    <x v="490"/>
    <x v="0"/>
    <x v="2"/>
    <n v="679.03"/>
    <s v="Abandoned"/>
    <s v="Approved"/>
    <n v="13.96"/>
    <x v="0"/>
    <s v="Desktop"/>
    <n v="440975"/>
    <n v="23"/>
    <n v="0"/>
    <n v="0"/>
    <n v="0"/>
    <n v="0"/>
    <n v="0"/>
    <s v="2025-12-07 10:03:35"/>
  </r>
  <r>
    <s v="TX008925"/>
    <x v="1301"/>
    <x v="3"/>
    <x v="2"/>
    <n v="491.28"/>
    <s v="Abandoned"/>
    <s v="Declined"/>
    <n v="17.48"/>
    <x v="0"/>
    <s v="Desktop"/>
    <n v="491571"/>
    <n v="20"/>
    <n v="0"/>
    <n v="0"/>
    <n v="0"/>
    <n v="0"/>
    <n v="0"/>
    <s v="2025-06-28 01:53:24"/>
  </r>
  <r>
    <s v="TX005335"/>
    <x v="2058"/>
    <x v="4"/>
    <x v="3"/>
    <n v="638.46"/>
    <s v="Success"/>
    <s v="Approved"/>
    <n v="11.74"/>
    <x v="0"/>
    <s v="Desktop"/>
    <n v="418600"/>
    <n v="38"/>
    <n v="0"/>
    <n v="0"/>
    <n v="0"/>
    <n v="1"/>
    <n v="0"/>
    <s v="2025-07-18 09:56:02"/>
  </r>
  <r>
    <s v="TX007331"/>
    <x v="2897"/>
    <x v="8"/>
    <x v="3"/>
    <n v="138.74"/>
    <s v="Abandoned"/>
    <s v="Declined"/>
    <n v="7.62"/>
    <x v="0"/>
    <s v="Desktop"/>
    <n v="496619"/>
    <n v="24"/>
    <n v="0"/>
    <n v="0"/>
    <n v="0"/>
    <n v="0"/>
    <n v="0"/>
    <s v="2025-07-13 13:39:16"/>
  </r>
  <r>
    <s v="TX009349"/>
    <x v="1825"/>
    <x v="9"/>
    <x v="2"/>
    <n v="43.63"/>
    <s v="Failed"/>
    <s v="Declined"/>
    <n v="17.600000000000001"/>
    <x v="0"/>
    <s v="Android"/>
    <n v="540590"/>
    <n v="11"/>
    <n v="0"/>
    <n v="0"/>
    <n v="0"/>
    <n v="0"/>
    <n v="0"/>
    <s v="2025-06-22 08:58:52"/>
  </r>
  <r>
    <s v="TX004730"/>
    <x v="2898"/>
    <x v="5"/>
    <x v="1"/>
    <n v="276.73"/>
    <s v="Success"/>
    <s v="Approved"/>
    <n v="4.34"/>
    <x v="0"/>
    <s v="iPhone"/>
    <n v="418244"/>
    <n v="11"/>
    <n v="0"/>
    <n v="0"/>
    <n v="0"/>
    <n v="0"/>
    <n v="0"/>
    <s v="2025-05-31 16:26:49"/>
  </r>
  <r>
    <s v="TX006542"/>
    <x v="2301"/>
    <x v="0"/>
    <x v="1"/>
    <n v="151.80000000000001"/>
    <s v="Failed"/>
    <s v="Declined"/>
    <n v="10.14"/>
    <x v="0"/>
    <s v="iPhone"/>
    <n v="503263"/>
    <n v="19"/>
    <n v="0"/>
    <n v="0"/>
    <n v="0"/>
    <n v="0"/>
    <n v="0"/>
    <s v="2025-02-17 00:54:46"/>
  </r>
  <r>
    <s v="TX005306"/>
    <x v="1984"/>
    <x v="2"/>
    <x v="0"/>
    <n v="164.25"/>
    <s v="Failed"/>
    <s v="Declined"/>
    <n v="11.22"/>
    <x v="0"/>
    <s v="iPhone"/>
    <n v="409176"/>
    <n v="80"/>
    <n v="1"/>
    <n v="0"/>
    <n v="0"/>
    <n v="1"/>
    <n v="1"/>
    <s v="2025-08-14 21:36:30"/>
  </r>
  <r>
    <s v="TX005162"/>
    <x v="1008"/>
    <x v="9"/>
    <x v="1"/>
    <n v="76.61"/>
    <s v="Failed"/>
    <s v="Declined"/>
    <n v="2.99"/>
    <x v="0"/>
    <s v="iPad"/>
    <n v="518587"/>
    <n v="17"/>
    <n v="0"/>
    <n v="0"/>
    <n v="0"/>
    <n v="0"/>
    <n v="0"/>
    <s v="2025-11-11 20:50:12"/>
  </r>
  <r>
    <s v="TX007861"/>
    <x v="2590"/>
    <x v="8"/>
    <x v="3"/>
    <n v="264.45"/>
    <s v="Success"/>
    <s v="Approved"/>
    <n v="11.16"/>
    <x v="0"/>
    <s v="Android"/>
    <n v="524914"/>
    <n v="14"/>
    <n v="0"/>
    <n v="0"/>
    <n v="0"/>
    <n v="0"/>
    <n v="0"/>
    <s v="2025-04-26 04:55:02"/>
  </r>
  <r>
    <s v="TX002157"/>
    <x v="1049"/>
    <x v="0"/>
    <x v="2"/>
    <n v="822.46"/>
    <s v="Failed"/>
    <s v="Approved"/>
    <n v="11.57"/>
    <x v="0"/>
    <s v="iPhone"/>
    <n v="544266"/>
    <n v="11"/>
    <n v="0"/>
    <n v="0"/>
    <n v="0"/>
    <n v="0"/>
    <n v="0"/>
    <s v="2025-04-23 09:03:30"/>
  </r>
  <r>
    <s v="TX001063"/>
    <x v="2494"/>
    <x v="2"/>
    <x v="1"/>
    <n v="667.15"/>
    <s v="Success"/>
    <s v="Approved"/>
    <n v="7.33"/>
    <x v="0"/>
    <s v="iPhone"/>
    <n v="484782"/>
    <n v="22"/>
    <n v="0"/>
    <n v="0"/>
    <n v="0"/>
    <n v="0"/>
    <n v="0"/>
    <s v="2025-10-10 05:50:37"/>
  </r>
  <r>
    <s v="TX001168"/>
    <x v="351"/>
    <x v="2"/>
    <x v="1"/>
    <n v="518.98"/>
    <s v="Success"/>
    <s v="Approved"/>
    <n v="9.4700000000000006"/>
    <x v="0"/>
    <s v="Android"/>
    <n v="500168"/>
    <n v="14"/>
    <n v="0"/>
    <n v="0"/>
    <n v="0"/>
    <n v="0"/>
    <n v="0"/>
    <s v="2025-09-30 21:14:10"/>
  </r>
  <r>
    <s v="TX003637"/>
    <x v="2899"/>
    <x v="5"/>
    <x v="3"/>
    <n v="84.12"/>
    <s v="Abandoned"/>
    <s v="Declined"/>
    <n v="10.97"/>
    <x v="0"/>
    <s v="Desktop"/>
    <n v="450760"/>
    <n v="15"/>
    <n v="0"/>
    <n v="0"/>
    <n v="0"/>
    <n v="0"/>
    <n v="0"/>
    <s v="2025-06-27 12:26:30"/>
  </r>
  <r>
    <s v="TX007652"/>
    <x v="598"/>
    <x v="4"/>
    <x v="0"/>
    <n v="424.23"/>
    <s v="Success"/>
    <s v="Approved"/>
    <n v="1.44"/>
    <x v="0"/>
    <s v="iPhone"/>
    <n v="461617"/>
    <n v="18"/>
    <n v="0"/>
    <n v="0"/>
    <n v="0"/>
    <n v="0"/>
    <n v="0"/>
    <s v="2025-11-11 06:39:30"/>
  </r>
  <r>
    <s v="TX005589"/>
    <x v="2771"/>
    <x v="1"/>
    <x v="1"/>
    <n v="284.63"/>
    <s v="Success"/>
    <s v="Approved"/>
    <n v="5.33"/>
    <x v="0"/>
    <s v="iPhone"/>
    <n v="443451"/>
    <n v="15"/>
    <n v="0"/>
    <n v="0"/>
    <n v="0"/>
    <n v="0"/>
    <n v="0"/>
    <s v="2025-09-26 10:32:12"/>
  </r>
  <r>
    <s v="TX007193"/>
    <x v="2759"/>
    <x v="8"/>
    <x v="0"/>
    <n v="863.52"/>
    <s v="Failed"/>
    <s v="Declined"/>
    <n v="11.45"/>
    <x v="0"/>
    <s v="Android"/>
    <n v="485066"/>
    <n v="50"/>
    <n v="1"/>
    <n v="0"/>
    <n v="0"/>
    <n v="0"/>
    <n v="1"/>
    <s v="2025-02-27 05:55:58"/>
  </r>
  <r>
    <s v="TX004492"/>
    <x v="2494"/>
    <x v="8"/>
    <x v="0"/>
    <n v="1122.3599999999999"/>
    <s v="Success"/>
    <s v="Approved"/>
    <n v="5.27"/>
    <x v="0"/>
    <s v="iPhone"/>
    <n v="422354"/>
    <n v="23"/>
    <n v="0"/>
    <n v="0"/>
    <n v="0"/>
    <n v="0"/>
    <n v="0"/>
    <s v="2025-08-14 03:30:41"/>
  </r>
  <r>
    <s v="TX007267"/>
    <x v="573"/>
    <x v="5"/>
    <x v="3"/>
    <n v="487.93"/>
    <s v="Abandoned"/>
    <s v="Declined"/>
    <n v="3.78"/>
    <x v="0"/>
    <s v="iPhone"/>
    <n v="551477"/>
    <n v="19"/>
    <n v="0"/>
    <n v="0"/>
    <n v="0"/>
    <n v="0"/>
    <n v="0"/>
    <s v="2025-03-25 17:40:21"/>
  </r>
  <r>
    <s v="TX004981"/>
    <x v="1951"/>
    <x v="3"/>
    <x v="2"/>
    <n v="199.43"/>
    <s v="Failed"/>
    <s v="Declined"/>
    <n v="13.8"/>
    <x v="0"/>
    <s v="Desktop"/>
    <n v="523213"/>
    <n v="23"/>
    <n v="0"/>
    <n v="0"/>
    <n v="0"/>
    <n v="0"/>
    <n v="0"/>
    <s v="2025-10-20 00:37:35"/>
  </r>
  <r>
    <s v="TX008336"/>
    <x v="2135"/>
    <x v="0"/>
    <x v="1"/>
    <n v="105.72"/>
    <s v="Success"/>
    <s v="Approved"/>
    <n v="11.49"/>
    <x v="0"/>
    <s v="iPad"/>
    <n v="417710"/>
    <n v="25"/>
    <n v="0"/>
    <n v="0"/>
    <n v="0"/>
    <n v="0"/>
    <n v="0"/>
    <s v="2025-07-04 12:26:49"/>
  </r>
  <r>
    <s v="TX_ATK6"/>
    <x v="464"/>
    <x v="3"/>
    <x v="1"/>
    <n v="1.24"/>
    <s v="Success"/>
    <s v="Approved"/>
    <n v="1.3"/>
    <x v="0"/>
    <s v="Desktop"/>
    <n v="427627"/>
    <n v="85"/>
    <n v="1"/>
    <n v="0"/>
    <n v="0"/>
    <n v="0"/>
    <n v="0"/>
    <s v="2025-06-15 02:12:00"/>
  </r>
  <r>
    <s v="TX004947"/>
    <x v="2431"/>
    <x v="3"/>
    <x v="0"/>
    <n v="412.87"/>
    <s v="Success"/>
    <s v="Approved"/>
    <n v="6.71"/>
    <x v="0"/>
    <s v="Android"/>
    <n v="424457"/>
    <n v="12"/>
    <n v="0"/>
    <n v="0"/>
    <n v="0"/>
    <n v="0"/>
    <n v="0"/>
    <s v="2025-03-24 18:50:10"/>
  </r>
  <r>
    <s v="TX002783"/>
    <x v="2664"/>
    <x v="4"/>
    <x v="3"/>
    <n v="200.26"/>
    <s v="Success"/>
    <s v="Approved"/>
    <n v="11.75"/>
    <x v="0"/>
    <s v="Desktop"/>
    <n v="412251"/>
    <n v="20"/>
    <n v="0"/>
    <n v="0"/>
    <n v="0"/>
    <n v="0"/>
    <n v="0"/>
    <s v="2025-07-03 20:23:12"/>
  </r>
  <r>
    <s v="TX000718"/>
    <x v="692"/>
    <x v="1"/>
    <x v="1"/>
    <n v="422.24"/>
    <s v="Abandoned"/>
    <s v="Approved"/>
    <n v="9.67"/>
    <x v="0"/>
    <s v="iPhone"/>
    <n v="450618"/>
    <n v="24"/>
    <n v="0"/>
    <n v="0"/>
    <n v="0"/>
    <n v="0"/>
    <n v="0"/>
    <s v="2025-09-28 06:05:34"/>
  </r>
  <r>
    <s v="TX002503"/>
    <x v="1938"/>
    <x v="5"/>
    <x v="0"/>
    <n v="910.53"/>
    <s v="Success"/>
    <s v="Approved"/>
    <n v="8.52"/>
    <x v="0"/>
    <s v="Desktop"/>
    <n v="550725"/>
    <n v="14"/>
    <n v="0"/>
    <n v="0"/>
    <n v="0"/>
    <n v="0"/>
    <n v="0"/>
    <s v="2025-11-18 05:42:05"/>
  </r>
  <r>
    <s v="TX004361"/>
    <x v="756"/>
    <x v="3"/>
    <x v="0"/>
    <n v="623.65"/>
    <s v="Success"/>
    <s v="Approved"/>
    <n v="5.39"/>
    <x v="0"/>
    <s v="iPhone"/>
    <n v="478563"/>
    <n v="12"/>
    <n v="0"/>
    <n v="0"/>
    <n v="0"/>
    <n v="0"/>
    <n v="0"/>
    <s v="2025-02-02 09:12:07"/>
  </r>
  <r>
    <s v="TX004172"/>
    <x v="2207"/>
    <x v="3"/>
    <x v="0"/>
    <n v="273.51"/>
    <s v="Success"/>
    <s v="Approved"/>
    <n v="9.1"/>
    <x v="0"/>
    <s v="iPhone"/>
    <n v="544219"/>
    <n v="23"/>
    <n v="0"/>
    <n v="0"/>
    <n v="0"/>
    <n v="0"/>
    <n v="0"/>
    <s v="2025-01-10 05:13:57"/>
  </r>
  <r>
    <s v="TX008083"/>
    <x v="1674"/>
    <x v="1"/>
    <x v="3"/>
    <n v="488.08"/>
    <s v="Success"/>
    <s v="Approved"/>
    <n v="6.98"/>
    <x v="0"/>
    <s v="iPad"/>
    <n v="416944"/>
    <n v="11"/>
    <n v="0"/>
    <n v="0"/>
    <n v="0"/>
    <n v="0"/>
    <n v="0"/>
    <s v="2025-05-04 23:18:08"/>
  </r>
  <r>
    <s v="TX009815"/>
    <x v="1846"/>
    <x v="0"/>
    <x v="3"/>
    <n v="124.8"/>
    <s v="Success"/>
    <s v="Approved"/>
    <n v="5.18"/>
    <x v="0"/>
    <s v="iPad"/>
    <n v="454687"/>
    <n v="19"/>
    <n v="0"/>
    <n v="0"/>
    <n v="0"/>
    <n v="0"/>
    <n v="0"/>
    <s v="2025-09-16 01:16:48"/>
  </r>
  <r>
    <s v="TX000396"/>
    <x v="465"/>
    <x v="7"/>
    <x v="3"/>
    <n v="122.85"/>
    <s v="Abandoned"/>
    <s v="Declined"/>
    <n v="2.44"/>
    <x v="0"/>
    <s v="Android"/>
    <n v="525915"/>
    <n v="19"/>
    <n v="0"/>
    <n v="0"/>
    <n v="0"/>
    <n v="0"/>
    <n v="0"/>
    <s v="2025-08-02 11:13:37"/>
  </r>
  <r>
    <s v="TX007187"/>
    <x v="1717"/>
    <x v="1"/>
    <x v="0"/>
    <n v="559.67999999999995"/>
    <s v="Success"/>
    <s v="Approved"/>
    <n v="5.63"/>
    <x v="0"/>
    <s v="iPhone"/>
    <n v="410382"/>
    <n v="17"/>
    <n v="0"/>
    <n v="0"/>
    <n v="0"/>
    <n v="0"/>
    <n v="0"/>
    <s v="2025-07-28 12:55:19"/>
  </r>
  <r>
    <s v="TX009877"/>
    <x v="646"/>
    <x v="2"/>
    <x v="2"/>
    <n v="587.07000000000005"/>
    <s v="Success"/>
    <s v="Approved"/>
    <n v="19.559999999999999"/>
    <x v="0"/>
    <s v="Android"/>
    <n v="547472"/>
    <n v="22"/>
    <n v="0"/>
    <n v="0"/>
    <n v="0"/>
    <n v="0"/>
    <n v="0"/>
    <s v="2025-10-14 01:23:05"/>
  </r>
  <r>
    <s v="TX004493"/>
    <x v="1978"/>
    <x v="6"/>
    <x v="1"/>
    <n v="143.32"/>
    <s v="Success"/>
    <s v="Approved"/>
    <n v="9.15"/>
    <x v="0"/>
    <s v="Android"/>
    <n v="453704"/>
    <n v="11"/>
    <n v="0"/>
    <n v="0"/>
    <n v="0"/>
    <n v="0"/>
    <n v="0"/>
    <s v="2025-08-11 00:11:49"/>
  </r>
  <r>
    <s v="TX001366"/>
    <x v="585"/>
    <x v="0"/>
    <x v="3"/>
    <n v="375.05"/>
    <s v="Abandoned"/>
    <s v="Approved"/>
    <n v="1.05"/>
    <x v="0"/>
    <s v="iPhone"/>
    <n v="487369"/>
    <n v="10"/>
    <n v="0"/>
    <n v="0"/>
    <n v="0"/>
    <n v="0"/>
    <n v="0"/>
    <s v="2025-08-27 04:24:26"/>
  </r>
  <r>
    <s v="TX009581"/>
    <x v="1866"/>
    <x v="3"/>
    <x v="1"/>
    <n v="1783.16"/>
    <s v="Success"/>
    <s v="Approved"/>
    <n v="4.2"/>
    <x v="0"/>
    <s v="Desktop"/>
    <n v="402192"/>
    <n v="37"/>
    <n v="0"/>
    <n v="1"/>
    <n v="0"/>
    <n v="0"/>
    <n v="0"/>
    <s v="2025-06-21 07:23:39"/>
  </r>
  <r>
    <s v="TX008788"/>
    <x v="673"/>
    <x v="0"/>
    <x v="0"/>
    <n v="295.41000000000003"/>
    <s v="Success"/>
    <s v="Approved"/>
    <n v="9.3000000000000007"/>
    <x v="0"/>
    <s v="Android"/>
    <n v="438939"/>
    <n v="18"/>
    <n v="0"/>
    <n v="0"/>
    <n v="0"/>
    <n v="0"/>
    <n v="0"/>
    <s v="2025-01-09 20:15:32"/>
  </r>
  <r>
    <s v="TX005918"/>
    <x v="2444"/>
    <x v="3"/>
    <x v="3"/>
    <n v="707.47"/>
    <s v="Success"/>
    <s v="Approved"/>
    <n v="2.94"/>
    <x v="0"/>
    <s v="Android"/>
    <n v="493296"/>
    <n v="10"/>
    <n v="0"/>
    <n v="0"/>
    <n v="0"/>
    <n v="0"/>
    <n v="0"/>
    <s v="2025-02-25 17:52:00"/>
  </r>
  <r>
    <s v="TX004969"/>
    <x v="1327"/>
    <x v="8"/>
    <x v="3"/>
    <n v="69.040000000000006"/>
    <s v="Success"/>
    <s v="Approved"/>
    <n v="5.51"/>
    <x v="0"/>
    <s v="Desktop"/>
    <n v="488656"/>
    <n v="19"/>
    <n v="0"/>
    <n v="0"/>
    <n v="0"/>
    <n v="0"/>
    <n v="0"/>
    <s v="2025-01-24 06:06:22"/>
  </r>
  <r>
    <s v="TX002915"/>
    <x v="675"/>
    <x v="1"/>
    <x v="1"/>
    <n v="153.22"/>
    <s v="Failed"/>
    <s v="Declined"/>
    <n v="2.61"/>
    <x v="0"/>
    <s v="Android"/>
    <n v="543406"/>
    <n v="23"/>
    <n v="0"/>
    <n v="0"/>
    <n v="0"/>
    <n v="0"/>
    <n v="0"/>
    <s v="2025-02-28 12:56:52"/>
  </r>
  <r>
    <s v="TX005645"/>
    <x v="1707"/>
    <x v="5"/>
    <x v="2"/>
    <n v="292.75"/>
    <s v="Success"/>
    <s v="Approved"/>
    <n v="19.899999999999999"/>
    <x v="0"/>
    <s v="Android"/>
    <n v="454206"/>
    <n v="23"/>
    <n v="0"/>
    <n v="0"/>
    <n v="0"/>
    <n v="0"/>
    <n v="0"/>
    <s v="2025-06-01 21:07:56"/>
  </r>
  <r>
    <s v="TX003767"/>
    <x v="1658"/>
    <x v="5"/>
    <x v="0"/>
    <n v="824.79"/>
    <s v="Success"/>
    <s v="Approved"/>
    <n v="1.88"/>
    <x v="0"/>
    <s v="iPhone"/>
    <n v="526035"/>
    <n v="40"/>
    <n v="0"/>
    <n v="1"/>
    <n v="0"/>
    <n v="0"/>
    <n v="0"/>
    <s v="2025-02-20 14:11:56"/>
  </r>
  <r>
    <s v="TX003441"/>
    <x v="985"/>
    <x v="6"/>
    <x v="1"/>
    <n v="512.35"/>
    <s v="Success"/>
    <s v="Approved"/>
    <n v="5.86"/>
    <x v="0"/>
    <s v="Android"/>
    <n v="436286"/>
    <n v="15"/>
    <n v="0"/>
    <n v="0"/>
    <n v="0"/>
    <n v="0"/>
    <n v="0"/>
    <s v="2025-06-12 16:53:56"/>
  </r>
  <r>
    <s v="TX007358"/>
    <x v="1431"/>
    <x v="8"/>
    <x v="1"/>
    <n v="607.33000000000004"/>
    <s v="Failed"/>
    <s v="Declined"/>
    <n v="11.73"/>
    <x v="0"/>
    <s v="Desktop"/>
    <n v="464979"/>
    <n v="15"/>
    <n v="0"/>
    <n v="0"/>
    <n v="0"/>
    <n v="0"/>
    <n v="0"/>
    <s v="2025-07-13 08:00:44"/>
  </r>
  <r>
    <s v="TX006807"/>
    <x v="2227"/>
    <x v="1"/>
    <x v="1"/>
    <n v="56.18"/>
    <s v="Success"/>
    <s v="Approved"/>
    <n v="7.85"/>
    <x v="0"/>
    <s v="iPhone"/>
    <n v="525324"/>
    <n v="24"/>
    <n v="0"/>
    <n v="0"/>
    <n v="0"/>
    <n v="0"/>
    <n v="0"/>
    <s v="2025-02-01 08:03:25"/>
  </r>
  <r>
    <s v="TX002144"/>
    <x v="576"/>
    <x v="3"/>
    <x v="1"/>
    <n v="685.82"/>
    <s v="Success"/>
    <s v="Approved"/>
    <n v="11.97"/>
    <x v="0"/>
    <s v="iPad"/>
    <n v="539391"/>
    <n v="23"/>
    <n v="0"/>
    <n v="0"/>
    <n v="0"/>
    <n v="0"/>
    <n v="0"/>
    <s v="2025-04-19 07:06:32"/>
  </r>
  <r>
    <s v="TX005105"/>
    <x v="2515"/>
    <x v="2"/>
    <x v="2"/>
    <n v="147.27000000000001"/>
    <s v="Success"/>
    <s v="Approved"/>
    <n v="13.95"/>
    <x v="0"/>
    <s v="iPhone"/>
    <n v="447919"/>
    <n v="14"/>
    <n v="0"/>
    <n v="0"/>
    <n v="0"/>
    <n v="0"/>
    <n v="0"/>
    <s v="2025-12-16 13:16:09"/>
  </r>
  <r>
    <s v="TX005074"/>
    <x v="245"/>
    <x v="4"/>
    <x v="1"/>
    <n v="256.11"/>
    <s v="Success"/>
    <s v="Approved"/>
    <n v="7.76"/>
    <x v="0"/>
    <s v="Android"/>
    <n v="448177"/>
    <n v="21"/>
    <n v="0"/>
    <n v="0"/>
    <n v="0"/>
    <n v="0"/>
    <n v="0"/>
    <s v="2025-03-04 02:30:07"/>
  </r>
  <r>
    <s v="TX001572"/>
    <x v="2314"/>
    <x v="3"/>
    <x v="3"/>
    <n v="868.55"/>
    <s v="Success"/>
    <s v="Approved"/>
    <n v="6.06"/>
    <x v="0"/>
    <s v="iPhone"/>
    <n v="477802"/>
    <n v="16"/>
    <n v="0"/>
    <n v="0"/>
    <n v="0"/>
    <n v="0"/>
    <n v="0"/>
    <s v="2025-11-20 14:26:02"/>
  </r>
  <r>
    <s v="TX004080"/>
    <x v="1511"/>
    <x v="1"/>
    <x v="2"/>
    <n v="770.69"/>
    <s v="Success"/>
    <s v="Approved"/>
    <n v="14.62"/>
    <x v="0"/>
    <s v="Android"/>
    <n v="530958"/>
    <n v="22"/>
    <n v="0"/>
    <n v="0"/>
    <n v="0"/>
    <n v="0"/>
    <n v="0"/>
    <s v="2025-03-15 11:30:49"/>
  </r>
  <r>
    <s v="TX001123"/>
    <x v="2251"/>
    <x v="1"/>
    <x v="1"/>
    <n v="479.23"/>
    <s v="Success"/>
    <s v="Approved"/>
    <n v="5.24"/>
    <x v="0"/>
    <s v="Android"/>
    <n v="471866"/>
    <n v="10"/>
    <n v="0"/>
    <n v="0"/>
    <n v="0"/>
    <n v="0"/>
    <n v="0"/>
    <s v="2025-12-20 17:43:46"/>
  </r>
  <r>
    <s v="TX002787"/>
    <x v="863"/>
    <x v="4"/>
    <x v="3"/>
    <n v="496.66"/>
    <s v="Success"/>
    <s v="Approved"/>
    <n v="8.75"/>
    <x v="0"/>
    <s v="Desktop"/>
    <n v="516015"/>
    <n v="22"/>
    <n v="0"/>
    <n v="0"/>
    <n v="0"/>
    <n v="0"/>
    <n v="0"/>
    <s v="2025-12-01 18:35:14"/>
  </r>
  <r>
    <s v="TX002968"/>
    <x v="2516"/>
    <x v="3"/>
    <x v="3"/>
    <n v="1050.3900000000001"/>
    <s v="Success"/>
    <s v="Approved"/>
    <n v="4.01"/>
    <x v="0"/>
    <s v="iPad"/>
    <n v="487014"/>
    <n v="10"/>
    <n v="0"/>
    <n v="0"/>
    <n v="0"/>
    <n v="0"/>
    <n v="0"/>
    <s v="2025-04-08 07:35:03"/>
  </r>
  <r>
    <s v="TX002505"/>
    <x v="1783"/>
    <x v="8"/>
    <x v="3"/>
    <n v="116.42"/>
    <s v="Success"/>
    <s v="Approved"/>
    <n v="4.8899999999999997"/>
    <x v="0"/>
    <s v="iPad"/>
    <n v="545752"/>
    <n v="23"/>
    <n v="0"/>
    <n v="0"/>
    <n v="0"/>
    <n v="0"/>
    <n v="0"/>
    <s v="2025-07-29 21:45:22"/>
  </r>
  <r>
    <s v="TX005989"/>
    <x v="1908"/>
    <x v="8"/>
    <x v="1"/>
    <n v="550.55999999999995"/>
    <s v="Failed"/>
    <s v="Declined"/>
    <n v="5.37"/>
    <x v="0"/>
    <s v="Desktop"/>
    <n v="437893"/>
    <n v="24"/>
    <n v="0"/>
    <n v="0"/>
    <n v="0"/>
    <n v="0"/>
    <n v="0"/>
    <s v="2025-04-14 06:49:41"/>
  </r>
  <r>
    <s v="TX008868"/>
    <x v="624"/>
    <x v="9"/>
    <x v="3"/>
    <n v="359.45"/>
    <s v="Success"/>
    <s v="Approved"/>
    <n v="1.79"/>
    <x v="0"/>
    <s v="Android"/>
    <n v="545102"/>
    <n v="16"/>
    <n v="0"/>
    <n v="0"/>
    <n v="0"/>
    <n v="0"/>
    <n v="0"/>
    <s v="2025-09-11 12:02:43"/>
  </r>
  <r>
    <s v="TX007165"/>
    <x v="241"/>
    <x v="1"/>
    <x v="3"/>
    <n v="82.36"/>
    <s v="Failed"/>
    <s v="Approved"/>
    <n v="10.4"/>
    <x v="0"/>
    <s v="iPhone"/>
    <n v="523839"/>
    <n v="73"/>
    <n v="1"/>
    <n v="1"/>
    <n v="0"/>
    <n v="0"/>
    <n v="1"/>
    <s v="2025-06-25 20:24:03"/>
  </r>
  <r>
    <s v="TX000729"/>
    <x v="2900"/>
    <x v="2"/>
    <x v="0"/>
    <n v="327.11"/>
    <s v="Failed"/>
    <s v="Declined"/>
    <n v="2.0299999999999998"/>
    <x v="0"/>
    <s v="Desktop"/>
    <n v="409862"/>
    <n v="17"/>
    <n v="0"/>
    <n v="0"/>
    <n v="0"/>
    <n v="0"/>
    <n v="0"/>
    <s v="2025-09-26 21:14:50"/>
  </r>
  <r>
    <s v="TX007588"/>
    <x v="2547"/>
    <x v="0"/>
    <x v="3"/>
    <n v="574.53"/>
    <s v="Success"/>
    <s v="Approved"/>
    <n v="1.74"/>
    <x v="0"/>
    <s v="Android"/>
    <n v="507286"/>
    <n v="20"/>
    <n v="0"/>
    <n v="0"/>
    <n v="0"/>
    <n v="0"/>
    <n v="0"/>
    <s v="2025-07-28 11:15:59"/>
  </r>
  <r>
    <s v="TX007544"/>
    <x v="408"/>
    <x v="2"/>
    <x v="3"/>
    <n v="336.84"/>
    <s v="Failed"/>
    <s v="Approved"/>
    <n v="8.68"/>
    <x v="0"/>
    <s v="Android"/>
    <n v="508067"/>
    <n v="13"/>
    <n v="0"/>
    <n v="0"/>
    <n v="0"/>
    <n v="0"/>
    <n v="0"/>
    <s v="2025-05-21 00:58:50"/>
  </r>
  <r>
    <s v="TX000413"/>
    <x v="454"/>
    <x v="4"/>
    <x v="0"/>
    <n v="209.31"/>
    <s v="Failed"/>
    <s v="Approved"/>
    <n v="5.19"/>
    <x v="0"/>
    <s v="iPhone"/>
    <n v="415106"/>
    <n v="51"/>
    <n v="1"/>
    <n v="0"/>
    <n v="0"/>
    <n v="0"/>
    <n v="1"/>
    <s v="2025-06-06 15:49:19"/>
  </r>
  <r>
    <s v="TX005746"/>
    <x v="2097"/>
    <x v="4"/>
    <x v="1"/>
    <n v="983.86"/>
    <s v="Success"/>
    <s v="Approved"/>
    <n v="2.06"/>
    <x v="0"/>
    <s v="iPhone"/>
    <n v="496630"/>
    <n v="14"/>
    <n v="0"/>
    <n v="0"/>
    <n v="0"/>
    <n v="0"/>
    <n v="0"/>
    <s v="2025-04-02 05:49:49"/>
  </r>
  <r>
    <s v="TX007669"/>
    <x v="1890"/>
    <x v="8"/>
    <x v="2"/>
    <n v="561.58000000000004"/>
    <s v="Failed"/>
    <s v="Declined"/>
    <n v="14.71"/>
    <x v="0"/>
    <s v="iPhone"/>
    <n v="485029"/>
    <n v="18"/>
    <n v="0"/>
    <n v="0"/>
    <n v="0"/>
    <n v="0"/>
    <n v="0"/>
    <s v="2025-10-07 18:48:35"/>
  </r>
  <r>
    <s v="TX000826"/>
    <x v="824"/>
    <x v="0"/>
    <x v="1"/>
    <n v="207.29"/>
    <s v="Success"/>
    <s v="Approved"/>
    <n v="10.130000000000001"/>
    <x v="0"/>
    <s v="iPhone"/>
    <n v="472816"/>
    <n v="10"/>
    <n v="0"/>
    <n v="0"/>
    <n v="0"/>
    <n v="0"/>
    <n v="0"/>
    <s v="2025-06-19 09:03:12"/>
  </r>
  <r>
    <s v="TX003268"/>
    <x v="2594"/>
    <x v="9"/>
    <x v="2"/>
    <n v="613.53"/>
    <s v="Success"/>
    <s v="Approved"/>
    <n v="13.32"/>
    <x v="0"/>
    <s v="iPhone"/>
    <n v="441152"/>
    <n v="15"/>
    <n v="0"/>
    <n v="0"/>
    <n v="0"/>
    <n v="0"/>
    <n v="0"/>
    <s v="2025-12-03 09:05:25"/>
  </r>
  <r>
    <s v="TX003975"/>
    <x v="1271"/>
    <x v="0"/>
    <x v="0"/>
    <n v="428.32"/>
    <s v="Success"/>
    <s v="Approved"/>
    <n v="10.56"/>
    <x v="0"/>
    <s v="Desktop"/>
    <n v="451462"/>
    <n v="25"/>
    <n v="0"/>
    <n v="0"/>
    <n v="0"/>
    <n v="0"/>
    <n v="0"/>
    <s v="2025-06-02 03:16:58"/>
  </r>
  <r>
    <s v="TX008809"/>
    <x v="2632"/>
    <x v="3"/>
    <x v="0"/>
    <n v="904.23"/>
    <s v="Failed"/>
    <s v="Declined"/>
    <n v="9.1999999999999993"/>
    <x v="0"/>
    <s v="Android"/>
    <n v="521652"/>
    <n v="54"/>
    <n v="1"/>
    <n v="0"/>
    <n v="0"/>
    <n v="0"/>
    <n v="1"/>
    <s v="2025-11-25 23:41:03"/>
  </r>
  <r>
    <s v="TX008307"/>
    <x v="1281"/>
    <x v="3"/>
    <x v="1"/>
    <n v="391.93"/>
    <s v="Success"/>
    <s v="Approved"/>
    <n v="2.68"/>
    <x v="0"/>
    <s v="iPhone"/>
    <n v="492092"/>
    <n v="12"/>
    <n v="0"/>
    <n v="0"/>
    <n v="0"/>
    <n v="0"/>
    <n v="0"/>
    <s v="2025-11-18 03:11:40"/>
  </r>
  <r>
    <s v="TX000418"/>
    <x v="192"/>
    <x v="6"/>
    <x v="0"/>
    <n v="504.65"/>
    <s v="Success"/>
    <s v="Approved"/>
    <n v="7.95"/>
    <x v="0"/>
    <s v="Android"/>
    <n v="557585"/>
    <n v="14"/>
    <n v="0"/>
    <n v="0"/>
    <n v="0"/>
    <n v="0"/>
    <n v="0"/>
    <s v="2025-01-08 18:54:05"/>
  </r>
  <r>
    <s v="TX006749"/>
    <x v="705"/>
    <x v="1"/>
    <x v="3"/>
    <n v="454.5"/>
    <s v="Success"/>
    <s v="Approved"/>
    <n v="7.14"/>
    <x v="0"/>
    <s v="iPad"/>
    <n v="474427"/>
    <n v="43"/>
    <n v="0"/>
    <n v="1"/>
    <n v="0"/>
    <n v="0"/>
    <n v="0"/>
    <s v="2025-09-10 12:15:14"/>
  </r>
  <r>
    <s v="TX008968"/>
    <x v="2670"/>
    <x v="8"/>
    <x v="1"/>
    <n v="294.24"/>
    <s v="Success"/>
    <s v="Approved"/>
    <n v="2.4500000000000002"/>
    <x v="0"/>
    <s v="iPhone"/>
    <n v="532963"/>
    <n v="15"/>
    <n v="0"/>
    <n v="0"/>
    <n v="0"/>
    <n v="0"/>
    <n v="0"/>
    <s v="2025-03-26 22:49:25"/>
  </r>
  <r>
    <s v="TX002083"/>
    <x v="2247"/>
    <x v="4"/>
    <x v="0"/>
    <n v="179.23"/>
    <s v="Failed"/>
    <s v="Declined"/>
    <n v="4.26"/>
    <x v="0"/>
    <s v="Android"/>
    <n v="403843"/>
    <n v="13"/>
    <n v="0"/>
    <n v="0"/>
    <n v="0"/>
    <n v="0"/>
    <n v="0"/>
    <s v="2025-10-14 05:02:21"/>
  </r>
  <r>
    <s v="TX008946"/>
    <x v="1103"/>
    <x v="8"/>
    <x v="0"/>
    <n v="511.29"/>
    <s v="Success"/>
    <s v="Approved"/>
    <n v="4.47"/>
    <x v="0"/>
    <s v="iPhone"/>
    <n v="434392"/>
    <n v="25"/>
    <n v="0"/>
    <n v="0"/>
    <n v="0"/>
    <n v="0"/>
    <n v="0"/>
    <s v="2025-08-10 18:38:54"/>
  </r>
  <r>
    <s v="TX003374"/>
    <x v="2464"/>
    <x v="9"/>
    <x v="3"/>
    <n v="1405.91"/>
    <s v="Success"/>
    <s v="Approved"/>
    <n v="1.66"/>
    <x v="0"/>
    <s v="Desktop"/>
    <n v="521778"/>
    <n v="14"/>
    <n v="0"/>
    <n v="0"/>
    <n v="0"/>
    <n v="0"/>
    <n v="0"/>
    <s v="2025-10-14 09:00:01"/>
  </r>
  <r>
    <s v="TX005727"/>
    <x v="2247"/>
    <x v="3"/>
    <x v="3"/>
    <n v="132.84"/>
    <s v="Success"/>
    <s v="Approved"/>
    <n v="9.33"/>
    <x v="0"/>
    <s v="Android"/>
    <n v="556175"/>
    <n v="52"/>
    <n v="0"/>
    <n v="0"/>
    <n v="1"/>
    <n v="0"/>
    <n v="0"/>
    <s v="2025-11-13 15:37:00"/>
  </r>
  <r>
    <s v="TX004108"/>
    <x v="2703"/>
    <x v="9"/>
    <x v="2"/>
    <n v="428.78"/>
    <s v="Failed"/>
    <s v="Approved"/>
    <n v="19.05"/>
    <x v="0"/>
    <s v="Android"/>
    <n v="483693"/>
    <n v="14"/>
    <n v="0"/>
    <n v="0"/>
    <n v="0"/>
    <n v="0"/>
    <n v="0"/>
    <s v="2025-10-31 07:12:42"/>
  </r>
  <r>
    <s v="TX004381"/>
    <x v="1114"/>
    <x v="2"/>
    <x v="3"/>
    <n v="187.92"/>
    <s v="Success"/>
    <s v="Approved"/>
    <n v="7.38"/>
    <x v="0"/>
    <s v="Desktop"/>
    <n v="425126"/>
    <n v="10"/>
    <n v="0"/>
    <n v="0"/>
    <n v="0"/>
    <n v="0"/>
    <n v="0"/>
    <s v="2025-12-25 11:03:03"/>
  </r>
  <r>
    <s v="TX007724"/>
    <x v="930"/>
    <x v="1"/>
    <x v="0"/>
    <n v="323.16000000000003"/>
    <s v="Abandoned"/>
    <s v="Declined"/>
    <n v="6.59"/>
    <x v="0"/>
    <s v="Desktop"/>
    <n v="416183"/>
    <n v="15"/>
    <n v="0"/>
    <n v="0"/>
    <n v="0"/>
    <n v="0"/>
    <n v="0"/>
    <s v="2025-12-12 03:35:05"/>
  </r>
  <r>
    <s v="TX001067"/>
    <x v="1842"/>
    <x v="0"/>
    <x v="2"/>
    <n v="676.29"/>
    <s v="Failed"/>
    <s v="Approved"/>
    <n v="14.02"/>
    <x v="0"/>
    <s v="Android"/>
    <n v="535118"/>
    <n v="15"/>
    <n v="0"/>
    <n v="0"/>
    <n v="0"/>
    <n v="0"/>
    <n v="0"/>
    <s v="2025-09-21 20:53:19"/>
  </r>
  <r>
    <s v="TX003914"/>
    <x v="378"/>
    <x v="0"/>
    <x v="1"/>
    <n v="268.57"/>
    <s v="Success"/>
    <s v="Approved"/>
    <n v="1.65"/>
    <x v="0"/>
    <s v="iPhone"/>
    <n v="499533"/>
    <n v="42"/>
    <n v="0"/>
    <n v="0"/>
    <n v="0"/>
    <n v="1"/>
    <n v="0"/>
    <s v="2025-03-14 12:03:26"/>
  </r>
  <r>
    <s v="TX005537"/>
    <x v="637"/>
    <x v="3"/>
    <x v="1"/>
    <n v="1281.43"/>
    <s v="Success"/>
    <s v="Approved"/>
    <n v="1.94"/>
    <x v="0"/>
    <s v="Android"/>
    <n v="558166"/>
    <n v="50"/>
    <n v="0"/>
    <n v="1"/>
    <n v="0"/>
    <n v="0"/>
    <n v="0"/>
    <s v="2025-05-25 10:09:02"/>
  </r>
  <r>
    <s v="TX008003"/>
    <x v="2406"/>
    <x v="2"/>
    <x v="1"/>
    <n v="445.9"/>
    <s v="Success"/>
    <s v="Approved"/>
    <n v="4.17"/>
    <x v="0"/>
    <s v="Android"/>
    <n v="485651"/>
    <n v="64"/>
    <n v="0"/>
    <n v="1"/>
    <n v="0"/>
    <n v="1"/>
    <n v="0"/>
    <s v="2025-06-02 17:50:47"/>
  </r>
  <r>
    <s v="TX005388"/>
    <x v="2733"/>
    <x v="2"/>
    <x v="3"/>
    <n v="316.54000000000002"/>
    <s v="Failed"/>
    <s v="Declined"/>
    <n v="8.8000000000000007"/>
    <x v="0"/>
    <s v="iPhone"/>
    <n v="401911"/>
    <n v="38"/>
    <n v="0"/>
    <n v="1"/>
    <n v="0"/>
    <n v="0"/>
    <n v="0"/>
    <s v="2025-12-18 09:38:01"/>
  </r>
  <r>
    <s v="TX005733"/>
    <x v="1879"/>
    <x v="2"/>
    <x v="0"/>
    <n v="69.7"/>
    <s v="Abandoned"/>
    <s v="Declined"/>
    <n v="11.69"/>
    <x v="0"/>
    <s v="iPhone"/>
    <n v="547990"/>
    <n v="23"/>
    <n v="0"/>
    <n v="0"/>
    <n v="0"/>
    <n v="0"/>
    <n v="0"/>
    <s v="2025-01-12 18:57:27"/>
  </r>
  <r>
    <s v="TX002739"/>
    <x v="1473"/>
    <x v="1"/>
    <x v="0"/>
    <n v="403.71"/>
    <s v="Failed"/>
    <s v="Approved"/>
    <n v="6.77"/>
    <x v="0"/>
    <s v="Desktop"/>
    <n v="472428"/>
    <n v="20"/>
    <n v="0"/>
    <n v="0"/>
    <n v="0"/>
    <n v="0"/>
    <n v="0"/>
    <s v="2025-01-05 09:23:50"/>
  </r>
  <r>
    <s v="TX005053"/>
    <x v="2208"/>
    <x v="4"/>
    <x v="3"/>
    <n v="274.85000000000002"/>
    <s v="Success"/>
    <s v="Approved"/>
    <n v="9.4499999999999993"/>
    <x v="0"/>
    <s v="Android"/>
    <n v="446322"/>
    <n v="21"/>
    <n v="0"/>
    <n v="0"/>
    <n v="0"/>
    <n v="0"/>
    <n v="0"/>
    <s v="2025-04-11 13:32:27"/>
  </r>
  <r>
    <s v="TX004001"/>
    <x v="1084"/>
    <x v="0"/>
    <x v="0"/>
    <n v="462.38"/>
    <s v="Abandoned"/>
    <s v="Declined"/>
    <n v="5.1100000000000003"/>
    <x v="0"/>
    <s v="Android"/>
    <n v="425812"/>
    <n v="18"/>
    <n v="0"/>
    <n v="0"/>
    <n v="0"/>
    <n v="0"/>
    <n v="0"/>
    <s v="2025-02-26 10:39:49"/>
  </r>
  <r>
    <s v="TX002428"/>
    <x v="555"/>
    <x v="4"/>
    <x v="3"/>
    <n v="47.79"/>
    <s v="Success"/>
    <s v="Approved"/>
    <n v="9.82"/>
    <x v="0"/>
    <s v="Android"/>
    <n v="557099"/>
    <n v="36"/>
    <n v="0"/>
    <n v="1"/>
    <n v="0"/>
    <n v="0"/>
    <n v="0"/>
    <s v="2025-06-24 05:30:13"/>
  </r>
  <r>
    <s v="TX006834"/>
    <x v="2170"/>
    <x v="8"/>
    <x v="3"/>
    <n v="391.62"/>
    <s v="Success"/>
    <s v="Approved"/>
    <n v="5.67"/>
    <x v="0"/>
    <s v="Android"/>
    <n v="443641"/>
    <n v="13"/>
    <n v="0"/>
    <n v="0"/>
    <n v="0"/>
    <n v="0"/>
    <n v="0"/>
    <s v="2025-11-17 12:59:20"/>
  </r>
  <r>
    <s v="TX001688"/>
    <x v="2608"/>
    <x v="6"/>
    <x v="3"/>
    <n v="296.25"/>
    <s v="Success"/>
    <s v="Approved"/>
    <n v="11.71"/>
    <x v="0"/>
    <s v="Desktop"/>
    <n v="410519"/>
    <n v="43"/>
    <n v="0"/>
    <n v="0"/>
    <n v="0"/>
    <n v="1"/>
    <n v="0"/>
    <s v="2025-01-08 11:28:35"/>
  </r>
  <r>
    <s v="TX000852"/>
    <x v="2901"/>
    <x v="3"/>
    <x v="0"/>
    <n v="110.08"/>
    <s v="Success"/>
    <s v="Approved"/>
    <n v="9.1300000000000008"/>
    <x v="0"/>
    <s v="Android"/>
    <n v="532262"/>
    <n v="11"/>
    <n v="0"/>
    <n v="0"/>
    <n v="0"/>
    <n v="0"/>
    <n v="0"/>
    <s v="2025-08-24 11:49:10"/>
  </r>
  <r>
    <s v="TX006304"/>
    <x v="2779"/>
    <x v="1"/>
    <x v="1"/>
    <n v="381.52"/>
    <s v="Success"/>
    <s v="Approved"/>
    <n v="0.67"/>
    <x v="0"/>
    <s v="Android"/>
    <n v="451216"/>
    <n v="24"/>
    <n v="0"/>
    <n v="0"/>
    <n v="0"/>
    <n v="0"/>
    <n v="0"/>
    <s v="2025-07-21 09:30:52"/>
  </r>
  <r>
    <s v="TX009088"/>
    <x v="2489"/>
    <x v="3"/>
    <x v="0"/>
    <n v="535.78"/>
    <s v="Failed"/>
    <s v="Approved"/>
    <n v="8.0500000000000007"/>
    <x v="0"/>
    <s v="iPhone"/>
    <n v="404453"/>
    <n v="22"/>
    <n v="0"/>
    <n v="0"/>
    <n v="0"/>
    <n v="0"/>
    <n v="0"/>
    <s v="2025-08-09 07:56:52"/>
  </r>
  <r>
    <s v="TX005879"/>
    <x v="1232"/>
    <x v="6"/>
    <x v="1"/>
    <n v="778.03"/>
    <s v="Success"/>
    <s v="Approved"/>
    <n v="0.66"/>
    <x v="0"/>
    <s v="iPhone"/>
    <n v="524244"/>
    <n v="16"/>
    <n v="0"/>
    <n v="0"/>
    <n v="0"/>
    <n v="0"/>
    <n v="0"/>
    <s v="2025-08-18 11:47:10"/>
  </r>
  <r>
    <s v="TX008528"/>
    <x v="1477"/>
    <x v="3"/>
    <x v="2"/>
    <n v="421.79"/>
    <s v="Failed"/>
    <s v="Declined"/>
    <n v="10.92"/>
    <x v="0"/>
    <s v="Android"/>
    <n v="474452"/>
    <n v="37"/>
    <n v="0"/>
    <n v="1"/>
    <n v="0"/>
    <n v="0"/>
    <n v="0"/>
    <s v="2025-10-25 00:03:58"/>
  </r>
  <r>
    <s v="TX002840"/>
    <x v="2402"/>
    <x v="8"/>
    <x v="1"/>
    <n v="138.65"/>
    <s v="Success"/>
    <s v="Approved"/>
    <n v="4.63"/>
    <x v="0"/>
    <s v="Desktop"/>
    <n v="555542"/>
    <n v="20"/>
    <n v="0"/>
    <n v="0"/>
    <n v="0"/>
    <n v="0"/>
    <n v="0"/>
    <s v="2025-05-06 10:12:45"/>
  </r>
  <r>
    <s v="TX004612"/>
    <x v="2831"/>
    <x v="1"/>
    <x v="3"/>
    <n v="455.12"/>
    <s v="Abandoned"/>
    <s v="Declined"/>
    <n v="8.68"/>
    <x v="0"/>
    <s v="Desktop"/>
    <n v="472911"/>
    <n v="25"/>
    <n v="0"/>
    <n v="0"/>
    <n v="0"/>
    <n v="0"/>
    <n v="0"/>
    <s v="2025-09-25 02:48:55"/>
  </r>
  <r>
    <s v="TX009541"/>
    <x v="2701"/>
    <x v="2"/>
    <x v="1"/>
    <n v="302.04000000000002"/>
    <s v="Success"/>
    <s v="Approved"/>
    <n v="5.62"/>
    <x v="0"/>
    <s v="Android"/>
    <n v="403889"/>
    <n v="10"/>
    <n v="0"/>
    <n v="0"/>
    <n v="0"/>
    <n v="0"/>
    <n v="0"/>
    <s v="2025-11-23 10:58:22"/>
  </r>
  <r>
    <s v="TX009208"/>
    <x v="669"/>
    <x v="5"/>
    <x v="2"/>
    <n v="1247.44"/>
    <s v="Failed"/>
    <s v="Declined"/>
    <n v="8.94"/>
    <x v="0"/>
    <s v="iPhone"/>
    <n v="486088"/>
    <n v="18"/>
    <n v="0"/>
    <n v="0"/>
    <n v="0"/>
    <n v="0"/>
    <n v="0"/>
    <s v="2025-03-08 07:09:09"/>
  </r>
  <r>
    <s v="TX002490"/>
    <x v="957"/>
    <x v="0"/>
    <x v="1"/>
    <n v="474.38"/>
    <s v="Abandoned"/>
    <s v="Approved"/>
    <n v="7.58"/>
    <x v="0"/>
    <s v="iPhone"/>
    <n v="494474"/>
    <n v="48"/>
    <n v="0"/>
    <n v="1"/>
    <n v="0"/>
    <n v="0"/>
    <n v="0"/>
    <s v="2025-10-30 13:08:31"/>
  </r>
  <r>
    <s v="TX006906"/>
    <x v="239"/>
    <x v="3"/>
    <x v="1"/>
    <n v="226.98"/>
    <s v="Abandoned"/>
    <s v="Declined"/>
    <n v="11.96"/>
    <x v="0"/>
    <s v="Android"/>
    <n v="498371"/>
    <n v="52"/>
    <n v="1"/>
    <n v="0"/>
    <n v="0"/>
    <n v="0"/>
    <n v="1"/>
    <s v="2025-06-29 00:31:07"/>
  </r>
  <r>
    <s v="TX007391"/>
    <x v="2664"/>
    <x v="5"/>
    <x v="1"/>
    <n v="700.42"/>
    <s v="Success"/>
    <s v="Approved"/>
    <n v="3.13"/>
    <x v="0"/>
    <s v="Desktop"/>
    <n v="492824"/>
    <n v="11"/>
    <n v="0"/>
    <n v="0"/>
    <n v="0"/>
    <n v="0"/>
    <n v="0"/>
    <s v="2025-01-18 19:57:20"/>
  </r>
  <r>
    <s v="TX002850"/>
    <x v="1691"/>
    <x v="4"/>
    <x v="2"/>
    <n v="344.53"/>
    <s v="Success"/>
    <s v="Approved"/>
    <n v="17"/>
    <x v="0"/>
    <s v="iPhone"/>
    <n v="533964"/>
    <n v="55"/>
    <n v="0"/>
    <n v="0"/>
    <n v="1"/>
    <n v="0"/>
    <n v="0"/>
    <s v="2025-12-17 08:22:09"/>
  </r>
  <r>
    <s v="TX006666"/>
    <x v="2824"/>
    <x v="3"/>
    <x v="2"/>
    <n v="329.63"/>
    <s v="Success"/>
    <s v="Approved"/>
    <n v="19"/>
    <x v="0"/>
    <s v="Desktop"/>
    <n v="428893"/>
    <n v="23"/>
    <n v="0"/>
    <n v="0"/>
    <n v="0"/>
    <n v="0"/>
    <n v="0"/>
    <s v="2025-10-20 13:15:06"/>
  </r>
  <r>
    <s v="TX005882"/>
    <x v="1933"/>
    <x v="8"/>
    <x v="3"/>
    <n v="864.68"/>
    <s v="Success"/>
    <s v="Approved"/>
    <n v="0.51"/>
    <x v="0"/>
    <s v="iPhone"/>
    <n v="422312"/>
    <n v="18"/>
    <n v="0"/>
    <n v="0"/>
    <n v="0"/>
    <n v="0"/>
    <n v="0"/>
    <s v="2025-12-14 03:02:58"/>
  </r>
  <r>
    <s v="TX004453"/>
    <x v="1156"/>
    <x v="1"/>
    <x v="3"/>
    <n v="402.63"/>
    <s v="Success"/>
    <s v="Approved"/>
    <n v="7.68"/>
    <x v="0"/>
    <s v="iPad"/>
    <n v="464921"/>
    <n v="50"/>
    <n v="0"/>
    <n v="1"/>
    <n v="0"/>
    <n v="0"/>
    <n v="0"/>
    <s v="2025-05-13 07:38:07"/>
  </r>
  <r>
    <s v="TX007422"/>
    <x v="2520"/>
    <x v="8"/>
    <x v="0"/>
    <n v="849.7"/>
    <s v="Success"/>
    <s v="Approved"/>
    <n v="0.82"/>
    <x v="0"/>
    <s v="Android"/>
    <n v="467163"/>
    <n v="14"/>
    <n v="0"/>
    <n v="0"/>
    <n v="0"/>
    <n v="0"/>
    <n v="0"/>
    <s v="2025-10-13 08:02:11"/>
  </r>
  <r>
    <s v="TX006485"/>
    <x v="83"/>
    <x v="1"/>
    <x v="0"/>
    <n v="218.2"/>
    <s v="Success"/>
    <s v="Approved"/>
    <n v="11.84"/>
    <x v="0"/>
    <s v="iPad"/>
    <n v="437850"/>
    <n v="12"/>
    <n v="0"/>
    <n v="0"/>
    <n v="0"/>
    <n v="0"/>
    <n v="0"/>
    <s v="2025-09-22 15:19:44"/>
  </r>
  <r>
    <s v="TX002480"/>
    <x v="725"/>
    <x v="3"/>
    <x v="2"/>
    <n v="346.34"/>
    <s v="Abandoned"/>
    <s v="Declined"/>
    <n v="10.72"/>
    <x v="0"/>
    <s v="iPhone"/>
    <n v="491404"/>
    <n v="15"/>
    <n v="0"/>
    <n v="0"/>
    <n v="0"/>
    <n v="0"/>
    <n v="0"/>
    <s v="2025-05-16 13:54:34"/>
  </r>
  <r>
    <s v="TX006618"/>
    <x v="2352"/>
    <x v="7"/>
    <x v="0"/>
    <n v="545.24"/>
    <s v="Abandoned"/>
    <s v="Approved"/>
    <n v="6.64"/>
    <x v="0"/>
    <s v="Android"/>
    <n v="499252"/>
    <n v="37"/>
    <n v="0"/>
    <n v="1"/>
    <n v="0"/>
    <n v="0"/>
    <n v="0"/>
    <s v="2025-08-10 15:41:14"/>
  </r>
  <r>
    <s v="TX002142"/>
    <x v="1462"/>
    <x v="3"/>
    <x v="3"/>
    <n v="791.98"/>
    <s v="Failed"/>
    <s v="Approved"/>
    <n v="3.11"/>
    <x v="0"/>
    <s v="Desktop"/>
    <n v="427220"/>
    <n v="17"/>
    <n v="0"/>
    <n v="0"/>
    <n v="0"/>
    <n v="0"/>
    <n v="0"/>
    <s v="2025-07-15 08:41:05"/>
  </r>
  <r>
    <s v="TX005189"/>
    <x v="1519"/>
    <x v="0"/>
    <x v="3"/>
    <n v="716.79"/>
    <s v="Success"/>
    <s v="Approved"/>
    <n v="0.72"/>
    <x v="0"/>
    <s v="iPhone"/>
    <n v="556345"/>
    <n v="19"/>
    <n v="0"/>
    <n v="0"/>
    <n v="0"/>
    <n v="0"/>
    <n v="0"/>
    <s v="2025-03-27 08:00:46"/>
  </r>
  <r>
    <s v="TX009759"/>
    <x v="1443"/>
    <x v="5"/>
    <x v="2"/>
    <n v="197.3"/>
    <s v="Failed"/>
    <s v="Declined"/>
    <n v="16.239999999999998"/>
    <x v="0"/>
    <s v="Android"/>
    <n v="555228"/>
    <n v="25"/>
    <n v="0"/>
    <n v="0"/>
    <n v="0"/>
    <n v="0"/>
    <n v="0"/>
    <s v="2025-05-16 00:45:34"/>
  </r>
  <r>
    <s v="TX002745"/>
    <x v="1616"/>
    <x v="9"/>
    <x v="0"/>
    <n v="71.510000000000005"/>
    <s v="Abandoned"/>
    <s v="Declined"/>
    <n v="7.95"/>
    <x v="0"/>
    <s v="Desktop"/>
    <n v="527764"/>
    <n v="11"/>
    <n v="0"/>
    <n v="0"/>
    <n v="0"/>
    <n v="0"/>
    <n v="0"/>
    <s v="2025-12-29 03:54:29"/>
  </r>
  <r>
    <s v="TX007254"/>
    <x v="127"/>
    <x v="5"/>
    <x v="2"/>
    <n v="155.46"/>
    <s v="Success"/>
    <s v="Approved"/>
    <n v="12.53"/>
    <x v="0"/>
    <s v="Android"/>
    <n v="522073"/>
    <n v="14"/>
    <n v="0"/>
    <n v="0"/>
    <n v="0"/>
    <n v="0"/>
    <n v="0"/>
    <s v="2025-04-20 19:19:59"/>
  </r>
  <r>
    <s v="TX003507"/>
    <x v="2457"/>
    <x v="9"/>
    <x v="0"/>
    <n v="767.85"/>
    <s v="Abandoned"/>
    <s v="Declined"/>
    <n v="9.98"/>
    <x v="0"/>
    <s v="Desktop"/>
    <n v="432542"/>
    <n v="42"/>
    <n v="0"/>
    <n v="0"/>
    <n v="1"/>
    <n v="0"/>
    <n v="0"/>
    <s v="2025-01-03 11:39:45"/>
  </r>
  <r>
    <s v="TX001680"/>
    <x v="2587"/>
    <x v="4"/>
    <x v="3"/>
    <n v="885.53"/>
    <s v="Success"/>
    <s v="Approved"/>
    <n v="10.220000000000001"/>
    <x v="0"/>
    <s v="iPhone"/>
    <n v="482645"/>
    <n v="55"/>
    <n v="0"/>
    <n v="0"/>
    <n v="1"/>
    <n v="0"/>
    <n v="0"/>
    <s v="2025-02-19 22:02:21"/>
  </r>
  <r>
    <s v="TX004250"/>
    <x v="950"/>
    <x v="0"/>
    <x v="2"/>
    <n v="2439.09"/>
    <s v="Abandoned"/>
    <s v="Declined"/>
    <n v="19.420000000000002"/>
    <x v="0"/>
    <s v="iPhone"/>
    <n v="422384"/>
    <n v="40"/>
    <n v="0"/>
    <n v="0"/>
    <n v="1"/>
    <n v="0"/>
    <n v="0"/>
    <s v="2025-07-31 07:28:44"/>
  </r>
  <r>
    <s v="TX003148"/>
    <x v="1522"/>
    <x v="0"/>
    <x v="2"/>
    <n v="201.24"/>
    <s v="Success"/>
    <s v="Approved"/>
    <n v="15.8"/>
    <x v="0"/>
    <s v="iPhone"/>
    <n v="464111"/>
    <n v="20"/>
    <n v="0"/>
    <n v="0"/>
    <n v="0"/>
    <n v="0"/>
    <n v="0"/>
    <s v="2025-11-19 09:08:05"/>
  </r>
  <r>
    <s v="TX008131"/>
    <x v="1803"/>
    <x v="3"/>
    <x v="3"/>
    <n v="657.98"/>
    <s v="Failed"/>
    <s v="Declined"/>
    <n v="0.52"/>
    <x v="0"/>
    <s v="iPad"/>
    <n v="471961"/>
    <n v="10"/>
    <n v="0"/>
    <n v="0"/>
    <n v="0"/>
    <n v="0"/>
    <n v="0"/>
    <s v="2025-07-16 22:00:45"/>
  </r>
  <r>
    <s v="TX007005"/>
    <x v="229"/>
    <x v="2"/>
    <x v="0"/>
    <n v="1708.12"/>
    <s v="Success"/>
    <s v="Approved"/>
    <n v="2.15"/>
    <x v="0"/>
    <s v="Android"/>
    <n v="420944"/>
    <n v="19"/>
    <n v="0"/>
    <n v="0"/>
    <n v="0"/>
    <n v="0"/>
    <n v="0"/>
    <s v="2025-09-03 18:52:50"/>
  </r>
  <r>
    <s v="TX000581"/>
    <x v="1691"/>
    <x v="2"/>
    <x v="0"/>
    <n v="475.43"/>
    <s v="Success"/>
    <s v="Approved"/>
    <n v="1.92"/>
    <x v="0"/>
    <s v="Desktop"/>
    <n v="472174"/>
    <n v="20"/>
    <n v="0"/>
    <n v="0"/>
    <n v="0"/>
    <n v="0"/>
    <n v="0"/>
    <s v="2025-04-25 10:56:20"/>
  </r>
  <r>
    <s v="TX004071"/>
    <x v="1663"/>
    <x v="4"/>
    <x v="1"/>
    <n v="2015.74"/>
    <s v="Success"/>
    <s v="Approved"/>
    <n v="1.37"/>
    <x v="0"/>
    <s v="Desktop"/>
    <n v="495689"/>
    <n v="64"/>
    <n v="0"/>
    <n v="1"/>
    <n v="0"/>
    <n v="1"/>
    <n v="0"/>
    <s v="2025-07-15 21:34:29"/>
  </r>
  <r>
    <s v="TX003344"/>
    <x v="1450"/>
    <x v="9"/>
    <x v="2"/>
    <n v="500.6"/>
    <s v="Failed"/>
    <s v="Declined"/>
    <n v="16.11"/>
    <x v="0"/>
    <s v="iPad"/>
    <n v="470702"/>
    <n v="31"/>
    <n v="0"/>
    <n v="0"/>
    <n v="0"/>
    <n v="1"/>
    <n v="0"/>
    <s v="2025-08-28 03:26:09"/>
  </r>
  <r>
    <s v="TX007405"/>
    <x v="243"/>
    <x v="0"/>
    <x v="3"/>
    <n v="1344.35"/>
    <s v="Success"/>
    <s v="Approved"/>
    <n v="8.69"/>
    <x v="0"/>
    <s v="iPhone"/>
    <n v="556218"/>
    <n v="19"/>
    <n v="0"/>
    <n v="0"/>
    <n v="0"/>
    <n v="0"/>
    <n v="0"/>
    <s v="2025-08-24 11:43:24"/>
  </r>
  <r>
    <s v="TX003673"/>
    <x v="1196"/>
    <x v="8"/>
    <x v="1"/>
    <n v="1127.1400000000001"/>
    <s v="Success"/>
    <s v="Approved"/>
    <n v="0.92"/>
    <x v="0"/>
    <s v="Desktop"/>
    <n v="467747"/>
    <n v="23"/>
    <n v="0"/>
    <n v="0"/>
    <n v="0"/>
    <n v="0"/>
    <n v="0"/>
    <s v="2025-06-22 12:19:31"/>
  </r>
  <r>
    <s v="TX000560"/>
    <x v="2113"/>
    <x v="3"/>
    <x v="3"/>
    <n v="991.98"/>
    <s v="Failed"/>
    <s v="Declined"/>
    <n v="8.2899999999999991"/>
    <x v="0"/>
    <s v="Desktop"/>
    <n v="524821"/>
    <n v="56"/>
    <n v="1"/>
    <n v="0"/>
    <n v="0"/>
    <n v="0"/>
    <n v="1"/>
    <s v="2025-06-22 02:33:16"/>
  </r>
  <r>
    <s v="TX005238"/>
    <x v="2827"/>
    <x v="8"/>
    <x v="2"/>
    <n v="464.3"/>
    <s v="Failed"/>
    <s v="Declined"/>
    <n v="10.98"/>
    <x v="0"/>
    <s v="iPad"/>
    <n v="475536"/>
    <n v="25"/>
    <n v="0"/>
    <n v="0"/>
    <n v="0"/>
    <n v="0"/>
    <n v="0"/>
    <s v="2025-11-08 02:20:44"/>
  </r>
  <r>
    <s v="TX007806"/>
    <x v="1537"/>
    <x v="7"/>
    <x v="0"/>
    <n v="493.38"/>
    <s v="Success"/>
    <s v="Approved"/>
    <n v="3.1"/>
    <x v="0"/>
    <s v="Android"/>
    <n v="512304"/>
    <n v="16"/>
    <n v="0"/>
    <n v="0"/>
    <n v="0"/>
    <n v="0"/>
    <n v="0"/>
    <s v="2025-11-05 02:21:19"/>
  </r>
  <r>
    <s v="TX000513"/>
    <x v="593"/>
    <x v="0"/>
    <x v="3"/>
    <n v="259.91000000000003"/>
    <s v="Success"/>
    <s v="Approved"/>
    <n v="5.61"/>
    <x v="0"/>
    <s v="Android"/>
    <n v="547745"/>
    <n v="22"/>
    <n v="0"/>
    <n v="0"/>
    <n v="0"/>
    <n v="0"/>
    <n v="0"/>
    <s v="2025-01-16 05:17:07"/>
  </r>
  <r>
    <s v="TX001082"/>
    <x v="1349"/>
    <x v="5"/>
    <x v="1"/>
    <n v="508.31"/>
    <s v="Failed"/>
    <s v="Declined"/>
    <n v="4.47"/>
    <x v="0"/>
    <s v="iPhone"/>
    <n v="450496"/>
    <n v="18"/>
    <n v="0"/>
    <n v="0"/>
    <n v="0"/>
    <n v="0"/>
    <n v="0"/>
    <s v="2025-09-20 17:40:34"/>
  </r>
  <r>
    <s v="TX001665"/>
    <x v="1040"/>
    <x v="5"/>
    <x v="0"/>
    <n v="334.68"/>
    <s v="Success"/>
    <s v="Approved"/>
    <n v="11.56"/>
    <x v="0"/>
    <s v="iPhone"/>
    <n v="559335"/>
    <n v="50"/>
    <n v="0"/>
    <n v="0"/>
    <n v="1"/>
    <n v="0"/>
    <n v="0"/>
    <s v="2025-07-09 06:21:28"/>
  </r>
  <r>
    <s v="TX009205"/>
    <x v="1839"/>
    <x v="0"/>
    <x v="0"/>
    <n v="233.53"/>
    <s v="Failed"/>
    <s v="Declined"/>
    <n v="3.6"/>
    <x v="0"/>
    <s v="iPhone"/>
    <n v="430678"/>
    <n v="23"/>
    <n v="0"/>
    <n v="0"/>
    <n v="0"/>
    <n v="0"/>
    <n v="0"/>
    <s v="2025-11-01 10:49:30"/>
  </r>
  <r>
    <s v="TX001932"/>
    <x v="2409"/>
    <x v="2"/>
    <x v="1"/>
    <n v="1387.83"/>
    <s v="Success"/>
    <s v="Approved"/>
    <n v="4.0599999999999996"/>
    <x v="0"/>
    <s v="Desktop"/>
    <n v="512373"/>
    <n v="85"/>
    <n v="1"/>
    <n v="0"/>
    <n v="1"/>
    <n v="0"/>
    <n v="1"/>
    <s v="2025-06-08 03:49:32"/>
  </r>
  <r>
    <s v="TX009721"/>
    <x v="1815"/>
    <x v="3"/>
    <x v="1"/>
    <n v="198.16"/>
    <s v="Success"/>
    <s v="Approved"/>
    <n v="3.05"/>
    <x v="0"/>
    <s v="Android"/>
    <n v="516083"/>
    <n v="10"/>
    <n v="0"/>
    <n v="0"/>
    <n v="0"/>
    <n v="0"/>
    <n v="0"/>
    <s v="2025-06-24 01:49:48"/>
  </r>
  <r>
    <s v="TX001151"/>
    <x v="243"/>
    <x v="5"/>
    <x v="3"/>
    <n v="240.94"/>
    <s v="Success"/>
    <s v="Approved"/>
    <n v="7.95"/>
    <x v="0"/>
    <s v="Desktop"/>
    <n v="510583"/>
    <n v="12"/>
    <n v="0"/>
    <n v="0"/>
    <n v="0"/>
    <n v="0"/>
    <n v="0"/>
    <s v="2025-07-13 01:19:45"/>
  </r>
  <r>
    <s v="TX002839"/>
    <x v="386"/>
    <x v="5"/>
    <x v="3"/>
    <n v="230.98"/>
    <s v="Abandoned"/>
    <s v="Declined"/>
    <n v="9.9600000000000009"/>
    <x v="0"/>
    <s v="iPhone"/>
    <n v="552285"/>
    <n v="18"/>
    <n v="0"/>
    <n v="0"/>
    <n v="0"/>
    <n v="0"/>
    <n v="0"/>
    <s v="2025-12-06 00:12:51"/>
  </r>
  <r>
    <s v="TX005950"/>
    <x v="952"/>
    <x v="1"/>
    <x v="2"/>
    <n v="192.49"/>
    <s v="Failed"/>
    <s v="Declined"/>
    <n v="8.32"/>
    <x v="0"/>
    <s v="Desktop"/>
    <n v="509548"/>
    <n v="13"/>
    <n v="0"/>
    <n v="0"/>
    <n v="0"/>
    <n v="0"/>
    <n v="0"/>
    <s v="2025-07-01 08:22:50"/>
  </r>
  <r>
    <s v="TX008309"/>
    <x v="299"/>
    <x v="2"/>
    <x v="0"/>
    <n v="1083.08"/>
    <s v="Success"/>
    <s v="Approved"/>
    <n v="7.77"/>
    <x v="0"/>
    <s v="Desktop"/>
    <n v="445737"/>
    <n v="23"/>
    <n v="0"/>
    <n v="0"/>
    <n v="0"/>
    <n v="0"/>
    <n v="0"/>
    <s v="2025-09-25 13:18:00"/>
  </r>
  <r>
    <s v="TX008933"/>
    <x v="2670"/>
    <x v="9"/>
    <x v="3"/>
    <n v="677.83"/>
    <s v="Success"/>
    <s v="Approved"/>
    <n v="7.95"/>
    <x v="0"/>
    <s v="iPad"/>
    <n v="402474"/>
    <n v="23"/>
    <n v="0"/>
    <n v="0"/>
    <n v="0"/>
    <n v="0"/>
    <n v="0"/>
    <s v="2025-10-22 08:22:41"/>
  </r>
  <r>
    <s v="TX009843"/>
    <x v="2204"/>
    <x v="0"/>
    <x v="1"/>
    <n v="87.83"/>
    <s v="Success"/>
    <s v="Approved"/>
    <n v="0.62"/>
    <x v="0"/>
    <s v="Android"/>
    <n v="446858"/>
    <n v="25"/>
    <n v="0"/>
    <n v="0"/>
    <n v="0"/>
    <n v="0"/>
    <n v="0"/>
    <s v="2025-02-05 22:15:37"/>
  </r>
  <r>
    <s v="TX005178"/>
    <x v="2033"/>
    <x v="2"/>
    <x v="3"/>
    <n v="213.36"/>
    <s v="Failed"/>
    <s v="Declined"/>
    <n v="2.35"/>
    <x v="0"/>
    <s v="iPhone"/>
    <n v="459904"/>
    <n v="12"/>
    <n v="0"/>
    <n v="0"/>
    <n v="0"/>
    <n v="0"/>
    <n v="0"/>
    <s v="2025-12-29 00:38:42"/>
  </r>
  <r>
    <s v="TX000831"/>
    <x v="2534"/>
    <x v="3"/>
    <x v="0"/>
    <n v="1449.29"/>
    <s v="Success"/>
    <s v="Approved"/>
    <n v="3.78"/>
    <x v="0"/>
    <s v="iPad"/>
    <n v="456127"/>
    <n v="14"/>
    <n v="0"/>
    <n v="0"/>
    <n v="0"/>
    <n v="0"/>
    <n v="0"/>
    <s v="2025-10-14 07:32:27"/>
  </r>
  <r>
    <s v="TX008312"/>
    <x v="217"/>
    <x v="3"/>
    <x v="3"/>
    <n v="673.78"/>
    <s v="Success"/>
    <s v="Approved"/>
    <n v="7.07"/>
    <x v="0"/>
    <s v="iPad"/>
    <n v="471137"/>
    <n v="23"/>
    <n v="0"/>
    <n v="0"/>
    <n v="0"/>
    <n v="0"/>
    <n v="0"/>
    <s v="2025-10-02 08:33:07"/>
  </r>
  <r>
    <s v="TX004753"/>
    <x v="827"/>
    <x v="0"/>
    <x v="1"/>
    <n v="914.05"/>
    <s v="Abandoned"/>
    <s v="Declined"/>
    <n v="10.57"/>
    <x v="0"/>
    <s v="Android"/>
    <n v="523973"/>
    <n v="21"/>
    <n v="0"/>
    <n v="0"/>
    <n v="0"/>
    <n v="0"/>
    <n v="0"/>
    <s v="2025-07-24 09:28:42"/>
  </r>
  <r>
    <s v="TX009776"/>
    <x v="921"/>
    <x v="4"/>
    <x v="3"/>
    <n v="221.57"/>
    <s v="Abandoned"/>
    <s v="Declined"/>
    <n v="6.77"/>
    <x v="0"/>
    <s v="iPhone"/>
    <n v="495094"/>
    <n v="30"/>
    <n v="0"/>
    <n v="0"/>
    <n v="0"/>
    <n v="1"/>
    <n v="0"/>
    <s v="2025-08-11 08:06:10"/>
  </r>
  <r>
    <s v="TX000636"/>
    <x v="1927"/>
    <x v="4"/>
    <x v="3"/>
    <n v="231.89"/>
    <s v="Success"/>
    <s v="Approved"/>
    <n v="4.9000000000000004"/>
    <x v="0"/>
    <s v="iPhone"/>
    <n v="517807"/>
    <n v="12"/>
    <n v="0"/>
    <n v="0"/>
    <n v="0"/>
    <n v="0"/>
    <n v="0"/>
    <s v="2025-09-26 15:16:25"/>
  </r>
  <r>
    <s v="TX004466"/>
    <x v="753"/>
    <x v="4"/>
    <x v="2"/>
    <n v="171.63"/>
    <s v="Success"/>
    <s v="Approved"/>
    <n v="19.18"/>
    <x v="0"/>
    <s v="Android"/>
    <n v="536320"/>
    <n v="12"/>
    <n v="0"/>
    <n v="0"/>
    <n v="0"/>
    <n v="0"/>
    <n v="0"/>
    <s v="2025-03-15 05:48:26"/>
  </r>
  <r>
    <s v="TX006800"/>
    <x v="1241"/>
    <x v="9"/>
    <x v="0"/>
    <n v="337.35"/>
    <s v="Success"/>
    <s v="Approved"/>
    <n v="2.56"/>
    <x v="0"/>
    <s v="iPhone"/>
    <n v="405473"/>
    <n v="13"/>
    <n v="0"/>
    <n v="0"/>
    <n v="0"/>
    <n v="0"/>
    <n v="0"/>
    <s v="2025-01-02 20:25:35"/>
  </r>
  <r>
    <s v="TX007988"/>
    <x v="414"/>
    <x v="3"/>
    <x v="3"/>
    <n v="212.26"/>
    <s v="Abandoned"/>
    <s v="Approved"/>
    <n v="8.01"/>
    <x v="0"/>
    <s v="Android"/>
    <n v="436900"/>
    <n v="44"/>
    <n v="0"/>
    <n v="1"/>
    <n v="0"/>
    <n v="0"/>
    <n v="0"/>
    <s v="2025-05-23 02:52:33"/>
  </r>
  <r>
    <s v="TX007080"/>
    <x v="1117"/>
    <x v="1"/>
    <x v="3"/>
    <n v="125.75"/>
    <s v="Success"/>
    <s v="Approved"/>
    <n v="3.48"/>
    <x v="0"/>
    <s v="Android"/>
    <n v="408172"/>
    <n v="11"/>
    <n v="0"/>
    <n v="0"/>
    <n v="0"/>
    <n v="0"/>
    <n v="0"/>
    <s v="2025-06-24 15:38:01"/>
  </r>
  <r>
    <s v="TX006967"/>
    <x v="1227"/>
    <x v="8"/>
    <x v="3"/>
    <n v="1054.48"/>
    <s v="Abandoned"/>
    <s v="Declined"/>
    <n v="10.15"/>
    <x v="0"/>
    <s v="Android"/>
    <n v="490892"/>
    <n v="24"/>
    <n v="0"/>
    <n v="0"/>
    <n v="0"/>
    <n v="0"/>
    <n v="0"/>
    <s v="2025-08-03 16:33:14"/>
  </r>
  <r>
    <s v="TX004143"/>
    <x v="1036"/>
    <x v="1"/>
    <x v="2"/>
    <n v="1307.56"/>
    <s v="Success"/>
    <s v="Approved"/>
    <n v="15.29"/>
    <x v="0"/>
    <s v="Android"/>
    <n v="481510"/>
    <n v="25"/>
    <n v="0"/>
    <n v="0"/>
    <n v="0"/>
    <n v="0"/>
    <n v="0"/>
    <s v="2025-03-03 17:17:51"/>
  </r>
  <r>
    <s v="TX007028"/>
    <x v="2902"/>
    <x v="9"/>
    <x v="1"/>
    <n v="849.59"/>
    <s v="Success"/>
    <s v="Approved"/>
    <n v="8.16"/>
    <x v="0"/>
    <s v="iPad"/>
    <n v="508470"/>
    <n v="11"/>
    <n v="0"/>
    <n v="0"/>
    <n v="0"/>
    <n v="0"/>
    <n v="0"/>
    <s v="2025-01-09 06:56:15"/>
  </r>
  <r>
    <s v="TX009184"/>
    <x v="2701"/>
    <x v="0"/>
    <x v="3"/>
    <n v="658.62"/>
    <s v="Success"/>
    <s v="Approved"/>
    <n v="7.08"/>
    <x v="0"/>
    <s v="iPhone"/>
    <n v="454713"/>
    <n v="21"/>
    <n v="0"/>
    <n v="0"/>
    <n v="0"/>
    <n v="0"/>
    <n v="0"/>
    <s v="2025-09-24 14:39:43"/>
  </r>
  <r>
    <s v="TX000877"/>
    <x v="2512"/>
    <x v="9"/>
    <x v="0"/>
    <n v="294.70999999999998"/>
    <s v="Abandoned"/>
    <s v="Declined"/>
    <n v="7.18"/>
    <x v="0"/>
    <s v="Android"/>
    <n v="557781"/>
    <n v="47"/>
    <n v="0"/>
    <n v="1"/>
    <n v="0"/>
    <n v="0"/>
    <n v="0"/>
    <s v="2025-01-07 22:58:55"/>
  </r>
  <r>
    <s v="TX004870"/>
    <x v="1025"/>
    <x v="1"/>
    <x v="1"/>
    <n v="1106.32"/>
    <s v="Success"/>
    <s v="Approved"/>
    <n v="5.74"/>
    <x v="0"/>
    <s v="iPad"/>
    <n v="550467"/>
    <n v="11"/>
    <n v="0"/>
    <n v="0"/>
    <n v="0"/>
    <n v="0"/>
    <n v="0"/>
    <s v="2025-07-16 10:57:23"/>
  </r>
  <r>
    <s v="TX005316"/>
    <x v="371"/>
    <x v="4"/>
    <x v="3"/>
    <n v="1385.58"/>
    <s v="Success"/>
    <s v="Approved"/>
    <n v="2.95"/>
    <x v="0"/>
    <s v="Android"/>
    <n v="417663"/>
    <n v="17"/>
    <n v="0"/>
    <n v="0"/>
    <n v="0"/>
    <n v="0"/>
    <n v="0"/>
    <s v="2025-06-16 03:00:43"/>
  </r>
  <r>
    <s v="TX005223"/>
    <x v="2266"/>
    <x v="0"/>
    <x v="1"/>
    <n v="206.93"/>
    <s v="Failed"/>
    <s v="Declined"/>
    <n v="11.51"/>
    <x v="0"/>
    <s v="iPhone"/>
    <n v="465121"/>
    <n v="21"/>
    <n v="0"/>
    <n v="0"/>
    <n v="0"/>
    <n v="0"/>
    <n v="0"/>
    <s v="2025-09-19 01:21:41"/>
  </r>
  <r>
    <s v="TX000005"/>
    <x v="2161"/>
    <x v="2"/>
    <x v="1"/>
    <n v="249.58"/>
    <s v="Abandoned"/>
    <s v="Declined"/>
    <n v="1.62"/>
    <x v="0"/>
    <s v="Android"/>
    <n v="494800"/>
    <n v="19"/>
    <n v="0"/>
    <n v="0"/>
    <n v="0"/>
    <n v="0"/>
    <n v="0"/>
    <s v="2025-10-11 09:35:35"/>
  </r>
  <r>
    <s v="TX003052"/>
    <x v="1401"/>
    <x v="1"/>
    <x v="2"/>
    <n v="411.14"/>
    <s v="Success"/>
    <s v="Approved"/>
    <n v="15.48"/>
    <x v="0"/>
    <s v="Desktop"/>
    <n v="519343"/>
    <n v="22"/>
    <n v="0"/>
    <n v="0"/>
    <n v="0"/>
    <n v="0"/>
    <n v="0"/>
    <s v="2025-09-03 00:23:04"/>
  </r>
  <r>
    <s v="TX005692"/>
    <x v="1877"/>
    <x v="0"/>
    <x v="1"/>
    <n v="475.14"/>
    <s v="Failed"/>
    <s v="Approved"/>
    <n v="5.09"/>
    <x v="0"/>
    <s v="iPhone"/>
    <n v="463459"/>
    <n v="15"/>
    <n v="0"/>
    <n v="0"/>
    <n v="0"/>
    <n v="0"/>
    <n v="0"/>
    <s v="2025-08-28 03:51:11"/>
  </r>
  <r>
    <s v="TX003125"/>
    <x v="460"/>
    <x v="4"/>
    <x v="3"/>
    <n v="804.36"/>
    <s v="Success"/>
    <s v="Approved"/>
    <n v="6.25"/>
    <x v="0"/>
    <s v="iPhone"/>
    <n v="511231"/>
    <n v="13"/>
    <n v="0"/>
    <n v="0"/>
    <n v="0"/>
    <n v="0"/>
    <n v="0"/>
    <s v="2025-10-07 06:53:14"/>
  </r>
  <r>
    <s v="TX002492"/>
    <x v="2135"/>
    <x v="2"/>
    <x v="3"/>
    <n v="533.49"/>
    <s v="Success"/>
    <s v="Approved"/>
    <n v="1.62"/>
    <x v="0"/>
    <s v="Desktop"/>
    <n v="520951"/>
    <n v="10"/>
    <n v="0"/>
    <n v="0"/>
    <n v="0"/>
    <n v="0"/>
    <n v="0"/>
    <s v="2025-01-24 06:36:40"/>
  </r>
  <r>
    <s v="TX003855"/>
    <x v="2903"/>
    <x v="9"/>
    <x v="1"/>
    <n v="872.8"/>
    <s v="Success"/>
    <s v="Approved"/>
    <n v="3.41"/>
    <x v="0"/>
    <s v="Android"/>
    <n v="506351"/>
    <n v="21"/>
    <n v="0"/>
    <n v="0"/>
    <n v="0"/>
    <n v="0"/>
    <n v="0"/>
    <s v="2025-09-06 11:10:57"/>
  </r>
  <r>
    <s v="TX004778"/>
    <x v="2639"/>
    <x v="3"/>
    <x v="1"/>
    <n v="353.78"/>
    <s v="Success"/>
    <s v="Approved"/>
    <n v="2.68"/>
    <x v="0"/>
    <s v="iPad"/>
    <n v="449125"/>
    <n v="17"/>
    <n v="0"/>
    <n v="0"/>
    <n v="0"/>
    <n v="0"/>
    <n v="0"/>
    <s v="2025-07-02 04:05:43"/>
  </r>
  <r>
    <s v="TX007510"/>
    <x v="1684"/>
    <x v="5"/>
    <x v="1"/>
    <n v="363.79"/>
    <s v="Failed"/>
    <s v="Approved"/>
    <n v="3.89"/>
    <x v="0"/>
    <s v="iPhone"/>
    <n v="497624"/>
    <n v="46"/>
    <n v="0"/>
    <n v="0"/>
    <n v="1"/>
    <n v="0"/>
    <n v="0"/>
    <s v="2025-01-20 04:48:13"/>
  </r>
  <r>
    <s v="TX006458"/>
    <x v="1241"/>
    <x v="4"/>
    <x v="3"/>
    <n v="287.39"/>
    <s v="Failed"/>
    <s v="Declined"/>
    <n v="2.9"/>
    <x v="0"/>
    <s v="iPhone"/>
    <n v="500854"/>
    <n v="19"/>
    <n v="0"/>
    <n v="0"/>
    <n v="0"/>
    <n v="0"/>
    <n v="0"/>
    <s v="2025-06-26 20:47:16"/>
  </r>
  <r>
    <s v="TX006294"/>
    <x v="1385"/>
    <x v="5"/>
    <x v="3"/>
    <n v="105.54"/>
    <s v="Success"/>
    <s v="Approved"/>
    <n v="9.7100000000000009"/>
    <x v="0"/>
    <s v="Desktop"/>
    <n v="433040"/>
    <n v="42"/>
    <n v="0"/>
    <n v="0"/>
    <n v="1"/>
    <n v="0"/>
    <n v="0"/>
    <s v="2025-02-18 06:46:04"/>
  </r>
  <r>
    <s v="TX001149"/>
    <x v="1194"/>
    <x v="2"/>
    <x v="1"/>
    <n v="184.21"/>
    <s v="Success"/>
    <s v="Approved"/>
    <n v="7.67"/>
    <x v="0"/>
    <s v="iPhone"/>
    <n v="508513"/>
    <n v="23"/>
    <n v="0"/>
    <n v="0"/>
    <n v="0"/>
    <n v="0"/>
    <n v="0"/>
    <s v="2025-05-06 11:04:33"/>
  </r>
  <r>
    <s v="TX000575"/>
    <x v="1712"/>
    <x v="1"/>
    <x v="2"/>
    <n v="473.16"/>
    <s v="Failed"/>
    <s v="Approved"/>
    <n v="19.84"/>
    <x v="0"/>
    <s v="iPhone"/>
    <n v="513812"/>
    <n v="16"/>
    <n v="0"/>
    <n v="0"/>
    <n v="0"/>
    <n v="0"/>
    <n v="0"/>
    <s v="2025-04-09 09:02:45"/>
  </r>
  <r>
    <s v="TX003770"/>
    <x v="1211"/>
    <x v="9"/>
    <x v="3"/>
    <n v="189.66"/>
    <s v="Failed"/>
    <s v="Declined"/>
    <n v="3.15"/>
    <x v="0"/>
    <s v="Android"/>
    <n v="419956"/>
    <n v="10"/>
    <n v="0"/>
    <n v="0"/>
    <n v="0"/>
    <n v="0"/>
    <n v="0"/>
    <s v="2025-01-29 05:32:07"/>
  </r>
  <r>
    <s v="TX004147"/>
    <x v="1091"/>
    <x v="3"/>
    <x v="1"/>
    <n v="166.72"/>
    <s v="Failed"/>
    <s v="Approved"/>
    <n v="5.86"/>
    <x v="0"/>
    <s v="Android"/>
    <n v="521097"/>
    <n v="85"/>
    <n v="1"/>
    <n v="1"/>
    <n v="0"/>
    <n v="0"/>
    <n v="1"/>
    <s v="2025-09-29 10:45:38"/>
  </r>
  <r>
    <s v="TX000854"/>
    <x v="1650"/>
    <x v="0"/>
    <x v="2"/>
    <n v="1496.21"/>
    <s v="Failed"/>
    <s v="Declined"/>
    <n v="17.079999999999998"/>
    <x v="0"/>
    <s v="iPhone"/>
    <n v="468263"/>
    <n v="20"/>
    <n v="0"/>
    <n v="0"/>
    <n v="0"/>
    <n v="0"/>
    <n v="0"/>
    <s v="2025-03-07 23:16:13"/>
  </r>
  <r>
    <s v="TX005920"/>
    <x v="2238"/>
    <x v="2"/>
    <x v="0"/>
    <n v="649.32000000000005"/>
    <s v="Success"/>
    <s v="Approved"/>
    <n v="6.53"/>
    <x v="0"/>
    <s v="Android"/>
    <n v="407317"/>
    <n v="16"/>
    <n v="0"/>
    <n v="0"/>
    <n v="0"/>
    <n v="0"/>
    <n v="0"/>
    <s v="2025-01-22 06:54:14"/>
  </r>
  <r>
    <s v="TX009359"/>
    <x v="1659"/>
    <x v="2"/>
    <x v="1"/>
    <n v="224.28"/>
    <s v="Failed"/>
    <s v="Declined"/>
    <n v="9.2200000000000006"/>
    <x v="0"/>
    <s v="iPhone"/>
    <n v="519488"/>
    <n v="50"/>
    <n v="1"/>
    <n v="0"/>
    <n v="0"/>
    <n v="0"/>
    <n v="1"/>
    <s v="2025-01-10 09:32:46"/>
  </r>
  <r>
    <s v="TX006615"/>
    <x v="1402"/>
    <x v="8"/>
    <x v="3"/>
    <n v="350.88"/>
    <s v="Failed"/>
    <s v="Declined"/>
    <n v="3.21"/>
    <x v="0"/>
    <s v="Desktop"/>
    <n v="525798"/>
    <n v="53"/>
    <n v="0"/>
    <n v="0"/>
    <n v="1"/>
    <n v="0"/>
    <n v="0"/>
    <s v="2025-06-04 10:04:12"/>
  </r>
  <r>
    <s v="TX006003"/>
    <x v="2391"/>
    <x v="1"/>
    <x v="1"/>
    <n v="117.16"/>
    <s v="Success"/>
    <s v="Approved"/>
    <n v="2.08"/>
    <x v="0"/>
    <s v="Desktop"/>
    <n v="434756"/>
    <n v="20"/>
    <n v="0"/>
    <n v="0"/>
    <n v="0"/>
    <n v="0"/>
    <n v="0"/>
    <s v="2025-02-10 17:29:07"/>
  </r>
  <r>
    <s v="TX009164"/>
    <x v="2866"/>
    <x v="7"/>
    <x v="0"/>
    <n v="356.54"/>
    <s v="Success"/>
    <s v="Approved"/>
    <n v="9.1999999999999993"/>
    <x v="0"/>
    <s v="Desktop"/>
    <n v="416864"/>
    <n v="16"/>
    <n v="0"/>
    <n v="0"/>
    <n v="0"/>
    <n v="0"/>
    <n v="0"/>
    <s v="2025-05-12 22:35:19"/>
  </r>
  <r>
    <s v="TX004496"/>
    <x v="762"/>
    <x v="9"/>
    <x v="1"/>
    <n v="277.49"/>
    <s v="Success"/>
    <s v="Approved"/>
    <n v="1.97"/>
    <x v="0"/>
    <s v="iPhone"/>
    <n v="404451"/>
    <n v="23"/>
    <n v="0"/>
    <n v="0"/>
    <n v="0"/>
    <n v="0"/>
    <n v="0"/>
    <s v="2025-03-21 03:32:56"/>
  </r>
  <r>
    <s v="TX008174"/>
    <x v="2128"/>
    <x v="1"/>
    <x v="1"/>
    <n v="372.47"/>
    <s v="Success"/>
    <s v="Approved"/>
    <n v="9.23"/>
    <x v="0"/>
    <s v="iPhone"/>
    <n v="462623"/>
    <n v="48"/>
    <n v="0"/>
    <n v="1"/>
    <n v="0"/>
    <n v="0"/>
    <n v="0"/>
    <s v="2025-09-30 17:48:32"/>
  </r>
  <r>
    <s v="TX006656"/>
    <x v="1771"/>
    <x v="9"/>
    <x v="2"/>
    <n v="393.86"/>
    <s v="Failed"/>
    <s v="Approved"/>
    <n v="10.76"/>
    <x v="0"/>
    <s v="Android"/>
    <n v="550087"/>
    <n v="22"/>
    <n v="0"/>
    <n v="0"/>
    <n v="0"/>
    <n v="0"/>
    <n v="0"/>
    <s v="2025-02-02 17:23:28"/>
  </r>
  <r>
    <s v="TX002369"/>
    <x v="1733"/>
    <x v="3"/>
    <x v="0"/>
    <n v="423.73"/>
    <s v="Success"/>
    <s v="Approved"/>
    <n v="6.42"/>
    <x v="0"/>
    <s v="Desktop"/>
    <n v="407095"/>
    <n v="18"/>
    <n v="0"/>
    <n v="0"/>
    <n v="0"/>
    <n v="0"/>
    <n v="0"/>
    <s v="2025-09-15 21:40:37"/>
  </r>
  <r>
    <s v="TX004781"/>
    <x v="1900"/>
    <x v="6"/>
    <x v="2"/>
    <n v="257.62"/>
    <s v="Failed"/>
    <s v="Declined"/>
    <n v="16.11"/>
    <x v="0"/>
    <s v="iPad"/>
    <n v="523036"/>
    <n v="14"/>
    <n v="0"/>
    <n v="0"/>
    <n v="0"/>
    <n v="0"/>
    <n v="0"/>
    <s v="2025-01-27 01:57:02"/>
  </r>
  <r>
    <s v="TX007993"/>
    <x v="1896"/>
    <x v="2"/>
    <x v="2"/>
    <n v="307.70999999999998"/>
    <s v="Success"/>
    <s v="Approved"/>
    <n v="11.84"/>
    <x v="0"/>
    <s v="Android"/>
    <n v="410515"/>
    <n v="15"/>
    <n v="0"/>
    <n v="0"/>
    <n v="0"/>
    <n v="0"/>
    <n v="0"/>
    <s v="2025-09-08 22:59:04"/>
  </r>
  <r>
    <s v="TX002951"/>
    <x v="836"/>
    <x v="9"/>
    <x v="1"/>
    <n v="629.11"/>
    <s v="Success"/>
    <s v="Approved"/>
    <n v="2.0099999999999998"/>
    <x v="0"/>
    <s v="Desktop"/>
    <n v="502161"/>
    <n v="12"/>
    <n v="0"/>
    <n v="0"/>
    <n v="0"/>
    <n v="0"/>
    <n v="0"/>
    <s v="2025-10-30 06:15:11"/>
  </r>
  <r>
    <s v="TX005626"/>
    <x v="244"/>
    <x v="4"/>
    <x v="3"/>
    <n v="207.45"/>
    <s v="Failed"/>
    <s v="Approved"/>
    <n v="7.37"/>
    <x v="0"/>
    <s v="iPhone"/>
    <n v="466782"/>
    <n v="23"/>
    <n v="0"/>
    <n v="0"/>
    <n v="0"/>
    <n v="0"/>
    <n v="0"/>
    <s v="2025-08-28 08:40:32"/>
  </r>
  <r>
    <s v="TX006972"/>
    <x v="2214"/>
    <x v="5"/>
    <x v="3"/>
    <n v="346.14"/>
    <s v="Success"/>
    <s v="Approved"/>
    <n v="5.19"/>
    <x v="0"/>
    <s v="iPhone"/>
    <n v="528438"/>
    <n v="38"/>
    <n v="0"/>
    <n v="0"/>
    <n v="0"/>
    <n v="1"/>
    <n v="0"/>
    <s v="2025-11-27 09:24:33"/>
  </r>
  <r>
    <s v="TX008717"/>
    <x v="1142"/>
    <x v="1"/>
    <x v="0"/>
    <n v="389.54"/>
    <s v="Success"/>
    <s v="Approved"/>
    <n v="1.56"/>
    <x v="0"/>
    <s v="iPhone"/>
    <n v="417852"/>
    <n v="20"/>
    <n v="0"/>
    <n v="0"/>
    <n v="0"/>
    <n v="0"/>
    <n v="0"/>
    <s v="2025-04-21 12:59:18"/>
  </r>
  <r>
    <s v="TX001842"/>
    <x v="1425"/>
    <x v="4"/>
    <x v="1"/>
    <n v="210.1"/>
    <s v="Success"/>
    <s v="Approved"/>
    <n v="4.4400000000000004"/>
    <x v="0"/>
    <s v="iPad"/>
    <n v="493171"/>
    <n v="16"/>
    <n v="0"/>
    <n v="0"/>
    <n v="0"/>
    <n v="0"/>
    <n v="0"/>
    <s v="2025-05-31 09:40:12"/>
  </r>
  <r>
    <s v="TX005987"/>
    <x v="2817"/>
    <x v="5"/>
    <x v="3"/>
    <n v="679.54"/>
    <s v="Failed"/>
    <s v="Declined"/>
    <n v="11.36"/>
    <x v="0"/>
    <s v="Android"/>
    <n v="422913"/>
    <n v="47"/>
    <n v="1"/>
    <n v="0"/>
    <n v="0"/>
    <n v="0"/>
    <n v="1"/>
    <s v="2025-10-13 15:05:18"/>
  </r>
  <r>
    <s v="TX000538"/>
    <x v="948"/>
    <x v="5"/>
    <x v="3"/>
    <n v="935.97"/>
    <s v="Success"/>
    <s v="Approved"/>
    <n v="9.31"/>
    <x v="1"/>
    <s v="iPhone"/>
    <n v="489651"/>
    <n v="53"/>
    <n v="1"/>
    <n v="0"/>
    <n v="0"/>
    <n v="0"/>
    <n v="1"/>
    <s v="2025-11-07 18:02:41"/>
  </r>
  <r>
    <s v="TX002807"/>
    <x v="2860"/>
    <x v="1"/>
    <x v="1"/>
    <n v="176.84"/>
    <s v="Success"/>
    <s v="Approved"/>
    <n v="2.48"/>
    <x v="0"/>
    <s v="Android"/>
    <n v="497013"/>
    <n v="18"/>
    <n v="0"/>
    <n v="0"/>
    <n v="0"/>
    <n v="0"/>
    <n v="0"/>
    <s v="2025-01-20 05:08:55"/>
  </r>
  <r>
    <s v="TX005802"/>
    <x v="554"/>
    <x v="0"/>
    <x v="1"/>
    <n v="674.55"/>
    <s v="Success"/>
    <s v="Approved"/>
    <n v="11.4"/>
    <x v="0"/>
    <s v="Desktop"/>
    <n v="552242"/>
    <n v="19"/>
    <n v="0"/>
    <n v="0"/>
    <n v="0"/>
    <n v="0"/>
    <n v="0"/>
    <s v="2025-10-09 03:15:28"/>
  </r>
  <r>
    <s v="TX005597"/>
    <x v="1201"/>
    <x v="2"/>
    <x v="2"/>
    <n v="867.85"/>
    <s v="Success"/>
    <s v="Approved"/>
    <n v="9.11"/>
    <x v="0"/>
    <s v="Android"/>
    <n v="408459"/>
    <n v="10"/>
    <n v="0"/>
    <n v="0"/>
    <n v="0"/>
    <n v="0"/>
    <n v="0"/>
    <s v="2025-06-23 12:17:22"/>
  </r>
  <r>
    <s v="TX007207"/>
    <x v="1134"/>
    <x v="9"/>
    <x v="3"/>
    <n v="1114.1099999999999"/>
    <s v="Failed"/>
    <s v="Declined"/>
    <n v="6.66"/>
    <x v="0"/>
    <s v="iPhone"/>
    <n v="464697"/>
    <n v="12"/>
    <n v="0"/>
    <n v="0"/>
    <n v="0"/>
    <n v="0"/>
    <n v="0"/>
    <s v="2025-10-21 18:52:44"/>
  </r>
  <r>
    <s v="TX007344"/>
    <x v="1639"/>
    <x v="6"/>
    <x v="2"/>
    <n v="217.92"/>
    <s v="Success"/>
    <s v="Approved"/>
    <n v="11.11"/>
    <x v="0"/>
    <s v="iPhone"/>
    <n v="547494"/>
    <n v="11"/>
    <n v="0"/>
    <n v="0"/>
    <n v="0"/>
    <n v="0"/>
    <n v="0"/>
    <s v="2025-09-13 03:06:40"/>
  </r>
  <r>
    <s v="TX007561"/>
    <x v="2557"/>
    <x v="1"/>
    <x v="1"/>
    <n v="2930.94"/>
    <s v="Abandoned"/>
    <s v="Declined"/>
    <n v="4.01"/>
    <x v="0"/>
    <s v="Android"/>
    <n v="518535"/>
    <n v="19"/>
    <n v="0"/>
    <n v="0"/>
    <n v="0"/>
    <n v="0"/>
    <n v="0"/>
    <s v="2025-12-21 16:11:26"/>
  </r>
  <r>
    <s v="TX008097"/>
    <x v="2385"/>
    <x v="0"/>
    <x v="2"/>
    <n v="342.08"/>
    <s v="Failed"/>
    <s v="Declined"/>
    <n v="11.9"/>
    <x v="0"/>
    <s v="Android"/>
    <n v="472708"/>
    <n v="15"/>
    <n v="0"/>
    <n v="0"/>
    <n v="0"/>
    <n v="0"/>
    <n v="0"/>
    <s v="2025-11-05 07:03:33"/>
  </r>
  <r>
    <s v="TX000785"/>
    <x v="398"/>
    <x v="6"/>
    <x v="1"/>
    <n v="763.26"/>
    <s v="Success"/>
    <s v="Approved"/>
    <n v="1.83"/>
    <x v="0"/>
    <s v="iPhone"/>
    <n v="515851"/>
    <n v="21"/>
    <n v="0"/>
    <n v="0"/>
    <n v="0"/>
    <n v="0"/>
    <n v="0"/>
    <s v="2025-02-15 06:28:14"/>
  </r>
  <r>
    <s v="TX001410"/>
    <x v="2081"/>
    <x v="3"/>
    <x v="3"/>
    <n v="119.09"/>
    <s v="Success"/>
    <s v="Approved"/>
    <n v="8.66"/>
    <x v="0"/>
    <s v="iPhone"/>
    <n v="423740"/>
    <n v="24"/>
    <n v="0"/>
    <n v="0"/>
    <n v="0"/>
    <n v="0"/>
    <n v="0"/>
    <s v="2025-05-17 04:37:08"/>
  </r>
  <r>
    <s v="TX000155"/>
    <x v="2483"/>
    <x v="5"/>
    <x v="1"/>
    <n v="247.35"/>
    <s v="Success"/>
    <s v="Approved"/>
    <n v="3.82"/>
    <x v="0"/>
    <s v="Android"/>
    <n v="509495"/>
    <n v="47"/>
    <n v="0"/>
    <n v="1"/>
    <n v="0"/>
    <n v="0"/>
    <n v="0"/>
    <s v="2025-06-19 09:51:40"/>
  </r>
  <r>
    <s v="TX007807"/>
    <x v="2091"/>
    <x v="8"/>
    <x v="3"/>
    <n v="719.14"/>
    <s v="Success"/>
    <s v="Approved"/>
    <n v="6.46"/>
    <x v="0"/>
    <s v="Desktop"/>
    <n v="450948"/>
    <n v="17"/>
    <n v="0"/>
    <n v="0"/>
    <n v="0"/>
    <n v="0"/>
    <n v="0"/>
    <s v="2025-03-01 15:18:54"/>
  </r>
  <r>
    <s v="TX003010"/>
    <x v="1881"/>
    <x v="3"/>
    <x v="0"/>
    <n v="168.18"/>
    <s v="Success"/>
    <s v="Approved"/>
    <n v="11.84"/>
    <x v="0"/>
    <s v="Android"/>
    <n v="431539"/>
    <n v="19"/>
    <n v="0"/>
    <n v="0"/>
    <n v="0"/>
    <n v="0"/>
    <n v="0"/>
    <s v="2025-07-18 13:44:52"/>
  </r>
  <r>
    <s v="TX001687"/>
    <x v="2061"/>
    <x v="5"/>
    <x v="1"/>
    <n v="846.41"/>
    <s v="Success"/>
    <s v="Approved"/>
    <n v="1.96"/>
    <x v="0"/>
    <s v="Android"/>
    <n v="503758"/>
    <n v="20"/>
    <n v="0"/>
    <n v="0"/>
    <n v="0"/>
    <n v="0"/>
    <n v="0"/>
    <s v="2025-03-27 01:14:10"/>
  </r>
  <r>
    <s v="TX004015"/>
    <x v="324"/>
    <x v="3"/>
    <x v="0"/>
    <n v="158.13999999999999"/>
    <s v="Success"/>
    <s v="Approved"/>
    <n v="9.65"/>
    <x v="0"/>
    <s v="Android"/>
    <n v="526530"/>
    <n v="44"/>
    <n v="0"/>
    <n v="0"/>
    <n v="1"/>
    <n v="0"/>
    <n v="0"/>
    <s v="2025-08-31 08:42:35"/>
  </r>
  <r>
    <s v="TX007456"/>
    <x v="1862"/>
    <x v="1"/>
    <x v="1"/>
    <n v="399.14"/>
    <s v="Failed"/>
    <s v="Declined"/>
    <n v="7.7"/>
    <x v="0"/>
    <s v="Desktop"/>
    <n v="546848"/>
    <n v="19"/>
    <n v="0"/>
    <n v="0"/>
    <n v="0"/>
    <n v="0"/>
    <n v="0"/>
    <s v="2025-01-10 10:22:03"/>
  </r>
  <r>
    <s v="TX003864"/>
    <x v="1697"/>
    <x v="0"/>
    <x v="1"/>
    <n v="691.03"/>
    <s v="Success"/>
    <s v="Approved"/>
    <n v="7.26"/>
    <x v="0"/>
    <s v="Android"/>
    <n v="477149"/>
    <n v="42"/>
    <n v="0"/>
    <n v="0"/>
    <n v="1"/>
    <n v="0"/>
    <n v="0"/>
    <s v="2025-03-16 23:06:12"/>
  </r>
  <r>
    <s v="TX002734"/>
    <x v="1198"/>
    <x v="3"/>
    <x v="3"/>
    <n v="178.06"/>
    <s v="Success"/>
    <s v="Approved"/>
    <n v="1.38"/>
    <x v="0"/>
    <s v="Desktop"/>
    <n v="462624"/>
    <n v="21"/>
    <n v="0"/>
    <n v="0"/>
    <n v="0"/>
    <n v="0"/>
    <n v="0"/>
    <s v="2025-01-28 16:29:37"/>
  </r>
  <r>
    <s v="TX001896"/>
    <x v="1299"/>
    <x v="3"/>
    <x v="3"/>
    <n v="418.07"/>
    <s v="Abandoned"/>
    <s v="Declined"/>
    <n v="8.59"/>
    <x v="0"/>
    <s v="iPhone"/>
    <n v="488521"/>
    <n v="15"/>
    <n v="0"/>
    <n v="0"/>
    <n v="0"/>
    <n v="0"/>
    <n v="0"/>
    <s v="2025-06-13 22:27:57"/>
  </r>
  <r>
    <s v="TX005443"/>
    <x v="79"/>
    <x v="0"/>
    <x v="2"/>
    <n v="1134.4000000000001"/>
    <s v="Success"/>
    <s v="Approved"/>
    <n v="10.33"/>
    <x v="0"/>
    <s v="iPad"/>
    <n v="478826"/>
    <n v="16"/>
    <n v="0"/>
    <n v="0"/>
    <n v="0"/>
    <n v="0"/>
    <n v="0"/>
    <s v="2025-02-27 14:53:01"/>
  </r>
  <r>
    <s v="TX000570"/>
    <x v="110"/>
    <x v="4"/>
    <x v="1"/>
    <n v="1459.88"/>
    <s v="Success"/>
    <s v="Approved"/>
    <n v="1.27"/>
    <x v="0"/>
    <s v="iPhone"/>
    <n v="530651"/>
    <n v="68"/>
    <n v="0"/>
    <n v="1"/>
    <n v="0"/>
    <n v="1"/>
    <n v="0"/>
    <s v="2025-10-10 09:07:44"/>
  </r>
  <r>
    <s v="TX006710"/>
    <x v="2487"/>
    <x v="0"/>
    <x v="1"/>
    <n v="626.51"/>
    <s v="Success"/>
    <s v="Approved"/>
    <n v="7.28"/>
    <x v="0"/>
    <s v="iPad"/>
    <n v="536554"/>
    <n v="23"/>
    <n v="0"/>
    <n v="0"/>
    <n v="0"/>
    <n v="0"/>
    <n v="0"/>
    <s v="2025-08-07 12:51:29"/>
  </r>
  <r>
    <s v="TX005855"/>
    <x v="2284"/>
    <x v="0"/>
    <x v="1"/>
    <n v="75.61"/>
    <s v="Success"/>
    <s v="Approved"/>
    <n v="6.47"/>
    <x v="0"/>
    <s v="Desktop"/>
    <n v="422805"/>
    <n v="47"/>
    <n v="0"/>
    <n v="0"/>
    <n v="1"/>
    <n v="0"/>
    <n v="0"/>
    <s v="2025-04-20 02:18:10"/>
  </r>
  <r>
    <s v="TX001817"/>
    <x v="767"/>
    <x v="5"/>
    <x v="2"/>
    <n v="187.76"/>
    <s v="Success"/>
    <s v="Approved"/>
    <n v="15.93"/>
    <x v="0"/>
    <s v="iPad"/>
    <n v="502444"/>
    <n v="11"/>
    <n v="0"/>
    <n v="0"/>
    <n v="0"/>
    <n v="0"/>
    <n v="0"/>
    <s v="2025-10-11 06:19:06"/>
  </r>
  <r>
    <s v="TX008320"/>
    <x v="2316"/>
    <x v="3"/>
    <x v="3"/>
    <n v="273.87"/>
    <s v="Success"/>
    <s v="Approved"/>
    <n v="5.5"/>
    <x v="0"/>
    <s v="Desktop"/>
    <n v="438007"/>
    <n v="12"/>
    <n v="0"/>
    <n v="0"/>
    <n v="0"/>
    <n v="0"/>
    <n v="0"/>
    <s v="2025-07-18 23:38:33"/>
  </r>
  <r>
    <s v="TX003395"/>
    <x v="681"/>
    <x v="0"/>
    <x v="1"/>
    <n v="724.07"/>
    <s v="Success"/>
    <s v="Approved"/>
    <n v="4.55"/>
    <x v="0"/>
    <s v="iPhone"/>
    <n v="501554"/>
    <n v="24"/>
    <n v="0"/>
    <n v="0"/>
    <n v="0"/>
    <n v="0"/>
    <n v="0"/>
    <s v="2025-05-21 14:37:08"/>
  </r>
  <r>
    <s v="TX003328"/>
    <x v="295"/>
    <x v="3"/>
    <x v="0"/>
    <n v="459.26"/>
    <s v="Success"/>
    <s v="Approved"/>
    <n v="2.69"/>
    <x v="0"/>
    <s v="Android"/>
    <n v="469028"/>
    <n v="19"/>
    <n v="0"/>
    <n v="0"/>
    <n v="0"/>
    <n v="0"/>
    <n v="0"/>
    <s v="2025-10-30 23:21:24"/>
  </r>
  <r>
    <s v="TX_CBK12"/>
    <x v="2286"/>
    <x v="2"/>
    <x v="3"/>
    <n v="440.65"/>
    <s v="Success"/>
    <s v="Approved"/>
    <n v="1.17"/>
    <x v="1"/>
    <s v="Android"/>
    <n v="516325"/>
    <n v="80"/>
    <n v="1"/>
    <n v="1"/>
    <n v="0"/>
    <n v="0"/>
    <n v="0"/>
    <d v="2025-06-21T22:36:15"/>
  </r>
  <r>
    <s v="TX006103"/>
    <x v="2140"/>
    <x v="2"/>
    <x v="1"/>
    <n v="343.47"/>
    <s v="Success"/>
    <s v="Approved"/>
    <n v="9.23"/>
    <x v="0"/>
    <s v="Desktop"/>
    <n v="481449"/>
    <n v="10"/>
    <n v="0"/>
    <n v="0"/>
    <n v="0"/>
    <n v="0"/>
    <n v="0"/>
    <s v="2025-11-04 17:07:27"/>
  </r>
  <r>
    <s v="TX002976"/>
    <x v="2836"/>
    <x v="0"/>
    <x v="1"/>
    <n v="120.75"/>
    <s v="Success"/>
    <s v="Approved"/>
    <n v="1.99"/>
    <x v="0"/>
    <s v="iPad"/>
    <n v="534292"/>
    <n v="15"/>
    <n v="0"/>
    <n v="0"/>
    <n v="0"/>
    <n v="0"/>
    <n v="0"/>
    <s v="2025-07-26 09:58:26"/>
  </r>
  <r>
    <s v="TX000981"/>
    <x v="470"/>
    <x v="3"/>
    <x v="3"/>
    <n v="410.87"/>
    <s v="Success"/>
    <s v="Approved"/>
    <n v="11.43"/>
    <x v="0"/>
    <s v="Desktop"/>
    <n v="478505"/>
    <n v="18"/>
    <n v="0"/>
    <n v="0"/>
    <n v="0"/>
    <n v="0"/>
    <n v="0"/>
    <s v="2025-03-16 00:54:58"/>
  </r>
  <r>
    <s v="TX000191"/>
    <x v="2136"/>
    <x v="8"/>
    <x v="2"/>
    <n v="464.26"/>
    <s v="Success"/>
    <s v="Approved"/>
    <n v="11.61"/>
    <x v="0"/>
    <s v="iPhone"/>
    <n v="447305"/>
    <n v="12"/>
    <n v="0"/>
    <n v="0"/>
    <n v="0"/>
    <n v="0"/>
    <n v="0"/>
    <s v="2025-05-23 15:55:17"/>
  </r>
  <r>
    <s v="TX009332"/>
    <x v="1216"/>
    <x v="3"/>
    <x v="1"/>
    <n v="322.81"/>
    <s v="Success"/>
    <s v="Approved"/>
    <n v="5.16"/>
    <x v="0"/>
    <s v="iPad"/>
    <n v="518092"/>
    <n v="15"/>
    <n v="0"/>
    <n v="0"/>
    <n v="0"/>
    <n v="0"/>
    <n v="0"/>
    <s v="2025-01-22 06:35:39"/>
  </r>
  <r>
    <s v="TX005089"/>
    <x v="1867"/>
    <x v="2"/>
    <x v="2"/>
    <n v="499.32"/>
    <s v="Success"/>
    <s v="Approved"/>
    <n v="8.9600000000000009"/>
    <x v="0"/>
    <s v="iPhone"/>
    <n v="458200"/>
    <n v="36"/>
    <n v="0"/>
    <n v="0"/>
    <n v="0"/>
    <n v="1"/>
    <n v="0"/>
    <s v="2025-09-19 16:09:50"/>
  </r>
  <r>
    <s v="TX000700"/>
    <x v="1535"/>
    <x v="0"/>
    <x v="3"/>
    <n v="110.49"/>
    <s v="Success"/>
    <s v="Approved"/>
    <n v="0.62"/>
    <x v="0"/>
    <s v="iPad"/>
    <n v="502254"/>
    <n v="17"/>
    <n v="0"/>
    <n v="0"/>
    <n v="0"/>
    <n v="0"/>
    <n v="0"/>
    <s v="2025-06-30 04:55:57"/>
  </r>
  <r>
    <s v="TX009814"/>
    <x v="1059"/>
    <x v="6"/>
    <x v="0"/>
    <n v="248.49"/>
    <s v="Abandoned"/>
    <s v="Declined"/>
    <n v="10.24"/>
    <x v="0"/>
    <s v="Android"/>
    <n v="506604"/>
    <n v="43"/>
    <n v="0"/>
    <n v="1"/>
    <n v="0"/>
    <n v="0"/>
    <n v="0"/>
    <s v="2025-06-26 06:24:13"/>
  </r>
  <r>
    <s v="TX000607"/>
    <x v="1539"/>
    <x v="5"/>
    <x v="0"/>
    <n v="188.83"/>
    <s v="Success"/>
    <s v="Approved"/>
    <n v="5.13"/>
    <x v="0"/>
    <s v="Android"/>
    <n v="508418"/>
    <n v="12"/>
    <n v="0"/>
    <n v="0"/>
    <n v="0"/>
    <n v="0"/>
    <n v="0"/>
    <s v="2025-04-06 15:10:39"/>
  </r>
  <r>
    <s v="TX000302"/>
    <x v="487"/>
    <x v="1"/>
    <x v="1"/>
    <n v="360.67"/>
    <s v="Failed"/>
    <s v="Declined"/>
    <n v="9.16"/>
    <x v="0"/>
    <s v="iPhone"/>
    <n v="512841"/>
    <n v="52"/>
    <n v="0"/>
    <n v="0"/>
    <n v="1"/>
    <n v="0"/>
    <n v="0"/>
    <s v="2025-03-06 14:23:13"/>
  </r>
  <r>
    <s v="TX003421"/>
    <x v="648"/>
    <x v="5"/>
    <x v="3"/>
    <n v="453.68"/>
    <s v="Success"/>
    <s v="Approved"/>
    <n v="3.22"/>
    <x v="0"/>
    <s v="iPhone"/>
    <n v="506365"/>
    <n v="13"/>
    <n v="0"/>
    <n v="0"/>
    <n v="0"/>
    <n v="0"/>
    <n v="0"/>
    <s v="2025-06-07 14:14:37"/>
  </r>
  <r>
    <s v="TX009859"/>
    <x v="2309"/>
    <x v="1"/>
    <x v="3"/>
    <n v="1747.56"/>
    <s v="Success"/>
    <s v="Approved"/>
    <n v="0.86"/>
    <x v="0"/>
    <s v="Desktop"/>
    <n v="479661"/>
    <n v="24"/>
    <n v="0"/>
    <n v="0"/>
    <n v="0"/>
    <n v="0"/>
    <n v="0"/>
    <s v="2025-11-20 06:20:20"/>
  </r>
  <r>
    <s v="TX001061"/>
    <x v="85"/>
    <x v="8"/>
    <x v="2"/>
    <n v="490.15"/>
    <s v="Success"/>
    <s v="Approved"/>
    <n v="16.36"/>
    <x v="0"/>
    <s v="Android"/>
    <n v="441731"/>
    <n v="22"/>
    <n v="0"/>
    <n v="0"/>
    <n v="0"/>
    <n v="0"/>
    <n v="0"/>
    <s v="2025-09-30 00:16:12"/>
  </r>
  <r>
    <s v="TX003445"/>
    <x v="913"/>
    <x v="3"/>
    <x v="2"/>
    <n v="1009.95"/>
    <s v="Failed"/>
    <s v="Declined"/>
    <n v="9.17"/>
    <x v="0"/>
    <s v="iPhone"/>
    <n v="536761"/>
    <n v="10"/>
    <n v="0"/>
    <n v="0"/>
    <n v="0"/>
    <n v="0"/>
    <n v="0"/>
    <s v="2025-04-11 10:33:23"/>
  </r>
  <r>
    <s v="TX001070"/>
    <x v="1755"/>
    <x v="3"/>
    <x v="1"/>
    <n v="2710.57"/>
    <s v="Success"/>
    <s v="Approved"/>
    <n v="7.19"/>
    <x v="0"/>
    <s v="iPad"/>
    <n v="431457"/>
    <n v="24"/>
    <n v="0"/>
    <n v="0"/>
    <n v="0"/>
    <n v="0"/>
    <n v="0"/>
    <s v="2025-10-30 00:58:35"/>
  </r>
  <r>
    <s v="TX002206"/>
    <x v="1810"/>
    <x v="5"/>
    <x v="1"/>
    <n v="249.53"/>
    <s v="Success"/>
    <s v="Approved"/>
    <n v="10.45"/>
    <x v="0"/>
    <s v="iPad"/>
    <n v="460450"/>
    <n v="21"/>
    <n v="0"/>
    <n v="0"/>
    <n v="0"/>
    <n v="0"/>
    <n v="0"/>
    <s v="2025-08-20 01:26:00"/>
  </r>
  <r>
    <s v="TX009436"/>
    <x v="2051"/>
    <x v="5"/>
    <x v="0"/>
    <n v="388.32"/>
    <s v="Success"/>
    <s v="Approved"/>
    <n v="2.5"/>
    <x v="0"/>
    <s v="Desktop"/>
    <n v="492189"/>
    <n v="21"/>
    <n v="0"/>
    <n v="0"/>
    <n v="0"/>
    <n v="0"/>
    <n v="0"/>
    <s v="2025-02-14 22:29:23"/>
  </r>
  <r>
    <s v="TX007340"/>
    <x v="592"/>
    <x v="1"/>
    <x v="3"/>
    <n v="329.23"/>
    <s v="Success"/>
    <s v="Approved"/>
    <n v="4.8099999999999996"/>
    <x v="0"/>
    <s v="iPhone"/>
    <n v="471627"/>
    <n v="16"/>
    <n v="0"/>
    <n v="0"/>
    <n v="0"/>
    <n v="0"/>
    <n v="0"/>
    <s v="2025-09-25 00:19:36"/>
  </r>
  <r>
    <s v="TX008209"/>
    <x v="1681"/>
    <x v="3"/>
    <x v="1"/>
    <n v="236.53"/>
    <s v="Success"/>
    <s v="Approved"/>
    <n v="1.97"/>
    <x v="0"/>
    <s v="iPhone"/>
    <n v="419556"/>
    <n v="12"/>
    <n v="0"/>
    <n v="0"/>
    <n v="0"/>
    <n v="0"/>
    <n v="0"/>
    <s v="2025-11-30 01:04:42"/>
  </r>
  <r>
    <s v="TX007680"/>
    <x v="358"/>
    <x v="4"/>
    <x v="1"/>
    <n v="630.37"/>
    <s v="Success"/>
    <s v="Approved"/>
    <n v="8.51"/>
    <x v="0"/>
    <s v="Android"/>
    <n v="511090"/>
    <n v="24"/>
    <n v="0"/>
    <n v="0"/>
    <n v="0"/>
    <n v="0"/>
    <n v="0"/>
    <s v="2025-03-27 17:33:10"/>
  </r>
  <r>
    <s v="TX004643"/>
    <x v="1587"/>
    <x v="2"/>
    <x v="3"/>
    <n v="266.02999999999997"/>
    <s v="Failed"/>
    <s v="Declined"/>
    <n v="1.26"/>
    <x v="0"/>
    <s v="Desktop"/>
    <n v="496003"/>
    <n v="20"/>
    <n v="0"/>
    <n v="0"/>
    <n v="0"/>
    <n v="0"/>
    <n v="0"/>
    <s v="2025-07-06 14:01:50"/>
  </r>
  <r>
    <s v="TX007684"/>
    <x v="2606"/>
    <x v="3"/>
    <x v="2"/>
    <n v="186.14"/>
    <s v="Success"/>
    <s v="Approved"/>
    <n v="19.59"/>
    <x v="0"/>
    <s v="Desktop"/>
    <n v="467456"/>
    <n v="21"/>
    <n v="0"/>
    <n v="0"/>
    <n v="0"/>
    <n v="0"/>
    <n v="0"/>
    <s v="2025-08-30 17:08:57"/>
  </r>
  <r>
    <s v="TX009008"/>
    <x v="2803"/>
    <x v="1"/>
    <x v="1"/>
    <n v="553.16999999999996"/>
    <s v="Abandoned"/>
    <s v="Declined"/>
    <n v="0.93"/>
    <x v="0"/>
    <s v="iPad"/>
    <n v="552178"/>
    <n v="11"/>
    <n v="0"/>
    <n v="0"/>
    <n v="0"/>
    <n v="0"/>
    <n v="0"/>
    <s v="2025-10-08 23:22:22"/>
  </r>
  <r>
    <s v="TX007997"/>
    <x v="78"/>
    <x v="1"/>
    <x v="0"/>
    <n v="528.77"/>
    <s v="Success"/>
    <s v="Approved"/>
    <n v="1.0900000000000001"/>
    <x v="0"/>
    <s v="iPhone"/>
    <n v="544436"/>
    <n v="17"/>
    <n v="0"/>
    <n v="0"/>
    <n v="0"/>
    <n v="0"/>
    <n v="0"/>
    <s v="2025-09-27 07:42:52"/>
  </r>
  <r>
    <s v="TX005601"/>
    <x v="210"/>
    <x v="1"/>
    <x v="1"/>
    <n v="690.83"/>
    <s v="Abandoned"/>
    <s v="Approved"/>
    <n v="0.65"/>
    <x v="0"/>
    <s v="iPhone"/>
    <n v="543579"/>
    <n v="15"/>
    <n v="0"/>
    <n v="0"/>
    <n v="0"/>
    <n v="0"/>
    <n v="0"/>
    <s v="2025-06-02 22:37:40"/>
  </r>
  <r>
    <s v="TX009152"/>
    <x v="869"/>
    <x v="3"/>
    <x v="3"/>
    <n v="1377.65"/>
    <s v="Success"/>
    <s v="Approved"/>
    <n v="5.9"/>
    <x v="0"/>
    <s v="iPad"/>
    <n v="424612"/>
    <n v="47"/>
    <n v="0"/>
    <n v="0"/>
    <n v="1"/>
    <n v="0"/>
    <n v="0"/>
    <s v="2025-08-08 14:30:51"/>
  </r>
  <r>
    <s v="TX007023"/>
    <x v="768"/>
    <x v="4"/>
    <x v="3"/>
    <n v="600.54999999999995"/>
    <s v="Abandoned"/>
    <s v="Declined"/>
    <n v="8.9"/>
    <x v="0"/>
    <s v="Desktop"/>
    <n v="410800"/>
    <n v="20"/>
    <n v="0"/>
    <n v="0"/>
    <n v="0"/>
    <n v="0"/>
    <n v="0"/>
    <s v="2025-07-24 13:20:56"/>
  </r>
  <r>
    <s v="TX004894"/>
    <x v="593"/>
    <x v="9"/>
    <x v="3"/>
    <n v="872.48"/>
    <s v="Success"/>
    <s v="Approved"/>
    <n v="9.43"/>
    <x v="0"/>
    <s v="Android"/>
    <n v="429715"/>
    <n v="48"/>
    <n v="1"/>
    <n v="0"/>
    <n v="0"/>
    <n v="0"/>
    <n v="1"/>
    <s v="2025-12-29 09:29:27"/>
  </r>
  <r>
    <s v="TX000226"/>
    <x v="916"/>
    <x v="4"/>
    <x v="3"/>
    <n v="238.36"/>
    <s v="Abandoned"/>
    <s v="Declined"/>
    <n v="7.6"/>
    <x v="0"/>
    <s v="iPhone"/>
    <n v="547033"/>
    <n v="11"/>
    <n v="0"/>
    <n v="0"/>
    <n v="0"/>
    <n v="0"/>
    <n v="0"/>
    <s v="2025-06-09 08:59:40"/>
  </r>
  <r>
    <s v="TX003355"/>
    <x v="1639"/>
    <x v="0"/>
    <x v="3"/>
    <n v="402.31"/>
    <s v="Success"/>
    <s v="Approved"/>
    <n v="3.84"/>
    <x v="0"/>
    <s v="iPad"/>
    <n v="552901"/>
    <n v="22"/>
    <n v="0"/>
    <n v="0"/>
    <n v="0"/>
    <n v="0"/>
    <n v="0"/>
    <s v="2025-11-11 11:40:44"/>
  </r>
  <r>
    <s v="TX005896"/>
    <x v="1465"/>
    <x v="8"/>
    <x v="3"/>
    <n v="472.29"/>
    <s v="Failed"/>
    <s v="Declined"/>
    <n v="2.06"/>
    <x v="0"/>
    <s v="iPhone"/>
    <n v="400317"/>
    <n v="24"/>
    <n v="0"/>
    <n v="0"/>
    <n v="0"/>
    <n v="0"/>
    <n v="0"/>
    <s v="2025-08-24 22:36:58"/>
  </r>
  <r>
    <s v="TX008755"/>
    <x v="1330"/>
    <x v="3"/>
    <x v="2"/>
    <n v="634.12"/>
    <s v="Success"/>
    <s v="Approved"/>
    <n v="15.78"/>
    <x v="0"/>
    <s v="iPhone"/>
    <n v="480535"/>
    <n v="20"/>
    <n v="0"/>
    <n v="0"/>
    <n v="0"/>
    <n v="0"/>
    <n v="0"/>
    <s v="2025-03-02 01:24:26"/>
  </r>
  <r>
    <s v="TX003437"/>
    <x v="1309"/>
    <x v="9"/>
    <x v="0"/>
    <n v="320.2"/>
    <s v="Success"/>
    <s v="Approved"/>
    <n v="10.11"/>
    <x v="0"/>
    <s v="iPad"/>
    <n v="428919"/>
    <n v="22"/>
    <n v="0"/>
    <n v="0"/>
    <n v="0"/>
    <n v="0"/>
    <n v="0"/>
    <s v="2025-11-30 23:06:33"/>
  </r>
  <r>
    <s v="TX001694"/>
    <x v="1499"/>
    <x v="0"/>
    <x v="3"/>
    <n v="680.96"/>
    <s v="Success"/>
    <s v="Approved"/>
    <n v="9.99"/>
    <x v="0"/>
    <s v="iPhone"/>
    <n v="406242"/>
    <n v="18"/>
    <n v="0"/>
    <n v="0"/>
    <n v="0"/>
    <n v="0"/>
    <n v="0"/>
    <s v="2025-11-14 15:00:37"/>
  </r>
  <r>
    <s v="TX006894"/>
    <x v="487"/>
    <x v="3"/>
    <x v="2"/>
    <n v="355.81"/>
    <s v="Abandoned"/>
    <s v="Approved"/>
    <n v="13.26"/>
    <x v="0"/>
    <s v="Desktop"/>
    <n v="442115"/>
    <n v="19"/>
    <n v="0"/>
    <n v="0"/>
    <n v="0"/>
    <n v="0"/>
    <n v="0"/>
    <s v="2025-12-29 01:35:58"/>
  </r>
  <r>
    <s v="TX001046"/>
    <x v="1089"/>
    <x v="0"/>
    <x v="1"/>
    <n v="2590.84"/>
    <s v="Success"/>
    <s v="Approved"/>
    <n v="1.07"/>
    <x v="0"/>
    <s v="Android"/>
    <n v="421330"/>
    <n v="50"/>
    <n v="0"/>
    <n v="1"/>
    <n v="0"/>
    <n v="0"/>
    <n v="0"/>
    <s v="2025-12-06 04:59:58"/>
  </r>
  <r>
    <s v="TX003447"/>
    <x v="1866"/>
    <x v="8"/>
    <x v="1"/>
    <n v="457.33"/>
    <s v="Success"/>
    <s v="Approved"/>
    <n v="1.3"/>
    <x v="0"/>
    <s v="Desktop"/>
    <n v="508904"/>
    <n v="20"/>
    <n v="0"/>
    <n v="0"/>
    <n v="0"/>
    <n v="0"/>
    <n v="0"/>
    <s v="2025-03-05 12:42:45"/>
  </r>
  <r>
    <s v="TX008051"/>
    <x v="2518"/>
    <x v="0"/>
    <x v="2"/>
    <n v="603.96"/>
    <s v="Failed"/>
    <s v="Declined"/>
    <n v="18.41"/>
    <x v="0"/>
    <s v="Android"/>
    <n v="462491"/>
    <n v="14"/>
    <n v="0"/>
    <n v="0"/>
    <n v="0"/>
    <n v="0"/>
    <n v="0"/>
    <s v="2025-08-20 18:51:06"/>
  </r>
  <r>
    <s v="TX009147"/>
    <x v="733"/>
    <x v="5"/>
    <x v="3"/>
    <n v="659.07"/>
    <s v="Success"/>
    <s v="Approved"/>
    <n v="11.38"/>
    <x v="0"/>
    <s v="Desktop"/>
    <n v="491277"/>
    <n v="49"/>
    <n v="0"/>
    <n v="0"/>
    <n v="1"/>
    <n v="0"/>
    <n v="0"/>
    <s v="2025-10-05 14:39:13"/>
  </r>
  <r>
    <s v="TX_CBK11"/>
    <x v="703"/>
    <x v="2"/>
    <x v="3"/>
    <n v="250.95"/>
    <s v="Success"/>
    <s v="Approved"/>
    <n v="2.88"/>
    <x v="1"/>
    <s v="Android"/>
    <n v="520290"/>
    <n v="80"/>
    <n v="1"/>
    <n v="1"/>
    <n v="0"/>
    <n v="0"/>
    <n v="0"/>
    <d v="2025-06-22T10:54:50"/>
  </r>
  <r>
    <s v="TX004736"/>
    <x v="2605"/>
    <x v="3"/>
    <x v="0"/>
    <n v="631.03"/>
    <s v="Success"/>
    <s v="Approved"/>
    <n v="3.41"/>
    <x v="0"/>
    <s v="iPhone"/>
    <n v="495002"/>
    <n v="21"/>
    <n v="0"/>
    <n v="0"/>
    <n v="0"/>
    <n v="0"/>
    <n v="0"/>
    <s v="2025-03-01 16:01:24"/>
  </r>
  <r>
    <s v="TX004497"/>
    <x v="2631"/>
    <x v="2"/>
    <x v="3"/>
    <n v="307.77"/>
    <s v="Failed"/>
    <s v="Approved"/>
    <n v="4.4000000000000004"/>
    <x v="0"/>
    <s v="iPhone"/>
    <n v="403164"/>
    <n v="23"/>
    <n v="0"/>
    <n v="0"/>
    <n v="0"/>
    <n v="0"/>
    <n v="0"/>
    <s v="2025-11-22 00:03:09"/>
  </r>
  <r>
    <s v="TX001219"/>
    <x v="2278"/>
    <x v="8"/>
    <x v="3"/>
    <n v="1103.3399999999999"/>
    <s v="Success"/>
    <s v="Approved"/>
    <n v="1.76"/>
    <x v="0"/>
    <s v="iPad"/>
    <n v="539066"/>
    <n v="49"/>
    <n v="0"/>
    <n v="0"/>
    <n v="1"/>
    <n v="0"/>
    <n v="0"/>
    <s v="2025-06-24 12:44:35"/>
  </r>
  <r>
    <s v="TX006016"/>
    <x v="109"/>
    <x v="4"/>
    <x v="2"/>
    <n v="342.26"/>
    <s v="Failed"/>
    <s v="Approved"/>
    <n v="19.73"/>
    <x v="0"/>
    <s v="iPhone"/>
    <n v="461535"/>
    <n v="11"/>
    <n v="0"/>
    <n v="0"/>
    <n v="0"/>
    <n v="0"/>
    <n v="0"/>
    <s v="2025-08-21 16:56:25"/>
  </r>
  <r>
    <s v="TX009720"/>
    <x v="2766"/>
    <x v="3"/>
    <x v="3"/>
    <n v="936.7"/>
    <s v="Abandoned"/>
    <s v="Approved"/>
    <n v="2.66"/>
    <x v="0"/>
    <s v="iPhone"/>
    <n v="493102"/>
    <n v="20"/>
    <n v="0"/>
    <n v="0"/>
    <n v="0"/>
    <n v="0"/>
    <n v="0"/>
    <s v="2025-05-28 03:07:53"/>
  </r>
  <r>
    <s v="TX003988"/>
    <x v="1084"/>
    <x v="9"/>
    <x v="0"/>
    <n v="612.36"/>
    <s v="Success"/>
    <s v="Approved"/>
    <n v="3.15"/>
    <x v="0"/>
    <s v="Android"/>
    <n v="536120"/>
    <n v="12"/>
    <n v="0"/>
    <n v="0"/>
    <n v="0"/>
    <n v="0"/>
    <n v="0"/>
    <s v="2025-11-04 12:40:35"/>
  </r>
  <r>
    <s v="TX004912"/>
    <x v="1890"/>
    <x v="8"/>
    <x v="1"/>
    <n v="282.08999999999997"/>
    <s v="Success"/>
    <s v="Approved"/>
    <n v="5.51"/>
    <x v="0"/>
    <s v="iPad"/>
    <n v="421654"/>
    <n v="46"/>
    <n v="0"/>
    <n v="0"/>
    <n v="1"/>
    <n v="0"/>
    <n v="0"/>
    <s v="2025-11-06 12:45:07"/>
  </r>
  <r>
    <s v="TX009493"/>
    <x v="2660"/>
    <x v="3"/>
    <x v="1"/>
    <n v="137.26"/>
    <s v="Abandoned"/>
    <s v="Declined"/>
    <n v="4.38"/>
    <x v="0"/>
    <s v="Desktop"/>
    <n v="485901"/>
    <n v="40"/>
    <n v="0"/>
    <n v="1"/>
    <n v="0"/>
    <n v="0"/>
    <n v="0"/>
    <s v="2025-01-20 20:14:29"/>
  </r>
  <r>
    <s v="TX004494"/>
    <x v="2561"/>
    <x v="3"/>
    <x v="1"/>
    <n v="302.11"/>
    <s v="Success"/>
    <s v="Approved"/>
    <n v="7.7"/>
    <x v="0"/>
    <s v="iPhone"/>
    <n v="434903"/>
    <n v="12"/>
    <n v="0"/>
    <n v="0"/>
    <n v="0"/>
    <n v="0"/>
    <n v="0"/>
    <s v="2025-05-31 22:46:15"/>
  </r>
  <r>
    <s v="TX006945"/>
    <x v="1674"/>
    <x v="5"/>
    <x v="3"/>
    <n v="869.25"/>
    <s v="Failed"/>
    <s v="Declined"/>
    <n v="4.16"/>
    <x v="0"/>
    <s v="Desktop"/>
    <n v="501811"/>
    <n v="19"/>
    <n v="0"/>
    <n v="0"/>
    <n v="0"/>
    <n v="0"/>
    <n v="0"/>
    <s v="2025-05-19 06:30:47"/>
  </r>
  <r>
    <s v="TX005700"/>
    <x v="1226"/>
    <x v="9"/>
    <x v="0"/>
    <n v="527.74"/>
    <s v="Failed"/>
    <s v="Declined"/>
    <n v="11.26"/>
    <x v="0"/>
    <s v="Desktop"/>
    <n v="494881"/>
    <n v="17"/>
    <n v="0"/>
    <n v="0"/>
    <n v="0"/>
    <n v="0"/>
    <n v="0"/>
    <s v="2025-11-06 18:29:58"/>
  </r>
  <r>
    <s v="TX008353"/>
    <x v="828"/>
    <x v="3"/>
    <x v="1"/>
    <n v="529.91"/>
    <s v="Success"/>
    <s v="Approved"/>
    <n v="7.68"/>
    <x v="0"/>
    <s v="Desktop"/>
    <n v="539713"/>
    <n v="13"/>
    <n v="0"/>
    <n v="0"/>
    <n v="0"/>
    <n v="0"/>
    <n v="0"/>
    <s v="2025-10-30 15:10:36"/>
  </r>
  <r>
    <s v="TX000957"/>
    <x v="471"/>
    <x v="2"/>
    <x v="0"/>
    <n v="313.49"/>
    <s v="Failed"/>
    <s v="Declined"/>
    <n v="1.64"/>
    <x v="0"/>
    <s v="Android"/>
    <n v="550264"/>
    <n v="47"/>
    <n v="1"/>
    <n v="0"/>
    <n v="0"/>
    <n v="0"/>
    <n v="1"/>
    <s v="2025-06-26 08:18:07"/>
  </r>
  <r>
    <s v="TX002870"/>
    <x v="361"/>
    <x v="1"/>
    <x v="3"/>
    <n v="635.88"/>
    <s v="Success"/>
    <s v="Approved"/>
    <n v="8.44"/>
    <x v="0"/>
    <s v="iPhone"/>
    <n v="415354"/>
    <n v="25"/>
    <n v="0"/>
    <n v="0"/>
    <n v="0"/>
    <n v="0"/>
    <n v="0"/>
    <s v="2025-12-13 02:57:43"/>
  </r>
  <r>
    <s v="TX004434"/>
    <x v="922"/>
    <x v="9"/>
    <x v="2"/>
    <n v="1100.0899999999999"/>
    <s v="Failed"/>
    <s v="Declined"/>
    <n v="10.78"/>
    <x v="0"/>
    <s v="Android"/>
    <n v="557187"/>
    <n v="20"/>
    <n v="0"/>
    <n v="0"/>
    <n v="0"/>
    <n v="0"/>
    <n v="0"/>
    <s v="2025-12-23 06:22:49"/>
  </r>
  <r>
    <s v="TX004974"/>
    <x v="156"/>
    <x v="9"/>
    <x v="2"/>
    <n v="797.92"/>
    <s v="Success"/>
    <s v="Approved"/>
    <n v="9.25"/>
    <x v="0"/>
    <s v="Desktop"/>
    <n v="480821"/>
    <n v="15"/>
    <n v="0"/>
    <n v="0"/>
    <n v="0"/>
    <n v="0"/>
    <n v="0"/>
    <s v="2025-05-28 11:17:18"/>
  </r>
  <r>
    <s v="TX002962"/>
    <x v="288"/>
    <x v="9"/>
    <x v="2"/>
    <n v="149.72"/>
    <s v="Abandoned"/>
    <s v="Declined"/>
    <n v="12.36"/>
    <x v="0"/>
    <s v="Android"/>
    <n v="462983"/>
    <n v="11"/>
    <n v="0"/>
    <n v="0"/>
    <n v="0"/>
    <n v="0"/>
    <n v="0"/>
    <s v="2025-09-06 09:05:58"/>
  </r>
  <r>
    <s v="TX002201"/>
    <x v="1484"/>
    <x v="8"/>
    <x v="1"/>
    <n v="2738.94"/>
    <s v="Success"/>
    <s v="Approved"/>
    <n v="1.25"/>
    <x v="0"/>
    <s v="iPhone"/>
    <n v="421799"/>
    <n v="18"/>
    <n v="0"/>
    <n v="0"/>
    <n v="0"/>
    <n v="0"/>
    <n v="0"/>
    <s v="2025-10-06 11:43:58"/>
  </r>
  <r>
    <s v="TX000099"/>
    <x v="2020"/>
    <x v="4"/>
    <x v="2"/>
    <n v="797.18"/>
    <s v="Abandoned"/>
    <s v="Declined"/>
    <n v="10.210000000000001"/>
    <x v="0"/>
    <s v="iPhone"/>
    <n v="530676"/>
    <n v="16"/>
    <n v="0"/>
    <n v="0"/>
    <n v="0"/>
    <n v="0"/>
    <n v="0"/>
    <s v="2025-11-17 08:52:43"/>
  </r>
  <r>
    <s v="TX009904"/>
    <x v="2787"/>
    <x v="1"/>
    <x v="3"/>
    <n v="298.07"/>
    <s v="Failed"/>
    <s v="Declined"/>
    <n v="4.41"/>
    <x v="0"/>
    <s v="Desktop"/>
    <n v="486681"/>
    <n v="77"/>
    <n v="1"/>
    <n v="1"/>
    <n v="0"/>
    <n v="0"/>
    <n v="1"/>
    <s v="2025-08-24 00:40:41"/>
  </r>
  <r>
    <s v="TX002558"/>
    <x v="2902"/>
    <x v="2"/>
    <x v="2"/>
    <n v="102.34"/>
    <s v="Failed"/>
    <s v="Declined"/>
    <n v="12.04"/>
    <x v="0"/>
    <s v="Android"/>
    <n v="420195"/>
    <n v="21"/>
    <n v="0"/>
    <n v="0"/>
    <n v="0"/>
    <n v="0"/>
    <n v="0"/>
    <s v="2025-09-09 15:55:47"/>
  </r>
  <r>
    <s v="TX008446"/>
    <x v="2855"/>
    <x v="8"/>
    <x v="3"/>
    <n v="371.54"/>
    <s v="Failed"/>
    <s v="Approved"/>
    <n v="3"/>
    <x v="0"/>
    <s v="Android"/>
    <n v="486275"/>
    <n v="13"/>
    <n v="0"/>
    <n v="0"/>
    <n v="0"/>
    <n v="0"/>
    <n v="0"/>
    <s v="2025-08-23 00:56:22"/>
  </r>
  <r>
    <s v="TX004200"/>
    <x v="2682"/>
    <x v="5"/>
    <x v="1"/>
    <n v="552.92999999999995"/>
    <s v="Success"/>
    <s v="Approved"/>
    <n v="0.73"/>
    <x v="0"/>
    <s v="iPhone"/>
    <n v="435285"/>
    <n v="40"/>
    <n v="0"/>
    <n v="0"/>
    <n v="1"/>
    <n v="0"/>
    <n v="0"/>
    <s v="2025-05-07 17:19:58"/>
  </r>
  <r>
    <s v="TX009638"/>
    <x v="2221"/>
    <x v="2"/>
    <x v="0"/>
    <n v="995.43"/>
    <s v="Success"/>
    <s v="Approved"/>
    <n v="4.5999999999999996"/>
    <x v="0"/>
    <s v="Android"/>
    <n v="404083"/>
    <n v="15"/>
    <n v="0"/>
    <n v="0"/>
    <n v="0"/>
    <n v="0"/>
    <n v="0"/>
    <s v="2025-12-02 21:18:05"/>
  </r>
  <r>
    <s v="TX005540"/>
    <x v="1771"/>
    <x v="4"/>
    <x v="0"/>
    <n v="482.97"/>
    <s v="Success"/>
    <s v="Approved"/>
    <n v="4.0599999999999996"/>
    <x v="0"/>
    <s v="iPhone"/>
    <n v="520655"/>
    <n v="14"/>
    <n v="0"/>
    <n v="0"/>
    <n v="0"/>
    <n v="0"/>
    <n v="0"/>
    <s v="2025-03-11 04:36:44"/>
  </r>
  <r>
    <s v="TX001649"/>
    <x v="2686"/>
    <x v="2"/>
    <x v="0"/>
    <n v="2649.35"/>
    <s v="Success"/>
    <s v="Approved"/>
    <n v="3.78"/>
    <x v="0"/>
    <s v="Android"/>
    <n v="424008"/>
    <n v="12"/>
    <n v="0"/>
    <n v="0"/>
    <n v="0"/>
    <n v="0"/>
    <n v="0"/>
    <s v="2025-01-22 19:30:32"/>
  </r>
  <r>
    <s v="TX006198"/>
    <x v="587"/>
    <x v="5"/>
    <x v="2"/>
    <n v="609.64"/>
    <s v="Failed"/>
    <s v="Declined"/>
    <n v="12.87"/>
    <x v="0"/>
    <s v="Android"/>
    <n v="548748"/>
    <n v="10"/>
    <n v="0"/>
    <n v="0"/>
    <n v="0"/>
    <n v="0"/>
    <n v="0"/>
    <s v="2025-02-01 10:06:33"/>
  </r>
  <r>
    <s v="TX006296"/>
    <x v="1584"/>
    <x v="8"/>
    <x v="2"/>
    <n v="388.79"/>
    <s v="Success"/>
    <s v="Approved"/>
    <n v="15.87"/>
    <x v="0"/>
    <s v="iPhone"/>
    <n v="430750"/>
    <n v="22"/>
    <n v="0"/>
    <n v="0"/>
    <n v="0"/>
    <n v="0"/>
    <n v="0"/>
    <s v="2025-01-26 21:26:06"/>
  </r>
  <r>
    <s v="TX004500"/>
    <x v="1493"/>
    <x v="1"/>
    <x v="1"/>
    <n v="159.69"/>
    <s v="Success"/>
    <s v="Approved"/>
    <n v="7.01"/>
    <x v="0"/>
    <s v="Android"/>
    <n v="404840"/>
    <n v="60"/>
    <n v="0"/>
    <n v="1"/>
    <n v="0"/>
    <n v="1"/>
    <n v="0"/>
    <s v="2025-12-08 17:00:23"/>
  </r>
  <r>
    <s v="TX001155"/>
    <x v="2400"/>
    <x v="1"/>
    <x v="3"/>
    <n v="535.22"/>
    <s v="Abandoned"/>
    <s v="Declined"/>
    <n v="11.65"/>
    <x v="0"/>
    <s v="Android"/>
    <n v="414177"/>
    <n v="10"/>
    <n v="0"/>
    <n v="0"/>
    <n v="0"/>
    <n v="0"/>
    <n v="0"/>
    <s v="2025-01-22 16:42:20"/>
  </r>
  <r>
    <s v="TX002256"/>
    <x v="594"/>
    <x v="8"/>
    <x v="2"/>
    <n v="315.33"/>
    <s v="Failed"/>
    <s v="Declined"/>
    <n v="11.37"/>
    <x v="0"/>
    <s v="iPhone"/>
    <n v="506343"/>
    <n v="51"/>
    <n v="0"/>
    <n v="0"/>
    <n v="1"/>
    <n v="0"/>
    <n v="0"/>
    <s v="2025-03-20 13:38:12"/>
  </r>
  <r>
    <s v="TX003171"/>
    <x v="2"/>
    <x v="1"/>
    <x v="3"/>
    <n v="599.69000000000005"/>
    <s v="Success"/>
    <s v="Approved"/>
    <n v="7.09"/>
    <x v="0"/>
    <s v="Desktop"/>
    <n v="429940"/>
    <n v="10"/>
    <n v="0"/>
    <n v="0"/>
    <n v="0"/>
    <n v="0"/>
    <n v="0"/>
    <s v="2025-03-08 03:40:24"/>
  </r>
  <r>
    <s v="TX007401"/>
    <x v="60"/>
    <x v="0"/>
    <x v="0"/>
    <n v="343.35"/>
    <s v="Abandoned"/>
    <s v="Declined"/>
    <n v="11.2"/>
    <x v="0"/>
    <s v="iPhone"/>
    <n v="530932"/>
    <n v="10"/>
    <n v="0"/>
    <n v="0"/>
    <n v="0"/>
    <n v="0"/>
    <n v="0"/>
    <s v="2025-07-30 18:22:31"/>
  </r>
  <r>
    <s v="TX007159"/>
    <x v="1408"/>
    <x v="3"/>
    <x v="3"/>
    <n v="224.62"/>
    <s v="Success"/>
    <s v="Approved"/>
    <n v="6.98"/>
    <x v="0"/>
    <s v="iPhone"/>
    <n v="427763"/>
    <n v="10"/>
    <n v="0"/>
    <n v="0"/>
    <n v="0"/>
    <n v="0"/>
    <n v="0"/>
    <s v="2025-02-27 10:14:26"/>
  </r>
  <r>
    <s v="TX003109"/>
    <x v="2904"/>
    <x v="1"/>
    <x v="2"/>
    <n v="279.49"/>
    <s v="Success"/>
    <s v="Approved"/>
    <n v="9.9600000000000009"/>
    <x v="0"/>
    <s v="iPhone"/>
    <n v="408357"/>
    <n v="11"/>
    <n v="0"/>
    <n v="0"/>
    <n v="0"/>
    <n v="0"/>
    <n v="0"/>
    <s v="2025-01-13 07:13:15"/>
  </r>
  <r>
    <s v="TX004549"/>
    <x v="1456"/>
    <x v="8"/>
    <x v="2"/>
    <n v="317.61"/>
    <s v="Abandoned"/>
    <s v="Declined"/>
    <n v="13.35"/>
    <x v="0"/>
    <s v="iPhone"/>
    <n v="480980"/>
    <n v="35"/>
    <n v="0"/>
    <n v="1"/>
    <n v="0"/>
    <n v="0"/>
    <n v="0"/>
    <s v="2025-10-02 01:04:42"/>
  </r>
  <r>
    <s v="TX005424"/>
    <x v="418"/>
    <x v="2"/>
    <x v="0"/>
    <n v="140.53"/>
    <s v="Abandoned"/>
    <s v="Declined"/>
    <n v="3.47"/>
    <x v="0"/>
    <s v="iPhone"/>
    <n v="555791"/>
    <n v="17"/>
    <n v="0"/>
    <n v="0"/>
    <n v="0"/>
    <n v="0"/>
    <n v="0"/>
    <s v="2025-08-24 17:38:47"/>
  </r>
  <r>
    <s v="TX002050"/>
    <x v="117"/>
    <x v="4"/>
    <x v="2"/>
    <n v="1587.9"/>
    <s v="Success"/>
    <s v="Approved"/>
    <n v="11.97"/>
    <x v="0"/>
    <s v="iPhone"/>
    <n v="549915"/>
    <n v="16"/>
    <n v="0"/>
    <n v="0"/>
    <n v="0"/>
    <n v="0"/>
    <n v="0"/>
    <s v="2025-09-14 23:39:20"/>
  </r>
  <r>
    <s v="TX009209"/>
    <x v="1216"/>
    <x v="4"/>
    <x v="3"/>
    <n v="494.57"/>
    <s v="Success"/>
    <s v="Approved"/>
    <n v="11.8"/>
    <x v="0"/>
    <s v="iPhone"/>
    <n v="404283"/>
    <n v="35"/>
    <n v="0"/>
    <n v="1"/>
    <n v="0"/>
    <n v="0"/>
    <n v="0"/>
    <s v="2025-09-13 19:05:42"/>
  </r>
  <r>
    <s v="TX008816"/>
    <x v="296"/>
    <x v="2"/>
    <x v="0"/>
    <n v="1325.85"/>
    <s v="Success"/>
    <s v="Approved"/>
    <n v="9.58"/>
    <x v="0"/>
    <s v="Android"/>
    <n v="499647"/>
    <n v="13"/>
    <n v="0"/>
    <n v="0"/>
    <n v="0"/>
    <n v="0"/>
    <n v="0"/>
    <s v="2025-04-05 00:05:52"/>
  </r>
  <r>
    <s v="TX009852"/>
    <x v="2562"/>
    <x v="5"/>
    <x v="0"/>
    <n v="183.8"/>
    <s v="Success"/>
    <s v="Approved"/>
    <n v="3.07"/>
    <x v="0"/>
    <s v="iPhone"/>
    <n v="552126"/>
    <n v="16"/>
    <n v="0"/>
    <n v="0"/>
    <n v="0"/>
    <n v="0"/>
    <n v="0"/>
    <s v="2025-05-02 22:54:12"/>
  </r>
  <r>
    <s v="TX000263"/>
    <x v="453"/>
    <x v="1"/>
    <x v="0"/>
    <n v="440.71"/>
    <s v="Success"/>
    <s v="Approved"/>
    <n v="9.18"/>
    <x v="0"/>
    <s v="iPhone"/>
    <n v="420727"/>
    <n v="16"/>
    <n v="0"/>
    <n v="0"/>
    <n v="0"/>
    <n v="0"/>
    <n v="0"/>
    <s v="2025-06-10 06:25:58"/>
  </r>
  <r>
    <s v="TX004062"/>
    <x v="1847"/>
    <x v="0"/>
    <x v="0"/>
    <n v="268.22000000000003"/>
    <s v="Success"/>
    <s v="Approved"/>
    <n v="4.4400000000000004"/>
    <x v="0"/>
    <s v="iPhone"/>
    <n v="482335"/>
    <n v="11"/>
    <n v="0"/>
    <n v="0"/>
    <n v="0"/>
    <n v="0"/>
    <n v="0"/>
    <s v="2025-02-23 22:08:15"/>
  </r>
  <r>
    <s v="TX005535"/>
    <x v="830"/>
    <x v="2"/>
    <x v="2"/>
    <n v="219.96"/>
    <s v="Failed"/>
    <s v="Declined"/>
    <n v="12.26"/>
    <x v="0"/>
    <s v="Desktop"/>
    <n v="553345"/>
    <n v="24"/>
    <n v="0"/>
    <n v="0"/>
    <n v="0"/>
    <n v="0"/>
    <n v="0"/>
    <s v="2025-04-12 10:30:04"/>
  </r>
  <r>
    <s v="TX006617"/>
    <x v="1325"/>
    <x v="5"/>
    <x v="3"/>
    <n v="731.71"/>
    <s v="Success"/>
    <s v="Approved"/>
    <n v="10.72"/>
    <x v="0"/>
    <s v="Android"/>
    <n v="406424"/>
    <n v="20"/>
    <n v="0"/>
    <n v="0"/>
    <n v="0"/>
    <n v="0"/>
    <n v="0"/>
    <s v="2025-08-01 15:36:15"/>
  </r>
  <r>
    <s v="TX008121"/>
    <x v="2105"/>
    <x v="8"/>
    <x v="0"/>
    <n v="175.47"/>
    <s v="Success"/>
    <s v="Approved"/>
    <n v="1.19"/>
    <x v="0"/>
    <s v="iPad"/>
    <n v="538280"/>
    <n v="32"/>
    <n v="0"/>
    <n v="0"/>
    <n v="0"/>
    <n v="1"/>
    <n v="0"/>
    <s v="2025-12-24 13:59:09"/>
  </r>
  <r>
    <s v="TX008156"/>
    <x v="1837"/>
    <x v="0"/>
    <x v="1"/>
    <n v="103.28"/>
    <s v="Success"/>
    <s v="Approved"/>
    <n v="6.79"/>
    <x v="0"/>
    <s v="iPhone"/>
    <n v="438939"/>
    <n v="11"/>
    <n v="0"/>
    <n v="0"/>
    <n v="0"/>
    <n v="0"/>
    <n v="0"/>
    <s v="2025-04-20 13:10:05"/>
  </r>
  <r>
    <s v="TX001803"/>
    <x v="2774"/>
    <x v="6"/>
    <x v="3"/>
    <n v="1399.95"/>
    <s v="Failed"/>
    <s v="Approved"/>
    <n v="2.44"/>
    <x v="0"/>
    <s v="iPhone"/>
    <n v="506410"/>
    <n v="20"/>
    <n v="0"/>
    <n v="0"/>
    <n v="0"/>
    <n v="0"/>
    <n v="0"/>
    <s v="2025-02-01 12:10:44"/>
  </r>
  <r>
    <s v="TX004737"/>
    <x v="2711"/>
    <x v="2"/>
    <x v="1"/>
    <n v="216.16"/>
    <s v="Abandoned"/>
    <s v="Declined"/>
    <n v="1.51"/>
    <x v="0"/>
    <s v="Desktop"/>
    <n v="546862"/>
    <n v="20"/>
    <n v="0"/>
    <n v="0"/>
    <n v="0"/>
    <n v="0"/>
    <n v="0"/>
    <s v="2025-05-07 13:50:19"/>
  </r>
  <r>
    <s v="TX002386"/>
    <x v="2314"/>
    <x v="0"/>
    <x v="3"/>
    <n v="305"/>
    <s v="Success"/>
    <s v="Approved"/>
    <n v="2.4300000000000002"/>
    <x v="0"/>
    <s v="iPhone"/>
    <n v="504361"/>
    <n v="11"/>
    <n v="0"/>
    <n v="0"/>
    <n v="0"/>
    <n v="0"/>
    <n v="0"/>
    <s v="2025-12-26 04:44:16"/>
  </r>
  <r>
    <s v="TX006695"/>
    <x v="1812"/>
    <x v="5"/>
    <x v="1"/>
    <n v="184.12"/>
    <s v="Success"/>
    <s v="Approved"/>
    <n v="11.35"/>
    <x v="0"/>
    <s v="iPad"/>
    <n v="544613"/>
    <n v="23"/>
    <n v="0"/>
    <n v="0"/>
    <n v="0"/>
    <n v="0"/>
    <n v="0"/>
    <s v="2025-06-14 04:34:57"/>
  </r>
  <r>
    <s v="TX005760"/>
    <x v="2892"/>
    <x v="1"/>
    <x v="0"/>
    <n v="1429.69"/>
    <s v="Success"/>
    <s v="Approved"/>
    <n v="3.54"/>
    <x v="0"/>
    <s v="Android"/>
    <n v="406214"/>
    <n v="11"/>
    <n v="0"/>
    <n v="0"/>
    <n v="0"/>
    <n v="0"/>
    <n v="0"/>
    <s v="2025-11-18 17:37:26"/>
  </r>
  <r>
    <s v="TX001960"/>
    <x v="1194"/>
    <x v="3"/>
    <x v="3"/>
    <n v="791.56"/>
    <s v="Failed"/>
    <s v="Declined"/>
    <n v="5.43"/>
    <x v="0"/>
    <s v="Android"/>
    <n v="507776"/>
    <n v="16"/>
    <n v="0"/>
    <n v="0"/>
    <n v="0"/>
    <n v="0"/>
    <n v="0"/>
    <s v="2025-01-29 09:55:36"/>
  </r>
  <r>
    <s v="TX002977"/>
    <x v="97"/>
    <x v="8"/>
    <x v="2"/>
    <n v="370.77"/>
    <s v="Failed"/>
    <s v="Declined"/>
    <n v="16.66"/>
    <x v="0"/>
    <s v="Desktop"/>
    <n v="504417"/>
    <n v="13"/>
    <n v="0"/>
    <n v="0"/>
    <n v="0"/>
    <n v="0"/>
    <n v="0"/>
    <s v="2025-01-02 20:26:08"/>
  </r>
  <r>
    <s v="TX008681"/>
    <x v="1570"/>
    <x v="6"/>
    <x v="0"/>
    <n v="595.51"/>
    <s v="Success"/>
    <s v="Approved"/>
    <n v="1.97"/>
    <x v="0"/>
    <s v="Desktop"/>
    <n v="432940"/>
    <n v="17"/>
    <n v="0"/>
    <n v="0"/>
    <n v="0"/>
    <n v="0"/>
    <n v="0"/>
    <s v="2025-06-10 04:49:12"/>
  </r>
  <r>
    <s v="TX001844"/>
    <x v="1958"/>
    <x v="3"/>
    <x v="3"/>
    <n v="361.25"/>
    <s v="Success"/>
    <s v="Approved"/>
    <n v="8.14"/>
    <x v="0"/>
    <s v="iPhone"/>
    <n v="545119"/>
    <n v="14"/>
    <n v="0"/>
    <n v="0"/>
    <n v="0"/>
    <n v="0"/>
    <n v="0"/>
    <s v="2025-02-22 01:42:45"/>
  </r>
  <r>
    <s v="TX001735"/>
    <x v="1293"/>
    <x v="6"/>
    <x v="3"/>
    <n v="206.46"/>
    <s v="Success"/>
    <s v="Approved"/>
    <n v="7.08"/>
    <x v="0"/>
    <s v="Desktop"/>
    <n v="438636"/>
    <n v="11"/>
    <n v="0"/>
    <n v="0"/>
    <n v="0"/>
    <n v="0"/>
    <n v="0"/>
    <s v="2025-01-26 22:47:49"/>
  </r>
  <r>
    <s v="TX002912"/>
    <x v="1426"/>
    <x v="9"/>
    <x v="0"/>
    <n v="189.58"/>
    <s v="Failed"/>
    <s v="Declined"/>
    <n v="5.19"/>
    <x v="0"/>
    <s v="iPad"/>
    <n v="483304"/>
    <n v="18"/>
    <n v="0"/>
    <n v="0"/>
    <n v="0"/>
    <n v="0"/>
    <n v="0"/>
    <s v="2025-09-29 01:32:39"/>
  </r>
  <r>
    <s v="TX008339"/>
    <x v="154"/>
    <x v="3"/>
    <x v="0"/>
    <n v="59.14"/>
    <s v="Failed"/>
    <s v="Declined"/>
    <n v="8.4600000000000009"/>
    <x v="0"/>
    <s v="Android"/>
    <n v="470895"/>
    <n v="53"/>
    <n v="1"/>
    <n v="0"/>
    <n v="0"/>
    <n v="0"/>
    <n v="1"/>
    <s v="2025-04-20 22:51:33"/>
  </r>
  <r>
    <s v="TX001987"/>
    <x v="2598"/>
    <x v="3"/>
    <x v="1"/>
    <n v="272.73"/>
    <s v="Success"/>
    <s v="Approved"/>
    <n v="2.09"/>
    <x v="0"/>
    <s v="iPhone"/>
    <n v="515711"/>
    <n v="11"/>
    <n v="0"/>
    <n v="0"/>
    <n v="0"/>
    <n v="0"/>
    <n v="0"/>
    <s v="2025-05-15 16:13:04"/>
  </r>
  <r>
    <s v="TX009562"/>
    <x v="737"/>
    <x v="3"/>
    <x v="0"/>
    <n v="1056.75"/>
    <s v="Success"/>
    <s v="Approved"/>
    <n v="1.1299999999999999"/>
    <x v="0"/>
    <s v="iPhone"/>
    <n v="471126"/>
    <n v="17"/>
    <n v="0"/>
    <n v="0"/>
    <n v="0"/>
    <n v="0"/>
    <n v="0"/>
    <s v="2025-01-18 03:09:06"/>
  </r>
  <r>
    <s v="TX006547"/>
    <x v="2799"/>
    <x v="5"/>
    <x v="2"/>
    <n v="157.93"/>
    <s v="Success"/>
    <s v="Approved"/>
    <n v="12.79"/>
    <x v="0"/>
    <s v="Desktop"/>
    <n v="446738"/>
    <n v="25"/>
    <n v="0"/>
    <n v="0"/>
    <n v="0"/>
    <n v="0"/>
    <n v="0"/>
    <s v="2025-04-13 04:11:53"/>
  </r>
  <r>
    <s v="TX007099"/>
    <x v="2905"/>
    <x v="0"/>
    <x v="3"/>
    <n v="1240.54"/>
    <s v="Failed"/>
    <s v="Approved"/>
    <n v="4.0999999999999996"/>
    <x v="0"/>
    <s v="iPhone"/>
    <n v="519844"/>
    <n v="13"/>
    <n v="0"/>
    <n v="0"/>
    <n v="0"/>
    <n v="0"/>
    <n v="0"/>
    <s v="2025-11-04 21:12:29"/>
  </r>
  <r>
    <s v="TX002812"/>
    <x v="1946"/>
    <x v="5"/>
    <x v="3"/>
    <n v="154.22999999999999"/>
    <s v="Failed"/>
    <s v="Declined"/>
    <n v="2.21"/>
    <x v="0"/>
    <s v="Android"/>
    <n v="537032"/>
    <n v="23"/>
    <n v="0"/>
    <n v="0"/>
    <n v="0"/>
    <n v="0"/>
    <n v="0"/>
    <s v="2025-02-08 10:20:27"/>
  </r>
  <r>
    <s v="TX000660"/>
    <x v="1588"/>
    <x v="6"/>
    <x v="0"/>
    <n v="825.33"/>
    <s v="Abandoned"/>
    <s v="Approved"/>
    <n v="0.52"/>
    <x v="0"/>
    <s v="iPhone"/>
    <n v="425756"/>
    <n v="19"/>
    <n v="0"/>
    <n v="0"/>
    <n v="0"/>
    <n v="0"/>
    <n v="0"/>
    <s v="2025-11-07 07:27:19"/>
  </r>
  <r>
    <s v="TX002512"/>
    <x v="455"/>
    <x v="3"/>
    <x v="1"/>
    <n v="101.1"/>
    <s v="Success"/>
    <s v="Approved"/>
    <n v="11.87"/>
    <x v="0"/>
    <s v="iPhone"/>
    <n v="438898"/>
    <n v="25"/>
    <n v="0"/>
    <n v="0"/>
    <n v="0"/>
    <n v="0"/>
    <n v="0"/>
    <s v="2025-10-05 10:50:19"/>
  </r>
  <r>
    <s v="TX004283"/>
    <x v="404"/>
    <x v="2"/>
    <x v="0"/>
    <n v="512.21"/>
    <s v="Success"/>
    <s v="Approved"/>
    <n v="2.21"/>
    <x v="0"/>
    <s v="Desktop"/>
    <n v="549934"/>
    <n v="16"/>
    <n v="0"/>
    <n v="0"/>
    <n v="0"/>
    <n v="0"/>
    <n v="0"/>
    <s v="2025-02-12 06:20:30"/>
  </r>
  <r>
    <s v="TX009340"/>
    <x v="2906"/>
    <x v="1"/>
    <x v="3"/>
    <n v="509.72"/>
    <s v="Success"/>
    <s v="Approved"/>
    <n v="4.45"/>
    <x v="0"/>
    <s v="Android"/>
    <n v="556488"/>
    <n v="16"/>
    <n v="0"/>
    <n v="0"/>
    <n v="0"/>
    <n v="0"/>
    <n v="0"/>
    <s v="2025-12-28 08:33:44"/>
  </r>
  <r>
    <s v="TX008801"/>
    <x v="1997"/>
    <x v="1"/>
    <x v="1"/>
    <n v="455.44"/>
    <s v="Success"/>
    <s v="Approved"/>
    <n v="9.42"/>
    <x v="0"/>
    <s v="iPhone"/>
    <n v="459977"/>
    <n v="11"/>
    <n v="0"/>
    <n v="0"/>
    <n v="0"/>
    <n v="0"/>
    <n v="0"/>
    <s v="2025-07-30 22:04:19"/>
  </r>
  <r>
    <s v="TX006288"/>
    <x v="1317"/>
    <x v="1"/>
    <x v="0"/>
    <n v="80.25"/>
    <s v="Success"/>
    <s v="Approved"/>
    <n v="5.07"/>
    <x v="0"/>
    <s v="Desktop"/>
    <n v="499683"/>
    <n v="13"/>
    <n v="0"/>
    <n v="0"/>
    <n v="0"/>
    <n v="0"/>
    <n v="0"/>
    <s v="2025-11-19 12:15:14"/>
  </r>
  <r>
    <s v="TX001931"/>
    <x v="18"/>
    <x v="8"/>
    <x v="2"/>
    <n v="293.64"/>
    <s v="Success"/>
    <s v="Approved"/>
    <n v="17.8"/>
    <x v="0"/>
    <s v="iPhone"/>
    <n v="540536"/>
    <n v="19"/>
    <n v="0"/>
    <n v="0"/>
    <n v="0"/>
    <n v="0"/>
    <n v="0"/>
    <s v="2025-05-11 04:12:32"/>
  </r>
  <r>
    <s v="TX007126"/>
    <x v="1493"/>
    <x v="4"/>
    <x v="1"/>
    <n v="336.96"/>
    <s v="Success"/>
    <s v="Approved"/>
    <n v="2.08"/>
    <x v="0"/>
    <s v="iPhone"/>
    <n v="454663"/>
    <n v="25"/>
    <n v="0"/>
    <n v="0"/>
    <n v="0"/>
    <n v="0"/>
    <n v="0"/>
    <s v="2025-07-24 02:47:30"/>
  </r>
  <r>
    <s v="TX000198"/>
    <x v="2516"/>
    <x v="1"/>
    <x v="2"/>
    <n v="490.12"/>
    <s v="Failed"/>
    <s v="Declined"/>
    <n v="10.76"/>
    <x v="0"/>
    <s v="Android"/>
    <n v="452475"/>
    <n v="19"/>
    <n v="0"/>
    <n v="0"/>
    <n v="0"/>
    <n v="0"/>
    <n v="0"/>
    <s v="2025-02-15 17:36:43"/>
  </r>
  <r>
    <s v="TX007778"/>
    <x v="1260"/>
    <x v="8"/>
    <x v="1"/>
    <n v="960.89"/>
    <s v="Success"/>
    <s v="Approved"/>
    <n v="11.36"/>
    <x v="0"/>
    <s v="Desktop"/>
    <n v="545286"/>
    <n v="49"/>
    <n v="0"/>
    <n v="0"/>
    <n v="1"/>
    <n v="0"/>
    <n v="0"/>
    <s v="2025-09-01 18:25:49"/>
  </r>
  <r>
    <s v="TX002932"/>
    <x v="2173"/>
    <x v="3"/>
    <x v="2"/>
    <n v="329.49"/>
    <s v="Success"/>
    <s v="Approved"/>
    <n v="13.59"/>
    <x v="0"/>
    <s v="Desktop"/>
    <n v="474167"/>
    <n v="13"/>
    <n v="0"/>
    <n v="0"/>
    <n v="0"/>
    <n v="0"/>
    <n v="0"/>
    <s v="2025-08-22 05:01:23"/>
  </r>
  <r>
    <s v="TX008005"/>
    <x v="264"/>
    <x v="0"/>
    <x v="3"/>
    <n v="399.88"/>
    <s v="Success"/>
    <s v="Approved"/>
    <n v="9.25"/>
    <x v="0"/>
    <s v="iPhone"/>
    <n v="430179"/>
    <n v="20"/>
    <n v="0"/>
    <n v="0"/>
    <n v="0"/>
    <n v="0"/>
    <n v="0"/>
    <s v="2025-01-29 00:40:32"/>
  </r>
  <r>
    <s v="TX002328"/>
    <x v="1809"/>
    <x v="3"/>
    <x v="1"/>
    <n v="796.62"/>
    <s v="Success"/>
    <s v="Approved"/>
    <n v="2.86"/>
    <x v="0"/>
    <s v="Desktop"/>
    <n v="488442"/>
    <n v="16"/>
    <n v="0"/>
    <n v="0"/>
    <n v="0"/>
    <n v="0"/>
    <n v="0"/>
    <s v="2025-05-10 10:45:11"/>
  </r>
  <r>
    <s v="TX004390"/>
    <x v="1296"/>
    <x v="1"/>
    <x v="2"/>
    <n v="192.09"/>
    <s v="Success"/>
    <s v="Approved"/>
    <n v="15.57"/>
    <x v="0"/>
    <s v="iPad"/>
    <n v="494635"/>
    <n v="47"/>
    <n v="0"/>
    <n v="0"/>
    <n v="1"/>
    <n v="0"/>
    <n v="0"/>
    <s v="2025-08-02 00:22:15"/>
  </r>
  <r>
    <s v="TX008959"/>
    <x v="684"/>
    <x v="4"/>
    <x v="3"/>
    <n v="126.28"/>
    <s v="Success"/>
    <s v="Approved"/>
    <n v="11.84"/>
    <x v="0"/>
    <s v="iPhone"/>
    <n v="559811"/>
    <n v="16"/>
    <n v="0"/>
    <n v="0"/>
    <n v="0"/>
    <n v="0"/>
    <n v="0"/>
    <s v="2025-08-23 18:29:19"/>
  </r>
  <r>
    <s v="TX004219"/>
    <x v="2362"/>
    <x v="4"/>
    <x v="0"/>
    <n v="1856.43"/>
    <s v="Success"/>
    <s v="Approved"/>
    <n v="6.36"/>
    <x v="0"/>
    <s v="Android"/>
    <n v="533295"/>
    <n v="25"/>
    <n v="0"/>
    <n v="0"/>
    <n v="0"/>
    <n v="0"/>
    <n v="0"/>
    <s v="2025-01-12 18:02:31"/>
  </r>
  <r>
    <s v="TX000203"/>
    <x v="1139"/>
    <x v="3"/>
    <x v="0"/>
    <n v="126.12"/>
    <s v="Success"/>
    <s v="Approved"/>
    <n v="11.82"/>
    <x v="0"/>
    <s v="iPhone"/>
    <n v="483106"/>
    <n v="12"/>
    <n v="0"/>
    <n v="0"/>
    <n v="0"/>
    <n v="0"/>
    <n v="0"/>
    <s v="2025-10-06 10:18:19"/>
  </r>
  <r>
    <s v="TX003511"/>
    <x v="2302"/>
    <x v="2"/>
    <x v="1"/>
    <n v="675.36"/>
    <s v="Success"/>
    <s v="Approved"/>
    <n v="6.22"/>
    <x v="0"/>
    <s v="iPad"/>
    <n v="430367"/>
    <n v="47"/>
    <n v="0"/>
    <n v="0"/>
    <n v="1"/>
    <n v="0"/>
    <n v="0"/>
    <s v="2025-09-04 00:32:13"/>
  </r>
  <r>
    <s v="TX004932"/>
    <x v="2026"/>
    <x v="0"/>
    <x v="1"/>
    <n v="399.66"/>
    <s v="Success"/>
    <s v="Approved"/>
    <n v="10.32"/>
    <x v="0"/>
    <s v="Desktop"/>
    <n v="427154"/>
    <n v="19"/>
    <n v="0"/>
    <n v="0"/>
    <n v="0"/>
    <n v="0"/>
    <n v="0"/>
    <s v="2025-06-07 06:55:35"/>
  </r>
  <r>
    <s v="TX005536"/>
    <x v="193"/>
    <x v="3"/>
    <x v="1"/>
    <n v="421.89"/>
    <s v="Abandoned"/>
    <s v="Declined"/>
    <n v="10.56"/>
    <x v="0"/>
    <s v="Android"/>
    <n v="481623"/>
    <n v="19"/>
    <n v="0"/>
    <n v="0"/>
    <n v="0"/>
    <n v="0"/>
    <n v="0"/>
    <s v="2025-04-14 02:41:19"/>
  </r>
  <r>
    <s v="TX005792"/>
    <x v="446"/>
    <x v="0"/>
    <x v="1"/>
    <n v="654.66999999999996"/>
    <s v="Success"/>
    <s v="Approved"/>
    <n v="7.62"/>
    <x v="0"/>
    <s v="Android"/>
    <n v="517237"/>
    <n v="47"/>
    <n v="0"/>
    <n v="1"/>
    <n v="0"/>
    <n v="0"/>
    <n v="0"/>
    <s v="2025-05-16 00:26:10"/>
  </r>
  <r>
    <s v="TX001708"/>
    <x v="997"/>
    <x v="0"/>
    <x v="0"/>
    <n v="472.64"/>
    <s v="Success"/>
    <s v="Approved"/>
    <n v="7.08"/>
    <x v="0"/>
    <s v="Android"/>
    <n v="529633"/>
    <n v="19"/>
    <n v="0"/>
    <n v="0"/>
    <n v="0"/>
    <n v="0"/>
    <n v="0"/>
    <s v="2025-06-08 01:31:49"/>
  </r>
  <r>
    <s v="TX005173"/>
    <x v="2448"/>
    <x v="3"/>
    <x v="2"/>
    <n v="439.51"/>
    <s v="Success"/>
    <s v="Approved"/>
    <n v="8.08"/>
    <x v="0"/>
    <s v="Android"/>
    <n v="420109"/>
    <n v="20"/>
    <n v="0"/>
    <n v="0"/>
    <n v="0"/>
    <n v="0"/>
    <n v="0"/>
    <s v="2025-10-28 20:48:03"/>
  </r>
  <r>
    <s v="TX005250"/>
    <x v="934"/>
    <x v="0"/>
    <x v="3"/>
    <n v="481.86"/>
    <s v="Success"/>
    <s v="Approved"/>
    <n v="7.44"/>
    <x v="0"/>
    <s v="Android"/>
    <n v="471301"/>
    <n v="44"/>
    <n v="0"/>
    <n v="1"/>
    <n v="0"/>
    <n v="0"/>
    <n v="0"/>
    <s v="2025-07-18 14:01:21"/>
  </r>
  <r>
    <s v="TX006529"/>
    <x v="2783"/>
    <x v="1"/>
    <x v="1"/>
    <n v="188.35"/>
    <s v="Success"/>
    <s v="Approved"/>
    <n v="4.96"/>
    <x v="0"/>
    <s v="iPhone"/>
    <n v="524841"/>
    <n v="46"/>
    <n v="0"/>
    <n v="1"/>
    <n v="0"/>
    <n v="0"/>
    <n v="0"/>
    <s v="2025-11-10 14:01:42"/>
  </r>
  <r>
    <s v="TX009903"/>
    <x v="392"/>
    <x v="3"/>
    <x v="0"/>
    <n v="132.06"/>
    <s v="Success"/>
    <s v="Approved"/>
    <n v="2.99"/>
    <x v="0"/>
    <s v="Android"/>
    <n v="555372"/>
    <n v="21"/>
    <n v="0"/>
    <n v="0"/>
    <n v="0"/>
    <n v="0"/>
    <n v="0"/>
    <s v="2025-03-25 10:09:03"/>
  </r>
  <r>
    <s v="TX005856"/>
    <x v="2614"/>
    <x v="9"/>
    <x v="1"/>
    <n v="1526.42"/>
    <s v="Success"/>
    <s v="Approved"/>
    <n v="1.2"/>
    <x v="0"/>
    <s v="Desktop"/>
    <n v="549091"/>
    <n v="15"/>
    <n v="0"/>
    <n v="0"/>
    <n v="0"/>
    <n v="0"/>
    <n v="0"/>
    <s v="2025-04-13 20:42:58"/>
  </r>
  <r>
    <s v="TX008165"/>
    <x v="332"/>
    <x v="2"/>
    <x v="2"/>
    <n v="1579.35"/>
    <s v="Failed"/>
    <s v="Declined"/>
    <n v="19.86"/>
    <x v="0"/>
    <s v="iPhone"/>
    <n v="450010"/>
    <n v="21"/>
    <n v="0"/>
    <n v="0"/>
    <n v="0"/>
    <n v="0"/>
    <n v="0"/>
    <s v="2025-11-26 09:19:01"/>
  </r>
  <r>
    <s v="TX000855"/>
    <x v="2758"/>
    <x v="4"/>
    <x v="2"/>
    <n v="665.22"/>
    <s v="Failed"/>
    <s v="Declined"/>
    <n v="9.9"/>
    <x v="0"/>
    <s v="Android"/>
    <n v="474167"/>
    <n v="18"/>
    <n v="0"/>
    <n v="0"/>
    <n v="0"/>
    <n v="0"/>
    <n v="0"/>
    <s v="2025-02-15 09:02:48"/>
  </r>
  <r>
    <s v="TX004738"/>
    <x v="1977"/>
    <x v="3"/>
    <x v="0"/>
    <n v="288.56"/>
    <s v="Success"/>
    <s v="Approved"/>
    <n v="6.93"/>
    <x v="0"/>
    <s v="Android"/>
    <n v="477996"/>
    <n v="47"/>
    <n v="0"/>
    <n v="0"/>
    <n v="1"/>
    <n v="0"/>
    <n v="0"/>
    <s v="2025-10-22 20:54:48"/>
  </r>
  <r>
    <s v="TX000699"/>
    <x v="1208"/>
    <x v="1"/>
    <x v="1"/>
    <n v="183.74"/>
    <s v="Abandoned"/>
    <s v="Approved"/>
    <n v="7.44"/>
    <x v="0"/>
    <s v="Desktop"/>
    <n v="443935"/>
    <n v="18"/>
    <n v="0"/>
    <n v="0"/>
    <n v="0"/>
    <n v="0"/>
    <n v="0"/>
    <s v="2025-10-09 22:48:07"/>
  </r>
  <r>
    <s v="TX003697"/>
    <x v="2468"/>
    <x v="3"/>
    <x v="2"/>
    <n v="149.54"/>
    <s v="Success"/>
    <s v="Approved"/>
    <n v="11.28"/>
    <x v="0"/>
    <s v="iPhone"/>
    <n v="478330"/>
    <n v="23"/>
    <n v="0"/>
    <n v="0"/>
    <n v="0"/>
    <n v="0"/>
    <n v="0"/>
    <s v="2025-08-05 13:12:53"/>
  </r>
  <r>
    <s v="TX001637"/>
    <x v="601"/>
    <x v="8"/>
    <x v="0"/>
    <n v="512.54999999999995"/>
    <s v="Failed"/>
    <s v="Declined"/>
    <n v="4.47"/>
    <x v="0"/>
    <s v="iPhone"/>
    <n v="489070"/>
    <n v="60"/>
    <n v="1"/>
    <n v="0"/>
    <n v="0"/>
    <n v="0"/>
    <n v="1"/>
    <s v="2025-12-28 13:00:36"/>
  </r>
  <r>
    <s v="TX007281"/>
    <x v="2628"/>
    <x v="1"/>
    <x v="1"/>
    <n v="940.83"/>
    <s v="Success"/>
    <s v="Approved"/>
    <n v="9.07"/>
    <x v="0"/>
    <s v="Android"/>
    <n v="500890"/>
    <n v="11"/>
    <n v="0"/>
    <n v="0"/>
    <n v="0"/>
    <n v="0"/>
    <n v="0"/>
    <s v="2025-08-29 05:23:19"/>
  </r>
  <r>
    <s v="TX007555"/>
    <x v="2487"/>
    <x v="4"/>
    <x v="3"/>
    <n v="623.94000000000005"/>
    <s v="Abandoned"/>
    <s v="Approved"/>
    <n v="6.43"/>
    <x v="0"/>
    <s v="iPad"/>
    <n v="435992"/>
    <n v="22"/>
    <n v="0"/>
    <n v="0"/>
    <n v="0"/>
    <n v="0"/>
    <n v="0"/>
    <s v="2025-12-02 07:20:17"/>
  </r>
  <r>
    <s v="TX003582"/>
    <x v="1913"/>
    <x v="0"/>
    <x v="0"/>
    <n v="1078.08"/>
    <s v="Abandoned"/>
    <s v="Declined"/>
    <n v="4.18"/>
    <x v="0"/>
    <s v="Desktop"/>
    <n v="480097"/>
    <n v="22"/>
    <n v="0"/>
    <n v="0"/>
    <n v="0"/>
    <n v="0"/>
    <n v="0"/>
    <s v="2025-10-03 12:41:08"/>
  </r>
  <r>
    <s v="TX001292"/>
    <x v="163"/>
    <x v="2"/>
    <x v="3"/>
    <n v="264.45"/>
    <s v="Success"/>
    <s v="Approved"/>
    <n v="4.68"/>
    <x v="0"/>
    <s v="Android"/>
    <n v="454388"/>
    <n v="25"/>
    <n v="0"/>
    <n v="0"/>
    <n v="0"/>
    <n v="0"/>
    <n v="0"/>
    <s v="2025-08-09 16:53:36"/>
  </r>
  <r>
    <s v="TX006586"/>
    <x v="128"/>
    <x v="0"/>
    <x v="2"/>
    <n v="594.1"/>
    <s v="Success"/>
    <s v="Approved"/>
    <n v="12.95"/>
    <x v="0"/>
    <s v="iPhone"/>
    <n v="505687"/>
    <n v="12"/>
    <n v="0"/>
    <n v="0"/>
    <n v="0"/>
    <n v="0"/>
    <n v="0"/>
    <s v="2025-02-17 02:29:38"/>
  </r>
  <r>
    <s v="TX001854"/>
    <x v="2429"/>
    <x v="1"/>
    <x v="0"/>
    <n v="689.08"/>
    <s v="Success"/>
    <s v="Approved"/>
    <n v="2.0299999999999998"/>
    <x v="0"/>
    <s v="Desktop"/>
    <n v="444139"/>
    <n v="17"/>
    <n v="0"/>
    <n v="0"/>
    <n v="0"/>
    <n v="0"/>
    <n v="0"/>
    <s v="2025-06-07 16:05:19"/>
  </r>
  <r>
    <s v="TX005233"/>
    <x v="354"/>
    <x v="4"/>
    <x v="2"/>
    <n v="345.46"/>
    <s v="Failed"/>
    <s v="Approved"/>
    <n v="13.82"/>
    <x v="0"/>
    <s v="iPad"/>
    <n v="478837"/>
    <n v="10"/>
    <n v="0"/>
    <n v="0"/>
    <n v="0"/>
    <n v="0"/>
    <n v="0"/>
    <s v="2025-01-25 16:00:51"/>
  </r>
  <r>
    <s v="TX003764"/>
    <x v="2716"/>
    <x v="3"/>
    <x v="1"/>
    <n v="233.49"/>
    <s v="Success"/>
    <s v="Approved"/>
    <n v="4.87"/>
    <x v="0"/>
    <s v="iPhone"/>
    <n v="463051"/>
    <n v="16"/>
    <n v="0"/>
    <n v="0"/>
    <n v="0"/>
    <n v="0"/>
    <n v="0"/>
    <s v="2025-08-01 17:54:16"/>
  </r>
  <r>
    <s v="TX003305"/>
    <x v="1389"/>
    <x v="9"/>
    <x v="1"/>
    <n v="1538.83"/>
    <s v="Success"/>
    <s v="Approved"/>
    <n v="2.63"/>
    <x v="0"/>
    <s v="Desktop"/>
    <n v="519892"/>
    <n v="25"/>
    <n v="0"/>
    <n v="0"/>
    <n v="0"/>
    <n v="0"/>
    <n v="0"/>
    <s v="2025-09-23 12:21:02"/>
  </r>
  <r>
    <s v="TX001496"/>
    <x v="898"/>
    <x v="8"/>
    <x v="3"/>
    <n v="124.35"/>
    <s v="Success"/>
    <s v="Approved"/>
    <n v="3.11"/>
    <x v="0"/>
    <s v="iPad"/>
    <n v="436681"/>
    <n v="53"/>
    <n v="0"/>
    <n v="0"/>
    <n v="1"/>
    <n v="0"/>
    <n v="0"/>
    <s v="2025-06-02 20:04:45"/>
  </r>
  <r>
    <s v="TX007995"/>
    <x v="327"/>
    <x v="8"/>
    <x v="0"/>
    <n v="416.16"/>
    <s v="Success"/>
    <s v="Approved"/>
    <n v="8.82"/>
    <x v="0"/>
    <s v="iPhone"/>
    <n v="411170"/>
    <n v="32"/>
    <n v="0"/>
    <n v="0"/>
    <n v="0"/>
    <n v="1"/>
    <n v="0"/>
    <s v="2025-07-02 07:11:49"/>
  </r>
  <r>
    <s v="TX001999"/>
    <x v="203"/>
    <x v="1"/>
    <x v="3"/>
    <n v="75.38"/>
    <s v="Success"/>
    <s v="Approved"/>
    <n v="1.45"/>
    <x v="0"/>
    <s v="Desktop"/>
    <n v="550849"/>
    <n v="20"/>
    <n v="0"/>
    <n v="0"/>
    <n v="0"/>
    <n v="0"/>
    <n v="0"/>
    <s v="2025-03-14 11:15:17"/>
  </r>
  <r>
    <s v="TX000664"/>
    <x v="425"/>
    <x v="3"/>
    <x v="1"/>
    <n v="74.3"/>
    <s v="Success"/>
    <s v="Approved"/>
    <n v="9.7799999999999994"/>
    <x v="0"/>
    <s v="Android"/>
    <n v="441286"/>
    <n v="13"/>
    <n v="0"/>
    <n v="0"/>
    <n v="0"/>
    <n v="0"/>
    <n v="0"/>
    <s v="2025-05-05 14:49:18"/>
  </r>
  <r>
    <s v="TX003749"/>
    <x v="2395"/>
    <x v="8"/>
    <x v="1"/>
    <n v="458.51"/>
    <s v="Abandoned"/>
    <s v="Declined"/>
    <n v="10.64"/>
    <x v="0"/>
    <s v="Desktop"/>
    <n v="471416"/>
    <n v="10"/>
    <n v="0"/>
    <n v="0"/>
    <n v="0"/>
    <n v="0"/>
    <n v="0"/>
    <s v="2025-11-12 19:01:05"/>
  </r>
  <r>
    <s v="TX004414"/>
    <x v="515"/>
    <x v="0"/>
    <x v="2"/>
    <n v="825.5"/>
    <s v="Success"/>
    <s v="Approved"/>
    <n v="8.58"/>
    <x v="0"/>
    <s v="iPhone"/>
    <n v="548800"/>
    <n v="18"/>
    <n v="0"/>
    <n v="0"/>
    <n v="0"/>
    <n v="0"/>
    <n v="0"/>
    <s v="2025-12-29 17:39:13"/>
  </r>
  <r>
    <s v="TX005531"/>
    <x v="91"/>
    <x v="0"/>
    <x v="1"/>
    <n v="416.65"/>
    <s v="Success"/>
    <s v="Approved"/>
    <n v="0.72"/>
    <x v="0"/>
    <s v="Android"/>
    <n v="517787"/>
    <n v="25"/>
    <n v="0"/>
    <n v="0"/>
    <n v="0"/>
    <n v="0"/>
    <n v="0"/>
    <s v="2025-10-29 19:37:09"/>
  </r>
  <r>
    <s v="TX005576"/>
    <x v="2907"/>
    <x v="9"/>
    <x v="1"/>
    <n v="522.67999999999995"/>
    <s v="Abandoned"/>
    <s v="Declined"/>
    <n v="10.54"/>
    <x v="0"/>
    <s v="iPad"/>
    <n v="440366"/>
    <n v="14"/>
    <n v="0"/>
    <n v="0"/>
    <n v="0"/>
    <n v="0"/>
    <n v="0"/>
    <s v="2025-10-23 20:14:59"/>
  </r>
  <r>
    <s v="TX008902"/>
    <x v="562"/>
    <x v="3"/>
    <x v="1"/>
    <n v="288.82"/>
    <s v="Success"/>
    <s v="Approved"/>
    <n v="5.15"/>
    <x v="0"/>
    <s v="Android"/>
    <n v="426251"/>
    <n v="25"/>
    <n v="0"/>
    <n v="0"/>
    <n v="0"/>
    <n v="0"/>
    <n v="0"/>
    <s v="2025-11-30 14:01:43"/>
  </r>
  <r>
    <s v="TX007527"/>
    <x v="2636"/>
    <x v="0"/>
    <x v="2"/>
    <n v="524.73"/>
    <s v="Success"/>
    <s v="Approved"/>
    <n v="12.84"/>
    <x v="0"/>
    <s v="iPhone"/>
    <n v="516156"/>
    <n v="18"/>
    <n v="0"/>
    <n v="0"/>
    <n v="0"/>
    <n v="0"/>
    <n v="0"/>
    <s v="2025-05-24 11:43:16"/>
  </r>
  <r>
    <s v="TX009475"/>
    <x v="2748"/>
    <x v="1"/>
    <x v="0"/>
    <n v="405.79"/>
    <s v="Abandoned"/>
    <s v="Approved"/>
    <n v="11.94"/>
    <x v="0"/>
    <s v="Desktop"/>
    <n v="433718"/>
    <n v="47"/>
    <n v="0"/>
    <n v="0"/>
    <n v="1"/>
    <n v="0"/>
    <n v="0"/>
    <s v="2025-10-03 06:04:38"/>
  </r>
  <r>
    <s v="TX005865"/>
    <x v="296"/>
    <x v="1"/>
    <x v="0"/>
    <n v="607.37"/>
    <s v="Success"/>
    <s v="Approved"/>
    <n v="4.18"/>
    <x v="0"/>
    <s v="Desktop"/>
    <n v="503450"/>
    <n v="21"/>
    <n v="0"/>
    <n v="0"/>
    <n v="0"/>
    <n v="0"/>
    <n v="0"/>
    <s v="2025-03-14 20:31:45"/>
  </r>
  <r>
    <s v="TX006777"/>
    <x v="1045"/>
    <x v="2"/>
    <x v="2"/>
    <n v="339.95"/>
    <s v="Success"/>
    <s v="Approved"/>
    <n v="9.06"/>
    <x v="0"/>
    <s v="Desktop"/>
    <n v="513619"/>
    <n v="24"/>
    <n v="0"/>
    <n v="0"/>
    <n v="0"/>
    <n v="0"/>
    <n v="0"/>
    <s v="2025-02-23 19:43:09"/>
  </r>
  <r>
    <s v="TX001307"/>
    <x v="1380"/>
    <x v="0"/>
    <x v="0"/>
    <n v="561.75"/>
    <s v="Success"/>
    <s v="Approved"/>
    <n v="3.59"/>
    <x v="0"/>
    <s v="Desktop"/>
    <n v="542513"/>
    <n v="12"/>
    <n v="0"/>
    <n v="0"/>
    <n v="0"/>
    <n v="0"/>
    <n v="0"/>
    <s v="2025-04-24 13:29:02"/>
  </r>
  <r>
    <s v="TX007393"/>
    <x v="1175"/>
    <x v="3"/>
    <x v="1"/>
    <n v="1099.92"/>
    <s v="Failed"/>
    <s v="Approved"/>
    <n v="11.96"/>
    <x v="0"/>
    <s v="iPhone"/>
    <n v="554528"/>
    <n v="13"/>
    <n v="0"/>
    <n v="0"/>
    <n v="0"/>
    <n v="0"/>
    <n v="0"/>
    <s v="2025-03-12 18:45:36"/>
  </r>
  <r>
    <s v="TX005593"/>
    <x v="776"/>
    <x v="3"/>
    <x v="0"/>
    <n v="233.41"/>
    <s v="Success"/>
    <s v="Approved"/>
    <n v="3.83"/>
    <x v="0"/>
    <s v="Desktop"/>
    <n v="406889"/>
    <n v="21"/>
    <n v="0"/>
    <n v="0"/>
    <n v="0"/>
    <n v="0"/>
    <n v="0"/>
    <s v="2025-05-01 23:23:07"/>
  </r>
  <r>
    <s v="TX009722"/>
    <x v="1967"/>
    <x v="6"/>
    <x v="1"/>
    <n v="201.87"/>
    <s v="Success"/>
    <s v="Approved"/>
    <n v="9.02"/>
    <x v="0"/>
    <s v="iPhone"/>
    <n v="433295"/>
    <n v="13"/>
    <n v="0"/>
    <n v="0"/>
    <n v="0"/>
    <n v="0"/>
    <n v="0"/>
    <s v="2025-11-20 20:38:54"/>
  </r>
  <r>
    <s v="TX001664"/>
    <x v="1518"/>
    <x v="9"/>
    <x v="0"/>
    <n v="482.15"/>
    <s v="Success"/>
    <s v="Approved"/>
    <n v="2.82"/>
    <x v="0"/>
    <s v="Desktop"/>
    <n v="441896"/>
    <n v="25"/>
    <n v="0"/>
    <n v="0"/>
    <n v="0"/>
    <n v="0"/>
    <n v="0"/>
    <s v="2025-04-28 21:01:52"/>
  </r>
  <r>
    <s v="TX005451"/>
    <x v="446"/>
    <x v="5"/>
    <x v="1"/>
    <n v="885.72"/>
    <s v="Success"/>
    <s v="Approved"/>
    <n v="1.1299999999999999"/>
    <x v="0"/>
    <s v="Android"/>
    <n v="475762"/>
    <n v="11"/>
    <n v="0"/>
    <n v="0"/>
    <n v="0"/>
    <n v="0"/>
    <n v="0"/>
    <s v="2025-04-20 15:44:06"/>
  </r>
  <r>
    <s v="TX_ATK8"/>
    <x v="464"/>
    <x v="3"/>
    <x v="1"/>
    <n v="4.2"/>
    <s v="Success"/>
    <s v="Approved"/>
    <n v="0.93"/>
    <x v="0"/>
    <s v="Desktop"/>
    <n v="459571"/>
    <n v="85"/>
    <n v="1"/>
    <n v="0"/>
    <n v="0"/>
    <n v="0"/>
    <n v="0"/>
    <s v="2025-06-15 02:16:00"/>
  </r>
  <r>
    <s v="TX003628"/>
    <x v="2673"/>
    <x v="0"/>
    <x v="3"/>
    <n v="321.70999999999998"/>
    <s v="Success"/>
    <s v="Approved"/>
    <n v="11.11"/>
    <x v="0"/>
    <s v="Android"/>
    <n v="474261"/>
    <n v="21"/>
    <n v="0"/>
    <n v="0"/>
    <n v="0"/>
    <n v="0"/>
    <n v="0"/>
    <s v="2025-12-18 23:48:39"/>
  </r>
  <r>
    <s v="TX002694"/>
    <x v="260"/>
    <x v="9"/>
    <x v="0"/>
    <n v="485.53"/>
    <s v="Success"/>
    <s v="Approved"/>
    <n v="1.92"/>
    <x v="0"/>
    <s v="iPhone"/>
    <n v="533075"/>
    <n v="44"/>
    <n v="0"/>
    <n v="0"/>
    <n v="0"/>
    <n v="1"/>
    <n v="0"/>
    <s v="2025-11-24 04:10:40"/>
  </r>
  <r>
    <s v="TX009790"/>
    <x v="2908"/>
    <x v="1"/>
    <x v="0"/>
    <n v="346.46"/>
    <s v="Success"/>
    <s v="Approved"/>
    <n v="11.87"/>
    <x v="0"/>
    <s v="Android"/>
    <n v="481427"/>
    <n v="14"/>
    <n v="0"/>
    <n v="0"/>
    <n v="0"/>
    <n v="0"/>
    <n v="0"/>
    <s v="2025-09-13 21:54:29"/>
  </r>
  <r>
    <s v="TX005916"/>
    <x v="2202"/>
    <x v="6"/>
    <x v="1"/>
    <n v="140.84"/>
    <s v="Success"/>
    <s v="Approved"/>
    <n v="2.77"/>
    <x v="0"/>
    <s v="Desktop"/>
    <n v="410945"/>
    <n v="23"/>
    <n v="0"/>
    <n v="0"/>
    <n v="0"/>
    <n v="0"/>
    <n v="0"/>
    <s v="2025-01-09 23:26:18"/>
  </r>
  <r>
    <s v="TX003158"/>
    <x v="1213"/>
    <x v="5"/>
    <x v="2"/>
    <n v="816.19"/>
    <s v="Failed"/>
    <s v="Declined"/>
    <n v="8.32"/>
    <x v="0"/>
    <s v="Desktop"/>
    <n v="531196"/>
    <n v="13"/>
    <n v="0"/>
    <n v="0"/>
    <n v="0"/>
    <n v="0"/>
    <n v="0"/>
    <s v="2025-08-22 00:46:35"/>
  </r>
  <r>
    <s v="TX006669"/>
    <x v="335"/>
    <x v="4"/>
    <x v="0"/>
    <n v="1560.78"/>
    <s v="Success"/>
    <s v="Approved"/>
    <n v="5.36"/>
    <x v="0"/>
    <s v="iPhone"/>
    <n v="453815"/>
    <n v="20"/>
    <n v="0"/>
    <n v="0"/>
    <n v="0"/>
    <n v="0"/>
    <n v="0"/>
    <s v="2025-10-03 12:44:35"/>
  </r>
  <r>
    <s v="TX001060"/>
    <x v="642"/>
    <x v="1"/>
    <x v="2"/>
    <n v="619.36"/>
    <s v="Failed"/>
    <s v="Approved"/>
    <n v="8.74"/>
    <x v="0"/>
    <s v="Desktop"/>
    <n v="459001"/>
    <n v="14"/>
    <n v="0"/>
    <n v="0"/>
    <n v="0"/>
    <n v="0"/>
    <n v="0"/>
    <s v="2025-07-12 05:58:20"/>
  </r>
  <r>
    <s v="TX004637"/>
    <x v="165"/>
    <x v="1"/>
    <x v="2"/>
    <n v="183.64"/>
    <s v="Failed"/>
    <s v="Approved"/>
    <n v="16.309999999999999"/>
    <x v="0"/>
    <s v="Android"/>
    <n v="432311"/>
    <n v="22"/>
    <n v="0"/>
    <n v="0"/>
    <n v="0"/>
    <n v="0"/>
    <n v="0"/>
    <s v="2025-03-25 07:19:37"/>
  </r>
  <r>
    <s v="TX003243"/>
    <x v="246"/>
    <x v="9"/>
    <x v="2"/>
    <n v="603.92999999999995"/>
    <s v="Failed"/>
    <s v="Declined"/>
    <n v="8.5299999999999994"/>
    <x v="0"/>
    <s v="Android"/>
    <n v="412192"/>
    <n v="11"/>
    <n v="0"/>
    <n v="0"/>
    <n v="0"/>
    <n v="0"/>
    <n v="0"/>
    <s v="2025-10-20 23:20:29"/>
  </r>
  <r>
    <s v="TX001679"/>
    <x v="2315"/>
    <x v="3"/>
    <x v="0"/>
    <n v="90.95"/>
    <s v="Success"/>
    <s v="Approved"/>
    <n v="9.94"/>
    <x v="0"/>
    <s v="Desktop"/>
    <n v="553742"/>
    <n v="24"/>
    <n v="0"/>
    <n v="0"/>
    <n v="0"/>
    <n v="0"/>
    <n v="0"/>
    <s v="2025-06-22 11:40:41"/>
  </r>
  <r>
    <s v="TX006893"/>
    <x v="1915"/>
    <x v="9"/>
    <x v="3"/>
    <n v="437.95"/>
    <s v="Success"/>
    <s v="Approved"/>
    <n v="6.69"/>
    <x v="0"/>
    <s v="Android"/>
    <n v="472767"/>
    <n v="38"/>
    <n v="0"/>
    <n v="1"/>
    <n v="0"/>
    <n v="0"/>
    <n v="0"/>
    <s v="2025-02-28 01:12:22"/>
  </r>
  <r>
    <s v="TX006375"/>
    <x v="1268"/>
    <x v="1"/>
    <x v="1"/>
    <n v="346.73"/>
    <s v="Success"/>
    <s v="Approved"/>
    <n v="11.39"/>
    <x v="0"/>
    <s v="Desktop"/>
    <n v="479031"/>
    <n v="16"/>
    <n v="0"/>
    <n v="0"/>
    <n v="0"/>
    <n v="0"/>
    <n v="0"/>
    <s v="2025-06-17 19:29:30"/>
  </r>
  <r>
    <s v="TX007575"/>
    <x v="1368"/>
    <x v="1"/>
    <x v="3"/>
    <n v="508.72"/>
    <s v="Success"/>
    <s v="Approved"/>
    <n v="11.6"/>
    <x v="0"/>
    <s v="Android"/>
    <n v="486143"/>
    <n v="13"/>
    <n v="0"/>
    <n v="0"/>
    <n v="0"/>
    <n v="0"/>
    <n v="0"/>
    <s v="2025-09-06 14:29:38"/>
  </r>
  <r>
    <s v="TX001758"/>
    <x v="2580"/>
    <x v="6"/>
    <x v="3"/>
    <n v="639.38"/>
    <s v="Failed"/>
    <s v="Declined"/>
    <n v="8.6300000000000008"/>
    <x v="0"/>
    <s v="iPad"/>
    <n v="402583"/>
    <n v="11"/>
    <n v="0"/>
    <n v="0"/>
    <n v="0"/>
    <n v="0"/>
    <n v="0"/>
    <s v="2025-04-15 05:48:09"/>
  </r>
  <r>
    <s v="TX006020"/>
    <x v="2512"/>
    <x v="2"/>
    <x v="3"/>
    <n v="141.03"/>
    <s v="Failed"/>
    <s v="Declined"/>
    <n v="11.55"/>
    <x v="0"/>
    <s v="iPad"/>
    <n v="551630"/>
    <n v="21"/>
    <n v="0"/>
    <n v="0"/>
    <n v="0"/>
    <n v="0"/>
    <n v="0"/>
    <s v="2025-11-07 17:27:13"/>
  </r>
  <r>
    <s v="TX005117"/>
    <x v="1763"/>
    <x v="8"/>
    <x v="0"/>
    <n v="1390.39"/>
    <s v="Success"/>
    <s v="Approved"/>
    <n v="9.33"/>
    <x v="0"/>
    <s v="iPhone"/>
    <n v="559942"/>
    <n v="22"/>
    <n v="0"/>
    <n v="0"/>
    <n v="0"/>
    <n v="0"/>
    <n v="0"/>
    <s v="2025-09-15 20:49:21"/>
  </r>
  <r>
    <s v="TX008756"/>
    <x v="738"/>
    <x v="3"/>
    <x v="2"/>
    <n v="337.45"/>
    <s v="Success"/>
    <s v="Approved"/>
    <n v="13.15"/>
    <x v="0"/>
    <s v="iPhone"/>
    <n v="447446"/>
    <n v="14"/>
    <n v="0"/>
    <n v="0"/>
    <n v="0"/>
    <n v="0"/>
    <n v="0"/>
    <s v="2025-04-14 02:58:04"/>
  </r>
  <r>
    <s v="TX007409"/>
    <x v="1542"/>
    <x v="1"/>
    <x v="1"/>
    <n v="778.83"/>
    <s v="Success"/>
    <s v="Approved"/>
    <n v="11.8"/>
    <x v="0"/>
    <s v="iPhone"/>
    <n v="559466"/>
    <n v="35"/>
    <n v="0"/>
    <n v="1"/>
    <n v="0"/>
    <n v="0"/>
    <n v="0"/>
    <s v="2025-12-03 01:27:37"/>
  </r>
  <r>
    <s v="TX002791"/>
    <x v="366"/>
    <x v="0"/>
    <x v="2"/>
    <n v="708.68"/>
    <s v="Failed"/>
    <s v="Declined"/>
    <n v="17.75"/>
    <x v="0"/>
    <s v="Desktop"/>
    <n v="407412"/>
    <n v="22"/>
    <n v="0"/>
    <n v="0"/>
    <n v="0"/>
    <n v="0"/>
    <n v="0"/>
    <s v="2025-06-10 20:19:14"/>
  </r>
  <r>
    <s v="TX000864"/>
    <x v="1475"/>
    <x v="2"/>
    <x v="2"/>
    <n v="466.86"/>
    <s v="Failed"/>
    <s v="Declined"/>
    <n v="11.89"/>
    <x v="0"/>
    <s v="iPhone"/>
    <n v="549201"/>
    <n v="45"/>
    <n v="0"/>
    <n v="1"/>
    <n v="0"/>
    <n v="0"/>
    <n v="0"/>
    <s v="2025-09-13 13:03:47"/>
  </r>
  <r>
    <s v="TX007859"/>
    <x v="1844"/>
    <x v="3"/>
    <x v="1"/>
    <n v="203.86"/>
    <s v="Abandoned"/>
    <s v="Declined"/>
    <n v="11.05"/>
    <x v="0"/>
    <s v="Desktop"/>
    <n v="479439"/>
    <n v="16"/>
    <n v="0"/>
    <n v="0"/>
    <n v="0"/>
    <n v="0"/>
    <n v="0"/>
    <s v="2025-12-01 16:20:25"/>
  </r>
  <r>
    <s v="TX001485"/>
    <x v="1917"/>
    <x v="7"/>
    <x v="2"/>
    <n v="377.85"/>
    <s v="Success"/>
    <s v="Approved"/>
    <n v="18.739999999999998"/>
    <x v="0"/>
    <s v="Desktop"/>
    <n v="524789"/>
    <n v="13"/>
    <n v="0"/>
    <n v="0"/>
    <n v="0"/>
    <n v="0"/>
    <n v="0"/>
    <s v="2025-12-09 09:29:13"/>
  </r>
  <r>
    <s v="TX007036"/>
    <x v="1846"/>
    <x v="4"/>
    <x v="2"/>
    <n v="317.7"/>
    <s v="Failed"/>
    <s v="Approved"/>
    <n v="18.399999999999999"/>
    <x v="0"/>
    <s v="iPhone"/>
    <n v="459205"/>
    <n v="12"/>
    <n v="0"/>
    <n v="0"/>
    <n v="0"/>
    <n v="0"/>
    <n v="0"/>
    <s v="2025-12-12 05:16:08"/>
  </r>
  <r>
    <s v="TX007722"/>
    <x v="779"/>
    <x v="3"/>
    <x v="2"/>
    <n v="343.72"/>
    <s v="Success"/>
    <s v="Approved"/>
    <n v="14.86"/>
    <x v="0"/>
    <s v="iPhone"/>
    <n v="551719"/>
    <n v="11"/>
    <n v="0"/>
    <n v="0"/>
    <n v="0"/>
    <n v="0"/>
    <n v="0"/>
    <s v="2025-11-24 14:00:43"/>
  </r>
  <r>
    <s v="TX005978"/>
    <x v="1161"/>
    <x v="0"/>
    <x v="3"/>
    <n v="48.27"/>
    <s v="Success"/>
    <s v="Approved"/>
    <n v="6.26"/>
    <x v="0"/>
    <s v="Desktop"/>
    <n v="429555"/>
    <n v="23"/>
    <n v="0"/>
    <n v="0"/>
    <n v="0"/>
    <n v="0"/>
    <n v="0"/>
    <s v="2025-09-13 07:07:07"/>
  </r>
  <r>
    <s v="TX005135"/>
    <x v="2462"/>
    <x v="1"/>
    <x v="0"/>
    <n v="537.08000000000004"/>
    <s v="Failed"/>
    <s v="Approved"/>
    <n v="4.93"/>
    <x v="0"/>
    <s v="iPhone"/>
    <n v="528540"/>
    <n v="20"/>
    <n v="0"/>
    <n v="0"/>
    <n v="0"/>
    <n v="0"/>
    <n v="0"/>
    <s v="2025-05-12 10:24:38"/>
  </r>
  <r>
    <s v="TX000207"/>
    <x v="670"/>
    <x v="2"/>
    <x v="1"/>
    <n v="200.13"/>
    <s v="Success"/>
    <s v="Approved"/>
    <n v="4.53"/>
    <x v="0"/>
    <s v="iPhone"/>
    <n v="552212"/>
    <n v="15"/>
    <n v="0"/>
    <n v="0"/>
    <n v="0"/>
    <n v="0"/>
    <n v="0"/>
    <s v="2025-04-17 14:04:08"/>
  </r>
  <r>
    <s v="TX004489"/>
    <x v="1818"/>
    <x v="0"/>
    <x v="2"/>
    <n v="310.89999999999998"/>
    <s v="Success"/>
    <s v="Approved"/>
    <n v="15.82"/>
    <x v="0"/>
    <s v="iPhone"/>
    <n v="468366"/>
    <n v="16"/>
    <n v="0"/>
    <n v="0"/>
    <n v="0"/>
    <n v="0"/>
    <n v="0"/>
    <s v="2025-12-02 09:30:32"/>
  </r>
  <r>
    <s v="TX006939"/>
    <x v="1276"/>
    <x v="5"/>
    <x v="3"/>
    <n v="195.33"/>
    <s v="Success"/>
    <s v="Approved"/>
    <n v="2.62"/>
    <x v="0"/>
    <s v="iPad"/>
    <n v="533484"/>
    <n v="21"/>
    <n v="0"/>
    <n v="0"/>
    <n v="0"/>
    <n v="0"/>
    <n v="0"/>
    <s v="2025-10-24 07:58:45"/>
  </r>
  <r>
    <s v="TX009063"/>
    <x v="2909"/>
    <x v="5"/>
    <x v="0"/>
    <n v="660.5"/>
    <s v="Failed"/>
    <s v="Approved"/>
    <n v="3.47"/>
    <x v="0"/>
    <s v="iPhone"/>
    <n v="455618"/>
    <n v="18"/>
    <n v="0"/>
    <n v="0"/>
    <n v="0"/>
    <n v="0"/>
    <n v="0"/>
    <s v="2025-09-18 01:27:19"/>
  </r>
  <r>
    <s v="TX006911"/>
    <x v="1842"/>
    <x v="8"/>
    <x v="1"/>
    <n v="871.4"/>
    <s v="Failed"/>
    <s v="Approved"/>
    <n v="9.34"/>
    <x v="0"/>
    <s v="Desktop"/>
    <n v="538719"/>
    <n v="16"/>
    <n v="0"/>
    <n v="0"/>
    <n v="0"/>
    <n v="0"/>
    <n v="0"/>
    <s v="2025-08-06 08:52:44"/>
  </r>
  <r>
    <s v="TX000503"/>
    <x v="2580"/>
    <x v="1"/>
    <x v="0"/>
    <n v="202.04"/>
    <s v="Success"/>
    <s v="Approved"/>
    <n v="9.11"/>
    <x v="0"/>
    <s v="iPad"/>
    <n v="531640"/>
    <n v="12"/>
    <n v="0"/>
    <n v="0"/>
    <n v="0"/>
    <n v="0"/>
    <n v="0"/>
    <s v="2025-03-28 17:22:07"/>
  </r>
  <r>
    <s v="TX007386"/>
    <x v="1199"/>
    <x v="3"/>
    <x v="3"/>
    <n v="353.03"/>
    <s v="Success"/>
    <s v="Approved"/>
    <n v="4.92"/>
    <x v="0"/>
    <s v="Desktop"/>
    <n v="468981"/>
    <n v="36"/>
    <n v="0"/>
    <n v="1"/>
    <n v="0"/>
    <n v="0"/>
    <n v="0"/>
    <s v="2025-04-02 09:00:01"/>
  </r>
  <r>
    <s v="TX001029"/>
    <x v="1075"/>
    <x v="8"/>
    <x v="0"/>
    <n v="224.22"/>
    <s v="Success"/>
    <s v="Approved"/>
    <n v="3.65"/>
    <x v="0"/>
    <s v="Desktop"/>
    <n v="409045"/>
    <n v="17"/>
    <n v="0"/>
    <n v="0"/>
    <n v="0"/>
    <n v="0"/>
    <n v="0"/>
    <s v="2025-09-04 14:26:24"/>
  </r>
  <r>
    <s v="TX003841"/>
    <x v="2656"/>
    <x v="0"/>
    <x v="0"/>
    <n v="698.16"/>
    <s v="Success"/>
    <s v="Approved"/>
    <n v="11.11"/>
    <x v="0"/>
    <s v="Android"/>
    <n v="448729"/>
    <n v="24"/>
    <n v="0"/>
    <n v="0"/>
    <n v="0"/>
    <n v="0"/>
    <n v="0"/>
    <s v="2025-03-28 00:02:19"/>
  </r>
  <r>
    <s v="TX008111"/>
    <x v="987"/>
    <x v="9"/>
    <x v="1"/>
    <n v="1176.08"/>
    <s v="Failed"/>
    <s v="Declined"/>
    <n v="8.39"/>
    <x v="0"/>
    <s v="Desktop"/>
    <n v="435927"/>
    <n v="14"/>
    <n v="0"/>
    <n v="0"/>
    <n v="0"/>
    <n v="0"/>
    <n v="0"/>
    <s v="2025-04-01 02:01:39"/>
  </r>
  <r>
    <s v="TX005057"/>
    <x v="58"/>
    <x v="3"/>
    <x v="0"/>
    <n v="1477.79"/>
    <s v="Abandoned"/>
    <s v="Declined"/>
    <n v="6.55"/>
    <x v="0"/>
    <s v="Android"/>
    <n v="541483"/>
    <n v="13"/>
    <n v="0"/>
    <n v="0"/>
    <n v="0"/>
    <n v="0"/>
    <n v="0"/>
    <s v="2025-05-13 21:55:37"/>
  </r>
  <r>
    <s v="TX009763"/>
    <x v="1960"/>
    <x v="4"/>
    <x v="0"/>
    <n v="571.30999999999995"/>
    <s v="Success"/>
    <s v="Approved"/>
    <n v="8.92"/>
    <x v="0"/>
    <s v="iPhone"/>
    <n v="414395"/>
    <n v="18"/>
    <n v="0"/>
    <n v="0"/>
    <n v="0"/>
    <n v="0"/>
    <n v="0"/>
    <s v="2025-05-07 12:32:15"/>
  </r>
  <r>
    <s v="TX008155"/>
    <x v="1986"/>
    <x v="2"/>
    <x v="0"/>
    <n v="557.63"/>
    <s v="Success"/>
    <s v="Approved"/>
    <n v="3.31"/>
    <x v="0"/>
    <s v="Android"/>
    <n v="552178"/>
    <n v="37"/>
    <n v="0"/>
    <n v="1"/>
    <n v="0"/>
    <n v="0"/>
    <n v="0"/>
    <s v="2025-03-15 03:17:43"/>
  </r>
  <r>
    <s v="TX002732"/>
    <x v="235"/>
    <x v="2"/>
    <x v="0"/>
    <n v="210.06"/>
    <s v="Abandoned"/>
    <s v="Declined"/>
    <n v="9.49"/>
    <x v="0"/>
    <s v="iPhone"/>
    <n v="482631"/>
    <n v="43"/>
    <n v="0"/>
    <n v="0"/>
    <n v="0"/>
    <n v="1"/>
    <n v="0"/>
    <s v="2025-01-01 00:47:46"/>
  </r>
  <r>
    <s v="TX008997"/>
    <x v="1949"/>
    <x v="4"/>
    <x v="3"/>
    <n v="215.78"/>
    <s v="Success"/>
    <s v="Approved"/>
    <n v="4.2"/>
    <x v="0"/>
    <s v="iPhone"/>
    <n v="559965"/>
    <n v="23"/>
    <n v="0"/>
    <n v="0"/>
    <n v="0"/>
    <n v="0"/>
    <n v="0"/>
    <s v="2025-02-15 10:38:33"/>
  </r>
  <r>
    <s v="TX002455"/>
    <x v="2323"/>
    <x v="4"/>
    <x v="1"/>
    <n v="455.1"/>
    <s v="Abandoned"/>
    <s v="Declined"/>
    <n v="7.21"/>
    <x v="0"/>
    <s v="iPhone"/>
    <n v="451159"/>
    <n v="10"/>
    <n v="0"/>
    <n v="0"/>
    <n v="0"/>
    <n v="0"/>
    <n v="0"/>
    <s v="2025-10-17 03:22:08"/>
  </r>
  <r>
    <s v="TX007216"/>
    <x v="712"/>
    <x v="0"/>
    <x v="2"/>
    <n v="1117.5899999999999"/>
    <s v="Failed"/>
    <s v="Declined"/>
    <n v="17.75"/>
    <x v="0"/>
    <s v="Desktop"/>
    <n v="417627"/>
    <n v="25"/>
    <n v="0"/>
    <n v="0"/>
    <n v="0"/>
    <n v="0"/>
    <n v="0"/>
    <s v="2025-12-10 06:56:50"/>
  </r>
  <r>
    <s v="TX003105"/>
    <x v="1104"/>
    <x v="0"/>
    <x v="1"/>
    <n v="1042.6099999999999"/>
    <s v="Success"/>
    <s v="Approved"/>
    <n v="1.19"/>
    <x v="0"/>
    <s v="Android"/>
    <n v="502665"/>
    <n v="25"/>
    <n v="0"/>
    <n v="0"/>
    <n v="0"/>
    <n v="0"/>
    <n v="0"/>
    <s v="2025-09-12 08:14:31"/>
  </r>
  <r>
    <s v="TX008393"/>
    <x v="2910"/>
    <x v="5"/>
    <x v="2"/>
    <n v="1770"/>
    <s v="Success"/>
    <s v="Approved"/>
    <n v="8.84"/>
    <x v="0"/>
    <s v="iPhone"/>
    <n v="402314"/>
    <n v="11"/>
    <n v="0"/>
    <n v="0"/>
    <n v="0"/>
    <n v="0"/>
    <n v="0"/>
    <s v="2025-08-11 06:00:43"/>
  </r>
  <r>
    <s v="TX006279"/>
    <x v="2911"/>
    <x v="9"/>
    <x v="3"/>
    <n v="495.58"/>
    <s v="Success"/>
    <s v="Approved"/>
    <n v="9.94"/>
    <x v="0"/>
    <s v="Desktop"/>
    <n v="519051"/>
    <n v="20"/>
    <n v="0"/>
    <n v="0"/>
    <n v="0"/>
    <n v="0"/>
    <n v="0"/>
    <s v="2025-04-25 13:14:59"/>
  </r>
  <r>
    <s v="TX003100"/>
    <x v="1760"/>
    <x v="0"/>
    <x v="2"/>
    <n v="319.60000000000002"/>
    <s v="Success"/>
    <s v="Approved"/>
    <n v="11.77"/>
    <x v="0"/>
    <s v="Desktop"/>
    <n v="556647"/>
    <n v="19"/>
    <n v="0"/>
    <n v="0"/>
    <n v="0"/>
    <n v="0"/>
    <n v="0"/>
    <s v="2025-07-12 04:02:21"/>
  </r>
  <r>
    <s v="TX006185"/>
    <x v="1304"/>
    <x v="8"/>
    <x v="1"/>
    <n v="337.13"/>
    <s v="Success"/>
    <s v="Approved"/>
    <n v="5.81"/>
    <x v="0"/>
    <s v="iPhone"/>
    <n v="424952"/>
    <n v="23"/>
    <n v="0"/>
    <n v="0"/>
    <n v="0"/>
    <n v="0"/>
    <n v="0"/>
    <s v="2025-04-12 13:36:32"/>
  </r>
  <r>
    <s v="TX003562"/>
    <x v="1840"/>
    <x v="5"/>
    <x v="0"/>
    <n v="394.25"/>
    <s v="Success"/>
    <s v="Approved"/>
    <n v="6.7"/>
    <x v="0"/>
    <s v="iPhone"/>
    <n v="439831"/>
    <n v="21"/>
    <n v="0"/>
    <n v="0"/>
    <n v="0"/>
    <n v="0"/>
    <n v="0"/>
    <s v="2025-10-30 22:06:54"/>
  </r>
  <r>
    <s v="TX005893"/>
    <x v="789"/>
    <x v="5"/>
    <x v="2"/>
    <n v="437.27"/>
    <s v="Success"/>
    <s v="Approved"/>
    <n v="9.25"/>
    <x v="0"/>
    <s v="iPhone"/>
    <n v="512730"/>
    <n v="18"/>
    <n v="0"/>
    <n v="0"/>
    <n v="0"/>
    <n v="0"/>
    <n v="0"/>
    <s v="2025-02-24 12:52:20"/>
  </r>
  <r>
    <s v="TX000392"/>
    <x v="2572"/>
    <x v="2"/>
    <x v="1"/>
    <n v="161.19999999999999"/>
    <s v="Success"/>
    <s v="Approved"/>
    <n v="2.9"/>
    <x v="0"/>
    <s v="iPhone"/>
    <n v="419661"/>
    <n v="47"/>
    <n v="0"/>
    <n v="1"/>
    <n v="0"/>
    <n v="0"/>
    <n v="0"/>
    <s v="2025-04-25 12:44:51"/>
  </r>
  <r>
    <s v="TX006737"/>
    <x v="2351"/>
    <x v="5"/>
    <x v="1"/>
    <n v="2686.31"/>
    <s v="Success"/>
    <s v="Approved"/>
    <n v="1.1200000000000001"/>
    <x v="0"/>
    <s v="Desktop"/>
    <n v="540266"/>
    <n v="43"/>
    <n v="0"/>
    <n v="1"/>
    <n v="0"/>
    <n v="0"/>
    <n v="0"/>
    <s v="2025-10-06 19:19:04"/>
  </r>
  <r>
    <s v="TX005619"/>
    <x v="699"/>
    <x v="3"/>
    <x v="0"/>
    <n v="141.4"/>
    <s v="Success"/>
    <s v="Approved"/>
    <n v="1.67"/>
    <x v="0"/>
    <s v="Desktop"/>
    <n v="415465"/>
    <n v="37"/>
    <n v="0"/>
    <n v="1"/>
    <n v="0"/>
    <n v="0"/>
    <n v="0"/>
    <s v="2025-03-22 18:42:38"/>
  </r>
  <r>
    <s v="TX005259"/>
    <x v="52"/>
    <x v="3"/>
    <x v="2"/>
    <n v="857.89"/>
    <s v="Success"/>
    <s v="Approved"/>
    <n v="16.98"/>
    <x v="0"/>
    <s v="iPhone"/>
    <n v="406371"/>
    <n v="10"/>
    <n v="0"/>
    <n v="0"/>
    <n v="0"/>
    <n v="0"/>
    <n v="0"/>
    <s v="2025-08-03 03:28:48"/>
  </r>
  <r>
    <s v="TX009688"/>
    <x v="1731"/>
    <x v="0"/>
    <x v="1"/>
    <n v="1640.45"/>
    <s v="Failed"/>
    <s v="Declined"/>
    <n v="3.56"/>
    <x v="0"/>
    <s v="Android"/>
    <n v="520181"/>
    <n v="19"/>
    <n v="0"/>
    <n v="0"/>
    <n v="0"/>
    <n v="0"/>
    <n v="0"/>
    <s v="2025-12-22 20:04:56"/>
  </r>
  <r>
    <s v="TX002696"/>
    <x v="728"/>
    <x v="2"/>
    <x v="0"/>
    <n v="721.27"/>
    <s v="Abandoned"/>
    <s v="Approved"/>
    <n v="5.0999999999999996"/>
    <x v="0"/>
    <s v="Desktop"/>
    <n v="523796"/>
    <n v="47"/>
    <n v="0"/>
    <n v="1"/>
    <n v="0"/>
    <n v="0"/>
    <n v="0"/>
    <s v="2025-07-29 15:38:40"/>
  </r>
  <r>
    <s v="TX002028"/>
    <x v="38"/>
    <x v="5"/>
    <x v="3"/>
    <n v="105.22"/>
    <s v="Failed"/>
    <s v="Declined"/>
    <n v="3.59"/>
    <x v="0"/>
    <s v="Android"/>
    <n v="446019"/>
    <n v="24"/>
    <n v="0"/>
    <n v="0"/>
    <n v="0"/>
    <n v="0"/>
    <n v="0"/>
    <s v="2025-04-04 15:06:42"/>
  </r>
  <r>
    <s v="TX005464"/>
    <x v="877"/>
    <x v="0"/>
    <x v="3"/>
    <n v="975.14"/>
    <s v="Success"/>
    <s v="Approved"/>
    <n v="3.47"/>
    <x v="0"/>
    <s v="Android"/>
    <n v="476498"/>
    <n v="16"/>
    <n v="0"/>
    <n v="0"/>
    <n v="0"/>
    <n v="0"/>
    <n v="0"/>
    <s v="2025-05-16 21:28:15"/>
  </r>
  <r>
    <s v="TX002569"/>
    <x v="1058"/>
    <x v="5"/>
    <x v="2"/>
    <n v="510.74"/>
    <s v="Failed"/>
    <s v="Declined"/>
    <n v="16.190000000000001"/>
    <x v="0"/>
    <s v="iPhone"/>
    <n v="437234"/>
    <n v="21"/>
    <n v="0"/>
    <n v="0"/>
    <n v="0"/>
    <n v="0"/>
    <n v="0"/>
    <s v="2025-01-26 17:53:51"/>
  </r>
  <r>
    <s v="TX008007"/>
    <x v="2083"/>
    <x v="1"/>
    <x v="0"/>
    <n v="284.89999999999998"/>
    <s v="Success"/>
    <s v="Approved"/>
    <n v="1.4"/>
    <x v="0"/>
    <s v="iPhone"/>
    <n v="440393"/>
    <n v="15"/>
    <n v="0"/>
    <n v="0"/>
    <n v="0"/>
    <n v="0"/>
    <n v="0"/>
    <s v="2025-07-12 04:45:33"/>
  </r>
  <r>
    <s v="TX000065"/>
    <x v="179"/>
    <x v="0"/>
    <x v="1"/>
    <n v="290.32"/>
    <s v="Success"/>
    <s v="Approved"/>
    <n v="11.5"/>
    <x v="0"/>
    <s v="iPhone"/>
    <n v="521031"/>
    <n v="23"/>
    <n v="0"/>
    <n v="0"/>
    <n v="0"/>
    <n v="0"/>
    <n v="0"/>
    <s v="2025-01-11 11:20:43"/>
  </r>
  <r>
    <s v="TX002063"/>
    <x v="1095"/>
    <x v="0"/>
    <x v="3"/>
    <n v="317.74"/>
    <s v="Success"/>
    <s v="Approved"/>
    <n v="1.66"/>
    <x v="0"/>
    <s v="Android"/>
    <n v="511455"/>
    <n v="21"/>
    <n v="0"/>
    <n v="0"/>
    <n v="0"/>
    <n v="0"/>
    <n v="0"/>
    <s v="2025-05-24 03:17:06"/>
  </r>
  <r>
    <s v="TX005277"/>
    <x v="2057"/>
    <x v="3"/>
    <x v="3"/>
    <n v="178"/>
    <s v="Success"/>
    <s v="Approved"/>
    <n v="1.5"/>
    <x v="0"/>
    <s v="Android"/>
    <n v="404147"/>
    <n v="40"/>
    <n v="0"/>
    <n v="0"/>
    <n v="1"/>
    <n v="0"/>
    <n v="0"/>
    <s v="2025-02-24 13:02:19"/>
  </r>
  <r>
    <s v="TX007209"/>
    <x v="1093"/>
    <x v="1"/>
    <x v="1"/>
    <n v="144.59"/>
    <s v="Failed"/>
    <s v="Approved"/>
    <n v="0.92"/>
    <x v="0"/>
    <s v="iPhone"/>
    <n v="480650"/>
    <n v="51"/>
    <n v="1"/>
    <n v="0"/>
    <n v="0"/>
    <n v="0"/>
    <n v="1"/>
    <s v="2025-02-07 00:34:52"/>
  </r>
  <r>
    <s v="TX008685"/>
    <x v="2912"/>
    <x v="4"/>
    <x v="1"/>
    <n v="169.9"/>
    <s v="Success"/>
    <s v="Approved"/>
    <n v="0.76"/>
    <x v="0"/>
    <s v="Android"/>
    <n v="522644"/>
    <n v="23"/>
    <n v="0"/>
    <n v="0"/>
    <n v="0"/>
    <n v="0"/>
    <n v="0"/>
    <s v="2025-08-09 19:20:14"/>
  </r>
  <r>
    <s v="TX008572"/>
    <x v="136"/>
    <x v="1"/>
    <x v="3"/>
    <n v="337.07"/>
    <s v="Failed"/>
    <s v="Declined"/>
    <n v="5.5"/>
    <x v="0"/>
    <s v="Desktop"/>
    <n v="448026"/>
    <n v="43"/>
    <n v="0"/>
    <n v="1"/>
    <n v="0"/>
    <n v="0"/>
    <n v="0"/>
    <s v="2025-11-14 02:58:18"/>
  </r>
  <r>
    <s v="TX006332"/>
    <x v="2792"/>
    <x v="5"/>
    <x v="3"/>
    <n v="180.17"/>
    <s v="Failed"/>
    <s v="Approved"/>
    <n v="8.51"/>
    <x v="0"/>
    <s v="Android"/>
    <n v="433178"/>
    <n v="21"/>
    <n v="0"/>
    <n v="0"/>
    <n v="0"/>
    <n v="0"/>
    <n v="0"/>
    <s v="2025-12-01 01:19:15"/>
  </r>
  <r>
    <s v="TX004860"/>
    <x v="796"/>
    <x v="0"/>
    <x v="0"/>
    <n v="853.65"/>
    <s v="Success"/>
    <s v="Approved"/>
    <n v="9.58"/>
    <x v="0"/>
    <s v="iPhone"/>
    <n v="509680"/>
    <n v="23"/>
    <n v="0"/>
    <n v="0"/>
    <n v="0"/>
    <n v="0"/>
    <n v="0"/>
    <s v="2025-01-15 10:27:06"/>
  </r>
  <r>
    <s v="TX004888"/>
    <x v="1181"/>
    <x v="0"/>
    <x v="3"/>
    <n v="299.83"/>
    <s v="Success"/>
    <s v="Approved"/>
    <n v="1.73"/>
    <x v="0"/>
    <s v="Desktop"/>
    <n v="545185"/>
    <n v="13"/>
    <n v="0"/>
    <n v="0"/>
    <n v="0"/>
    <n v="0"/>
    <n v="0"/>
    <s v="2025-03-05 09:16:15"/>
  </r>
  <r>
    <s v="TX009269"/>
    <x v="2076"/>
    <x v="1"/>
    <x v="0"/>
    <n v="993.41"/>
    <s v="Success"/>
    <s v="Approved"/>
    <n v="4.97"/>
    <x v="0"/>
    <s v="iPhone"/>
    <n v="450430"/>
    <n v="24"/>
    <n v="0"/>
    <n v="0"/>
    <n v="0"/>
    <n v="0"/>
    <n v="0"/>
    <s v="2025-01-11 05:37:34"/>
  </r>
  <r>
    <s v="TX000879"/>
    <x v="2711"/>
    <x v="4"/>
    <x v="3"/>
    <n v="307.93"/>
    <s v="Success"/>
    <s v="Approved"/>
    <n v="3.57"/>
    <x v="0"/>
    <s v="Desktop"/>
    <n v="438051"/>
    <n v="10"/>
    <n v="0"/>
    <n v="0"/>
    <n v="0"/>
    <n v="0"/>
    <n v="0"/>
    <s v="2025-01-06 09:19:58"/>
  </r>
  <r>
    <s v="TX008530"/>
    <x v="813"/>
    <x v="2"/>
    <x v="1"/>
    <n v="413.15"/>
    <s v="Abandoned"/>
    <s v="Declined"/>
    <n v="9.74"/>
    <x v="0"/>
    <s v="iPad"/>
    <n v="541410"/>
    <n v="19"/>
    <n v="0"/>
    <n v="0"/>
    <n v="0"/>
    <n v="0"/>
    <n v="0"/>
    <s v="2025-11-23 19:59:13"/>
  </r>
  <r>
    <s v="TX007917"/>
    <x v="970"/>
    <x v="6"/>
    <x v="0"/>
    <n v="415.18"/>
    <s v="Success"/>
    <s v="Approved"/>
    <n v="3.84"/>
    <x v="0"/>
    <s v="Desktop"/>
    <n v="537937"/>
    <n v="48"/>
    <n v="0"/>
    <n v="1"/>
    <n v="0"/>
    <n v="0"/>
    <n v="0"/>
    <s v="2025-03-31 16:15:18"/>
  </r>
  <r>
    <s v="TX006864"/>
    <x v="621"/>
    <x v="2"/>
    <x v="3"/>
    <n v="198.16"/>
    <s v="Failed"/>
    <s v="Declined"/>
    <n v="2"/>
    <x v="0"/>
    <s v="iPhone"/>
    <n v="491822"/>
    <n v="53"/>
    <n v="1"/>
    <n v="0"/>
    <n v="0"/>
    <n v="0"/>
    <n v="1"/>
    <s v="2025-08-05 04:00:40"/>
  </r>
  <r>
    <s v="TX007893"/>
    <x v="2690"/>
    <x v="8"/>
    <x v="1"/>
    <n v="1091.05"/>
    <s v="Success"/>
    <s v="Approved"/>
    <n v="9.56"/>
    <x v="0"/>
    <s v="Desktop"/>
    <n v="503937"/>
    <n v="24"/>
    <n v="0"/>
    <n v="0"/>
    <n v="0"/>
    <n v="0"/>
    <n v="0"/>
    <s v="2025-08-24 14:01:34"/>
  </r>
  <r>
    <s v="TX006440"/>
    <x v="913"/>
    <x v="4"/>
    <x v="2"/>
    <n v="260.63"/>
    <s v="Failed"/>
    <s v="Declined"/>
    <n v="17.82"/>
    <x v="0"/>
    <s v="Android"/>
    <n v="413369"/>
    <n v="18"/>
    <n v="0"/>
    <n v="0"/>
    <n v="0"/>
    <n v="0"/>
    <n v="0"/>
    <s v="2025-11-05 06:27:40"/>
  </r>
  <r>
    <s v="TX007870"/>
    <x v="2548"/>
    <x v="0"/>
    <x v="0"/>
    <n v="446.88"/>
    <s v="Abandoned"/>
    <s v="Declined"/>
    <n v="7.73"/>
    <x v="0"/>
    <s v="Desktop"/>
    <n v="545834"/>
    <n v="12"/>
    <n v="0"/>
    <n v="0"/>
    <n v="0"/>
    <n v="0"/>
    <n v="0"/>
    <s v="2025-08-04 18:51:46"/>
  </r>
  <r>
    <s v="TX001017"/>
    <x v="894"/>
    <x v="9"/>
    <x v="2"/>
    <n v="255.29"/>
    <s v="Failed"/>
    <s v="Approved"/>
    <n v="19.54"/>
    <x v="0"/>
    <s v="Desktop"/>
    <n v="486840"/>
    <n v="19"/>
    <n v="0"/>
    <n v="0"/>
    <n v="0"/>
    <n v="0"/>
    <n v="0"/>
    <s v="2025-05-04 07:40:29"/>
  </r>
  <r>
    <s v="TX009468"/>
    <x v="2691"/>
    <x v="2"/>
    <x v="2"/>
    <n v="368.67"/>
    <s v="Success"/>
    <s v="Approved"/>
    <n v="12.53"/>
    <x v="0"/>
    <s v="iPhone"/>
    <n v="464147"/>
    <n v="39"/>
    <n v="0"/>
    <n v="0"/>
    <n v="0"/>
    <n v="1"/>
    <n v="0"/>
    <s v="2025-02-18 02:50:08"/>
  </r>
  <r>
    <s v="TX007630"/>
    <x v="1209"/>
    <x v="8"/>
    <x v="0"/>
    <n v="853.68"/>
    <s v="Abandoned"/>
    <s v="Declined"/>
    <n v="7.29"/>
    <x v="0"/>
    <s v="Android"/>
    <n v="514377"/>
    <n v="20"/>
    <n v="0"/>
    <n v="0"/>
    <n v="0"/>
    <n v="0"/>
    <n v="0"/>
    <s v="2025-06-14 13:10:11"/>
  </r>
  <r>
    <s v="TX000996"/>
    <x v="300"/>
    <x v="4"/>
    <x v="3"/>
    <n v="199.23"/>
    <s v="Success"/>
    <s v="Approved"/>
    <n v="1.75"/>
    <x v="0"/>
    <s v="Android"/>
    <n v="445908"/>
    <n v="19"/>
    <n v="0"/>
    <n v="0"/>
    <n v="0"/>
    <n v="0"/>
    <n v="0"/>
    <s v="2025-10-14 08:02:51"/>
  </r>
  <r>
    <s v="TX004298"/>
    <x v="382"/>
    <x v="6"/>
    <x v="2"/>
    <n v="308.98"/>
    <s v="Failed"/>
    <s v="Declined"/>
    <n v="17.89"/>
    <x v="0"/>
    <s v="Android"/>
    <n v="533250"/>
    <n v="13"/>
    <n v="0"/>
    <n v="0"/>
    <n v="0"/>
    <n v="0"/>
    <n v="0"/>
    <s v="2025-08-09 01:45:09"/>
  </r>
  <r>
    <s v="TX000162"/>
    <x v="1213"/>
    <x v="5"/>
    <x v="0"/>
    <n v="138.62"/>
    <s v="Success"/>
    <s v="Approved"/>
    <n v="11.78"/>
    <x v="0"/>
    <s v="Android"/>
    <n v="532924"/>
    <n v="42"/>
    <n v="0"/>
    <n v="0"/>
    <n v="1"/>
    <n v="0"/>
    <n v="0"/>
    <s v="2025-05-01 13:12:39"/>
  </r>
  <r>
    <s v="TX005676"/>
    <x v="357"/>
    <x v="5"/>
    <x v="2"/>
    <n v="344.82"/>
    <s v="Failed"/>
    <s v="Declined"/>
    <n v="12.32"/>
    <x v="0"/>
    <s v="Desktop"/>
    <n v="516858"/>
    <n v="78"/>
    <n v="1"/>
    <n v="0"/>
    <n v="0"/>
    <n v="1"/>
    <n v="1"/>
    <s v="2025-11-15 16:36:09"/>
  </r>
  <r>
    <s v="TX006874"/>
    <x v="2757"/>
    <x v="8"/>
    <x v="0"/>
    <n v="273.85000000000002"/>
    <s v="Success"/>
    <s v="Approved"/>
    <n v="1.52"/>
    <x v="0"/>
    <s v="iPhone"/>
    <n v="429193"/>
    <n v="45"/>
    <n v="0"/>
    <n v="0"/>
    <n v="1"/>
    <n v="0"/>
    <n v="0"/>
    <s v="2025-11-21 16:32:08"/>
  </r>
  <r>
    <s v="TX009693"/>
    <x v="1055"/>
    <x v="6"/>
    <x v="0"/>
    <n v="1237.1500000000001"/>
    <s v="Success"/>
    <s v="Approved"/>
    <n v="8.23"/>
    <x v="0"/>
    <s v="Android"/>
    <n v="457425"/>
    <n v="34"/>
    <n v="0"/>
    <n v="0"/>
    <n v="0"/>
    <n v="1"/>
    <n v="0"/>
    <s v="2025-07-04 08:02:53"/>
  </r>
  <r>
    <s v="TX007990"/>
    <x v="280"/>
    <x v="2"/>
    <x v="0"/>
    <n v="73.260000000000005"/>
    <s v="Success"/>
    <s v="Approved"/>
    <n v="3.05"/>
    <x v="0"/>
    <s v="Android"/>
    <n v="514076"/>
    <n v="21"/>
    <n v="0"/>
    <n v="0"/>
    <n v="0"/>
    <n v="0"/>
    <n v="0"/>
    <s v="2025-05-09 20:07:50"/>
  </r>
  <r>
    <s v="TX003844"/>
    <x v="2433"/>
    <x v="5"/>
    <x v="3"/>
    <n v="726.58"/>
    <s v="Success"/>
    <s v="Approved"/>
    <n v="6.15"/>
    <x v="0"/>
    <s v="Desktop"/>
    <n v="479745"/>
    <n v="34"/>
    <n v="0"/>
    <n v="0"/>
    <n v="0"/>
    <n v="1"/>
    <n v="0"/>
    <s v="2025-06-17 07:16:00"/>
  </r>
  <r>
    <s v="TX001022"/>
    <x v="691"/>
    <x v="0"/>
    <x v="1"/>
    <n v="784.38"/>
    <s v="Success"/>
    <s v="Approved"/>
    <n v="0.75"/>
    <x v="0"/>
    <s v="Desktop"/>
    <n v="494262"/>
    <n v="25"/>
    <n v="0"/>
    <n v="0"/>
    <n v="0"/>
    <n v="0"/>
    <n v="0"/>
    <s v="2025-04-21 19:40:54"/>
  </r>
  <r>
    <s v="TX003074"/>
    <x v="388"/>
    <x v="3"/>
    <x v="3"/>
    <n v="482.84"/>
    <s v="Success"/>
    <s v="Approved"/>
    <n v="5.91"/>
    <x v="0"/>
    <s v="iPhone"/>
    <n v="435941"/>
    <n v="32"/>
    <n v="0"/>
    <n v="0"/>
    <n v="0"/>
    <n v="1"/>
    <n v="0"/>
    <s v="2025-06-02 23:29:22"/>
  </r>
  <r>
    <s v="TX007556"/>
    <x v="2544"/>
    <x v="7"/>
    <x v="1"/>
    <n v="734.66"/>
    <s v="Abandoned"/>
    <s v="Declined"/>
    <n v="6.81"/>
    <x v="0"/>
    <s v="iPhone"/>
    <n v="516529"/>
    <n v="13"/>
    <n v="0"/>
    <n v="0"/>
    <n v="0"/>
    <n v="0"/>
    <n v="0"/>
    <s v="2025-01-03 20:51:15"/>
  </r>
  <r>
    <s v="TX003944"/>
    <x v="2913"/>
    <x v="5"/>
    <x v="1"/>
    <n v="1189.83"/>
    <s v="Failed"/>
    <s v="Declined"/>
    <n v="11.61"/>
    <x v="0"/>
    <s v="Android"/>
    <n v="478061"/>
    <n v="10"/>
    <n v="0"/>
    <n v="0"/>
    <n v="0"/>
    <n v="0"/>
    <n v="0"/>
    <s v="2025-04-10 17:54:35"/>
  </r>
  <r>
    <s v="TX001586"/>
    <x v="2865"/>
    <x v="5"/>
    <x v="0"/>
    <n v="401.48"/>
    <s v="Abandoned"/>
    <s v="Declined"/>
    <n v="8.7100000000000009"/>
    <x v="0"/>
    <s v="Android"/>
    <n v="448382"/>
    <n v="23"/>
    <n v="0"/>
    <n v="0"/>
    <n v="0"/>
    <n v="0"/>
    <n v="0"/>
    <s v="2025-02-23 19:00:07"/>
  </r>
  <r>
    <s v="TX003153"/>
    <x v="1577"/>
    <x v="1"/>
    <x v="3"/>
    <n v="1151.04"/>
    <s v="Success"/>
    <s v="Approved"/>
    <n v="10.89"/>
    <x v="0"/>
    <s v="iPhone"/>
    <n v="412103"/>
    <n v="23"/>
    <n v="0"/>
    <n v="0"/>
    <n v="0"/>
    <n v="0"/>
    <n v="0"/>
    <s v="2025-01-05 21:43:24"/>
  </r>
  <r>
    <s v="TX008227"/>
    <x v="2565"/>
    <x v="5"/>
    <x v="1"/>
    <n v="271.24"/>
    <s v="Abandoned"/>
    <s v="Declined"/>
    <n v="1.79"/>
    <x v="0"/>
    <s v="iPhone"/>
    <n v="500791"/>
    <n v="46"/>
    <n v="0"/>
    <n v="1"/>
    <n v="0"/>
    <n v="0"/>
    <n v="0"/>
    <s v="2025-05-28 20:01:22"/>
  </r>
  <r>
    <s v="TX000776"/>
    <x v="1024"/>
    <x v="3"/>
    <x v="3"/>
    <n v="270.95"/>
    <s v="Success"/>
    <s v="Approved"/>
    <n v="5.42"/>
    <x v="0"/>
    <s v="iPhone"/>
    <n v="464159"/>
    <n v="23"/>
    <n v="0"/>
    <n v="0"/>
    <n v="0"/>
    <n v="0"/>
    <n v="0"/>
    <s v="2025-09-06 18:24:26"/>
  </r>
  <r>
    <s v="TX009671"/>
    <x v="1804"/>
    <x v="1"/>
    <x v="0"/>
    <n v="84.03"/>
    <s v="Success"/>
    <s v="Approved"/>
    <n v="10.119999999999999"/>
    <x v="0"/>
    <s v="Android"/>
    <n v="444297"/>
    <n v="39"/>
    <n v="0"/>
    <n v="0"/>
    <n v="0"/>
    <n v="1"/>
    <n v="0"/>
    <s v="2025-01-13 13:10:38"/>
  </r>
  <r>
    <s v="TX007100"/>
    <x v="1202"/>
    <x v="2"/>
    <x v="3"/>
    <n v="261.77999999999997"/>
    <s v="Failed"/>
    <s v="Declined"/>
    <n v="11.6"/>
    <x v="0"/>
    <s v="iPhone"/>
    <n v="437624"/>
    <n v="10"/>
    <n v="0"/>
    <n v="0"/>
    <n v="0"/>
    <n v="0"/>
    <n v="0"/>
    <s v="2025-09-11 13:52:12"/>
  </r>
  <r>
    <s v="TX005487"/>
    <x v="2411"/>
    <x v="8"/>
    <x v="3"/>
    <n v="1029.58"/>
    <s v="Success"/>
    <s v="Approved"/>
    <n v="11.9"/>
    <x v="0"/>
    <s v="Desktop"/>
    <n v="465463"/>
    <n v="13"/>
    <n v="0"/>
    <n v="0"/>
    <n v="0"/>
    <n v="0"/>
    <n v="0"/>
    <s v="2025-01-17 21:49:55"/>
  </r>
  <r>
    <s v="TX006236"/>
    <x v="573"/>
    <x v="9"/>
    <x v="0"/>
    <n v="584.59"/>
    <s v="Success"/>
    <s v="Approved"/>
    <n v="0.54"/>
    <x v="0"/>
    <s v="Desktop"/>
    <n v="485651"/>
    <n v="20"/>
    <n v="0"/>
    <n v="0"/>
    <n v="0"/>
    <n v="0"/>
    <n v="0"/>
    <s v="2025-03-04 13:03:45"/>
  </r>
  <r>
    <s v="TX009556"/>
    <x v="766"/>
    <x v="8"/>
    <x v="0"/>
    <n v="317.38"/>
    <s v="Failed"/>
    <s v="Declined"/>
    <n v="6.79"/>
    <x v="0"/>
    <s v="Android"/>
    <n v="431231"/>
    <n v="59"/>
    <n v="1"/>
    <n v="0"/>
    <n v="0"/>
    <n v="0"/>
    <n v="1"/>
    <s v="2025-06-09 16:17:37"/>
  </r>
  <r>
    <s v="TX007042"/>
    <x v="699"/>
    <x v="3"/>
    <x v="0"/>
    <n v="345.24"/>
    <s v="Abandoned"/>
    <s v="Declined"/>
    <n v="8.11"/>
    <x v="0"/>
    <s v="Desktop"/>
    <n v="551651"/>
    <n v="14"/>
    <n v="0"/>
    <n v="0"/>
    <n v="0"/>
    <n v="0"/>
    <n v="0"/>
    <s v="2025-01-05 12:55:41"/>
  </r>
  <r>
    <s v="TX002613"/>
    <x v="1865"/>
    <x v="3"/>
    <x v="1"/>
    <n v="482.65"/>
    <s v="Success"/>
    <s v="Approved"/>
    <n v="5.4"/>
    <x v="0"/>
    <s v="iPhone"/>
    <n v="427074"/>
    <n v="30"/>
    <n v="0"/>
    <n v="0"/>
    <n v="0"/>
    <n v="1"/>
    <n v="0"/>
    <s v="2025-05-22 03:01:15"/>
  </r>
  <r>
    <s v="TX007514"/>
    <x v="1441"/>
    <x v="0"/>
    <x v="1"/>
    <n v="575.1"/>
    <s v="Success"/>
    <s v="Approved"/>
    <n v="9.3800000000000008"/>
    <x v="0"/>
    <s v="iPhone"/>
    <n v="488623"/>
    <n v="13"/>
    <n v="0"/>
    <n v="0"/>
    <n v="0"/>
    <n v="0"/>
    <n v="0"/>
    <s v="2025-08-10 13:34:17"/>
  </r>
  <r>
    <s v="TX008434"/>
    <x v="802"/>
    <x v="4"/>
    <x v="1"/>
    <n v="1277.49"/>
    <s v="Failed"/>
    <s v="Declined"/>
    <n v="1.46"/>
    <x v="0"/>
    <s v="Android"/>
    <n v="492750"/>
    <n v="21"/>
    <n v="0"/>
    <n v="0"/>
    <n v="0"/>
    <n v="0"/>
    <n v="0"/>
    <s v="2025-07-03 19:22:52"/>
  </r>
  <r>
    <s v="TX008793"/>
    <x v="2249"/>
    <x v="0"/>
    <x v="1"/>
    <n v="246.92"/>
    <s v="Success"/>
    <s v="Approved"/>
    <n v="8.6999999999999993"/>
    <x v="0"/>
    <s v="iPad"/>
    <n v="442370"/>
    <n v="13"/>
    <n v="0"/>
    <n v="0"/>
    <n v="0"/>
    <n v="0"/>
    <n v="0"/>
    <s v="2025-11-14 20:36:01"/>
  </r>
  <r>
    <s v="TX005394"/>
    <x v="2198"/>
    <x v="8"/>
    <x v="3"/>
    <n v="1337.62"/>
    <s v="Abandoned"/>
    <s v="Declined"/>
    <n v="8.5"/>
    <x v="0"/>
    <s v="Desktop"/>
    <n v="502846"/>
    <n v="17"/>
    <n v="0"/>
    <n v="0"/>
    <n v="0"/>
    <n v="0"/>
    <n v="0"/>
    <s v="2025-10-11 22:31:05"/>
  </r>
  <r>
    <s v="TX008839"/>
    <x v="2891"/>
    <x v="5"/>
    <x v="3"/>
    <n v="593.04999999999995"/>
    <s v="Abandoned"/>
    <s v="Declined"/>
    <n v="8.4700000000000006"/>
    <x v="0"/>
    <s v="iPhone"/>
    <n v="455623"/>
    <n v="18"/>
    <n v="0"/>
    <n v="0"/>
    <n v="0"/>
    <n v="0"/>
    <n v="0"/>
    <s v="2025-10-23 19:35:22"/>
  </r>
  <r>
    <s v="TX003891"/>
    <x v="2117"/>
    <x v="3"/>
    <x v="3"/>
    <n v="351.08"/>
    <s v="Success"/>
    <s v="Approved"/>
    <n v="11.53"/>
    <x v="0"/>
    <s v="iPhone"/>
    <n v="476937"/>
    <n v="22"/>
    <n v="0"/>
    <n v="0"/>
    <n v="0"/>
    <n v="0"/>
    <n v="0"/>
    <s v="2025-01-18 10:27:47"/>
  </r>
  <r>
    <s v="TX003557"/>
    <x v="1995"/>
    <x v="2"/>
    <x v="1"/>
    <n v="270.64"/>
    <s v="Success"/>
    <s v="Approved"/>
    <n v="1.69"/>
    <x v="0"/>
    <s v="iPad"/>
    <n v="508651"/>
    <n v="20"/>
    <n v="0"/>
    <n v="0"/>
    <n v="0"/>
    <n v="0"/>
    <n v="0"/>
    <s v="2025-11-25 10:37:48"/>
  </r>
  <r>
    <s v="TX001529"/>
    <x v="473"/>
    <x v="0"/>
    <x v="2"/>
    <n v="90.02"/>
    <s v="Success"/>
    <s v="Approved"/>
    <n v="18.52"/>
    <x v="0"/>
    <s v="iPhone"/>
    <n v="523073"/>
    <n v="10"/>
    <n v="0"/>
    <n v="0"/>
    <n v="0"/>
    <n v="0"/>
    <n v="0"/>
    <s v="2025-11-29 11:48:25"/>
  </r>
  <r>
    <s v="TX001268"/>
    <x v="106"/>
    <x v="2"/>
    <x v="3"/>
    <n v="696.91"/>
    <s v="Failed"/>
    <s v="Declined"/>
    <n v="5.43"/>
    <x v="0"/>
    <s v="iPhone"/>
    <n v="479269"/>
    <n v="32"/>
    <n v="0"/>
    <n v="0"/>
    <n v="0"/>
    <n v="1"/>
    <n v="0"/>
    <s v="2025-06-09 07:53:15"/>
  </r>
  <r>
    <s v="TX007735"/>
    <x v="1923"/>
    <x v="3"/>
    <x v="2"/>
    <n v="191.46"/>
    <s v="Failed"/>
    <s v="Declined"/>
    <n v="11.59"/>
    <x v="0"/>
    <s v="iPhone"/>
    <n v="449929"/>
    <n v="71"/>
    <n v="1"/>
    <n v="0"/>
    <n v="0"/>
    <n v="1"/>
    <n v="1"/>
    <s v="2025-05-28 17:56:55"/>
  </r>
  <r>
    <s v="TX001900"/>
    <x v="665"/>
    <x v="5"/>
    <x v="0"/>
    <n v="165.32"/>
    <s v="Success"/>
    <s v="Approved"/>
    <n v="5.77"/>
    <x v="0"/>
    <s v="Android"/>
    <n v="422292"/>
    <n v="19"/>
    <n v="0"/>
    <n v="0"/>
    <n v="0"/>
    <n v="0"/>
    <n v="0"/>
    <s v="2025-05-02 11:55:03"/>
  </r>
  <r>
    <s v="TX004659"/>
    <x v="2463"/>
    <x v="1"/>
    <x v="0"/>
    <n v="1296.55"/>
    <s v="Success"/>
    <s v="Approved"/>
    <n v="3.09"/>
    <x v="0"/>
    <s v="iPhone"/>
    <n v="429863"/>
    <n v="48"/>
    <n v="0"/>
    <n v="0"/>
    <n v="1"/>
    <n v="0"/>
    <n v="0"/>
    <s v="2025-05-06 10:18:49"/>
  </r>
  <r>
    <s v="TX003006"/>
    <x v="1939"/>
    <x v="1"/>
    <x v="2"/>
    <n v="957.28"/>
    <s v="Failed"/>
    <s v="Approved"/>
    <n v="14.22"/>
    <x v="0"/>
    <s v="iPhone"/>
    <n v="512189"/>
    <n v="22"/>
    <n v="0"/>
    <n v="0"/>
    <n v="0"/>
    <n v="0"/>
    <n v="0"/>
    <s v="2025-01-17 00:25:23"/>
  </r>
  <r>
    <s v="TX002735"/>
    <x v="2646"/>
    <x v="2"/>
    <x v="3"/>
    <n v="787.59"/>
    <s v="Success"/>
    <s v="Approved"/>
    <n v="7.96"/>
    <x v="0"/>
    <s v="iPhone"/>
    <n v="467054"/>
    <n v="22"/>
    <n v="0"/>
    <n v="0"/>
    <n v="0"/>
    <n v="0"/>
    <n v="0"/>
    <s v="2025-09-13 07:30:17"/>
  </r>
  <r>
    <s v="TX000190"/>
    <x v="608"/>
    <x v="1"/>
    <x v="1"/>
    <n v="2276.98"/>
    <s v="Success"/>
    <s v="Approved"/>
    <n v="10.16"/>
    <x v="0"/>
    <s v="Android"/>
    <n v="530422"/>
    <n v="15"/>
    <n v="0"/>
    <n v="0"/>
    <n v="0"/>
    <n v="0"/>
    <n v="0"/>
    <s v="2025-06-19 16:40:55"/>
  </r>
  <r>
    <s v="TX009999"/>
    <x v="1194"/>
    <x v="0"/>
    <x v="2"/>
    <n v="608.04"/>
    <s v="Failed"/>
    <s v="Declined"/>
    <n v="10.93"/>
    <x v="0"/>
    <s v="Desktop"/>
    <n v="552568"/>
    <n v="10"/>
    <n v="0"/>
    <n v="0"/>
    <n v="0"/>
    <n v="0"/>
    <n v="0"/>
    <s v="2025-10-13 15:11:50"/>
  </r>
  <r>
    <s v="TX009168"/>
    <x v="2653"/>
    <x v="8"/>
    <x v="2"/>
    <n v="1046.29"/>
    <s v="Failed"/>
    <s v="Declined"/>
    <n v="10.01"/>
    <x v="0"/>
    <s v="Android"/>
    <n v="404688"/>
    <n v="17"/>
    <n v="0"/>
    <n v="0"/>
    <n v="0"/>
    <n v="0"/>
    <n v="0"/>
    <s v="2025-07-31 13:52:44"/>
  </r>
  <r>
    <s v="TX002748"/>
    <x v="2202"/>
    <x v="3"/>
    <x v="2"/>
    <n v="114.98"/>
    <s v="Abandoned"/>
    <s v="Declined"/>
    <n v="9.77"/>
    <x v="0"/>
    <s v="Desktop"/>
    <n v="547030"/>
    <n v="20"/>
    <n v="0"/>
    <n v="0"/>
    <n v="0"/>
    <n v="0"/>
    <n v="0"/>
    <s v="2025-09-22 09:02:41"/>
  </r>
  <r>
    <s v="TX002048"/>
    <x v="1755"/>
    <x v="5"/>
    <x v="3"/>
    <n v="217.26"/>
    <s v="Success"/>
    <s v="Approved"/>
    <n v="11.84"/>
    <x v="0"/>
    <s v="Android"/>
    <n v="500291"/>
    <n v="12"/>
    <n v="0"/>
    <n v="0"/>
    <n v="0"/>
    <n v="0"/>
    <n v="0"/>
    <s v="2025-06-09 06:30:58"/>
  </r>
  <r>
    <s v="TX007850"/>
    <x v="2310"/>
    <x v="2"/>
    <x v="3"/>
    <n v="123.48"/>
    <s v="Abandoned"/>
    <s v="Approved"/>
    <n v="11.93"/>
    <x v="0"/>
    <s v="Desktop"/>
    <n v="482809"/>
    <n v="13"/>
    <n v="0"/>
    <n v="0"/>
    <n v="0"/>
    <n v="0"/>
    <n v="0"/>
    <s v="2025-02-16 05:15:57"/>
  </r>
  <r>
    <s v="TX002559"/>
    <x v="79"/>
    <x v="9"/>
    <x v="1"/>
    <n v="561.83000000000004"/>
    <s v="Success"/>
    <s v="Approved"/>
    <n v="8.3000000000000007"/>
    <x v="0"/>
    <s v="Android"/>
    <n v="443638"/>
    <n v="13"/>
    <n v="0"/>
    <n v="0"/>
    <n v="0"/>
    <n v="0"/>
    <n v="0"/>
    <s v="2025-03-22 00:22:01"/>
  </r>
  <r>
    <s v="TX009275"/>
    <x v="1808"/>
    <x v="9"/>
    <x v="3"/>
    <n v="1358.98"/>
    <s v="Success"/>
    <s v="Approved"/>
    <n v="8.7899999999999991"/>
    <x v="0"/>
    <s v="Desktop"/>
    <n v="525406"/>
    <n v="25"/>
    <n v="0"/>
    <n v="0"/>
    <n v="0"/>
    <n v="0"/>
    <n v="0"/>
    <s v="2025-07-07 03:22:11"/>
  </r>
  <r>
    <s v="TX008667"/>
    <x v="241"/>
    <x v="2"/>
    <x v="0"/>
    <n v="371.02"/>
    <s v="Success"/>
    <s v="Approved"/>
    <n v="3.73"/>
    <x v="0"/>
    <s v="Desktop"/>
    <n v="428469"/>
    <n v="51"/>
    <n v="0"/>
    <n v="0"/>
    <n v="1"/>
    <n v="0"/>
    <n v="0"/>
    <s v="2025-12-16 10:14:55"/>
  </r>
  <r>
    <s v="TX006397"/>
    <x v="2914"/>
    <x v="5"/>
    <x v="1"/>
    <n v="690.43"/>
    <s v="Success"/>
    <s v="Approved"/>
    <n v="8.73"/>
    <x v="0"/>
    <s v="iPhone"/>
    <n v="440385"/>
    <n v="14"/>
    <n v="0"/>
    <n v="0"/>
    <n v="0"/>
    <n v="0"/>
    <n v="0"/>
    <s v="2025-09-05 22:37:08"/>
  </r>
  <r>
    <s v="TX003386"/>
    <x v="2758"/>
    <x v="5"/>
    <x v="2"/>
    <n v="251.47"/>
    <s v="Abandoned"/>
    <s v="Approved"/>
    <n v="14.37"/>
    <x v="0"/>
    <s v="Desktop"/>
    <n v="546106"/>
    <n v="22"/>
    <n v="0"/>
    <n v="0"/>
    <n v="0"/>
    <n v="0"/>
    <n v="0"/>
    <s v="2025-10-23 10:51:16"/>
  </r>
  <r>
    <s v="TX004556"/>
    <x v="2091"/>
    <x v="4"/>
    <x v="0"/>
    <n v="886.38"/>
    <s v="Success"/>
    <s v="Approved"/>
    <n v="5.55"/>
    <x v="0"/>
    <s v="Android"/>
    <n v="508581"/>
    <n v="22"/>
    <n v="0"/>
    <n v="0"/>
    <n v="0"/>
    <n v="0"/>
    <n v="0"/>
    <s v="2025-05-27 19:15:45"/>
  </r>
  <r>
    <s v="TX001185"/>
    <x v="393"/>
    <x v="2"/>
    <x v="0"/>
    <n v="83.19"/>
    <s v="Success"/>
    <s v="Approved"/>
    <n v="11.56"/>
    <x v="0"/>
    <s v="Desktop"/>
    <n v="468012"/>
    <n v="16"/>
    <n v="0"/>
    <n v="0"/>
    <n v="0"/>
    <n v="0"/>
    <n v="0"/>
    <s v="2025-04-17 08:58:57"/>
  </r>
  <r>
    <s v="TX006421"/>
    <x v="2717"/>
    <x v="0"/>
    <x v="1"/>
    <n v="196.32"/>
    <s v="Success"/>
    <s v="Approved"/>
    <n v="8.76"/>
    <x v="0"/>
    <s v="iPhone"/>
    <n v="436852"/>
    <n v="31"/>
    <n v="0"/>
    <n v="0"/>
    <n v="0"/>
    <n v="1"/>
    <n v="0"/>
    <s v="2025-06-04 06:16:26"/>
  </r>
  <r>
    <s v="TX005052"/>
    <x v="373"/>
    <x v="4"/>
    <x v="2"/>
    <n v="772.4"/>
    <s v="Success"/>
    <s v="Approved"/>
    <n v="15.8"/>
    <x v="0"/>
    <s v="Android"/>
    <n v="430754"/>
    <n v="17"/>
    <n v="0"/>
    <n v="0"/>
    <n v="0"/>
    <n v="0"/>
    <n v="0"/>
    <s v="2025-02-20 23:07:26"/>
  </r>
  <r>
    <s v="TX005312"/>
    <x v="90"/>
    <x v="1"/>
    <x v="3"/>
    <n v="190.18"/>
    <s v="Failed"/>
    <s v="Approved"/>
    <n v="5.55"/>
    <x v="0"/>
    <s v="iPhone"/>
    <n v="461229"/>
    <n v="43"/>
    <n v="0"/>
    <n v="0"/>
    <n v="1"/>
    <n v="0"/>
    <n v="0"/>
    <s v="2025-08-10 17:52:25"/>
  </r>
  <r>
    <s v="TX002434"/>
    <x v="2190"/>
    <x v="8"/>
    <x v="0"/>
    <n v="142.11000000000001"/>
    <s v="Success"/>
    <s v="Approved"/>
    <n v="8.27"/>
    <x v="0"/>
    <s v="iPhone"/>
    <n v="445636"/>
    <n v="12"/>
    <n v="0"/>
    <n v="0"/>
    <n v="0"/>
    <n v="0"/>
    <n v="0"/>
    <s v="2025-07-19 05:19:07"/>
  </r>
  <r>
    <s v="TX006950"/>
    <x v="1710"/>
    <x v="4"/>
    <x v="1"/>
    <n v="412.92"/>
    <s v="Success"/>
    <s v="Approved"/>
    <n v="4.8600000000000003"/>
    <x v="0"/>
    <s v="Android"/>
    <n v="505229"/>
    <n v="43"/>
    <n v="0"/>
    <n v="0"/>
    <n v="1"/>
    <n v="0"/>
    <n v="0"/>
    <s v="2025-05-22 06:59:01"/>
  </r>
  <r>
    <s v="TX000770"/>
    <x v="429"/>
    <x v="1"/>
    <x v="1"/>
    <n v="524.94000000000005"/>
    <s v="Failed"/>
    <s v="Approved"/>
    <n v="0.95"/>
    <x v="0"/>
    <s v="iPhone"/>
    <n v="516449"/>
    <n v="54"/>
    <n v="0"/>
    <n v="0"/>
    <n v="1"/>
    <n v="0"/>
    <n v="0"/>
    <s v="2025-05-24 13:12:03"/>
  </r>
  <r>
    <s v="TX001686"/>
    <x v="2036"/>
    <x v="8"/>
    <x v="3"/>
    <n v="113.85"/>
    <s v="Success"/>
    <s v="Approved"/>
    <n v="0.94"/>
    <x v="0"/>
    <s v="iPhone"/>
    <n v="411056"/>
    <n v="62"/>
    <n v="0"/>
    <n v="1"/>
    <n v="0"/>
    <n v="1"/>
    <n v="0"/>
    <s v="2025-04-03 22:06:53"/>
  </r>
  <r>
    <s v="TX008323"/>
    <x v="2376"/>
    <x v="4"/>
    <x v="3"/>
    <n v="3527.67"/>
    <s v="Success"/>
    <s v="Approved"/>
    <n v="7.18"/>
    <x v="0"/>
    <s v="Desktop"/>
    <n v="415483"/>
    <n v="44"/>
    <n v="0"/>
    <n v="1"/>
    <n v="0"/>
    <n v="0"/>
    <n v="0"/>
    <s v="2025-08-14 14:01:09"/>
  </r>
  <r>
    <s v="TX005579"/>
    <x v="237"/>
    <x v="8"/>
    <x v="3"/>
    <n v="552.17999999999995"/>
    <s v="Abandoned"/>
    <s v="Approved"/>
    <n v="4.79"/>
    <x v="0"/>
    <s v="Desktop"/>
    <n v="407138"/>
    <n v="14"/>
    <n v="0"/>
    <n v="0"/>
    <n v="0"/>
    <n v="0"/>
    <n v="0"/>
    <s v="2025-10-14 16:55:40"/>
  </r>
  <r>
    <s v="TX004427"/>
    <x v="1518"/>
    <x v="2"/>
    <x v="3"/>
    <n v="680.01"/>
    <s v="Success"/>
    <s v="Approved"/>
    <n v="8.91"/>
    <x v="0"/>
    <s v="iPhone"/>
    <n v="443172"/>
    <n v="35"/>
    <n v="0"/>
    <n v="1"/>
    <n v="0"/>
    <n v="0"/>
    <n v="0"/>
    <s v="2025-06-14 22:52:10"/>
  </r>
  <r>
    <s v="TX000467"/>
    <x v="927"/>
    <x v="1"/>
    <x v="0"/>
    <n v="133.63"/>
    <s v="Success"/>
    <s v="Approved"/>
    <n v="3.9"/>
    <x v="0"/>
    <s v="iPhone"/>
    <n v="489878"/>
    <n v="17"/>
    <n v="0"/>
    <n v="0"/>
    <n v="0"/>
    <n v="0"/>
    <n v="0"/>
    <s v="2025-08-24 09:49:40"/>
  </r>
  <r>
    <s v="TX006266"/>
    <x v="808"/>
    <x v="2"/>
    <x v="3"/>
    <n v="702.57"/>
    <s v="Failed"/>
    <s v="Declined"/>
    <n v="10.039999999999999"/>
    <x v="0"/>
    <s v="Desktop"/>
    <n v="439952"/>
    <n v="11"/>
    <n v="0"/>
    <n v="0"/>
    <n v="0"/>
    <n v="0"/>
    <n v="0"/>
    <s v="2025-04-30 18:20:07"/>
  </r>
  <r>
    <s v="TX005735"/>
    <x v="1347"/>
    <x v="2"/>
    <x v="2"/>
    <n v="195.58"/>
    <s v="Success"/>
    <s v="Approved"/>
    <n v="15.66"/>
    <x v="0"/>
    <s v="Android"/>
    <n v="468850"/>
    <n v="15"/>
    <n v="0"/>
    <n v="0"/>
    <n v="0"/>
    <n v="0"/>
    <n v="0"/>
    <s v="2025-08-28 05:26:46"/>
  </r>
  <r>
    <s v="TX005192"/>
    <x v="2557"/>
    <x v="9"/>
    <x v="3"/>
    <n v="479.34"/>
    <s v="Success"/>
    <s v="Approved"/>
    <n v="11.84"/>
    <x v="0"/>
    <s v="iPhone"/>
    <n v="551042"/>
    <n v="24"/>
    <n v="0"/>
    <n v="0"/>
    <n v="0"/>
    <n v="0"/>
    <n v="0"/>
    <s v="2025-06-17 16:57:14"/>
  </r>
  <r>
    <s v="TX005391"/>
    <x v="328"/>
    <x v="1"/>
    <x v="2"/>
    <n v="541.79"/>
    <s v="Failed"/>
    <s v="Declined"/>
    <n v="16.18"/>
    <x v="0"/>
    <s v="Android"/>
    <n v="445440"/>
    <n v="16"/>
    <n v="0"/>
    <n v="0"/>
    <n v="0"/>
    <n v="0"/>
    <n v="0"/>
    <s v="2025-12-12 21:25:33"/>
  </r>
  <r>
    <s v="TX000861"/>
    <x v="371"/>
    <x v="5"/>
    <x v="1"/>
    <n v="141.6"/>
    <s v="Success"/>
    <s v="Approved"/>
    <n v="0.81"/>
    <x v="0"/>
    <s v="Android"/>
    <n v="530576"/>
    <n v="42"/>
    <n v="0"/>
    <n v="0"/>
    <n v="1"/>
    <n v="0"/>
    <n v="0"/>
    <s v="2025-08-15 15:03:21"/>
  </r>
  <r>
    <s v="TX007271"/>
    <x v="374"/>
    <x v="0"/>
    <x v="0"/>
    <n v="144.32"/>
    <s v="Success"/>
    <s v="Approved"/>
    <n v="8.99"/>
    <x v="0"/>
    <s v="iPad"/>
    <n v="439941"/>
    <n v="11"/>
    <n v="0"/>
    <n v="0"/>
    <n v="0"/>
    <n v="0"/>
    <n v="0"/>
    <s v="2025-05-03 17:56: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9" firstHeaderRow="1" firstDataRow="1" firstDataCol="1"/>
  <pivotFields count="18">
    <pivotField dataField="1"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7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20:C32" firstHeaderRow="1" firstDataRow="1" firstDataCol="1"/>
  <pivotFields count="18">
    <pivotField dataField="1" showAll="0"/>
    <pivotField axis="axisRow" showAll="0" measureFilter="1" sortType="descending">
      <items count="2916">
        <item x="464"/>
        <item x="827"/>
        <item x="2051"/>
        <item x="1333"/>
        <item x="1321"/>
        <item x="1710"/>
        <item x="255"/>
        <item x="1523"/>
        <item x="1593"/>
        <item x="131"/>
        <item x="1976"/>
        <item x="2179"/>
        <item x="1972"/>
        <item x="396"/>
        <item x="252"/>
        <item x="1299"/>
        <item x="935"/>
        <item x="1724"/>
        <item x="291"/>
        <item x="2499"/>
        <item x="317"/>
        <item x="1877"/>
        <item x="1555"/>
        <item x="2065"/>
        <item x="2129"/>
        <item x="1039"/>
        <item x="830"/>
        <item x="2291"/>
        <item x="1266"/>
        <item x="1626"/>
        <item x="2858"/>
        <item x="323"/>
        <item x="2059"/>
        <item x="1415"/>
        <item x="1295"/>
        <item x="611"/>
        <item x="860"/>
        <item x="455"/>
        <item x="2768"/>
        <item x="1848"/>
        <item x="1670"/>
        <item x="2874"/>
        <item x="1849"/>
        <item x="115"/>
        <item x="2073"/>
        <item x="316"/>
        <item x="651"/>
        <item x="38"/>
        <item x="2642"/>
        <item x="567"/>
        <item x="495"/>
        <item x="1611"/>
        <item x="2206"/>
        <item x="1869"/>
        <item x="1906"/>
        <item x="2753"/>
        <item x="2633"/>
        <item x="1324"/>
        <item x="300"/>
        <item x="199"/>
        <item x="517"/>
        <item x="2809"/>
        <item x="844"/>
        <item x="2506"/>
        <item x="2782"/>
        <item x="2347"/>
        <item x="2412"/>
        <item x="465"/>
        <item x="2403"/>
        <item x="2718"/>
        <item x="1275"/>
        <item x="1194"/>
        <item x="1752"/>
        <item x="387"/>
        <item x="483"/>
        <item x="320"/>
        <item x="1537"/>
        <item x="1277"/>
        <item x="2677"/>
        <item x="2485"/>
        <item x="2617"/>
        <item x="2581"/>
        <item x="1260"/>
        <item x="441"/>
        <item x="1995"/>
        <item x="846"/>
        <item x="2096"/>
        <item x="2836"/>
        <item x="1700"/>
        <item x="541"/>
        <item x="2270"/>
        <item x="410"/>
        <item x="2726"/>
        <item x="1680"/>
        <item x="2705"/>
        <item x="2657"/>
        <item x="1125"/>
        <item x="2852"/>
        <item x="2349"/>
        <item x="1137"/>
        <item x="979"/>
        <item x="2654"/>
        <item x="249"/>
        <item x="899"/>
        <item x="3"/>
        <item x="917"/>
        <item x="2692"/>
        <item x="1320"/>
        <item x="1571"/>
        <item x="1629"/>
        <item x="1852"/>
        <item x="1775"/>
        <item x="2128"/>
        <item x="361"/>
        <item x="1078"/>
        <item x="680"/>
        <item x="2474"/>
        <item x="450"/>
        <item x="125"/>
        <item x="1589"/>
        <item x="1898"/>
        <item x="1418"/>
        <item x="2326"/>
        <item x="1339"/>
        <item x="82"/>
        <item x="1163"/>
        <item x="701"/>
        <item x="1975"/>
        <item x="543"/>
        <item x="119"/>
        <item x="1053"/>
        <item x="645"/>
        <item x="2041"/>
        <item x="2231"/>
        <item x="2160"/>
        <item x="2544"/>
        <item x="122"/>
        <item x="858"/>
        <item x="2204"/>
        <item x="2668"/>
        <item x="439"/>
        <item x="1086"/>
        <item x="383"/>
        <item x="1732"/>
        <item x="2510"/>
        <item x="1270"/>
        <item x="2849"/>
        <item x="2002"/>
        <item x="691"/>
        <item x="2895"/>
        <item x="1289"/>
        <item x="1844"/>
        <item x="1101"/>
        <item x="1985"/>
        <item x="2138"/>
        <item x="2287"/>
        <item x="2122"/>
        <item x="2216"/>
        <item x="2117"/>
        <item x="2432"/>
        <item x="999"/>
        <item x="2738"/>
        <item x="1659"/>
        <item x="1258"/>
        <item x="2070"/>
        <item x="1434"/>
        <item x="2235"/>
        <item x="2553"/>
        <item x="2093"/>
        <item x="1766"/>
        <item x="221"/>
        <item x="2084"/>
        <item x="1739"/>
        <item x="556"/>
        <item x="745"/>
        <item x="2437"/>
        <item x="2292"/>
        <item x="58"/>
        <item x="2047"/>
        <item x="2356"/>
        <item x="2359"/>
        <item x="2075"/>
        <item x="627"/>
        <item x="1170"/>
        <item x="1761"/>
        <item x="893"/>
        <item x="1070"/>
        <item x="1791"/>
        <item x="2197"/>
        <item x="1933"/>
        <item x="1780"/>
        <item x="269"/>
        <item x="970"/>
        <item x="733"/>
        <item x="2542"/>
        <item x="1793"/>
        <item x="104"/>
        <item x="539"/>
        <item x="1871"/>
        <item x="377"/>
        <item x="1753"/>
        <item x="1048"/>
        <item x="1371"/>
        <item x="898"/>
        <item x="817"/>
        <item x="2802"/>
        <item x="2130"/>
        <item x="980"/>
        <item x="2846"/>
        <item x="2898"/>
        <item x="1189"/>
        <item x="2249"/>
        <item x="734"/>
        <item x="1149"/>
        <item x="1582"/>
        <item x="1822"/>
        <item x="1641"/>
        <item x="2031"/>
        <item x="1366"/>
        <item x="2825"/>
        <item x="2146"/>
        <item x="2492"/>
        <item x="57"/>
        <item x="1448"/>
        <item x="1312"/>
        <item x="372"/>
        <item x="2393"/>
        <item x="2176"/>
        <item x="237"/>
        <item x="721"/>
        <item x="53"/>
        <item x="2876"/>
        <item x="494"/>
        <item x="618"/>
        <item x="2559"/>
        <item x="1024"/>
        <item x="1605"/>
        <item x="1524"/>
        <item x="1965"/>
        <item x="2900"/>
        <item x="759"/>
        <item x="154"/>
        <item x="2460"/>
        <item x="1797"/>
        <item x="805"/>
        <item x="1185"/>
        <item x="530"/>
        <item x="1311"/>
        <item x="831"/>
        <item x="1532"/>
        <item x="71"/>
        <item x="454"/>
        <item x="2097"/>
        <item x="220"/>
        <item x="662"/>
        <item x="1847"/>
        <item x="142"/>
        <item x="1054"/>
        <item x="1480"/>
        <item x="1108"/>
        <item x="2058"/>
        <item x="1630"/>
        <item x="1287"/>
        <item x="1025"/>
        <item x="1249"/>
        <item x="1665"/>
        <item x="2057"/>
        <item x="173"/>
        <item x="2242"/>
        <item x="2089"/>
        <item x="2413"/>
        <item x="1393"/>
        <item x="2300"/>
        <item x="2311"/>
        <item x="1331"/>
        <item x="114"/>
        <item x="270"/>
        <item x="2716"/>
        <item x="783"/>
        <item x="1259"/>
        <item x="2807"/>
        <item x="1184"/>
        <item x="1572"/>
        <item x="771"/>
        <item x="484"/>
        <item x="1781"/>
        <item x="415"/>
        <item x="1838"/>
        <item x="1679"/>
        <item x="700"/>
        <item x="68"/>
        <item x="2627"/>
        <item x="1986"/>
        <item x="2696"/>
        <item x="1917"/>
        <item x="2548"/>
        <item x="1614"/>
        <item x="198"/>
        <item x="1955"/>
        <item x="2618"/>
        <item x="2282"/>
        <item x="784"/>
        <item x="2534"/>
        <item x="1421"/>
        <item x="479"/>
        <item x="2745"/>
        <item x="1286"/>
        <item x="2416"/>
        <item x="2308"/>
        <item x="1390"/>
        <item x="2133"/>
        <item x="1305"/>
        <item x="127"/>
        <item x="2598"/>
        <item x="2727"/>
        <item x="2030"/>
        <item x="2083"/>
        <item x="1783"/>
        <item x="919"/>
        <item x="1494"/>
        <item x="285"/>
        <item x="2046"/>
        <item x="570"/>
        <item x="1825"/>
        <item x="174"/>
        <item x="2888"/>
        <item x="2912"/>
        <item x="1464"/>
        <item x="2475"/>
        <item x="172"/>
        <item x="2215"/>
        <item x="603"/>
        <item x="2820"/>
        <item x="1495"/>
        <item x="1833"/>
        <item x="1007"/>
        <item x="509"/>
        <item x="1723"/>
        <item x="2078"/>
        <item x="7"/>
        <item x="1217"/>
        <item x="1402"/>
        <item x="2022"/>
        <item x="2208"/>
        <item x="1256"/>
        <item x="1967"/>
        <item x="2691"/>
        <item x="2674"/>
        <item x="1931"/>
        <item x="1522"/>
        <item x="957"/>
        <item x="2535"/>
        <item x="2821"/>
        <item x="1513"/>
        <item x="1334"/>
        <item x="725"/>
        <item x="488"/>
        <item x="2773"/>
        <item x="2165"/>
        <item x="2484"/>
        <item x="55"/>
        <item x="834"/>
        <item x="1998"/>
        <item x="2290"/>
        <item x="2"/>
        <item x="1970"/>
        <item x="416"/>
        <item x="503"/>
        <item x="1643"/>
        <item x="1151"/>
        <item x="1845"/>
        <item x="1392"/>
        <item x="515"/>
        <item x="1973"/>
        <item x="2440"/>
        <item x="2632"/>
        <item x="1408"/>
        <item x="2049"/>
        <item x="480"/>
        <item x="2402"/>
        <item x="1778"/>
        <item x="381"/>
        <item x="2220"/>
        <item x="2181"/>
        <item x="2667"/>
        <item x="2497"/>
        <item x="16"/>
        <item x="2219"/>
        <item x="2339"/>
        <item x="1546"/>
        <item x="501"/>
        <item x="2378"/>
        <item x="109"/>
        <item x="1832"/>
        <item x="2318"/>
        <item x="1059"/>
        <item x="1181"/>
        <item x="2104"/>
        <item x="162"/>
        <item x="272"/>
        <item x="2529"/>
        <item x="1867"/>
        <item x="2124"/>
        <item x="2407"/>
        <item x="438"/>
        <item x="1999"/>
        <item x="1211"/>
        <item x="826"/>
        <item x="1043"/>
        <item x="84"/>
        <item x="1445"/>
        <item x="2770"/>
        <item x="1490"/>
        <item x="866"/>
        <item x="775"/>
        <item x="2363"/>
        <item x="1939"/>
        <item x="2638"/>
        <item x="2566"/>
        <item x="65"/>
        <item x="235"/>
        <item x="2665"/>
        <item x="773"/>
        <item x="1858"/>
        <item x="684"/>
        <item x="230"/>
        <item x="719"/>
        <item x="141"/>
        <item x="2134"/>
        <item x="1018"/>
        <item x="1442"/>
        <item x="1467"/>
        <item x="533"/>
        <item x="2572"/>
        <item x="152"/>
        <item x="1162"/>
        <item x="2252"/>
        <item x="1691"/>
        <item x="478"/>
        <item x="2866"/>
        <item x="91"/>
        <item x="1196"/>
        <item x="2018"/>
        <item x="1214"/>
        <item x="44"/>
        <item x="1367"/>
        <item x="2111"/>
        <item x="902"/>
        <item x="1932"/>
        <item x="1020"/>
        <item x="1863"/>
        <item x="2253"/>
        <item x="481"/>
        <item x="2112"/>
        <item x="2187"/>
        <item x="1756"/>
        <item x="1714"/>
        <item x="854"/>
        <item x="1400"/>
        <item x="210"/>
        <item x="1770"/>
        <item x="1141"/>
        <item x="2901"/>
        <item x="1868"/>
        <item x="2829"/>
        <item x="1776"/>
        <item x="56"/>
        <item x="549"/>
        <item x="2048"/>
        <item x="373"/>
        <item x="1704"/>
        <item x="849"/>
        <item x="2522"/>
        <item x="1487"/>
        <item x="1894"/>
        <item x="2388"/>
        <item x="1348"/>
        <item x="1454"/>
        <item x="2333"/>
        <item x="1216"/>
        <item x="2760"/>
        <item x="228"/>
        <item x="947"/>
        <item x="2478"/>
        <item x="1701"/>
        <item x="2689"/>
        <item x="2269"/>
        <item x="1754"/>
        <item x="1969"/>
        <item x="1410"/>
        <item x="462"/>
        <item x="2562"/>
        <item x="843"/>
        <item x="910"/>
        <item x="197"/>
        <item x="2335"/>
        <item x="2421"/>
        <item x="1199"/>
        <item x="1485"/>
        <item x="1262"/>
        <item x="2859"/>
        <item x="2557"/>
        <item x="920"/>
        <item x="2762"/>
        <item x="2082"/>
        <item x="815"/>
        <item x="1992"/>
        <item x="2568"/>
        <item x="2324"/>
        <item x="1633"/>
        <item x="2150"/>
        <item x="739"/>
        <item x="934"/>
        <item x="1218"/>
        <item x="1288"/>
        <item x="1172"/>
        <item x="347"/>
        <item x="505"/>
        <item x="772"/>
        <item x="106"/>
        <item x="2615"/>
        <item x="2904"/>
        <item x="2331"/>
        <item x="2574"/>
        <item x="1527"/>
        <item x="2602"/>
        <item x="1119"/>
        <item x="1322"/>
        <item x="2833"/>
        <item x="2702"/>
        <item x="251"/>
        <item x="822"/>
        <item x="1936"/>
        <item x="664"/>
        <item x="2320"/>
        <item x="1387"/>
        <item x="2223"/>
        <item x="1640"/>
        <item x="2468"/>
        <item x="1097"/>
        <item x="1734"/>
        <item x="1212"/>
        <item x="1234"/>
        <item x="1501"/>
        <item x="1938"/>
        <item x="1381"/>
        <item x="1957"/>
        <item x="112"/>
        <item x="1451"/>
        <item x="547"/>
        <item x="2552"/>
        <item x="2625"/>
        <item x="1899"/>
        <item x="765"/>
        <item x="1231"/>
        <item x="1022"/>
        <item x="211"/>
        <item x="294"/>
        <item x="1944"/>
        <item x="642"/>
        <item x="1417"/>
        <item x="1337"/>
        <item x="1285"/>
        <item x="25"/>
        <item x="2172"/>
        <item x="1512"/>
        <item x="2586"/>
        <item x="2473"/>
        <item x="2443"/>
        <item x="1353"/>
        <item x="2697"/>
        <item x="1193"/>
        <item x="1316"/>
        <item x="2170"/>
        <item x="177"/>
        <item x="807"/>
        <item x="2601"/>
        <item x="2649"/>
        <item x="343"/>
        <item x="2140"/>
        <item x="2391"/>
        <item x="2688"/>
        <item x="2032"/>
        <item x="2496"/>
        <item x="2488"/>
        <item x="147"/>
        <item x="1036"/>
        <item x="2707"/>
        <item x="1948"/>
        <item x="250"/>
        <item x="2212"/>
        <item x="1282"/>
        <item x="2422"/>
        <item x="2004"/>
        <item x="2816"/>
        <item x="2408"/>
        <item x="356"/>
        <item x="257"/>
        <item x="2202"/>
        <item x="944"/>
        <item x="1619"/>
        <item x="1017"/>
        <item x="2334"/>
        <item x="2897"/>
        <item x="83"/>
        <item x="2171"/>
        <item x="2061"/>
        <item x="2203"/>
        <item x="176"/>
        <item x="2663"/>
        <item x="1827"/>
        <item x="1892"/>
        <item x="1190"/>
        <item x="290"/>
        <item x="535"/>
        <item x="31"/>
        <item x="714"/>
        <item x="1800"/>
        <item x="2748"/>
        <item x="863"/>
        <item x="394"/>
        <item x="2328"/>
        <item x="1712"/>
        <item x="2717"/>
        <item x="885"/>
        <item x="1188"/>
        <item x="1173"/>
        <item x="80"/>
        <item x="2747"/>
        <item x="852"/>
        <item x="1854"/>
        <item x="1254"/>
        <item x="487"/>
        <item x="929"/>
        <item x="1768"/>
        <item x="1470"/>
        <item x="1283"/>
        <item x="2723"/>
        <item x="1923"/>
        <item x="442"/>
        <item x="2814"/>
        <item x="1914"/>
        <item x="2145"/>
        <item x="1795"/>
        <item x="467"/>
        <item x="120"/>
        <item x="46"/>
        <item x="2418"/>
        <item x="1308"/>
        <item x="319"/>
        <item x="2135"/>
        <item x="1138"/>
        <item x="2675"/>
        <item x="545"/>
        <item x="963"/>
        <item x="673"/>
        <item x="1563"/>
        <item x="2670"/>
        <item x="121"/>
        <item x="1257"/>
        <item x="2687"/>
        <item x="1974"/>
        <item x="2788"/>
        <item x="1204"/>
        <item x="1609"/>
        <item x="1330"/>
        <item x="1491"/>
        <item x="1238"/>
        <item x="1473"/>
        <item x="301"/>
        <item x="2631"/>
        <item x="1675"/>
        <item x="1506"/>
        <item x="1851"/>
        <item x="795"/>
        <item x="2637"/>
        <item x="2592"/>
        <item x="2824"/>
        <item x="914"/>
        <item x="1880"/>
        <item x="891"/>
        <item x="525"/>
        <item x="2221"/>
        <item x="1440"/>
        <item x="1425"/>
        <item x="1404"/>
        <item x="1755"/>
        <item x="2609"/>
        <item x="2648"/>
        <item x="2406"/>
        <item x="964"/>
        <item x="1836"/>
        <item x="2177"/>
        <item x="1026"/>
        <item x="820"/>
        <item x="1698"/>
        <item x="653"/>
        <item x="600"/>
        <item x="445"/>
        <item x="2493"/>
        <item x="2178"/>
        <item x="1476"/>
        <item x="1326"/>
        <item x="444"/>
        <item x="742"/>
        <item x="2377"/>
        <item x="288"/>
        <item x="2795"/>
        <item x="2103"/>
        <item x="1927"/>
        <item x="196"/>
        <item x="1918"/>
        <item x="838"/>
        <item x="2448"/>
        <item x="388"/>
        <item x="2158"/>
        <item x="2733"/>
        <item x="310"/>
        <item x="2248"/>
        <item x="2085"/>
        <item x="874"/>
        <item x="1692"/>
        <item x="1994"/>
        <item x="1767"/>
        <item x="593"/>
        <item x="633"/>
        <item x="997"/>
        <item x="2673"/>
        <item x="138"/>
        <item x="51"/>
        <item x="2348"/>
        <item x="1073"/>
        <item x="949"/>
        <item x="326"/>
        <item x="2239"/>
        <item x="2163"/>
        <item x="1469"/>
        <item x="1466"/>
        <item x="2207"/>
        <item x="1707"/>
        <item x="233"/>
        <item x="1064"/>
        <item x="2329"/>
        <item x="940"/>
        <item x="1457"/>
        <item x="2444"/>
        <item x="289"/>
        <item x="774"/>
        <item x="2279"/>
        <item x="1913"/>
        <item x="2551"/>
        <item x="2384"/>
        <item x="1813"/>
        <item x="942"/>
        <item x="2148"/>
        <item x="1444"/>
        <item x="379"/>
        <item x="1192"/>
        <item x="1345"/>
        <item x="2751"/>
        <item x="92"/>
        <item x="1465"/>
        <item x="845"/>
        <item x="338"/>
        <item x="2139"/>
        <item x="689"/>
        <item x="437"/>
        <item x="2322"/>
        <item x="764"/>
        <item x="1915"/>
        <item x="1406"/>
        <item x="1416"/>
        <item x="1561"/>
        <item x="1697"/>
        <item x="155"/>
        <item x="2225"/>
        <item x="900"/>
        <item x="1774"/>
        <item x="97"/>
        <item x="2254"/>
        <item x="658"/>
        <item x="100"/>
        <item x="2835"/>
        <item x="824"/>
        <item x="1978"/>
        <item x="757"/>
        <item x="1657"/>
        <item x="2080"/>
        <item x="1941"/>
        <item x="2305"/>
        <item x="1685"/>
        <item x="1155"/>
        <item x="2201"/>
        <item x="2188"/>
        <item x="1882"/>
        <item x="1612"/>
        <item x="848"/>
        <item x="146"/>
        <item x="694"/>
        <item x="2332"/>
        <item x="145"/>
        <item x="675"/>
        <item x="489"/>
        <item x="353"/>
        <item x="1481"/>
        <item x="1290"/>
        <item x="1782"/>
        <item x="2262"/>
        <item x="2545"/>
        <item x="671"/>
        <item x="2155"/>
        <item x="2543"/>
        <item x="961"/>
        <item x="2607"/>
        <item x="1956"/>
        <item x="2387"/>
        <item x="937"/>
        <item x="32"/>
        <item x="716"/>
        <item x="939"/>
        <item x="321"/>
        <item x="2120"/>
        <item x="1453"/>
        <item x="722"/>
        <item x="1033"/>
        <item x="2569"/>
        <item x="482"/>
        <item x="2555"/>
        <item x="1596"/>
        <item x="1482"/>
        <item x="2655"/>
        <item x="522"/>
        <item x="1202"/>
        <item x="1065"/>
        <item x="2426"/>
        <item x="304"/>
        <item x="2072"/>
        <item x="1062"/>
        <item x="513"/>
        <item x="803"/>
        <item x="1676"/>
        <item x="869"/>
        <item x="2862"/>
        <item x="599"/>
        <item x="2837"/>
        <item x="1460"/>
        <item x="2370"/>
        <item x="1991"/>
        <item x="2277"/>
        <item x="62"/>
        <item x="1785"/>
        <item x="2867"/>
        <item x="2382"/>
        <item x="1607"/>
        <item x="460"/>
        <item x="2596"/>
        <item x="1350"/>
        <item x="1224"/>
        <item x="2162"/>
        <item x="2054"/>
        <item x="2879"/>
        <item x="476"/>
        <item x="2911"/>
        <item x="1790"/>
        <item x="1960"/>
        <item x="2361"/>
        <item x="446"/>
        <item x="2744"/>
        <item x="816"/>
        <item x="1310"/>
        <item x="2327"/>
        <item x="1360"/>
        <item x="1052"/>
        <item x="2830"/>
        <item x="2603"/>
        <item x="1267"/>
        <item x="39"/>
        <item x="1195"/>
        <item x="1180"/>
        <item x="1521"/>
        <item x="563"/>
        <item x="2882"/>
        <item x="1887"/>
        <item x="2797"/>
        <item x="553"/>
        <item x="1799"/>
        <item x="2502"/>
        <item x="266"/>
        <item x="17"/>
        <item x="188"/>
        <item x="67"/>
        <item x="274"/>
        <item x="2465"/>
        <item x="385"/>
        <item x="1722"/>
        <item x="1475"/>
        <item x="232"/>
        <item x="1694"/>
        <item x="531"/>
        <item x="2268"/>
        <item x="1595"/>
        <item x="456"/>
        <item x="537"/>
        <item x="2815"/>
        <item x="277"/>
        <item x="2306"/>
        <item x="1606"/>
        <item x="2211"/>
        <item x="1273"/>
        <item x="548"/>
        <item x="876"/>
        <item x="895"/>
        <item x="2541"/>
        <item x="328"/>
        <item x="998"/>
        <item x="2180"/>
        <item x="2442"/>
        <item x="926"/>
        <item x="2029"/>
        <item x="2909"/>
        <item x="407"/>
        <item x="1949"/>
        <item x="850"/>
        <item x="2902"/>
        <item x="889"/>
        <item x="2686"/>
        <item x="1484"/>
        <item x="1536"/>
        <item x="743"/>
        <item x="1773"/>
        <item x="2606"/>
        <item x="1066"/>
        <item x="254"/>
        <item x="1671"/>
        <item x="223"/>
        <item x="1912"/>
        <item x="1428"/>
        <item x="911"/>
        <item x="2275"/>
        <item x="22"/>
        <item x="1222"/>
        <item x="170"/>
        <item x="1554"/>
        <item x="712"/>
        <item x="521"/>
        <item x="2834"/>
        <item x="1261"/>
        <item x="260"/>
        <item x="2652"/>
        <item x="580"/>
        <item x="2411"/>
        <item x="1884"/>
        <item x="1246"/>
        <item x="1621"/>
        <item x="1276"/>
        <item x="1552"/>
        <item x="409"/>
        <item x="890"/>
        <item x="1511"/>
        <item x="2066"/>
        <item x="2241"/>
        <item x="369"/>
        <item x="165"/>
        <item x="2067"/>
        <item x="279"/>
        <item x="2007"/>
        <item x="867"/>
        <item x="605"/>
        <item x="2090"/>
        <item x="133"/>
        <item x="1361"/>
        <item x="2588"/>
        <item x="2532"/>
        <item x="1930"/>
        <item x="2622"/>
        <item x="1474"/>
        <item x="1735"/>
        <item x="1291"/>
        <item x="42"/>
        <item x="1240"/>
        <item x="972"/>
        <item x="1639"/>
        <item x="705"/>
        <item x="421"/>
        <item x="430"/>
        <item x="2547"/>
        <item x="1433"/>
        <item x="1447"/>
        <item x="175"/>
        <item x="1414"/>
        <item x="1074"/>
        <item x="1139"/>
        <item x="2861"/>
        <item x="2671"/>
        <item x="1646"/>
        <item x="2358"/>
        <item x="2679"/>
        <item x="646"/>
        <item x="463"/>
        <item x="506"/>
        <item x="1904"/>
        <item x="2604"/>
        <item x="2711"/>
        <item x="2564"/>
        <item x="1186"/>
        <item x="1805"/>
        <item x="2527"/>
        <item x="1497"/>
        <item x="872"/>
        <item x="1727"/>
        <item x="2796"/>
        <item x="485"/>
        <item x="2113"/>
        <item x="2777"/>
        <item x="1153"/>
        <item x="1811"/>
        <item x="1788"/>
        <item x="1325"/>
        <item x="576"/>
        <item x="1029"/>
        <item x="842"/>
        <item x="1015"/>
        <item x="703"/>
        <item x="1684"/>
        <item x="14"/>
        <item x="1943"/>
        <item x="1872"/>
        <item x="2338"/>
        <item x="1014"/>
        <item x="2079"/>
        <item x="431"/>
        <item x="1458"/>
        <item x="610"/>
        <item x="1615"/>
        <item x="798"/>
        <item x="50"/>
        <item x="554"/>
        <item x="1477"/>
        <item x="1154"/>
        <item x="677"/>
        <item x="1560"/>
        <item x="157"/>
        <item x="813"/>
        <item x="10"/>
        <item x="2283"/>
        <item x="45"/>
        <item x="2001"/>
        <item x="2210"/>
        <item x="168"/>
        <item x="2251"/>
        <item x="564"/>
        <item x="598"/>
        <item x="2020"/>
        <item x="2352"/>
        <item x="2076"/>
        <item x="2466"/>
        <item x="1250"/>
        <item x="2125"/>
        <item x="469"/>
        <item x="2570"/>
        <item x="1169"/>
        <item x="1071"/>
        <item x="639"/>
        <item x="1810"/>
        <item x="1427"/>
        <item x="2873"/>
        <item x="632"/>
        <item x="1968"/>
        <item x="2523"/>
        <item x="1539"/>
        <item x="440"/>
        <item x="756"/>
        <item x="550"/>
        <item x="184"/>
        <item x="2805"/>
        <item x="2841"/>
        <item x="2884"/>
        <item x="526"/>
        <item x="2410"/>
        <item x="720"/>
        <item x="1443"/>
        <item x="956"/>
        <item x="2445"/>
        <item x="1008"/>
        <item x="1547"/>
        <item x="569"/>
        <item x="1063"/>
        <item x="1565"/>
        <item x="1925"/>
        <item x="98"/>
        <item x="1569"/>
        <item x="825"/>
        <item x="178"/>
        <item x="271"/>
        <item x="923"/>
        <item x="2456"/>
        <item x="1198"/>
        <item x="2362"/>
        <item x="1403"/>
        <item x="1168"/>
        <item x="1089"/>
        <item x="1409"/>
        <item x="1837"/>
        <item x="1879"/>
        <item x="1520"/>
        <item x="2449"/>
        <item x="1757"/>
        <item x="2620"/>
        <item x="1395"/>
        <item x="1900"/>
        <item x="1548"/>
        <item x="2714"/>
        <item x="2694"/>
        <item x="2428"/>
        <item x="286"/>
        <item x="2787"/>
        <item x="2774"/>
        <item x="1274"/>
        <item x="887"/>
        <item x="1121"/>
        <item x="818"/>
        <item x="1068"/>
        <item x="187"/>
        <item x="2766"/>
        <item x="26"/>
        <item x="2350"/>
        <item x="661"/>
        <item x="1652"/>
        <item x="1028"/>
        <item x="1076"/>
        <item x="2436"/>
        <item x="1777"/>
        <item x="2098"/>
        <item x="730"/>
        <item x="315"/>
        <item x="363"/>
        <item x="2385"/>
        <item x="47"/>
        <item x="1032"/>
        <item x="499"/>
        <item x="2886"/>
        <item x="371"/>
        <item x="1875"/>
        <item x="2666"/>
        <item x="785"/>
        <item x="763"/>
        <item x="2610"/>
        <item x="2772"/>
        <item x="1636"/>
        <item x="1004"/>
        <item x="2154"/>
        <item x="1540"/>
        <item x="960"/>
        <item x="2010"/>
        <item x="2063"/>
        <item x="1179"/>
        <item x="2708"/>
        <item x="710"/>
        <item x="2389"/>
        <item x="1252"/>
        <item x="2905"/>
        <item x="2021"/>
        <item x="1731"/>
        <item x="1530"/>
        <item x="2636"/>
        <item x="2071"/>
        <item x="2005"/>
        <item x="1741"/>
        <item x="967"/>
        <item x="2613"/>
        <item x="2297"/>
        <item x="2052"/>
        <item x="1695"/>
        <item x="2446"/>
        <item x="2789"/>
        <item x="466"/>
        <item x="769"/>
        <item x="306"/>
        <item x="2343"/>
        <item x="1110"/>
        <item x="879"/>
        <item x="2246"/>
        <item x="2367"/>
        <item x="1463"/>
        <item x="2776"/>
        <item x="1372"/>
        <item x="1398"/>
        <item x="2100"/>
        <item x="2880"/>
        <item x="614"/>
        <item x="2243"/>
        <item x="918"/>
        <item x="1365"/>
        <item x="1874"/>
        <item x="1126"/>
        <item x="932"/>
        <item x="1207"/>
        <item x="108"/>
        <item x="1864"/>
        <item x="908"/>
        <item x="1666"/>
        <item x="110"/>
        <item x="877"/>
        <item x="129"/>
        <item x="2435"/>
        <item x="581"/>
        <item x="836"/>
        <item x="116"/>
        <item x="1581"/>
        <item x="1736"/>
        <item x="2525"/>
        <item x="204"/>
        <item x="514"/>
        <item x="1352"/>
        <item x="1966"/>
        <item x="1114"/>
        <item x="631"/>
        <item x="2196"/>
        <item x="2491"/>
        <item x="552"/>
        <item x="2365"/>
        <item x="2392"/>
        <item x="1893"/>
        <item x="1158"/>
        <item x="1362"/>
        <item x="2469"/>
        <item x="459"/>
        <item x="922"/>
        <item x="2013"/>
        <item x="185"/>
        <item x="5"/>
        <item x="2237"/>
        <item x="1509"/>
        <item x="1152"/>
        <item x="1502"/>
        <item x="2681"/>
        <item x="990"/>
        <item x="2161"/>
        <item x="2108"/>
        <item x="2519"/>
        <item x="2587"/>
        <item x="2317"/>
        <item x="2189"/>
        <item x="811"/>
        <item x="1716"/>
        <item x="1586"/>
        <item x="1635"/>
        <item x="1730"/>
        <item x="1542"/>
        <item x="2360"/>
        <item x="657"/>
        <item x="1420"/>
        <item x="2255"/>
        <item x="2656"/>
        <item x="1314"/>
        <item x="1655"/>
        <item x="183"/>
        <item x="2737"/>
        <item x="829"/>
        <item x="1319"/>
        <item x="977"/>
        <item x="1907"/>
        <item x="2183"/>
        <item x="1622"/>
        <item x="1816"/>
        <item x="594"/>
        <item x="794"/>
        <item x="1693"/>
        <item x="449"/>
        <item x="2480"/>
        <item x="398"/>
        <item x="1328"/>
        <item x="1436"/>
        <item x="2463"/>
        <item x="1411"/>
        <item x="986"/>
        <item x="698"/>
        <item x="1382"/>
        <item x="1313"/>
        <item x="1857"/>
        <item x="810"/>
        <item x="2354"/>
        <item x="327"/>
        <item x="2152"/>
        <item x="1159"/>
        <item x="218"/>
        <item x="643"/>
        <item x="1061"/>
        <item x="1677"/>
        <item x="1000"/>
        <item x="1131"/>
        <item x="566"/>
        <item x="2794"/>
        <item x="2017"/>
        <item x="2302"/>
        <item x="2053"/>
        <item x="2224"/>
        <item x="227"/>
        <item x="613"/>
        <item x="1568"/>
        <item x="966"/>
        <item x="1642"/>
        <item x="1332"/>
        <item x="404"/>
        <item x="402"/>
        <item x="153"/>
        <item x="1686"/>
        <item x="1744"/>
        <item x="2192"/>
        <item x="1046"/>
        <item x="1329"/>
        <item x="1950"/>
        <item x="2174"/>
        <item x="897"/>
        <item x="608"/>
        <item x="660"/>
        <item x="1386"/>
        <item x="2236"/>
        <item x="2831"/>
        <item x="2182"/>
        <item x="878"/>
        <item x="2494"/>
        <item x="859"/>
        <item x="1725"/>
        <item x="2267"/>
        <item x="1647"/>
        <item x="1157"/>
        <item x="1210"/>
        <item x="1842"/>
        <item x="2720"/>
        <item x="727"/>
        <item x="629"/>
        <item x="853"/>
        <item x="2887"/>
        <item x="189"/>
        <item x="2039"/>
        <item x="1792"/>
        <item x="2364"/>
        <item x="2734"/>
        <item x="2119"/>
        <item x="2848"/>
        <item x="1579"/>
        <item x="86"/>
        <item x="295"/>
        <item x="307"/>
        <item x="663"/>
        <item x="1031"/>
        <item x="2701"/>
        <item x="1165"/>
        <item x="2274"/>
        <item x="2380"/>
        <item x="2012"/>
        <item x="2780"/>
        <item x="2095"/>
        <item x="1492"/>
        <item x="2878"/>
        <item x="2640"/>
        <item x="2457"/>
        <item x="776"/>
        <item x="2184"/>
        <item x="1812"/>
        <item x="352"/>
        <item x="622"/>
        <item x="760"/>
        <item x="690"/>
        <item x="2276"/>
        <item x="1120"/>
        <item x="130"/>
        <item x="674"/>
        <item x="2885"/>
        <item x="472"/>
        <item x="1096"/>
        <item x="1620"/>
        <item x="1129"/>
        <item x="1229"/>
        <item x="952"/>
        <item x="2784"/>
        <item x="814"/>
        <item x="2137"/>
        <item x="888"/>
        <item x="945"/>
        <item x="225"/>
        <item x="1351"/>
        <item x="617"/>
        <item x="2357"/>
        <item x="2857"/>
        <item x="2439"/>
        <item x="2313"/>
        <item x="1375"/>
        <item x="1934"/>
        <item x="1429"/>
        <item x="1803"/>
        <item x="1873"/>
        <item x="1664"/>
        <item x="2672"/>
        <item x="376"/>
        <item x="1055"/>
        <item x="2501"/>
        <item x="2136"/>
        <item x="558"/>
        <item x="1441"/>
        <item x="2340"/>
        <item x="2293"/>
        <item x="393"/>
        <item x="1953"/>
        <item x="2680"/>
        <item x="1431"/>
        <item x="1456"/>
        <item x="1890"/>
        <item x="2775"/>
        <item x="425"/>
        <item x="2839"/>
        <item x="2621"/>
        <item x="1598"/>
        <item x="428"/>
        <item x="2042"/>
        <item x="2719"/>
        <item x="792"/>
        <item x="308"/>
        <item x="324"/>
        <item x="2724"/>
        <item x="2286"/>
        <item x="1171"/>
        <item x="875"/>
        <item x="1278"/>
        <item x="2261"/>
        <item x="536"/>
        <item x="1150"/>
        <item x="1613"/>
        <item x="73"/>
        <item x="2500"/>
        <item x="35"/>
        <item x="276"/>
        <item x="2585"/>
        <item x="652"/>
        <item x="1343"/>
        <item x="1364"/>
        <item x="574"/>
        <item x="933"/>
        <item x="557"/>
        <item x="40"/>
        <item x="766"/>
        <item x="2447"/>
        <item x="2840"/>
        <item x="2877"/>
        <item x="1377"/>
        <item x="497"/>
        <item x="667"/>
        <item x="1356"/>
        <item x="200"/>
        <item x="2899"/>
        <item x="333"/>
        <item x="370"/>
        <item x="1583"/>
        <item x="70"/>
        <item x="2006"/>
        <item x="2558"/>
        <item x="2528"/>
        <item x="1090"/>
        <item x="2731"/>
        <item x="962"/>
        <item x="1161"/>
        <item x="2676"/>
        <item x="595"/>
        <item x="886"/>
        <item x="2798"/>
        <item x="1708"/>
        <item x="2323"/>
        <item x="948"/>
        <item x="1855"/>
        <item x="1115"/>
        <item x="2616"/>
        <item x="787"/>
        <item x="420"/>
        <item x="1553"/>
        <item x="435"/>
        <item x="1823"/>
        <item x="640"/>
        <item x="857"/>
        <item x="2539"/>
        <item x="1001"/>
        <item x="1488"/>
        <item x="1945"/>
        <item x="422"/>
        <item x="1215"/>
        <item x="2563"/>
        <item x="2507"/>
        <item x="2864"/>
        <item x="1368"/>
        <item x="368"/>
        <item x="1567"/>
        <item x="443"/>
        <item x="2191"/>
        <item x="413"/>
        <item x="2498"/>
        <item x="2826"/>
        <item x="432"/>
        <item x="1013"/>
        <item x="1653"/>
        <item x="2771"/>
        <item x="800"/>
        <item x="1828"/>
        <item x="2062"/>
        <item x="1388"/>
        <item x="1658"/>
        <item x="41"/>
        <item x="313"/>
        <item x="2710"/>
        <item x="1681"/>
        <item x="490"/>
        <item x="1878"/>
        <item x="2166"/>
        <item x="1526"/>
        <item x="1160"/>
        <item x="94"/>
        <item x="1208"/>
        <item x="1628"/>
        <item x="1030"/>
        <item x="24"/>
        <item x="496"/>
        <item x="1559"/>
        <item x="2624"/>
        <item x="635"/>
        <item x="471"/>
        <item x="1883"/>
        <item x="2871"/>
        <item x="2167"/>
        <item x="1529"/>
        <item x="348"/>
        <item x="261"/>
        <item x="1177"/>
        <item x="2060"/>
        <item x="782"/>
        <item x="881"/>
        <item x="2423"/>
        <item x="1058"/>
        <item x="2038"/>
        <item x="744"/>
        <item x="1631"/>
        <item x="33"/>
        <item x="1253"/>
        <item x="77"/>
        <item x="2682"/>
        <item x="978"/>
        <item x="2149"/>
        <item x="592"/>
        <item x="644"/>
        <item x="2074"/>
        <item x="364"/>
        <item x="1859"/>
        <item x="681"/>
        <item x="851"/>
        <item x="2792"/>
        <item x="976"/>
        <item x="925"/>
        <item x="1616"/>
        <item x="1608"/>
        <item x="1374"/>
        <item x="788"/>
        <item x="2743"/>
        <item x="1401"/>
        <item x="1839"/>
        <item x="1112"/>
        <item x="2081"/>
        <item x="194"/>
        <item x="1987"/>
        <item x="928"/>
        <item x="1911"/>
        <item x="2430"/>
        <item x="975"/>
        <item x="2650"/>
        <item x="568"/>
        <item x="2142"/>
        <item x="1937"/>
        <item x="856"/>
        <item x="406"/>
        <item x="1902"/>
        <item x="2479"/>
        <item x="322"/>
        <item x="2757"/>
        <item x="2056"/>
        <item x="2376"/>
        <item x="1182"/>
        <item x="1104"/>
        <item x="2336"/>
        <item x="169"/>
        <item x="2647"/>
        <item x="573"/>
        <item x="993"/>
        <item x="1962"/>
        <item x="433"/>
        <item x="2295"/>
        <item x="2316"/>
        <item x="1342"/>
        <item x="2396"/>
        <item x="2704"/>
        <item x="2372"/>
        <item x="2185"/>
        <item x="1228"/>
        <item x="806"/>
        <item x="1413"/>
        <item x="1916"/>
        <item x="761"/>
        <item x="996"/>
        <item x="2741"/>
        <item x="1922"/>
        <item x="305"/>
        <item x="904"/>
        <item x="994"/>
        <item x="346"/>
        <item x="1662"/>
        <item x="2575"/>
        <item x="2247"/>
        <item x="60"/>
        <item x="1798"/>
        <item x="726"/>
        <item x="1394"/>
        <item x="616"/>
        <item x="1373"/>
        <item x="1483"/>
        <item x="668"/>
        <item x="1205"/>
        <item x="1221"/>
        <item x="29"/>
        <item x="1667"/>
        <item x="339"/>
        <item x="905"/>
        <item x="426"/>
        <item x="954"/>
        <item x="1347"/>
        <item x="241"/>
        <item x="915"/>
        <item x="2907"/>
        <item x="1830"/>
        <item x="2312"/>
        <item x="2812"/>
        <item x="1049"/>
        <item x="2397"/>
        <item x="1041"/>
        <item x="2851"/>
        <item x="19"/>
        <item x="2516"/>
        <item x="1094"/>
        <item x="1617"/>
        <item x="2227"/>
        <item x="735"/>
        <item x="113"/>
        <item x="2045"/>
        <item x="1846"/>
        <item x="1952"/>
        <item x="2804"/>
        <item x="192"/>
        <item x="362"/>
        <item x="2614"/>
        <item x="1242"/>
        <item x="1504"/>
        <item x="1796"/>
        <item x="105"/>
        <item x="2035"/>
        <item x="752"/>
        <item x="589"/>
        <item x="1660"/>
        <item x="2355"/>
        <item x="762"/>
        <item x="75"/>
        <item x="706"/>
        <item x="1102"/>
        <item x="1383"/>
        <item x="2765"/>
        <item x="1423"/>
        <item x="2033"/>
        <item x="1672"/>
        <item x="1346"/>
        <item x="336"/>
        <item x="1220"/>
        <item x="1786"/>
        <item x="502"/>
        <item x="1585"/>
        <item x="90"/>
        <item x="561"/>
        <item x="219"/>
        <item x="1964"/>
        <item x="1644"/>
        <item x="1990"/>
        <item x="520"/>
        <item x="1315"/>
        <item x="239"/>
        <item x="2209"/>
        <item x="2147"/>
        <item x="2700"/>
        <item x="864"/>
        <item x="2725"/>
        <item x="2732"/>
        <item x="1399"/>
        <item x="280"/>
        <item x="1977"/>
        <item x="1958"/>
        <item x="103"/>
        <item x="2600"/>
        <item x="2870"/>
        <item x="1895"/>
        <item x="2712"/>
        <item x="638"/>
        <item x="1496"/>
        <item x="2043"/>
        <item x="1688"/>
        <item x="1206"/>
        <item x="2415"/>
        <item x="1264"/>
        <item x="837"/>
        <item x="2157"/>
        <item x="1625"/>
        <item x="2505"/>
        <item x="1562"/>
        <item x="2186"/>
        <item x="357"/>
        <item x="804"/>
        <item x="2455"/>
        <item x="93"/>
        <item x="2855"/>
        <item x="560"/>
        <item x="985"/>
        <item x="1051"/>
        <item x="2454"/>
        <item x="1866"/>
        <item x="1340"/>
        <item x="669"/>
        <item x="702"/>
        <item x="2860"/>
        <item x="2238"/>
        <item x="1919"/>
        <item x="659"/>
        <item x="1113"/>
        <item x="1861"/>
        <item x="1244"/>
        <item x="150"/>
        <item x="1424"/>
        <item x="2115"/>
        <item x="329"/>
        <item x="679"/>
        <item x="1580"/>
        <item x="1247"/>
        <item x="2703"/>
        <item x="350"/>
        <item x="1920"/>
        <item x="2906"/>
        <item x="2853"/>
        <item x="1378"/>
        <item x="2429"/>
        <item x="95"/>
        <item x="969"/>
        <item x="1514"/>
        <item x="749"/>
        <item x="2151"/>
        <item x="1203"/>
        <item x="1426"/>
        <item x="624"/>
        <item x="1300"/>
        <item x="331"/>
        <item x="52"/>
        <item x="637"/>
        <item x="708"/>
        <item x="85"/>
        <item x="2164"/>
        <item x="263"/>
        <item x="2383"/>
        <item x="1100"/>
        <item x="309"/>
        <item x="2865"/>
        <item x="786"/>
        <item x="504"/>
        <item x="1862"/>
        <item x="453"/>
        <item x="2229"/>
        <item x="1187"/>
        <item x="2144"/>
        <item x="777"/>
        <item x="2891"/>
        <item x="1164"/>
        <item x="2375"/>
        <item x="1648"/>
        <item x="395"/>
        <item x="1575"/>
        <item x="1407"/>
        <item x="1963"/>
        <item x="582"/>
        <item x="1997"/>
        <item x="403"/>
        <item x="2156"/>
        <item x="1303"/>
        <item x="1103"/>
        <item x="1819"/>
        <item x="2678"/>
        <item x="1384"/>
        <item x="1926"/>
        <item x="1885"/>
        <item x="2483"/>
        <item x="2159"/>
        <item x="2337"/>
        <item x="1742"/>
        <item x="946"/>
        <item x="1544"/>
        <item x="2233"/>
        <item x="2573"/>
        <item x="49"/>
        <item x="731"/>
        <item x="736"/>
        <item x="1284"/>
        <item x="2009"/>
        <item x="2214"/>
        <item x="2194"/>
        <item x="2811"/>
        <item x="1006"/>
        <item x="118"/>
        <item x="2400"/>
        <item x="2263"/>
        <item x="728"/>
        <item x="23"/>
        <item x="2091"/>
        <item x="1486"/>
        <item x="2373"/>
        <item x="965"/>
        <item x="2345"/>
        <item x="2872"/>
        <item x="312"/>
        <item x="1518"/>
        <item x="1072"/>
        <item x="2281"/>
        <item x="1557"/>
        <item x="2205"/>
        <item x="1971"/>
        <item x="2319"/>
        <item x="1751"/>
        <item x="2294"/>
        <item x="1082"/>
        <item x="512"/>
        <item x="713"/>
        <item x="2141"/>
        <item x="950"/>
        <item x="1069"/>
        <item x="282"/>
        <item x="102"/>
        <item x="1865"/>
        <item x="1452"/>
        <item x="1717"/>
        <item x="96"/>
        <item x="1298"/>
        <item x="201"/>
        <item x="1720"/>
        <item x="909"/>
        <item x="179"/>
        <item x="2260"/>
        <item x="9"/>
        <item x="1105"/>
        <item x="1683"/>
        <item x="2116"/>
        <item x="101"/>
        <item x="2420"/>
        <item x="135"/>
        <item x="2515"/>
        <item x="2850"/>
        <item x="2307"/>
        <item x="2881"/>
        <item x="1489"/>
        <item x="1533"/>
        <item x="2369"/>
        <item x="823"/>
        <item x="1093"/>
        <item x="1471"/>
        <item x="2623"/>
        <item x="475"/>
        <item x="1034"/>
        <item x="193"/>
        <item x="2451"/>
        <item x="2605"/>
        <item x="2584"/>
        <item x="2531"/>
        <item x="2735"/>
        <item x="1327"/>
        <item x="2278"/>
        <item x="205"/>
        <item x="747"/>
        <item x="2280"/>
        <item x="2458"/>
        <item x="2803"/>
        <item x="79"/>
        <item x="2504"/>
        <item x="358"/>
        <item x="2619"/>
        <item x="2476"/>
        <item x="2908"/>
        <item x="1135"/>
        <item x="832"/>
        <item x="493"/>
        <item x="1737"/>
        <item x="2298"/>
        <item x="1578"/>
        <item x="2299"/>
        <item x="1011"/>
        <item x="1789"/>
        <item x="628"/>
        <item x="1534"/>
        <item x="2118"/>
        <item x="1176"/>
        <item x="2314"/>
        <item x="498"/>
        <item x="894"/>
        <item x="835"/>
        <item x="2645"/>
        <item x="1543"/>
        <item x="1268"/>
        <item x="2653"/>
        <item x="615"/>
        <item x="2086"/>
        <item x="1419"/>
        <item x="342"/>
        <item x="590"/>
        <item x="337"/>
        <item x="1910"/>
        <item x="579"/>
        <item x="751"/>
        <item x="264"/>
        <item x="2599"/>
        <item x="2778"/>
        <item x="2431"/>
        <item x="704"/>
        <item x="519"/>
        <item x="2213"/>
        <item x="575"/>
        <item x="516"/>
        <item x="1439"/>
        <item x="1438"/>
        <item x="1044"/>
        <item x="1355"/>
        <item x="2077"/>
        <item x="2055"/>
        <item x="203"/>
        <item x="2000"/>
        <item x="1829"/>
        <item x="1983"/>
        <item x="1507"/>
        <item x="1551"/>
        <item x="2228"/>
        <item x="1147"/>
        <item x="1455"/>
        <item x="1294"/>
        <item x="1808"/>
        <item x="1508"/>
        <item x="507"/>
        <item x="1545"/>
        <item x="641"/>
        <item x="906"/>
        <item x="884"/>
        <item x="654"/>
        <item x="287"/>
        <item x="2195"/>
        <item x="1738"/>
        <item x="1771"/>
        <item x="2715"/>
        <item x="2401"/>
        <item x="2258"/>
        <item x="267"/>
        <item x="1248"/>
        <item x="434"/>
        <item x="2264"/>
        <item x="2470"/>
        <item x="1661"/>
        <item x="577"/>
        <item x="2250"/>
        <item x="419"/>
        <item x="2121"/>
        <item x="1306"/>
        <item x="278"/>
        <item x="1200"/>
        <item x="959"/>
        <item x="1696"/>
        <item x="2742"/>
        <item x="2690"/>
        <item x="229"/>
        <item x="740"/>
        <item x="224"/>
        <item x="1669"/>
        <item x="1888"/>
        <item x="1840"/>
        <item x="281"/>
        <item x="20"/>
        <item x="1391"/>
        <item x="195"/>
        <item x="344"/>
        <item x="66"/>
        <item x="2271"/>
        <item x="2390"/>
        <item x="1982"/>
        <item x="1946"/>
        <item x="1584"/>
        <item x="1570"/>
        <item x="215"/>
        <item x="1412"/>
        <item x="2838"/>
        <item x="386"/>
        <item x="865"/>
        <item x="2749"/>
        <item x="527"/>
        <item x="1167"/>
        <item x="544"/>
        <item x="190"/>
        <item x="61"/>
        <item x="1525"/>
        <item x="2244"/>
        <item x="1265"/>
        <item x="696"/>
        <item x="2630"/>
        <item x="1245"/>
        <item x="1764"/>
        <item x="1856"/>
        <item x="2464"/>
        <item x="2037"/>
        <item x="399"/>
        <item x="1472"/>
        <item x="2371"/>
        <item x="936"/>
        <item x="2808"/>
        <item x="2536"/>
        <item x="1835"/>
        <item x="2662"/>
        <item x="992"/>
        <item x="551"/>
        <item x="1109"/>
        <item x="360"/>
        <item x="578"/>
        <item x="132"/>
        <item x="2713"/>
        <item x="1236"/>
        <item x="1901"/>
        <item x="1095"/>
        <item x="1083"/>
        <item x="511"/>
        <item x="1961"/>
        <item x="2580"/>
        <item x="655"/>
        <item x="565"/>
        <item x="1818"/>
        <item x="2417"/>
        <item x="1638"/>
        <item x="2190"/>
        <item x="1687"/>
        <item x="1705"/>
        <item x="2123"/>
        <item x="262"/>
        <item x="1592"/>
        <item x="2827"/>
        <item x="2869"/>
        <item x="8"/>
        <item x="1517"/>
        <item x="1627"/>
        <item x="1566"/>
        <item x="1225"/>
        <item x="458"/>
        <item x="2554"/>
        <item x="332"/>
        <item x="384"/>
        <item x="802"/>
        <item x="2571"/>
        <item x="2556"/>
        <item x="597"/>
        <item x="790"/>
        <item x="1010"/>
        <item x="412"/>
        <item x="400"/>
        <item x="1239"/>
        <item x="171"/>
        <item x="1060"/>
        <item x="602"/>
        <item x="1759"/>
        <item x="2785"/>
        <item x="1574"/>
        <item x="208"/>
        <item x="1323"/>
        <item x="2736"/>
        <item x="2786"/>
        <item x="2854"/>
        <item x="1637"/>
        <item x="2910"/>
        <item x="1806"/>
        <item x="1726"/>
        <item x="2489"/>
        <item x="1106"/>
        <item x="166"/>
        <item x="1719"/>
        <item x="2101"/>
        <item x="2660"/>
        <item x="1668"/>
        <item x="2746"/>
        <item x="2477"/>
        <item x="1461"/>
        <item x="587"/>
        <item x="1307"/>
        <item x="477"/>
        <item x="2576"/>
        <item x="2245"/>
        <item x="620"/>
        <item x="2791"/>
        <item x="1035"/>
        <item x="861"/>
        <item x="648"/>
        <item x="1301"/>
        <item x="149"/>
        <item x="2028"/>
        <item x="528"/>
        <item x="1128"/>
        <item x="938"/>
        <item x="1784"/>
        <item x="140"/>
        <item x="1027"/>
        <item x="1538"/>
        <item x="941"/>
        <item x="1645"/>
        <item x="1235"/>
        <item x="424"/>
        <item x="335"/>
        <item x="414"/>
        <item x="1050"/>
        <item x="2026"/>
        <item x="1815"/>
        <item x="1853"/>
        <item x="2868"/>
        <item x="1084"/>
        <item x="2467"/>
        <item x="11"/>
        <item x="987"/>
        <item x="2374"/>
        <item x="647"/>
        <item x="1748"/>
        <item x="2266"/>
        <item x="231"/>
        <item x="1450"/>
        <item x="144"/>
        <item x="1498"/>
        <item x="1510"/>
        <item x="2521"/>
        <item x="2883"/>
        <item x="240"/>
        <item x="2087"/>
        <item x="389"/>
        <item x="2309"/>
        <item x="1437"/>
        <item x="2728"/>
        <item x="1045"/>
        <item x="1354"/>
        <item x="2706"/>
        <item x="2173"/>
        <item x="656"/>
        <item x="2659"/>
        <item x="2381"/>
        <item x="1921"/>
        <item x="1124"/>
        <item x="1603"/>
        <item x="2419"/>
        <item x="345"/>
        <item x="1706"/>
        <item x="382"/>
        <item x="2754"/>
        <item x="1432"/>
        <item x="2709"/>
        <item x="202"/>
        <item x="1713"/>
        <item x="1745"/>
        <item x="1201"/>
        <item x="43"/>
        <item x="1905"/>
        <item x="2127"/>
        <item x="2105"/>
        <item x="302"/>
        <item x="2511"/>
        <item x="186"/>
        <item x="1505"/>
        <item x="1023"/>
        <item x="2265"/>
        <item x="2003"/>
        <item x="988"/>
        <item x="1663"/>
        <item x="723"/>
        <item x="732"/>
        <item x="2729"/>
        <item x="1363"/>
        <item x="2405"/>
        <item x="2257"/>
        <item x="1405"/>
        <item x="15"/>
        <item x="955"/>
        <item x="974"/>
        <item x="1834"/>
        <item x="325"/>
        <item x="163"/>
        <item x="2793"/>
        <item x="808"/>
        <item x="1746"/>
        <item x="284"/>
        <item x="273"/>
        <item x="1860"/>
        <item x="2193"/>
        <item x="299"/>
        <item x="2783"/>
        <item x="1140"/>
        <item x="921"/>
        <item x="649"/>
        <item x="1280"/>
        <item x="1296"/>
        <item x="534"/>
        <item x="1594"/>
        <item x="124"/>
        <item x="609"/>
        <item x="296"/>
        <item x="48"/>
        <item x="801"/>
        <item x="242"/>
        <item x="63"/>
        <item x="2669"/>
        <item x="1230"/>
        <item x="2561"/>
        <item x="1528"/>
        <item x="81"/>
        <item x="1891"/>
        <item x="2495"/>
        <item x="2342"/>
        <item x="791"/>
        <item x="468"/>
        <item x="2739"/>
        <item x="2462"/>
        <item x="2533"/>
        <item x="1293"/>
        <item x="1682"/>
        <item x="1047"/>
        <item x="753"/>
        <item x="245"/>
        <item x="2425"/>
        <item x="1462"/>
        <item x="1590"/>
        <item x="981"/>
        <item x="1549"/>
        <item x="28"/>
        <item x="2856"/>
        <item x="226"/>
        <item x="1928"/>
        <item x="87"/>
        <item x="2756"/>
        <item x="37"/>
        <item x="2583"/>
        <item x="246"/>
        <item x="2414"/>
        <item x="1297"/>
        <item x="2088"/>
        <item x="2822"/>
        <item x="2896"/>
        <item x="1886"/>
        <item x="678"/>
        <item x="1550"/>
        <item x="1993"/>
        <item x="2126"/>
        <item x="2471"/>
        <item x="2565"/>
        <item x="2453"/>
        <item x="2232"/>
        <item x="2634"/>
        <item x="1446"/>
        <item x="2779"/>
        <item x="529"/>
        <item x="596"/>
        <item x="2487"/>
        <item x="695"/>
        <item x="1098"/>
        <item x="311"/>
        <item x="2626"/>
        <item x="650"/>
        <item x="2790"/>
        <item x="275"/>
        <item x="298"/>
        <item x="2589"/>
        <item x="182"/>
        <item x="2845"/>
        <item x="828"/>
        <item x="314"/>
        <item x="1459"/>
        <item x="585"/>
        <item x="833"/>
        <item x="216"/>
        <item x="983"/>
        <item x="1107"/>
        <item x="1122"/>
        <item x="2289"/>
        <item x="148"/>
        <item x="292"/>
        <item x="2315"/>
        <item x="1118"/>
        <item x="2486"/>
        <item x="2011"/>
        <item x="2651"/>
        <item x="1889"/>
        <item x="366"/>
        <item x="429"/>
        <item x="259"/>
        <item x="2200"/>
        <item x="1088"/>
        <item x="606"/>
        <item x="2863"/>
        <item x="871"/>
        <item x="754"/>
        <item x="1357"/>
        <item x="2321"/>
        <item x="1743"/>
        <item x="1876"/>
        <item x="896"/>
        <item x="159"/>
        <item x="715"/>
        <item x="1369"/>
        <item x="1191"/>
        <item x="1908"/>
        <item x="99"/>
        <item x="724"/>
        <item x="2550"/>
        <item x="1850"/>
        <item x="1599"/>
        <item x="686"/>
        <item x="2844"/>
        <item x="247"/>
        <item x="1979"/>
        <item x="243"/>
        <item x="1711"/>
        <item x="1634"/>
        <item x="330"/>
        <item x="2641"/>
        <item x="2524"/>
        <item x="76"/>
        <item x="538"/>
        <item x="1881"/>
        <item x="2661"/>
        <item x="351"/>
        <item x="1981"/>
        <item x="799"/>
        <item x="2379"/>
        <item x="1309"/>
        <item x="1541"/>
        <item x="1430"/>
        <item x="1503"/>
        <item x="839"/>
        <item x="1807"/>
        <item x="1564"/>
        <item x="518"/>
        <item x="1156"/>
        <item x="2823"/>
        <item x="206"/>
        <item x="892"/>
        <item x="1335"/>
        <item x="417"/>
        <item x="1500"/>
        <item x="1085"/>
        <item x="2755"/>
        <item x="2503"/>
        <item x="1178"/>
        <item x="1318"/>
        <item x="755"/>
        <item x="2889"/>
        <item x="89"/>
        <item x="2644"/>
        <item x="781"/>
        <item x="2025"/>
        <item x="1292"/>
        <item x="88"/>
        <item x="1909"/>
        <item x="1304"/>
        <item x="74"/>
        <item x="2593"/>
        <item x="2272"/>
        <item x="2395"/>
        <item x="1166"/>
        <item x="1349"/>
        <item x="2890"/>
        <item x="1831"/>
        <item x="1870"/>
        <item x="612"/>
        <item x="1699"/>
        <item x="151"/>
        <item x="1143"/>
        <item x="1344"/>
        <item x="2325"/>
        <item x="819"/>
        <item x="621"/>
        <item x="958"/>
        <item x="1019"/>
        <item x="737"/>
        <item x="2509"/>
        <item x="2612"/>
        <item x="418"/>
        <item x="2240"/>
        <item x="532"/>
        <item x="870"/>
        <item x="1057"/>
        <item x="665"/>
        <item x="1376"/>
        <item x="2459"/>
        <item x="2386"/>
        <item x="474"/>
        <item x="236"/>
        <item x="1081"/>
        <item x="238"/>
        <item x="1077"/>
        <item x="692"/>
        <item x="1601"/>
        <item x="2175"/>
        <item x="2537"/>
        <item x="2434"/>
        <item x="1209"/>
        <item x="2799"/>
        <item x="2014"/>
        <item x="1226"/>
        <item x="1241"/>
        <item x="2595"/>
        <item x="1959"/>
        <item x="423"/>
        <item x="1038"/>
        <item x="1223"/>
        <item x="989"/>
        <item x="2015"/>
        <item x="1602"/>
        <item x="607"/>
        <item x="572"/>
        <item x="2024"/>
        <item x="36"/>
        <item x="2461"/>
        <item x="1219"/>
        <item x="72"/>
        <item x="1127"/>
        <item x="1951"/>
        <item x="1709"/>
        <item x="2567"/>
        <item x="2842"/>
        <item x="508"/>
        <item x="2646"/>
        <item x="164"/>
        <item x="451"/>
        <item x="1942"/>
        <item x="571"/>
        <item x="1380"/>
        <item x="931"/>
        <item x="136"/>
        <item x="1801"/>
        <item x="1841"/>
        <item x="778"/>
        <item x="1804"/>
        <item x="796"/>
        <item x="588"/>
        <item x="2452"/>
        <item x="1718"/>
        <item x="2064"/>
        <item x="2036"/>
        <item x="367"/>
        <item x="13"/>
        <item x="2693"/>
        <item x="2273"/>
        <item x="2643"/>
        <item x="18"/>
        <item x="1009"/>
        <item x="1146"/>
        <item x="1814"/>
        <item x="2288"/>
        <item x="2441"/>
        <item x="303"/>
        <item x="584"/>
        <item x="1435"/>
        <item x="688"/>
        <item x="12"/>
        <item x="2284"/>
        <item x="2050"/>
        <item x="2721"/>
        <item x="841"/>
        <item x="258"/>
        <item x="1940"/>
        <item x="2810"/>
        <item x="1037"/>
        <item x="1651"/>
        <item x="1134"/>
        <item x="1422"/>
        <item x="2472"/>
        <item x="2806"/>
        <item x="748"/>
        <item x="181"/>
        <item x="2759"/>
        <item x="2517"/>
        <item x="746"/>
        <item x="2591"/>
        <item x="340"/>
        <item x="583"/>
        <item x="1519"/>
        <item x="2513"/>
        <item x="741"/>
        <item x="1042"/>
        <item x="1336"/>
        <item x="1279"/>
        <item x="758"/>
        <item x="180"/>
        <item x="1145"/>
        <item x="1142"/>
        <item x="2330"/>
        <item x="1449"/>
        <item x="486"/>
        <item x="924"/>
        <item x="1996"/>
        <item x="160"/>
        <item x="2597"/>
        <item x="604"/>
        <item x="213"/>
        <item x="682"/>
        <item x="21"/>
        <item x="1758"/>
        <item x="1763"/>
        <item x="2801"/>
        <item x="2540"/>
        <item x="953"/>
        <item x="2508"/>
        <item x="2843"/>
        <item x="2222"/>
        <item x="1005"/>
        <item x="2106"/>
        <item x="1397"/>
        <item x="1820"/>
        <item x="1597"/>
        <item x="1003"/>
        <item x="1099"/>
        <item x="927"/>
        <item x="1281"/>
        <item x="1935"/>
        <item x="123"/>
        <item x="2813"/>
        <item x="253"/>
        <item x="2027"/>
        <item x="973"/>
        <item x="683"/>
        <item x="2016"/>
        <item x="2351"/>
        <item x="2110"/>
        <item x="374"/>
        <item x="2847"/>
        <item x="1396"/>
        <item x="767"/>
        <item x="750"/>
        <item x="64"/>
        <item x="1954"/>
        <item x="1"/>
        <item x="2769"/>
        <item x="2023"/>
        <item x="392"/>
        <item x="248"/>
        <item x="2301"/>
        <item x="1515"/>
        <item x="1117"/>
        <item x="1370"/>
        <item x="139"/>
        <item x="2019"/>
        <item x="1272"/>
        <item x="143"/>
        <item x="555"/>
        <item x="448"/>
        <item x="2040"/>
        <item x="1984"/>
        <item x="1255"/>
        <item x="2752"/>
        <item x="1760"/>
        <item x="1947"/>
        <item x="2577"/>
        <item x="2143"/>
        <item x="2102"/>
        <item x="913"/>
        <item x="1535"/>
        <item x="559"/>
        <item x="2399"/>
        <item x="1358"/>
        <item x="542"/>
        <item x="1132"/>
        <item x="111"/>
        <item x="2168"/>
        <item x="2608"/>
        <item x="1133"/>
        <item x="625"/>
        <item x="793"/>
        <item x="2590"/>
        <item x="1263"/>
        <item x="217"/>
        <item x="1794"/>
        <item x="1821"/>
        <item x="812"/>
        <item x="2892"/>
        <item x="2699"/>
        <item x="2819"/>
        <item x="1624"/>
        <item x="693"/>
        <item x="2044"/>
        <item x="1678"/>
        <item x="30"/>
        <item x="2518"/>
        <item x="1618"/>
        <item x="2549"/>
        <item x="1040"/>
        <item x="718"/>
        <item x="1338"/>
        <item x="971"/>
        <item x="2310"/>
        <item x="1826"/>
        <item x="1012"/>
        <item x="1762"/>
        <item x="2094"/>
        <item x="107"/>
        <item x="54"/>
        <item x="1197"/>
        <item x="840"/>
        <item x="2894"/>
        <item x="378"/>
        <item x="780"/>
        <item x="354"/>
        <item x="2424"/>
        <item x="1251"/>
        <item x="943"/>
        <item x="1728"/>
        <item x="1148"/>
        <item x="2875"/>
        <item x="234"/>
        <item x="2068"/>
        <item x="1271"/>
        <item x="1468"/>
        <item x="268"/>
        <item x="1478"/>
        <item x="457"/>
        <item x="1689"/>
        <item x="1749"/>
        <item x="2684"/>
        <item x="1213"/>
        <item x="1136"/>
        <item x="2828"/>
        <item x="951"/>
        <item x="1056"/>
        <item x="868"/>
        <item x="391"/>
        <item x="2226"/>
        <item x="1243"/>
        <item x="1379"/>
        <item x="2198"/>
        <item x="670"/>
        <item x="2578"/>
        <item x="1479"/>
        <item x="2763"/>
        <item x="903"/>
        <item x="2481"/>
        <item x="1674"/>
        <item x="256"/>
        <item x="2218"/>
        <item x="2131"/>
        <item x="2514"/>
        <item x="1656"/>
        <item x="2230"/>
        <item x="2913"/>
        <item x="2800"/>
        <item x="1824"/>
        <item x="2366"/>
        <item x="1787"/>
        <item x="1843"/>
        <item x="873"/>
        <item x="2303"/>
        <item x="984"/>
        <item x="1079"/>
        <item x="78"/>
        <item x="1144"/>
        <item x="137"/>
        <item x="738"/>
        <item x="510"/>
        <item x="191"/>
        <item x="427"/>
        <item x="1091"/>
        <item x="293"/>
        <item x="2008"/>
        <item x="2914"/>
        <item x="492"/>
        <item x="209"/>
        <item x="447"/>
        <item x="359"/>
        <item x="2285"/>
        <item x="34"/>
        <item x="1897"/>
        <item x="2582"/>
        <item x="685"/>
        <item x="601"/>
        <item x="2409"/>
        <item x="2259"/>
        <item x="1573"/>
        <item x="2109"/>
        <item x="2234"/>
        <item x="2341"/>
        <item x="2639"/>
        <item x="930"/>
        <item x="1183"/>
        <item x="1802"/>
        <item x="2438"/>
        <item x="283"/>
        <item x="619"/>
        <item x="540"/>
        <item x="809"/>
        <item x="1747"/>
        <item x="2482"/>
        <item x="711"/>
        <item x="1317"/>
        <item x="1673"/>
        <item x="158"/>
        <item x="2344"/>
        <item x="1750"/>
        <item x="2538"/>
        <item x="630"/>
        <item x="1769"/>
        <item x="6"/>
        <item x="2450"/>
        <item x="2685"/>
        <item x="1493"/>
        <item x="69"/>
        <item x="1903"/>
        <item x="968"/>
        <item x="562"/>
        <item x="1302"/>
        <item x="623"/>
        <item x="2818"/>
        <item x="470"/>
        <item x="214"/>
        <item x="1600"/>
        <item x="1227"/>
        <item x="207"/>
        <item x="436"/>
        <item x="408"/>
        <item x="1817"/>
        <item x="626"/>
        <item x="2433"/>
        <item x="334"/>
        <item x="1558"/>
        <item x="405"/>
        <item x="1237"/>
        <item x="2114"/>
        <item x="1269"/>
        <item x="2629"/>
        <item x="1577"/>
        <item x="1232"/>
        <item x="2764"/>
        <item x="1715"/>
        <item x="2695"/>
        <item x="995"/>
        <item x="390"/>
        <item x="1175"/>
        <item x="789"/>
        <item x="1604"/>
        <item x="524"/>
        <item x="2296"/>
        <item x="297"/>
        <item x="2153"/>
        <item x="2611"/>
        <item x="707"/>
        <item x="797"/>
        <item x="1116"/>
        <item x="1772"/>
        <item x="882"/>
        <item x="1929"/>
        <item x="2579"/>
        <item x="2628"/>
        <item x="2635"/>
        <item x="2217"/>
        <item x="982"/>
        <item x="2560"/>
        <item x="1075"/>
        <item x="709"/>
        <item x="2698"/>
        <item x="523"/>
        <item x="1654"/>
        <item x="2526"/>
        <item x="2427"/>
        <item x="1556"/>
        <item x="2767"/>
        <item x="1021"/>
        <item x="212"/>
        <item x="912"/>
        <item x="2520"/>
        <item x="411"/>
        <item x="779"/>
        <item x="1016"/>
        <item x="401"/>
        <item x="2512"/>
        <item x="2169"/>
        <item x="380"/>
        <item x="1703"/>
        <item x="2781"/>
        <item x="2893"/>
        <item x="2750"/>
        <item x="2903"/>
        <item x="2740"/>
        <item x="2132"/>
        <item x="1989"/>
        <item x="1130"/>
        <item x="907"/>
        <item x="1702"/>
        <item x="2304"/>
        <item x="2398"/>
        <item x="586"/>
        <item x="2099"/>
        <item x="1690"/>
        <item x="2832"/>
        <item x="2346"/>
        <item x="4"/>
        <item x="916"/>
        <item x="2394"/>
        <item x="546"/>
        <item x="27"/>
        <item x="375"/>
        <item x="1896"/>
        <item x="880"/>
        <item x="1765"/>
        <item x="1516"/>
        <item x="883"/>
        <item x="2758"/>
        <item x="847"/>
        <item x="2199"/>
        <item x="1591"/>
        <item x="2722"/>
        <item x="862"/>
        <item x="349"/>
        <item x="500"/>
        <item x="161"/>
        <item x="491"/>
        <item x="1729"/>
        <item x="1359"/>
        <item x="1721"/>
        <item x="1980"/>
        <item x="1389"/>
        <item x="901"/>
        <item x="2256"/>
        <item x="1341"/>
        <item x="2730"/>
        <item x="1531"/>
        <item x="1733"/>
        <item x="1111"/>
        <item x="265"/>
        <item x="1002"/>
        <item x="729"/>
        <item x="1499"/>
        <item x="1588"/>
        <item x="2368"/>
        <item x="59"/>
        <item x="697"/>
        <item x="2683"/>
        <item x="1174"/>
        <item x="1632"/>
        <item x="666"/>
        <item x="0"/>
        <item x="699"/>
        <item x="1080"/>
        <item x="2069"/>
        <item x="2530"/>
        <item x="2761"/>
        <item x="1988"/>
        <item x="1924"/>
        <item x="2034"/>
        <item x="452"/>
        <item x="365"/>
        <item x="770"/>
        <item x="134"/>
        <item x="355"/>
        <item x="128"/>
        <item x="991"/>
        <item x="768"/>
        <item x="1623"/>
        <item x="1610"/>
        <item x="1779"/>
        <item x="634"/>
        <item x="1650"/>
        <item x="1385"/>
        <item x="318"/>
        <item x="117"/>
        <item x="1067"/>
        <item x="2092"/>
        <item x="222"/>
        <item x="1809"/>
        <item x="341"/>
        <item x="156"/>
        <item x="636"/>
        <item x="244"/>
        <item x="1649"/>
        <item x="1087"/>
        <item x="687"/>
        <item x="2353"/>
        <item x="855"/>
        <item x="461"/>
        <item x="2594"/>
        <item x="2490"/>
        <item x="672"/>
        <item x="1740"/>
        <item x="821"/>
        <item x="2658"/>
        <item x="167"/>
        <item x="2546"/>
        <item x="717"/>
        <item x="2404"/>
        <item x="676"/>
        <item x="1092"/>
        <item x="2107"/>
        <item x="397"/>
        <item x="1587"/>
        <item x="126"/>
        <item x="1576"/>
        <item x="473"/>
        <item x="1123"/>
        <item x="2664"/>
        <item x="1233"/>
        <item x="591"/>
        <item x="28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378"/>
    </i>
    <i>
      <x v="1149"/>
    </i>
    <i>
      <x v="2703"/>
    </i>
    <i>
      <x v="1975"/>
    </i>
    <i>
      <x v="1769"/>
    </i>
    <i>
      <x v="880"/>
    </i>
    <i>
      <x v="2529"/>
    </i>
    <i>
      <x v="193"/>
    </i>
    <i>
      <x v="622"/>
    </i>
    <i>
      <x v="1282"/>
    </i>
    <i t="grand">
      <x/>
    </i>
  </rowItems>
  <colItems count="1">
    <i/>
  </colItems>
  <dataFields count="1">
    <dataField name="Count of transaction_id" fld="0" subtotal="count" baseField="0" baseItem="0"/>
  </dataField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PivotTable8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1:L50" firstHeaderRow="1" firstDataRow="2" firstDataCol="1" rowPageCount="1" colPageCount="1"/>
  <pivotFields count="18">
    <pivotField dataField="1"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28">
        <item x="24"/>
        <item x="22"/>
        <item x="21"/>
        <item x="3"/>
        <item x="10"/>
        <item x="11"/>
        <item x="20"/>
        <item x="5"/>
        <item x="1"/>
        <item x="7"/>
        <item x="15"/>
        <item x="17"/>
        <item x="18"/>
        <item x="13"/>
        <item x="2"/>
        <item x="19"/>
        <item x="25"/>
        <item x="9"/>
        <item x="14"/>
        <item x="16"/>
        <item x="4"/>
        <item x="8"/>
        <item x="12"/>
        <item x="23"/>
        <item x="6"/>
        <item x="26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5" hier="-1"/>
  </pageFields>
  <dataFields count="1"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5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21:Q53" firstHeaderRow="1" firstDataRow="2" firstDataCol="1" rowPageCount="1" colPageCount="1"/>
  <pivotFields count="18">
    <pivotField showAll="0"/>
    <pivotField axis="axisRow" showAll="0">
      <items count="2916">
        <item x="464"/>
        <item x="827"/>
        <item x="2051"/>
        <item x="1333"/>
        <item x="1321"/>
        <item x="1710"/>
        <item x="255"/>
        <item x="1523"/>
        <item x="1593"/>
        <item x="131"/>
        <item x="1976"/>
        <item x="2179"/>
        <item x="1972"/>
        <item x="396"/>
        <item x="252"/>
        <item x="1299"/>
        <item x="935"/>
        <item x="1724"/>
        <item x="291"/>
        <item x="2499"/>
        <item x="317"/>
        <item x="1877"/>
        <item x="1555"/>
        <item x="2065"/>
        <item x="2129"/>
        <item x="1039"/>
        <item x="830"/>
        <item x="2291"/>
        <item x="1266"/>
        <item x="1626"/>
        <item x="2858"/>
        <item x="323"/>
        <item x="2059"/>
        <item x="1415"/>
        <item x="1295"/>
        <item x="611"/>
        <item x="860"/>
        <item x="455"/>
        <item x="2768"/>
        <item x="1848"/>
        <item x="1670"/>
        <item x="2874"/>
        <item x="1849"/>
        <item x="115"/>
        <item x="2073"/>
        <item x="316"/>
        <item x="651"/>
        <item x="38"/>
        <item x="2642"/>
        <item x="567"/>
        <item x="495"/>
        <item x="1611"/>
        <item x="2206"/>
        <item x="1869"/>
        <item x="1906"/>
        <item x="2753"/>
        <item x="2633"/>
        <item x="1324"/>
        <item x="300"/>
        <item x="199"/>
        <item x="517"/>
        <item x="2809"/>
        <item x="844"/>
        <item x="2506"/>
        <item x="2782"/>
        <item x="2347"/>
        <item x="2412"/>
        <item x="465"/>
        <item x="2403"/>
        <item x="2718"/>
        <item x="1275"/>
        <item x="1194"/>
        <item x="1752"/>
        <item x="387"/>
        <item x="483"/>
        <item x="320"/>
        <item x="1537"/>
        <item x="1277"/>
        <item x="2677"/>
        <item x="2485"/>
        <item x="2617"/>
        <item x="2581"/>
        <item x="1260"/>
        <item x="441"/>
        <item x="1995"/>
        <item x="846"/>
        <item x="2096"/>
        <item x="2836"/>
        <item x="1700"/>
        <item x="541"/>
        <item x="2270"/>
        <item x="410"/>
        <item x="2726"/>
        <item x="1680"/>
        <item x="2705"/>
        <item x="2657"/>
        <item x="1125"/>
        <item x="2852"/>
        <item x="2349"/>
        <item x="1137"/>
        <item x="979"/>
        <item x="2654"/>
        <item x="249"/>
        <item x="899"/>
        <item x="3"/>
        <item x="917"/>
        <item x="2692"/>
        <item x="1320"/>
        <item x="1571"/>
        <item x="1629"/>
        <item x="1852"/>
        <item x="1775"/>
        <item x="2128"/>
        <item x="361"/>
        <item x="1078"/>
        <item x="680"/>
        <item x="2474"/>
        <item x="450"/>
        <item x="125"/>
        <item x="1589"/>
        <item x="1898"/>
        <item x="1418"/>
        <item x="2326"/>
        <item x="1339"/>
        <item x="82"/>
        <item x="1163"/>
        <item x="701"/>
        <item x="1975"/>
        <item x="543"/>
        <item x="119"/>
        <item x="1053"/>
        <item x="645"/>
        <item x="2041"/>
        <item x="2231"/>
        <item x="2160"/>
        <item x="2544"/>
        <item x="122"/>
        <item x="858"/>
        <item x="2204"/>
        <item x="2668"/>
        <item x="439"/>
        <item x="1086"/>
        <item x="383"/>
        <item x="1732"/>
        <item x="2510"/>
        <item x="1270"/>
        <item x="2849"/>
        <item x="2002"/>
        <item x="691"/>
        <item x="2895"/>
        <item x="1289"/>
        <item x="1844"/>
        <item x="1101"/>
        <item x="1985"/>
        <item x="2138"/>
        <item x="2287"/>
        <item x="2122"/>
        <item x="2216"/>
        <item x="2117"/>
        <item x="2432"/>
        <item x="999"/>
        <item x="2738"/>
        <item x="1659"/>
        <item x="1258"/>
        <item x="2070"/>
        <item x="1434"/>
        <item x="2235"/>
        <item x="2553"/>
        <item x="2093"/>
        <item x="1766"/>
        <item x="221"/>
        <item x="2084"/>
        <item x="1739"/>
        <item x="556"/>
        <item x="745"/>
        <item x="2437"/>
        <item x="2292"/>
        <item x="58"/>
        <item x="2047"/>
        <item x="2356"/>
        <item x="2359"/>
        <item x="2075"/>
        <item x="627"/>
        <item x="1170"/>
        <item x="1761"/>
        <item x="893"/>
        <item x="1070"/>
        <item x="1791"/>
        <item x="2197"/>
        <item x="1933"/>
        <item x="1780"/>
        <item x="269"/>
        <item x="970"/>
        <item x="733"/>
        <item x="2542"/>
        <item x="1793"/>
        <item x="104"/>
        <item x="539"/>
        <item x="1871"/>
        <item x="377"/>
        <item x="1753"/>
        <item x="1048"/>
        <item x="1371"/>
        <item x="898"/>
        <item x="817"/>
        <item x="2802"/>
        <item x="2130"/>
        <item x="980"/>
        <item x="2846"/>
        <item x="2898"/>
        <item x="1189"/>
        <item x="2249"/>
        <item x="734"/>
        <item x="1149"/>
        <item x="1582"/>
        <item x="1822"/>
        <item x="1641"/>
        <item x="2031"/>
        <item x="1366"/>
        <item x="2825"/>
        <item x="2146"/>
        <item x="2492"/>
        <item x="57"/>
        <item x="1448"/>
        <item x="1312"/>
        <item x="372"/>
        <item x="2393"/>
        <item x="2176"/>
        <item x="237"/>
        <item x="721"/>
        <item x="53"/>
        <item x="2876"/>
        <item x="494"/>
        <item x="618"/>
        <item x="2559"/>
        <item x="1024"/>
        <item x="1605"/>
        <item x="1524"/>
        <item x="1965"/>
        <item x="2900"/>
        <item x="759"/>
        <item x="154"/>
        <item x="2460"/>
        <item x="1797"/>
        <item x="805"/>
        <item x="1185"/>
        <item x="530"/>
        <item x="1311"/>
        <item x="831"/>
        <item x="1532"/>
        <item x="71"/>
        <item x="454"/>
        <item x="2097"/>
        <item x="220"/>
        <item x="662"/>
        <item x="1847"/>
        <item x="142"/>
        <item x="1054"/>
        <item x="1480"/>
        <item x="1108"/>
        <item x="2058"/>
        <item x="1630"/>
        <item x="1287"/>
        <item x="1025"/>
        <item x="1249"/>
        <item x="1665"/>
        <item x="2057"/>
        <item x="173"/>
        <item x="2242"/>
        <item x="2089"/>
        <item x="2413"/>
        <item x="1393"/>
        <item x="2300"/>
        <item x="2311"/>
        <item x="1331"/>
        <item x="114"/>
        <item x="270"/>
        <item x="2716"/>
        <item x="783"/>
        <item x="1259"/>
        <item x="2807"/>
        <item x="1184"/>
        <item x="1572"/>
        <item x="771"/>
        <item x="484"/>
        <item x="1781"/>
        <item x="415"/>
        <item x="1838"/>
        <item x="1679"/>
        <item x="700"/>
        <item x="68"/>
        <item x="2627"/>
        <item x="1986"/>
        <item x="2696"/>
        <item x="1917"/>
        <item x="2548"/>
        <item x="1614"/>
        <item x="198"/>
        <item x="1955"/>
        <item x="2618"/>
        <item x="2282"/>
        <item x="784"/>
        <item x="2534"/>
        <item x="1421"/>
        <item x="479"/>
        <item x="2745"/>
        <item x="1286"/>
        <item x="2416"/>
        <item x="2308"/>
        <item x="1390"/>
        <item x="2133"/>
        <item x="1305"/>
        <item x="127"/>
        <item x="2598"/>
        <item x="2727"/>
        <item x="2030"/>
        <item x="2083"/>
        <item x="1783"/>
        <item x="919"/>
        <item x="1494"/>
        <item x="285"/>
        <item x="2046"/>
        <item x="570"/>
        <item x="1825"/>
        <item x="174"/>
        <item x="2888"/>
        <item x="2912"/>
        <item x="1464"/>
        <item x="2475"/>
        <item x="172"/>
        <item x="2215"/>
        <item x="603"/>
        <item x="2820"/>
        <item x="1495"/>
        <item x="1833"/>
        <item x="1007"/>
        <item x="509"/>
        <item x="1723"/>
        <item x="2078"/>
        <item x="7"/>
        <item x="1217"/>
        <item x="1402"/>
        <item x="2022"/>
        <item x="2208"/>
        <item x="1256"/>
        <item x="1967"/>
        <item x="2691"/>
        <item x="2674"/>
        <item x="1931"/>
        <item x="1522"/>
        <item x="957"/>
        <item x="2535"/>
        <item x="2821"/>
        <item x="1513"/>
        <item x="1334"/>
        <item x="725"/>
        <item x="488"/>
        <item x="2773"/>
        <item x="2165"/>
        <item x="2484"/>
        <item x="55"/>
        <item x="834"/>
        <item x="1998"/>
        <item x="2290"/>
        <item x="2"/>
        <item x="1970"/>
        <item x="416"/>
        <item x="503"/>
        <item x="1643"/>
        <item x="1151"/>
        <item x="1845"/>
        <item x="1392"/>
        <item x="515"/>
        <item x="1973"/>
        <item x="2440"/>
        <item x="2632"/>
        <item x="1408"/>
        <item x="2049"/>
        <item x="480"/>
        <item x="2402"/>
        <item x="1778"/>
        <item x="381"/>
        <item x="2220"/>
        <item x="2181"/>
        <item x="2667"/>
        <item x="2497"/>
        <item x="16"/>
        <item x="2219"/>
        <item x="2339"/>
        <item x="1546"/>
        <item x="501"/>
        <item x="2378"/>
        <item x="109"/>
        <item x="1832"/>
        <item x="2318"/>
        <item x="1059"/>
        <item x="1181"/>
        <item x="2104"/>
        <item x="162"/>
        <item x="272"/>
        <item x="2529"/>
        <item x="1867"/>
        <item x="2124"/>
        <item x="2407"/>
        <item x="438"/>
        <item x="1999"/>
        <item x="1211"/>
        <item x="826"/>
        <item x="1043"/>
        <item x="84"/>
        <item x="1445"/>
        <item x="2770"/>
        <item x="1490"/>
        <item x="866"/>
        <item x="775"/>
        <item x="2363"/>
        <item x="1939"/>
        <item x="2638"/>
        <item x="2566"/>
        <item x="65"/>
        <item x="235"/>
        <item x="2665"/>
        <item x="773"/>
        <item x="1858"/>
        <item x="684"/>
        <item x="230"/>
        <item x="719"/>
        <item x="141"/>
        <item x="2134"/>
        <item x="1018"/>
        <item x="1442"/>
        <item x="1467"/>
        <item x="533"/>
        <item x="2572"/>
        <item x="152"/>
        <item x="1162"/>
        <item x="2252"/>
        <item x="1691"/>
        <item x="478"/>
        <item x="2866"/>
        <item x="91"/>
        <item x="1196"/>
        <item x="2018"/>
        <item x="1214"/>
        <item x="44"/>
        <item x="1367"/>
        <item x="2111"/>
        <item x="902"/>
        <item x="1932"/>
        <item x="1020"/>
        <item x="1863"/>
        <item x="2253"/>
        <item x="481"/>
        <item x="2112"/>
        <item x="2187"/>
        <item x="1756"/>
        <item x="1714"/>
        <item x="854"/>
        <item x="1400"/>
        <item x="210"/>
        <item x="1770"/>
        <item x="1141"/>
        <item x="2901"/>
        <item x="1868"/>
        <item x="2829"/>
        <item x="1776"/>
        <item x="56"/>
        <item x="549"/>
        <item x="2048"/>
        <item x="373"/>
        <item x="1704"/>
        <item x="849"/>
        <item x="2522"/>
        <item x="1487"/>
        <item x="1894"/>
        <item x="2388"/>
        <item x="1348"/>
        <item x="1454"/>
        <item x="2333"/>
        <item x="1216"/>
        <item x="2760"/>
        <item x="228"/>
        <item x="947"/>
        <item x="2478"/>
        <item x="1701"/>
        <item x="2689"/>
        <item x="2269"/>
        <item x="1754"/>
        <item x="1969"/>
        <item x="1410"/>
        <item x="462"/>
        <item x="2562"/>
        <item x="843"/>
        <item x="910"/>
        <item x="197"/>
        <item x="2335"/>
        <item x="2421"/>
        <item x="1199"/>
        <item x="1485"/>
        <item x="1262"/>
        <item x="2859"/>
        <item x="2557"/>
        <item x="920"/>
        <item x="2762"/>
        <item x="2082"/>
        <item x="815"/>
        <item x="1992"/>
        <item x="2568"/>
        <item x="2324"/>
        <item x="1633"/>
        <item x="2150"/>
        <item x="739"/>
        <item x="934"/>
        <item x="1218"/>
        <item x="1288"/>
        <item x="1172"/>
        <item x="347"/>
        <item x="505"/>
        <item x="772"/>
        <item x="106"/>
        <item x="2615"/>
        <item x="2904"/>
        <item x="2331"/>
        <item x="2574"/>
        <item x="1527"/>
        <item x="2602"/>
        <item x="1119"/>
        <item x="1322"/>
        <item x="2833"/>
        <item x="2702"/>
        <item x="251"/>
        <item x="822"/>
        <item x="1936"/>
        <item x="664"/>
        <item x="2320"/>
        <item x="1387"/>
        <item x="2223"/>
        <item x="1640"/>
        <item x="2468"/>
        <item x="1097"/>
        <item x="1734"/>
        <item x="1212"/>
        <item x="1234"/>
        <item x="1501"/>
        <item x="1938"/>
        <item x="1381"/>
        <item x="1957"/>
        <item x="112"/>
        <item x="1451"/>
        <item x="547"/>
        <item x="2552"/>
        <item x="2625"/>
        <item x="1899"/>
        <item x="765"/>
        <item x="1231"/>
        <item x="1022"/>
        <item x="211"/>
        <item x="294"/>
        <item x="1944"/>
        <item x="642"/>
        <item x="1417"/>
        <item x="1337"/>
        <item x="1285"/>
        <item x="25"/>
        <item x="2172"/>
        <item x="1512"/>
        <item x="2586"/>
        <item x="2473"/>
        <item x="2443"/>
        <item x="1353"/>
        <item x="2697"/>
        <item x="1193"/>
        <item x="1316"/>
        <item x="2170"/>
        <item x="177"/>
        <item x="807"/>
        <item x="2601"/>
        <item x="2649"/>
        <item x="343"/>
        <item x="2140"/>
        <item x="2391"/>
        <item x="2688"/>
        <item x="2032"/>
        <item x="2496"/>
        <item x="2488"/>
        <item x="147"/>
        <item x="1036"/>
        <item x="2707"/>
        <item x="1948"/>
        <item x="250"/>
        <item x="2212"/>
        <item x="1282"/>
        <item x="2422"/>
        <item x="2004"/>
        <item x="2816"/>
        <item x="2408"/>
        <item x="356"/>
        <item x="257"/>
        <item x="2202"/>
        <item x="944"/>
        <item x="1619"/>
        <item x="1017"/>
        <item x="2334"/>
        <item x="2897"/>
        <item x="83"/>
        <item x="2171"/>
        <item x="2061"/>
        <item x="2203"/>
        <item x="176"/>
        <item x="2663"/>
        <item x="1827"/>
        <item x="1892"/>
        <item x="1190"/>
        <item x="290"/>
        <item x="535"/>
        <item x="31"/>
        <item x="714"/>
        <item x="1800"/>
        <item x="2748"/>
        <item x="863"/>
        <item x="394"/>
        <item x="2328"/>
        <item x="1712"/>
        <item x="2717"/>
        <item x="885"/>
        <item x="1188"/>
        <item x="1173"/>
        <item x="80"/>
        <item x="2747"/>
        <item x="852"/>
        <item x="1854"/>
        <item x="1254"/>
        <item x="487"/>
        <item x="929"/>
        <item x="1768"/>
        <item x="1470"/>
        <item x="1283"/>
        <item x="2723"/>
        <item x="1923"/>
        <item x="442"/>
        <item x="2814"/>
        <item x="1914"/>
        <item x="2145"/>
        <item x="1795"/>
        <item x="467"/>
        <item x="120"/>
        <item x="46"/>
        <item x="2418"/>
        <item x="1308"/>
        <item x="319"/>
        <item x="2135"/>
        <item x="1138"/>
        <item x="2675"/>
        <item x="545"/>
        <item x="963"/>
        <item x="673"/>
        <item x="1563"/>
        <item x="2670"/>
        <item x="121"/>
        <item x="1257"/>
        <item x="2687"/>
        <item x="1974"/>
        <item x="2788"/>
        <item x="1204"/>
        <item x="1609"/>
        <item x="1330"/>
        <item x="1491"/>
        <item x="1238"/>
        <item x="1473"/>
        <item x="301"/>
        <item x="2631"/>
        <item x="1675"/>
        <item x="1506"/>
        <item x="1851"/>
        <item x="795"/>
        <item x="2637"/>
        <item x="2592"/>
        <item x="2824"/>
        <item x="914"/>
        <item x="1880"/>
        <item x="891"/>
        <item x="525"/>
        <item x="2221"/>
        <item x="1440"/>
        <item x="1425"/>
        <item x="1404"/>
        <item x="1755"/>
        <item x="2609"/>
        <item x="2648"/>
        <item x="2406"/>
        <item x="964"/>
        <item x="1836"/>
        <item x="2177"/>
        <item x="1026"/>
        <item x="820"/>
        <item x="1698"/>
        <item x="653"/>
        <item x="600"/>
        <item x="445"/>
        <item x="2493"/>
        <item x="2178"/>
        <item x="1476"/>
        <item x="1326"/>
        <item x="444"/>
        <item x="742"/>
        <item x="2377"/>
        <item x="288"/>
        <item x="2795"/>
        <item x="2103"/>
        <item x="1927"/>
        <item x="196"/>
        <item x="1918"/>
        <item x="838"/>
        <item x="2448"/>
        <item x="388"/>
        <item x="2158"/>
        <item x="2733"/>
        <item x="310"/>
        <item x="2248"/>
        <item x="2085"/>
        <item x="874"/>
        <item x="1692"/>
        <item x="1994"/>
        <item x="1767"/>
        <item x="593"/>
        <item x="633"/>
        <item x="997"/>
        <item x="2673"/>
        <item x="138"/>
        <item x="51"/>
        <item x="2348"/>
        <item x="1073"/>
        <item x="949"/>
        <item x="326"/>
        <item x="2239"/>
        <item x="2163"/>
        <item x="1469"/>
        <item x="1466"/>
        <item x="2207"/>
        <item x="1707"/>
        <item x="233"/>
        <item x="1064"/>
        <item x="2329"/>
        <item x="940"/>
        <item x="1457"/>
        <item x="2444"/>
        <item x="289"/>
        <item x="774"/>
        <item x="2279"/>
        <item x="1913"/>
        <item x="2551"/>
        <item x="2384"/>
        <item x="1813"/>
        <item x="942"/>
        <item x="2148"/>
        <item x="1444"/>
        <item x="379"/>
        <item x="1192"/>
        <item x="1345"/>
        <item x="2751"/>
        <item x="92"/>
        <item x="1465"/>
        <item x="845"/>
        <item x="338"/>
        <item x="2139"/>
        <item x="689"/>
        <item x="437"/>
        <item x="2322"/>
        <item x="764"/>
        <item x="1915"/>
        <item x="1406"/>
        <item x="1416"/>
        <item x="1561"/>
        <item x="1697"/>
        <item x="155"/>
        <item x="2225"/>
        <item x="900"/>
        <item x="1774"/>
        <item x="97"/>
        <item x="2254"/>
        <item x="658"/>
        <item x="100"/>
        <item x="2835"/>
        <item x="824"/>
        <item x="1978"/>
        <item x="757"/>
        <item x="1657"/>
        <item x="2080"/>
        <item x="1941"/>
        <item x="2305"/>
        <item x="1685"/>
        <item x="1155"/>
        <item x="2201"/>
        <item x="2188"/>
        <item x="1882"/>
        <item x="1612"/>
        <item x="848"/>
        <item x="146"/>
        <item x="694"/>
        <item x="2332"/>
        <item x="145"/>
        <item x="675"/>
        <item x="489"/>
        <item x="353"/>
        <item x="1481"/>
        <item x="1290"/>
        <item x="1782"/>
        <item x="2262"/>
        <item x="2545"/>
        <item x="671"/>
        <item x="2155"/>
        <item x="2543"/>
        <item x="961"/>
        <item x="2607"/>
        <item x="1956"/>
        <item x="2387"/>
        <item x="937"/>
        <item x="32"/>
        <item x="716"/>
        <item x="939"/>
        <item x="321"/>
        <item x="2120"/>
        <item x="1453"/>
        <item x="722"/>
        <item x="1033"/>
        <item x="2569"/>
        <item x="482"/>
        <item x="2555"/>
        <item x="1596"/>
        <item x="1482"/>
        <item x="2655"/>
        <item x="522"/>
        <item x="1202"/>
        <item x="1065"/>
        <item x="2426"/>
        <item x="304"/>
        <item x="2072"/>
        <item x="1062"/>
        <item x="513"/>
        <item x="803"/>
        <item x="1676"/>
        <item x="869"/>
        <item x="2862"/>
        <item x="599"/>
        <item x="2837"/>
        <item x="1460"/>
        <item x="2370"/>
        <item x="1991"/>
        <item x="2277"/>
        <item x="62"/>
        <item x="1785"/>
        <item x="2867"/>
        <item x="2382"/>
        <item x="1607"/>
        <item x="460"/>
        <item x="2596"/>
        <item x="1350"/>
        <item x="1224"/>
        <item x="2162"/>
        <item x="2054"/>
        <item x="2879"/>
        <item x="476"/>
        <item x="2911"/>
        <item x="1790"/>
        <item x="1960"/>
        <item x="2361"/>
        <item x="446"/>
        <item x="2744"/>
        <item x="816"/>
        <item x="1310"/>
        <item x="2327"/>
        <item x="1360"/>
        <item x="1052"/>
        <item x="2830"/>
        <item x="2603"/>
        <item x="1267"/>
        <item x="39"/>
        <item x="1195"/>
        <item x="1180"/>
        <item x="1521"/>
        <item x="563"/>
        <item x="2882"/>
        <item x="1887"/>
        <item x="2797"/>
        <item x="553"/>
        <item x="1799"/>
        <item x="2502"/>
        <item x="266"/>
        <item x="17"/>
        <item x="188"/>
        <item x="67"/>
        <item x="274"/>
        <item x="2465"/>
        <item x="385"/>
        <item x="1722"/>
        <item x="1475"/>
        <item x="232"/>
        <item x="1694"/>
        <item x="531"/>
        <item x="2268"/>
        <item x="1595"/>
        <item x="456"/>
        <item x="537"/>
        <item x="2815"/>
        <item x="277"/>
        <item x="2306"/>
        <item x="1606"/>
        <item x="2211"/>
        <item x="1273"/>
        <item x="548"/>
        <item x="876"/>
        <item x="895"/>
        <item x="2541"/>
        <item x="328"/>
        <item x="998"/>
        <item x="2180"/>
        <item x="2442"/>
        <item x="926"/>
        <item x="2029"/>
        <item x="2909"/>
        <item x="407"/>
        <item x="1949"/>
        <item x="850"/>
        <item x="2902"/>
        <item x="889"/>
        <item x="2686"/>
        <item x="1484"/>
        <item x="1536"/>
        <item x="743"/>
        <item x="1773"/>
        <item x="2606"/>
        <item x="1066"/>
        <item x="254"/>
        <item x="1671"/>
        <item x="223"/>
        <item x="1912"/>
        <item x="1428"/>
        <item x="911"/>
        <item x="2275"/>
        <item x="22"/>
        <item x="1222"/>
        <item x="170"/>
        <item x="1554"/>
        <item x="712"/>
        <item x="521"/>
        <item x="2834"/>
        <item x="1261"/>
        <item x="260"/>
        <item x="2652"/>
        <item x="580"/>
        <item x="2411"/>
        <item x="1884"/>
        <item x="1246"/>
        <item x="1621"/>
        <item x="1276"/>
        <item x="1552"/>
        <item x="409"/>
        <item x="890"/>
        <item x="1511"/>
        <item x="2066"/>
        <item x="2241"/>
        <item x="369"/>
        <item x="165"/>
        <item x="2067"/>
        <item x="279"/>
        <item x="2007"/>
        <item x="867"/>
        <item x="605"/>
        <item x="2090"/>
        <item x="133"/>
        <item x="1361"/>
        <item x="2588"/>
        <item x="2532"/>
        <item x="1930"/>
        <item x="2622"/>
        <item x="1474"/>
        <item x="1735"/>
        <item x="1291"/>
        <item x="42"/>
        <item x="1240"/>
        <item x="972"/>
        <item x="1639"/>
        <item x="705"/>
        <item x="421"/>
        <item x="430"/>
        <item x="2547"/>
        <item x="1433"/>
        <item x="1447"/>
        <item x="175"/>
        <item x="1414"/>
        <item x="1074"/>
        <item x="1139"/>
        <item x="2861"/>
        <item x="2671"/>
        <item x="1646"/>
        <item x="2358"/>
        <item x="2679"/>
        <item x="646"/>
        <item x="463"/>
        <item x="506"/>
        <item x="1904"/>
        <item x="2604"/>
        <item x="2711"/>
        <item x="2564"/>
        <item x="1186"/>
        <item x="1805"/>
        <item x="2527"/>
        <item x="1497"/>
        <item x="872"/>
        <item x="1727"/>
        <item x="2796"/>
        <item x="485"/>
        <item x="2113"/>
        <item x="2777"/>
        <item x="1153"/>
        <item x="1811"/>
        <item x="1788"/>
        <item x="1325"/>
        <item x="576"/>
        <item x="1029"/>
        <item x="842"/>
        <item x="1015"/>
        <item x="703"/>
        <item x="1684"/>
        <item x="14"/>
        <item x="1943"/>
        <item x="1872"/>
        <item x="2338"/>
        <item x="1014"/>
        <item x="2079"/>
        <item x="431"/>
        <item x="1458"/>
        <item x="610"/>
        <item x="1615"/>
        <item x="798"/>
        <item x="50"/>
        <item x="554"/>
        <item x="1477"/>
        <item x="1154"/>
        <item x="677"/>
        <item x="1560"/>
        <item x="157"/>
        <item x="813"/>
        <item x="10"/>
        <item x="2283"/>
        <item x="45"/>
        <item x="2001"/>
        <item x="2210"/>
        <item x="168"/>
        <item x="2251"/>
        <item x="564"/>
        <item x="598"/>
        <item x="2020"/>
        <item x="2352"/>
        <item x="2076"/>
        <item x="2466"/>
        <item x="1250"/>
        <item x="2125"/>
        <item x="469"/>
        <item x="2570"/>
        <item x="1169"/>
        <item x="1071"/>
        <item x="639"/>
        <item x="1810"/>
        <item x="1427"/>
        <item x="2873"/>
        <item x="632"/>
        <item x="1968"/>
        <item x="2523"/>
        <item x="1539"/>
        <item x="440"/>
        <item x="756"/>
        <item x="550"/>
        <item x="184"/>
        <item x="2805"/>
        <item x="2841"/>
        <item x="2884"/>
        <item x="526"/>
        <item x="2410"/>
        <item x="720"/>
        <item x="1443"/>
        <item x="956"/>
        <item x="2445"/>
        <item x="1008"/>
        <item x="1547"/>
        <item x="569"/>
        <item x="1063"/>
        <item x="1565"/>
        <item x="1925"/>
        <item x="98"/>
        <item x="1569"/>
        <item x="825"/>
        <item x="178"/>
        <item x="271"/>
        <item x="923"/>
        <item x="2456"/>
        <item x="1198"/>
        <item x="2362"/>
        <item x="1403"/>
        <item x="1168"/>
        <item x="1089"/>
        <item x="1409"/>
        <item x="1837"/>
        <item x="1879"/>
        <item x="1520"/>
        <item x="2449"/>
        <item x="1757"/>
        <item x="2620"/>
        <item x="1395"/>
        <item x="1900"/>
        <item x="1548"/>
        <item x="2714"/>
        <item x="2694"/>
        <item x="2428"/>
        <item x="286"/>
        <item x="2787"/>
        <item x="2774"/>
        <item x="1274"/>
        <item x="887"/>
        <item x="1121"/>
        <item x="818"/>
        <item x="1068"/>
        <item x="187"/>
        <item x="2766"/>
        <item x="26"/>
        <item x="2350"/>
        <item x="661"/>
        <item x="1652"/>
        <item x="1028"/>
        <item x="1076"/>
        <item x="2436"/>
        <item x="1777"/>
        <item x="2098"/>
        <item x="730"/>
        <item x="315"/>
        <item x="363"/>
        <item x="2385"/>
        <item x="47"/>
        <item x="1032"/>
        <item x="499"/>
        <item x="2886"/>
        <item x="371"/>
        <item x="1875"/>
        <item x="2666"/>
        <item x="785"/>
        <item x="763"/>
        <item x="2610"/>
        <item x="2772"/>
        <item x="1636"/>
        <item x="1004"/>
        <item x="2154"/>
        <item x="1540"/>
        <item x="960"/>
        <item x="2010"/>
        <item x="2063"/>
        <item x="1179"/>
        <item x="2708"/>
        <item x="710"/>
        <item x="2389"/>
        <item x="1252"/>
        <item x="2905"/>
        <item x="2021"/>
        <item x="1731"/>
        <item x="1530"/>
        <item x="2636"/>
        <item x="2071"/>
        <item x="2005"/>
        <item x="1741"/>
        <item x="967"/>
        <item x="2613"/>
        <item x="2297"/>
        <item x="2052"/>
        <item x="1695"/>
        <item x="2446"/>
        <item x="2789"/>
        <item x="466"/>
        <item x="769"/>
        <item x="306"/>
        <item x="2343"/>
        <item x="1110"/>
        <item x="879"/>
        <item x="2246"/>
        <item x="2367"/>
        <item x="1463"/>
        <item x="2776"/>
        <item x="1372"/>
        <item x="1398"/>
        <item x="2100"/>
        <item x="2880"/>
        <item x="614"/>
        <item x="2243"/>
        <item x="918"/>
        <item x="1365"/>
        <item x="1874"/>
        <item x="1126"/>
        <item x="932"/>
        <item x="1207"/>
        <item x="108"/>
        <item x="1864"/>
        <item x="908"/>
        <item x="1666"/>
        <item x="110"/>
        <item x="877"/>
        <item x="129"/>
        <item x="2435"/>
        <item x="581"/>
        <item x="836"/>
        <item x="116"/>
        <item x="1581"/>
        <item x="1736"/>
        <item x="2525"/>
        <item x="204"/>
        <item x="514"/>
        <item x="1352"/>
        <item x="1966"/>
        <item x="1114"/>
        <item x="631"/>
        <item x="2196"/>
        <item x="2491"/>
        <item x="552"/>
        <item x="2365"/>
        <item x="2392"/>
        <item x="1893"/>
        <item x="1158"/>
        <item x="1362"/>
        <item x="2469"/>
        <item x="459"/>
        <item x="922"/>
        <item x="2013"/>
        <item x="185"/>
        <item x="5"/>
        <item x="2237"/>
        <item x="1509"/>
        <item x="1152"/>
        <item x="1502"/>
        <item x="2681"/>
        <item x="990"/>
        <item x="2161"/>
        <item x="2108"/>
        <item x="2519"/>
        <item x="2587"/>
        <item x="2317"/>
        <item x="2189"/>
        <item x="811"/>
        <item x="1716"/>
        <item x="1586"/>
        <item x="1635"/>
        <item x="1730"/>
        <item x="1542"/>
        <item x="2360"/>
        <item x="657"/>
        <item x="1420"/>
        <item x="2255"/>
        <item x="2656"/>
        <item x="1314"/>
        <item x="1655"/>
        <item x="183"/>
        <item x="2737"/>
        <item x="829"/>
        <item x="1319"/>
        <item x="977"/>
        <item x="1907"/>
        <item x="2183"/>
        <item x="1622"/>
        <item x="1816"/>
        <item x="594"/>
        <item x="794"/>
        <item x="1693"/>
        <item x="449"/>
        <item x="2480"/>
        <item x="398"/>
        <item x="1328"/>
        <item x="1436"/>
        <item x="2463"/>
        <item x="1411"/>
        <item x="986"/>
        <item x="698"/>
        <item x="1382"/>
        <item x="1313"/>
        <item x="1857"/>
        <item x="810"/>
        <item x="2354"/>
        <item x="327"/>
        <item x="2152"/>
        <item x="1159"/>
        <item x="218"/>
        <item x="643"/>
        <item x="1061"/>
        <item x="1677"/>
        <item x="1000"/>
        <item x="1131"/>
        <item x="566"/>
        <item x="2794"/>
        <item x="2017"/>
        <item x="2302"/>
        <item x="2053"/>
        <item x="2224"/>
        <item x="227"/>
        <item x="613"/>
        <item x="1568"/>
        <item x="966"/>
        <item x="1642"/>
        <item x="1332"/>
        <item x="404"/>
        <item x="402"/>
        <item x="153"/>
        <item x="1686"/>
        <item x="1744"/>
        <item x="2192"/>
        <item x="1046"/>
        <item x="1329"/>
        <item x="1950"/>
        <item x="2174"/>
        <item x="897"/>
        <item x="608"/>
        <item x="660"/>
        <item x="1386"/>
        <item x="2236"/>
        <item x="2831"/>
        <item x="2182"/>
        <item x="878"/>
        <item x="2494"/>
        <item x="859"/>
        <item x="1725"/>
        <item x="2267"/>
        <item x="1647"/>
        <item x="1157"/>
        <item x="1210"/>
        <item x="1842"/>
        <item x="2720"/>
        <item x="727"/>
        <item x="629"/>
        <item x="853"/>
        <item x="2887"/>
        <item x="189"/>
        <item x="2039"/>
        <item x="1792"/>
        <item x="2364"/>
        <item x="2734"/>
        <item x="2119"/>
        <item x="2848"/>
        <item x="1579"/>
        <item x="86"/>
        <item x="295"/>
        <item x="307"/>
        <item x="663"/>
        <item x="1031"/>
        <item x="2701"/>
        <item x="1165"/>
        <item x="2274"/>
        <item x="2380"/>
        <item x="2012"/>
        <item x="2780"/>
        <item x="2095"/>
        <item x="1492"/>
        <item x="2878"/>
        <item x="2640"/>
        <item x="2457"/>
        <item x="776"/>
        <item x="2184"/>
        <item x="1812"/>
        <item x="352"/>
        <item x="622"/>
        <item x="760"/>
        <item x="690"/>
        <item x="2276"/>
        <item x="1120"/>
        <item x="130"/>
        <item x="674"/>
        <item x="2885"/>
        <item x="472"/>
        <item x="1096"/>
        <item x="1620"/>
        <item x="1129"/>
        <item x="1229"/>
        <item x="952"/>
        <item x="2784"/>
        <item x="814"/>
        <item x="2137"/>
        <item x="888"/>
        <item x="945"/>
        <item x="225"/>
        <item x="1351"/>
        <item x="617"/>
        <item x="2357"/>
        <item x="2857"/>
        <item x="2439"/>
        <item x="2313"/>
        <item x="1375"/>
        <item x="1934"/>
        <item x="1429"/>
        <item x="1803"/>
        <item x="1873"/>
        <item x="1664"/>
        <item x="2672"/>
        <item x="376"/>
        <item x="1055"/>
        <item x="2501"/>
        <item x="2136"/>
        <item x="558"/>
        <item x="1441"/>
        <item x="2340"/>
        <item x="2293"/>
        <item x="393"/>
        <item x="1953"/>
        <item x="2680"/>
        <item x="1431"/>
        <item x="1456"/>
        <item x="1890"/>
        <item x="2775"/>
        <item x="425"/>
        <item x="2839"/>
        <item x="2621"/>
        <item x="1598"/>
        <item x="428"/>
        <item x="2042"/>
        <item x="2719"/>
        <item x="792"/>
        <item x="308"/>
        <item x="324"/>
        <item x="2724"/>
        <item x="2286"/>
        <item x="1171"/>
        <item x="875"/>
        <item x="1278"/>
        <item x="2261"/>
        <item x="536"/>
        <item x="1150"/>
        <item x="1613"/>
        <item x="73"/>
        <item x="2500"/>
        <item x="35"/>
        <item x="276"/>
        <item x="2585"/>
        <item x="652"/>
        <item x="1343"/>
        <item x="1364"/>
        <item x="574"/>
        <item x="933"/>
        <item x="557"/>
        <item x="40"/>
        <item x="766"/>
        <item x="2447"/>
        <item x="2840"/>
        <item x="2877"/>
        <item x="1377"/>
        <item x="497"/>
        <item x="667"/>
        <item x="1356"/>
        <item x="200"/>
        <item x="2899"/>
        <item x="333"/>
        <item x="370"/>
        <item x="1583"/>
        <item x="70"/>
        <item x="2006"/>
        <item x="2558"/>
        <item x="2528"/>
        <item x="1090"/>
        <item x="2731"/>
        <item x="962"/>
        <item x="1161"/>
        <item x="2676"/>
        <item x="595"/>
        <item x="886"/>
        <item x="2798"/>
        <item x="1708"/>
        <item x="2323"/>
        <item x="948"/>
        <item x="1855"/>
        <item x="1115"/>
        <item x="2616"/>
        <item x="787"/>
        <item x="420"/>
        <item x="1553"/>
        <item x="435"/>
        <item x="1823"/>
        <item x="640"/>
        <item x="857"/>
        <item x="2539"/>
        <item x="1001"/>
        <item x="1488"/>
        <item x="1945"/>
        <item x="422"/>
        <item x="1215"/>
        <item x="2563"/>
        <item x="2507"/>
        <item x="2864"/>
        <item x="1368"/>
        <item x="368"/>
        <item x="1567"/>
        <item x="443"/>
        <item x="2191"/>
        <item x="413"/>
        <item x="2498"/>
        <item x="2826"/>
        <item x="432"/>
        <item x="1013"/>
        <item x="1653"/>
        <item x="2771"/>
        <item x="800"/>
        <item x="1828"/>
        <item x="2062"/>
        <item x="1388"/>
        <item x="1658"/>
        <item x="41"/>
        <item x="313"/>
        <item x="2710"/>
        <item x="1681"/>
        <item x="490"/>
        <item x="1878"/>
        <item x="2166"/>
        <item x="1526"/>
        <item x="1160"/>
        <item x="94"/>
        <item x="1208"/>
        <item x="1628"/>
        <item x="1030"/>
        <item x="24"/>
        <item x="496"/>
        <item x="1559"/>
        <item x="2624"/>
        <item x="635"/>
        <item x="471"/>
        <item x="1883"/>
        <item x="2871"/>
        <item x="2167"/>
        <item x="1529"/>
        <item x="348"/>
        <item x="261"/>
        <item x="1177"/>
        <item x="2060"/>
        <item x="782"/>
        <item x="881"/>
        <item x="2423"/>
        <item x="1058"/>
        <item x="2038"/>
        <item x="744"/>
        <item x="1631"/>
        <item x="33"/>
        <item x="1253"/>
        <item x="77"/>
        <item x="2682"/>
        <item x="978"/>
        <item x="2149"/>
        <item x="592"/>
        <item x="644"/>
        <item x="2074"/>
        <item x="364"/>
        <item x="1859"/>
        <item x="681"/>
        <item x="851"/>
        <item x="2792"/>
        <item x="976"/>
        <item x="925"/>
        <item x="1616"/>
        <item x="1608"/>
        <item x="1374"/>
        <item x="788"/>
        <item x="2743"/>
        <item x="1401"/>
        <item x="1839"/>
        <item x="1112"/>
        <item x="2081"/>
        <item x="194"/>
        <item x="1987"/>
        <item x="928"/>
        <item x="1911"/>
        <item x="2430"/>
        <item x="975"/>
        <item x="2650"/>
        <item x="568"/>
        <item x="2142"/>
        <item x="1937"/>
        <item x="856"/>
        <item x="406"/>
        <item x="1902"/>
        <item x="2479"/>
        <item x="322"/>
        <item x="2757"/>
        <item x="2056"/>
        <item x="2376"/>
        <item x="1182"/>
        <item x="1104"/>
        <item x="2336"/>
        <item x="169"/>
        <item x="2647"/>
        <item x="573"/>
        <item x="993"/>
        <item x="1962"/>
        <item x="433"/>
        <item x="2295"/>
        <item x="2316"/>
        <item x="1342"/>
        <item x="2396"/>
        <item x="2704"/>
        <item x="2372"/>
        <item x="2185"/>
        <item x="1228"/>
        <item x="806"/>
        <item x="1413"/>
        <item x="1916"/>
        <item x="761"/>
        <item x="996"/>
        <item x="2741"/>
        <item x="1922"/>
        <item x="305"/>
        <item x="904"/>
        <item x="994"/>
        <item x="346"/>
        <item x="1662"/>
        <item x="2575"/>
        <item x="2247"/>
        <item x="60"/>
        <item x="1798"/>
        <item x="726"/>
        <item x="1394"/>
        <item x="616"/>
        <item x="1373"/>
        <item x="1483"/>
        <item x="668"/>
        <item x="1205"/>
        <item x="1221"/>
        <item x="29"/>
        <item x="1667"/>
        <item x="339"/>
        <item x="905"/>
        <item x="426"/>
        <item x="954"/>
        <item x="1347"/>
        <item x="241"/>
        <item x="915"/>
        <item x="2907"/>
        <item x="1830"/>
        <item x="2312"/>
        <item x="2812"/>
        <item x="1049"/>
        <item x="2397"/>
        <item x="1041"/>
        <item x="2851"/>
        <item x="19"/>
        <item x="2516"/>
        <item x="1094"/>
        <item x="1617"/>
        <item x="2227"/>
        <item x="735"/>
        <item x="113"/>
        <item x="2045"/>
        <item x="1846"/>
        <item x="1952"/>
        <item x="2804"/>
        <item x="192"/>
        <item x="362"/>
        <item x="2614"/>
        <item x="1242"/>
        <item x="1504"/>
        <item x="1796"/>
        <item x="105"/>
        <item x="2035"/>
        <item x="752"/>
        <item x="589"/>
        <item x="1660"/>
        <item x="2355"/>
        <item x="762"/>
        <item x="75"/>
        <item x="706"/>
        <item x="1102"/>
        <item x="1383"/>
        <item x="2765"/>
        <item x="1423"/>
        <item x="2033"/>
        <item x="1672"/>
        <item x="1346"/>
        <item x="336"/>
        <item x="1220"/>
        <item x="1786"/>
        <item x="502"/>
        <item x="1585"/>
        <item x="90"/>
        <item x="561"/>
        <item x="219"/>
        <item x="1964"/>
        <item x="1644"/>
        <item x="1990"/>
        <item x="520"/>
        <item x="1315"/>
        <item x="239"/>
        <item x="2209"/>
        <item x="2147"/>
        <item x="2700"/>
        <item x="864"/>
        <item x="2725"/>
        <item x="2732"/>
        <item x="1399"/>
        <item x="280"/>
        <item x="1977"/>
        <item x="1958"/>
        <item x="103"/>
        <item x="2600"/>
        <item x="2870"/>
        <item x="1895"/>
        <item x="2712"/>
        <item x="638"/>
        <item x="1496"/>
        <item x="2043"/>
        <item x="1688"/>
        <item x="1206"/>
        <item x="2415"/>
        <item x="1264"/>
        <item x="837"/>
        <item x="2157"/>
        <item x="1625"/>
        <item x="2505"/>
        <item x="1562"/>
        <item x="2186"/>
        <item x="357"/>
        <item x="804"/>
        <item x="2455"/>
        <item x="93"/>
        <item x="2855"/>
        <item x="560"/>
        <item x="985"/>
        <item x="1051"/>
        <item x="2454"/>
        <item x="1866"/>
        <item x="1340"/>
        <item x="669"/>
        <item x="702"/>
        <item x="2860"/>
        <item x="2238"/>
        <item x="1919"/>
        <item x="659"/>
        <item x="1113"/>
        <item x="1861"/>
        <item x="1244"/>
        <item x="150"/>
        <item x="1424"/>
        <item x="2115"/>
        <item x="329"/>
        <item x="679"/>
        <item x="1580"/>
        <item x="1247"/>
        <item x="2703"/>
        <item x="350"/>
        <item x="1920"/>
        <item x="2906"/>
        <item x="2853"/>
        <item x="1378"/>
        <item x="2429"/>
        <item x="95"/>
        <item x="969"/>
        <item x="1514"/>
        <item x="749"/>
        <item x="2151"/>
        <item x="1203"/>
        <item x="1426"/>
        <item x="624"/>
        <item x="1300"/>
        <item x="331"/>
        <item x="52"/>
        <item x="637"/>
        <item x="708"/>
        <item x="85"/>
        <item x="2164"/>
        <item x="263"/>
        <item x="2383"/>
        <item x="1100"/>
        <item x="309"/>
        <item x="2865"/>
        <item x="786"/>
        <item x="504"/>
        <item x="1862"/>
        <item x="453"/>
        <item x="2229"/>
        <item x="1187"/>
        <item x="2144"/>
        <item x="777"/>
        <item x="2891"/>
        <item x="1164"/>
        <item x="2375"/>
        <item x="1648"/>
        <item x="395"/>
        <item x="1575"/>
        <item x="1407"/>
        <item x="1963"/>
        <item x="582"/>
        <item x="1997"/>
        <item x="403"/>
        <item x="2156"/>
        <item x="1303"/>
        <item x="1103"/>
        <item x="1819"/>
        <item x="2678"/>
        <item x="1384"/>
        <item x="1926"/>
        <item x="1885"/>
        <item x="2483"/>
        <item x="2159"/>
        <item x="2337"/>
        <item x="1742"/>
        <item x="946"/>
        <item x="1544"/>
        <item x="2233"/>
        <item x="2573"/>
        <item x="49"/>
        <item x="731"/>
        <item x="736"/>
        <item x="1284"/>
        <item x="2009"/>
        <item x="2214"/>
        <item x="2194"/>
        <item x="2811"/>
        <item x="1006"/>
        <item x="118"/>
        <item x="2400"/>
        <item x="2263"/>
        <item x="728"/>
        <item x="23"/>
        <item x="2091"/>
        <item x="1486"/>
        <item x="2373"/>
        <item x="965"/>
        <item x="2345"/>
        <item x="2872"/>
        <item x="312"/>
        <item x="1518"/>
        <item x="1072"/>
        <item x="2281"/>
        <item x="1557"/>
        <item x="2205"/>
        <item x="1971"/>
        <item x="2319"/>
        <item x="1751"/>
        <item x="2294"/>
        <item x="1082"/>
        <item x="512"/>
        <item x="713"/>
        <item x="2141"/>
        <item x="950"/>
        <item x="1069"/>
        <item x="282"/>
        <item x="102"/>
        <item x="1865"/>
        <item x="1452"/>
        <item x="1717"/>
        <item x="96"/>
        <item x="1298"/>
        <item x="201"/>
        <item x="1720"/>
        <item x="909"/>
        <item x="179"/>
        <item x="2260"/>
        <item x="9"/>
        <item x="1105"/>
        <item x="1683"/>
        <item x="2116"/>
        <item x="101"/>
        <item x="2420"/>
        <item x="135"/>
        <item x="2515"/>
        <item x="2850"/>
        <item x="2307"/>
        <item x="2881"/>
        <item x="1489"/>
        <item x="1533"/>
        <item x="2369"/>
        <item x="823"/>
        <item x="1093"/>
        <item x="1471"/>
        <item x="2623"/>
        <item x="475"/>
        <item x="1034"/>
        <item x="193"/>
        <item x="2451"/>
        <item x="2605"/>
        <item x="2584"/>
        <item x="2531"/>
        <item x="2735"/>
        <item x="1327"/>
        <item x="2278"/>
        <item x="205"/>
        <item x="747"/>
        <item x="2280"/>
        <item x="2458"/>
        <item x="2803"/>
        <item x="79"/>
        <item x="2504"/>
        <item x="358"/>
        <item x="2619"/>
        <item x="2476"/>
        <item x="2908"/>
        <item x="1135"/>
        <item x="832"/>
        <item x="493"/>
        <item x="1737"/>
        <item x="2298"/>
        <item x="1578"/>
        <item x="2299"/>
        <item x="1011"/>
        <item x="1789"/>
        <item x="628"/>
        <item x="1534"/>
        <item x="2118"/>
        <item x="1176"/>
        <item x="2314"/>
        <item x="498"/>
        <item x="894"/>
        <item x="835"/>
        <item x="2645"/>
        <item x="1543"/>
        <item x="1268"/>
        <item x="2653"/>
        <item x="615"/>
        <item x="2086"/>
        <item x="1419"/>
        <item x="342"/>
        <item x="590"/>
        <item x="337"/>
        <item x="1910"/>
        <item x="579"/>
        <item x="751"/>
        <item x="264"/>
        <item x="2599"/>
        <item x="2778"/>
        <item x="2431"/>
        <item x="704"/>
        <item x="519"/>
        <item x="2213"/>
        <item x="575"/>
        <item x="516"/>
        <item x="1439"/>
        <item x="1438"/>
        <item x="1044"/>
        <item x="1355"/>
        <item x="2077"/>
        <item x="2055"/>
        <item x="203"/>
        <item x="2000"/>
        <item x="1829"/>
        <item x="1983"/>
        <item x="1507"/>
        <item x="1551"/>
        <item x="2228"/>
        <item x="1147"/>
        <item x="1455"/>
        <item x="1294"/>
        <item x="1808"/>
        <item x="1508"/>
        <item x="507"/>
        <item x="1545"/>
        <item x="641"/>
        <item x="906"/>
        <item x="884"/>
        <item x="654"/>
        <item x="287"/>
        <item x="2195"/>
        <item x="1738"/>
        <item x="1771"/>
        <item x="2715"/>
        <item x="2401"/>
        <item x="2258"/>
        <item x="267"/>
        <item x="1248"/>
        <item x="434"/>
        <item x="2264"/>
        <item x="2470"/>
        <item x="1661"/>
        <item x="577"/>
        <item x="2250"/>
        <item x="419"/>
        <item x="2121"/>
        <item x="1306"/>
        <item x="278"/>
        <item x="1200"/>
        <item x="959"/>
        <item x="1696"/>
        <item x="2742"/>
        <item x="2690"/>
        <item x="229"/>
        <item x="740"/>
        <item x="224"/>
        <item x="1669"/>
        <item x="1888"/>
        <item x="1840"/>
        <item x="281"/>
        <item x="20"/>
        <item x="1391"/>
        <item x="195"/>
        <item x="344"/>
        <item x="66"/>
        <item x="2271"/>
        <item x="2390"/>
        <item x="1982"/>
        <item x="1946"/>
        <item x="1584"/>
        <item x="1570"/>
        <item x="215"/>
        <item x="1412"/>
        <item x="2838"/>
        <item x="386"/>
        <item x="865"/>
        <item x="2749"/>
        <item x="527"/>
        <item x="1167"/>
        <item x="544"/>
        <item x="190"/>
        <item x="61"/>
        <item x="1525"/>
        <item x="2244"/>
        <item x="1265"/>
        <item x="696"/>
        <item x="2630"/>
        <item x="1245"/>
        <item x="1764"/>
        <item x="1856"/>
        <item x="2464"/>
        <item x="2037"/>
        <item x="399"/>
        <item x="1472"/>
        <item x="2371"/>
        <item x="936"/>
        <item x="2808"/>
        <item x="2536"/>
        <item x="1835"/>
        <item x="2662"/>
        <item x="992"/>
        <item x="551"/>
        <item x="1109"/>
        <item x="360"/>
        <item x="578"/>
        <item x="132"/>
        <item x="2713"/>
        <item x="1236"/>
        <item x="1901"/>
        <item x="1095"/>
        <item x="1083"/>
        <item x="511"/>
        <item x="1961"/>
        <item x="2580"/>
        <item x="655"/>
        <item x="565"/>
        <item x="1818"/>
        <item x="2417"/>
        <item x="1638"/>
        <item x="2190"/>
        <item x="1687"/>
        <item x="1705"/>
        <item x="2123"/>
        <item x="262"/>
        <item x="1592"/>
        <item x="2827"/>
        <item x="2869"/>
        <item x="8"/>
        <item x="1517"/>
        <item x="1627"/>
        <item x="1566"/>
        <item x="1225"/>
        <item x="458"/>
        <item x="2554"/>
        <item x="332"/>
        <item x="384"/>
        <item x="802"/>
        <item x="2571"/>
        <item x="2556"/>
        <item x="597"/>
        <item x="790"/>
        <item x="1010"/>
        <item x="412"/>
        <item x="400"/>
        <item x="1239"/>
        <item x="171"/>
        <item x="1060"/>
        <item x="602"/>
        <item x="1759"/>
        <item x="2785"/>
        <item x="1574"/>
        <item x="208"/>
        <item x="1323"/>
        <item x="2736"/>
        <item x="2786"/>
        <item x="2854"/>
        <item x="1637"/>
        <item x="2910"/>
        <item x="1806"/>
        <item x="1726"/>
        <item x="2489"/>
        <item x="1106"/>
        <item x="166"/>
        <item x="1719"/>
        <item x="2101"/>
        <item x="2660"/>
        <item x="1668"/>
        <item x="2746"/>
        <item x="2477"/>
        <item x="1461"/>
        <item x="587"/>
        <item x="1307"/>
        <item x="477"/>
        <item x="2576"/>
        <item x="2245"/>
        <item x="620"/>
        <item x="2791"/>
        <item x="1035"/>
        <item x="861"/>
        <item x="648"/>
        <item x="1301"/>
        <item x="149"/>
        <item x="2028"/>
        <item x="528"/>
        <item x="1128"/>
        <item x="938"/>
        <item x="1784"/>
        <item x="140"/>
        <item x="1027"/>
        <item x="1538"/>
        <item x="941"/>
        <item x="1645"/>
        <item x="1235"/>
        <item x="424"/>
        <item x="335"/>
        <item x="414"/>
        <item x="1050"/>
        <item x="2026"/>
        <item x="1815"/>
        <item x="1853"/>
        <item x="2868"/>
        <item x="1084"/>
        <item x="2467"/>
        <item x="11"/>
        <item x="987"/>
        <item x="2374"/>
        <item x="647"/>
        <item x="1748"/>
        <item x="2266"/>
        <item x="231"/>
        <item x="1450"/>
        <item x="144"/>
        <item x="1498"/>
        <item x="1510"/>
        <item x="2521"/>
        <item x="2883"/>
        <item x="240"/>
        <item x="2087"/>
        <item x="389"/>
        <item x="2309"/>
        <item x="1437"/>
        <item x="2728"/>
        <item x="1045"/>
        <item x="1354"/>
        <item x="2706"/>
        <item x="2173"/>
        <item x="656"/>
        <item x="2659"/>
        <item x="2381"/>
        <item x="1921"/>
        <item x="1124"/>
        <item x="1603"/>
        <item x="2419"/>
        <item x="345"/>
        <item x="1706"/>
        <item x="382"/>
        <item x="2754"/>
        <item x="1432"/>
        <item x="2709"/>
        <item x="202"/>
        <item x="1713"/>
        <item x="1745"/>
        <item x="1201"/>
        <item x="43"/>
        <item x="1905"/>
        <item x="2127"/>
        <item x="2105"/>
        <item x="302"/>
        <item x="2511"/>
        <item x="186"/>
        <item x="1505"/>
        <item x="1023"/>
        <item x="2265"/>
        <item x="2003"/>
        <item x="988"/>
        <item x="1663"/>
        <item x="723"/>
        <item x="732"/>
        <item x="2729"/>
        <item x="1363"/>
        <item x="2405"/>
        <item x="2257"/>
        <item x="1405"/>
        <item x="15"/>
        <item x="955"/>
        <item x="974"/>
        <item x="1834"/>
        <item x="325"/>
        <item x="163"/>
        <item x="2793"/>
        <item x="808"/>
        <item x="1746"/>
        <item x="284"/>
        <item x="273"/>
        <item x="1860"/>
        <item x="2193"/>
        <item x="299"/>
        <item x="2783"/>
        <item x="1140"/>
        <item x="921"/>
        <item x="649"/>
        <item x="1280"/>
        <item x="1296"/>
        <item x="534"/>
        <item x="1594"/>
        <item x="124"/>
        <item x="609"/>
        <item x="296"/>
        <item x="48"/>
        <item x="801"/>
        <item x="242"/>
        <item x="63"/>
        <item x="2669"/>
        <item x="1230"/>
        <item x="2561"/>
        <item x="1528"/>
        <item x="81"/>
        <item x="1891"/>
        <item x="2495"/>
        <item x="2342"/>
        <item x="791"/>
        <item x="468"/>
        <item x="2739"/>
        <item x="2462"/>
        <item x="2533"/>
        <item x="1293"/>
        <item x="1682"/>
        <item x="1047"/>
        <item x="753"/>
        <item x="245"/>
        <item x="2425"/>
        <item x="1462"/>
        <item x="1590"/>
        <item x="981"/>
        <item x="1549"/>
        <item x="28"/>
        <item x="2856"/>
        <item x="226"/>
        <item x="1928"/>
        <item x="87"/>
        <item x="2756"/>
        <item x="37"/>
        <item x="2583"/>
        <item x="246"/>
        <item x="2414"/>
        <item x="1297"/>
        <item x="2088"/>
        <item x="2822"/>
        <item x="2896"/>
        <item x="1886"/>
        <item x="678"/>
        <item x="1550"/>
        <item x="1993"/>
        <item x="2126"/>
        <item x="2471"/>
        <item x="2565"/>
        <item x="2453"/>
        <item x="2232"/>
        <item x="2634"/>
        <item x="1446"/>
        <item x="2779"/>
        <item x="529"/>
        <item x="596"/>
        <item x="2487"/>
        <item x="695"/>
        <item x="1098"/>
        <item x="311"/>
        <item x="2626"/>
        <item x="650"/>
        <item x="2790"/>
        <item x="275"/>
        <item x="298"/>
        <item x="2589"/>
        <item x="182"/>
        <item x="2845"/>
        <item x="828"/>
        <item x="314"/>
        <item x="1459"/>
        <item x="585"/>
        <item x="833"/>
        <item x="216"/>
        <item x="983"/>
        <item x="1107"/>
        <item x="1122"/>
        <item x="2289"/>
        <item x="148"/>
        <item x="292"/>
        <item x="2315"/>
        <item x="1118"/>
        <item x="2486"/>
        <item x="2011"/>
        <item x="2651"/>
        <item x="1889"/>
        <item x="366"/>
        <item x="429"/>
        <item x="259"/>
        <item x="2200"/>
        <item x="1088"/>
        <item x="606"/>
        <item x="2863"/>
        <item x="871"/>
        <item x="754"/>
        <item x="1357"/>
        <item x="2321"/>
        <item x="1743"/>
        <item x="1876"/>
        <item x="896"/>
        <item x="159"/>
        <item x="715"/>
        <item x="1369"/>
        <item x="1191"/>
        <item x="1908"/>
        <item x="99"/>
        <item x="724"/>
        <item x="2550"/>
        <item x="1850"/>
        <item x="1599"/>
        <item x="686"/>
        <item x="2844"/>
        <item x="247"/>
        <item x="1979"/>
        <item x="243"/>
        <item x="1711"/>
        <item x="1634"/>
        <item x="330"/>
        <item x="2641"/>
        <item x="2524"/>
        <item x="76"/>
        <item x="538"/>
        <item x="1881"/>
        <item x="2661"/>
        <item x="351"/>
        <item x="1981"/>
        <item x="799"/>
        <item x="2379"/>
        <item x="1309"/>
        <item x="1541"/>
        <item x="1430"/>
        <item x="1503"/>
        <item x="839"/>
        <item x="1807"/>
        <item x="1564"/>
        <item x="518"/>
        <item x="1156"/>
        <item x="2823"/>
        <item x="206"/>
        <item x="892"/>
        <item x="1335"/>
        <item x="417"/>
        <item x="1500"/>
        <item x="1085"/>
        <item x="2755"/>
        <item x="2503"/>
        <item x="1178"/>
        <item x="1318"/>
        <item x="755"/>
        <item x="2889"/>
        <item x="89"/>
        <item x="2644"/>
        <item x="781"/>
        <item x="2025"/>
        <item x="1292"/>
        <item x="88"/>
        <item x="1909"/>
        <item x="1304"/>
        <item x="74"/>
        <item x="2593"/>
        <item x="2272"/>
        <item x="2395"/>
        <item x="1166"/>
        <item x="1349"/>
        <item x="2890"/>
        <item x="1831"/>
        <item x="1870"/>
        <item x="612"/>
        <item x="1699"/>
        <item x="151"/>
        <item x="1143"/>
        <item x="1344"/>
        <item x="2325"/>
        <item x="819"/>
        <item x="621"/>
        <item x="958"/>
        <item x="1019"/>
        <item x="737"/>
        <item x="2509"/>
        <item x="2612"/>
        <item x="418"/>
        <item x="2240"/>
        <item x="532"/>
        <item x="870"/>
        <item x="1057"/>
        <item x="665"/>
        <item x="1376"/>
        <item x="2459"/>
        <item x="2386"/>
        <item x="474"/>
        <item x="236"/>
        <item x="1081"/>
        <item x="238"/>
        <item x="1077"/>
        <item x="692"/>
        <item x="1601"/>
        <item x="2175"/>
        <item x="2537"/>
        <item x="2434"/>
        <item x="1209"/>
        <item x="2799"/>
        <item x="2014"/>
        <item x="1226"/>
        <item x="1241"/>
        <item x="2595"/>
        <item x="1959"/>
        <item x="423"/>
        <item x="1038"/>
        <item x="1223"/>
        <item x="989"/>
        <item x="2015"/>
        <item x="1602"/>
        <item x="607"/>
        <item x="572"/>
        <item x="2024"/>
        <item x="36"/>
        <item x="2461"/>
        <item x="1219"/>
        <item x="72"/>
        <item x="1127"/>
        <item x="1951"/>
        <item x="1709"/>
        <item x="2567"/>
        <item x="2842"/>
        <item x="508"/>
        <item x="2646"/>
        <item x="164"/>
        <item x="451"/>
        <item x="1942"/>
        <item x="571"/>
        <item x="1380"/>
        <item x="931"/>
        <item x="136"/>
        <item x="1801"/>
        <item x="1841"/>
        <item x="778"/>
        <item x="1804"/>
        <item x="796"/>
        <item x="588"/>
        <item x="2452"/>
        <item x="1718"/>
        <item x="2064"/>
        <item x="2036"/>
        <item x="367"/>
        <item x="13"/>
        <item x="2693"/>
        <item x="2273"/>
        <item x="2643"/>
        <item x="18"/>
        <item x="1009"/>
        <item x="1146"/>
        <item x="1814"/>
        <item x="2288"/>
        <item x="2441"/>
        <item x="303"/>
        <item x="584"/>
        <item x="1435"/>
        <item x="688"/>
        <item x="12"/>
        <item x="2284"/>
        <item x="2050"/>
        <item x="2721"/>
        <item x="841"/>
        <item x="258"/>
        <item x="1940"/>
        <item x="2810"/>
        <item x="1037"/>
        <item x="1651"/>
        <item x="1134"/>
        <item x="1422"/>
        <item x="2472"/>
        <item x="2806"/>
        <item x="748"/>
        <item x="181"/>
        <item x="2759"/>
        <item x="2517"/>
        <item x="746"/>
        <item x="2591"/>
        <item x="340"/>
        <item x="583"/>
        <item x="1519"/>
        <item x="2513"/>
        <item x="741"/>
        <item x="1042"/>
        <item x="1336"/>
        <item x="1279"/>
        <item x="758"/>
        <item x="180"/>
        <item x="1145"/>
        <item x="1142"/>
        <item x="2330"/>
        <item x="1449"/>
        <item x="486"/>
        <item x="924"/>
        <item x="1996"/>
        <item x="160"/>
        <item x="2597"/>
        <item x="604"/>
        <item x="213"/>
        <item x="682"/>
        <item x="21"/>
        <item x="1758"/>
        <item x="1763"/>
        <item x="2801"/>
        <item x="2540"/>
        <item x="953"/>
        <item x="2508"/>
        <item x="2843"/>
        <item x="2222"/>
        <item x="1005"/>
        <item x="2106"/>
        <item x="1397"/>
        <item x="1820"/>
        <item x="1597"/>
        <item x="1003"/>
        <item x="1099"/>
        <item x="927"/>
        <item x="1281"/>
        <item x="1935"/>
        <item x="123"/>
        <item x="2813"/>
        <item x="253"/>
        <item x="2027"/>
        <item x="973"/>
        <item x="683"/>
        <item x="2016"/>
        <item x="2351"/>
        <item x="2110"/>
        <item x="374"/>
        <item x="2847"/>
        <item x="1396"/>
        <item x="767"/>
        <item x="750"/>
        <item x="64"/>
        <item x="1954"/>
        <item x="1"/>
        <item x="2769"/>
        <item x="2023"/>
        <item x="392"/>
        <item x="248"/>
        <item x="2301"/>
        <item x="1515"/>
        <item x="1117"/>
        <item x="1370"/>
        <item x="139"/>
        <item x="2019"/>
        <item x="1272"/>
        <item x="143"/>
        <item x="555"/>
        <item x="448"/>
        <item x="2040"/>
        <item x="1984"/>
        <item x="1255"/>
        <item x="2752"/>
        <item x="1760"/>
        <item x="1947"/>
        <item x="2577"/>
        <item x="2143"/>
        <item x="2102"/>
        <item x="913"/>
        <item x="1535"/>
        <item x="559"/>
        <item x="2399"/>
        <item x="1358"/>
        <item x="542"/>
        <item x="1132"/>
        <item x="111"/>
        <item x="2168"/>
        <item x="2608"/>
        <item x="1133"/>
        <item x="625"/>
        <item x="793"/>
        <item x="2590"/>
        <item x="1263"/>
        <item x="217"/>
        <item x="1794"/>
        <item x="1821"/>
        <item x="812"/>
        <item x="2892"/>
        <item x="2699"/>
        <item x="2819"/>
        <item x="1624"/>
        <item x="693"/>
        <item x="2044"/>
        <item x="1678"/>
        <item x="30"/>
        <item x="2518"/>
        <item x="1618"/>
        <item x="2549"/>
        <item x="1040"/>
        <item x="718"/>
        <item x="1338"/>
        <item x="971"/>
        <item x="2310"/>
        <item x="1826"/>
        <item x="1012"/>
        <item x="1762"/>
        <item x="2094"/>
        <item x="107"/>
        <item x="54"/>
        <item x="1197"/>
        <item x="840"/>
        <item x="2894"/>
        <item x="378"/>
        <item x="780"/>
        <item x="354"/>
        <item x="2424"/>
        <item x="1251"/>
        <item x="943"/>
        <item x="1728"/>
        <item x="1148"/>
        <item x="2875"/>
        <item x="234"/>
        <item x="2068"/>
        <item x="1271"/>
        <item x="1468"/>
        <item x="268"/>
        <item x="1478"/>
        <item x="457"/>
        <item x="1689"/>
        <item x="1749"/>
        <item x="2684"/>
        <item x="1213"/>
        <item x="1136"/>
        <item x="2828"/>
        <item x="951"/>
        <item x="1056"/>
        <item x="868"/>
        <item x="391"/>
        <item x="2226"/>
        <item x="1243"/>
        <item x="1379"/>
        <item x="2198"/>
        <item x="670"/>
        <item x="2578"/>
        <item x="1479"/>
        <item x="2763"/>
        <item x="903"/>
        <item x="2481"/>
        <item x="1674"/>
        <item x="256"/>
        <item x="2218"/>
        <item x="2131"/>
        <item x="2514"/>
        <item x="1656"/>
        <item x="2230"/>
        <item x="2913"/>
        <item x="2800"/>
        <item x="1824"/>
        <item x="2366"/>
        <item x="1787"/>
        <item x="1843"/>
        <item x="873"/>
        <item x="2303"/>
        <item x="984"/>
        <item x="1079"/>
        <item x="78"/>
        <item x="1144"/>
        <item x="137"/>
        <item x="738"/>
        <item x="510"/>
        <item x="191"/>
        <item x="427"/>
        <item x="1091"/>
        <item x="293"/>
        <item x="2008"/>
        <item x="2914"/>
        <item x="492"/>
        <item x="209"/>
        <item x="447"/>
        <item x="359"/>
        <item x="2285"/>
        <item x="34"/>
        <item x="1897"/>
        <item x="2582"/>
        <item x="685"/>
        <item x="601"/>
        <item x="2409"/>
        <item x="2259"/>
        <item x="1573"/>
        <item x="2109"/>
        <item x="2234"/>
        <item x="2341"/>
        <item x="2639"/>
        <item x="930"/>
        <item x="1183"/>
        <item x="1802"/>
        <item x="2438"/>
        <item x="283"/>
        <item x="619"/>
        <item x="540"/>
        <item x="809"/>
        <item x="1747"/>
        <item x="2482"/>
        <item x="711"/>
        <item x="1317"/>
        <item x="1673"/>
        <item x="158"/>
        <item x="2344"/>
        <item x="1750"/>
        <item x="2538"/>
        <item x="630"/>
        <item x="1769"/>
        <item x="6"/>
        <item x="2450"/>
        <item x="2685"/>
        <item x="1493"/>
        <item x="69"/>
        <item x="1903"/>
        <item x="968"/>
        <item x="562"/>
        <item x="1302"/>
        <item x="623"/>
        <item x="2818"/>
        <item x="470"/>
        <item x="214"/>
        <item x="1600"/>
        <item x="1227"/>
        <item x="207"/>
        <item x="436"/>
        <item x="408"/>
        <item x="1817"/>
        <item x="626"/>
        <item x="2433"/>
        <item x="334"/>
        <item x="1558"/>
        <item x="405"/>
        <item x="1237"/>
        <item x="2114"/>
        <item x="1269"/>
        <item x="2629"/>
        <item x="1577"/>
        <item x="1232"/>
        <item x="2764"/>
        <item x="1715"/>
        <item x="2695"/>
        <item x="995"/>
        <item x="390"/>
        <item x="1175"/>
        <item x="789"/>
        <item x="1604"/>
        <item x="524"/>
        <item x="2296"/>
        <item x="297"/>
        <item x="2153"/>
        <item x="2611"/>
        <item x="707"/>
        <item x="797"/>
        <item x="1116"/>
        <item x="1772"/>
        <item x="882"/>
        <item x="1929"/>
        <item x="2579"/>
        <item x="2628"/>
        <item x="2635"/>
        <item x="2217"/>
        <item x="982"/>
        <item x="2560"/>
        <item x="1075"/>
        <item x="709"/>
        <item x="2698"/>
        <item x="523"/>
        <item x="1654"/>
        <item x="2526"/>
        <item x="2427"/>
        <item x="1556"/>
        <item x="2767"/>
        <item x="1021"/>
        <item x="212"/>
        <item x="912"/>
        <item x="2520"/>
        <item x="411"/>
        <item x="779"/>
        <item x="1016"/>
        <item x="401"/>
        <item x="2512"/>
        <item x="2169"/>
        <item x="380"/>
        <item x="1703"/>
        <item x="2781"/>
        <item x="2893"/>
        <item x="2750"/>
        <item x="2903"/>
        <item x="2740"/>
        <item x="2132"/>
        <item x="1989"/>
        <item x="1130"/>
        <item x="907"/>
        <item x="1702"/>
        <item x="2304"/>
        <item x="2398"/>
        <item x="586"/>
        <item x="2099"/>
        <item x="1690"/>
        <item x="2832"/>
        <item x="2346"/>
        <item x="4"/>
        <item x="916"/>
        <item x="2394"/>
        <item x="546"/>
        <item x="27"/>
        <item x="375"/>
        <item x="1896"/>
        <item x="880"/>
        <item x="1765"/>
        <item x="1516"/>
        <item x="883"/>
        <item x="2758"/>
        <item x="847"/>
        <item x="2199"/>
        <item x="1591"/>
        <item x="2722"/>
        <item x="862"/>
        <item x="349"/>
        <item x="500"/>
        <item x="161"/>
        <item x="491"/>
        <item x="1729"/>
        <item x="1359"/>
        <item x="1721"/>
        <item x="1980"/>
        <item x="1389"/>
        <item x="901"/>
        <item x="2256"/>
        <item x="1341"/>
        <item x="2730"/>
        <item x="1531"/>
        <item x="1733"/>
        <item x="1111"/>
        <item x="265"/>
        <item x="1002"/>
        <item x="729"/>
        <item x="1499"/>
        <item x="1588"/>
        <item x="2368"/>
        <item x="59"/>
        <item x="697"/>
        <item x="2683"/>
        <item x="1174"/>
        <item x="1632"/>
        <item x="666"/>
        <item x="0"/>
        <item x="699"/>
        <item x="1080"/>
        <item x="2069"/>
        <item x="2530"/>
        <item x="2761"/>
        <item x="1988"/>
        <item x="1924"/>
        <item x="2034"/>
        <item x="452"/>
        <item x="365"/>
        <item x="770"/>
        <item x="134"/>
        <item x="355"/>
        <item x="128"/>
        <item x="991"/>
        <item x="768"/>
        <item x="1623"/>
        <item x="1610"/>
        <item x="1779"/>
        <item x="634"/>
        <item x="1650"/>
        <item x="1385"/>
        <item x="318"/>
        <item x="117"/>
        <item x="1067"/>
        <item x="2092"/>
        <item x="222"/>
        <item x="1809"/>
        <item x="341"/>
        <item x="156"/>
        <item x="636"/>
        <item x="244"/>
        <item x="1649"/>
        <item x="1087"/>
        <item x="687"/>
        <item x="2353"/>
        <item x="855"/>
        <item x="461"/>
        <item x="2594"/>
        <item x="2490"/>
        <item x="672"/>
        <item x="1740"/>
        <item x="821"/>
        <item x="2658"/>
        <item x="167"/>
        <item x="2546"/>
        <item x="717"/>
        <item x="2404"/>
        <item x="676"/>
        <item x="1092"/>
        <item x="2107"/>
        <item x="397"/>
        <item x="1587"/>
        <item x="126"/>
        <item x="1576"/>
        <item x="473"/>
        <item x="1123"/>
        <item x="2664"/>
        <item x="1233"/>
        <item x="591"/>
        <item x="2817"/>
        <item t="default"/>
      </items>
    </pivotField>
    <pivotField axis="axisPage" multipleItemSelectionAllowed="1" showAll="0">
      <items count="11">
        <item h="1" x="7"/>
        <item x="2"/>
        <item h="1" x="4"/>
        <item h="1" x="3"/>
        <item h="1" x="6"/>
        <item h="1" x="0"/>
        <item h="1" x="5"/>
        <item h="1" x="8"/>
        <item h="1" x="9"/>
        <item h="1" x="1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1">
    <i>
      <x v="983"/>
    </i>
    <i>
      <x v="1007"/>
    </i>
    <i>
      <x v="1020"/>
    </i>
    <i>
      <x v="1022"/>
    </i>
    <i>
      <x v="1117"/>
    </i>
    <i>
      <x v="1165"/>
    </i>
    <i>
      <x v="1168"/>
    </i>
    <i>
      <x v="1226"/>
    </i>
    <i>
      <x v="1309"/>
    </i>
    <i>
      <x v="1345"/>
    </i>
    <i>
      <x v="1346"/>
    </i>
    <i>
      <x v="1390"/>
    </i>
    <i>
      <x v="1402"/>
    </i>
    <i>
      <x v="1405"/>
    </i>
    <i>
      <x v="1421"/>
    </i>
    <i>
      <x v="1454"/>
    </i>
    <i>
      <x v="1456"/>
    </i>
    <i>
      <x v="1457"/>
    </i>
    <i>
      <x v="1500"/>
    </i>
    <i>
      <x v="1523"/>
    </i>
    <i>
      <x v="1556"/>
    </i>
    <i>
      <x v="1571"/>
    </i>
    <i>
      <x v="1578"/>
    </i>
    <i>
      <x v="1770"/>
    </i>
    <i>
      <x v="1828"/>
    </i>
    <i>
      <x v="1829"/>
    </i>
    <i>
      <x v="1902"/>
    </i>
    <i>
      <x v="1913"/>
    </i>
    <i>
      <x v="1919"/>
    </i>
    <i>
      <x v="1933"/>
    </i>
    <i t="grand">
      <x/>
    </i>
  </rowItems>
  <colFields count="1">
    <field x="8"/>
  </colFields>
  <colItems count="2">
    <i>
      <x v="1"/>
    </i>
    <i t="grand">
      <x/>
    </i>
  </colItems>
  <pageFields count="1">
    <pageField fld="2" hier="-1"/>
  </pageFields>
  <dataFields count="1">
    <dataField name="Sum of chargeback" fld="8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3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F15" firstHeaderRow="1" firstDataRow="1" firstDataCol="1"/>
  <pivotFields count="18">
    <pivotField dataField="1" showAll="0"/>
    <pivotField showAll="0"/>
    <pivotField axis="axisRow" showAll="0">
      <items count="11">
        <item x="7"/>
        <item x="2"/>
        <item x="4"/>
        <item x="3"/>
        <item x="6"/>
        <item x="0"/>
        <item x="5"/>
        <item x="8"/>
        <item x="9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4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1:F32" firstHeaderRow="1" firstDataRow="1" firstDataCol="1"/>
  <pivotFields count="18">
    <pivotField showAll="0"/>
    <pivotField showAll="0"/>
    <pivotField axis="axisRow" showAll="0">
      <items count="11">
        <item x="7"/>
        <item x="2"/>
        <item x="4"/>
        <item x="3"/>
        <item x="6"/>
        <item x="0"/>
        <item x="5"/>
        <item x="8"/>
        <item x="9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chargeback" fld="8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2:C17" firstHeaderRow="1" firstDataRow="1" firstDataCol="1"/>
  <pivotFields count="18"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esponse_time_sec" fld="7" subtotal="average" baseField="0" baseItem="0" numFmtId="2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R28" totalsRowShown="0">
  <autoFilter ref="A1:R28" xr:uid="{00000000-0009-0000-0100-000001000000}"/>
  <sortState xmlns:xlrd2="http://schemas.microsoft.com/office/spreadsheetml/2017/richdata2" ref="A2:R28">
    <sortCondition ref="R1:R28"/>
  </sortState>
  <tableColumns count="18">
    <tableColumn id="1" xr3:uid="{00000000-0010-0000-0000-000001000000}" name="transaction_id"/>
    <tableColumn id="2" xr3:uid="{00000000-0010-0000-0000-000002000000}" name="player_id"/>
    <tableColumn id="3" xr3:uid="{00000000-0010-0000-0000-000003000000}" name="country"/>
    <tableColumn id="4" xr3:uid="{00000000-0010-0000-0000-000004000000}" name="provider"/>
    <tableColumn id="5" xr3:uid="{00000000-0010-0000-0000-000005000000}" name="amount_eur"/>
    <tableColumn id="6" xr3:uid="{00000000-0010-0000-0000-000006000000}" name="status"/>
    <tableColumn id="7" xr3:uid="{00000000-0010-0000-0000-000007000000}" name="approval_status"/>
    <tableColumn id="8" xr3:uid="{00000000-0010-0000-0000-000008000000}" name="response_time_sec"/>
    <tableColumn id="9" xr3:uid="{00000000-0010-0000-0000-000009000000}" name="chargeback"/>
    <tableColumn id="10" xr3:uid="{00000000-0010-0000-0000-00000A000000}" name="device"/>
    <tableColumn id="11" xr3:uid="{00000000-0010-0000-0000-00000B000000}" name="card_bin"/>
    <tableColumn id="12" xr3:uid="{00000000-0010-0000-0000-00000C000000}" name="risk_score"/>
    <tableColumn id="13" xr3:uid="{00000000-0010-0000-0000-00000D000000}" name="fraud_flag"/>
    <tableColumn id="14" xr3:uid="{00000000-0010-0000-0000-00000E000000}" name="vpn_detected"/>
    <tableColumn id="15" xr3:uid="{00000000-0010-0000-0000-00000F000000}" name="multi_account"/>
    <tableColumn id="16" xr3:uid="{00000000-0010-0000-0000-000010000000}" name="bonus_abuse"/>
    <tableColumn id="17" xr3:uid="{00000000-0010-0000-0000-000011000000}" name="account_takeover"/>
    <tableColumn id="18" xr3:uid="{00000000-0010-0000-0000-000012000000}" name="timestam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56"/>
  <sheetViews>
    <sheetView tabSelected="1" topLeftCell="L1" zoomScale="115" zoomScaleNormal="100" workbookViewId="0">
      <pane ySplit="1" topLeftCell="A10025" activePane="bottomLeft" state="frozen"/>
      <selection pane="bottomLeft" activeCell="J10036" sqref="J10036"/>
    </sheetView>
  </sheetViews>
  <sheetFormatPr baseColWidth="10" defaultColWidth="8.6640625" defaultRowHeight="15"/>
  <cols>
    <col min="1" max="18" width="1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3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>
        <v>222.73</v>
      </c>
      <c r="F2" t="s">
        <v>23</v>
      </c>
      <c r="G2" t="s">
        <v>24</v>
      </c>
      <c r="H2">
        <v>1.76</v>
      </c>
      <c r="I2">
        <v>0</v>
      </c>
      <c r="J2" t="s">
        <v>25</v>
      </c>
      <c r="K2">
        <v>476285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 t="s">
        <v>26</v>
      </c>
    </row>
    <row r="3" spans="1:19">
      <c r="A3" t="s">
        <v>27</v>
      </c>
      <c r="B3" t="s">
        <v>28</v>
      </c>
      <c r="C3" t="s">
        <v>29</v>
      </c>
      <c r="D3" t="s">
        <v>30</v>
      </c>
      <c r="E3">
        <v>1803.37</v>
      </c>
      <c r="F3" t="s">
        <v>23</v>
      </c>
      <c r="G3" t="s">
        <v>24</v>
      </c>
      <c r="H3">
        <v>0.61</v>
      </c>
      <c r="I3">
        <v>0</v>
      </c>
      <c r="J3" t="s">
        <v>31</v>
      </c>
      <c r="K3">
        <v>400950</v>
      </c>
      <c r="L3">
        <v>12</v>
      </c>
      <c r="M3">
        <v>0</v>
      </c>
      <c r="N3">
        <v>0</v>
      </c>
      <c r="O3">
        <v>0</v>
      </c>
      <c r="P3">
        <v>0</v>
      </c>
      <c r="Q3">
        <v>0</v>
      </c>
      <c r="R3" t="s">
        <v>32</v>
      </c>
    </row>
    <row r="4" spans="1:19">
      <c r="A4" t="s">
        <v>33</v>
      </c>
      <c r="B4" t="s">
        <v>34</v>
      </c>
      <c r="C4" t="s">
        <v>35</v>
      </c>
      <c r="D4" t="s">
        <v>30</v>
      </c>
      <c r="E4">
        <v>84.28</v>
      </c>
      <c r="F4" t="s">
        <v>23</v>
      </c>
      <c r="G4" t="s">
        <v>24</v>
      </c>
      <c r="H4">
        <v>7.83</v>
      </c>
      <c r="I4">
        <v>0</v>
      </c>
      <c r="J4" t="s">
        <v>25</v>
      </c>
      <c r="K4">
        <v>544005</v>
      </c>
      <c r="L4">
        <v>17</v>
      </c>
      <c r="M4">
        <v>0</v>
      </c>
      <c r="N4">
        <v>0</v>
      </c>
      <c r="O4">
        <v>0</v>
      </c>
      <c r="P4">
        <v>0</v>
      </c>
      <c r="Q4">
        <v>0</v>
      </c>
      <c r="R4" t="s">
        <v>36</v>
      </c>
    </row>
    <row r="5" spans="1:19">
      <c r="A5" t="s">
        <v>37</v>
      </c>
      <c r="B5" t="s">
        <v>38</v>
      </c>
      <c r="C5" t="s">
        <v>29</v>
      </c>
      <c r="D5" t="s">
        <v>30</v>
      </c>
      <c r="E5">
        <v>417.4</v>
      </c>
      <c r="F5" t="s">
        <v>39</v>
      </c>
      <c r="G5" t="s">
        <v>40</v>
      </c>
      <c r="H5">
        <v>2.0099999999999998</v>
      </c>
      <c r="I5">
        <v>0</v>
      </c>
      <c r="J5" t="s">
        <v>31</v>
      </c>
      <c r="K5">
        <v>511811</v>
      </c>
      <c r="L5">
        <v>74</v>
      </c>
      <c r="M5">
        <v>1</v>
      </c>
      <c r="N5">
        <v>1</v>
      </c>
      <c r="O5">
        <v>1</v>
      </c>
      <c r="P5">
        <v>0</v>
      </c>
      <c r="Q5">
        <v>0</v>
      </c>
      <c r="R5" t="s">
        <v>41</v>
      </c>
    </row>
    <row r="6" spans="1:19">
      <c r="A6" t="s">
        <v>42</v>
      </c>
      <c r="B6" t="s">
        <v>43</v>
      </c>
      <c r="C6" t="s">
        <v>44</v>
      </c>
      <c r="D6" t="s">
        <v>22</v>
      </c>
      <c r="E6">
        <v>244.5</v>
      </c>
      <c r="F6" t="s">
        <v>23</v>
      </c>
      <c r="G6" t="s">
        <v>24</v>
      </c>
      <c r="H6">
        <v>10.19</v>
      </c>
      <c r="I6">
        <v>0</v>
      </c>
      <c r="J6" t="s">
        <v>31</v>
      </c>
      <c r="K6">
        <v>554712</v>
      </c>
      <c r="L6">
        <v>11</v>
      </c>
      <c r="M6">
        <v>0</v>
      </c>
      <c r="N6">
        <v>0</v>
      </c>
      <c r="O6">
        <v>0</v>
      </c>
      <c r="P6">
        <v>0</v>
      </c>
      <c r="Q6">
        <v>0</v>
      </c>
      <c r="R6" t="s">
        <v>45</v>
      </c>
    </row>
    <row r="7" spans="1:19">
      <c r="A7" t="s">
        <v>46</v>
      </c>
      <c r="B7" t="s">
        <v>47</v>
      </c>
      <c r="C7" t="s">
        <v>44</v>
      </c>
      <c r="D7" t="s">
        <v>22</v>
      </c>
      <c r="E7">
        <v>748.62</v>
      </c>
      <c r="F7" t="s">
        <v>39</v>
      </c>
      <c r="G7" t="s">
        <v>24</v>
      </c>
      <c r="H7">
        <v>4.07</v>
      </c>
      <c r="I7">
        <v>0</v>
      </c>
      <c r="J7" t="s">
        <v>48</v>
      </c>
      <c r="K7">
        <v>528044</v>
      </c>
      <c r="L7">
        <v>21</v>
      </c>
      <c r="M7">
        <v>0</v>
      </c>
      <c r="N7">
        <v>0</v>
      </c>
      <c r="O7">
        <v>0</v>
      </c>
      <c r="P7">
        <v>0</v>
      </c>
      <c r="Q7">
        <v>0</v>
      </c>
      <c r="R7" t="s">
        <v>49</v>
      </c>
      <c r="S7" t="s">
        <v>50</v>
      </c>
    </row>
    <row r="8" spans="1:19">
      <c r="A8" t="s">
        <v>51</v>
      </c>
      <c r="B8" t="s">
        <v>52</v>
      </c>
      <c r="C8" t="s">
        <v>53</v>
      </c>
      <c r="D8" t="s">
        <v>54</v>
      </c>
      <c r="E8">
        <v>1195.3399999999999</v>
      </c>
      <c r="F8" t="s">
        <v>55</v>
      </c>
      <c r="G8" t="s">
        <v>24</v>
      </c>
      <c r="H8">
        <v>16.45</v>
      </c>
      <c r="I8">
        <v>0</v>
      </c>
      <c r="J8" t="s">
        <v>25</v>
      </c>
      <c r="K8">
        <v>477242</v>
      </c>
      <c r="L8">
        <v>18</v>
      </c>
      <c r="M8">
        <v>0</v>
      </c>
      <c r="N8">
        <v>0</v>
      </c>
      <c r="O8">
        <v>0</v>
      </c>
      <c r="P8">
        <v>0</v>
      </c>
      <c r="Q8">
        <v>0</v>
      </c>
      <c r="R8" t="s">
        <v>56</v>
      </c>
      <c r="S8" t="s">
        <v>57</v>
      </c>
    </row>
    <row r="9" spans="1:19">
      <c r="A9" t="s">
        <v>58</v>
      </c>
      <c r="B9" t="s">
        <v>59</v>
      </c>
      <c r="C9" t="s">
        <v>60</v>
      </c>
      <c r="D9" t="s">
        <v>22</v>
      </c>
      <c r="E9">
        <v>352.66</v>
      </c>
      <c r="F9" t="s">
        <v>23</v>
      </c>
      <c r="G9" t="s">
        <v>24</v>
      </c>
      <c r="H9">
        <v>8.18</v>
      </c>
      <c r="I9">
        <v>0</v>
      </c>
      <c r="J9" t="s">
        <v>48</v>
      </c>
      <c r="K9">
        <v>540528</v>
      </c>
      <c r="L9">
        <v>15</v>
      </c>
      <c r="M9">
        <v>0</v>
      </c>
      <c r="N9">
        <v>0</v>
      </c>
      <c r="O9">
        <v>0</v>
      </c>
      <c r="P9">
        <v>0</v>
      </c>
      <c r="Q9">
        <v>0</v>
      </c>
      <c r="R9" t="s">
        <v>61</v>
      </c>
    </row>
    <row r="10" spans="1:19">
      <c r="A10" t="s">
        <v>62</v>
      </c>
      <c r="B10" t="s">
        <v>63</v>
      </c>
      <c r="C10" t="s">
        <v>29</v>
      </c>
      <c r="D10" t="s">
        <v>30</v>
      </c>
      <c r="E10">
        <v>790.55</v>
      </c>
      <c r="F10" t="s">
        <v>23</v>
      </c>
      <c r="G10" t="s">
        <v>24</v>
      </c>
      <c r="H10">
        <v>4.62</v>
      </c>
      <c r="I10">
        <v>0</v>
      </c>
      <c r="J10" t="s">
        <v>31</v>
      </c>
      <c r="K10">
        <v>521637</v>
      </c>
      <c r="L10">
        <v>19</v>
      </c>
      <c r="M10">
        <v>0</v>
      </c>
      <c r="N10">
        <v>0</v>
      </c>
      <c r="O10">
        <v>0</v>
      </c>
      <c r="P10">
        <v>0</v>
      </c>
      <c r="Q10">
        <v>0</v>
      </c>
      <c r="R10" t="s">
        <v>64</v>
      </c>
    </row>
    <row r="11" spans="1:19">
      <c r="A11" t="s">
        <v>65</v>
      </c>
      <c r="B11" t="s">
        <v>66</v>
      </c>
      <c r="C11" t="s">
        <v>44</v>
      </c>
      <c r="D11" t="s">
        <v>22</v>
      </c>
      <c r="E11">
        <v>163.95</v>
      </c>
      <c r="F11" t="s">
        <v>23</v>
      </c>
      <c r="G11" t="s">
        <v>24</v>
      </c>
      <c r="H11">
        <v>8.74</v>
      </c>
      <c r="I11">
        <v>0</v>
      </c>
      <c r="J11" t="s">
        <v>31</v>
      </c>
      <c r="K11">
        <v>416847</v>
      </c>
      <c r="L11">
        <v>21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67</v>
      </c>
    </row>
    <row r="12" spans="1:19">
      <c r="A12" t="s">
        <v>68</v>
      </c>
      <c r="B12" t="s">
        <v>69</v>
      </c>
      <c r="C12" t="s">
        <v>44</v>
      </c>
      <c r="D12" t="s">
        <v>70</v>
      </c>
      <c r="E12">
        <v>1052.49</v>
      </c>
      <c r="F12" t="s">
        <v>23</v>
      </c>
      <c r="G12" t="s">
        <v>24</v>
      </c>
      <c r="H12">
        <v>7.26</v>
      </c>
      <c r="I12">
        <v>0</v>
      </c>
      <c r="J12" t="s">
        <v>48</v>
      </c>
      <c r="K12">
        <v>511451</v>
      </c>
      <c r="L12">
        <v>24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71</v>
      </c>
    </row>
    <row r="13" spans="1:19">
      <c r="A13" t="s">
        <v>72</v>
      </c>
      <c r="B13" t="s">
        <v>73</v>
      </c>
      <c r="C13" t="s">
        <v>53</v>
      </c>
      <c r="D13" t="s">
        <v>54</v>
      </c>
      <c r="E13">
        <v>198.4</v>
      </c>
      <c r="F13" t="s">
        <v>23</v>
      </c>
      <c r="G13" t="s">
        <v>24</v>
      </c>
      <c r="H13">
        <v>11.41</v>
      </c>
      <c r="I13">
        <v>0</v>
      </c>
      <c r="J13" t="s">
        <v>31</v>
      </c>
      <c r="K13">
        <v>419645</v>
      </c>
      <c r="L13">
        <v>20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74</v>
      </c>
    </row>
    <row r="14" spans="1:19">
      <c r="A14" t="s">
        <v>75</v>
      </c>
      <c r="B14" t="s">
        <v>76</v>
      </c>
      <c r="C14" t="s">
        <v>35</v>
      </c>
      <c r="D14" t="s">
        <v>30</v>
      </c>
      <c r="E14">
        <v>165.84</v>
      </c>
      <c r="F14" t="s">
        <v>23</v>
      </c>
      <c r="G14" t="s">
        <v>24</v>
      </c>
      <c r="H14">
        <v>1.47</v>
      </c>
      <c r="I14">
        <v>0</v>
      </c>
      <c r="J14" t="s">
        <v>48</v>
      </c>
      <c r="K14">
        <v>434778</v>
      </c>
      <c r="L14">
        <v>21</v>
      </c>
      <c r="M14">
        <v>0</v>
      </c>
      <c r="N14">
        <v>0</v>
      </c>
      <c r="O14">
        <v>0</v>
      </c>
      <c r="P14">
        <v>0</v>
      </c>
      <c r="Q14">
        <v>0</v>
      </c>
      <c r="R14" t="s">
        <v>77</v>
      </c>
    </row>
    <row r="15" spans="1:19">
      <c r="A15" t="s">
        <v>78</v>
      </c>
      <c r="B15" t="s">
        <v>79</v>
      </c>
      <c r="C15" t="s">
        <v>53</v>
      </c>
      <c r="D15" t="s">
        <v>54</v>
      </c>
      <c r="E15">
        <v>387.8</v>
      </c>
      <c r="F15" t="s">
        <v>23</v>
      </c>
      <c r="G15" t="s">
        <v>24</v>
      </c>
      <c r="H15">
        <v>8.3000000000000007</v>
      </c>
      <c r="I15">
        <v>0</v>
      </c>
      <c r="J15" t="s">
        <v>25</v>
      </c>
      <c r="K15">
        <v>405687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80</v>
      </c>
    </row>
    <row r="16" spans="1:19">
      <c r="A16" t="s">
        <v>81</v>
      </c>
      <c r="B16" t="s">
        <v>82</v>
      </c>
      <c r="C16" t="s">
        <v>44</v>
      </c>
      <c r="D16" t="s">
        <v>54</v>
      </c>
      <c r="E16">
        <v>769.65</v>
      </c>
      <c r="F16" t="s">
        <v>39</v>
      </c>
      <c r="G16" t="s">
        <v>40</v>
      </c>
      <c r="H16">
        <v>11.01</v>
      </c>
      <c r="I16">
        <v>0</v>
      </c>
      <c r="J16" t="s">
        <v>48</v>
      </c>
      <c r="K16">
        <v>420779</v>
      </c>
      <c r="L16">
        <v>23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83</v>
      </c>
    </row>
    <row r="17" spans="1:19">
      <c r="A17" t="s">
        <v>84</v>
      </c>
      <c r="B17" t="s">
        <v>85</v>
      </c>
      <c r="C17" t="s">
        <v>29</v>
      </c>
      <c r="D17" t="s">
        <v>70</v>
      </c>
      <c r="E17">
        <v>2145.0700000000002</v>
      </c>
      <c r="F17" t="s">
        <v>23</v>
      </c>
      <c r="G17" t="s">
        <v>24</v>
      </c>
      <c r="H17">
        <v>8.5</v>
      </c>
      <c r="I17">
        <v>0</v>
      </c>
      <c r="J17" t="s">
        <v>31</v>
      </c>
      <c r="K17">
        <v>422103</v>
      </c>
      <c r="L17">
        <v>14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86</v>
      </c>
    </row>
    <row r="18" spans="1:19">
      <c r="A18" t="s">
        <v>87</v>
      </c>
      <c r="B18" t="s">
        <v>88</v>
      </c>
      <c r="C18" t="s">
        <v>21</v>
      </c>
      <c r="D18" t="s">
        <v>54</v>
      </c>
      <c r="E18">
        <v>536.4</v>
      </c>
      <c r="F18" t="s">
        <v>23</v>
      </c>
      <c r="G18" t="s">
        <v>24</v>
      </c>
      <c r="H18">
        <v>17.27</v>
      </c>
      <c r="I18">
        <v>0</v>
      </c>
      <c r="J18" t="s">
        <v>31</v>
      </c>
      <c r="K18">
        <v>513510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89</v>
      </c>
    </row>
    <row r="19" spans="1:19">
      <c r="A19" t="s">
        <v>90</v>
      </c>
      <c r="B19" t="s">
        <v>91</v>
      </c>
      <c r="C19" t="s">
        <v>44</v>
      </c>
      <c r="D19" t="s">
        <v>22</v>
      </c>
      <c r="E19">
        <v>69.52</v>
      </c>
      <c r="F19" t="s">
        <v>55</v>
      </c>
      <c r="G19" t="s">
        <v>24</v>
      </c>
      <c r="H19">
        <v>11.79</v>
      </c>
      <c r="I19">
        <v>0</v>
      </c>
      <c r="J19" t="s">
        <v>31</v>
      </c>
      <c r="K19">
        <v>510469</v>
      </c>
      <c r="L19">
        <v>41</v>
      </c>
      <c r="M19">
        <v>0</v>
      </c>
      <c r="N19">
        <v>0</v>
      </c>
      <c r="O19">
        <v>0</v>
      </c>
      <c r="P19">
        <v>1</v>
      </c>
      <c r="Q19">
        <v>0</v>
      </c>
      <c r="R19" t="s">
        <v>92</v>
      </c>
      <c r="S19" t="s">
        <v>57</v>
      </c>
    </row>
    <row r="20" spans="1:19">
      <c r="A20" t="s">
        <v>93</v>
      </c>
      <c r="B20" t="s">
        <v>94</v>
      </c>
      <c r="C20" t="s">
        <v>95</v>
      </c>
      <c r="D20" t="s">
        <v>22</v>
      </c>
      <c r="E20">
        <v>589.75</v>
      </c>
      <c r="F20" t="s">
        <v>39</v>
      </c>
      <c r="G20" t="s">
        <v>40</v>
      </c>
      <c r="H20">
        <v>7.53</v>
      </c>
      <c r="I20">
        <v>0</v>
      </c>
      <c r="J20" t="s">
        <v>31</v>
      </c>
      <c r="K20">
        <v>551219</v>
      </c>
      <c r="L20">
        <v>21</v>
      </c>
      <c r="M20">
        <v>0</v>
      </c>
      <c r="N20">
        <v>0</v>
      </c>
      <c r="O20">
        <v>0</v>
      </c>
      <c r="P20">
        <v>0</v>
      </c>
      <c r="Q20">
        <v>0</v>
      </c>
      <c r="R20" t="s">
        <v>96</v>
      </c>
    </row>
    <row r="21" spans="1:19">
      <c r="A21" t="s">
        <v>97</v>
      </c>
      <c r="B21" t="s">
        <v>98</v>
      </c>
      <c r="C21" t="s">
        <v>21</v>
      </c>
      <c r="D21" t="s">
        <v>54</v>
      </c>
      <c r="E21">
        <v>366.16</v>
      </c>
      <c r="F21" t="s">
        <v>23</v>
      </c>
      <c r="G21" t="s">
        <v>24</v>
      </c>
      <c r="H21">
        <v>17.63</v>
      </c>
      <c r="I21">
        <v>0</v>
      </c>
      <c r="J21" t="s">
        <v>25</v>
      </c>
      <c r="K21">
        <v>500255</v>
      </c>
      <c r="L21">
        <v>24</v>
      </c>
      <c r="M21">
        <v>0</v>
      </c>
      <c r="N21">
        <v>0</v>
      </c>
      <c r="O21">
        <v>0</v>
      </c>
      <c r="P21">
        <v>0</v>
      </c>
      <c r="Q21">
        <v>0</v>
      </c>
      <c r="R21" t="s">
        <v>99</v>
      </c>
    </row>
    <row r="22" spans="1:19">
      <c r="A22" t="s">
        <v>100</v>
      </c>
      <c r="B22" t="s">
        <v>101</v>
      </c>
      <c r="C22" t="s">
        <v>21</v>
      </c>
      <c r="D22" t="s">
        <v>70</v>
      </c>
      <c r="E22">
        <v>566.75</v>
      </c>
      <c r="F22" t="s">
        <v>23</v>
      </c>
      <c r="G22" t="s">
        <v>24</v>
      </c>
      <c r="H22">
        <v>0.91</v>
      </c>
      <c r="I22">
        <v>0</v>
      </c>
      <c r="J22" t="s">
        <v>31</v>
      </c>
      <c r="K22">
        <v>406942</v>
      </c>
      <c r="L22">
        <v>22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102</v>
      </c>
    </row>
    <row r="23" spans="1:19">
      <c r="A23" t="s">
        <v>103</v>
      </c>
      <c r="B23" t="s">
        <v>104</v>
      </c>
      <c r="C23" t="s">
        <v>29</v>
      </c>
      <c r="D23" t="s">
        <v>30</v>
      </c>
      <c r="E23">
        <v>381.3</v>
      </c>
      <c r="F23" t="s">
        <v>23</v>
      </c>
      <c r="G23" t="s">
        <v>24</v>
      </c>
      <c r="H23">
        <v>8.41</v>
      </c>
      <c r="I23">
        <v>0</v>
      </c>
      <c r="J23" t="s">
        <v>48</v>
      </c>
      <c r="K23">
        <v>524110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105</v>
      </c>
    </row>
    <row r="24" spans="1:19">
      <c r="A24" t="s">
        <v>106</v>
      </c>
      <c r="B24" t="s">
        <v>107</v>
      </c>
      <c r="C24" t="s">
        <v>29</v>
      </c>
      <c r="D24" t="s">
        <v>22</v>
      </c>
      <c r="E24">
        <v>224.72</v>
      </c>
      <c r="F24" t="s">
        <v>23</v>
      </c>
      <c r="G24" t="s">
        <v>24</v>
      </c>
      <c r="H24">
        <v>6.84</v>
      </c>
      <c r="I24">
        <v>0</v>
      </c>
      <c r="J24" t="s">
        <v>31</v>
      </c>
      <c r="K24">
        <v>414049</v>
      </c>
      <c r="L24">
        <v>15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108</v>
      </c>
    </row>
    <row r="25" spans="1:19">
      <c r="A25" t="s">
        <v>109</v>
      </c>
      <c r="B25" t="s">
        <v>110</v>
      </c>
      <c r="C25" t="s">
        <v>111</v>
      </c>
      <c r="D25" t="s">
        <v>54</v>
      </c>
      <c r="E25">
        <v>1046.44</v>
      </c>
      <c r="F25" t="s">
        <v>23</v>
      </c>
      <c r="G25" t="s">
        <v>24</v>
      </c>
      <c r="H25">
        <v>10.47</v>
      </c>
      <c r="I25">
        <v>0</v>
      </c>
      <c r="J25" t="s">
        <v>25</v>
      </c>
      <c r="K25">
        <v>497904</v>
      </c>
      <c r="L25">
        <v>48</v>
      </c>
      <c r="M25">
        <v>0</v>
      </c>
      <c r="N25">
        <v>0</v>
      </c>
      <c r="O25">
        <v>1</v>
      </c>
      <c r="P25">
        <v>0</v>
      </c>
      <c r="Q25">
        <v>0</v>
      </c>
      <c r="R25" t="s">
        <v>112</v>
      </c>
    </row>
    <row r="26" spans="1:19">
      <c r="A26" t="s">
        <v>113</v>
      </c>
      <c r="B26" t="s">
        <v>114</v>
      </c>
      <c r="C26" t="s">
        <v>60</v>
      </c>
      <c r="D26" t="s">
        <v>70</v>
      </c>
      <c r="E26">
        <v>984.85</v>
      </c>
      <c r="F26" t="s">
        <v>55</v>
      </c>
      <c r="G26" t="s">
        <v>24</v>
      </c>
      <c r="H26">
        <v>1.1100000000000001</v>
      </c>
      <c r="I26">
        <v>0</v>
      </c>
      <c r="J26" t="s">
        <v>25</v>
      </c>
      <c r="K26">
        <v>456238</v>
      </c>
      <c r="L26">
        <v>24</v>
      </c>
      <c r="M26">
        <v>0</v>
      </c>
      <c r="N26">
        <v>0</v>
      </c>
      <c r="O26">
        <v>0</v>
      </c>
      <c r="P26">
        <v>0</v>
      </c>
      <c r="Q26">
        <v>0</v>
      </c>
      <c r="R26" t="s">
        <v>115</v>
      </c>
      <c r="S26" t="s">
        <v>57</v>
      </c>
    </row>
    <row r="27" spans="1:19">
      <c r="A27" t="s">
        <v>116</v>
      </c>
      <c r="B27" t="s">
        <v>117</v>
      </c>
      <c r="C27" t="s">
        <v>44</v>
      </c>
      <c r="D27" t="s">
        <v>54</v>
      </c>
      <c r="E27">
        <v>135.49</v>
      </c>
      <c r="F27" t="s">
        <v>23</v>
      </c>
      <c r="G27" t="s">
        <v>24</v>
      </c>
      <c r="H27">
        <v>13.31</v>
      </c>
      <c r="I27">
        <v>0</v>
      </c>
      <c r="J27" t="s">
        <v>25</v>
      </c>
      <c r="K27">
        <v>405697</v>
      </c>
      <c r="L27">
        <v>10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118</v>
      </c>
    </row>
    <row r="28" spans="1:19">
      <c r="A28" t="s">
        <v>119</v>
      </c>
      <c r="B28" t="s">
        <v>120</v>
      </c>
      <c r="C28" t="s">
        <v>121</v>
      </c>
      <c r="D28" t="s">
        <v>22</v>
      </c>
      <c r="E28">
        <v>1562.31</v>
      </c>
      <c r="F28" t="s">
        <v>55</v>
      </c>
      <c r="G28" t="s">
        <v>40</v>
      </c>
      <c r="H28">
        <v>7.71</v>
      </c>
      <c r="I28">
        <v>0</v>
      </c>
      <c r="J28" t="s">
        <v>31</v>
      </c>
      <c r="K28">
        <v>477810</v>
      </c>
      <c r="L28">
        <v>59</v>
      </c>
      <c r="M28">
        <v>1</v>
      </c>
      <c r="N28">
        <v>0</v>
      </c>
      <c r="O28">
        <v>0</v>
      </c>
      <c r="P28">
        <v>0</v>
      </c>
      <c r="Q28">
        <v>1</v>
      </c>
      <c r="R28" t="s">
        <v>122</v>
      </c>
    </row>
    <row r="29" spans="1:19">
      <c r="A29" t="s">
        <v>123</v>
      </c>
      <c r="B29" t="s">
        <v>124</v>
      </c>
      <c r="C29" t="s">
        <v>53</v>
      </c>
      <c r="D29" t="s">
        <v>70</v>
      </c>
      <c r="E29">
        <v>225.44</v>
      </c>
      <c r="F29" t="s">
        <v>23</v>
      </c>
      <c r="G29" t="s">
        <v>24</v>
      </c>
      <c r="H29">
        <v>6.64</v>
      </c>
      <c r="I29">
        <v>0</v>
      </c>
      <c r="J29" t="s">
        <v>25</v>
      </c>
      <c r="K29">
        <v>452353</v>
      </c>
      <c r="L29">
        <v>12</v>
      </c>
      <c r="M29">
        <v>0</v>
      </c>
      <c r="N29">
        <v>0</v>
      </c>
      <c r="O29">
        <v>0</v>
      </c>
      <c r="P29">
        <v>0</v>
      </c>
      <c r="Q29">
        <v>0</v>
      </c>
      <c r="R29" t="s">
        <v>125</v>
      </c>
    </row>
    <row r="30" spans="1:19">
      <c r="A30" t="s">
        <v>126</v>
      </c>
      <c r="B30" t="s">
        <v>127</v>
      </c>
      <c r="C30" t="s">
        <v>128</v>
      </c>
      <c r="D30" t="s">
        <v>70</v>
      </c>
      <c r="E30">
        <v>249.56</v>
      </c>
      <c r="F30" t="s">
        <v>39</v>
      </c>
      <c r="G30" t="s">
        <v>40</v>
      </c>
      <c r="H30">
        <v>11.24</v>
      </c>
      <c r="I30">
        <v>0</v>
      </c>
      <c r="J30" t="s">
        <v>25</v>
      </c>
      <c r="K30">
        <v>442160</v>
      </c>
      <c r="L30">
        <v>14</v>
      </c>
      <c r="M30">
        <v>0</v>
      </c>
      <c r="N30">
        <v>0</v>
      </c>
      <c r="O30">
        <v>0</v>
      </c>
      <c r="P30">
        <v>0</v>
      </c>
      <c r="Q30">
        <v>0</v>
      </c>
      <c r="R30" t="s">
        <v>129</v>
      </c>
    </row>
    <row r="31" spans="1:19">
      <c r="A31" t="s">
        <v>130</v>
      </c>
      <c r="B31" t="s">
        <v>131</v>
      </c>
      <c r="C31" t="s">
        <v>29</v>
      </c>
      <c r="D31" t="s">
        <v>30</v>
      </c>
      <c r="E31">
        <v>272.25</v>
      </c>
      <c r="F31" t="s">
        <v>23</v>
      </c>
      <c r="G31" t="s">
        <v>24</v>
      </c>
      <c r="H31">
        <v>2.4700000000000002</v>
      </c>
      <c r="I31">
        <v>0</v>
      </c>
      <c r="J31" t="s">
        <v>48</v>
      </c>
      <c r="K31">
        <v>440781</v>
      </c>
      <c r="L31">
        <v>12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132</v>
      </c>
    </row>
    <row r="32" spans="1:19">
      <c r="A32" t="s">
        <v>133</v>
      </c>
      <c r="B32" t="s">
        <v>134</v>
      </c>
      <c r="C32" t="s">
        <v>44</v>
      </c>
      <c r="D32" t="s">
        <v>54</v>
      </c>
      <c r="E32">
        <v>320.14</v>
      </c>
      <c r="F32" t="s">
        <v>39</v>
      </c>
      <c r="G32" t="s">
        <v>40</v>
      </c>
      <c r="H32">
        <v>19.16</v>
      </c>
      <c r="I32">
        <v>0</v>
      </c>
      <c r="J32" t="s">
        <v>48</v>
      </c>
      <c r="K32">
        <v>511738</v>
      </c>
      <c r="L32">
        <v>15</v>
      </c>
      <c r="M32">
        <v>0</v>
      </c>
      <c r="N32">
        <v>0</v>
      </c>
      <c r="O32">
        <v>0</v>
      </c>
      <c r="P32">
        <v>0</v>
      </c>
      <c r="Q32">
        <v>0</v>
      </c>
      <c r="R32" t="s">
        <v>135</v>
      </c>
    </row>
    <row r="33" spans="1:19">
      <c r="A33" t="s">
        <v>136</v>
      </c>
      <c r="B33" t="s">
        <v>137</v>
      </c>
      <c r="C33" t="s">
        <v>35</v>
      </c>
      <c r="D33" t="s">
        <v>54</v>
      </c>
      <c r="E33">
        <v>223.6</v>
      </c>
      <c r="F33" t="s">
        <v>23</v>
      </c>
      <c r="G33" t="s">
        <v>24</v>
      </c>
      <c r="H33">
        <v>8.09</v>
      </c>
      <c r="I33">
        <v>0</v>
      </c>
      <c r="J33" t="s">
        <v>25</v>
      </c>
      <c r="K33">
        <v>455493</v>
      </c>
      <c r="L33">
        <v>19</v>
      </c>
      <c r="M33">
        <v>0</v>
      </c>
      <c r="N33">
        <v>0</v>
      </c>
      <c r="O33">
        <v>0</v>
      </c>
      <c r="P33">
        <v>0</v>
      </c>
      <c r="Q33">
        <v>0</v>
      </c>
      <c r="R33" t="s">
        <v>138</v>
      </c>
    </row>
    <row r="34" spans="1:19">
      <c r="A34" t="s">
        <v>139</v>
      </c>
      <c r="B34" t="s">
        <v>140</v>
      </c>
      <c r="C34" t="s">
        <v>44</v>
      </c>
      <c r="D34" t="s">
        <v>22</v>
      </c>
      <c r="E34">
        <v>66.27</v>
      </c>
      <c r="F34" t="s">
        <v>23</v>
      </c>
      <c r="G34" t="s">
        <v>24</v>
      </c>
      <c r="H34">
        <v>7.94</v>
      </c>
      <c r="I34">
        <v>0</v>
      </c>
      <c r="J34" t="s">
        <v>48</v>
      </c>
      <c r="K34">
        <v>405243</v>
      </c>
      <c r="L34">
        <v>18</v>
      </c>
      <c r="M34">
        <v>0</v>
      </c>
      <c r="N34">
        <v>0</v>
      </c>
      <c r="O34">
        <v>0</v>
      </c>
      <c r="P34">
        <v>0</v>
      </c>
      <c r="Q34">
        <v>0</v>
      </c>
      <c r="R34" t="s">
        <v>141</v>
      </c>
    </row>
    <row r="35" spans="1:19">
      <c r="A35" t="s">
        <v>142</v>
      </c>
      <c r="B35" t="s">
        <v>143</v>
      </c>
      <c r="C35" t="s">
        <v>111</v>
      </c>
      <c r="D35" t="s">
        <v>70</v>
      </c>
      <c r="E35">
        <v>438.83</v>
      </c>
      <c r="F35" t="s">
        <v>23</v>
      </c>
      <c r="G35" t="s">
        <v>24</v>
      </c>
      <c r="H35">
        <v>2.82</v>
      </c>
      <c r="I35">
        <v>0</v>
      </c>
      <c r="J35" t="s">
        <v>144</v>
      </c>
      <c r="K35">
        <v>552019</v>
      </c>
      <c r="L35">
        <v>10</v>
      </c>
      <c r="M35">
        <v>0</v>
      </c>
      <c r="N35">
        <v>0</v>
      </c>
      <c r="O35">
        <v>0</v>
      </c>
      <c r="P35">
        <v>0</v>
      </c>
      <c r="Q35">
        <v>0</v>
      </c>
      <c r="R35" t="s">
        <v>145</v>
      </c>
    </row>
    <row r="36" spans="1:19">
      <c r="A36" t="s">
        <v>146</v>
      </c>
      <c r="B36" t="s">
        <v>147</v>
      </c>
      <c r="C36" t="s">
        <v>128</v>
      </c>
      <c r="D36" t="s">
        <v>22</v>
      </c>
      <c r="E36">
        <v>288.83999999999997</v>
      </c>
      <c r="F36" t="s">
        <v>23</v>
      </c>
      <c r="G36" t="s">
        <v>24</v>
      </c>
      <c r="H36">
        <v>7.13</v>
      </c>
      <c r="I36">
        <v>0</v>
      </c>
      <c r="J36" t="s">
        <v>48</v>
      </c>
      <c r="K36">
        <v>492882</v>
      </c>
      <c r="L36">
        <v>14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148</v>
      </c>
    </row>
    <row r="37" spans="1:19">
      <c r="A37" t="s">
        <v>149</v>
      </c>
      <c r="B37" t="s">
        <v>150</v>
      </c>
      <c r="C37" t="s">
        <v>21</v>
      </c>
      <c r="D37" t="s">
        <v>22</v>
      </c>
      <c r="E37">
        <v>875.11</v>
      </c>
      <c r="F37" t="s">
        <v>39</v>
      </c>
      <c r="G37" t="s">
        <v>24</v>
      </c>
      <c r="H37">
        <v>8.17</v>
      </c>
      <c r="I37">
        <v>0</v>
      </c>
      <c r="J37" t="s">
        <v>48</v>
      </c>
      <c r="K37">
        <v>472210</v>
      </c>
      <c r="L37">
        <v>17</v>
      </c>
      <c r="M37">
        <v>0</v>
      </c>
      <c r="N37">
        <v>0</v>
      </c>
      <c r="O37">
        <v>0</v>
      </c>
      <c r="P37">
        <v>0</v>
      </c>
      <c r="Q37">
        <v>0</v>
      </c>
      <c r="R37" t="s">
        <v>151</v>
      </c>
      <c r="S37" t="s">
        <v>50</v>
      </c>
    </row>
    <row r="38" spans="1:19">
      <c r="A38" t="s">
        <v>152</v>
      </c>
      <c r="B38" t="s">
        <v>153</v>
      </c>
      <c r="C38" t="s">
        <v>35</v>
      </c>
      <c r="D38" t="s">
        <v>30</v>
      </c>
      <c r="E38">
        <v>344.01</v>
      </c>
      <c r="F38" t="s">
        <v>39</v>
      </c>
      <c r="G38" t="s">
        <v>24</v>
      </c>
      <c r="H38">
        <v>3.52</v>
      </c>
      <c r="I38">
        <v>0</v>
      </c>
      <c r="J38" t="s">
        <v>48</v>
      </c>
      <c r="K38">
        <v>495812</v>
      </c>
      <c r="L38">
        <v>21</v>
      </c>
      <c r="M38">
        <v>0</v>
      </c>
      <c r="N38">
        <v>0</v>
      </c>
      <c r="O38">
        <v>0</v>
      </c>
      <c r="P38">
        <v>0</v>
      </c>
      <c r="Q38">
        <v>0</v>
      </c>
      <c r="R38" t="s">
        <v>154</v>
      </c>
      <c r="S38" t="s">
        <v>50</v>
      </c>
    </row>
    <row r="39" spans="1:19">
      <c r="A39" t="s">
        <v>155</v>
      </c>
      <c r="B39" t="s">
        <v>156</v>
      </c>
      <c r="C39" t="s">
        <v>60</v>
      </c>
      <c r="D39" t="s">
        <v>22</v>
      </c>
      <c r="E39">
        <v>231.81</v>
      </c>
      <c r="F39" t="s">
        <v>23</v>
      </c>
      <c r="G39" t="s">
        <v>24</v>
      </c>
      <c r="H39">
        <v>8.07</v>
      </c>
      <c r="I39">
        <v>0</v>
      </c>
      <c r="J39" t="s">
        <v>31</v>
      </c>
      <c r="K39">
        <v>454724</v>
      </c>
      <c r="L39">
        <v>11</v>
      </c>
      <c r="M39">
        <v>0</v>
      </c>
      <c r="N39">
        <v>0</v>
      </c>
      <c r="O39">
        <v>0</v>
      </c>
      <c r="P39">
        <v>0</v>
      </c>
      <c r="Q39">
        <v>0</v>
      </c>
      <c r="R39" t="s">
        <v>157</v>
      </c>
    </row>
    <row r="40" spans="1:19">
      <c r="A40" t="s">
        <v>158</v>
      </c>
      <c r="B40" t="s">
        <v>159</v>
      </c>
      <c r="C40" t="s">
        <v>44</v>
      </c>
      <c r="D40" t="s">
        <v>30</v>
      </c>
      <c r="E40">
        <v>1177.06</v>
      </c>
      <c r="F40" t="s">
        <v>23</v>
      </c>
      <c r="G40" t="s">
        <v>24</v>
      </c>
      <c r="H40">
        <v>11.59</v>
      </c>
      <c r="I40">
        <v>0</v>
      </c>
      <c r="J40" t="s">
        <v>48</v>
      </c>
      <c r="K40">
        <v>542702</v>
      </c>
      <c r="L40">
        <v>21</v>
      </c>
      <c r="M40">
        <v>0</v>
      </c>
      <c r="N40">
        <v>0</v>
      </c>
      <c r="O40">
        <v>0</v>
      </c>
      <c r="P40">
        <v>0</v>
      </c>
      <c r="Q40">
        <v>0</v>
      </c>
      <c r="R40" t="s">
        <v>160</v>
      </c>
    </row>
    <row r="41" spans="1:19">
      <c r="A41" t="s">
        <v>161</v>
      </c>
      <c r="B41" t="s">
        <v>162</v>
      </c>
      <c r="C41" t="s">
        <v>44</v>
      </c>
      <c r="D41" t="s">
        <v>30</v>
      </c>
      <c r="E41">
        <v>1328.38</v>
      </c>
      <c r="F41" t="s">
        <v>23</v>
      </c>
      <c r="G41" t="s">
        <v>24</v>
      </c>
      <c r="H41">
        <v>9.85</v>
      </c>
      <c r="I41">
        <v>0</v>
      </c>
      <c r="J41" t="s">
        <v>31</v>
      </c>
      <c r="K41">
        <v>427421</v>
      </c>
      <c r="L41">
        <v>40</v>
      </c>
      <c r="M41">
        <v>0</v>
      </c>
      <c r="N41">
        <v>1</v>
      </c>
      <c r="O41">
        <v>0</v>
      </c>
      <c r="P41">
        <v>0</v>
      </c>
      <c r="Q41">
        <v>0</v>
      </c>
      <c r="R41" t="s">
        <v>163</v>
      </c>
    </row>
    <row r="42" spans="1:19">
      <c r="A42" t="s">
        <v>164</v>
      </c>
      <c r="B42" t="s">
        <v>165</v>
      </c>
      <c r="C42" t="s">
        <v>29</v>
      </c>
      <c r="D42" t="s">
        <v>22</v>
      </c>
      <c r="E42">
        <v>1443.54</v>
      </c>
      <c r="F42" t="s">
        <v>55</v>
      </c>
      <c r="G42" t="s">
        <v>40</v>
      </c>
      <c r="H42">
        <v>9.49</v>
      </c>
      <c r="I42">
        <v>0</v>
      </c>
      <c r="J42" t="s">
        <v>48</v>
      </c>
      <c r="K42">
        <v>400568</v>
      </c>
      <c r="L42">
        <v>35</v>
      </c>
      <c r="M42">
        <v>0</v>
      </c>
      <c r="N42">
        <v>1</v>
      </c>
      <c r="O42">
        <v>0</v>
      </c>
      <c r="P42">
        <v>0</v>
      </c>
      <c r="Q42">
        <v>0</v>
      </c>
      <c r="R42" t="s">
        <v>166</v>
      </c>
    </row>
    <row r="43" spans="1:19">
      <c r="A43" t="s">
        <v>167</v>
      </c>
      <c r="B43" t="s">
        <v>168</v>
      </c>
      <c r="C43" t="s">
        <v>44</v>
      </c>
      <c r="D43" t="s">
        <v>30</v>
      </c>
      <c r="E43">
        <v>134.53</v>
      </c>
      <c r="F43" t="s">
        <v>39</v>
      </c>
      <c r="G43" t="s">
        <v>40</v>
      </c>
      <c r="H43">
        <v>3.71</v>
      </c>
      <c r="I43">
        <v>0</v>
      </c>
      <c r="J43" t="s">
        <v>144</v>
      </c>
      <c r="K43">
        <v>454624</v>
      </c>
      <c r="L43">
        <v>22</v>
      </c>
      <c r="M43">
        <v>0</v>
      </c>
      <c r="N43">
        <v>0</v>
      </c>
      <c r="O43">
        <v>0</v>
      </c>
      <c r="P43">
        <v>0</v>
      </c>
      <c r="Q43">
        <v>0</v>
      </c>
      <c r="R43" t="s">
        <v>169</v>
      </c>
    </row>
    <row r="44" spans="1:19">
      <c r="A44" t="s">
        <v>170</v>
      </c>
      <c r="B44" t="s">
        <v>171</v>
      </c>
      <c r="C44" t="s">
        <v>53</v>
      </c>
      <c r="D44" t="s">
        <v>30</v>
      </c>
      <c r="E44">
        <v>1895.57</v>
      </c>
      <c r="F44" t="s">
        <v>23</v>
      </c>
      <c r="G44" t="s">
        <v>24</v>
      </c>
      <c r="H44">
        <v>5.92</v>
      </c>
      <c r="I44">
        <v>0</v>
      </c>
      <c r="J44" t="s">
        <v>48</v>
      </c>
      <c r="K44">
        <v>497497</v>
      </c>
      <c r="L44">
        <v>21</v>
      </c>
      <c r="M44">
        <v>0</v>
      </c>
      <c r="N44">
        <v>0</v>
      </c>
      <c r="O44">
        <v>0</v>
      </c>
      <c r="P44">
        <v>0</v>
      </c>
      <c r="Q44">
        <v>0</v>
      </c>
      <c r="R44" t="s">
        <v>172</v>
      </c>
    </row>
    <row r="45" spans="1:19">
      <c r="A45" t="s">
        <v>173</v>
      </c>
      <c r="B45" t="s">
        <v>174</v>
      </c>
      <c r="C45" t="s">
        <v>21</v>
      </c>
      <c r="D45" t="s">
        <v>22</v>
      </c>
      <c r="E45">
        <v>1465.69</v>
      </c>
      <c r="F45" t="s">
        <v>39</v>
      </c>
      <c r="G45" t="s">
        <v>40</v>
      </c>
      <c r="H45">
        <v>5.7</v>
      </c>
      <c r="I45">
        <v>0</v>
      </c>
      <c r="J45" t="s">
        <v>25</v>
      </c>
      <c r="K45">
        <v>550018</v>
      </c>
      <c r="L45">
        <v>14</v>
      </c>
      <c r="M45">
        <v>0</v>
      </c>
      <c r="N45">
        <v>0</v>
      </c>
      <c r="O45">
        <v>0</v>
      </c>
      <c r="P45">
        <v>0</v>
      </c>
      <c r="Q45">
        <v>0</v>
      </c>
      <c r="R45" t="s">
        <v>175</v>
      </c>
    </row>
    <row r="46" spans="1:19">
      <c r="A46" t="s">
        <v>176</v>
      </c>
      <c r="B46" t="s">
        <v>177</v>
      </c>
      <c r="C46" t="s">
        <v>35</v>
      </c>
      <c r="D46" t="s">
        <v>22</v>
      </c>
      <c r="E46">
        <v>384.44</v>
      </c>
      <c r="F46" t="s">
        <v>23</v>
      </c>
      <c r="G46" t="s">
        <v>24</v>
      </c>
      <c r="H46">
        <v>5.81</v>
      </c>
      <c r="I46">
        <v>0</v>
      </c>
      <c r="J46" t="s">
        <v>25</v>
      </c>
      <c r="K46">
        <v>519774</v>
      </c>
      <c r="L46">
        <v>45</v>
      </c>
      <c r="M46">
        <v>0</v>
      </c>
      <c r="N46">
        <v>1</v>
      </c>
      <c r="O46">
        <v>0</v>
      </c>
      <c r="P46">
        <v>0</v>
      </c>
      <c r="Q46">
        <v>0</v>
      </c>
      <c r="R46" t="s">
        <v>178</v>
      </c>
    </row>
    <row r="47" spans="1:19">
      <c r="A47" t="s">
        <v>179</v>
      </c>
      <c r="B47" t="s">
        <v>180</v>
      </c>
      <c r="C47" t="s">
        <v>53</v>
      </c>
      <c r="D47" t="s">
        <v>54</v>
      </c>
      <c r="E47">
        <v>373.6</v>
      </c>
      <c r="F47" t="s">
        <v>23</v>
      </c>
      <c r="G47" t="s">
        <v>24</v>
      </c>
      <c r="H47">
        <v>15.1</v>
      </c>
      <c r="I47">
        <v>0</v>
      </c>
      <c r="J47" t="s">
        <v>31</v>
      </c>
      <c r="K47">
        <v>463990</v>
      </c>
      <c r="L47">
        <v>12</v>
      </c>
      <c r="M47">
        <v>0</v>
      </c>
      <c r="N47">
        <v>0</v>
      </c>
      <c r="O47">
        <v>0</v>
      </c>
      <c r="P47">
        <v>0</v>
      </c>
      <c r="Q47">
        <v>0</v>
      </c>
      <c r="R47" t="s">
        <v>181</v>
      </c>
    </row>
    <row r="48" spans="1:19">
      <c r="A48" t="s">
        <v>182</v>
      </c>
      <c r="B48" t="s">
        <v>183</v>
      </c>
      <c r="C48" t="s">
        <v>121</v>
      </c>
      <c r="D48" t="s">
        <v>70</v>
      </c>
      <c r="E48">
        <v>137.33000000000001</v>
      </c>
      <c r="F48" t="s">
        <v>23</v>
      </c>
      <c r="G48" t="s">
        <v>24</v>
      </c>
      <c r="H48">
        <v>5.1100000000000003</v>
      </c>
      <c r="I48">
        <v>0</v>
      </c>
      <c r="J48" t="s">
        <v>31</v>
      </c>
      <c r="K48">
        <v>457061</v>
      </c>
      <c r="L48">
        <v>18</v>
      </c>
      <c r="M48">
        <v>0</v>
      </c>
      <c r="N48">
        <v>0</v>
      </c>
      <c r="O48">
        <v>0</v>
      </c>
      <c r="P48">
        <v>0</v>
      </c>
      <c r="Q48">
        <v>0</v>
      </c>
      <c r="R48" t="s">
        <v>184</v>
      </c>
    </row>
    <row r="49" spans="1:19">
      <c r="A49" t="s">
        <v>185</v>
      </c>
      <c r="B49" t="s">
        <v>186</v>
      </c>
      <c r="C49" t="s">
        <v>44</v>
      </c>
      <c r="D49" t="s">
        <v>30</v>
      </c>
      <c r="E49">
        <v>671.2</v>
      </c>
      <c r="F49" t="s">
        <v>23</v>
      </c>
      <c r="G49" t="s">
        <v>24</v>
      </c>
      <c r="H49">
        <v>8.1199999999999992</v>
      </c>
      <c r="I49">
        <v>0</v>
      </c>
      <c r="J49" t="s">
        <v>48</v>
      </c>
      <c r="K49">
        <v>439131</v>
      </c>
      <c r="L49">
        <v>19</v>
      </c>
      <c r="M49">
        <v>0</v>
      </c>
      <c r="N49">
        <v>0</v>
      </c>
      <c r="O49">
        <v>0</v>
      </c>
      <c r="P49">
        <v>0</v>
      </c>
      <c r="Q49">
        <v>0</v>
      </c>
      <c r="R49" t="s">
        <v>187</v>
      </c>
    </row>
    <row r="50" spans="1:19">
      <c r="A50" t="s">
        <v>188</v>
      </c>
      <c r="B50" t="s">
        <v>189</v>
      </c>
      <c r="C50" t="s">
        <v>44</v>
      </c>
      <c r="D50" t="s">
        <v>54</v>
      </c>
      <c r="E50">
        <v>552.08000000000004</v>
      </c>
      <c r="F50" t="s">
        <v>23</v>
      </c>
      <c r="G50" t="s">
        <v>24</v>
      </c>
      <c r="H50">
        <v>18.3</v>
      </c>
      <c r="I50">
        <v>0</v>
      </c>
      <c r="J50" t="s">
        <v>25</v>
      </c>
      <c r="K50">
        <v>478710</v>
      </c>
      <c r="L50">
        <v>19</v>
      </c>
      <c r="M50">
        <v>0</v>
      </c>
      <c r="N50">
        <v>0</v>
      </c>
      <c r="O50">
        <v>0</v>
      </c>
      <c r="P50">
        <v>0</v>
      </c>
      <c r="Q50">
        <v>0</v>
      </c>
      <c r="R50" t="s">
        <v>190</v>
      </c>
    </row>
    <row r="51" spans="1:19">
      <c r="A51" t="s">
        <v>191</v>
      </c>
      <c r="B51" t="s">
        <v>192</v>
      </c>
      <c r="C51" t="s">
        <v>35</v>
      </c>
      <c r="D51" t="s">
        <v>22</v>
      </c>
      <c r="E51">
        <v>129.46</v>
      </c>
      <c r="F51" t="s">
        <v>39</v>
      </c>
      <c r="G51" t="s">
        <v>40</v>
      </c>
      <c r="H51">
        <v>3.1</v>
      </c>
      <c r="I51">
        <v>0</v>
      </c>
      <c r="J51" t="s">
        <v>144</v>
      </c>
      <c r="K51">
        <v>452335</v>
      </c>
      <c r="L51">
        <v>16</v>
      </c>
      <c r="M51">
        <v>0</v>
      </c>
      <c r="N51">
        <v>0</v>
      </c>
      <c r="O51">
        <v>0</v>
      </c>
      <c r="P51">
        <v>0</v>
      </c>
      <c r="Q51">
        <v>0</v>
      </c>
      <c r="R51" t="s">
        <v>193</v>
      </c>
    </row>
    <row r="52" spans="1:19">
      <c r="A52" t="s">
        <v>194</v>
      </c>
      <c r="B52" t="s">
        <v>195</v>
      </c>
      <c r="C52" t="s">
        <v>128</v>
      </c>
      <c r="D52" t="s">
        <v>30</v>
      </c>
      <c r="E52">
        <v>723.34</v>
      </c>
      <c r="F52" t="s">
        <v>23</v>
      </c>
      <c r="G52" t="s">
        <v>24</v>
      </c>
      <c r="H52">
        <v>1.37</v>
      </c>
      <c r="I52">
        <v>0</v>
      </c>
      <c r="J52" t="s">
        <v>144</v>
      </c>
      <c r="K52">
        <v>409581</v>
      </c>
      <c r="L52">
        <v>24</v>
      </c>
      <c r="M52">
        <v>0</v>
      </c>
      <c r="N52">
        <v>0</v>
      </c>
      <c r="O52">
        <v>0</v>
      </c>
      <c r="P52">
        <v>0</v>
      </c>
      <c r="Q52">
        <v>0</v>
      </c>
      <c r="R52" t="s">
        <v>196</v>
      </c>
    </row>
    <row r="53" spans="1:19">
      <c r="A53" t="s">
        <v>197</v>
      </c>
      <c r="B53" t="s">
        <v>198</v>
      </c>
      <c r="C53" t="s">
        <v>35</v>
      </c>
      <c r="D53" t="s">
        <v>70</v>
      </c>
      <c r="E53">
        <v>573.86</v>
      </c>
      <c r="F53" t="s">
        <v>39</v>
      </c>
      <c r="G53" t="s">
        <v>24</v>
      </c>
      <c r="H53">
        <v>2.93</v>
      </c>
      <c r="I53">
        <v>0</v>
      </c>
      <c r="J53" t="s">
        <v>48</v>
      </c>
      <c r="K53">
        <v>496760</v>
      </c>
      <c r="L53">
        <v>23</v>
      </c>
      <c r="M53">
        <v>0</v>
      </c>
      <c r="N53">
        <v>0</v>
      </c>
      <c r="O53">
        <v>0</v>
      </c>
      <c r="P53">
        <v>0</v>
      </c>
      <c r="Q53">
        <v>0</v>
      </c>
      <c r="R53" t="s">
        <v>199</v>
      </c>
      <c r="S53" t="s">
        <v>50</v>
      </c>
    </row>
    <row r="54" spans="1:19">
      <c r="A54" t="s">
        <v>200</v>
      </c>
      <c r="B54" t="s">
        <v>201</v>
      </c>
      <c r="C54" t="s">
        <v>60</v>
      </c>
      <c r="D54" t="s">
        <v>54</v>
      </c>
      <c r="E54">
        <v>655.47</v>
      </c>
      <c r="F54" t="s">
        <v>23</v>
      </c>
      <c r="G54" t="s">
        <v>24</v>
      </c>
      <c r="H54">
        <v>14.12</v>
      </c>
      <c r="I54">
        <v>0</v>
      </c>
      <c r="J54" t="s">
        <v>31</v>
      </c>
      <c r="K54">
        <v>555751</v>
      </c>
      <c r="L54">
        <v>11</v>
      </c>
      <c r="M54">
        <v>0</v>
      </c>
      <c r="N54">
        <v>0</v>
      </c>
      <c r="O54">
        <v>0</v>
      </c>
      <c r="P54">
        <v>0</v>
      </c>
      <c r="Q54">
        <v>0</v>
      </c>
      <c r="R54" t="s">
        <v>202</v>
      </c>
    </row>
    <row r="55" spans="1:19">
      <c r="A55" t="s">
        <v>203</v>
      </c>
      <c r="B55" t="s">
        <v>204</v>
      </c>
      <c r="C55" t="s">
        <v>44</v>
      </c>
      <c r="D55" t="s">
        <v>54</v>
      </c>
      <c r="E55">
        <v>359.54</v>
      </c>
      <c r="F55" t="s">
        <v>23</v>
      </c>
      <c r="G55" t="s">
        <v>24</v>
      </c>
      <c r="H55">
        <v>14.4</v>
      </c>
      <c r="I55">
        <v>0</v>
      </c>
      <c r="J55" t="s">
        <v>48</v>
      </c>
      <c r="K55">
        <v>438072</v>
      </c>
      <c r="L55">
        <v>44</v>
      </c>
      <c r="M55">
        <v>0</v>
      </c>
      <c r="N55">
        <v>0</v>
      </c>
      <c r="O55">
        <v>0</v>
      </c>
      <c r="P55">
        <v>1</v>
      </c>
      <c r="Q55">
        <v>0</v>
      </c>
      <c r="R55" t="s">
        <v>205</v>
      </c>
    </row>
    <row r="56" spans="1:19">
      <c r="A56" t="s">
        <v>206</v>
      </c>
      <c r="B56" t="s">
        <v>207</v>
      </c>
      <c r="C56" t="s">
        <v>121</v>
      </c>
      <c r="D56" t="s">
        <v>22</v>
      </c>
      <c r="E56">
        <v>392.93</v>
      </c>
      <c r="F56" t="s">
        <v>55</v>
      </c>
      <c r="G56" t="s">
        <v>40</v>
      </c>
      <c r="H56">
        <v>9.07</v>
      </c>
      <c r="I56">
        <v>0</v>
      </c>
      <c r="J56" t="s">
        <v>31</v>
      </c>
      <c r="K56">
        <v>400305</v>
      </c>
      <c r="L56">
        <v>14</v>
      </c>
      <c r="M56">
        <v>0</v>
      </c>
      <c r="N56">
        <v>0</v>
      </c>
      <c r="O56">
        <v>0</v>
      </c>
      <c r="P56">
        <v>0</v>
      </c>
      <c r="Q56">
        <v>0</v>
      </c>
      <c r="R56" t="s">
        <v>208</v>
      </c>
    </row>
    <row r="57" spans="1:19">
      <c r="A57" t="s">
        <v>209</v>
      </c>
      <c r="B57" t="s">
        <v>210</v>
      </c>
      <c r="C57" t="s">
        <v>21</v>
      </c>
      <c r="D57" t="s">
        <v>30</v>
      </c>
      <c r="E57">
        <v>424.02</v>
      </c>
      <c r="F57" t="s">
        <v>55</v>
      </c>
      <c r="G57" t="s">
        <v>40</v>
      </c>
      <c r="H57">
        <v>1.69</v>
      </c>
      <c r="I57">
        <v>0</v>
      </c>
      <c r="J57" t="s">
        <v>25</v>
      </c>
      <c r="K57">
        <v>452094</v>
      </c>
      <c r="L57">
        <v>24</v>
      </c>
      <c r="M57">
        <v>0</v>
      </c>
      <c r="N57">
        <v>0</v>
      </c>
      <c r="O57">
        <v>0</v>
      </c>
      <c r="P57">
        <v>0</v>
      </c>
      <c r="Q57">
        <v>0</v>
      </c>
      <c r="R57" t="s">
        <v>211</v>
      </c>
    </row>
    <row r="58" spans="1:19">
      <c r="A58" t="s">
        <v>212</v>
      </c>
      <c r="B58" t="s">
        <v>213</v>
      </c>
      <c r="C58" t="s">
        <v>95</v>
      </c>
      <c r="D58" t="s">
        <v>70</v>
      </c>
      <c r="E58">
        <v>257.3</v>
      </c>
      <c r="F58" t="s">
        <v>39</v>
      </c>
      <c r="G58" t="s">
        <v>40</v>
      </c>
      <c r="H58">
        <v>4.12</v>
      </c>
      <c r="I58">
        <v>0</v>
      </c>
      <c r="J58" t="s">
        <v>48</v>
      </c>
      <c r="K58">
        <v>476341</v>
      </c>
      <c r="L58">
        <v>17</v>
      </c>
      <c r="M58">
        <v>0</v>
      </c>
      <c r="N58">
        <v>0</v>
      </c>
      <c r="O58">
        <v>0</v>
      </c>
      <c r="P58">
        <v>0</v>
      </c>
      <c r="Q58">
        <v>0</v>
      </c>
      <c r="R58" t="s">
        <v>214</v>
      </c>
    </row>
    <row r="59" spans="1:19">
      <c r="A59" t="s">
        <v>215</v>
      </c>
      <c r="B59" t="s">
        <v>216</v>
      </c>
      <c r="C59" t="s">
        <v>21</v>
      </c>
      <c r="D59" t="s">
        <v>22</v>
      </c>
      <c r="E59">
        <v>323.7</v>
      </c>
      <c r="F59" t="s">
        <v>23</v>
      </c>
      <c r="G59" t="s">
        <v>24</v>
      </c>
      <c r="H59">
        <v>11.18</v>
      </c>
      <c r="I59">
        <v>0</v>
      </c>
      <c r="J59" t="s">
        <v>31</v>
      </c>
      <c r="K59">
        <v>524902</v>
      </c>
      <c r="L59">
        <v>10</v>
      </c>
      <c r="M59">
        <v>0</v>
      </c>
      <c r="N59">
        <v>0</v>
      </c>
      <c r="O59">
        <v>0</v>
      </c>
      <c r="P59">
        <v>0</v>
      </c>
      <c r="Q59">
        <v>0</v>
      </c>
      <c r="R59" t="s">
        <v>217</v>
      </c>
    </row>
    <row r="60" spans="1:19">
      <c r="A60" t="s">
        <v>218</v>
      </c>
      <c r="B60" t="s">
        <v>219</v>
      </c>
      <c r="C60" t="s">
        <v>21</v>
      </c>
      <c r="D60" t="s">
        <v>54</v>
      </c>
      <c r="E60">
        <v>167.08</v>
      </c>
      <c r="F60" t="s">
        <v>23</v>
      </c>
      <c r="G60" t="s">
        <v>24</v>
      </c>
      <c r="H60">
        <v>17.79</v>
      </c>
      <c r="I60">
        <v>0</v>
      </c>
      <c r="J60" t="s">
        <v>31</v>
      </c>
      <c r="K60">
        <v>427221</v>
      </c>
      <c r="L60">
        <v>21</v>
      </c>
      <c r="M60">
        <v>0</v>
      </c>
      <c r="N60">
        <v>0</v>
      </c>
      <c r="O60">
        <v>0</v>
      </c>
      <c r="P60">
        <v>0</v>
      </c>
      <c r="Q60">
        <v>0</v>
      </c>
      <c r="R60" t="s">
        <v>220</v>
      </c>
    </row>
    <row r="61" spans="1:19">
      <c r="A61" t="s">
        <v>221</v>
      </c>
      <c r="B61" t="s">
        <v>222</v>
      </c>
      <c r="C61" t="s">
        <v>60</v>
      </c>
      <c r="D61" t="s">
        <v>22</v>
      </c>
      <c r="E61">
        <v>1036.45</v>
      </c>
      <c r="F61" t="s">
        <v>23</v>
      </c>
      <c r="G61" t="s">
        <v>24</v>
      </c>
      <c r="H61">
        <v>11.85</v>
      </c>
      <c r="I61">
        <v>0</v>
      </c>
      <c r="J61" t="s">
        <v>25</v>
      </c>
      <c r="K61">
        <v>526929</v>
      </c>
      <c r="L61">
        <v>15</v>
      </c>
      <c r="M61">
        <v>0</v>
      </c>
      <c r="N61">
        <v>0</v>
      </c>
      <c r="O61">
        <v>0</v>
      </c>
      <c r="P61">
        <v>0</v>
      </c>
      <c r="Q61">
        <v>0</v>
      </c>
      <c r="R61" t="s">
        <v>223</v>
      </c>
    </row>
    <row r="62" spans="1:19">
      <c r="A62" t="s">
        <v>224</v>
      </c>
      <c r="B62" t="s">
        <v>225</v>
      </c>
      <c r="C62" t="s">
        <v>44</v>
      </c>
      <c r="D62" t="s">
        <v>30</v>
      </c>
      <c r="E62">
        <v>352.94</v>
      </c>
      <c r="F62" t="s">
        <v>23</v>
      </c>
      <c r="G62" t="s">
        <v>24</v>
      </c>
      <c r="H62">
        <v>11.15</v>
      </c>
      <c r="I62">
        <v>0</v>
      </c>
      <c r="J62" t="s">
        <v>25</v>
      </c>
      <c r="K62">
        <v>412473</v>
      </c>
      <c r="L62">
        <v>25</v>
      </c>
      <c r="M62">
        <v>0</v>
      </c>
      <c r="N62">
        <v>0</v>
      </c>
      <c r="O62">
        <v>0</v>
      </c>
      <c r="P62">
        <v>0</v>
      </c>
      <c r="Q62">
        <v>0</v>
      </c>
      <c r="R62" t="s">
        <v>226</v>
      </c>
    </row>
    <row r="63" spans="1:19">
      <c r="A63" t="s">
        <v>227</v>
      </c>
      <c r="B63" t="s">
        <v>228</v>
      </c>
      <c r="C63" t="s">
        <v>35</v>
      </c>
      <c r="D63" t="s">
        <v>30</v>
      </c>
      <c r="E63">
        <v>783.62</v>
      </c>
      <c r="F63" t="s">
        <v>39</v>
      </c>
      <c r="G63" t="s">
        <v>40</v>
      </c>
      <c r="H63">
        <v>5.08</v>
      </c>
      <c r="I63">
        <v>0</v>
      </c>
      <c r="J63" t="s">
        <v>144</v>
      </c>
      <c r="K63">
        <v>410982</v>
      </c>
      <c r="L63">
        <v>52</v>
      </c>
      <c r="M63">
        <v>1</v>
      </c>
      <c r="N63">
        <v>0</v>
      </c>
      <c r="O63">
        <v>0</v>
      </c>
      <c r="P63">
        <v>0</v>
      </c>
      <c r="Q63">
        <v>1</v>
      </c>
      <c r="R63" t="s">
        <v>229</v>
      </c>
    </row>
    <row r="64" spans="1:19">
      <c r="A64" t="s">
        <v>230</v>
      </c>
      <c r="B64" t="s">
        <v>231</v>
      </c>
      <c r="C64" t="s">
        <v>53</v>
      </c>
      <c r="D64" t="s">
        <v>30</v>
      </c>
      <c r="E64">
        <v>146.5</v>
      </c>
      <c r="F64" t="s">
        <v>23</v>
      </c>
      <c r="G64" t="s">
        <v>24</v>
      </c>
      <c r="H64">
        <v>3.42</v>
      </c>
      <c r="I64">
        <v>0</v>
      </c>
      <c r="J64" t="s">
        <v>48</v>
      </c>
      <c r="K64">
        <v>486878</v>
      </c>
      <c r="L64">
        <v>11</v>
      </c>
      <c r="M64">
        <v>0</v>
      </c>
      <c r="N64">
        <v>0</v>
      </c>
      <c r="O64">
        <v>0</v>
      </c>
      <c r="P64">
        <v>0</v>
      </c>
      <c r="Q64">
        <v>0</v>
      </c>
      <c r="R64" t="s">
        <v>232</v>
      </c>
    </row>
    <row r="65" spans="1:19">
      <c r="A65" t="s">
        <v>233</v>
      </c>
      <c r="B65" t="s">
        <v>234</v>
      </c>
      <c r="C65" t="s">
        <v>21</v>
      </c>
      <c r="D65" t="s">
        <v>22</v>
      </c>
      <c r="E65">
        <v>212.99</v>
      </c>
      <c r="F65" t="s">
        <v>23</v>
      </c>
      <c r="G65" t="s">
        <v>24</v>
      </c>
      <c r="H65">
        <v>5.03</v>
      </c>
      <c r="I65">
        <v>0</v>
      </c>
      <c r="J65" t="s">
        <v>48</v>
      </c>
      <c r="K65">
        <v>440291</v>
      </c>
      <c r="L65">
        <v>19</v>
      </c>
      <c r="M65">
        <v>0</v>
      </c>
      <c r="N65">
        <v>0</v>
      </c>
      <c r="O65">
        <v>0</v>
      </c>
      <c r="P65">
        <v>0</v>
      </c>
      <c r="Q65">
        <v>0</v>
      </c>
      <c r="R65" t="s">
        <v>235</v>
      </c>
    </row>
    <row r="66" spans="1:19">
      <c r="A66" t="s">
        <v>236</v>
      </c>
      <c r="B66" t="s">
        <v>237</v>
      </c>
      <c r="C66" t="s">
        <v>121</v>
      </c>
      <c r="D66" t="s">
        <v>22</v>
      </c>
      <c r="E66">
        <v>1659.36</v>
      </c>
      <c r="F66" t="s">
        <v>23</v>
      </c>
      <c r="G66" t="s">
        <v>24</v>
      </c>
      <c r="H66">
        <v>9.74</v>
      </c>
      <c r="I66">
        <v>0</v>
      </c>
      <c r="J66" t="s">
        <v>144</v>
      </c>
      <c r="K66">
        <v>556722</v>
      </c>
      <c r="L66">
        <v>40</v>
      </c>
      <c r="M66">
        <v>0</v>
      </c>
      <c r="N66">
        <v>1</v>
      </c>
      <c r="O66">
        <v>0</v>
      </c>
      <c r="P66">
        <v>0</v>
      </c>
      <c r="Q66">
        <v>0</v>
      </c>
      <c r="R66" t="s">
        <v>238</v>
      </c>
    </row>
    <row r="67" spans="1:19">
      <c r="A67" t="s">
        <v>239</v>
      </c>
      <c r="B67" t="s">
        <v>240</v>
      </c>
      <c r="C67" t="s">
        <v>35</v>
      </c>
      <c r="D67" t="s">
        <v>30</v>
      </c>
      <c r="E67">
        <v>196.83</v>
      </c>
      <c r="F67" t="s">
        <v>23</v>
      </c>
      <c r="G67" t="s">
        <v>24</v>
      </c>
      <c r="H67">
        <v>0.98</v>
      </c>
      <c r="I67">
        <v>0</v>
      </c>
      <c r="J67" t="s">
        <v>25</v>
      </c>
      <c r="K67">
        <v>472484</v>
      </c>
      <c r="L67">
        <v>21</v>
      </c>
      <c r="M67">
        <v>0</v>
      </c>
      <c r="N67">
        <v>0</v>
      </c>
      <c r="O67">
        <v>0</v>
      </c>
      <c r="P67">
        <v>0</v>
      </c>
      <c r="Q67">
        <v>0</v>
      </c>
      <c r="R67" t="s">
        <v>241</v>
      </c>
    </row>
    <row r="68" spans="1:19">
      <c r="A68" t="s">
        <v>242</v>
      </c>
      <c r="B68" t="s">
        <v>243</v>
      </c>
      <c r="C68" t="s">
        <v>128</v>
      </c>
      <c r="D68" t="s">
        <v>30</v>
      </c>
      <c r="E68">
        <v>1752.4</v>
      </c>
      <c r="F68" t="s">
        <v>23</v>
      </c>
      <c r="G68" t="s">
        <v>24</v>
      </c>
      <c r="H68">
        <v>10.94</v>
      </c>
      <c r="I68">
        <v>0</v>
      </c>
      <c r="J68" t="s">
        <v>25</v>
      </c>
      <c r="K68">
        <v>428306</v>
      </c>
      <c r="L68">
        <v>12</v>
      </c>
      <c r="M68">
        <v>0</v>
      </c>
      <c r="N68">
        <v>0</v>
      </c>
      <c r="O68">
        <v>0</v>
      </c>
      <c r="P68">
        <v>0</v>
      </c>
      <c r="Q68">
        <v>0</v>
      </c>
      <c r="R68" t="s">
        <v>244</v>
      </c>
    </row>
    <row r="69" spans="1:19">
      <c r="A69" t="s">
        <v>245</v>
      </c>
      <c r="B69" t="s">
        <v>246</v>
      </c>
      <c r="C69" t="s">
        <v>21</v>
      </c>
      <c r="D69" t="s">
        <v>30</v>
      </c>
      <c r="E69">
        <v>1561.7</v>
      </c>
      <c r="F69" t="s">
        <v>39</v>
      </c>
      <c r="G69" t="s">
        <v>40</v>
      </c>
      <c r="H69">
        <v>1.59</v>
      </c>
      <c r="I69">
        <v>0</v>
      </c>
      <c r="J69" t="s">
        <v>31</v>
      </c>
      <c r="K69">
        <v>521080</v>
      </c>
      <c r="L69">
        <v>23</v>
      </c>
      <c r="M69">
        <v>0</v>
      </c>
      <c r="N69">
        <v>0</v>
      </c>
      <c r="O69">
        <v>0</v>
      </c>
      <c r="P69">
        <v>0</v>
      </c>
      <c r="Q69">
        <v>0</v>
      </c>
      <c r="R69" t="s">
        <v>247</v>
      </c>
    </row>
    <row r="70" spans="1:19">
      <c r="A70" t="s">
        <v>248</v>
      </c>
      <c r="B70" t="s">
        <v>249</v>
      </c>
      <c r="C70" t="s">
        <v>111</v>
      </c>
      <c r="D70" t="s">
        <v>30</v>
      </c>
      <c r="E70">
        <v>912.49</v>
      </c>
      <c r="F70" t="s">
        <v>23</v>
      </c>
      <c r="G70" t="s">
        <v>24</v>
      </c>
      <c r="H70">
        <v>8.43</v>
      </c>
      <c r="I70">
        <v>0</v>
      </c>
      <c r="J70" t="s">
        <v>31</v>
      </c>
      <c r="K70">
        <v>470845</v>
      </c>
      <c r="L70">
        <v>20</v>
      </c>
      <c r="M70">
        <v>0</v>
      </c>
      <c r="N70">
        <v>0</v>
      </c>
      <c r="O70">
        <v>0</v>
      </c>
      <c r="P70">
        <v>0</v>
      </c>
      <c r="Q70">
        <v>0</v>
      </c>
      <c r="R70" t="s">
        <v>250</v>
      </c>
    </row>
    <row r="71" spans="1:19">
      <c r="A71" t="s">
        <v>251</v>
      </c>
      <c r="B71" t="s">
        <v>252</v>
      </c>
      <c r="C71" t="s">
        <v>35</v>
      </c>
      <c r="D71" t="s">
        <v>54</v>
      </c>
      <c r="E71">
        <v>453.36</v>
      </c>
      <c r="F71" t="s">
        <v>23</v>
      </c>
      <c r="G71" t="s">
        <v>24</v>
      </c>
      <c r="H71">
        <v>13.21</v>
      </c>
      <c r="I71">
        <v>0</v>
      </c>
      <c r="J71" t="s">
        <v>25</v>
      </c>
      <c r="K71">
        <v>558552</v>
      </c>
      <c r="L71">
        <v>14</v>
      </c>
      <c r="M71">
        <v>0</v>
      </c>
      <c r="N71">
        <v>0</v>
      </c>
      <c r="O71">
        <v>0</v>
      </c>
      <c r="P71">
        <v>0</v>
      </c>
      <c r="Q71">
        <v>0</v>
      </c>
      <c r="R71" t="s">
        <v>253</v>
      </c>
    </row>
    <row r="72" spans="1:19">
      <c r="A72" t="s">
        <v>254</v>
      </c>
      <c r="B72" t="s">
        <v>255</v>
      </c>
      <c r="C72" t="s">
        <v>35</v>
      </c>
      <c r="D72" t="s">
        <v>70</v>
      </c>
      <c r="E72">
        <v>716.97</v>
      </c>
      <c r="F72" t="s">
        <v>23</v>
      </c>
      <c r="G72" t="s">
        <v>24</v>
      </c>
      <c r="H72">
        <v>4.83</v>
      </c>
      <c r="I72">
        <v>1</v>
      </c>
      <c r="J72" t="s">
        <v>25</v>
      </c>
      <c r="K72">
        <v>516663</v>
      </c>
      <c r="L72">
        <v>80</v>
      </c>
      <c r="M72">
        <v>1</v>
      </c>
      <c r="N72">
        <v>1</v>
      </c>
      <c r="O72">
        <v>0</v>
      </c>
      <c r="P72">
        <v>0</v>
      </c>
      <c r="Q72">
        <v>0</v>
      </c>
      <c r="R72" s="34">
        <v>45829.126944444448</v>
      </c>
    </row>
    <row r="73" spans="1:19">
      <c r="A73" t="s">
        <v>256</v>
      </c>
      <c r="B73" t="s">
        <v>257</v>
      </c>
      <c r="C73" t="s">
        <v>60</v>
      </c>
      <c r="D73" t="s">
        <v>54</v>
      </c>
      <c r="E73">
        <v>380.94</v>
      </c>
      <c r="F73" t="s">
        <v>39</v>
      </c>
      <c r="G73" t="s">
        <v>24</v>
      </c>
      <c r="H73">
        <v>13.65</v>
      </c>
      <c r="I73">
        <v>0</v>
      </c>
      <c r="J73" t="s">
        <v>31</v>
      </c>
      <c r="K73">
        <v>452054</v>
      </c>
      <c r="L73">
        <v>15</v>
      </c>
      <c r="M73">
        <v>0</v>
      </c>
      <c r="N73">
        <v>0</v>
      </c>
      <c r="O73">
        <v>0</v>
      </c>
      <c r="P73">
        <v>0</v>
      </c>
      <c r="Q73">
        <v>0</v>
      </c>
      <c r="R73" t="s">
        <v>258</v>
      </c>
      <c r="S73" t="s">
        <v>50</v>
      </c>
    </row>
    <row r="74" spans="1:19">
      <c r="A74" t="s">
        <v>259</v>
      </c>
      <c r="B74" t="s">
        <v>260</v>
      </c>
      <c r="C74" t="s">
        <v>21</v>
      </c>
      <c r="D74" t="s">
        <v>22</v>
      </c>
      <c r="E74">
        <v>442.81</v>
      </c>
      <c r="F74" t="s">
        <v>23</v>
      </c>
      <c r="G74" t="s">
        <v>24</v>
      </c>
      <c r="H74">
        <v>5.58</v>
      </c>
      <c r="I74">
        <v>0</v>
      </c>
      <c r="J74" t="s">
        <v>31</v>
      </c>
      <c r="K74">
        <v>531050</v>
      </c>
      <c r="L74">
        <v>12</v>
      </c>
      <c r="M74">
        <v>0</v>
      </c>
      <c r="N74">
        <v>0</v>
      </c>
      <c r="O74">
        <v>0</v>
      </c>
      <c r="P74">
        <v>0</v>
      </c>
      <c r="Q74">
        <v>0</v>
      </c>
      <c r="R74" t="s">
        <v>261</v>
      </c>
    </row>
    <row r="75" spans="1:19">
      <c r="A75" t="s">
        <v>262</v>
      </c>
      <c r="B75" t="s">
        <v>263</v>
      </c>
      <c r="C75" t="s">
        <v>60</v>
      </c>
      <c r="D75" t="s">
        <v>30</v>
      </c>
      <c r="E75">
        <v>950.26</v>
      </c>
      <c r="F75" t="s">
        <v>23</v>
      </c>
      <c r="G75" t="s">
        <v>24</v>
      </c>
      <c r="H75">
        <v>5.04</v>
      </c>
      <c r="I75">
        <v>0</v>
      </c>
      <c r="J75" t="s">
        <v>25</v>
      </c>
      <c r="K75">
        <v>420969</v>
      </c>
      <c r="L75">
        <v>17</v>
      </c>
      <c r="M75">
        <v>0</v>
      </c>
      <c r="N75">
        <v>0</v>
      </c>
      <c r="O75">
        <v>0</v>
      </c>
      <c r="P75">
        <v>0</v>
      </c>
      <c r="Q75">
        <v>0</v>
      </c>
      <c r="R75" t="s">
        <v>264</v>
      </c>
    </row>
    <row r="76" spans="1:19">
      <c r="A76" t="s">
        <v>265</v>
      </c>
      <c r="B76" t="s">
        <v>266</v>
      </c>
      <c r="C76" t="s">
        <v>60</v>
      </c>
      <c r="D76" t="s">
        <v>70</v>
      </c>
      <c r="E76">
        <v>188.3</v>
      </c>
      <c r="F76" t="s">
        <v>23</v>
      </c>
      <c r="G76" t="s">
        <v>24</v>
      </c>
      <c r="H76">
        <v>3.56</v>
      </c>
      <c r="I76">
        <v>0</v>
      </c>
      <c r="J76" t="s">
        <v>31</v>
      </c>
      <c r="K76">
        <v>401532</v>
      </c>
      <c r="L76">
        <v>12</v>
      </c>
      <c r="M76">
        <v>0</v>
      </c>
      <c r="N76">
        <v>0</v>
      </c>
      <c r="O76">
        <v>0</v>
      </c>
      <c r="P76">
        <v>0</v>
      </c>
      <c r="Q76">
        <v>0</v>
      </c>
      <c r="R76" t="s">
        <v>267</v>
      </c>
    </row>
    <row r="77" spans="1:19">
      <c r="A77" t="s">
        <v>268</v>
      </c>
      <c r="B77" t="s">
        <v>269</v>
      </c>
      <c r="C77" t="s">
        <v>121</v>
      </c>
      <c r="D77" t="s">
        <v>70</v>
      </c>
      <c r="E77">
        <v>183.93</v>
      </c>
      <c r="F77" t="s">
        <v>39</v>
      </c>
      <c r="G77" t="s">
        <v>40</v>
      </c>
      <c r="H77">
        <v>7.94</v>
      </c>
      <c r="I77">
        <v>0</v>
      </c>
      <c r="J77" t="s">
        <v>25</v>
      </c>
      <c r="K77">
        <v>559344</v>
      </c>
      <c r="L77">
        <v>40</v>
      </c>
      <c r="M77">
        <v>0</v>
      </c>
      <c r="N77">
        <v>1</v>
      </c>
      <c r="O77">
        <v>0</v>
      </c>
      <c r="P77">
        <v>0</v>
      </c>
      <c r="Q77">
        <v>0</v>
      </c>
      <c r="R77" t="s">
        <v>270</v>
      </c>
    </row>
    <row r="78" spans="1:19">
      <c r="A78" t="s">
        <v>271</v>
      </c>
      <c r="B78" t="s">
        <v>272</v>
      </c>
      <c r="C78" t="s">
        <v>95</v>
      </c>
      <c r="D78" t="s">
        <v>70</v>
      </c>
      <c r="E78">
        <v>350.76</v>
      </c>
      <c r="F78" t="s">
        <v>23</v>
      </c>
      <c r="G78" t="s">
        <v>24</v>
      </c>
      <c r="H78">
        <v>7.69</v>
      </c>
      <c r="I78">
        <v>0</v>
      </c>
      <c r="J78" t="s">
        <v>31</v>
      </c>
      <c r="K78">
        <v>555646</v>
      </c>
      <c r="L78">
        <v>22</v>
      </c>
      <c r="M78">
        <v>0</v>
      </c>
      <c r="N78">
        <v>0</v>
      </c>
      <c r="O78">
        <v>0</v>
      </c>
      <c r="P78">
        <v>0</v>
      </c>
      <c r="Q78">
        <v>0</v>
      </c>
      <c r="R78" t="s">
        <v>273</v>
      </c>
    </row>
    <row r="79" spans="1:19">
      <c r="A79" t="s">
        <v>274</v>
      </c>
      <c r="B79" t="s">
        <v>275</v>
      </c>
      <c r="C79" t="s">
        <v>60</v>
      </c>
      <c r="D79" t="s">
        <v>30</v>
      </c>
      <c r="E79">
        <v>2302.83</v>
      </c>
      <c r="F79" t="s">
        <v>55</v>
      </c>
      <c r="G79" t="s">
        <v>24</v>
      </c>
      <c r="H79">
        <v>1.2</v>
      </c>
      <c r="I79">
        <v>0</v>
      </c>
      <c r="J79" t="s">
        <v>144</v>
      </c>
      <c r="K79">
        <v>541416</v>
      </c>
      <c r="L79">
        <v>40</v>
      </c>
      <c r="M79">
        <v>0</v>
      </c>
      <c r="N79">
        <v>1</v>
      </c>
      <c r="O79">
        <v>0</v>
      </c>
      <c r="P79">
        <v>0</v>
      </c>
      <c r="Q79">
        <v>0</v>
      </c>
      <c r="R79" t="s">
        <v>276</v>
      </c>
      <c r="S79" t="s">
        <v>57</v>
      </c>
    </row>
    <row r="80" spans="1:19">
      <c r="A80" t="s">
        <v>277</v>
      </c>
      <c r="B80" t="s">
        <v>278</v>
      </c>
      <c r="C80" t="s">
        <v>121</v>
      </c>
      <c r="D80" t="s">
        <v>30</v>
      </c>
      <c r="E80">
        <v>459.5</v>
      </c>
      <c r="F80" t="s">
        <v>23</v>
      </c>
      <c r="G80" t="s">
        <v>24</v>
      </c>
      <c r="H80">
        <v>10.59</v>
      </c>
      <c r="I80">
        <v>0</v>
      </c>
      <c r="J80" t="s">
        <v>31</v>
      </c>
      <c r="K80">
        <v>491304</v>
      </c>
      <c r="L80">
        <v>16</v>
      </c>
      <c r="M80">
        <v>0</v>
      </c>
      <c r="N80">
        <v>0</v>
      </c>
      <c r="O80">
        <v>0</v>
      </c>
      <c r="P80">
        <v>0</v>
      </c>
      <c r="Q80">
        <v>0</v>
      </c>
      <c r="R80" t="s">
        <v>279</v>
      </c>
    </row>
    <row r="81" spans="1:19">
      <c r="A81" t="s">
        <v>280</v>
      </c>
      <c r="B81" t="s">
        <v>281</v>
      </c>
      <c r="C81" t="s">
        <v>121</v>
      </c>
      <c r="D81" t="s">
        <v>22</v>
      </c>
      <c r="E81">
        <v>757.95</v>
      </c>
      <c r="F81" t="s">
        <v>23</v>
      </c>
      <c r="G81" t="s">
        <v>24</v>
      </c>
      <c r="H81">
        <v>10.8</v>
      </c>
      <c r="I81">
        <v>0</v>
      </c>
      <c r="J81" t="s">
        <v>48</v>
      </c>
      <c r="K81">
        <v>430392</v>
      </c>
      <c r="L81">
        <v>15</v>
      </c>
      <c r="M81">
        <v>0</v>
      </c>
      <c r="N81">
        <v>0</v>
      </c>
      <c r="O81">
        <v>0</v>
      </c>
      <c r="P81">
        <v>0</v>
      </c>
      <c r="Q81">
        <v>0</v>
      </c>
      <c r="R81" t="s">
        <v>282</v>
      </c>
    </row>
    <row r="82" spans="1:19">
      <c r="A82" t="s">
        <v>283</v>
      </c>
      <c r="B82" t="s">
        <v>284</v>
      </c>
      <c r="C82" t="s">
        <v>53</v>
      </c>
      <c r="D82" t="s">
        <v>70</v>
      </c>
      <c r="E82">
        <v>294.64999999999998</v>
      </c>
      <c r="F82" t="s">
        <v>23</v>
      </c>
      <c r="G82" t="s">
        <v>24</v>
      </c>
      <c r="H82">
        <v>11.17</v>
      </c>
      <c r="I82">
        <v>0</v>
      </c>
      <c r="J82" t="s">
        <v>25</v>
      </c>
      <c r="K82">
        <v>467424</v>
      </c>
      <c r="L82">
        <v>21</v>
      </c>
      <c r="M82">
        <v>0</v>
      </c>
      <c r="N82">
        <v>0</v>
      </c>
      <c r="O82">
        <v>0</v>
      </c>
      <c r="P82">
        <v>0</v>
      </c>
      <c r="Q82">
        <v>0</v>
      </c>
      <c r="R82" t="s">
        <v>285</v>
      </c>
    </row>
    <row r="83" spans="1:19">
      <c r="A83" t="s">
        <v>286</v>
      </c>
      <c r="B83" t="s">
        <v>287</v>
      </c>
      <c r="C83" t="s">
        <v>128</v>
      </c>
      <c r="D83" t="s">
        <v>70</v>
      </c>
      <c r="E83">
        <v>281.31</v>
      </c>
      <c r="F83" t="s">
        <v>39</v>
      </c>
      <c r="G83" t="s">
        <v>40</v>
      </c>
      <c r="H83">
        <v>6.03</v>
      </c>
      <c r="I83">
        <v>0</v>
      </c>
      <c r="J83" t="s">
        <v>31</v>
      </c>
      <c r="K83">
        <v>414483</v>
      </c>
      <c r="L83">
        <v>20</v>
      </c>
      <c r="M83">
        <v>0</v>
      </c>
      <c r="N83">
        <v>0</v>
      </c>
      <c r="O83">
        <v>0</v>
      </c>
      <c r="P83">
        <v>0</v>
      </c>
      <c r="Q83">
        <v>0</v>
      </c>
      <c r="R83" t="s">
        <v>288</v>
      </c>
    </row>
    <row r="84" spans="1:19">
      <c r="A84" t="s">
        <v>289</v>
      </c>
      <c r="B84" t="s">
        <v>252</v>
      </c>
      <c r="C84" t="s">
        <v>44</v>
      </c>
      <c r="D84" t="s">
        <v>30</v>
      </c>
      <c r="E84">
        <v>175.37</v>
      </c>
      <c r="F84" t="s">
        <v>23</v>
      </c>
      <c r="G84" t="s">
        <v>24</v>
      </c>
      <c r="H84">
        <v>5.61</v>
      </c>
      <c r="I84">
        <v>0</v>
      </c>
      <c r="J84" t="s">
        <v>144</v>
      </c>
      <c r="K84">
        <v>490440</v>
      </c>
      <c r="L84">
        <v>48</v>
      </c>
      <c r="M84">
        <v>0</v>
      </c>
      <c r="N84">
        <v>1</v>
      </c>
      <c r="O84">
        <v>0</v>
      </c>
      <c r="P84">
        <v>0</v>
      </c>
      <c r="Q84">
        <v>0</v>
      </c>
      <c r="R84" t="s">
        <v>290</v>
      </c>
    </row>
    <row r="85" spans="1:19">
      <c r="A85" t="s">
        <v>291</v>
      </c>
      <c r="B85" t="s">
        <v>292</v>
      </c>
      <c r="C85" t="s">
        <v>128</v>
      </c>
      <c r="D85" t="s">
        <v>70</v>
      </c>
      <c r="E85">
        <v>391.53</v>
      </c>
      <c r="F85" t="s">
        <v>23</v>
      </c>
      <c r="G85" t="s">
        <v>24</v>
      </c>
      <c r="H85">
        <v>6.44</v>
      </c>
      <c r="I85">
        <v>0</v>
      </c>
      <c r="J85" t="s">
        <v>144</v>
      </c>
      <c r="K85">
        <v>408516</v>
      </c>
      <c r="L85">
        <v>11</v>
      </c>
      <c r="M85">
        <v>0</v>
      </c>
      <c r="N85">
        <v>0</v>
      </c>
      <c r="O85">
        <v>0</v>
      </c>
      <c r="P85">
        <v>0</v>
      </c>
      <c r="Q85">
        <v>0</v>
      </c>
      <c r="R85" t="s">
        <v>293</v>
      </c>
    </row>
    <row r="86" spans="1:19">
      <c r="A86" t="s">
        <v>294</v>
      </c>
      <c r="B86" t="s">
        <v>295</v>
      </c>
      <c r="C86" t="s">
        <v>29</v>
      </c>
      <c r="D86" t="s">
        <v>70</v>
      </c>
      <c r="E86">
        <v>348.71</v>
      </c>
      <c r="F86" t="s">
        <v>23</v>
      </c>
      <c r="G86" t="s">
        <v>24</v>
      </c>
      <c r="H86">
        <v>11.8</v>
      </c>
      <c r="I86">
        <v>0</v>
      </c>
      <c r="J86" t="s">
        <v>48</v>
      </c>
      <c r="K86">
        <v>520626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 t="s">
        <v>296</v>
      </c>
    </row>
    <row r="87" spans="1:19">
      <c r="A87" t="s">
        <v>297</v>
      </c>
      <c r="B87" t="s">
        <v>298</v>
      </c>
      <c r="C87" t="s">
        <v>121</v>
      </c>
      <c r="D87" t="s">
        <v>22</v>
      </c>
      <c r="E87">
        <v>327.19</v>
      </c>
      <c r="F87" t="s">
        <v>23</v>
      </c>
      <c r="G87" t="s">
        <v>24</v>
      </c>
      <c r="H87">
        <v>11.65</v>
      </c>
      <c r="I87">
        <v>0</v>
      </c>
      <c r="J87" t="s">
        <v>144</v>
      </c>
      <c r="K87">
        <v>515310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 t="s">
        <v>299</v>
      </c>
    </row>
    <row r="88" spans="1:19">
      <c r="A88" t="s">
        <v>300</v>
      </c>
      <c r="B88" t="s">
        <v>301</v>
      </c>
      <c r="C88" t="s">
        <v>121</v>
      </c>
      <c r="D88" t="s">
        <v>54</v>
      </c>
      <c r="E88">
        <v>464.01</v>
      </c>
      <c r="F88" t="s">
        <v>23</v>
      </c>
      <c r="G88" t="s">
        <v>24</v>
      </c>
      <c r="H88">
        <v>9.2799999999999994</v>
      </c>
      <c r="I88">
        <v>0</v>
      </c>
      <c r="J88" t="s">
        <v>31</v>
      </c>
      <c r="K88">
        <v>435689</v>
      </c>
      <c r="L88">
        <v>25</v>
      </c>
      <c r="M88">
        <v>0</v>
      </c>
      <c r="N88">
        <v>0</v>
      </c>
      <c r="O88">
        <v>0</v>
      </c>
      <c r="P88">
        <v>0</v>
      </c>
      <c r="Q88">
        <v>0</v>
      </c>
      <c r="R88" t="s">
        <v>302</v>
      </c>
    </row>
    <row r="89" spans="1:19">
      <c r="A89" t="s">
        <v>303</v>
      </c>
      <c r="B89" t="s">
        <v>304</v>
      </c>
      <c r="C89" t="s">
        <v>121</v>
      </c>
      <c r="D89" t="s">
        <v>70</v>
      </c>
      <c r="E89">
        <v>1145.1300000000001</v>
      </c>
      <c r="F89" t="s">
        <v>23</v>
      </c>
      <c r="G89" t="s">
        <v>24</v>
      </c>
      <c r="H89">
        <v>3.42</v>
      </c>
      <c r="I89">
        <v>0</v>
      </c>
      <c r="J89" t="s">
        <v>48</v>
      </c>
      <c r="K89">
        <v>424357</v>
      </c>
      <c r="L89">
        <v>24</v>
      </c>
      <c r="M89">
        <v>0</v>
      </c>
      <c r="N89">
        <v>0</v>
      </c>
      <c r="O89">
        <v>0</v>
      </c>
      <c r="P89">
        <v>0</v>
      </c>
      <c r="Q89">
        <v>0</v>
      </c>
      <c r="R89" t="s">
        <v>305</v>
      </c>
    </row>
    <row r="90" spans="1:19">
      <c r="A90" t="s">
        <v>306</v>
      </c>
      <c r="B90" t="s">
        <v>307</v>
      </c>
      <c r="C90" t="s">
        <v>44</v>
      </c>
      <c r="D90" t="s">
        <v>30</v>
      </c>
      <c r="E90">
        <v>128.4</v>
      </c>
      <c r="F90" t="s">
        <v>55</v>
      </c>
      <c r="G90" t="s">
        <v>24</v>
      </c>
      <c r="H90">
        <v>2.06</v>
      </c>
      <c r="I90">
        <v>0</v>
      </c>
      <c r="J90" t="s">
        <v>25</v>
      </c>
      <c r="K90">
        <v>481062</v>
      </c>
      <c r="L90">
        <v>54</v>
      </c>
      <c r="M90">
        <v>1</v>
      </c>
      <c r="N90">
        <v>0</v>
      </c>
      <c r="O90">
        <v>0</v>
      </c>
      <c r="P90">
        <v>0</v>
      </c>
      <c r="Q90">
        <v>1</v>
      </c>
      <c r="R90" t="s">
        <v>308</v>
      </c>
      <c r="S90" t="s">
        <v>57</v>
      </c>
    </row>
    <row r="91" spans="1:19">
      <c r="A91" t="s">
        <v>309</v>
      </c>
      <c r="B91" t="s">
        <v>310</v>
      </c>
      <c r="C91" t="s">
        <v>128</v>
      </c>
      <c r="D91" t="s">
        <v>30</v>
      </c>
      <c r="E91">
        <v>225.77</v>
      </c>
      <c r="F91" t="s">
        <v>39</v>
      </c>
      <c r="G91" t="s">
        <v>40</v>
      </c>
      <c r="H91">
        <v>0.76</v>
      </c>
      <c r="I91">
        <v>0</v>
      </c>
      <c r="J91" t="s">
        <v>25</v>
      </c>
      <c r="K91">
        <v>466141</v>
      </c>
      <c r="L91">
        <v>48</v>
      </c>
      <c r="M91">
        <v>1</v>
      </c>
      <c r="N91">
        <v>0</v>
      </c>
      <c r="O91">
        <v>0</v>
      </c>
      <c r="P91">
        <v>0</v>
      </c>
      <c r="Q91">
        <v>1</v>
      </c>
      <c r="R91" t="s">
        <v>311</v>
      </c>
    </row>
    <row r="92" spans="1:19">
      <c r="A92" t="s">
        <v>312</v>
      </c>
      <c r="B92" t="s">
        <v>313</v>
      </c>
      <c r="C92" t="s">
        <v>21</v>
      </c>
      <c r="D92" t="s">
        <v>30</v>
      </c>
      <c r="E92">
        <v>602.80999999999995</v>
      </c>
      <c r="F92" t="s">
        <v>23</v>
      </c>
      <c r="G92" t="s">
        <v>24</v>
      </c>
      <c r="H92">
        <v>1.38</v>
      </c>
      <c r="I92">
        <v>0</v>
      </c>
      <c r="J92" t="s">
        <v>31</v>
      </c>
      <c r="K92">
        <v>438002</v>
      </c>
      <c r="L92">
        <v>22</v>
      </c>
      <c r="M92">
        <v>0</v>
      </c>
      <c r="N92">
        <v>0</v>
      </c>
      <c r="O92">
        <v>0</v>
      </c>
      <c r="P92">
        <v>0</v>
      </c>
      <c r="Q92">
        <v>0</v>
      </c>
      <c r="R92" t="s">
        <v>314</v>
      </c>
    </row>
    <row r="93" spans="1:19">
      <c r="A93" t="s">
        <v>315</v>
      </c>
      <c r="B93" t="s">
        <v>316</v>
      </c>
      <c r="C93" t="s">
        <v>29</v>
      </c>
      <c r="D93" t="s">
        <v>54</v>
      </c>
      <c r="E93">
        <v>214.13</v>
      </c>
      <c r="F93" t="s">
        <v>39</v>
      </c>
      <c r="G93" t="s">
        <v>24</v>
      </c>
      <c r="H93">
        <v>19.809999999999999</v>
      </c>
      <c r="I93">
        <v>0</v>
      </c>
      <c r="J93" t="s">
        <v>31</v>
      </c>
      <c r="K93">
        <v>542241</v>
      </c>
      <c r="L93">
        <v>17</v>
      </c>
      <c r="M93">
        <v>0</v>
      </c>
      <c r="N93">
        <v>0</v>
      </c>
      <c r="O93">
        <v>0</v>
      </c>
      <c r="P93">
        <v>0</v>
      </c>
      <c r="Q93">
        <v>0</v>
      </c>
      <c r="R93" t="s">
        <v>317</v>
      </c>
      <c r="S93" t="s">
        <v>50</v>
      </c>
    </row>
    <row r="94" spans="1:19">
      <c r="A94" t="s">
        <v>318</v>
      </c>
      <c r="B94" t="s">
        <v>319</v>
      </c>
      <c r="C94" t="s">
        <v>29</v>
      </c>
      <c r="D94" t="s">
        <v>70</v>
      </c>
      <c r="E94">
        <v>335.89</v>
      </c>
      <c r="F94" t="s">
        <v>23</v>
      </c>
      <c r="G94" t="s">
        <v>24</v>
      </c>
      <c r="H94">
        <v>6.81</v>
      </c>
      <c r="I94">
        <v>0</v>
      </c>
      <c r="J94" t="s">
        <v>31</v>
      </c>
      <c r="K94">
        <v>417498</v>
      </c>
      <c r="L94">
        <v>10</v>
      </c>
      <c r="M94">
        <v>0</v>
      </c>
      <c r="N94">
        <v>0</v>
      </c>
      <c r="O94">
        <v>0</v>
      </c>
      <c r="P94">
        <v>0</v>
      </c>
      <c r="Q94">
        <v>0</v>
      </c>
      <c r="R94" t="s">
        <v>320</v>
      </c>
    </row>
    <row r="95" spans="1:19">
      <c r="A95" t="s">
        <v>321</v>
      </c>
      <c r="B95" t="s">
        <v>322</v>
      </c>
      <c r="C95" t="s">
        <v>44</v>
      </c>
      <c r="D95" t="s">
        <v>70</v>
      </c>
      <c r="E95">
        <v>633.80999999999995</v>
      </c>
      <c r="F95" t="s">
        <v>23</v>
      </c>
      <c r="G95" t="s">
        <v>24</v>
      </c>
      <c r="H95">
        <v>4.68</v>
      </c>
      <c r="I95">
        <v>0</v>
      </c>
      <c r="J95" t="s">
        <v>48</v>
      </c>
      <c r="K95">
        <v>470529</v>
      </c>
      <c r="L95">
        <v>12</v>
      </c>
      <c r="M95">
        <v>0</v>
      </c>
      <c r="N95">
        <v>0</v>
      </c>
      <c r="O95">
        <v>0</v>
      </c>
      <c r="P95">
        <v>0</v>
      </c>
      <c r="Q95">
        <v>0</v>
      </c>
      <c r="R95" t="s">
        <v>323</v>
      </c>
    </row>
    <row r="96" spans="1:19">
      <c r="A96" t="s">
        <v>324</v>
      </c>
      <c r="B96" t="s">
        <v>325</v>
      </c>
      <c r="C96" t="s">
        <v>44</v>
      </c>
      <c r="D96" t="s">
        <v>30</v>
      </c>
      <c r="E96">
        <v>1931.38</v>
      </c>
      <c r="F96" t="s">
        <v>55</v>
      </c>
      <c r="G96" t="s">
        <v>24</v>
      </c>
      <c r="H96">
        <v>0.84</v>
      </c>
      <c r="I96">
        <v>0</v>
      </c>
      <c r="J96" t="s">
        <v>25</v>
      </c>
      <c r="K96">
        <v>547935</v>
      </c>
      <c r="L96">
        <v>10</v>
      </c>
      <c r="M96">
        <v>0</v>
      </c>
      <c r="N96">
        <v>0</v>
      </c>
      <c r="O96">
        <v>0</v>
      </c>
      <c r="P96">
        <v>0</v>
      </c>
      <c r="Q96">
        <v>0</v>
      </c>
      <c r="R96" t="s">
        <v>326</v>
      </c>
      <c r="S96" t="s">
        <v>57</v>
      </c>
    </row>
    <row r="97" spans="1:19">
      <c r="A97" t="s">
        <v>327</v>
      </c>
      <c r="B97" t="s">
        <v>328</v>
      </c>
      <c r="C97" t="s">
        <v>21</v>
      </c>
      <c r="D97" t="s">
        <v>70</v>
      </c>
      <c r="E97">
        <v>215.61</v>
      </c>
      <c r="F97" t="s">
        <v>23</v>
      </c>
      <c r="G97" t="s">
        <v>24</v>
      </c>
      <c r="H97">
        <v>6.12</v>
      </c>
      <c r="I97">
        <v>0</v>
      </c>
      <c r="J97" t="s">
        <v>25</v>
      </c>
      <c r="K97">
        <v>535899</v>
      </c>
      <c r="L97">
        <v>44</v>
      </c>
      <c r="M97">
        <v>0</v>
      </c>
      <c r="N97">
        <v>0</v>
      </c>
      <c r="O97">
        <v>1</v>
      </c>
      <c r="P97">
        <v>0</v>
      </c>
      <c r="Q97">
        <v>0</v>
      </c>
      <c r="R97" t="s">
        <v>329</v>
      </c>
    </row>
    <row r="98" spans="1:19">
      <c r="A98" t="s">
        <v>330</v>
      </c>
      <c r="B98" t="s">
        <v>331</v>
      </c>
      <c r="C98" t="s">
        <v>21</v>
      </c>
      <c r="D98" t="s">
        <v>70</v>
      </c>
      <c r="E98">
        <v>301.75</v>
      </c>
      <c r="F98" t="s">
        <v>23</v>
      </c>
      <c r="G98" t="s">
        <v>24</v>
      </c>
      <c r="H98">
        <v>1.62</v>
      </c>
      <c r="I98">
        <v>0</v>
      </c>
      <c r="J98" t="s">
        <v>31</v>
      </c>
      <c r="K98">
        <v>441442</v>
      </c>
      <c r="L98">
        <v>25</v>
      </c>
      <c r="M98">
        <v>0</v>
      </c>
      <c r="N98">
        <v>0</v>
      </c>
      <c r="O98">
        <v>0</v>
      </c>
      <c r="P98">
        <v>0</v>
      </c>
      <c r="Q98">
        <v>0</v>
      </c>
      <c r="R98" t="s">
        <v>332</v>
      </c>
    </row>
    <row r="99" spans="1:19">
      <c r="A99" t="s">
        <v>333</v>
      </c>
      <c r="B99" t="s">
        <v>334</v>
      </c>
      <c r="C99" t="s">
        <v>21</v>
      </c>
      <c r="D99" t="s">
        <v>22</v>
      </c>
      <c r="E99">
        <v>375</v>
      </c>
      <c r="F99" t="s">
        <v>23</v>
      </c>
      <c r="G99" t="s">
        <v>24</v>
      </c>
      <c r="H99">
        <v>8.5299999999999994</v>
      </c>
      <c r="I99">
        <v>0</v>
      </c>
      <c r="J99" t="s">
        <v>48</v>
      </c>
      <c r="K99">
        <v>533258</v>
      </c>
      <c r="L99">
        <v>21</v>
      </c>
      <c r="M99">
        <v>0</v>
      </c>
      <c r="N99">
        <v>0</v>
      </c>
      <c r="O99">
        <v>0</v>
      </c>
      <c r="P99">
        <v>0</v>
      </c>
      <c r="Q99">
        <v>0</v>
      </c>
      <c r="R99" t="s">
        <v>335</v>
      </c>
    </row>
    <row r="100" spans="1:19">
      <c r="A100" t="s">
        <v>336</v>
      </c>
      <c r="B100" t="s">
        <v>337</v>
      </c>
      <c r="C100" t="s">
        <v>35</v>
      </c>
      <c r="D100" t="s">
        <v>30</v>
      </c>
      <c r="E100">
        <v>1285.01</v>
      </c>
      <c r="F100" t="s">
        <v>23</v>
      </c>
      <c r="G100" t="s">
        <v>24</v>
      </c>
      <c r="H100">
        <v>3.91</v>
      </c>
      <c r="I100">
        <v>0</v>
      </c>
      <c r="J100" t="s">
        <v>25</v>
      </c>
      <c r="K100">
        <v>547197</v>
      </c>
      <c r="L100">
        <v>25</v>
      </c>
      <c r="M100">
        <v>0</v>
      </c>
      <c r="N100">
        <v>0</v>
      </c>
      <c r="O100">
        <v>0</v>
      </c>
      <c r="P100">
        <v>0</v>
      </c>
      <c r="Q100">
        <v>0</v>
      </c>
      <c r="R100" t="s">
        <v>338</v>
      </c>
    </row>
    <row r="101" spans="1:19">
      <c r="A101" t="s">
        <v>339</v>
      </c>
      <c r="B101" t="s">
        <v>340</v>
      </c>
      <c r="C101" t="s">
        <v>121</v>
      </c>
      <c r="D101" t="s">
        <v>70</v>
      </c>
      <c r="E101">
        <v>190.45</v>
      </c>
      <c r="F101" t="s">
        <v>55</v>
      </c>
      <c r="G101" t="s">
        <v>24</v>
      </c>
      <c r="H101">
        <v>5.37</v>
      </c>
      <c r="I101">
        <v>0</v>
      </c>
      <c r="J101" t="s">
        <v>48</v>
      </c>
      <c r="K101">
        <v>520321</v>
      </c>
      <c r="L101">
        <v>10</v>
      </c>
      <c r="M101">
        <v>0</v>
      </c>
      <c r="N101">
        <v>0</v>
      </c>
      <c r="O101">
        <v>0</v>
      </c>
      <c r="P101">
        <v>0</v>
      </c>
      <c r="Q101">
        <v>0</v>
      </c>
      <c r="R101" t="s">
        <v>341</v>
      </c>
      <c r="S101" t="s">
        <v>57</v>
      </c>
    </row>
    <row r="102" spans="1:19">
      <c r="A102" t="s">
        <v>342</v>
      </c>
      <c r="B102" t="s">
        <v>343</v>
      </c>
      <c r="C102" t="s">
        <v>121</v>
      </c>
      <c r="D102" t="s">
        <v>54</v>
      </c>
      <c r="E102">
        <v>398.99</v>
      </c>
      <c r="F102" t="s">
        <v>23</v>
      </c>
      <c r="G102" t="s">
        <v>24</v>
      </c>
      <c r="H102">
        <v>8.9</v>
      </c>
      <c r="I102">
        <v>0</v>
      </c>
      <c r="J102" t="s">
        <v>25</v>
      </c>
      <c r="K102">
        <v>479163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 t="s">
        <v>344</v>
      </c>
    </row>
    <row r="103" spans="1:19">
      <c r="A103" t="s">
        <v>345</v>
      </c>
      <c r="B103" t="s">
        <v>346</v>
      </c>
      <c r="C103" t="s">
        <v>21</v>
      </c>
      <c r="D103" t="s">
        <v>70</v>
      </c>
      <c r="E103">
        <v>105.18</v>
      </c>
      <c r="F103" t="s">
        <v>39</v>
      </c>
      <c r="G103" t="s">
        <v>40</v>
      </c>
      <c r="H103">
        <v>9.23</v>
      </c>
      <c r="I103">
        <v>0</v>
      </c>
      <c r="J103" t="s">
        <v>144</v>
      </c>
      <c r="K103">
        <v>419595</v>
      </c>
      <c r="L103">
        <v>62</v>
      </c>
      <c r="M103">
        <v>0</v>
      </c>
      <c r="N103">
        <v>0</v>
      </c>
      <c r="O103">
        <v>1</v>
      </c>
      <c r="P103">
        <v>1</v>
      </c>
      <c r="Q103">
        <v>0</v>
      </c>
      <c r="R103" t="s">
        <v>347</v>
      </c>
    </row>
    <row r="104" spans="1:19">
      <c r="A104" t="s">
        <v>348</v>
      </c>
      <c r="B104" t="s">
        <v>349</v>
      </c>
      <c r="C104" t="s">
        <v>21</v>
      </c>
      <c r="D104" t="s">
        <v>70</v>
      </c>
      <c r="E104">
        <v>581.4</v>
      </c>
      <c r="F104" t="s">
        <v>23</v>
      </c>
      <c r="G104" t="s">
        <v>24</v>
      </c>
      <c r="H104">
        <v>1.95</v>
      </c>
      <c r="I104">
        <v>0</v>
      </c>
      <c r="J104" t="s">
        <v>48</v>
      </c>
      <c r="K104">
        <v>518517</v>
      </c>
      <c r="L104">
        <v>42</v>
      </c>
      <c r="M104">
        <v>0</v>
      </c>
      <c r="N104">
        <v>0</v>
      </c>
      <c r="O104">
        <v>0</v>
      </c>
      <c r="P104">
        <v>1</v>
      </c>
      <c r="Q104">
        <v>0</v>
      </c>
      <c r="R104" t="s">
        <v>350</v>
      </c>
    </row>
    <row r="105" spans="1:19">
      <c r="A105" t="s">
        <v>351</v>
      </c>
      <c r="B105" t="s">
        <v>352</v>
      </c>
      <c r="C105" t="s">
        <v>44</v>
      </c>
      <c r="D105" t="s">
        <v>70</v>
      </c>
      <c r="E105">
        <v>870.85</v>
      </c>
      <c r="F105" t="s">
        <v>23</v>
      </c>
      <c r="G105" t="s">
        <v>24</v>
      </c>
      <c r="H105">
        <v>8.6199999999999992</v>
      </c>
      <c r="I105">
        <v>0</v>
      </c>
      <c r="J105" t="s">
        <v>48</v>
      </c>
      <c r="K105">
        <v>465402</v>
      </c>
      <c r="L105">
        <v>14</v>
      </c>
      <c r="M105">
        <v>0</v>
      </c>
      <c r="N105">
        <v>0</v>
      </c>
      <c r="O105">
        <v>0</v>
      </c>
      <c r="P105">
        <v>0</v>
      </c>
      <c r="Q105">
        <v>0</v>
      </c>
      <c r="R105" t="s">
        <v>353</v>
      </c>
    </row>
    <row r="106" spans="1:19">
      <c r="A106" t="s">
        <v>354</v>
      </c>
      <c r="B106" t="s">
        <v>355</v>
      </c>
      <c r="C106" t="s">
        <v>21</v>
      </c>
      <c r="D106" t="s">
        <v>30</v>
      </c>
      <c r="E106">
        <v>213.87</v>
      </c>
      <c r="F106" t="s">
        <v>23</v>
      </c>
      <c r="G106" t="s">
        <v>24</v>
      </c>
      <c r="H106">
        <v>7.86</v>
      </c>
      <c r="I106">
        <v>0</v>
      </c>
      <c r="J106" t="s">
        <v>25</v>
      </c>
      <c r="K106">
        <v>471807</v>
      </c>
      <c r="L106">
        <v>22</v>
      </c>
      <c r="M106">
        <v>0</v>
      </c>
      <c r="N106">
        <v>0</v>
      </c>
      <c r="O106">
        <v>0</v>
      </c>
      <c r="P106">
        <v>0</v>
      </c>
      <c r="Q106">
        <v>0</v>
      </c>
      <c r="R106" t="s">
        <v>356</v>
      </c>
    </row>
    <row r="107" spans="1:19">
      <c r="A107" t="s">
        <v>357</v>
      </c>
      <c r="B107" t="s">
        <v>358</v>
      </c>
      <c r="C107" t="s">
        <v>44</v>
      </c>
      <c r="D107" t="s">
        <v>30</v>
      </c>
      <c r="E107">
        <v>707.84</v>
      </c>
      <c r="F107" t="s">
        <v>23</v>
      </c>
      <c r="G107" t="s">
        <v>24</v>
      </c>
      <c r="H107">
        <v>3.76</v>
      </c>
      <c r="I107">
        <v>0</v>
      </c>
      <c r="J107" t="s">
        <v>25</v>
      </c>
      <c r="K107">
        <v>475415</v>
      </c>
      <c r="L107">
        <v>17</v>
      </c>
      <c r="M107">
        <v>0</v>
      </c>
      <c r="N107">
        <v>0</v>
      </c>
      <c r="O107">
        <v>0</v>
      </c>
      <c r="P107">
        <v>0</v>
      </c>
      <c r="Q107">
        <v>0</v>
      </c>
      <c r="R107" t="s">
        <v>359</v>
      </c>
    </row>
    <row r="108" spans="1:19">
      <c r="A108" t="s">
        <v>360</v>
      </c>
      <c r="B108" t="s">
        <v>361</v>
      </c>
      <c r="C108" t="s">
        <v>29</v>
      </c>
      <c r="D108" t="s">
        <v>30</v>
      </c>
      <c r="E108">
        <v>66.02</v>
      </c>
      <c r="F108" t="s">
        <v>23</v>
      </c>
      <c r="G108" t="s">
        <v>24</v>
      </c>
      <c r="H108">
        <v>2.5499999999999998</v>
      </c>
      <c r="I108">
        <v>0</v>
      </c>
      <c r="J108" t="s">
        <v>48</v>
      </c>
      <c r="K108">
        <v>521607</v>
      </c>
      <c r="L108">
        <v>18</v>
      </c>
      <c r="M108">
        <v>0</v>
      </c>
      <c r="N108">
        <v>0</v>
      </c>
      <c r="O108">
        <v>0</v>
      </c>
      <c r="P108">
        <v>0</v>
      </c>
      <c r="Q108">
        <v>0</v>
      </c>
      <c r="R108" t="s">
        <v>362</v>
      </c>
    </row>
    <row r="109" spans="1:19">
      <c r="A109" t="s">
        <v>363</v>
      </c>
      <c r="B109" t="s">
        <v>364</v>
      </c>
      <c r="C109" t="s">
        <v>60</v>
      </c>
      <c r="D109" t="s">
        <v>22</v>
      </c>
      <c r="E109">
        <v>566.89</v>
      </c>
      <c r="F109" t="s">
        <v>23</v>
      </c>
      <c r="G109" t="s">
        <v>24</v>
      </c>
      <c r="H109">
        <v>1.65</v>
      </c>
      <c r="I109">
        <v>0</v>
      </c>
      <c r="J109" t="s">
        <v>31</v>
      </c>
      <c r="K109">
        <v>557650</v>
      </c>
      <c r="L109">
        <v>12</v>
      </c>
      <c r="M109">
        <v>0</v>
      </c>
      <c r="N109">
        <v>0</v>
      </c>
      <c r="O109">
        <v>0</v>
      </c>
      <c r="P109">
        <v>0</v>
      </c>
      <c r="Q109">
        <v>0</v>
      </c>
      <c r="R109" t="s">
        <v>365</v>
      </c>
    </row>
    <row r="110" spans="1:19">
      <c r="A110" t="s">
        <v>366</v>
      </c>
      <c r="B110" t="s">
        <v>367</v>
      </c>
      <c r="C110" t="s">
        <v>60</v>
      </c>
      <c r="D110" t="s">
        <v>54</v>
      </c>
      <c r="E110">
        <v>185.44</v>
      </c>
      <c r="F110" t="s">
        <v>39</v>
      </c>
      <c r="G110" t="s">
        <v>40</v>
      </c>
      <c r="H110">
        <v>14.18</v>
      </c>
      <c r="I110">
        <v>0</v>
      </c>
      <c r="J110" t="s">
        <v>48</v>
      </c>
      <c r="K110">
        <v>512071</v>
      </c>
      <c r="L110">
        <v>23</v>
      </c>
      <c r="M110">
        <v>0</v>
      </c>
      <c r="N110">
        <v>0</v>
      </c>
      <c r="O110">
        <v>0</v>
      </c>
      <c r="P110">
        <v>0</v>
      </c>
      <c r="Q110">
        <v>0</v>
      </c>
      <c r="R110" t="s">
        <v>368</v>
      </c>
    </row>
    <row r="111" spans="1:19">
      <c r="A111" t="s">
        <v>369</v>
      </c>
      <c r="B111" t="s">
        <v>370</v>
      </c>
      <c r="C111" t="s">
        <v>35</v>
      </c>
      <c r="D111" t="s">
        <v>54</v>
      </c>
      <c r="E111">
        <v>357.64</v>
      </c>
      <c r="F111" t="s">
        <v>23</v>
      </c>
      <c r="G111" t="s">
        <v>24</v>
      </c>
      <c r="H111">
        <v>17.739999999999998</v>
      </c>
      <c r="I111">
        <v>0</v>
      </c>
      <c r="J111" t="s">
        <v>25</v>
      </c>
      <c r="K111">
        <v>550760</v>
      </c>
      <c r="L111">
        <v>12</v>
      </c>
      <c r="M111">
        <v>0</v>
      </c>
      <c r="N111">
        <v>0</v>
      </c>
      <c r="O111">
        <v>0</v>
      </c>
      <c r="P111">
        <v>0</v>
      </c>
      <c r="Q111">
        <v>0</v>
      </c>
      <c r="R111" t="s">
        <v>371</v>
      </c>
    </row>
    <row r="112" spans="1:19">
      <c r="A112" t="s">
        <v>372</v>
      </c>
      <c r="B112" t="s">
        <v>373</v>
      </c>
      <c r="C112" t="s">
        <v>35</v>
      </c>
      <c r="D112" t="s">
        <v>30</v>
      </c>
      <c r="E112">
        <v>488.4</v>
      </c>
      <c r="F112" t="s">
        <v>23</v>
      </c>
      <c r="G112" t="s">
        <v>24</v>
      </c>
      <c r="H112">
        <v>6.12</v>
      </c>
      <c r="I112">
        <v>0</v>
      </c>
      <c r="J112" t="s">
        <v>48</v>
      </c>
      <c r="K112">
        <v>400747</v>
      </c>
      <c r="L112">
        <v>11</v>
      </c>
      <c r="M112">
        <v>0</v>
      </c>
      <c r="N112">
        <v>0</v>
      </c>
      <c r="O112">
        <v>0</v>
      </c>
      <c r="P112">
        <v>0</v>
      </c>
      <c r="Q112">
        <v>0</v>
      </c>
      <c r="R112" t="s">
        <v>374</v>
      </c>
    </row>
    <row r="113" spans="1:19">
      <c r="A113" t="s">
        <v>375</v>
      </c>
      <c r="B113" t="s">
        <v>376</v>
      </c>
      <c r="C113" t="s">
        <v>60</v>
      </c>
      <c r="D113" t="s">
        <v>30</v>
      </c>
      <c r="E113">
        <v>912.36</v>
      </c>
      <c r="F113" t="s">
        <v>55</v>
      </c>
      <c r="G113" t="s">
        <v>24</v>
      </c>
      <c r="H113">
        <v>11.7</v>
      </c>
      <c r="I113">
        <v>0</v>
      </c>
      <c r="J113" t="s">
        <v>31</v>
      </c>
      <c r="K113">
        <v>469162</v>
      </c>
      <c r="L113">
        <v>60</v>
      </c>
      <c r="M113">
        <v>1</v>
      </c>
      <c r="N113">
        <v>0</v>
      </c>
      <c r="O113">
        <v>0</v>
      </c>
      <c r="P113">
        <v>0</v>
      </c>
      <c r="Q113">
        <v>1</v>
      </c>
      <c r="R113" t="s">
        <v>377</v>
      </c>
      <c r="S113" t="s">
        <v>57</v>
      </c>
    </row>
    <row r="114" spans="1:19">
      <c r="A114" t="s">
        <v>378</v>
      </c>
      <c r="B114" t="s">
        <v>379</v>
      </c>
      <c r="C114" t="s">
        <v>95</v>
      </c>
      <c r="D114" t="s">
        <v>70</v>
      </c>
      <c r="E114">
        <v>843.47</v>
      </c>
      <c r="F114" t="s">
        <v>55</v>
      </c>
      <c r="G114" t="s">
        <v>40</v>
      </c>
      <c r="H114">
        <v>6.74</v>
      </c>
      <c r="I114">
        <v>0</v>
      </c>
      <c r="J114" t="s">
        <v>31</v>
      </c>
      <c r="K114">
        <v>419745</v>
      </c>
      <c r="L114">
        <v>41</v>
      </c>
      <c r="M114">
        <v>0</v>
      </c>
      <c r="N114">
        <v>0</v>
      </c>
      <c r="O114">
        <v>1</v>
      </c>
      <c r="P114">
        <v>0</v>
      </c>
      <c r="Q114">
        <v>0</v>
      </c>
      <c r="R114" t="s">
        <v>380</v>
      </c>
    </row>
    <row r="115" spans="1:19">
      <c r="A115" t="s">
        <v>381</v>
      </c>
      <c r="B115" t="s">
        <v>382</v>
      </c>
      <c r="C115" t="s">
        <v>29</v>
      </c>
      <c r="D115" t="s">
        <v>70</v>
      </c>
      <c r="E115">
        <v>369.58</v>
      </c>
      <c r="F115" t="s">
        <v>23</v>
      </c>
      <c r="G115" t="s">
        <v>24</v>
      </c>
      <c r="H115">
        <v>11.32</v>
      </c>
      <c r="I115">
        <v>0</v>
      </c>
      <c r="J115" t="s">
        <v>31</v>
      </c>
      <c r="K115">
        <v>479505</v>
      </c>
      <c r="L115">
        <v>12</v>
      </c>
      <c r="M115">
        <v>0</v>
      </c>
      <c r="N115">
        <v>0</v>
      </c>
      <c r="O115">
        <v>0</v>
      </c>
      <c r="P115">
        <v>0</v>
      </c>
      <c r="Q115">
        <v>0</v>
      </c>
      <c r="R115" t="s">
        <v>383</v>
      </c>
    </row>
    <row r="116" spans="1:19">
      <c r="A116" t="s">
        <v>384</v>
      </c>
      <c r="B116" t="s">
        <v>385</v>
      </c>
      <c r="C116" t="s">
        <v>35</v>
      </c>
      <c r="D116" t="s">
        <v>30</v>
      </c>
      <c r="E116">
        <v>526.14</v>
      </c>
      <c r="F116" t="s">
        <v>23</v>
      </c>
      <c r="G116" t="s">
        <v>24</v>
      </c>
      <c r="H116">
        <v>11.26</v>
      </c>
      <c r="I116">
        <v>0</v>
      </c>
      <c r="J116" t="s">
        <v>48</v>
      </c>
      <c r="K116">
        <v>453965</v>
      </c>
      <c r="L116">
        <v>18</v>
      </c>
      <c r="M116">
        <v>0</v>
      </c>
      <c r="N116">
        <v>0</v>
      </c>
      <c r="O116">
        <v>0</v>
      </c>
      <c r="P116">
        <v>0</v>
      </c>
      <c r="Q116">
        <v>0</v>
      </c>
      <c r="R116" t="s">
        <v>386</v>
      </c>
    </row>
    <row r="117" spans="1:19">
      <c r="A117" t="s">
        <v>387</v>
      </c>
      <c r="B117" t="s">
        <v>388</v>
      </c>
      <c r="C117" t="s">
        <v>53</v>
      </c>
      <c r="D117" t="s">
        <v>54</v>
      </c>
      <c r="E117">
        <v>964.54</v>
      </c>
      <c r="F117" t="s">
        <v>55</v>
      </c>
      <c r="G117" t="s">
        <v>40</v>
      </c>
      <c r="H117">
        <v>17.489999999999998</v>
      </c>
      <c r="I117">
        <v>0</v>
      </c>
      <c r="J117" t="s">
        <v>31</v>
      </c>
      <c r="K117">
        <v>414588</v>
      </c>
      <c r="L117">
        <v>11</v>
      </c>
      <c r="M117">
        <v>0</v>
      </c>
      <c r="N117">
        <v>0</v>
      </c>
      <c r="O117">
        <v>0</v>
      </c>
      <c r="P117">
        <v>0</v>
      </c>
      <c r="Q117">
        <v>0</v>
      </c>
      <c r="R117" t="s">
        <v>389</v>
      </c>
    </row>
    <row r="118" spans="1:19">
      <c r="A118" t="s">
        <v>390</v>
      </c>
      <c r="B118" t="s">
        <v>391</v>
      </c>
      <c r="C118" t="s">
        <v>121</v>
      </c>
      <c r="D118" t="s">
        <v>70</v>
      </c>
      <c r="E118">
        <v>410.38</v>
      </c>
      <c r="F118" t="s">
        <v>23</v>
      </c>
      <c r="G118" t="s">
        <v>24</v>
      </c>
      <c r="H118">
        <v>8.7200000000000006</v>
      </c>
      <c r="I118">
        <v>0</v>
      </c>
      <c r="J118" t="s">
        <v>31</v>
      </c>
      <c r="K118">
        <v>403553</v>
      </c>
      <c r="L118">
        <v>37</v>
      </c>
      <c r="M118">
        <v>0</v>
      </c>
      <c r="N118">
        <v>0</v>
      </c>
      <c r="O118">
        <v>0</v>
      </c>
      <c r="P118">
        <v>1</v>
      </c>
      <c r="Q118">
        <v>0</v>
      </c>
      <c r="R118" t="s">
        <v>392</v>
      </c>
    </row>
    <row r="119" spans="1:19">
      <c r="A119" t="s">
        <v>393</v>
      </c>
      <c r="B119" t="s">
        <v>394</v>
      </c>
      <c r="C119" t="s">
        <v>35</v>
      </c>
      <c r="D119" t="s">
        <v>22</v>
      </c>
      <c r="E119">
        <v>350.32</v>
      </c>
      <c r="F119" t="s">
        <v>39</v>
      </c>
      <c r="G119" t="s">
        <v>40</v>
      </c>
      <c r="H119">
        <v>11.33</v>
      </c>
      <c r="I119">
        <v>0</v>
      </c>
      <c r="J119" t="s">
        <v>31</v>
      </c>
      <c r="K119">
        <v>550195</v>
      </c>
      <c r="L119">
        <v>17</v>
      </c>
      <c r="M119">
        <v>0</v>
      </c>
      <c r="N119">
        <v>0</v>
      </c>
      <c r="O119">
        <v>0</v>
      </c>
      <c r="P119">
        <v>0</v>
      </c>
      <c r="Q119">
        <v>0</v>
      </c>
      <c r="R119" t="s">
        <v>395</v>
      </c>
    </row>
    <row r="120" spans="1:19">
      <c r="A120" t="s">
        <v>396</v>
      </c>
      <c r="B120" t="s">
        <v>397</v>
      </c>
      <c r="C120" t="s">
        <v>44</v>
      </c>
      <c r="D120" t="s">
        <v>22</v>
      </c>
      <c r="E120">
        <v>289.36</v>
      </c>
      <c r="F120" t="s">
        <v>23</v>
      </c>
      <c r="G120" t="s">
        <v>24</v>
      </c>
      <c r="H120">
        <v>4.13</v>
      </c>
      <c r="I120">
        <v>0</v>
      </c>
      <c r="J120" t="s">
        <v>31</v>
      </c>
      <c r="K120">
        <v>521037</v>
      </c>
      <c r="L120">
        <v>14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398</v>
      </c>
    </row>
    <row r="121" spans="1:19">
      <c r="A121" t="s">
        <v>399</v>
      </c>
      <c r="B121" t="s">
        <v>400</v>
      </c>
      <c r="C121" t="s">
        <v>128</v>
      </c>
      <c r="D121" t="s">
        <v>30</v>
      </c>
      <c r="E121">
        <v>474.2</v>
      </c>
      <c r="F121" t="s">
        <v>23</v>
      </c>
      <c r="G121" t="s">
        <v>24</v>
      </c>
      <c r="H121">
        <v>3.67</v>
      </c>
      <c r="I121">
        <v>0</v>
      </c>
      <c r="J121" t="s">
        <v>31</v>
      </c>
      <c r="K121">
        <v>497212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 t="s">
        <v>401</v>
      </c>
    </row>
    <row r="122" spans="1:19">
      <c r="A122" t="s">
        <v>402</v>
      </c>
      <c r="B122" t="s">
        <v>403</v>
      </c>
      <c r="C122" t="s">
        <v>29</v>
      </c>
      <c r="D122" t="s">
        <v>54</v>
      </c>
      <c r="E122">
        <v>234.3</v>
      </c>
      <c r="F122" t="s">
        <v>23</v>
      </c>
      <c r="G122" t="s">
        <v>24</v>
      </c>
      <c r="H122">
        <v>15.52</v>
      </c>
      <c r="I122">
        <v>0</v>
      </c>
      <c r="J122" t="s">
        <v>48</v>
      </c>
      <c r="K122">
        <v>417046</v>
      </c>
      <c r="L122">
        <v>22</v>
      </c>
      <c r="M122">
        <v>0</v>
      </c>
      <c r="N122">
        <v>0</v>
      </c>
      <c r="O122">
        <v>0</v>
      </c>
      <c r="P122">
        <v>0</v>
      </c>
      <c r="Q122">
        <v>0</v>
      </c>
      <c r="R122" t="s">
        <v>404</v>
      </c>
    </row>
    <row r="123" spans="1:19">
      <c r="A123" t="s">
        <v>405</v>
      </c>
      <c r="B123" t="s">
        <v>406</v>
      </c>
      <c r="C123" t="s">
        <v>60</v>
      </c>
      <c r="D123" t="s">
        <v>22</v>
      </c>
      <c r="E123">
        <v>225.87</v>
      </c>
      <c r="F123" t="s">
        <v>23</v>
      </c>
      <c r="G123" t="s">
        <v>24</v>
      </c>
      <c r="H123">
        <v>1.66</v>
      </c>
      <c r="I123">
        <v>0</v>
      </c>
      <c r="J123" t="s">
        <v>25</v>
      </c>
      <c r="K123">
        <v>549350</v>
      </c>
      <c r="L123">
        <v>15</v>
      </c>
      <c r="M123">
        <v>0</v>
      </c>
      <c r="N123">
        <v>0</v>
      </c>
      <c r="O123">
        <v>0</v>
      </c>
      <c r="P123">
        <v>0</v>
      </c>
      <c r="Q123">
        <v>0</v>
      </c>
      <c r="R123" t="s">
        <v>407</v>
      </c>
    </row>
    <row r="124" spans="1:19">
      <c r="A124" t="s">
        <v>408</v>
      </c>
      <c r="B124" t="s">
        <v>409</v>
      </c>
      <c r="C124" t="s">
        <v>21</v>
      </c>
      <c r="D124" t="s">
        <v>30</v>
      </c>
      <c r="E124">
        <v>512.79999999999995</v>
      </c>
      <c r="F124" t="s">
        <v>23</v>
      </c>
      <c r="G124" t="s">
        <v>24</v>
      </c>
      <c r="H124">
        <v>9.9</v>
      </c>
      <c r="I124">
        <v>0</v>
      </c>
      <c r="J124" t="s">
        <v>48</v>
      </c>
      <c r="K124">
        <v>533361</v>
      </c>
      <c r="L124">
        <v>41</v>
      </c>
      <c r="M124">
        <v>0</v>
      </c>
      <c r="N124">
        <v>0</v>
      </c>
      <c r="O124">
        <v>0</v>
      </c>
      <c r="P124">
        <v>1</v>
      </c>
      <c r="Q124">
        <v>0</v>
      </c>
      <c r="R124" t="s">
        <v>410</v>
      </c>
    </row>
    <row r="125" spans="1:19">
      <c r="A125" t="s">
        <v>411</v>
      </c>
      <c r="B125" t="s">
        <v>412</v>
      </c>
      <c r="C125" t="s">
        <v>53</v>
      </c>
      <c r="D125" t="s">
        <v>54</v>
      </c>
      <c r="E125">
        <v>503.66</v>
      </c>
      <c r="F125" t="s">
        <v>23</v>
      </c>
      <c r="G125" t="s">
        <v>24</v>
      </c>
      <c r="H125">
        <v>12.57</v>
      </c>
      <c r="I125">
        <v>0</v>
      </c>
      <c r="J125" t="s">
        <v>25</v>
      </c>
      <c r="K125">
        <v>400943</v>
      </c>
      <c r="L125">
        <v>17</v>
      </c>
      <c r="M125">
        <v>0</v>
      </c>
      <c r="N125">
        <v>0</v>
      </c>
      <c r="O125">
        <v>0</v>
      </c>
      <c r="P125">
        <v>0</v>
      </c>
      <c r="Q125">
        <v>0</v>
      </c>
      <c r="R125" t="s">
        <v>413</v>
      </c>
    </row>
    <row r="126" spans="1:19">
      <c r="A126" t="s">
        <v>414</v>
      </c>
      <c r="B126" t="s">
        <v>415</v>
      </c>
      <c r="C126" t="s">
        <v>29</v>
      </c>
      <c r="D126" t="s">
        <v>30</v>
      </c>
      <c r="E126">
        <v>759.18</v>
      </c>
      <c r="F126" t="s">
        <v>39</v>
      </c>
      <c r="G126" t="s">
        <v>24</v>
      </c>
      <c r="H126">
        <v>4.8600000000000003</v>
      </c>
      <c r="I126">
        <v>0</v>
      </c>
      <c r="J126" t="s">
        <v>25</v>
      </c>
      <c r="K126">
        <v>426573</v>
      </c>
      <c r="L126">
        <v>45</v>
      </c>
      <c r="M126">
        <v>1</v>
      </c>
      <c r="N126">
        <v>0</v>
      </c>
      <c r="O126">
        <v>0</v>
      </c>
      <c r="P126">
        <v>0</v>
      </c>
      <c r="Q126">
        <v>1</v>
      </c>
      <c r="R126" t="s">
        <v>416</v>
      </c>
      <c r="S126" t="s">
        <v>50</v>
      </c>
    </row>
    <row r="127" spans="1:19">
      <c r="A127" t="s">
        <v>417</v>
      </c>
      <c r="B127" t="s">
        <v>418</v>
      </c>
      <c r="C127" t="s">
        <v>29</v>
      </c>
      <c r="D127" t="s">
        <v>22</v>
      </c>
      <c r="E127">
        <v>299.77999999999997</v>
      </c>
      <c r="F127" t="s">
        <v>23</v>
      </c>
      <c r="G127" t="s">
        <v>24</v>
      </c>
      <c r="H127">
        <v>10.91</v>
      </c>
      <c r="I127">
        <v>0</v>
      </c>
      <c r="J127" t="s">
        <v>48</v>
      </c>
      <c r="K127">
        <v>417941</v>
      </c>
      <c r="L127">
        <v>41</v>
      </c>
      <c r="M127">
        <v>0</v>
      </c>
      <c r="N127">
        <v>1</v>
      </c>
      <c r="O127">
        <v>0</v>
      </c>
      <c r="P127">
        <v>0</v>
      </c>
      <c r="Q127">
        <v>0</v>
      </c>
      <c r="R127" t="s">
        <v>419</v>
      </c>
    </row>
    <row r="128" spans="1:19">
      <c r="A128" t="s">
        <v>420</v>
      </c>
      <c r="B128" t="s">
        <v>421</v>
      </c>
      <c r="C128" t="s">
        <v>60</v>
      </c>
      <c r="D128" t="s">
        <v>54</v>
      </c>
      <c r="E128">
        <v>222.51</v>
      </c>
      <c r="F128" t="s">
        <v>39</v>
      </c>
      <c r="G128" t="s">
        <v>40</v>
      </c>
      <c r="H128">
        <v>11.39</v>
      </c>
      <c r="I128">
        <v>0</v>
      </c>
      <c r="J128" t="s">
        <v>48</v>
      </c>
      <c r="K128">
        <v>499970</v>
      </c>
      <c r="L128">
        <v>20</v>
      </c>
      <c r="M128">
        <v>0</v>
      </c>
      <c r="N128">
        <v>0</v>
      </c>
      <c r="O128">
        <v>0</v>
      </c>
      <c r="P128">
        <v>0</v>
      </c>
      <c r="Q128">
        <v>0</v>
      </c>
      <c r="R128" t="s">
        <v>422</v>
      </c>
    </row>
    <row r="129" spans="1:19">
      <c r="A129" t="s">
        <v>423</v>
      </c>
      <c r="B129" t="s">
        <v>424</v>
      </c>
      <c r="C129" t="s">
        <v>121</v>
      </c>
      <c r="D129" t="s">
        <v>30</v>
      </c>
      <c r="E129">
        <v>364.23</v>
      </c>
      <c r="F129" t="s">
        <v>55</v>
      </c>
      <c r="G129" t="s">
        <v>24</v>
      </c>
      <c r="H129">
        <v>2.5299999999999998</v>
      </c>
      <c r="I129">
        <v>0</v>
      </c>
      <c r="J129" t="s">
        <v>31</v>
      </c>
      <c r="K129">
        <v>504183</v>
      </c>
      <c r="L129">
        <v>11</v>
      </c>
      <c r="M129">
        <v>0</v>
      </c>
      <c r="N129">
        <v>0</v>
      </c>
      <c r="O129">
        <v>0</v>
      </c>
      <c r="P129">
        <v>0</v>
      </c>
      <c r="Q129">
        <v>0</v>
      </c>
      <c r="R129" t="s">
        <v>425</v>
      </c>
      <c r="S129" t="s">
        <v>57</v>
      </c>
    </row>
    <row r="130" spans="1:19">
      <c r="A130" t="s">
        <v>426</v>
      </c>
      <c r="B130" t="s">
        <v>427</v>
      </c>
      <c r="C130" t="s">
        <v>128</v>
      </c>
      <c r="D130" t="s">
        <v>30</v>
      </c>
      <c r="E130">
        <v>330.4</v>
      </c>
      <c r="F130" t="s">
        <v>23</v>
      </c>
      <c r="G130" t="s">
        <v>24</v>
      </c>
      <c r="H130">
        <v>9.33</v>
      </c>
      <c r="I130">
        <v>0</v>
      </c>
      <c r="J130" t="s">
        <v>25</v>
      </c>
      <c r="K130">
        <v>472802</v>
      </c>
      <c r="L130">
        <v>19</v>
      </c>
      <c r="M130">
        <v>0</v>
      </c>
      <c r="N130">
        <v>0</v>
      </c>
      <c r="O130">
        <v>0</v>
      </c>
      <c r="P130">
        <v>0</v>
      </c>
      <c r="Q130">
        <v>0</v>
      </c>
      <c r="R130" t="s">
        <v>428</v>
      </c>
    </row>
    <row r="131" spans="1:19">
      <c r="A131" t="s">
        <v>429</v>
      </c>
      <c r="B131" t="s">
        <v>430</v>
      </c>
      <c r="C131" t="s">
        <v>44</v>
      </c>
      <c r="D131" t="s">
        <v>30</v>
      </c>
      <c r="E131">
        <v>1950.71</v>
      </c>
      <c r="F131" t="s">
        <v>23</v>
      </c>
      <c r="G131" t="s">
        <v>24</v>
      </c>
      <c r="H131">
        <v>8.9</v>
      </c>
      <c r="I131">
        <v>0</v>
      </c>
      <c r="J131" t="s">
        <v>31</v>
      </c>
      <c r="K131">
        <v>426956</v>
      </c>
      <c r="L131">
        <v>16</v>
      </c>
      <c r="M131">
        <v>0</v>
      </c>
      <c r="N131">
        <v>0</v>
      </c>
      <c r="O131">
        <v>0</v>
      </c>
      <c r="P131">
        <v>0</v>
      </c>
      <c r="Q131">
        <v>0</v>
      </c>
      <c r="R131" t="s">
        <v>431</v>
      </c>
    </row>
    <row r="132" spans="1:19">
      <c r="A132" t="s">
        <v>432</v>
      </c>
      <c r="B132" t="s">
        <v>433</v>
      </c>
      <c r="C132" t="s">
        <v>35</v>
      </c>
      <c r="D132" t="s">
        <v>54</v>
      </c>
      <c r="E132">
        <v>695.29</v>
      </c>
      <c r="F132" t="s">
        <v>39</v>
      </c>
      <c r="G132" t="s">
        <v>40</v>
      </c>
      <c r="H132">
        <v>13.81</v>
      </c>
      <c r="I132">
        <v>0</v>
      </c>
      <c r="J132" t="s">
        <v>25</v>
      </c>
      <c r="K132">
        <v>420019</v>
      </c>
      <c r="L132">
        <v>21</v>
      </c>
      <c r="M132">
        <v>0</v>
      </c>
      <c r="N132">
        <v>0</v>
      </c>
      <c r="O132">
        <v>0</v>
      </c>
      <c r="P132">
        <v>0</v>
      </c>
      <c r="Q132">
        <v>0</v>
      </c>
      <c r="R132" t="s">
        <v>434</v>
      </c>
    </row>
    <row r="133" spans="1:19">
      <c r="A133" t="s">
        <v>435</v>
      </c>
      <c r="B133" t="s">
        <v>436</v>
      </c>
      <c r="C133" t="s">
        <v>21</v>
      </c>
      <c r="D133" t="s">
        <v>70</v>
      </c>
      <c r="E133">
        <v>217.02</v>
      </c>
      <c r="F133" t="s">
        <v>23</v>
      </c>
      <c r="G133" t="s">
        <v>24</v>
      </c>
      <c r="H133">
        <v>6.59</v>
      </c>
      <c r="I133">
        <v>0</v>
      </c>
      <c r="J133" t="s">
        <v>25</v>
      </c>
      <c r="K133">
        <v>492760</v>
      </c>
      <c r="L133">
        <v>18</v>
      </c>
      <c r="M133">
        <v>0</v>
      </c>
      <c r="N133">
        <v>0</v>
      </c>
      <c r="O133">
        <v>0</v>
      </c>
      <c r="P133">
        <v>0</v>
      </c>
      <c r="Q133">
        <v>0</v>
      </c>
      <c r="R133" t="s">
        <v>437</v>
      </c>
    </row>
    <row r="134" spans="1:19">
      <c r="A134" t="s">
        <v>438</v>
      </c>
      <c r="B134" t="s">
        <v>439</v>
      </c>
      <c r="C134" t="s">
        <v>44</v>
      </c>
      <c r="D134" t="s">
        <v>70</v>
      </c>
      <c r="E134">
        <v>556.1</v>
      </c>
      <c r="F134" t="s">
        <v>23</v>
      </c>
      <c r="G134" t="s">
        <v>24</v>
      </c>
      <c r="H134">
        <v>9.35</v>
      </c>
      <c r="I134">
        <v>0</v>
      </c>
      <c r="J134" t="s">
        <v>144</v>
      </c>
      <c r="K134">
        <v>500264</v>
      </c>
      <c r="L134">
        <v>23</v>
      </c>
      <c r="M134">
        <v>0</v>
      </c>
      <c r="N134">
        <v>0</v>
      </c>
      <c r="O134">
        <v>0</v>
      </c>
      <c r="P134">
        <v>0</v>
      </c>
      <c r="Q134">
        <v>0</v>
      </c>
      <c r="R134" t="s">
        <v>440</v>
      </c>
    </row>
    <row r="135" spans="1:19">
      <c r="A135" t="s">
        <v>441</v>
      </c>
      <c r="B135" t="s">
        <v>442</v>
      </c>
      <c r="C135" t="s">
        <v>44</v>
      </c>
      <c r="D135" t="s">
        <v>30</v>
      </c>
      <c r="E135">
        <v>98.63</v>
      </c>
      <c r="F135" t="s">
        <v>39</v>
      </c>
      <c r="G135" t="s">
        <v>40</v>
      </c>
      <c r="H135">
        <v>5.13</v>
      </c>
      <c r="I135">
        <v>0</v>
      </c>
      <c r="J135" t="s">
        <v>25</v>
      </c>
      <c r="K135">
        <v>435113</v>
      </c>
      <c r="L135">
        <v>19</v>
      </c>
      <c r="M135">
        <v>0</v>
      </c>
      <c r="N135">
        <v>0</v>
      </c>
      <c r="O135">
        <v>0</v>
      </c>
      <c r="P135">
        <v>0</v>
      </c>
      <c r="Q135">
        <v>0</v>
      </c>
      <c r="R135" t="s">
        <v>443</v>
      </c>
    </row>
    <row r="136" spans="1:19">
      <c r="A136" t="s">
        <v>444</v>
      </c>
      <c r="B136" t="s">
        <v>445</v>
      </c>
      <c r="C136" t="s">
        <v>44</v>
      </c>
      <c r="D136" t="s">
        <v>70</v>
      </c>
      <c r="E136">
        <v>380.6</v>
      </c>
      <c r="F136" t="s">
        <v>23</v>
      </c>
      <c r="G136" t="s">
        <v>24</v>
      </c>
      <c r="H136">
        <v>3.59</v>
      </c>
      <c r="I136">
        <v>0</v>
      </c>
      <c r="J136" t="s">
        <v>31</v>
      </c>
      <c r="K136">
        <v>410458</v>
      </c>
      <c r="L136">
        <v>36</v>
      </c>
      <c r="M136">
        <v>0</v>
      </c>
      <c r="N136">
        <v>1</v>
      </c>
      <c r="O136">
        <v>0</v>
      </c>
      <c r="P136">
        <v>0</v>
      </c>
      <c r="Q136">
        <v>0</v>
      </c>
      <c r="R136" t="s">
        <v>446</v>
      </c>
    </row>
    <row r="137" spans="1:19">
      <c r="A137" t="s">
        <v>447</v>
      </c>
      <c r="B137" t="s">
        <v>448</v>
      </c>
      <c r="C137" t="s">
        <v>44</v>
      </c>
      <c r="D137" t="s">
        <v>22</v>
      </c>
      <c r="E137">
        <v>1189.23</v>
      </c>
      <c r="F137" t="s">
        <v>23</v>
      </c>
      <c r="G137" t="s">
        <v>24</v>
      </c>
      <c r="H137">
        <v>9.1999999999999993</v>
      </c>
      <c r="I137">
        <v>0</v>
      </c>
      <c r="J137" t="s">
        <v>25</v>
      </c>
      <c r="K137">
        <v>504619</v>
      </c>
      <c r="L137">
        <v>23</v>
      </c>
      <c r="M137">
        <v>0</v>
      </c>
      <c r="N137">
        <v>0</v>
      </c>
      <c r="O137">
        <v>0</v>
      </c>
      <c r="P137">
        <v>0</v>
      </c>
      <c r="Q137">
        <v>0</v>
      </c>
      <c r="R137" t="s">
        <v>449</v>
      </c>
    </row>
    <row r="138" spans="1:19">
      <c r="A138" t="s">
        <v>450</v>
      </c>
      <c r="B138" t="s">
        <v>451</v>
      </c>
      <c r="C138" t="s">
        <v>29</v>
      </c>
      <c r="D138" t="s">
        <v>22</v>
      </c>
      <c r="E138">
        <v>740.63</v>
      </c>
      <c r="F138" t="s">
        <v>39</v>
      </c>
      <c r="G138" t="s">
        <v>24</v>
      </c>
      <c r="H138">
        <v>4.29</v>
      </c>
      <c r="I138">
        <v>0</v>
      </c>
      <c r="J138" t="s">
        <v>25</v>
      </c>
      <c r="K138">
        <v>552053</v>
      </c>
      <c r="L138">
        <v>18</v>
      </c>
      <c r="M138">
        <v>0</v>
      </c>
      <c r="N138">
        <v>0</v>
      </c>
      <c r="O138">
        <v>0</v>
      </c>
      <c r="P138">
        <v>0</v>
      </c>
      <c r="Q138">
        <v>0</v>
      </c>
      <c r="R138" t="s">
        <v>452</v>
      </c>
      <c r="S138" t="s">
        <v>50</v>
      </c>
    </row>
    <row r="139" spans="1:19">
      <c r="A139" t="s">
        <v>453</v>
      </c>
      <c r="B139" t="s">
        <v>454</v>
      </c>
      <c r="C139" t="s">
        <v>35</v>
      </c>
      <c r="D139" t="s">
        <v>70</v>
      </c>
      <c r="E139">
        <v>164.63</v>
      </c>
      <c r="F139" t="s">
        <v>39</v>
      </c>
      <c r="G139" t="s">
        <v>40</v>
      </c>
      <c r="H139">
        <v>5.64</v>
      </c>
      <c r="I139">
        <v>0</v>
      </c>
      <c r="J139" t="s">
        <v>48</v>
      </c>
      <c r="K139">
        <v>517081</v>
      </c>
      <c r="L139">
        <v>23</v>
      </c>
      <c r="M139">
        <v>0</v>
      </c>
      <c r="N139">
        <v>0</v>
      </c>
      <c r="O139">
        <v>0</v>
      </c>
      <c r="P139">
        <v>0</v>
      </c>
      <c r="Q139">
        <v>0</v>
      </c>
      <c r="R139" t="s">
        <v>455</v>
      </c>
    </row>
    <row r="140" spans="1:19">
      <c r="A140" t="s">
        <v>456</v>
      </c>
      <c r="B140" t="s">
        <v>457</v>
      </c>
      <c r="C140" t="s">
        <v>128</v>
      </c>
      <c r="D140" t="s">
        <v>30</v>
      </c>
      <c r="E140">
        <v>324.99</v>
      </c>
      <c r="F140" t="s">
        <v>39</v>
      </c>
      <c r="G140" t="s">
        <v>40</v>
      </c>
      <c r="H140">
        <v>0.84</v>
      </c>
      <c r="I140">
        <v>0</v>
      </c>
      <c r="J140" t="s">
        <v>31</v>
      </c>
      <c r="K140">
        <v>401547</v>
      </c>
      <c r="L140">
        <v>14</v>
      </c>
      <c r="M140">
        <v>0</v>
      </c>
      <c r="N140">
        <v>0</v>
      </c>
      <c r="O140">
        <v>0</v>
      </c>
      <c r="P140">
        <v>0</v>
      </c>
      <c r="Q140">
        <v>0</v>
      </c>
      <c r="R140" t="s">
        <v>458</v>
      </c>
    </row>
    <row r="141" spans="1:19">
      <c r="A141" t="s">
        <v>459</v>
      </c>
      <c r="B141" t="s">
        <v>460</v>
      </c>
      <c r="C141" t="s">
        <v>29</v>
      </c>
      <c r="D141" t="s">
        <v>30</v>
      </c>
      <c r="E141">
        <v>221.95</v>
      </c>
      <c r="F141" t="s">
        <v>23</v>
      </c>
      <c r="G141" t="s">
        <v>24</v>
      </c>
      <c r="H141">
        <v>8.52</v>
      </c>
      <c r="I141">
        <v>0</v>
      </c>
      <c r="J141" t="s">
        <v>31</v>
      </c>
      <c r="K141">
        <v>468351</v>
      </c>
      <c r="L141">
        <v>17</v>
      </c>
      <c r="M141">
        <v>0</v>
      </c>
      <c r="N141">
        <v>0</v>
      </c>
      <c r="O141">
        <v>0</v>
      </c>
      <c r="P141">
        <v>0</v>
      </c>
      <c r="Q141">
        <v>0</v>
      </c>
      <c r="R141" t="s">
        <v>461</v>
      </c>
    </row>
    <row r="142" spans="1:19">
      <c r="A142" t="s">
        <v>462</v>
      </c>
      <c r="B142" t="s">
        <v>463</v>
      </c>
      <c r="C142" t="s">
        <v>53</v>
      </c>
      <c r="D142" t="s">
        <v>70</v>
      </c>
      <c r="E142">
        <v>667.36</v>
      </c>
      <c r="F142" t="s">
        <v>23</v>
      </c>
      <c r="G142" t="s">
        <v>24</v>
      </c>
      <c r="H142">
        <v>2.77</v>
      </c>
      <c r="I142">
        <v>0</v>
      </c>
      <c r="J142" t="s">
        <v>48</v>
      </c>
      <c r="K142">
        <v>541315</v>
      </c>
      <c r="L142">
        <v>12</v>
      </c>
      <c r="M142">
        <v>0</v>
      </c>
      <c r="N142">
        <v>0</v>
      </c>
      <c r="O142">
        <v>0</v>
      </c>
      <c r="P142">
        <v>0</v>
      </c>
      <c r="Q142">
        <v>0</v>
      </c>
      <c r="R142" t="s">
        <v>464</v>
      </c>
    </row>
    <row r="143" spans="1:19">
      <c r="A143" t="s">
        <v>465</v>
      </c>
      <c r="B143" t="s">
        <v>466</v>
      </c>
      <c r="C143" t="s">
        <v>121</v>
      </c>
      <c r="D143" t="s">
        <v>30</v>
      </c>
      <c r="E143">
        <v>517.37</v>
      </c>
      <c r="F143" t="s">
        <v>23</v>
      </c>
      <c r="G143" t="s">
        <v>24</v>
      </c>
      <c r="H143">
        <v>0.79</v>
      </c>
      <c r="I143">
        <v>0</v>
      </c>
      <c r="J143" t="s">
        <v>25</v>
      </c>
      <c r="K143">
        <v>450854</v>
      </c>
      <c r="L143">
        <v>55</v>
      </c>
      <c r="M143">
        <v>0</v>
      </c>
      <c r="N143">
        <v>0</v>
      </c>
      <c r="O143">
        <v>1</v>
      </c>
      <c r="P143">
        <v>0</v>
      </c>
      <c r="Q143">
        <v>0</v>
      </c>
      <c r="R143" t="s">
        <v>467</v>
      </c>
    </row>
    <row r="144" spans="1:19">
      <c r="A144" t="s">
        <v>468</v>
      </c>
      <c r="B144" t="s">
        <v>469</v>
      </c>
      <c r="C144" t="s">
        <v>60</v>
      </c>
      <c r="D144" t="s">
        <v>30</v>
      </c>
      <c r="E144">
        <v>327.10000000000002</v>
      </c>
      <c r="F144" t="s">
        <v>23</v>
      </c>
      <c r="G144" t="s">
        <v>24</v>
      </c>
      <c r="H144">
        <v>1.72</v>
      </c>
      <c r="I144">
        <v>0</v>
      </c>
      <c r="J144" t="s">
        <v>31</v>
      </c>
      <c r="K144">
        <v>550023</v>
      </c>
      <c r="L144">
        <v>10</v>
      </c>
      <c r="M144">
        <v>0</v>
      </c>
      <c r="N144">
        <v>0</v>
      </c>
      <c r="O144">
        <v>0</v>
      </c>
      <c r="P144">
        <v>0</v>
      </c>
      <c r="Q144">
        <v>0</v>
      </c>
      <c r="R144" t="s">
        <v>470</v>
      </c>
    </row>
    <row r="145" spans="1:19">
      <c r="A145" t="s">
        <v>471</v>
      </c>
      <c r="B145" t="s">
        <v>472</v>
      </c>
      <c r="C145" t="s">
        <v>21</v>
      </c>
      <c r="D145" t="s">
        <v>22</v>
      </c>
      <c r="E145">
        <v>415.7</v>
      </c>
      <c r="F145" t="s">
        <v>23</v>
      </c>
      <c r="G145" t="s">
        <v>24</v>
      </c>
      <c r="H145">
        <v>11.83</v>
      </c>
      <c r="I145">
        <v>0</v>
      </c>
      <c r="J145" t="s">
        <v>144</v>
      </c>
      <c r="K145">
        <v>520719</v>
      </c>
      <c r="L145">
        <v>20</v>
      </c>
      <c r="M145">
        <v>0</v>
      </c>
      <c r="N145">
        <v>0</v>
      </c>
      <c r="O145">
        <v>0</v>
      </c>
      <c r="P145">
        <v>0</v>
      </c>
      <c r="Q145">
        <v>0</v>
      </c>
      <c r="R145" t="s">
        <v>473</v>
      </c>
    </row>
    <row r="146" spans="1:19">
      <c r="A146" t="s">
        <v>474</v>
      </c>
      <c r="B146" t="s">
        <v>475</v>
      </c>
      <c r="C146" t="s">
        <v>29</v>
      </c>
      <c r="D146" t="s">
        <v>22</v>
      </c>
      <c r="E146">
        <v>1968.81</v>
      </c>
      <c r="F146" t="s">
        <v>23</v>
      </c>
      <c r="G146" t="s">
        <v>24</v>
      </c>
      <c r="H146">
        <v>1.08</v>
      </c>
      <c r="I146">
        <v>0</v>
      </c>
      <c r="J146" t="s">
        <v>31</v>
      </c>
      <c r="K146">
        <v>529825</v>
      </c>
      <c r="L146">
        <v>14</v>
      </c>
      <c r="M146">
        <v>0</v>
      </c>
      <c r="N146">
        <v>0</v>
      </c>
      <c r="O146">
        <v>0</v>
      </c>
      <c r="P146">
        <v>0</v>
      </c>
      <c r="Q146">
        <v>0</v>
      </c>
      <c r="R146" t="s">
        <v>476</v>
      </c>
    </row>
    <row r="147" spans="1:19">
      <c r="A147" t="s">
        <v>477</v>
      </c>
      <c r="B147" t="s">
        <v>478</v>
      </c>
      <c r="C147" t="s">
        <v>29</v>
      </c>
      <c r="D147" t="s">
        <v>30</v>
      </c>
      <c r="E147">
        <v>405.57</v>
      </c>
      <c r="F147" t="s">
        <v>55</v>
      </c>
      <c r="G147" t="s">
        <v>24</v>
      </c>
      <c r="H147">
        <v>9.94</v>
      </c>
      <c r="I147">
        <v>0</v>
      </c>
      <c r="J147" t="s">
        <v>48</v>
      </c>
      <c r="K147">
        <v>556358</v>
      </c>
      <c r="L147">
        <v>19</v>
      </c>
      <c r="M147">
        <v>0</v>
      </c>
      <c r="N147">
        <v>0</v>
      </c>
      <c r="O147">
        <v>0</v>
      </c>
      <c r="P147">
        <v>0</v>
      </c>
      <c r="Q147">
        <v>0</v>
      </c>
      <c r="R147" t="s">
        <v>479</v>
      </c>
      <c r="S147" t="s">
        <v>57</v>
      </c>
    </row>
    <row r="148" spans="1:19">
      <c r="A148" t="s">
        <v>480</v>
      </c>
      <c r="B148" t="s">
        <v>481</v>
      </c>
      <c r="C148" t="s">
        <v>35</v>
      </c>
      <c r="D148" t="s">
        <v>54</v>
      </c>
      <c r="E148">
        <v>351.19</v>
      </c>
      <c r="F148" t="s">
        <v>23</v>
      </c>
      <c r="G148" t="s">
        <v>24</v>
      </c>
      <c r="H148">
        <v>17.72</v>
      </c>
      <c r="I148">
        <v>0</v>
      </c>
      <c r="J148" t="s">
        <v>144</v>
      </c>
      <c r="K148">
        <v>551542</v>
      </c>
      <c r="L148">
        <v>12</v>
      </c>
      <c r="M148">
        <v>0</v>
      </c>
      <c r="N148">
        <v>0</v>
      </c>
      <c r="O148">
        <v>0</v>
      </c>
      <c r="P148">
        <v>0</v>
      </c>
      <c r="Q148">
        <v>0</v>
      </c>
      <c r="R148" t="s">
        <v>482</v>
      </c>
    </row>
    <row r="149" spans="1:19">
      <c r="A149" t="s">
        <v>483</v>
      </c>
      <c r="B149" t="s">
        <v>484</v>
      </c>
      <c r="C149" t="s">
        <v>29</v>
      </c>
      <c r="D149" t="s">
        <v>30</v>
      </c>
      <c r="E149">
        <v>800.58</v>
      </c>
      <c r="F149" t="s">
        <v>55</v>
      </c>
      <c r="G149" t="s">
        <v>24</v>
      </c>
      <c r="H149">
        <v>8.42</v>
      </c>
      <c r="I149">
        <v>0</v>
      </c>
      <c r="J149" t="s">
        <v>48</v>
      </c>
      <c r="K149">
        <v>436645</v>
      </c>
      <c r="L149">
        <v>19</v>
      </c>
      <c r="M149">
        <v>0</v>
      </c>
      <c r="N149">
        <v>0</v>
      </c>
      <c r="O149">
        <v>0</v>
      </c>
      <c r="P149">
        <v>0</v>
      </c>
      <c r="Q149">
        <v>0</v>
      </c>
      <c r="R149" t="s">
        <v>485</v>
      </c>
      <c r="S149" t="s">
        <v>57</v>
      </c>
    </row>
    <row r="150" spans="1:19">
      <c r="A150" t="s">
        <v>486</v>
      </c>
      <c r="B150" t="s">
        <v>487</v>
      </c>
      <c r="C150" t="s">
        <v>44</v>
      </c>
      <c r="D150" t="s">
        <v>22</v>
      </c>
      <c r="E150">
        <v>662.35</v>
      </c>
      <c r="F150" t="s">
        <v>23</v>
      </c>
      <c r="G150" t="s">
        <v>24</v>
      </c>
      <c r="H150">
        <v>2.81</v>
      </c>
      <c r="I150">
        <v>0</v>
      </c>
      <c r="J150" t="s">
        <v>48</v>
      </c>
      <c r="K150">
        <v>504657</v>
      </c>
      <c r="L150">
        <v>14</v>
      </c>
      <c r="M150">
        <v>0</v>
      </c>
      <c r="N150">
        <v>0</v>
      </c>
      <c r="O150">
        <v>0</v>
      </c>
      <c r="P150">
        <v>0</v>
      </c>
      <c r="Q150">
        <v>0</v>
      </c>
      <c r="R150" t="s">
        <v>488</v>
      </c>
    </row>
    <row r="151" spans="1:19">
      <c r="A151" t="s">
        <v>489</v>
      </c>
      <c r="B151" t="s">
        <v>490</v>
      </c>
      <c r="C151" t="s">
        <v>60</v>
      </c>
      <c r="D151" t="s">
        <v>30</v>
      </c>
      <c r="E151">
        <v>1398.73</v>
      </c>
      <c r="F151" t="s">
        <v>23</v>
      </c>
      <c r="G151" t="s">
        <v>24</v>
      </c>
      <c r="H151">
        <v>8.59</v>
      </c>
      <c r="I151">
        <v>0</v>
      </c>
      <c r="J151" t="s">
        <v>48</v>
      </c>
      <c r="K151">
        <v>450556</v>
      </c>
      <c r="L151">
        <v>20</v>
      </c>
      <c r="M151">
        <v>0</v>
      </c>
      <c r="N151">
        <v>0</v>
      </c>
      <c r="O151">
        <v>0</v>
      </c>
      <c r="P151">
        <v>0</v>
      </c>
      <c r="Q151">
        <v>0</v>
      </c>
      <c r="R151" t="s">
        <v>491</v>
      </c>
    </row>
    <row r="152" spans="1:19">
      <c r="A152" t="s">
        <v>492</v>
      </c>
      <c r="B152" t="s">
        <v>493</v>
      </c>
      <c r="C152" t="s">
        <v>128</v>
      </c>
      <c r="D152" t="s">
        <v>30</v>
      </c>
      <c r="E152">
        <v>179.6</v>
      </c>
      <c r="F152" t="s">
        <v>23</v>
      </c>
      <c r="G152" t="s">
        <v>24</v>
      </c>
      <c r="H152">
        <v>9.27</v>
      </c>
      <c r="I152">
        <v>0</v>
      </c>
      <c r="J152" t="s">
        <v>25</v>
      </c>
      <c r="K152">
        <v>520421</v>
      </c>
      <c r="L152">
        <v>16</v>
      </c>
      <c r="M152">
        <v>0</v>
      </c>
      <c r="N152">
        <v>0</v>
      </c>
      <c r="O152">
        <v>0</v>
      </c>
      <c r="P152">
        <v>0</v>
      </c>
      <c r="Q152">
        <v>0</v>
      </c>
      <c r="R152" t="s">
        <v>494</v>
      </c>
    </row>
    <row r="153" spans="1:19">
      <c r="A153" t="s">
        <v>495</v>
      </c>
      <c r="B153" t="s">
        <v>496</v>
      </c>
      <c r="C153" t="s">
        <v>121</v>
      </c>
      <c r="D153" t="s">
        <v>70</v>
      </c>
      <c r="E153">
        <v>335.68</v>
      </c>
      <c r="F153" t="s">
        <v>23</v>
      </c>
      <c r="G153" t="s">
        <v>24</v>
      </c>
      <c r="H153">
        <v>5.93</v>
      </c>
      <c r="I153">
        <v>0</v>
      </c>
      <c r="J153" t="s">
        <v>48</v>
      </c>
      <c r="K153">
        <v>461725</v>
      </c>
      <c r="L153">
        <v>24</v>
      </c>
      <c r="M153">
        <v>0</v>
      </c>
      <c r="N153">
        <v>0</v>
      </c>
      <c r="O153">
        <v>0</v>
      </c>
      <c r="P153">
        <v>0</v>
      </c>
      <c r="Q153">
        <v>0</v>
      </c>
      <c r="R153" t="s">
        <v>497</v>
      </c>
    </row>
    <row r="154" spans="1:19">
      <c r="A154" t="s">
        <v>498</v>
      </c>
      <c r="B154" t="s">
        <v>249</v>
      </c>
      <c r="C154" t="s">
        <v>60</v>
      </c>
      <c r="D154" t="s">
        <v>54</v>
      </c>
      <c r="E154">
        <v>1258.52</v>
      </c>
      <c r="F154" t="s">
        <v>23</v>
      </c>
      <c r="G154" t="s">
        <v>24</v>
      </c>
      <c r="H154">
        <v>8.2799999999999994</v>
      </c>
      <c r="I154">
        <v>0</v>
      </c>
      <c r="J154" t="s">
        <v>48</v>
      </c>
      <c r="K154">
        <v>556286</v>
      </c>
      <c r="L154">
        <v>30</v>
      </c>
      <c r="M154">
        <v>0</v>
      </c>
      <c r="N154">
        <v>0</v>
      </c>
      <c r="O154">
        <v>0</v>
      </c>
      <c r="P154">
        <v>1</v>
      </c>
      <c r="Q154">
        <v>0</v>
      </c>
      <c r="R154" t="s">
        <v>499</v>
      </c>
    </row>
    <row r="155" spans="1:19">
      <c r="A155" t="s">
        <v>500</v>
      </c>
      <c r="B155" t="s">
        <v>501</v>
      </c>
      <c r="C155" t="s">
        <v>53</v>
      </c>
      <c r="D155" t="s">
        <v>54</v>
      </c>
      <c r="E155">
        <v>762.83</v>
      </c>
      <c r="F155" t="s">
        <v>23</v>
      </c>
      <c r="G155" t="s">
        <v>24</v>
      </c>
      <c r="H155">
        <v>18.36</v>
      </c>
      <c r="I155">
        <v>0</v>
      </c>
      <c r="J155" t="s">
        <v>31</v>
      </c>
      <c r="K155">
        <v>442461</v>
      </c>
      <c r="L155">
        <v>40</v>
      </c>
      <c r="M155">
        <v>0</v>
      </c>
      <c r="N155">
        <v>1</v>
      </c>
      <c r="O155">
        <v>0</v>
      </c>
      <c r="P155">
        <v>0</v>
      </c>
      <c r="Q155">
        <v>0</v>
      </c>
      <c r="R155" t="s">
        <v>502</v>
      </c>
    </row>
    <row r="156" spans="1:19">
      <c r="A156" t="s">
        <v>503</v>
      </c>
      <c r="B156" t="s">
        <v>504</v>
      </c>
      <c r="C156" t="s">
        <v>29</v>
      </c>
      <c r="D156" t="s">
        <v>54</v>
      </c>
      <c r="E156">
        <v>157.71</v>
      </c>
      <c r="F156" t="s">
        <v>39</v>
      </c>
      <c r="G156" t="s">
        <v>40</v>
      </c>
      <c r="H156">
        <v>8.01</v>
      </c>
      <c r="I156">
        <v>0</v>
      </c>
      <c r="J156" t="s">
        <v>31</v>
      </c>
      <c r="K156">
        <v>548713</v>
      </c>
      <c r="L156">
        <v>48</v>
      </c>
      <c r="M156">
        <v>0</v>
      </c>
      <c r="N156">
        <v>0</v>
      </c>
      <c r="O156">
        <v>1</v>
      </c>
      <c r="P156">
        <v>0</v>
      </c>
      <c r="Q156">
        <v>0</v>
      </c>
      <c r="R156" t="s">
        <v>505</v>
      </c>
    </row>
    <row r="157" spans="1:19">
      <c r="A157" t="s">
        <v>506</v>
      </c>
      <c r="B157" t="s">
        <v>507</v>
      </c>
      <c r="C157" t="s">
        <v>53</v>
      </c>
      <c r="D157" t="s">
        <v>30</v>
      </c>
      <c r="E157">
        <v>420.77</v>
      </c>
      <c r="F157" t="s">
        <v>23</v>
      </c>
      <c r="G157" t="s">
        <v>24</v>
      </c>
      <c r="H157">
        <v>10.06</v>
      </c>
      <c r="I157">
        <v>0</v>
      </c>
      <c r="J157" t="s">
        <v>31</v>
      </c>
      <c r="K157">
        <v>480014</v>
      </c>
      <c r="L157">
        <v>14</v>
      </c>
      <c r="M157">
        <v>0</v>
      </c>
      <c r="N157">
        <v>0</v>
      </c>
      <c r="O157">
        <v>0</v>
      </c>
      <c r="P157">
        <v>0</v>
      </c>
      <c r="Q157">
        <v>0</v>
      </c>
      <c r="R157" t="s">
        <v>508</v>
      </c>
    </row>
    <row r="158" spans="1:19">
      <c r="A158" t="s">
        <v>509</v>
      </c>
      <c r="B158" t="s">
        <v>510</v>
      </c>
      <c r="C158" t="s">
        <v>44</v>
      </c>
      <c r="D158" t="s">
        <v>22</v>
      </c>
      <c r="E158">
        <v>265.27999999999997</v>
      </c>
      <c r="F158" t="s">
        <v>23</v>
      </c>
      <c r="G158" t="s">
        <v>24</v>
      </c>
      <c r="H158">
        <v>11.69</v>
      </c>
      <c r="I158">
        <v>0</v>
      </c>
      <c r="J158" t="s">
        <v>31</v>
      </c>
      <c r="K158">
        <v>442947</v>
      </c>
      <c r="L158">
        <v>14</v>
      </c>
      <c r="M158">
        <v>0</v>
      </c>
      <c r="N158">
        <v>0</v>
      </c>
      <c r="O158">
        <v>0</v>
      </c>
      <c r="P158">
        <v>0</v>
      </c>
      <c r="Q158">
        <v>0</v>
      </c>
      <c r="R158" t="s">
        <v>511</v>
      </c>
    </row>
    <row r="159" spans="1:19">
      <c r="A159" t="s">
        <v>512</v>
      </c>
      <c r="B159" t="s">
        <v>513</v>
      </c>
      <c r="C159" t="s">
        <v>29</v>
      </c>
      <c r="D159" t="s">
        <v>70</v>
      </c>
      <c r="E159">
        <v>1283.77</v>
      </c>
      <c r="F159" t="s">
        <v>23</v>
      </c>
      <c r="G159" t="s">
        <v>24</v>
      </c>
      <c r="H159">
        <v>4.9400000000000004</v>
      </c>
      <c r="I159">
        <v>0</v>
      </c>
      <c r="J159" t="s">
        <v>31</v>
      </c>
      <c r="K159">
        <v>489171</v>
      </c>
      <c r="L159">
        <v>18</v>
      </c>
      <c r="M159">
        <v>0</v>
      </c>
      <c r="N159">
        <v>0</v>
      </c>
      <c r="O159">
        <v>0</v>
      </c>
      <c r="P159">
        <v>0</v>
      </c>
      <c r="Q159">
        <v>0</v>
      </c>
      <c r="R159" t="s">
        <v>514</v>
      </c>
    </row>
    <row r="160" spans="1:19">
      <c r="A160" t="s">
        <v>515</v>
      </c>
      <c r="B160" t="s">
        <v>516</v>
      </c>
      <c r="C160" t="s">
        <v>44</v>
      </c>
      <c r="D160" t="s">
        <v>22</v>
      </c>
      <c r="E160">
        <v>354.62</v>
      </c>
      <c r="F160" t="s">
        <v>55</v>
      </c>
      <c r="G160" t="s">
        <v>40</v>
      </c>
      <c r="H160">
        <v>8.16</v>
      </c>
      <c r="I160">
        <v>0</v>
      </c>
      <c r="J160" t="s">
        <v>144</v>
      </c>
      <c r="K160">
        <v>466373</v>
      </c>
      <c r="L160">
        <v>10</v>
      </c>
      <c r="M160">
        <v>0</v>
      </c>
      <c r="N160">
        <v>0</v>
      </c>
      <c r="O160">
        <v>0</v>
      </c>
      <c r="P160">
        <v>0</v>
      </c>
      <c r="Q160">
        <v>0</v>
      </c>
      <c r="R160" t="s">
        <v>517</v>
      </c>
    </row>
    <row r="161" spans="1:19">
      <c r="A161" t="s">
        <v>518</v>
      </c>
      <c r="B161" t="s">
        <v>519</v>
      </c>
      <c r="C161" t="s">
        <v>121</v>
      </c>
      <c r="D161" t="s">
        <v>22</v>
      </c>
      <c r="E161">
        <v>659.89</v>
      </c>
      <c r="F161" t="s">
        <v>23</v>
      </c>
      <c r="G161" t="s">
        <v>24</v>
      </c>
      <c r="H161">
        <v>5.52</v>
      </c>
      <c r="I161">
        <v>0</v>
      </c>
      <c r="J161" t="s">
        <v>31</v>
      </c>
      <c r="K161">
        <v>464183</v>
      </c>
      <c r="L161">
        <v>11</v>
      </c>
      <c r="M161">
        <v>0</v>
      </c>
      <c r="N161">
        <v>0</v>
      </c>
      <c r="O161">
        <v>0</v>
      </c>
      <c r="P161">
        <v>0</v>
      </c>
      <c r="Q161">
        <v>0</v>
      </c>
      <c r="R161" t="s">
        <v>520</v>
      </c>
    </row>
    <row r="162" spans="1:19">
      <c r="A162" t="s">
        <v>521</v>
      </c>
      <c r="B162" t="s">
        <v>522</v>
      </c>
      <c r="C162" t="s">
        <v>121</v>
      </c>
      <c r="D162" t="s">
        <v>70</v>
      </c>
      <c r="E162">
        <v>621.27</v>
      </c>
      <c r="F162" t="s">
        <v>23</v>
      </c>
      <c r="G162" t="s">
        <v>24</v>
      </c>
      <c r="H162">
        <v>9.69</v>
      </c>
      <c r="I162">
        <v>0</v>
      </c>
      <c r="J162" t="s">
        <v>31</v>
      </c>
      <c r="K162">
        <v>426859</v>
      </c>
      <c r="L162">
        <v>42</v>
      </c>
      <c r="M162">
        <v>0</v>
      </c>
      <c r="N162">
        <v>0</v>
      </c>
      <c r="O162">
        <v>0</v>
      </c>
      <c r="P162">
        <v>1</v>
      </c>
      <c r="Q162">
        <v>0</v>
      </c>
      <c r="R162" t="s">
        <v>523</v>
      </c>
    </row>
    <row r="163" spans="1:19">
      <c r="A163" t="s">
        <v>524</v>
      </c>
      <c r="B163" t="s">
        <v>525</v>
      </c>
      <c r="C163" t="s">
        <v>29</v>
      </c>
      <c r="D163" t="s">
        <v>54</v>
      </c>
      <c r="E163">
        <v>133.18</v>
      </c>
      <c r="F163" t="s">
        <v>39</v>
      </c>
      <c r="G163" t="s">
        <v>40</v>
      </c>
      <c r="H163">
        <v>9.36</v>
      </c>
      <c r="I163">
        <v>0</v>
      </c>
      <c r="J163" t="s">
        <v>25</v>
      </c>
      <c r="K163">
        <v>414973</v>
      </c>
      <c r="L163">
        <v>23</v>
      </c>
      <c r="M163">
        <v>0</v>
      </c>
      <c r="N163">
        <v>0</v>
      </c>
      <c r="O163">
        <v>0</v>
      </c>
      <c r="P163">
        <v>0</v>
      </c>
      <c r="Q163">
        <v>0</v>
      </c>
      <c r="R163" t="s">
        <v>526</v>
      </c>
    </row>
    <row r="164" spans="1:19">
      <c r="A164" t="s">
        <v>527</v>
      </c>
      <c r="B164" t="s">
        <v>528</v>
      </c>
      <c r="C164" t="s">
        <v>35</v>
      </c>
      <c r="D164" t="s">
        <v>22</v>
      </c>
      <c r="E164">
        <v>161.85</v>
      </c>
      <c r="F164" t="s">
        <v>55</v>
      </c>
      <c r="G164" t="s">
        <v>40</v>
      </c>
      <c r="H164">
        <v>4.05</v>
      </c>
      <c r="I164">
        <v>0</v>
      </c>
      <c r="J164" t="s">
        <v>48</v>
      </c>
      <c r="K164">
        <v>465133</v>
      </c>
      <c r="L164">
        <v>23</v>
      </c>
      <c r="M164">
        <v>0</v>
      </c>
      <c r="N164">
        <v>0</v>
      </c>
      <c r="O164">
        <v>0</v>
      </c>
      <c r="P164">
        <v>0</v>
      </c>
      <c r="Q164">
        <v>0</v>
      </c>
      <c r="R164" t="s">
        <v>529</v>
      </c>
    </row>
    <row r="165" spans="1:19">
      <c r="A165" t="s">
        <v>530</v>
      </c>
      <c r="B165" t="s">
        <v>531</v>
      </c>
      <c r="C165" t="s">
        <v>35</v>
      </c>
      <c r="D165" t="s">
        <v>30</v>
      </c>
      <c r="E165">
        <v>957.95</v>
      </c>
      <c r="F165" t="s">
        <v>39</v>
      </c>
      <c r="G165" t="s">
        <v>24</v>
      </c>
      <c r="H165">
        <v>0.55000000000000004</v>
      </c>
      <c r="I165">
        <v>0</v>
      </c>
      <c r="J165" t="s">
        <v>31</v>
      </c>
      <c r="K165">
        <v>464150</v>
      </c>
      <c r="L165">
        <v>23</v>
      </c>
      <c r="M165">
        <v>0</v>
      </c>
      <c r="N165">
        <v>0</v>
      </c>
      <c r="O165">
        <v>0</v>
      </c>
      <c r="P165">
        <v>0</v>
      </c>
      <c r="Q165">
        <v>0</v>
      </c>
      <c r="R165" t="s">
        <v>532</v>
      </c>
      <c r="S165" t="s">
        <v>50</v>
      </c>
    </row>
    <row r="166" spans="1:19">
      <c r="A166" t="s">
        <v>533</v>
      </c>
      <c r="B166" t="s">
        <v>534</v>
      </c>
      <c r="C166" t="s">
        <v>53</v>
      </c>
      <c r="D166" t="s">
        <v>22</v>
      </c>
      <c r="E166">
        <v>769.57</v>
      </c>
      <c r="F166" t="s">
        <v>23</v>
      </c>
      <c r="G166" t="s">
        <v>24</v>
      </c>
      <c r="H166">
        <v>9.8000000000000007</v>
      </c>
      <c r="I166">
        <v>0</v>
      </c>
      <c r="J166" t="s">
        <v>25</v>
      </c>
      <c r="K166">
        <v>480007</v>
      </c>
      <c r="L166">
        <v>21</v>
      </c>
      <c r="M166">
        <v>0</v>
      </c>
      <c r="N166">
        <v>0</v>
      </c>
      <c r="O166">
        <v>0</v>
      </c>
      <c r="P166">
        <v>0</v>
      </c>
      <c r="Q166">
        <v>0</v>
      </c>
      <c r="R166" t="s">
        <v>535</v>
      </c>
    </row>
    <row r="167" spans="1:19">
      <c r="A167" t="s">
        <v>536</v>
      </c>
      <c r="B167" t="s">
        <v>537</v>
      </c>
      <c r="C167" t="s">
        <v>21</v>
      </c>
      <c r="D167" t="s">
        <v>22</v>
      </c>
      <c r="E167">
        <v>465.12</v>
      </c>
      <c r="F167" t="s">
        <v>39</v>
      </c>
      <c r="G167" t="s">
        <v>40</v>
      </c>
      <c r="H167">
        <v>4.29</v>
      </c>
      <c r="I167">
        <v>0</v>
      </c>
      <c r="J167" t="s">
        <v>31</v>
      </c>
      <c r="K167">
        <v>525269</v>
      </c>
      <c r="L167">
        <v>25</v>
      </c>
      <c r="M167">
        <v>0</v>
      </c>
      <c r="N167">
        <v>0</v>
      </c>
      <c r="O167">
        <v>0</v>
      </c>
      <c r="P167">
        <v>0</v>
      </c>
      <c r="Q167">
        <v>0</v>
      </c>
      <c r="R167" t="s">
        <v>538</v>
      </c>
    </row>
    <row r="168" spans="1:19">
      <c r="A168" t="s">
        <v>539</v>
      </c>
      <c r="B168" t="s">
        <v>540</v>
      </c>
      <c r="C168" t="s">
        <v>53</v>
      </c>
      <c r="D168" t="s">
        <v>30</v>
      </c>
      <c r="E168">
        <v>204.16</v>
      </c>
      <c r="F168" t="s">
        <v>23</v>
      </c>
      <c r="G168" t="s">
        <v>24</v>
      </c>
      <c r="H168">
        <v>5.32</v>
      </c>
      <c r="I168">
        <v>0</v>
      </c>
      <c r="J168" t="s">
        <v>48</v>
      </c>
      <c r="K168">
        <v>551500</v>
      </c>
      <c r="L168">
        <v>43</v>
      </c>
      <c r="M168">
        <v>0</v>
      </c>
      <c r="N168">
        <v>1</v>
      </c>
      <c r="O168">
        <v>0</v>
      </c>
      <c r="P168">
        <v>0</v>
      </c>
      <c r="Q168">
        <v>0</v>
      </c>
      <c r="R168" t="s">
        <v>541</v>
      </c>
    </row>
    <row r="169" spans="1:19">
      <c r="A169" t="s">
        <v>542</v>
      </c>
      <c r="B169" t="s">
        <v>543</v>
      </c>
      <c r="C169" t="s">
        <v>21</v>
      </c>
      <c r="D169" t="s">
        <v>30</v>
      </c>
      <c r="E169">
        <v>128.38</v>
      </c>
      <c r="F169" t="s">
        <v>23</v>
      </c>
      <c r="G169" t="s">
        <v>24</v>
      </c>
      <c r="H169">
        <v>11.67</v>
      </c>
      <c r="I169">
        <v>0</v>
      </c>
      <c r="J169" t="s">
        <v>48</v>
      </c>
      <c r="K169">
        <v>460532</v>
      </c>
      <c r="L169">
        <v>18</v>
      </c>
      <c r="M169">
        <v>0</v>
      </c>
      <c r="N169">
        <v>0</v>
      </c>
      <c r="O169">
        <v>0</v>
      </c>
      <c r="P169">
        <v>0</v>
      </c>
      <c r="Q169">
        <v>0</v>
      </c>
      <c r="R169" t="s">
        <v>544</v>
      </c>
    </row>
    <row r="170" spans="1:19">
      <c r="A170" t="s">
        <v>545</v>
      </c>
      <c r="B170" t="s">
        <v>546</v>
      </c>
      <c r="C170" t="s">
        <v>21</v>
      </c>
      <c r="D170" t="s">
        <v>54</v>
      </c>
      <c r="E170">
        <v>1045.92</v>
      </c>
      <c r="F170" t="s">
        <v>23</v>
      </c>
      <c r="G170" t="s">
        <v>24</v>
      </c>
      <c r="H170">
        <v>12.97</v>
      </c>
      <c r="I170">
        <v>0</v>
      </c>
      <c r="J170" t="s">
        <v>48</v>
      </c>
      <c r="K170">
        <v>429052</v>
      </c>
      <c r="L170">
        <v>11</v>
      </c>
      <c r="M170">
        <v>0</v>
      </c>
      <c r="N170">
        <v>0</v>
      </c>
      <c r="O170">
        <v>0</v>
      </c>
      <c r="P170">
        <v>0</v>
      </c>
      <c r="Q170">
        <v>0</v>
      </c>
      <c r="R170" t="s">
        <v>547</v>
      </c>
    </row>
    <row r="171" spans="1:19">
      <c r="A171" t="s">
        <v>548</v>
      </c>
      <c r="B171" t="s">
        <v>549</v>
      </c>
      <c r="C171" t="s">
        <v>121</v>
      </c>
      <c r="D171" t="s">
        <v>22</v>
      </c>
      <c r="E171">
        <v>447.74</v>
      </c>
      <c r="F171" t="s">
        <v>23</v>
      </c>
      <c r="G171" t="s">
        <v>24</v>
      </c>
      <c r="H171">
        <v>4.92</v>
      </c>
      <c r="I171">
        <v>0</v>
      </c>
      <c r="J171" t="s">
        <v>31</v>
      </c>
      <c r="K171">
        <v>437449</v>
      </c>
      <c r="L171">
        <v>22</v>
      </c>
      <c r="M171">
        <v>0</v>
      </c>
      <c r="N171">
        <v>0</v>
      </c>
      <c r="O171">
        <v>0</v>
      </c>
      <c r="P171">
        <v>0</v>
      </c>
      <c r="Q171">
        <v>0</v>
      </c>
      <c r="R171" t="s">
        <v>550</v>
      </c>
    </row>
    <row r="172" spans="1:19">
      <c r="A172" t="s">
        <v>551</v>
      </c>
      <c r="B172" t="s">
        <v>552</v>
      </c>
      <c r="C172" t="s">
        <v>35</v>
      </c>
      <c r="D172" t="s">
        <v>70</v>
      </c>
      <c r="E172">
        <v>887.42</v>
      </c>
      <c r="F172" t="s">
        <v>23</v>
      </c>
      <c r="G172" t="s">
        <v>24</v>
      </c>
      <c r="H172">
        <v>11.39</v>
      </c>
      <c r="I172">
        <v>0</v>
      </c>
      <c r="J172" t="s">
        <v>48</v>
      </c>
      <c r="K172">
        <v>536371</v>
      </c>
      <c r="L172">
        <v>46</v>
      </c>
      <c r="M172">
        <v>0</v>
      </c>
      <c r="N172">
        <v>0</v>
      </c>
      <c r="O172">
        <v>1</v>
      </c>
      <c r="P172">
        <v>0</v>
      </c>
      <c r="Q172">
        <v>0</v>
      </c>
      <c r="R172" t="s">
        <v>553</v>
      </c>
    </row>
    <row r="173" spans="1:19">
      <c r="A173" t="s">
        <v>554</v>
      </c>
      <c r="B173" t="s">
        <v>555</v>
      </c>
      <c r="C173" t="s">
        <v>121</v>
      </c>
      <c r="D173" t="s">
        <v>30</v>
      </c>
      <c r="E173">
        <v>1157.6099999999999</v>
      </c>
      <c r="F173" t="s">
        <v>23</v>
      </c>
      <c r="G173" t="s">
        <v>24</v>
      </c>
      <c r="H173">
        <v>4.2699999999999996</v>
      </c>
      <c r="I173">
        <v>0</v>
      </c>
      <c r="J173" t="s">
        <v>31</v>
      </c>
      <c r="K173">
        <v>492128</v>
      </c>
      <c r="L173">
        <v>25</v>
      </c>
      <c r="M173">
        <v>0</v>
      </c>
      <c r="N173">
        <v>0</v>
      </c>
      <c r="O173">
        <v>0</v>
      </c>
      <c r="P173">
        <v>0</v>
      </c>
      <c r="Q173">
        <v>0</v>
      </c>
      <c r="R173" t="s">
        <v>556</v>
      </c>
    </row>
    <row r="174" spans="1:19">
      <c r="A174" t="s">
        <v>557</v>
      </c>
      <c r="B174" t="s">
        <v>558</v>
      </c>
      <c r="C174" t="s">
        <v>21</v>
      </c>
      <c r="D174" t="s">
        <v>54</v>
      </c>
      <c r="E174">
        <v>373.41</v>
      </c>
      <c r="F174" t="s">
        <v>23</v>
      </c>
      <c r="G174" t="s">
        <v>24</v>
      </c>
      <c r="H174">
        <v>9</v>
      </c>
      <c r="I174">
        <v>0</v>
      </c>
      <c r="J174" t="s">
        <v>31</v>
      </c>
      <c r="K174">
        <v>450437</v>
      </c>
      <c r="L174">
        <v>12</v>
      </c>
      <c r="M174">
        <v>0</v>
      </c>
      <c r="N174">
        <v>0</v>
      </c>
      <c r="O174">
        <v>0</v>
      </c>
      <c r="P174">
        <v>0</v>
      </c>
      <c r="Q174">
        <v>0</v>
      </c>
      <c r="R174" t="s">
        <v>559</v>
      </c>
    </row>
    <row r="175" spans="1:19">
      <c r="A175" t="s">
        <v>560</v>
      </c>
      <c r="B175" t="s">
        <v>561</v>
      </c>
      <c r="C175" t="s">
        <v>44</v>
      </c>
      <c r="D175" t="s">
        <v>54</v>
      </c>
      <c r="E175">
        <v>1373.08</v>
      </c>
      <c r="F175" t="s">
        <v>39</v>
      </c>
      <c r="G175" t="s">
        <v>24</v>
      </c>
      <c r="H175">
        <v>17.27</v>
      </c>
      <c r="I175">
        <v>0</v>
      </c>
      <c r="J175" t="s">
        <v>25</v>
      </c>
      <c r="K175">
        <v>472035</v>
      </c>
      <c r="L175">
        <v>45</v>
      </c>
      <c r="M175">
        <v>0</v>
      </c>
      <c r="N175">
        <v>1</v>
      </c>
      <c r="O175">
        <v>0</v>
      </c>
      <c r="P175">
        <v>0</v>
      </c>
      <c r="Q175">
        <v>0</v>
      </c>
      <c r="R175" t="s">
        <v>562</v>
      </c>
      <c r="S175" t="s">
        <v>50</v>
      </c>
    </row>
    <row r="176" spans="1:19">
      <c r="A176" t="s">
        <v>563</v>
      </c>
      <c r="B176" t="s">
        <v>117</v>
      </c>
      <c r="C176" t="s">
        <v>21</v>
      </c>
      <c r="D176" t="s">
        <v>30</v>
      </c>
      <c r="E176">
        <v>490.99</v>
      </c>
      <c r="F176" t="s">
        <v>55</v>
      </c>
      <c r="G176" t="s">
        <v>40</v>
      </c>
      <c r="H176">
        <v>8.74</v>
      </c>
      <c r="I176">
        <v>0</v>
      </c>
      <c r="J176" t="s">
        <v>25</v>
      </c>
      <c r="K176">
        <v>501503</v>
      </c>
      <c r="L176">
        <v>18</v>
      </c>
      <c r="M176">
        <v>0</v>
      </c>
      <c r="N176">
        <v>0</v>
      </c>
      <c r="O176">
        <v>0</v>
      </c>
      <c r="P176">
        <v>0</v>
      </c>
      <c r="Q176">
        <v>0</v>
      </c>
      <c r="R176" t="s">
        <v>564</v>
      </c>
    </row>
    <row r="177" spans="1:18">
      <c r="A177" t="s">
        <v>565</v>
      </c>
      <c r="B177" t="s">
        <v>566</v>
      </c>
      <c r="C177" t="s">
        <v>21</v>
      </c>
      <c r="D177" t="s">
        <v>30</v>
      </c>
      <c r="E177">
        <v>180.17</v>
      </c>
      <c r="F177" t="s">
        <v>23</v>
      </c>
      <c r="G177" t="s">
        <v>24</v>
      </c>
      <c r="H177">
        <v>10.51</v>
      </c>
      <c r="I177">
        <v>0</v>
      </c>
      <c r="J177" t="s">
        <v>48</v>
      </c>
      <c r="K177">
        <v>485169</v>
      </c>
      <c r="L177">
        <v>22</v>
      </c>
      <c r="M177">
        <v>0</v>
      </c>
      <c r="N177">
        <v>0</v>
      </c>
      <c r="O177">
        <v>0</v>
      </c>
      <c r="P177">
        <v>0</v>
      </c>
      <c r="Q177">
        <v>0</v>
      </c>
      <c r="R177" t="s">
        <v>567</v>
      </c>
    </row>
    <row r="178" spans="1:18">
      <c r="A178" t="s">
        <v>568</v>
      </c>
      <c r="B178" t="s">
        <v>569</v>
      </c>
      <c r="C178" t="s">
        <v>44</v>
      </c>
      <c r="D178" t="s">
        <v>70</v>
      </c>
      <c r="E178">
        <v>1207.02</v>
      </c>
      <c r="F178" t="s">
        <v>23</v>
      </c>
      <c r="G178" t="s">
        <v>24</v>
      </c>
      <c r="H178">
        <v>11.47</v>
      </c>
      <c r="I178">
        <v>0</v>
      </c>
      <c r="J178" t="s">
        <v>31</v>
      </c>
      <c r="K178">
        <v>535521</v>
      </c>
      <c r="L178">
        <v>24</v>
      </c>
      <c r="M178">
        <v>0</v>
      </c>
      <c r="N178">
        <v>0</v>
      </c>
      <c r="O178">
        <v>0</v>
      </c>
      <c r="P178">
        <v>0</v>
      </c>
      <c r="Q178">
        <v>0</v>
      </c>
      <c r="R178" t="s">
        <v>570</v>
      </c>
    </row>
    <row r="179" spans="1:18">
      <c r="A179" t="s">
        <v>571</v>
      </c>
      <c r="B179" t="s">
        <v>572</v>
      </c>
      <c r="C179" t="s">
        <v>29</v>
      </c>
      <c r="D179" t="s">
        <v>22</v>
      </c>
      <c r="E179">
        <v>600.15</v>
      </c>
      <c r="F179" t="s">
        <v>23</v>
      </c>
      <c r="G179" t="s">
        <v>24</v>
      </c>
      <c r="H179">
        <v>8.8800000000000008</v>
      </c>
      <c r="I179">
        <v>0</v>
      </c>
      <c r="J179" t="s">
        <v>144</v>
      </c>
      <c r="K179">
        <v>482089</v>
      </c>
      <c r="L179">
        <v>15</v>
      </c>
      <c r="M179">
        <v>0</v>
      </c>
      <c r="N179">
        <v>0</v>
      </c>
      <c r="O179">
        <v>0</v>
      </c>
      <c r="P179">
        <v>0</v>
      </c>
      <c r="Q179">
        <v>0</v>
      </c>
      <c r="R179" t="s">
        <v>573</v>
      </c>
    </row>
    <row r="180" spans="1:18">
      <c r="A180" t="s">
        <v>574</v>
      </c>
      <c r="B180" t="s">
        <v>575</v>
      </c>
      <c r="C180" t="s">
        <v>44</v>
      </c>
      <c r="D180" t="s">
        <v>30</v>
      </c>
      <c r="E180">
        <v>529</v>
      </c>
      <c r="F180" t="s">
        <v>23</v>
      </c>
      <c r="G180" t="s">
        <v>24</v>
      </c>
      <c r="H180">
        <v>1.97</v>
      </c>
      <c r="I180">
        <v>0</v>
      </c>
      <c r="J180" t="s">
        <v>25</v>
      </c>
      <c r="K180">
        <v>495497</v>
      </c>
      <c r="L180">
        <v>16</v>
      </c>
      <c r="M180">
        <v>0</v>
      </c>
      <c r="N180">
        <v>0</v>
      </c>
      <c r="O180">
        <v>0</v>
      </c>
      <c r="P180">
        <v>0</v>
      </c>
      <c r="Q180">
        <v>0</v>
      </c>
      <c r="R180" t="s">
        <v>576</v>
      </c>
    </row>
    <row r="181" spans="1:18">
      <c r="A181" t="s">
        <v>577</v>
      </c>
      <c r="B181" t="s">
        <v>578</v>
      </c>
      <c r="C181" t="s">
        <v>21</v>
      </c>
      <c r="D181" t="s">
        <v>70</v>
      </c>
      <c r="E181">
        <v>945.68</v>
      </c>
      <c r="F181" t="s">
        <v>23</v>
      </c>
      <c r="G181" t="s">
        <v>24</v>
      </c>
      <c r="H181">
        <v>6.29</v>
      </c>
      <c r="I181">
        <v>0</v>
      </c>
      <c r="J181" t="s">
        <v>144</v>
      </c>
      <c r="K181">
        <v>497092</v>
      </c>
      <c r="L181">
        <v>23</v>
      </c>
      <c r="M181">
        <v>0</v>
      </c>
      <c r="N181">
        <v>0</v>
      </c>
      <c r="O181">
        <v>0</v>
      </c>
      <c r="P181">
        <v>0</v>
      </c>
      <c r="Q181">
        <v>0</v>
      </c>
      <c r="R181" t="s">
        <v>579</v>
      </c>
    </row>
    <row r="182" spans="1:18">
      <c r="A182" t="s">
        <v>580</v>
      </c>
      <c r="B182" t="s">
        <v>298</v>
      </c>
      <c r="C182" t="s">
        <v>44</v>
      </c>
      <c r="D182" t="s">
        <v>54</v>
      </c>
      <c r="E182">
        <v>427.85</v>
      </c>
      <c r="F182" t="s">
        <v>39</v>
      </c>
      <c r="G182" t="s">
        <v>40</v>
      </c>
      <c r="H182">
        <v>19.309999999999999</v>
      </c>
      <c r="I182">
        <v>0</v>
      </c>
      <c r="J182" t="s">
        <v>31</v>
      </c>
      <c r="K182">
        <v>463898</v>
      </c>
      <c r="L182">
        <v>19</v>
      </c>
      <c r="M182">
        <v>0</v>
      </c>
      <c r="N182">
        <v>0</v>
      </c>
      <c r="O182">
        <v>0</v>
      </c>
      <c r="P182">
        <v>0</v>
      </c>
      <c r="Q182">
        <v>0</v>
      </c>
      <c r="R182" t="s">
        <v>581</v>
      </c>
    </row>
    <row r="183" spans="1:18">
      <c r="A183" t="s">
        <v>582</v>
      </c>
      <c r="B183" t="s">
        <v>583</v>
      </c>
      <c r="C183" t="s">
        <v>21</v>
      </c>
      <c r="D183" t="s">
        <v>30</v>
      </c>
      <c r="E183">
        <v>1819.07</v>
      </c>
      <c r="F183" t="s">
        <v>23</v>
      </c>
      <c r="G183" t="s">
        <v>24</v>
      </c>
      <c r="H183">
        <v>2.09</v>
      </c>
      <c r="I183">
        <v>0</v>
      </c>
      <c r="J183" t="s">
        <v>31</v>
      </c>
      <c r="K183">
        <v>557710</v>
      </c>
      <c r="L183">
        <v>12</v>
      </c>
      <c r="M183">
        <v>0</v>
      </c>
      <c r="N183">
        <v>0</v>
      </c>
      <c r="O183">
        <v>0</v>
      </c>
      <c r="P183">
        <v>0</v>
      </c>
      <c r="Q183">
        <v>0</v>
      </c>
      <c r="R183" t="s">
        <v>584</v>
      </c>
    </row>
    <row r="184" spans="1:18">
      <c r="A184" t="s">
        <v>585</v>
      </c>
      <c r="B184" t="s">
        <v>586</v>
      </c>
      <c r="C184" t="s">
        <v>128</v>
      </c>
      <c r="D184" t="s">
        <v>70</v>
      </c>
      <c r="E184">
        <v>97.59</v>
      </c>
      <c r="F184" t="s">
        <v>23</v>
      </c>
      <c r="G184" t="s">
        <v>24</v>
      </c>
      <c r="H184">
        <v>9.4499999999999993</v>
      </c>
      <c r="I184">
        <v>0</v>
      </c>
      <c r="J184" t="s">
        <v>31</v>
      </c>
      <c r="K184">
        <v>426930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 t="s">
        <v>587</v>
      </c>
    </row>
    <row r="185" spans="1:18">
      <c r="A185" t="s">
        <v>588</v>
      </c>
      <c r="B185" t="s">
        <v>589</v>
      </c>
      <c r="C185" t="s">
        <v>44</v>
      </c>
      <c r="D185" t="s">
        <v>22</v>
      </c>
      <c r="E185">
        <v>252.04</v>
      </c>
      <c r="F185" t="s">
        <v>39</v>
      </c>
      <c r="G185" t="s">
        <v>40</v>
      </c>
      <c r="H185">
        <v>10.96</v>
      </c>
      <c r="I185">
        <v>0</v>
      </c>
      <c r="J185" t="s">
        <v>31</v>
      </c>
      <c r="K185">
        <v>452706</v>
      </c>
      <c r="L185">
        <v>24</v>
      </c>
      <c r="M185">
        <v>0</v>
      </c>
      <c r="N185">
        <v>0</v>
      </c>
      <c r="O185">
        <v>0</v>
      </c>
      <c r="P185">
        <v>0</v>
      </c>
      <c r="Q185">
        <v>0</v>
      </c>
      <c r="R185" t="s">
        <v>590</v>
      </c>
    </row>
    <row r="186" spans="1:18">
      <c r="A186" t="s">
        <v>591</v>
      </c>
      <c r="B186" t="s">
        <v>592</v>
      </c>
      <c r="C186" t="s">
        <v>60</v>
      </c>
      <c r="D186" t="s">
        <v>30</v>
      </c>
      <c r="E186">
        <v>366.05</v>
      </c>
      <c r="F186" t="s">
        <v>23</v>
      </c>
      <c r="G186" t="s">
        <v>24</v>
      </c>
      <c r="H186">
        <v>5.77</v>
      </c>
      <c r="I186">
        <v>0</v>
      </c>
      <c r="J186" t="s">
        <v>25</v>
      </c>
      <c r="K186">
        <v>468201</v>
      </c>
      <c r="L186">
        <v>19</v>
      </c>
      <c r="M186">
        <v>0</v>
      </c>
      <c r="N186">
        <v>0</v>
      </c>
      <c r="O186">
        <v>0</v>
      </c>
      <c r="P186">
        <v>0</v>
      </c>
      <c r="Q186">
        <v>0</v>
      </c>
      <c r="R186" t="s">
        <v>593</v>
      </c>
    </row>
    <row r="187" spans="1:18">
      <c r="A187" t="s">
        <v>594</v>
      </c>
      <c r="B187" t="s">
        <v>595</v>
      </c>
      <c r="C187" t="s">
        <v>44</v>
      </c>
      <c r="D187" t="s">
        <v>30</v>
      </c>
      <c r="E187">
        <v>264.67</v>
      </c>
      <c r="F187" t="s">
        <v>23</v>
      </c>
      <c r="G187" t="s">
        <v>24</v>
      </c>
      <c r="H187">
        <v>8.91</v>
      </c>
      <c r="I187">
        <v>0</v>
      </c>
      <c r="J187" t="s">
        <v>31</v>
      </c>
      <c r="K187">
        <v>420135</v>
      </c>
      <c r="L187">
        <v>17</v>
      </c>
      <c r="M187">
        <v>0</v>
      </c>
      <c r="N187">
        <v>0</v>
      </c>
      <c r="O187">
        <v>0</v>
      </c>
      <c r="P187">
        <v>0</v>
      </c>
      <c r="Q187">
        <v>0</v>
      </c>
      <c r="R187" t="s">
        <v>596</v>
      </c>
    </row>
    <row r="188" spans="1:18">
      <c r="A188" t="s">
        <v>597</v>
      </c>
      <c r="B188" t="s">
        <v>445</v>
      </c>
      <c r="C188" t="s">
        <v>121</v>
      </c>
      <c r="D188" t="s">
        <v>22</v>
      </c>
      <c r="E188">
        <v>343.05</v>
      </c>
      <c r="F188" t="s">
        <v>39</v>
      </c>
      <c r="G188" t="s">
        <v>40</v>
      </c>
      <c r="H188">
        <v>5.83</v>
      </c>
      <c r="I188">
        <v>0</v>
      </c>
      <c r="J188" t="s">
        <v>31</v>
      </c>
      <c r="K188">
        <v>529213</v>
      </c>
      <c r="L188">
        <v>20</v>
      </c>
      <c r="M188">
        <v>0</v>
      </c>
      <c r="N188">
        <v>0</v>
      </c>
      <c r="O188">
        <v>0</v>
      </c>
      <c r="P188">
        <v>0</v>
      </c>
      <c r="Q188">
        <v>0</v>
      </c>
      <c r="R188" t="s">
        <v>598</v>
      </c>
    </row>
    <row r="189" spans="1:18">
      <c r="A189" t="s">
        <v>599</v>
      </c>
      <c r="B189" t="s">
        <v>600</v>
      </c>
      <c r="C189" t="s">
        <v>21</v>
      </c>
      <c r="D189" t="s">
        <v>30</v>
      </c>
      <c r="E189">
        <v>1012.56</v>
      </c>
      <c r="F189" t="s">
        <v>23</v>
      </c>
      <c r="G189" t="s">
        <v>24</v>
      </c>
      <c r="H189">
        <v>6.81</v>
      </c>
      <c r="I189">
        <v>0</v>
      </c>
      <c r="J189" t="s">
        <v>31</v>
      </c>
      <c r="K189">
        <v>534553</v>
      </c>
      <c r="L189">
        <v>18</v>
      </c>
      <c r="M189">
        <v>0</v>
      </c>
      <c r="N189">
        <v>0</v>
      </c>
      <c r="O189">
        <v>0</v>
      </c>
      <c r="P189">
        <v>0</v>
      </c>
      <c r="Q189">
        <v>0</v>
      </c>
      <c r="R189" t="s">
        <v>601</v>
      </c>
    </row>
    <row r="190" spans="1:18">
      <c r="A190" t="s">
        <v>602</v>
      </c>
      <c r="B190" t="s">
        <v>603</v>
      </c>
      <c r="C190" t="s">
        <v>121</v>
      </c>
      <c r="D190" t="s">
        <v>30</v>
      </c>
      <c r="E190">
        <v>417.7</v>
      </c>
      <c r="F190" t="s">
        <v>23</v>
      </c>
      <c r="G190" t="s">
        <v>24</v>
      </c>
      <c r="H190">
        <v>3.83</v>
      </c>
      <c r="I190">
        <v>0</v>
      </c>
      <c r="J190" t="s">
        <v>31</v>
      </c>
      <c r="K190">
        <v>523842</v>
      </c>
      <c r="L190">
        <v>23</v>
      </c>
      <c r="M190">
        <v>0</v>
      </c>
      <c r="N190">
        <v>0</v>
      </c>
      <c r="O190">
        <v>0</v>
      </c>
      <c r="P190">
        <v>0</v>
      </c>
      <c r="Q190">
        <v>0</v>
      </c>
      <c r="R190" t="s">
        <v>604</v>
      </c>
    </row>
    <row r="191" spans="1:18">
      <c r="A191" t="s">
        <v>605</v>
      </c>
      <c r="B191" t="s">
        <v>606</v>
      </c>
      <c r="C191" t="s">
        <v>95</v>
      </c>
      <c r="D191" t="s">
        <v>22</v>
      </c>
      <c r="E191">
        <v>309.32</v>
      </c>
      <c r="F191" t="s">
        <v>23</v>
      </c>
      <c r="G191" t="s">
        <v>24</v>
      </c>
      <c r="H191">
        <v>10.5</v>
      </c>
      <c r="I191">
        <v>0</v>
      </c>
      <c r="J191" t="s">
        <v>25</v>
      </c>
      <c r="K191">
        <v>430533</v>
      </c>
      <c r="L191">
        <v>19</v>
      </c>
      <c r="M191">
        <v>0</v>
      </c>
      <c r="N191">
        <v>0</v>
      </c>
      <c r="O191">
        <v>0</v>
      </c>
      <c r="P191">
        <v>0</v>
      </c>
      <c r="Q191">
        <v>0</v>
      </c>
      <c r="R191" t="s">
        <v>607</v>
      </c>
    </row>
    <row r="192" spans="1:18">
      <c r="A192" t="s">
        <v>608</v>
      </c>
      <c r="B192" t="s">
        <v>552</v>
      </c>
      <c r="C192" t="s">
        <v>21</v>
      </c>
      <c r="D192" t="s">
        <v>70</v>
      </c>
      <c r="E192">
        <v>293.08</v>
      </c>
      <c r="F192" t="s">
        <v>23</v>
      </c>
      <c r="G192" t="s">
        <v>24</v>
      </c>
      <c r="H192">
        <v>3.12</v>
      </c>
      <c r="I192">
        <v>0</v>
      </c>
      <c r="J192" t="s">
        <v>48</v>
      </c>
      <c r="K192">
        <v>492509</v>
      </c>
      <c r="L192">
        <v>15</v>
      </c>
      <c r="M192">
        <v>0</v>
      </c>
      <c r="N192">
        <v>0</v>
      </c>
      <c r="O192">
        <v>0</v>
      </c>
      <c r="P192">
        <v>0</v>
      </c>
      <c r="Q192">
        <v>0</v>
      </c>
      <c r="R192" t="s">
        <v>609</v>
      </c>
    </row>
    <row r="193" spans="1:19">
      <c r="A193" t="s">
        <v>610</v>
      </c>
      <c r="B193" t="s">
        <v>611</v>
      </c>
      <c r="C193" t="s">
        <v>121</v>
      </c>
      <c r="D193" t="s">
        <v>30</v>
      </c>
      <c r="E193">
        <v>506.3</v>
      </c>
      <c r="F193" t="s">
        <v>23</v>
      </c>
      <c r="G193" t="s">
        <v>24</v>
      </c>
      <c r="H193">
        <v>9.4600000000000009</v>
      </c>
      <c r="I193">
        <v>0</v>
      </c>
      <c r="J193" t="s">
        <v>31</v>
      </c>
      <c r="K193">
        <v>503496</v>
      </c>
      <c r="L193">
        <v>21</v>
      </c>
      <c r="M193">
        <v>0</v>
      </c>
      <c r="N193">
        <v>0</v>
      </c>
      <c r="O193">
        <v>0</v>
      </c>
      <c r="P193">
        <v>0</v>
      </c>
      <c r="Q193">
        <v>0</v>
      </c>
      <c r="R193" t="s">
        <v>612</v>
      </c>
    </row>
    <row r="194" spans="1:19">
      <c r="A194" t="s">
        <v>613</v>
      </c>
      <c r="B194" t="s">
        <v>614</v>
      </c>
      <c r="C194" t="s">
        <v>35</v>
      </c>
      <c r="D194" t="s">
        <v>22</v>
      </c>
      <c r="E194">
        <v>427.35</v>
      </c>
      <c r="F194" t="s">
        <v>23</v>
      </c>
      <c r="G194" t="s">
        <v>24</v>
      </c>
      <c r="H194">
        <v>7.23</v>
      </c>
      <c r="I194">
        <v>0</v>
      </c>
      <c r="J194" t="s">
        <v>48</v>
      </c>
      <c r="K194">
        <v>535466</v>
      </c>
      <c r="L194">
        <v>18</v>
      </c>
      <c r="M194">
        <v>0</v>
      </c>
      <c r="N194">
        <v>0</v>
      </c>
      <c r="O194">
        <v>0</v>
      </c>
      <c r="P194">
        <v>0</v>
      </c>
      <c r="Q194">
        <v>0</v>
      </c>
      <c r="R194" t="s">
        <v>615</v>
      </c>
    </row>
    <row r="195" spans="1:19">
      <c r="A195" t="s">
        <v>616</v>
      </c>
      <c r="B195" t="s">
        <v>617</v>
      </c>
      <c r="C195" t="s">
        <v>121</v>
      </c>
      <c r="D195" t="s">
        <v>54</v>
      </c>
      <c r="E195">
        <v>905.38</v>
      </c>
      <c r="F195" t="s">
        <v>23</v>
      </c>
      <c r="G195" t="s">
        <v>24</v>
      </c>
      <c r="H195">
        <v>9.89</v>
      </c>
      <c r="I195">
        <v>0</v>
      </c>
      <c r="J195" t="s">
        <v>48</v>
      </c>
      <c r="K195">
        <v>451507</v>
      </c>
      <c r="L195">
        <v>38</v>
      </c>
      <c r="M195">
        <v>0</v>
      </c>
      <c r="N195">
        <v>1</v>
      </c>
      <c r="O195">
        <v>0</v>
      </c>
      <c r="P195">
        <v>0</v>
      </c>
      <c r="Q195">
        <v>0</v>
      </c>
      <c r="R195" t="s">
        <v>618</v>
      </c>
    </row>
    <row r="196" spans="1:19">
      <c r="A196" t="s">
        <v>619</v>
      </c>
      <c r="B196" t="s">
        <v>620</v>
      </c>
      <c r="C196" t="s">
        <v>35</v>
      </c>
      <c r="D196" t="s">
        <v>22</v>
      </c>
      <c r="E196">
        <v>302.55</v>
      </c>
      <c r="F196" t="s">
        <v>23</v>
      </c>
      <c r="G196" t="s">
        <v>24</v>
      </c>
      <c r="H196">
        <v>5.47</v>
      </c>
      <c r="I196">
        <v>0</v>
      </c>
      <c r="J196" t="s">
        <v>144</v>
      </c>
      <c r="K196">
        <v>406306</v>
      </c>
      <c r="L196">
        <v>39</v>
      </c>
      <c r="M196">
        <v>0</v>
      </c>
      <c r="N196">
        <v>1</v>
      </c>
      <c r="O196">
        <v>0</v>
      </c>
      <c r="P196">
        <v>0</v>
      </c>
      <c r="Q196">
        <v>0</v>
      </c>
      <c r="R196" t="s">
        <v>621</v>
      </c>
    </row>
    <row r="197" spans="1:19">
      <c r="A197" t="s">
        <v>622</v>
      </c>
      <c r="B197" t="s">
        <v>623</v>
      </c>
      <c r="C197" t="s">
        <v>29</v>
      </c>
      <c r="D197" t="s">
        <v>70</v>
      </c>
      <c r="E197">
        <v>280.33999999999997</v>
      </c>
      <c r="F197" t="s">
        <v>23</v>
      </c>
      <c r="G197" t="s">
        <v>24</v>
      </c>
      <c r="H197">
        <v>4.74</v>
      </c>
      <c r="I197">
        <v>0</v>
      </c>
      <c r="J197" t="s">
        <v>144</v>
      </c>
      <c r="K197">
        <v>455856</v>
      </c>
      <c r="L197">
        <v>24</v>
      </c>
      <c r="M197">
        <v>0</v>
      </c>
      <c r="N197">
        <v>0</v>
      </c>
      <c r="O197">
        <v>0</v>
      </c>
      <c r="P197">
        <v>0</v>
      </c>
      <c r="Q197">
        <v>0</v>
      </c>
      <c r="R197" t="s">
        <v>624</v>
      </c>
    </row>
    <row r="198" spans="1:19">
      <c r="A198" t="s">
        <v>625</v>
      </c>
      <c r="B198" t="s">
        <v>626</v>
      </c>
      <c r="C198" t="s">
        <v>35</v>
      </c>
      <c r="D198" t="s">
        <v>70</v>
      </c>
      <c r="E198">
        <v>756.64</v>
      </c>
      <c r="F198" t="s">
        <v>23</v>
      </c>
      <c r="G198" t="s">
        <v>24</v>
      </c>
      <c r="H198">
        <v>0.81</v>
      </c>
      <c r="I198">
        <v>0</v>
      </c>
      <c r="J198" t="s">
        <v>31</v>
      </c>
      <c r="K198">
        <v>542171</v>
      </c>
      <c r="L198">
        <v>23</v>
      </c>
      <c r="M198">
        <v>0</v>
      </c>
      <c r="N198">
        <v>0</v>
      </c>
      <c r="O198">
        <v>0</v>
      </c>
      <c r="P198">
        <v>0</v>
      </c>
      <c r="Q198">
        <v>0</v>
      </c>
      <c r="R198" t="s">
        <v>627</v>
      </c>
    </row>
    <row r="199" spans="1:19">
      <c r="A199" t="s">
        <v>628</v>
      </c>
      <c r="B199" t="s">
        <v>629</v>
      </c>
      <c r="C199" t="s">
        <v>35</v>
      </c>
      <c r="D199" t="s">
        <v>54</v>
      </c>
      <c r="E199">
        <v>357.44</v>
      </c>
      <c r="F199" t="s">
        <v>23</v>
      </c>
      <c r="G199" t="s">
        <v>24</v>
      </c>
      <c r="H199">
        <v>14.95</v>
      </c>
      <c r="I199">
        <v>0</v>
      </c>
      <c r="J199" t="s">
        <v>31</v>
      </c>
      <c r="K199">
        <v>493186</v>
      </c>
      <c r="L199">
        <v>11</v>
      </c>
      <c r="M199">
        <v>0</v>
      </c>
      <c r="N199">
        <v>0</v>
      </c>
      <c r="O199">
        <v>0</v>
      </c>
      <c r="P199">
        <v>0</v>
      </c>
      <c r="Q199">
        <v>0</v>
      </c>
      <c r="R199" t="s">
        <v>630</v>
      </c>
    </row>
    <row r="200" spans="1:19">
      <c r="A200" t="s">
        <v>631</v>
      </c>
      <c r="B200" t="s">
        <v>632</v>
      </c>
      <c r="C200" t="s">
        <v>121</v>
      </c>
      <c r="D200" t="s">
        <v>22</v>
      </c>
      <c r="E200">
        <v>588.13</v>
      </c>
      <c r="F200" t="s">
        <v>23</v>
      </c>
      <c r="G200" t="s">
        <v>24</v>
      </c>
      <c r="H200">
        <v>9.85</v>
      </c>
      <c r="I200">
        <v>0</v>
      </c>
      <c r="J200" t="s">
        <v>31</v>
      </c>
      <c r="K200">
        <v>458644</v>
      </c>
      <c r="L200">
        <v>14</v>
      </c>
      <c r="M200">
        <v>0</v>
      </c>
      <c r="N200">
        <v>0</v>
      </c>
      <c r="O200">
        <v>0</v>
      </c>
      <c r="P200">
        <v>0</v>
      </c>
      <c r="Q200">
        <v>0</v>
      </c>
      <c r="R200" t="s">
        <v>633</v>
      </c>
    </row>
    <row r="201" spans="1:19">
      <c r="A201" t="s">
        <v>634</v>
      </c>
      <c r="B201" t="s">
        <v>635</v>
      </c>
      <c r="C201" t="s">
        <v>60</v>
      </c>
      <c r="D201" t="s">
        <v>54</v>
      </c>
      <c r="E201">
        <v>357.45</v>
      </c>
      <c r="F201" t="s">
        <v>55</v>
      </c>
      <c r="G201" t="s">
        <v>40</v>
      </c>
      <c r="H201">
        <v>14.7</v>
      </c>
      <c r="I201">
        <v>0</v>
      </c>
      <c r="J201" t="s">
        <v>144</v>
      </c>
      <c r="K201">
        <v>412538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 t="s">
        <v>636</v>
      </c>
    </row>
    <row r="202" spans="1:19">
      <c r="A202" t="s">
        <v>637</v>
      </c>
      <c r="B202" t="s">
        <v>638</v>
      </c>
      <c r="C202" t="s">
        <v>44</v>
      </c>
      <c r="D202" t="s">
        <v>54</v>
      </c>
      <c r="E202">
        <v>172</v>
      </c>
      <c r="F202" t="s">
        <v>55</v>
      </c>
      <c r="G202" t="s">
        <v>24</v>
      </c>
      <c r="H202">
        <v>18.809999999999999</v>
      </c>
      <c r="I202">
        <v>0</v>
      </c>
      <c r="J202" t="s">
        <v>48</v>
      </c>
      <c r="K202">
        <v>516356</v>
      </c>
      <c r="L202">
        <v>22</v>
      </c>
      <c r="M202">
        <v>0</v>
      </c>
      <c r="N202">
        <v>0</v>
      </c>
      <c r="O202">
        <v>0</v>
      </c>
      <c r="P202">
        <v>0</v>
      </c>
      <c r="Q202">
        <v>0</v>
      </c>
      <c r="R202" t="s">
        <v>639</v>
      </c>
      <c r="S202" t="s">
        <v>57</v>
      </c>
    </row>
    <row r="203" spans="1:19">
      <c r="A203" t="s">
        <v>640</v>
      </c>
      <c r="B203" t="s">
        <v>641</v>
      </c>
      <c r="C203" t="s">
        <v>44</v>
      </c>
      <c r="D203" t="s">
        <v>30</v>
      </c>
      <c r="E203">
        <v>173.28</v>
      </c>
      <c r="F203" t="s">
        <v>23</v>
      </c>
      <c r="G203" t="s">
        <v>24</v>
      </c>
      <c r="H203">
        <v>9.7799999999999994</v>
      </c>
      <c r="I203">
        <v>0</v>
      </c>
      <c r="J203" t="s">
        <v>25</v>
      </c>
      <c r="K203">
        <v>476101</v>
      </c>
      <c r="L203">
        <v>21</v>
      </c>
      <c r="M203">
        <v>0</v>
      </c>
      <c r="N203">
        <v>0</v>
      </c>
      <c r="O203">
        <v>0</v>
      </c>
      <c r="P203">
        <v>0</v>
      </c>
      <c r="Q203">
        <v>0</v>
      </c>
      <c r="R203" t="s">
        <v>642</v>
      </c>
    </row>
    <row r="204" spans="1:19">
      <c r="A204" t="s">
        <v>643</v>
      </c>
      <c r="B204" t="s">
        <v>644</v>
      </c>
      <c r="C204" t="s">
        <v>29</v>
      </c>
      <c r="D204" t="s">
        <v>54</v>
      </c>
      <c r="E204">
        <v>3587.92</v>
      </c>
      <c r="F204" t="s">
        <v>39</v>
      </c>
      <c r="G204" t="s">
        <v>40</v>
      </c>
      <c r="H204">
        <v>18.8</v>
      </c>
      <c r="I204">
        <v>0</v>
      </c>
      <c r="J204" t="s">
        <v>25</v>
      </c>
      <c r="K204">
        <v>440700</v>
      </c>
      <c r="L204">
        <v>15</v>
      </c>
      <c r="M204">
        <v>0</v>
      </c>
      <c r="N204">
        <v>0</v>
      </c>
      <c r="O204">
        <v>0</v>
      </c>
      <c r="P204">
        <v>0</v>
      </c>
      <c r="Q204">
        <v>0</v>
      </c>
      <c r="R204" t="s">
        <v>645</v>
      </c>
    </row>
    <row r="205" spans="1:19">
      <c r="A205" t="s">
        <v>646</v>
      </c>
      <c r="B205" t="s">
        <v>647</v>
      </c>
      <c r="C205" t="s">
        <v>121</v>
      </c>
      <c r="D205" t="s">
        <v>30</v>
      </c>
      <c r="E205">
        <v>310.85000000000002</v>
      </c>
      <c r="F205" t="s">
        <v>23</v>
      </c>
      <c r="G205" t="s">
        <v>24</v>
      </c>
      <c r="H205">
        <v>8.8000000000000007</v>
      </c>
      <c r="I205">
        <v>0</v>
      </c>
      <c r="J205" t="s">
        <v>31</v>
      </c>
      <c r="K205">
        <v>402039</v>
      </c>
      <c r="L205">
        <v>20</v>
      </c>
      <c r="M205">
        <v>0</v>
      </c>
      <c r="N205">
        <v>0</v>
      </c>
      <c r="O205">
        <v>0</v>
      </c>
      <c r="P205">
        <v>0</v>
      </c>
      <c r="Q205">
        <v>0</v>
      </c>
      <c r="R205" t="s">
        <v>648</v>
      </c>
    </row>
    <row r="206" spans="1:19">
      <c r="A206" t="s">
        <v>649</v>
      </c>
      <c r="B206" t="s">
        <v>650</v>
      </c>
      <c r="C206" t="s">
        <v>121</v>
      </c>
      <c r="D206" t="s">
        <v>70</v>
      </c>
      <c r="E206">
        <v>206.12</v>
      </c>
      <c r="F206" t="s">
        <v>55</v>
      </c>
      <c r="G206" t="s">
        <v>40</v>
      </c>
      <c r="H206">
        <v>11.77</v>
      </c>
      <c r="I206">
        <v>0</v>
      </c>
      <c r="J206" t="s">
        <v>31</v>
      </c>
      <c r="K206">
        <v>474355</v>
      </c>
      <c r="L206">
        <v>49</v>
      </c>
      <c r="M206">
        <v>0</v>
      </c>
      <c r="N206">
        <v>0</v>
      </c>
      <c r="O206">
        <v>1</v>
      </c>
      <c r="P206">
        <v>0</v>
      </c>
      <c r="Q206">
        <v>0</v>
      </c>
      <c r="R206" t="s">
        <v>651</v>
      </c>
    </row>
    <row r="207" spans="1:19">
      <c r="A207" t="s">
        <v>652</v>
      </c>
      <c r="B207" t="s">
        <v>653</v>
      </c>
      <c r="C207" t="s">
        <v>128</v>
      </c>
      <c r="D207" t="s">
        <v>30</v>
      </c>
      <c r="E207">
        <v>710.27</v>
      </c>
      <c r="F207" t="s">
        <v>23</v>
      </c>
      <c r="G207" t="s">
        <v>24</v>
      </c>
      <c r="H207">
        <v>10.1</v>
      </c>
      <c r="I207">
        <v>0</v>
      </c>
      <c r="J207" t="s">
        <v>25</v>
      </c>
      <c r="K207">
        <v>514666</v>
      </c>
      <c r="L207">
        <v>11</v>
      </c>
      <c r="M207">
        <v>0</v>
      </c>
      <c r="N207">
        <v>0</v>
      </c>
      <c r="O207">
        <v>0</v>
      </c>
      <c r="P207">
        <v>0</v>
      </c>
      <c r="Q207">
        <v>0</v>
      </c>
      <c r="R207" t="s">
        <v>654</v>
      </c>
    </row>
    <row r="208" spans="1:19">
      <c r="A208" t="s">
        <v>655</v>
      </c>
      <c r="B208" t="s">
        <v>656</v>
      </c>
      <c r="C208" t="s">
        <v>35</v>
      </c>
      <c r="D208" t="s">
        <v>54</v>
      </c>
      <c r="E208">
        <v>239.59</v>
      </c>
      <c r="F208" t="s">
        <v>55</v>
      </c>
      <c r="G208" t="s">
        <v>24</v>
      </c>
      <c r="H208">
        <v>15.08</v>
      </c>
      <c r="I208">
        <v>0</v>
      </c>
      <c r="J208" t="s">
        <v>48</v>
      </c>
      <c r="K208">
        <v>422506</v>
      </c>
      <c r="L208">
        <v>10</v>
      </c>
      <c r="M208">
        <v>0</v>
      </c>
      <c r="N208">
        <v>0</v>
      </c>
      <c r="O208">
        <v>0</v>
      </c>
      <c r="P208">
        <v>0</v>
      </c>
      <c r="Q208">
        <v>0</v>
      </c>
      <c r="R208" t="s">
        <v>657</v>
      </c>
      <c r="S208" t="s">
        <v>57</v>
      </c>
    </row>
    <row r="209" spans="1:19">
      <c r="A209" t="s">
        <v>658</v>
      </c>
      <c r="B209" t="s">
        <v>659</v>
      </c>
      <c r="C209" t="s">
        <v>121</v>
      </c>
      <c r="D209" t="s">
        <v>30</v>
      </c>
      <c r="E209">
        <v>885.45</v>
      </c>
      <c r="F209" t="s">
        <v>55</v>
      </c>
      <c r="G209" t="s">
        <v>40</v>
      </c>
      <c r="H209">
        <v>11.29</v>
      </c>
      <c r="I209">
        <v>0</v>
      </c>
      <c r="J209" t="s">
        <v>31</v>
      </c>
      <c r="K209">
        <v>449121</v>
      </c>
      <c r="L209">
        <v>14</v>
      </c>
      <c r="M209">
        <v>0</v>
      </c>
      <c r="N209">
        <v>0</v>
      </c>
      <c r="O209">
        <v>0</v>
      </c>
      <c r="P209">
        <v>0</v>
      </c>
      <c r="Q209">
        <v>0</v>
      </c>
      <c r="R209" t="s">
        <v>660</v>
      </c>
    </row>
    <row r="210" spans="1:19">
      <c r="A210" t="s">
        <v>661</v>
      </c>
      <c r="B210" t="s">
        <v>310</v>
      </c>
      <c r="C210" t="s">
        <v>60</v>
      </c>
      <c r="D210" t="s">
        <v>22</v>
      </c>
      <c r="E210">
        <v>180.15</v>
      </c>
      <c r="F210" t="s">
        <v>23</v>
      </c>
      <c r="G210" t="s">
        <v>24</v>
      </c>
      <c r="H210">
        <v>10.48</v>
      </c>
      <c r="I210">
        <v>0</v>
      </c>
      <c r="J210" t="s">
        <v>144</v>
      </c>
      <c r="K210">
        <v>421984</v>
      </c>
      <c r="L210">
        <v>31</v>
      </c>
      <c r="M210">
        <v>0</v>
      </c>
      <c r="N210">
        <v>0</v>
      </c>
      <c r="O210">
        <v>0</v>
      </c>
      <c r="P210">
        <v>1</v>
      </c>
      <c r="Q210">
        <v>0</v>
      </c>
      <c r="R210" t="s">
        <v>662</v>
      </c>
    </row>
    <row r="211" spans="1:19">
      <c r="A211" t="s">
        <v>663</v>
      </c>
      <c r="B211" t="s">
        <v>664</v>
      </c>
      <c r="C211" t="s">
        <v>35</v>
      </c>
      <c r="D211" t="s">
        <v>70</v>
      </c>
      <c r="E211">
        <v>540.73</v>
      </c>
      <c r="F211" t="s">
        <v>23</v>
      </c>
      <c r="G211" t="s">
        <v>24</v>
      </c>
      <c r="H211">
        <v>1.84</v>
      </c>
      <c r="I211">
        <v>0</v>
      </c>
      <c r="J211" t="s">
        <v>25</v>
      </c>
      <c r="K211">
        <v>557323</v>
      </c>
      <c r="L211">
        <v>42</v>
      </c>
      <c r="M211">
        <v>0</v>
      </c>
      <c r="N211">
        <v>0</v>
      </c>
      <c r="O211">
        <v>0</v>
      </c>
      <c r="P211">
        <v>1</v>
      </c>
      <c r="Q211">
        <v>0</v>
      </c>
      <c r="R211" t="s">
        <v>665</v>
      </c>
    </row>
    <row r="212" spans="1:19">
      <c r="A212" t="s">
        <v>666</v>
      </c>
      <c r="B212" t="s">
        <v>667</v>
      </c>
      <c r="C212" t="s">
        <v>121</v>
      </c>
      <c r="D212" t="s">
        <v>30</v>
      </c>
      <c r="E212">
        <v>279.64</v>
      </c>
      <c r="F212" t="s">
        <v>55</v>
      </c>
      <c r="G212" t="s">
        <v>40</v>
      </c>
      <c r="H212">
        <v>2.35</v>
      </c>
      <c r="I212">
        <v>0</v>
      </c>
      <c r="J212" t="s">
        <v>31</v>
      </c>
      <c r="K212">
        <v>499937</v>
      </c>
      <c r="L212">
        <v>20</v>
      </c>
      <c r="M212">
        <v>0</v>
      </c>
      <c r="N212">
        <v>0</v>
      </c>
      <c r="O212">
        <v>0</v>
      </c>
      <c r="P212">
        <v>0</v>
      </c>
      <c r="Q212">
        <v>0</v>
      </c>
      <c r="R212" t="s">
        <v>668</v>
      </c>
    </row>
    <row r="213" spans="1:19">
      <c r="A213" t="s">
        <v>669</v>
      </c>
      <c r="B213" t="s">
        <v>670</v>
      </c>
      <c r="C213" t="s">
        <v>29</v>
      </c>
      <c r="D213" t="s">
        <v>22</v>
      </c>
      <c r="E213">
        <v>122.49</v>
      </c>
      <c r="F213" t="s">
        <v>23</v>
      </c>
      <c r="G213" t="s">
        <v>24</v>
      </c>
      <c r="H213">
        <v>0.75</v>
      </c>
      <c r="I213">
        <v>0</v>
      </c>
      <c r="J213" t="s">
        <v>25</v>
      </c>
      <c r="K213">
        <v>476666</v>
      </c>
      <c r="L213">
        <v>20</v>
      </c>
      <c r="M213">
        <v>0</v>
      </c>
      <c r="N213">
        <v>0</v>
      </c>
      <c r="O213">
        <v>0</v>
      </c>
      <c r="P213">
        <v>0</v>
      </c>
      <c r="Q213">
        <v>0</v>
      </c>
      <c r="R213" t="s">
        <v>671</v>
      </c>
    </row>
    <row r="214" spans="1:19">
      <c r="A214" t="s">
        <v>672</v>
      </c>
      <c r="B214" t="s">
        <v>186</v>
      </c>
      <c r="C214" t="s">
        <v>53</v>
      </c>
      <c r="D214" t="s">
        <v>30</v>
      </c>
      <c r="E214">
        <v>544.15</v>
      </c>
      <c r="F214" t="s">
        <v>23</v>
      </c>
      <c r="G214" t="s">
        <v>24</v>
      </c>
      <c r="H214">
        <v>9.42</v>
      </c>
      <c r="I214">
        <v>0</v>
      </c>
      <c r="J214" t="s">
        <v>25</v>
      </c>
      <c r="K214">
        <v>520746</v>
      </c>
      <c r="L214">
        <v>58</v>
      </c>
      <c r="M214">
        <v>0</v>
      </c>
      <c r="N214">
        <v>1</v>
      </c>
      <c r="O214">
        <v>0</v>
      </c>
      <c r="P214">
        <v>1</v>
      </c>
      <c r="Q214">
        <v>0</v>
      </c>
      <c r="R214" t="s">
        <v>673</v>
      </c>
    </row>
    <row r="215" spans="1:19">
      <c r="A215" t="s">
        <v>674</v>
      </c>
      <c r="B215" t="s">
        <v>675</v>
      </c>
      <c r="C215" t="s">
        <v>44</v>
      </c>
      <c r="D215" t="s">
        <v>70</v>
      </c>
      <c r="E215">
        <v>592.89</v>
      </c>
      <c r="F215" t="s">
        <v>23</v>
      </c>
      <c r="G215" t="s">
        <v>24</v>
      </c>
      <c r="H215">
        <v>10.09</v>
      </c>
      <c r="I215">
        <v>0</v>
      </c>
      <c r="J215" t="s">
        <v>48</v>
      </c>
      <c r="K215">
        <v>490797</v>
      </c>
      <c r="L215">
        <v>18</v>
      </c>
      <c r="M215">
        <v>0</v>
      </c>
      <c r="N215">
        <v>0</v>
      </c>
      <c r="O215">
        <v>0</v>
      </c>
      <c r="P215">
        <v>0</v>
      </c>
      <c r="Q215">
        <v>0</v>
      </c>
      <c r="R215" t="s">
        <v>676</v>
      </c>
    </row>
    <row r="216" spans="1:19">
      <c r="A216" t="s">
        <v>677</v>
      </c>
      <c r="B216" t="s">
        <v>678</v>
      </c>
      <c r="C216" t="s">
        <v>21</v>
      </c>
      <c r="D216" t="s">
        <v>70</v>
      </c>
      <c r="E216">
        <v>287.42</v>
      </c>
      <c r="F216" t="s">
        <v>23</v>
      </c>
      <c r="G216" t="s">
        <v>24</v>
      </c>
      <c r="H216">
        <v>3.79</v>
      </c>
      <c r="I216">
        <v>0</v>
      </c>
      <c r="J216" t="s">
        <v>25</v>
      </c>
      <c r="K216">
        <v>406587</v>
      </c>
      <c r="L216">
        <v>49</v>
      </c>
      <c r="M216">
        <v>0</v>
      </c>
      <c r="N216">
        <v>0</v>
      </c>
      <c r="O216">
        <v>1</v>
      </c>
      <c r="P216">
        <v>0</v>
      </c>
      <c r="Q216">
        <v>0</v>
      </c>
      <c r="R216" t="s">
        <v>679</v>
      </c>
    </row>
    <row r="217" spans="1:19">
      <c r="A217" t="s">
        <v>680</v>
      </c>
      <c r="B217" t="s">
        <v>681</v>
      </c>
      <c r="C217" t="s">
        <v>29</v>
      </c>
      <c r="D217" t="s">
        <v>70</v>
      </c>
      <c r="E217">
        <v>119.34</v>
      </c>
      <c r="F217" t="s">
        <v>23</v>
      </c>
      <c r="G217" t="s">
        <v>24</v>
      </c>
      <c r="H217">
        <v>5.57</v>
      </c>
      <c r="I217">
        <v>0</v>
      </c>
      <c r="J217" t="s">
        <v>144</v>
      </c>
      <c r="K217">
        <v>404944</v>
      </c>
      <c r="L217">
        <v>18</v>
      </c>
      <c r="M217">
        <v>0</v>
      </c>
      <c r="N217">
        <v>0</v>
      </c>
      <c r="O217">
        <v>0</v>
      </c>
      <c r="P217">
        <v>0</v>
      </c>
      <c r="Q217">
        <v>0</v>
      </c>
      <c r="R217" t="s">
        <v>682</v>
      </c>
    </row>
    <row r="218" spans="1:19">
      <c r="A218" t="s">
        <v>683</v>
      </c>
      <c r="B218" t="s">
        <v>684</v>
      </c>
      <c r="C218" t="s">
        <v>35</v>
      </c>
      <c r="D218" t="s">
        <v>30</v>
      </c>
      <c r="E218">
        <v>733.48</v>
      </c>
      <c r="F218" t="s">
        <v>39</v>
      </c>
      <c r="G218" t="s">
        <v>40</v>
      </c>
      <c r="H218">
        <v>8.5500000000000007</v>
      </c>
      <c r="I218">
        <v>0</v>
      </c>
      <c r="J218" t="s">
        <v>31</v>
      </c>
      <c r="K218">
        <v>462245</v>
      </c>
      <c r="L218">
        <v>21</v>
      </c>
      <c r="M218">
        <v>0</v>
      </c>
      <c r="N218">
        <v>0</v>
      </c>
      <c r="O218">
        <v>0</v>
      </c>
      <c r="P218">
        <v>0</v>
      </c>
      <c r="Q218">
        <v>0</v>
      </c>
      <c r="R218" t="s">
        <v>685</v>
      </c>
    </row>
    <row r="219" spans="1:19">
      <c r="A219" t="s">
        <v>686</v>
      </c>
      <c r="B219" t="s">
        <v>687</v>
      </c>
      <c r="C219" t="s">
        <v>29</v>
      </c>
      <c r="D219" t="s">
        <v>54</v>
      </c>
      <c r="E219">
        <v>70.64</v>
      </c>
      <c r="F219" t="s">
        <v>23</v>
      </c>
      <c r="G219" t="s">
        <v>24</v>
      </c>
      <c r="H219">
        <v>8.23</v>
      </c>
      <c r="I219">
        <v>0</v>
      </c>
      <c r="J219" t="s">
        <v>144</v>
      </c>
      <c r="K219">
        <v>554978</v>
      </c>
      <c r="L219">
        <v>15</v>
      </c>
      <c r="M219">
        <v>0</v>
      </c>
      <c r="N219">
        <v>0</v>
      </c>
      <c r="O219">
        <v>0</v>
      </c>
      <c r="P219">
        <v>0</v>
      </c>
      <c r="Q219">
        <v>0</v>
      </c>
      <c r="R219" t="s">
        <v>688</v>
      </c>
    </row>
    <row r="220" spans="1:19">
      <c r="A220" t="s">
        <v>689</v>
      </c>
      <c r="B220" t="s">
        <v>690</v>
      </c>
      <c r="C220" t="s">
        <v>29</v>
      </c>
      <c r="D220" t="s">
        <v>54</v>
      </c>
      <c r="E220">
        <v>198.44</v>
      </c>
      <c r="F220" t="s">
        <v>39</v>
      </c>
      <c r="G220" t="s">
        <v>40</v>
      </c>
      <c r="H220">
        <v>13.26</v>
      </c>
      <c r="I220">
        <v>0</v>
      </c>
      <c r="J220" t="s">
        <v>25</v>
      </c>
      <c r="K220">
        <v>416180</v>
      </c>
      <c r="L220">
        <v>14</v>
      </c>
      <c r="M220">
        <v>0</v>
      </c>
      <c r="N220">
        <v>0</v>
      </c>
      <c r="O220">
        <v>0</v>
      </c>
      <c r="P220">
        <v>0</v>
      </c>
      <c r="Q220">
        <v>0</v>
      </c>
      <c r="R220" t="s">
        <v>691</v>
      </c>
    </row>
    <row r="221" spans="1:19">
      <c r="A221" t="s">
        <v>692</v>
      </c>
      <c r="B221" t="s">
        <v>693</v>
      </c>
      <c r="C221" t="s">
        <v>44</v>
      </c>
      <c r="D221" t="s">
        <v>54</v>
      </c>
      <c r="E221">
        <v>594.96</v>
      </c>
      <c r="F221" t="s">
        <v>39</v>
      </c>
      <c r="G221" t="s">
        <v>24</v>
      </c>
      <c r="H221">
        <v>14.15</v>
      </c>
      <c r="I221">
        <v>0</v>
      </c>
      <c r="J221" t="s">
        <v>144</v>
      </c>
      <c r="K221">
        <v>418037</v>
      </c>
      <c r="L221">
        <v>49</v>
      </c>
      <c r="M221">
        <v>0</v>
      </c>
      <c r="N221">
        <v>1</v>
      </c>
      <c r="O221">
        <v>0</v>
      </c>
      <c r="P221">
        <v>0</v>
      </c>
      <c r="Q221">
        <v>0</v>
      </c>
      <c r="R221" t="s">
        <v>694</v>
      </c>
      <c r="S221" t="s">
        <v>50</v>
      </c>
    </row>
    <row r="222" spans="1:19">
      <c r="A222" t="s">
        <v>695</v>
      </c>
      <c r="B222" t="s">
        <v>696</v>
      </c>
      <c r="C222" t="s">
        <v>35</v>
      </c>
      <c r="D222" t="s">
        <v>70</v>
      </c>
      <c r="E222">
        <v>1288.73</v>
      </c>
      <c r="F222" t="s">
        <v>39</v>
      </c>
      <c r="G222" t="s">
        <v>40</v>
      </c>
      <c r="H222">
        <v>5.01</v>
      </c>
      <c r="I222">
        <v>0</v>
      </c>
      <c r="J222" t="s">
        <v>25</v>
      </c>
      <c r="K222">
        <v>480138</v>
      </c>
      <c r="L222">
        <v>37</v>
      </c>
      <c r="M222">
        <v>0</v>
      </c>
      <c r="N222">
        <v>1</v>
      </c>
      <c r="O222">
        <v>0</v>
      </c>
      <c r="P222">
        <v>0</v>
      </c>
      <c r="Q222">
        <v>0</v>
      </c>
      <c r="R222" t="s">
        <v>697</v>
      </c>
    </row>
    <row r="223" spans="1:19">
      <c r="A223" t="s">
        <v>698</v>
      </c>
      <c r="B223" t="s">
        <v>699</v>
      </c>
      <c r="C223" t="s">
        <v>44</v>
      </c>
      <c r="D223" t="s">
        <v>30</v>
      </c>
      <c r="E223">
        <v>259.07</v>
      </c>
      <c r="F223" t="s">
        <v>23</v>
      </c>
      <c r="G223" t="s">
        <v>24</v>
      </c>
      <c r="H223">
        <v>6.29</v>
      </c>
      <c r="I223">
        <v>0</v>
      </c>
      <c r="J223" t="s">
        <v>25</v>
      </c>
      <c r="K223">
        <v>504976</v>
      </c>
      <c r="L223">
        <v>25</v>
      </c>
      <c r="M223">
        <v>0</v>
      </c>
      <c r="N223">
        <v>0</v>
      </c>
      <c r="O223">
        <v>0</v>
      </c>
      <c r="P223">
        <v>0</v>
      </c>
      <c r="Q223">
        <v>0</v>
      </c>
      <c r="R223" t="s">
        <v>700</v>
      </c>
    </row>
    <row r="224" spans="1:19">
      <c r="A224" t="s">
        <v>701</v>
      </c>
      <c r="B224" t="s">
        <v>702</v>
      </c>
      <c r="C224" t="s">
        <v>53</v>
      </c>
      <c r="D224" t="s">
        <v>22</v>
      </c>
      <c r="E224">
        <v>319.64</v>
      </c>
      <c r="F224" t="s">
        <v>23</v>
      </c>
      <c r="G224" t="s">
        <v>24</v>
      </c>
      <c r="H224">
        <v>2.04</v>
      </c>
      <c r="I224">
        <v>0</v>
      </c>
      <c r="J224" t="s">
        <v>31</v>
      </c>
      <c r="K224">
        <v>547420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 t="s">
        <v>703</v>
      </c>
    </row>
    <row r="225" spans="1:19">
      <c r="A225" t="s">
        <v>704</v>
      </c>
      <c r="B225" t="s">
        <v>705</v>
      </c>
      <c r="C225" t="s">
        <v>44</v>
      </c>
      <c r="D225" t="s">
        <v>70</v>
      </c>
      <c r="E225">
        <v>286.18</v>
      </c>
      <c r="F225" t="s">
        <v>55</v>
      </c>
      <c r="G225" t="s">
        <v>40</v>
      </c>
      <c r="H225">
        <v>11.55</v>
      </c>
      <c r="I225">
        <v>0</v>
      </c>
      <c r="J225" t="s">
        <v>31</v>
      </c>
      <c r="K225">
        <v>434250</v>
      </c>
      <c r="L225">
        <v>22</v>
      </c>
      <c r="M225">
        <v>0</v>
      </c>
      <c r="N225">
        <v>0</v>
      </c>
      <c r="O225">
        <v>0</v>
      </c>
      <c r="P225">
        <v>0</v>
      </c>
      <c r="Q225">
        <v>0</v>
      </c>
      <c r="R225" t="s">
        <v>706</v>
      </c>
    </row>
    <row r="226" spans="1:19">
      <c r="A226" t="s">
        <v>707</v>
      </c>
      <c r="B226" t="s">
        <v>708</v>
      </c>
      <c r="C226" t="s">
        <v>21</v>
      </c>
      <c r="D226" t="s">
        <v>22</v>
      </c>
      <c r="E226">
        <v>153.83000000000001</v>
      </c>
      <c r="F226" t="s">
        <v>55</v>
      </c>
      <c r="G226" t="s">
        <v>24</v>
      </c>
      <c r="H226">
        <v>5.47</v>
      </c>
      <c r="I226">
        <v>0</v>
      </c>
      <c r="J226" t="s">
        <v>48</v>
      </c>
      <c r="K226">
        <v>460564</v>
      </c>
      <c r="L226">
        <v>41</v>
      </c>
      <c r="M226">
        <v>0</v>
      </c>
      <c r="N226">
        <v>0</v>
      </c>
      <c r="O226">
        <v>1</v>
      </c>
      <c r="P226">
        <v>0</v>
      </c>
      <c r="Q226">
        <v>0</v>
      </c>
      <c r="R226" t="s">
        <v>709</v>
      </c>
      <c r="S226" t="s">
        <v>57</v>
      </c>
    </row>
    <row r="227" spans="1:19">
      <c r="A227" t="s">
        <v>710</v>
      </c>
      <c r="B227" t="s">
        <v>711</v>
      </c>
      <c r="C227" t="s">
        <v>121</v>
      </c>
      <c r="D227" t="s">
        <v>22</v>
      </c>
      <c r="E227">
        <v>117.72</v>
      </c>
      <c r="F227" t="s">
        <v>23</v>
      </c>
      <c r="G227" t="s">
        <v>24</v>
      </c>
      <c r="H227">
        <v>2.19</v>
      </c>
      <c r="I227">
        <v>0</v>
      </c>
      <c r="J227" t="s">
        <v>144</v>
      </c>
      <c r="K227">
        <v>482444</v>
      </c>
      <c r="L227">
        <v>11</v>
      </c>
      <c r="M227">
        <v>0</v>
      </c>
      <c r="N227">
        <v>0</v>
      </c>
      <c r="O227">
        <v>0</v>
      </c>
      <c r="P227">
        <v>0</v>
      </c>
      <c r="Q227">
        <v>0</v>
      </c>
      <c r="R227" t="s">
        <v>712</v>
      </c>
    </row>
    <row r="228" spans="1:19">
      <c r="A228" t="s">
        <v>713</v>
      </c>
      <c r="B228" t="s">
        <v>714</v>
      </c>
      <c r="C228" t="s">
        <v>60</v>
      </c>
      <c r="D228" t="s">
        <v>54</v>
      </c>
      <c r="E228">
        <v>861</v>
      </c>
      <c r="F228" t="s">
        <v>39</v>
      </c>
      <c r="G228" t="s">
        <v>40</v>
      </c>
      <c r="H228">
        <v>13.26</v>
      </c>
      <c r="I228">
        <v>0</v>
      </c>
      <c r="J228" t="s">
        <v>25</v>
      </c>
      <c r="K228">
        <v>410334</v>
      </c>
      <c r="L228">
        <v>14</v>
      </c>
      <c r="M228">
        <v>0</v>
      </c>
      <c r="N228">
        <v>0</v>
      </c>
      <c r="O228">
        <v>0</v>
      </c>
      <c r="P228">
        <v>0</v>
      </c>
      <c r="Q228">
        <v>0</v>
      </c>
      <c r="R228" t="s">
        <v>715</v>
      </c>
    </row>
    <row r="229" spans="1:19">
      <c r="A229" t="s">
        <v>716</v>
      </c>
      <c r="B229" t="s">
        <v>717</v>
      </c>
      <c r="C229" t="s">
        <v>29</v>
      </c>
      <c r="D229" t="s">
        <v>30</v>
      </c>
      <c r="E229">
        <v>445.02</v>
      </c>
      <c r="F229" t="s">
        <v>23</v>
      </c>
      <c r="G229" t="s">
        <v>24</v>
      </c>
      <c r="H229">
        <v>9.6199999999999992</v>
      </c>
      <c r="I229">
        <v>0</v>
      </c>
      <c r="J229" t="s">
        <v>31</v>
      </c>
      <c r="K229">
        <v>461403</v>
      </c>
      <c r="L229">
        <v>20</v>
      </c>
      <c r="M229">
        <v>0</v>
      </c>
      <c r="N229">
        <v>0</v>
      </c>
      <c r="O229">
        <v>0</v>
      </c>
      <c r="P229">
        <v>0</v>
      </c>
      <c r="Q229">
        <v>0</v>
      </c>
      <c r="R229" t="s">
        <v>718</v>
      </c>
    </row>
    <row r="230" spans="1:19">
      <c r="A230" t="s">
        <v>719</v>
      </c>
      <c r="B230" t="s">
        <v>720</v>
      </c>
      <c r="C230" t="s">
        <v>44</v>
      </c>
      <c r="D230" t="s">
        <v>70</v>
      </c>
      <c r="E230">
        <v>199.32</v>
      </c>
      <c r="F230" t="s">
        <v>23</v>
      </c>
      <c r="G230" t="s">
        <v>24</v>
      </c>
      <c r="H230">
        <v>1.35</v>
      </c>
      <c r="I230">
        <v>0</v>
      </c>
      <c r="J230" t="s">
        <v>48</v>
      </c>
      <c r="K230">
        <v>479977</v>
      </c>
      <c r="L230">
        <v>10</v>
      </c>
      <c r="M230">
        <v>0</v>
      </c>
      <c r="N230">
        <v>0</v>
      </c>
      <c r="O230">
        <v>0</v>
      </c>
      <c r="P230">
        <v>0</v>
      </c>
      <c r="Q230">
        <v>0</v>
      </c>
      <c r="R230" t="s">
        <v>721</v>
      </c>
    </row>
    <row r="231" spans="1:19">
      <c r="A231" t="s">
        <v>722</v>
      </c>
      <c r="B231" t="s">
        <v>723</v>
      </c>
      <c r="C231" t="s">
        <v>21</v>
      </c>
      <c r="D231" t="s">
        <v>54</v>
      </c>
      <c r="E231">
        <v>167.32</v>
      </c>
      <c r="F231" t="s">
        <v>39</v>
      </c>
      <c r="G231" t="s">
        <v>40</v>
      </c>
      <c r="H231">
        <v>9.91</v>
      </c>
      <c r="I231">
        <v>0</v>
      </c>
      <c r="J231" t="s">
        <v>31</v>
      </c>
      <c r="K231">
        <v>406668</v>
      </c>
      <c r="L231">
        <v>14</v>
      </c>
      <c r="M231">
        <v>0</v>
      </c>
      <c r="N231">
        <v>0</v>
      </c>
      <c r="O231">
        <v>0</v>
      </c>
      <c r="P231">
        <v>0</v>
      </c>
      <c r="Q231">
        <v>0</v>
      </c>
      <c r="R231" t="s">
        <v>724</v>
      </c>
    </row>
    <row r="232" spans="1:19">
      <c r="A232" t="s">
        <v>725</v>
      </c>
      <c r="B232" t="s">
        <v>726</v>
      </c>
      <c r="C232" t="s">
        <v>21</v>
      </c>
      <c r="D232" t="s">
        <v>70</v>
      </c>
      <c r="E232">
        <v>142.49</v>
      </c>
      <c r="F232" t="s">
        <v>55</v>
      </c>
      <c r="G232" t="s">
        <v>40</v>
      </c>
      <c r="H232">
        <v>1.43</v>
      </c>
      <c r="I232">
        <v>0</v>
      </c>
      <c r="J232" t="s">
        <v>31</v>
      </c>
      <c r="K232">
        <v>415560</v>
      </c>
      <c r="L232">
        <v>14</v>
      </c>
      <c r="M232">
        <v>0</v>
      </c>
      <c r="N232">
        <v>0</v>
      </c>
      <c r="O232">
        <v>0</v>
      </c>
      <c r="P232">
        <v>0</v>
      </c>
      <c r="Q232">
        <v>0</v>
      </c>
      <c r="R232" t="s">
        <v>727</v>
      </c>
    </row>
    <row r="233" spans="1:19">
      <c r="A233" t="s">
        <v>728</v>
      </c>
      <c r="B233" t="s">
        <v>729</v>
      </c>
      <c r="C233" t="s">
        <v>29</v>
      </c>
      <c r="D233" t="s">
        <v>22</v>
      </c>
      <c r="E233">
        <v>152.4</v>
      </c>
      <c r="F233" t="s">
        <v>55</v>
      </c>
      <c r="G233" t="s">
        <v>40</v>
      </c>
      <c r="H233">
        <v>4.24</v>
      </c>
      <c r="I233">
        <v>0</v>
      </c>
      <c r="J233" t="s">
        <v>31</v>
      </c>
      <c r="K233">
        <v>441352</v>
      </c>
      <c r="L233">
        <v>37</v>
      </c>
      <c r="M233">
        <v>0</v>
      </c>
      <c r="N233">
        <v>1</v>
      </c>
      <c r="O233">
        <v>0</v>
      </c>
      <c r="P233">
        <v>0</v>
      </c>
      <c r="Q233">
        <v>0</v>
      </c>
      <c r="R233" t="s">
        <v>730</v>
      </c>
    </row>
    <row r="234" spans="1:19">
      <c r="A234" t="s">
        <v>731</v>
      </c>
      <c r="B234" t="s">
        <v>732</v>
      </c>
      <c r="C234" t="s">
        <v>53</v>
      </c>
      <c r="D234" t="s">
        <v>30</v>
      </c>
      <c r="E234">
        <v>310.49</v>
      </c>
      <c r="F234" t="s">
        <v>39</v>
      </c>
      <c r="G234" t="s">
        <v>40</v>
      </c>
      <c r="H234">
        <v>4.21</v>
      </c>
      <c r="I234">
        <v>0</v>
      </c>
      <c r="J234" t="s">
        <v>48</v>
      </c>
      <c r="K234">
        <v>543553</v>
      </c>
      <c r="L234">
        <v>12</v>
      </c>
      <c r="M234">
        <v>0</v>
      </c>
      <c r="N234">
        <v>0</v>
      </c>
      <c r="O234">
        <v>0</v>
      </c>
      <c r="P234">
        <v>0</v>
      </c>
      <c r="Q234">
        <v>0</v>
      </c>
      <c r="R234" t="s">
        <v>733</v>
      </c>
    </row>
    <row r="235" spans="1:19">
      <c r="A235" t="s">
        <v>734</v>
      </c>
      <c r="B235" t="s">
        <v>735</v>
      </c>
      <c r="C235" t="s">
        <v>128</v>
      </c>
      <c r="D235" t="s">
        <v>22</v>
      </c>
      <c r="E235">
        <v>1454.13</v>
      </c>
      <c r="F235" t="s">
        <v>23</v>
      </c>
      <c r="G235" t="s">
        <v>24</v>
      </c>
      <c r="H235">
        <v>7.65</v>
      </c>
      <c r="I235">
        <v>0</v>
      </c>
      <c r="J235" t="s">
        <v>25</v>
      </c>
      <c r="K235">
        <v>557181</v>
      </c>
      <c r="L235">
        <v>43</v>
      </c>
      <c r="M235">
        <v>0</v>
      </c>
      <c r="N235">
        <v>0</v>
      </c>
      <c r="O235">
        <v>0</v>
      </c>
      <c r="P235">
        <v>1</v>
      </c>
      <c r="Q235">
        <v>0</v>
      </c>
      <c r="R235" t="s">
        <v>736</v>
      </c>
    </row>
    <row r="236" spans="1:19">
      <c r="A236" t="s">
        <v>737</v>
      </c>
      <c r="B236" t="s">
        <v>738</v>
      </c>
      <c r="C236" t="s">
        <v>35</v>
      </c>
      <c r="D236" t="s">
        <v>30</v>
      </c>
      <c r="E236">
        <v>962.24</v>
      </c>
      <c r="F236" t="s">
        <v>23</v>
      </c>
      <c r="G236" t="s">
        <v>24</v>
      </c>
      <c r="H236">
        <v>9.17</v>
      </c>
      <c r="I236">
        <v>0</v>
      </c>
      <c r="J236" t="s">
        <v>25</v>
      </c>
      <c r="K236">
        <v>536914</v>
      </c>
      <c r="L236">
        <v>17</v>
      </c>
      <c r="M236">
        <v>0</v>
      </c>
      <c r="N236">
        <v>0</v>
      </c>
      <c r="O236">
        <v>0</v>
      </c>
      <c r="P236">
        <v>0</v>
      </c>
      <c r="Q236">
        <v>0</v>
      </c>
      <c r="R236" t="s">
        <v>739</v>
      </c>
    </row>
    <row r="237" spans="1:19">
      <c r="A237" t="s">
        <v>740</v>
      </c>
      <c r="B237" t="s">
        <v>741</v>
      </c>
      <c r="C237" t="s">
        <v>44</v>
      </c>
      <c r="D237" t="s">
        <v>22</v>
      </c>
      <c r="E237">
        <v>260.88</v>
      </c>
      <c r="F237" t="s">
        <v>23</v>
      </c>
      <c r="G237" t="s">
        <v>24</v>
      </c>
      <c r="H237">
        <v>10.83</v>
      </c>
      <c r="I237">
        <v>0</v>
      </c>
      <c r="J237" t="s">
        <v>31</v>
      </c>
      <c r="K237">
        <v>501548</v>
      </c>
      <c r="L237">
        <v>23</v>
      </c>
      <c r="M237">
        <v>0</v>
      </c>
      <c r="N237">
        <v>0</v>
      </c>
      <c r="O237">
        <v>0</v>
      </c>
      <c r="P237">
        <v>0</v>
      </c>
      <c r="Q237">
        <v>0</v>
      </c>
      <c r="R237" t="s">
        <v>742</v>
      </c>
    </row>
    <row r="238" spans="1:19">
      <c r="A238" t="s">
        <v>743</v>
      </c>
      <c r="B238" t="s">
        <v>744</v>
      </c>
      <c r="C238" t="s">
        <v>60</v>
      </c>
      <c r="D238" t="s">
        <v>22</v>
      </c>
      <c r="E238">
        <v>84.83</v>
      </c>
      <c r="F238" t="s">
        <v>39</v>
      </c>
      <c r="G238" t="s">
        <v>40</v>
      </c>
      <c r="H238">
        <v>8.41</v>
      </c>
      <c r="I238">
        <v>0</v>
      </c>
      <c r="J238" t="s">
        <v>25</v>
      </c>
      <c r="K238">
        <v>508911</v>
      </c>
      <c r="L238">
        <v>12</v>
      </c>
      <c r="M238">
        <v>0</v>
      </c>
      <c r="N238">
        <v>0</v>
      </c>
      <c r="O238">
        <v>0</v>
      </c>
      <c r="P238">
        <v>0</v>
      </c>
      <c r="Q238">
        <v>0</v>
      </c>
      <c r="R238" t="s">
        <v>745</v>
      </c>
    </row>
    <row r="239" spans="1:19">
      <c r="A239" t="s">
        <v>746</v>
      </c>
      <c r="B239" t="s">
        <v>747</v>
      </c>
      <c r="C239" t="s">
        <v>44</v>
      </c>
      <c r="D239" t="s">
        <v>70</v>
      </c>
      <c r="E239">
        <v>461.99</v>
      </c>
      <c r="F239" t="s">
        <v>23</v>
      </c>
      <c r="G239" t="s">
        <v>24</v>
      </c>
      <c r="H239">
        <v>5.5</v>
      </c>
      <c r="I239">
        <v>0</v>
      </c>
      <c r="J239" t="s">
        <v>48</v>
      </c>
      <c r="K239">
        <v>544351</v>
      </c>
      <c r="L239">
        <v>19</v>
      </c>
      <c r="M239">
        <v>0</v>
      </c>
      <c r="N239">
        <v>0</v>
      </c>
      <c r="O239">
        <v>0</v>
      </c>
      <c r="P239">
        <v>0</v>
      </c>
      <c r="Q239">
        <v>0</v>
      </c>
      <c r="R239" t="s">
        <v>748</v>
      </c>
    </row>
    <row r="240" spans="1:19">
      <c r="A240" t="s">
        <v>749</v>
      </c>
      <c r="B240" t="s">
        <v>750</v>
      </c>
      <c r="C240" t="s">
        <v>128</v>
      </c>
      <c r="D240" t="s">
        <v>30</v>
      </c>
      <c r="E240">
        <v>197.06</v>
      </c>
      <c r="F240" t="s">
        <v>55</v>
      </c>
      <c r="G240" t="s">
        <v>24</v>
      </c>
      <c r="H240">
        <v>10.44</v>
      </c>
      <c r="I240">
        <v>0</v>
      </c>
      <c r="J240" t="s">
        <v>144</v>
      </c>
      <c r="K240">
        <v>473294</v>
      </c>
      <c r="L240">
        <v>18</v>
      </c>
      <c r="M240">
        <v>0</v>
      </c>
      <c r="N240">
        <v>0</v>
      </c>
      <c r="O240">
        <v>0</v>
      </c>
      <c r="P240">
        <v>0</v>
      </c>
      <c r="Q240">
        <v>0</v>
      </c>
      <c r="R240" t="s">
        <v>751</v>
      </c>
      <c r="S240" t="s">
        <v>57</v>
      </c>
    </row>
    <row r="241" spans="1:18">
      <c r="A241" t="s">
        <v>752</v>
      </c>
      <c r="B241" t="s">
        <v>753</v>
      </c>
      <c r="C241" t="s">
        <v>35</v>
      </c>
      <c r="D241" t="s">
        <v>70</v>
      </c>
      <c r="E241">
        <v>815.83</v>
      </c>
      <c r="F241" t="s">
        <v>23</v>
      </c>
      <c r="G241" t="s">
        <v>24</v>
      </c>
      <c r="H241">
        <v>5.41</v>
      </c>
      <c r="I241">
        <v>0</v>
      </c>
      <c r="J241" t="s">
        <v>31</v>
      </c>
      <c r="K241">
        <v>526660</v>
      </c>
      <c r="L241">
        <v>19</v>
      </c>
      <c r="M241">
        <v>0</v>
      </c>
      <c r="N241">
        <v>0</v>
      </c>
      <c r="O241">
        <v>0</v>
      </c>
      <c r="P241">
        <v>0</v>
      </c>
      <c r="Q241">
        <v>0</v>
      </c>
      <c r="R241" t="s">
        <v>754</v>
      </c>
    </row>
    <row r="242" spans="1:18">
      <c r="A242" t="s">
        <v>755</v>
      </c>
      <c r="B242" t="s">
        <v>756</v>
      </c>
      <c r="C242" t="s">
        <v>44</v>
      </c>
      <c r="D242" t="s">
        <v>70</v>
      </c>
      <c r="E242">
        <v>230.73</v>
      </c>
      <c r="F242" t="s">
        <v>23</v>
      </c>
      <c r="G242" t="s">
        <v>24</v>
      </c>
      <c r="H242">
        <v>0.86</v>
      </c>
      <c r="I242">
        <v>0</v>
      </c>
      <c r="J242" t="s">
        <v>31</v>
      </c>
      <c r="K242">
        <v>422370</v>
      </c>
      <c r="L242">
        <v>24</v>
      </c>
      <c r="M242">
        <v>0</v>
      </c>
      <c r="N242">
        <v>0</v>
      </c>
      <c r="O242">
        <v>0</v>
      </c>
      <c r="P242">
        <v>0</v>
      </c>
      <c r="Q242">
        <v>0</v>
      </c>
      <c r="R242" t="s">
        <v>757</v>
      </c>
    </row>
    <row r="243" spans="1:18">
      <c r="A243" t="s">
        <v>758</v>
      </c>
      <c r="B243" t="s">
        <v>759</v>
      </c>
      <c r="C243" t="s">
        <v>95</v>
      </c>
      <c r="D243" t="s">
        <v>22</v>
      </c>
      <c r="E243">
        <v>118.92</v>
      </c>
      <c r="F243" t="s">
        <v>23</v>
      </c>
      <c r="G243" t="s">
        <v>24</v>
      </c>
      <c r="H243">
        <v>11.78</v>
      </c>
      <c r="I243">
        <v>0</v>
      </c>
      <c r="J243" t="s">
        <v>48</v>
      </c>
      <c r="K243">
        <v>430078</v>
      </c>
      <c r="L243">
        <v>17</v>
      </c>
      <c r="M243">
        <v>0</v>
      </c>
      <c r="N243">
        <v>0</v>
      </c>
      <c r="O243">
        <v>0</v>
      </c>
      <c r="P243">
        <v>0</v>
      </c>
      <c r="Q243">
        <v>0</v>
      </c>
      <c r="R243" t="s">
        <v>760</v>
      </c>
    </row>
    <row r="244" spans="1:18">
      <c r="A244" t="s">
        <v>761</v>
      </c>
      <c r="B244" t="s">
        <v>762</v>
      </c>
      <c r="C244" t="s">
        <v>53</v>
      </c>
      <c r="D244" t="s">
        <v>30</v>
      </c>
      <c r="E244">
        <v>120.36</v>
      </c>
      <c r="F244" t="s">
        <v>39</v>
      </c>
      <c r="G244" t="s">
        <v>40</v>
      </c>
      <c r="H244">
        <v>2.8</v>
      </c>
      <c r="I244">
        <v>0</v>
      </c>
      <c r="J244" t="s">
        <v>31</v>
      </c>
      <c r="K244">
        <v>497516</v>
      </c>
      <c r="L244">
        <v>67</v>
      </c>
      <c r="M244">
        <v>0</v>
      </c>
      <c r="N244">
        <v>0</v>
      </c>
      <c r="O244">
        <v>1</v>
      </c>
      <c r="P244">
        <v>1</v>
      </c>
      <c r="Q244">
        <v>0</v>
      </c>
      <c r="R244" t="s">
        <v>763</v>
      </c>
    </row>
    <row r="245" spans="1:18">
      <c r="A245" t="s">
        <v>764</v>
      </c>
      <c r="B245" t="s">
        <v>439</v>
      </c>
      <c r="C245" t="s">
        <v>35</v>
      </c>
      <c r="D245" t="s">
        <v>22</v>
      </c>
      <c r="E245">
        <v>886.99</v>
      </c>
      <c r="F245" t="s">
        <v>23</v>
      </c>
      <c r="G245" t="s">
        <v>24</v>
      </c>
      <c r="H245">
        <v>9.75</v>
      </c>
      <c r="I245">
        <v>0</v>
      </c>
      <c r="J245" t="s">
        <v>25</v>
      </c>
      <c r="K245">
        <v>502352</v>
      </c>
      <c r="L245">
        <v>15</v>
      </c>
      <c r="M245">
        <v>0</v>
      </c>
      <c r="N245">
        <v>0</v>
      </c>
      <c r="O245">
        <v>0</v>
      </c>
      <c r="P245">
        <v>0</v>
      </c>
      <c r="Q245">
        <v>0</v>
      </c>
      <c r="R245" t="s">
        <v>765</v>
      </c>
    </row>
    <row r="246" spans="1:18">
      <c r="A246" t="s">
        <v>766</v>
      </c>
      <c r="B246" t="s">
        <v>767</v>
      </c>
      <c r="C246" t="s">
        <v>121</v>
      </c>
      <c r="D246" t="s">
        <v>22</v>
      </c>
      <c r="E246">
        <v>252.73</v>
      </c>
      <c r="F246" t="s">
        <v>23</v>
      </c>
      <c r="G246" t="s">
        <v>24</v>
      </c>
      <c r="H246">
        <v>10.96</v>
      </c>
      <c r="I246">
        <v>0</v>
      </c>
      <c r="J246" t="s">
        <v>31</v>
      </c>
      <c r="K246">
        <v>474141</v>
      </c>
      <c r="L246">
        <v>16</v>
      </c>
      <c r="M246">
        <v>0</v>
      </c>
      <c r="N246">
        <v>0</v>
      </c>
      <c r="O246">
        <v>0</v>
      </c>
      <c r="P246">
        <v>0</v>
      </c>
      <c r="Q246">
        <v>0</v>
      </c>
      <c r="R246" t="s">
        <v>768</v>
      </c>
    </row>
    <row r="247" spans="1:18">
      <c r="A247" t="s">
        <v>769</v>
      </c>
      <c r="B247" t="s">
        <v>647</v>
      </c>
      <c r="C247" t="s">
        <v>44</v>
      </c>
      <c r="D247" t="s">
        <v>54</v>
      </c>
      <c r="E247">
        <v>448.66</v>
      </c>
      <c r="F247" t="s">
        <v>23</v>
      </c>
      <c r="G247" t="s">
        <v>24</v>
      </c>
      <c r="H247">
        <v>12.87</v>
      </c>
      <c r="I247">
        <v>0</v>
      </c>
      <c r="J247" t="s">
        <v>31</v>
      </c>
      <c r="K247">
        <v>407712</v>
      </c>
      <c r="L247">
        <v>18</v>
      </c>
      <c r="M247">
        <v>0</v>
      </c>
      <c r="N247">
        <v>0</v>
      </c>
      <c r="O247">
        <v>0</v>
      </c>
      <c r="P247">
        <v>0</v>
      </c>
      <c r="Q247">
        <v>0</v>
      </c>
      <c r="R247" t="s">
        <v>770</v>
      </c>
    </row>
    <row r="248" spans="1:18">
      <c r="A248" t="s">
        <v>771</v>
      </c>
      <c r="B248" t="s">
        <v>772</v>
      </c>
      <c r="C248" t="s">
        <v>121</v>
      </c>
      <c r="D248" t="s">
        <v>70</v>
      </c>
      <c r="E248">
        <v>179.14</v>
      </c>
      <c r="F248" t="s">
        <v>23</v>
      </c>
      <c r="G248" t="s">
        <v>24</v>
      </c>
      <c r="H248">
        <v>8.1999999999999993</v>
      </c>
      <c r="I248">
        <v>0</v>
      </c>
      <c r="J248" t="s">
        <v>48</v>
      </c>
      <c r="K248">
        <v>511988</v>
      </c>
      <c r="L248">
        <v>15</v>
      </c>
      <c r="M248">
        <v>0</v>
      </c>
      <c r="N248">
        <v>0</v>
      </c>
      <c r="O248">
        <v>0</v>
      </c>
      <c r="P248">
        <v>0</v>
      </c>
      <c r="Q248">
        <v>0</v>
      </c>
      <c r="R248" t="s">
        <v>773</v>
      </c>
    </row>
    <row r="249" spans="1:18">
      <c r="A249" t="s">
        <v>774</v>
      </c>
      <c r="B249" t="s">
        <v>775</v>
      </c>
      <c r="C249" t="s">
        <v>44</v>
      </c>
      <c r="D249" t="s">
        <v>30</v>
      </c>
      <c r="E249">
        <v>3231.67</v>
      </c>
      <c r="F249" t="s">
        <v>23</v>
      </c>
      <c r="G249" t="s">
        <v>24</v>
      </c>
      <c r="H249">
        <v>8.61</v>
      </c>
      <c r="I249">
        <v>0</v>
      </c>
      <c r="J249" t="s">
        <v>25</v>
      </c>
      <c r="K249">
        <v>503039</v>
      </c>
      <c r="L249">
        <v>22</v>
      </c>
      <c r="M249">
        <v>0</v>
      </c>
      <c r="N249">
        <v>0</v>
      </c>
      <c r="O249">
        <v>0</v>
      </c>
      <c r="P249">
        <v>0</v>
      </c>
      <c r="Q249">
        <v>0</v>
      </c>
      <c r="R249" t="s">
        <v>776</v>
      </c>
    </row>
    <row r="250" spans="1:18">
      <c r="A250" t="s">
        <v>777</v>
      </c>
      <c r="B250" t="s">
        <v>778</v>
      </c>
      <c r="C250" t="s">
        <v>121</v>
      </c>
      <c r="D250" t="s">
        <v>70</v>
      </c>
      <c r="E250">
        <v>834.05</v>
      </c>
      <c r="F250" t="s">
        <v>39</v>
      </c>
      <c r="G250" t="s">
        <v>40</v>
      </c>
      <c r="H250">
        <v>2.33</v>
      </c>
      <c r="I250">
        <v>0</v>
      </c>
      <c r="J250" t="s">
        <v>31</v>
      </c>
      <c r="K250">
        <v>538829</v>
      </c>
      <c r="L250">
        <v>11</v>
      </c>
      <c r="M250">
        <v>0</v>
      </c>
      <c r="N250">
        <v>0</v>
      </c>
      <c r="O250">
        <v>0</v>
      </c>
      <c r="P250">
        <v>0</v>
      </c>
      <c r="Q250">
        <v>0</v>
      </c>
      <c r="R250" t="s">
        <v>779</v>
      </c>
    </row>
    <row r="251" spans="1:18">
      <c r="A251" t="s">
        <v>780</v>
      </c>
      <c r="B251" t="s">
        <v>781</v>
      </c>
      <c r="C251" t="s">
        <v>35</v>
      </c>
      <c r="D251" t="s">
        <v>30</v>
      </c>
      <c r="E251">
        <v>200.14</v>
      </c>
      <c r="F251" t="s">
        <v>23</v>
      </c>
      <c r="G251" t="s">
        <v>24</v>
      </c>
      <c r="H251">
        <v>9.85</v>
      </c>
      <c r="I251">
        <v>0</v>
      </c>
      <c r="J251" t="s">
        <v>48</v>
      </c>
      <c r="K251">
        <v>500510</v>
      </c>
      <c r="L251">
        <v>16</v>
      </c>
      <c r="M251">
        <v>0</v>
      </c>
      <c r="N251">
        <v>0</v>
      </c>
      <c r="O251">
        <v>0</v>
      </c>
      <c r="P251">
        <v>0</v>
      </c>
      <c r="Q251">
        <v>0</v>
      </c>
      <c r="R251" t="s">
        <v>782</v>
      </c>
    </row>
    <row r="252" spans="1:18">
      <c r="A252" t="s">
        <v>783</v>
      </c>
      <c r="B252" t="s">
        <v>784</v>
      </c>
      <c r="C252" t="s">
        <v>21</v>
      </c>
      <c r="D252" t="s">
        <v>54</v>
      </c>
      <c r="E252">
        <v>140.28</v>
      </c>
      <c r="F252" t="s">
        <v>23</v>
      </c>
      <c r="G252" t="s">
        <v>24</v>
      </c>
      <c r="H252">
        <v>17.420000000000002</v>
      </c>
      <c r="I252">
        <v>0</v>
      </c>
      <c r="J252" t="s">
        <v>48</v>
      </c>
      <c r="K252">
        <v>434308</v>
      </c>
      <c r="L252">
        <v>17</v>
      </c>
      <c r="M252">
        <v>0</v>
      </c>
      <c r="N252">
        <v>0</v>
      </c>
      <c r="O252">
        <v>0</v>
      </c>
      <c r="P252">
        <v>0</v>
      </c>
      <c r="Q252">
        <v>0</v>
      </c>
      <c r="R252" t="s">
        <v>785</v>
      </c>
    </row>
    <row r="253" spans="1:18">
      <c r="A253" t="s">
        <v>786</v>
      </c>
      <c r="B253" t="s">
        <v>787</v>
      </c>
      <c r="C253" t="s">
        <v>29</v>
      </c>
      <c r="D253" t="s">
        <v>70</v>
      </c>
      <c r="E253">
        <v>1284.01</v>
      </c>
      <c r="F253" t="s">
        <v>23</v>
      </c>
      <c r="G253" t="s">
        <v>24</v>
      </c>
      <c r="H253">
        <v>2.94</v>
      </c>
      <c r="I253">
        <v>0</v>
      </c>
      <c r="J253" t="s">
        <v>31</v>
      </c>
      <c r="K253">
        <v>476644</v>
      </c>
      <c r="L253">
        <v>11</v>
      </c>
      <c r="M253">
        <v>0</v>
      </c>
      <c r="N253">
        <v>0</v>
      </c>
      <c r="O253">
        <v>0</v>
      </c>
      <c r="P253">
        <v>0</v>
      </c>
      <c r="Q253">
        <v>0</v>
      </c>
      <c r="R253" t="s">
        <v>788</v>
      </c>
    </row>
    <row r="254" spans="1:18">
      <c r="A254" t="s">
        <v>789</v>
      </c>
      <c r="B254" t="s">
        <v>790</v>
      </c>
      <c r="C254" t="s">
        <v>60</v>
      </c>
      <c r="D254" t="s">
        <v>22</v>
      </c>
      <c r="E254">
        <v>429.2</v>
      </c>
      <c r="F254" t="s">
        <v>23</v>
      </c>
      <c r="G254" t="s">
        <v>24</v>
      </c>
      <c r="H254">
        <v>6.19</v>
      </c>
      <c r="I254">
        <v>0</v>
      </c>
      <c r="J254" t="s">
        <v>48</v>
      </c>
      <c r="K254">
        <v>420131</v>
      </c>
      <c r="L254">
        <v>36</v>
      </c>
      <c r="M254">
        <v>0</v>
      </c>
      <c r="N254">
        <v>0</v>
      </c>
      <c r="O254">
        <v>0</v>
      </c>
      <c r="P254">
        <v>1</v>
      </c>
      <c r="Q254">
        <v>0</v>
      </c>
      <c r="R254" t="s">
        <v>791</v>
      </c>
    </row>
    <row r="255" spans="1:18">
      <c r="A255" t="s">
        <v>792</v>
      </c>
      <c r="B255" t="s">
        <v>793</v>
      </c>
      <c r="C255" t="s">
        <v>111</v>
      </c>
      <c r="D255" t="s">
        <v>70</v>
      </c>
      <c r="E255">
        <v>629.48</v>
      </c>
      <c r="F255" t="s">
        <v>23</v>
      </c>
      <c r="G255" t="s">
        <v>24</v>
      </c>
      <c r="H255">
        <v>11.96</v>
      </c>
      <c r="I255">
        <v>0</v>
      </c>
      <c r="J255" t="s">
        <v>31</v>
      </c>
      <c r="K255">
        <v>417815</v>
      </c>
      <c r="L255">
        <v>15</v>
      </c>
      <c r="M255">
        <v>0</v>
      </c>
      <c r="N255">
        <v>0</v>
      </c>
      <c r="O255">
        <v>0</v>
      </c>
      <c r="P255">
        <v>0</v>
      </c>
      <c r="Q255">
        <v>0</v>
      </c>
      <c r="R255" t="s">
        <v>794</v>
      </c>
    </row>
    <row r="256" spans="1:18">
      <c r="A256" t="s">
        <v>795</v>
      </c>
      <c r="B256" t="s">
        <v>796</v>
      </c>
      <c r="C256" t="s">
        <v>53</v>
      </c>
      <c r="D256" t="s">
        <v>54</v>
      </c>
      <c r="E256">
        <v>342.91</v>
      </c>
      <c r="F256" t="s">
        <v>23</v>
      </c>
      <c r="G256" t="s">
        <v>24</v>
      </c>
      <c r="H256">
        <v>13.1</v>
      </c>
      <c r="I256">
        <v>0</v>
      </c>
      <c r="J256" t="s">
        <v>48</v>
      </c>
      <c r="K256">
        <v>428539</v>
      </c>
      <c r="L256">
        <v>19</v>
      </c>
      <c r="M256">
        <v>0</v>
      </c>
      <c r="N256">
        <v>0</v>
      </c>
      <c r="O256">
        <v>0</v>
      </c>
      <c r="P256">
        <v>0</v>
      </c>
      <c r="Q256">
        <v>0</v>
      </c>
      <c r="R256" t="s">
        <v>797</v>
      </c>
    </row>
    <row r="257" spans="1:19">
      <c r="A257" t="s">
        <v>798</v>
      </c>
      <c r="B257" t="s">
        <v>799</v>
      </c>
      <c r="C257" t="s">
        <v>111</v>
      </c>
      <c r="D257" t="s">
        <v>70</v>
      </c>
      <c r="E257">
        <v>548.16999999999996</v>
      </c>
      <c r="F257" t="s">
        <v>23</v>
      </c>
      <c r="G257" t="s">
        <v>24</v>
      </c>
      <c r="H257">
        <v>5.47</v>
      </c>
      <c r="I257">
        <v>0</v>
      </c>
      <c r="J257" t="s">
        <v>25</v>
      </c>
      <c r="K257">
        <v>499466</v>
      </c>
      <c r="L257">
        <v>12</v>
      </c>
      <c r="M257">
        <v>0</v>
      </c>
      <c r="N257">
        <v>0</v>
      </c>
      <c r="O257">
        <v>0</v>
      </c>
      <c r="P257">
        <v>0</v>
      </c>
      <c r="Q257">
        <v>0</v>
      </c>
      <c r="R257" t="s">
        <v>800</v>
      </c>
    </row>
    <row r="258" spans="1:19">
      <c r="A258" t="s">
        <v>801</v>
      </c>
      <c r="B258" t="s">
        <v>802</v>
      </c>
      <c r="C258" t="s">
        <v>44</v>
      </c>
      <c r="D258" t="s">
        <v>54</v>
      </c>
      <c r="E258">
        <v>201.38</v>
      </c>
      <c r="F258" t="s">
        <v>39</v>
      </c>
      <c r="G258" t="s">
        <v>40</v>
      </c>
      <c r="H258">
        <v>11.04</v>
      </c>
      <c r="I258">
        <v>0</v>
      </c>
      <c r="J258" t="s">
        <v>48</v>
      </c>
      <c r="K258">
        <v>522191</v>
      </c>
      <c r="L258">
        <v>25</v>
      </c>
      <c r="M258">
        <v>0</v>
      </c>
      <c r="N258">
        <v>0</v>
      </c>
      <c r="O258">
        <v>0</v>
      </c>
      <c r="P258">
        <v>0</v>
      </c>
      <c r="Q258">
        <v>0</v>
      </c>
      <c r="R258" t="s">
        <v>803</v>
      </c>
    </row>
    <row r="259" spans="1:19">
      <c r="A259" t="s">
        <v>804</v>
      </c>
      <c r="B259" t="s">
        <v>805</v>
      </c>
      <c r="C259" t="s">
        <v>44</v>
      </c>
      <c r="D259" t="s">
        <v>22</v>
      </c>
      <c r="E259">
        <v>569.1</v>
      </c>
      <c r="F259" t="s">
        <v>23</v>
      </c>
      <c r="G259" t="s">
        <v>24</v>
      </c>
      <c r="H259">
        <v>3.71</v>
      </c>
      <c r="I259">
        <v>0</v>
      </c>
      <c r="J259" t="s">
        <v>31</v>
      </c>
      <c r="K259">
        <v>412049</v>
      </c>
      <c r="L259">
        <v>16</v>
      </c>
      <c r="M259">
        <v>0</v>
      </c>
      <c r="N259">
        <v>0</v>
      </c>
      <c r="O259">
        <v>0</v>
      </c>
      <c r="P259">
        <v>0</v>
      </c>
      <c r="Q259">
        <v>0</v>
      </c>
      <c r="R259" t="s">
        <v>806</v>
      </c>
    </row>
    <row r="260" spans="1:19">
      <c r="A260" t="s">
        <v>807</v>
      </c>
      <c r="B260" t="s">
        <v>808</v>
      </c>
      <c r="C260" t="s">
        <v>35</v>
      </c>
      <c r="D260" t="s">
        <v>54</v>
      </c>
      <c r="E260">
        <v>376.51</v>
      </c>
      <c r="F260" t="s">
        <v>39</v>
      </c>
      <c r="G260" t="s">
        <v>24</v>
      </c>
      <c r="H260">
        <v>11.96</v>
      </c>
      <c r="I260">
        <v>0</v>
      </c>
      <c r="J260" t="s">
        <v>31</v>
      </c>
      <c r="K260">
        <v>527153</v>
      </c>
      <c r="L260">
        <v>17</v>
      </c>
      <c r="M260">
        <v>0</v>
      </c>
      <c r="N260">
        <v>0</v>
      </c>
      <c r="O260">
        <v>0</v>
      </c>
      <c r="P260">
        <v>0</v>
      </c>
      <c r="Q260">
        <v>0</v>
      </c>
      <c r="R260" t="s">
        <v>809</v>
      </c>
      <c r="S260" t="s">
        <v>50</v>
      </c>
    </row>
    <row r="261" spans="1:19">
      <c r="A261" t="s">
        <v>810</v>
      </c>
      <c r="B261" t="s">
        <v>811</v>
      </c>
      <c r="C261" t="s">
        <v>44</v>
      </c>
      <c r="D261" t="s">
        <v>70</v>
      </c>
      <c r="E261">
        <v>352.05</v>
      </c>
      <c r="F261" t="s">
        <v>23</v>
      </c>
      <c r="G261" t="s">
        <v>24</v>
      </c>
      <c r="H261">
        <v>4.57</v>
      </c>
      <c r="I261">
        <v>0</v>
      </c>
      <c r="J261" t="s">
        <v>48</v>
      </c>
      <c r="K261">
        <v>548188</v>
      </c>
      <c r="L261">
        <v>20</v>
      </c>
      <c r="M261">
        <v>0</v>
      </c>
      <c r="N261">
        <v>0</v>
      </c>
      <c r="O261">
        <v>0</v>
      </c>
      <c r="P261">
        <v>0</v>
      </c>
      <c r="Q261">
        <v>0</v>
      </c>
      <c r="R261" t="s">
        <v>812</v>
      </c>
    </row>
    <row r="262" spans="1:19">
      <c r="A262" t="s">
        <v>813</v>
      </c>
      <c r="B262" t="s">
        <v>814</v>
      </c>
      <c r="C262" t="s">
        <v>35</v>
      </c>
      <c r="D262" t="s">
        <v>30</v>
      </c>
      <c r="E262">
        <v>47.28</v>
      </c>
      <c r="F262" t="s">
        <v>55</v>
      </c>
      <c r="G262" t="s">
        <v>40</v>
      </c>
      <c r="H262">
        <v>3.85</v>
      </c>
      <c r="I262">
        <v>0</v>
      </c>
      <c r="J262" t="s">
        <v>31</v>
      </c>
      <c r="K262">
        <v>443108</v>
      </c>
      <c r="L262">
        <v>18</v>
      </c>
      <c r="M262">
        <v>0</v>
      </c>
      <c r="N262">
        <v>0</v>
      </c>
      <c r="O262">
        <v>0</v>
      </c>
      <c r="P262">
        <v>0</v>
      </c>
      <c r="Q262">
        <v>0</v>
      </c>
      <c r="R262" t="s">
        <v>815</v>
      </c>
    </row>
    <row r="263" spans="1:19">
      <c r="A263" t="s">
        <v>816</v>
      </c>
      <c r="B263" t="s">
        <v>817</v>
      </c>
      <c r="C263" t="s">
        <v>35</v>
      </c>
      <c r="D263" t="s">
        <v>54</v>
      </c>
      <c r="E263">
        <v>88.17</v>
      </c>
      <c r="F263" t="s">
        <v>23</v>
      </c>
      <c r="G263" t="s">
        <v>24</v>
      </c>
      <c r="H263">
        <v>19.36</v>
      </c>
      <c r="I263">
        <v>0</v>
      </c>
      <c r="J263" t="s">
        <v>31</v>
      </c>
      <c r="K263">
        <v>556173</v>
      </c>
      <c r="L263">
        <v>20</v>
      </c>
      <c r="M263">
        <v>0</v>
      </c>
      <c r="N263">
        <v>0</v>
      </c>
      <c r="O263">
        <v>0</v>
      </c>
      <c r="P263">
        <v>0</v>
      </c>
      <c r="Q263">
        <v>0</v>
      </c>
      <c r="R263" t="s">
        <v>818</v>
      </c>
    </row>
    <row r="264" spans="1:19">
      <c r="A264" t="s">
        <v>819</v>
      </c>
      <c r="B264" t="s">
        <v>820</v>
      </c>
      <c r="C264" t="s">
        <v>53</v>
      </c>
      <c r="D264" t="s">
        <v>22</v>
      </c>
      <c r="E264">
        <v>525.29999999999995</v>
      </c>
      <c r="F264" t="s">
        <v>23</v>
      </c>
      <c r="G264" t="s">
        <v>24</v>
      </c>
      <c r="H264">
        <v>9.65</v>
      </c>
      <c r="I264">
        <v>0</v>
      </c>
      <c r="J264" t="s">
        <v>144</v>
      </c>
      <c r="K264">
        <v>401301</v>
      </c>
      <c r="L264">
        <v>19</v>
      </c>
      <c r="M264">
        <v>0</v>
      </c>
      <c r="N264">
        <v>0</v>
      </c>
      <c r="O264">
        <v>0</v>
      </c>
      <c r="P264">
        <v>0</v>
      </c>
      <c r="Q264">
        <v>0</v>
      </c>
      <c r="R264" t="s">
        <v>821</v>
      </c>
    </row>
    <row r="265" spans="1:19">
      <c r="A265" t="s">
        <v>822</v>
      </c>
      <c r="B265" t="s">
        <v>823</v>
      </c>
      <c r="C265" t="s">
        <v>111</v>
      </c>
      <c r="D265" t="s">
        <v>54</v>
      </c>
      <c r="E265">
        <v>684.15</v>
      </c>
      <c r="F265" t="s">
        <v>39</v>
      </c>
      <c r="G265" t="s">
        <v>40</v>
      </c>
      <c r="H265">
        <v>10.38</v>
      </c>
      <c r="I265">
        <v>0</v>
      </c>
      <c r="J265" t="s">
        <v>48</v>
      </c>
      <c r="K265">
        <v>530750</v>
      </c>
      <c r="L265">
        <v>11</v>
      </c>
      <c r="M265">
        <v>0</v>
      </c>
      <c r="N265">
        <v>0</v>
      </c>
      <c r="O265">
        <v>0</v>
      </c>
      <c r="P265">
        <v>0</v>
      </c>
      <c r="Q265">
        <v>0</v>
      </c>
      <c r="R265" t="s">
        <v>824</v>
      </c>
    </row>
    <row r="266" spans="1:19">
      <c r="A266" t="s">
        <v>825</v>
      </c>
      <c r="B266" t="s">
        <v>826</v>
      </c>
      <c r="C266" t="s">
        <v>60</v>
      </c>
      <c r="D266" t="s">
        <v>22</v>
      </c>
      <c r="E266">
        <v>252.13</v>
      </c>
      <c r="F266" t="s">
        <v>23</v>
      </c>
      <c r="G266" t="s">
        <v>24</v>
      </c>
      <c r="H266">
        <v>6.37</v>
      </c>
      <c r="I266">
        <v>0</v>
      </c>
      <c r="J266" t="s">
        <v>31</v>
      </c>
      <c r="K266">
        <v>461938</v>
      </c>
      <c r="L266">
        <v>19</v>
      </c>
      <c r="M266">
        <v>0</v>
      </c>
      <c r="N266">
        <v>0</v>
      </c>
      <c r="O266">
        <v>0</v>
      </c>
      <c r="P266">
        <v>0</v>
      </c>
      <c r="Q266">
        <v>0</v>
      </c>
      <c r="R266" t="s">
        <v>827</v>
      </c>
    </row>
    <row r="267" spans="1:19">
      <c r="A267" t="s">
        <v>828</v>
      </c>
      <c r="B267" t="s">
        <v>829</v>
      </c>
      <c r="C267" t="s">
        <v>44</v>
      </c>
      <c r="D267" t="s">
        <v>54</v>
      </c>
      <c r="E267">
        <v>1150.8399999999999</v>
      </c>
      <c r="F267" t="s">
        <v>23</v>
      </c>
      <c r="G267" t="s">
        <v>24</v>
      </c>
      <c r="H267">
        <v>8.86</v>
      </c>
      <c r="I267">
        <v>0</v>
      </c>
      <c r="J267" t="s">
        <v>31</v>
      </c>
      <c r="K267">
        <v>514876</v>
      </c>
      <c r="L267">
        <v>10</v>
      </c>
      <c r="M267">
        <v>0</v>
      </c>
      <c r="N267">
        <v>0</v>
      </c>
      <c r="O267">
        <v>0</v>
      </c>
      <c r="P267">
        <v>0</v>
      </c>
      <c r="Q267">
        <v>0</v>
      </c>
      <c r="R267" t="s">
        <v>830</v>
      </c>
    </row>
    <row r="268" spans="1:19">
      <c r="A268" t="s">
        <v>831</v>
      </c>
      <c r="B268" t="s">
        <v>832</v>
      </c>
      <c r="C268" t="s">
        <v>121</v>
      </c>
      <c r="D268" t="s">
        <v>30</v>
      </c>
      <c r="E268">
        <v>582.91</v>
      </c>
      <c r="F268" t="s">
        <v>39</v>
      </c>
      <c r="G268" t="s">
        <v>40</v>
      </c>
      <c r="H268">
        <v>6.01</v>
      </c>
      <c r="I268">
        <v>0</v>
      </c>
      <c r="J268" t="s">
        <v>31</v>
      </c>
      <c r="K268">
        <v>436963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 t="s">
        <v>833</v>
      </c>
    </row>
    <row r="269" spans="1:19">
      <c r="A269" t="s">
        <v>834</v>
      </c>
      <c r="B269" t="s">
        <v>835</v>
      </c>
      <c r="C269" t="s">
        <v>128</v>
      </c>
      <c r="D269" t="s">
        <v>30</v>
      </c>
      <c r="E269">
        <v>531.27</v>
      </c>
      <c r="F269" t="s">
        <v>39</v>
      </c>
      <c r="G269" t="s">
        <v>40</v>
      </c>
      <c r="H269">
        <v>7.79</v>
      </c>
      <c r="I269">
        <v>0</v>
      </c>
      <c r="J269" t="s">
        <v>31</v>
      </c>
      <c r="K269">
        <v>539433</v>
      </c>
      <c r="L269">
        <v>94</v>
      </c>
      <c r="M269">
        <v>1</v>
      </c>
      <c r="N269">
        <v>1</v>
      </c>
      <c r="O269">
        <v>0</v>
      </c>
      <c r="P269">
        <v>1</v>
      </c>
      <c r="Q269">
        <v>1</v>
      </c>
      <c r="R269" t="s">
        <v>836</v>
      </c>
    </row>
    <row r="270" spans="1:19">
      <c r="A270" t="s">
        <v>837</v>
      </c>
      <c r="B270" t="s">
        <v>838</v>
      </c>
      <c r="C270" t="s">
        <v>44</v>
      </c>
      <c r="D270" t="s">
        <v>70</v>
      </c>
      <c r="E270">
        <v>371.9</v>
      </c>
      <c r="F270" t="s">
        <v>23</v>
      </c>
      <c r="G270" t="s">
        <v>24</v>
      </c>
      <c r="H270">
        <v>4.92</v>
      </c>
      <c r="I270">
        <v>0</v>
      </c>
      <c r="J270" t="s">
        <v>144</v>
      </c>
      <c r="K270">
        <v>488029</v>
      </c>
      <c r="L270">
        <v>43</v>
      </c>
      <c r="M270">
        <v>0</v>
      </c>
      <c r="N270">
        <v>0</v>
      </c>
      <c r="O270">
        <v>1</v>
      </c>
      <c r="P270">
        <v>0</v>
      </c>
      <c r="Q270">
        <v>0</v>
      </c>
      <c r="R270" t="s">
        <v>839</v>
      </c>
    </row>
    <row r="271" spans="1:19">
      <c r="A271" t="s">
        <v>840</v>
      </c>
      <c r="B271" t="s">
        <v>841</v>
      </c>
      <c r="C271" t="s">
        <v>44</v>
      </c>
      <c r="D271" t="s">
        <v>70</v>
      </c>
      <c r="E271">
        <v>745</v>
      </c>
      <c r="F271" t="s">
        <v>23</v>
      </c>
      <c r="G271" t="s">
        <v>24</v>
      </c>
      <c r="H271">
        <v>3.17</v>
      </c>
      <c r="I271">
        <v>0</v>
      </c>
      <c r="J271" t="s">
        <v>25</v>
      </c>
      <c r="K271">
        <v>425902</v>
      </c>
      <c r="L271">
        <v>19</v>
      </c>
      <c r="M271">
        <v>0</v>
      </c>
      <c r="N271">
        <v>0</v>
      </c>
      <c r="O271">
        <v>0</v>
      </c>
      <c r="P271">
        <v>0</v>
      </c>
      <c r="Q271">
        <v>0</v>
      </c>
      <c r="R271" t="s">
        <v>842</v>
      </c>
    </row>
    <row r="272" spans="1:19">
      <c r="A272" t="s">
        <v>843</v>
      </c>
      <c r="B272" t="s">
        <v>844</v>
      </c>
      <c r="C272" t="s">
        <v>53</v>
      </c>
      <c r="D272" t="s">
        <v>30</v>
      </c>
      <c r="E272">
        <v>106.07</v>
      </c>
      <c r="F272" t="s">
        <v>23</v>
      </c>
      <c r="G272" t="s">
        <v>24</v>
      </c>
      <c r="H272">
        <v>5.57</v>
      </c>
      <c r="I272">
        <v>0</v>
      </c>
      <c r="J272" t="s">
        <v>144</v>
      </c>
      <c r="K272">
        <v>477115</v>
      </c>
      <c r="L272">
        <v>20</v>
      </c>
      <c r="M272">
        <v>0</v>
      </c>
      <c r="N272">
        <v>0</v>
      </c>
      <c r="O272">
        <v>0</v>
      </c>
      <c r="P272">
        <v>0</v>
      </c>
      <c r="Q272">
        <v>0</v>
      </c>
      <c r="R272" t="s">
        <v>845</v>
      </c>
    </row>
    <row r="273" spans="1:19">
      <c r="A273" t="s">
        <v>846</v>
      </c>
      <c r="B273" t="s">
        <v>847</v>
      </c>
      <c r="C273" t="s">
        <v>44</v>
      </c>
      <c r="D273" t="s">
        <v>54</v>
      </c>
      <c r="E273">
        <v>1421.8</v>
      </c>
      <c r="F273" t="s">
        <v>39</v>
      </c>
      <c r="G273" t="s">
        <v>40</v>
      </c>
      <c r="H273">
        <v>11.05</v>
      </c>
      <c r="I273">
        <v>0</v>
      </c>
      <c r="J273" t="s">
        <v>31</v>
      </c>
      <c r="K273">
        <v>440204</v>
      </c>
      <c r="L273">
        <v>48</v>
      </c>
      <c r="M273">
        <v>0</v>
      </c>
      <c r="N273">
        <v>1</v>
      </c>
      <c r="O273">
        <v>0</v>
      </c>
      <c r="P273">
        <v>0</v>
      </c>
      <c r="Q273">
        <v>0</v>
      </c>
      <c r="R273" t="s">
        <v>848</v>
      </c>
    </row>
    <row r="274" spans="1:19">
      <c r="A274" t="s">
        <v>849</v>
      </c>
      <c r="B274" t="s">
        <v>850</v>
      </c>
      <c r="C274" t="s">
        <v>35</v>
      </c>
      <c r="D274" t="s">
        <v>70</v>
      </c>
      <c r="E274">
        <v>1343</v>
      </c>
      <c r="F274" t="s">
        <v>39</v>
      </c>
      <c r="G274" t="s">
        <v>40</v>
      </c>
      <c r="H274">
        <v>3.54</v>
      </c>
      <c r="I274">
        <v>0</v>
      </c>
      <c r="J274" t="s">
        <v>31</v>
      </c>
      <c r="K274">
        <v>468892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 t="s">
        <v>851</v>
      </c>
    </row>
    <row r="275" spans="1:19">
      <c r="A275" t="s">
        <v>852</v>
      </c>
      <c r="B275" t="s">
        <v>853</v>
      </c>
      <c r="C275" t="s">
        <v>44</v>
      </c>
      <c r="D275" t="s">
        <v>30</v>
      </c>
      <c r="E275">
        <v>190.66</v>
      </c>
      <c r="F275" t="s">
        <v>55</v>
      </c>
      <c r="G275" t="s">
        <v>24</v>
      </c>
      <c r="H275">
        <v>7.35</v>
      </c>
      <c r="I275">
        <v>0</v>
      </c>
      <c r="J275" t="s">
        <v>144</v>
      </c>
      <c r="K275">
        <v>499928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 t="s">
        <v>854</v>
      </c>
      <c r="S275" t="s">
        <v>57</v>
      </c>
    </row>
    <row r="276" spans="1:19">
      <c r="A276" t="s">
        <v>855</v>
      </c>
      <c r="B276" t="s">
        <v>856</v>
      </c>
      <c r="C276" t="s">
        <v>60</v>
      </c>
      <c r="D276" t="s">
        <v>70</v>
      </c>
      <c r="E276">
        <v>337.21</v>
      </c>
      <c r="F276" t="s">
        <v>55</v>
      </c>
      <c r="G276" t="s">
        <v>24</v>
      </c>
      <c r="H276">
        <v>1.04</v>
      </c>
      <c r="I276">
        <v>0</v>
      </c>
      <c r="J276" t="s">
        <v>25</v>
      </c>
      <c r="K276">
        <v>431349</v>
      </c>
      <c r="L276">
        <v>11</v>
      </c>
      <c r="M276">
        <v>0</v>
      </c>
      <c r="N276">
        <v>0</v>
      </c>
      <c r="O276">
        <v>0</v>
      </c>
      <c r="P276">
        <v>0</v>
      </c>
      <c r="Q276">
        <v>0</v>
      </c>
      <c r="R276" t="s">
        <v>857</v>
      </c>
      <c r="S276" t="s">
        <v>57</v>
      </c>
    </row>
    <row r="277" spans="1:19">
      <c r="A277" t="s">
        <v>858</v>
      </c>
      <c r="B277" t="s">
        <v>859</v>
      </c>
      <c r="C277" t="s">
        <v>121</v>
      </c>
      <c r="D277" t="s">
        <v>30</v>
      </c>
      <c r="E277">
        <v>171.56</v>
      </c>
      <c r="F277" t="s">
        <v>55</v>
      </c>
      <c r="G277" t="s">
        <v>40</v>
      </c>
      <c r="H277">
        <v>8.19</v>
      </c>
      <c r="I277">
        <v>0</v>
      </c>
      <c r="J277" t="s">
        <v>25</v>
      </c>
      <c r="K277">
        <v>464624</v>
      </c>
      <c r="L277">
        <v>35</v>
      </c>
      <c r="M277">
        <v>0</v>
      </c>
      <c r="N277">
        <v>1</v>
      </c>
      <c r="O277">
        <v>0</v>
      </c>
      <c r="P277">
        <v>0</v>
      </c>
      <c r="Q277">
        <v>0</v>
      </c>
      <c r="R277" t="s">
        <v>860</v>
      </c>
    </row>
    <row r="278" spans="1:19">
      <c r="A278" t="s">
        <v>861</v>
      </c>
      <c r="B278" t="s">
        <v>862</v>
      </c>
      <c r="C278" t="s">
        <v>121</v>
      </c>
      <c r="D278" t="s">
        <v>22</v>
      </c>
      <c r="E278">
        <v>1725.99</v>
      </c>
      <c r="F278" t="s">
        <v>23</v>
      </c>
      <c r="G278" t="s">
        <v>24</v>
      </c>
      <c r="H278">
        <v>1.1499999999999999</v>
      </c>
      <c r="I278">
        <v>0</v>
      </c>
      <c r="J278" t="s">
        <v>25</v>
      </c>
      <c r="K278">
        <v>453893</v>
      </c>
      <c r="L278">
        <v>17</v>
      </c>
      <c r="M278">
        <v>0</v>
      </c>
      <c r="N278">
        <v>0</v>
      </c>
      <c r="O278">
        <v>0</v>
      </c>
      <c r="P278">
        <v>0</v>
      </c>
      <c r="Q278">
        <v>0</v>
      </c>
      <c r="R278" t="s">
        <v>863</v>
      </c>
    </row>
    <row r="279" spans="1:19">
      <c r="A279" t="s">
        <v>864</v>
      </c>
      <c r="B279" t="s">
        <v>865</v>
      </c>
      <c r="C279" t="s">
        <v>44</v>
      </c>
      <c r="D279" t="s">
        <v>22</v>
      </c>
      <c r="E279">
        <v>562.37</v>
      </c>
      <c r="F279" t="s">
        <v>55</v>
      </c>
      <c r="G279" t="s">
        <v>40</v>
      </c>
      <c r="H279">
        <v>10.75</v>
      </c>
      <c r="I279">
        <v>0</v>
      </c>
      <c r="J279" t="s">
        <v>31</v>
      </c>
      <c r="K279">
        <v>421194</v>
      </c>
      <c r="L279">
        <v>11</v>
      </c>
      <c r="M279">
        <v>0</v>
      </c>
      <c r="N279">
        <v>0</v>
      </c>
      <c r="O279">
        <v>0</v>
      </c>
      <c r="P279">
        <v>0</v>
      </c>
      <c r="Q279">
        <v>0</v>
      </c>
      <c r="R279" t="s">
        <v>866</v>
      </c>
    </row>
    <row r="280" spans="1:19">
      <c r="A280" t="s">
        <v>867</v>
      </c>
      <c r="B280" t="s">
        <v>868</v>
      </c>
      <c r="C280" t="s">
        <v>44</v>
      </c>
      <c r="D280" t="s">
        <v>30</v>
      </c>
      <c r="E280">
        <v>1829.8</v>
      </c>
      <c r="F280" t="s">
        <v>55</v>
      </c>
      <c r="G280" t="s">
        <v>24</v>
      </c>
      <c r="H280">
        <v>10.28</v>
      </c>
      <c r="I280">
        <v>0</v>
      </c>
      <c r="J280" t="s">
        <v>48</v>
      </c>
      <c r="K280">
        <v>463255</v>
      </c>
      <c r="L280">
        <v>12</v>
      </c>
      <c r="M280">
        <v>0</v>
      </c>
      <c r="N280">
        <v>0</v>
      </c>
      <c r="O280">
        <v>0</v>
      </c>
      <c r="P280">
        <v>0</v>
      </c>
      <c r="Q280">
        <v>0</v>
      </c>
      <c r="R280" t="s">
        <v>869</v>
      </c>
      <c r="S280" t="s">
        <v>57</v>
      </c>
    </row>
    <row r="281" spans="1:19">
      <c r="A281" t="s">
        <v>870</v>
      </c>
      <c r="B281" t="s">
        <v>871</v>
      </c>
      <c r="C281" t="s">
        <v>29</v>
      </c>
      <c r="D281" t="s">
        <v>30</v>
      </c>
      <c r="E281">
        <v>301.68</v>
      </c>
      <c r="F281" t="s">
        <v>23</v>
      </c>
      <c r="G281" t="s">
        <v>24</v>
      </c>
      <c r="H281">
        <v>7.67</v>
      </c>
      <c r="I281">
        <v>0</v>
      </c>
      <c r="J281" t="s">
        <v>25</v>
      </c>
      <c r="K281">
        <v>440795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 t="s">
        <v>872</v>
      </c>
    </row>
    <row r="282" spans="1:19">
      <c r="A282" t="s">
        <v>873</v>
      </c>
      <c r="B282" t="s">
        <v>874</v>
      </c>
      <c r="C282" t="s">
        <v>44</v>
      </c>
      <c r="D282" t="s">
        <v>22</v>
      </c>
      <c r="E282">
        <v>1578.85</v>
      </c>
      <c r="F282" t="s">
        <v>23</v>
      </c>
      <c r="G282" t="s">
        <v>24</v>
      </c>
      <c r="H282">
        <v>3.79</v>
      </c>
      <c r="I282">
        <v>0</v>
      </c>
      <c r="J282" t="s">
        <v>31</v>
      </c>
      <c r="K282">
        <v>536968</v>
      </c>
      <c r="L282">
        <v>17</v>
      </c>
      <c r="M282">
        <v>0</v>
      </c>
      <c r="N282">
        <v>0</v>
      </c>
      <c r="O282">
        <v>0</v>
      </c>
      <c r="P282">
        <v>0</v>
      </c>
      <c r="Q282">
        <v>0</v>
      </c>
      <c r="R282" t="s">
        <v>875</v>
      </c>
    </row>
    <row r="283" spans="1:19">
      <c r="A283" t="s">
        <v>876</v>
      </c>
      <c r="B283" t="s">
        <v>877</v>
      </c>
      <c r="C283" t="s">
        <v>121</v>
      </c>
      <c r="D283" t="s">
        <v>22</v>
      </c>
      <c r="E283">
        <v>435.93</v>
      </c>
      <c r="F283" t="s">
        <v>23</v>
      </c>
      <c r="G283" t="s">
        <v>24</v>
      </c>
      <c r="H283">
        <v>8.17</v>
      </c>
      <c r="I283">
        <v>0</v>
      </c>
      <c r="J283" t="s">
        <v>31</v>
      </c>
      <c r="K283">
        <v>413688</v>
      </c>
      <c r="L283">
        <v>19</v>
      </c>
      <c r="M283">
        <v>0</v>
      </c>
      <c r="N283">
        <v>0</v>
      </c>
      <c r="O283">
        <v>0</v>
      </c>
      <c r="P283">
        <v>0</v>
      </c>
      <c r="Q283">
        <v>0</v>
      </c>
      <c r="R283" t="s">
        <v>878</v>
      </c>
    </row>
    <row r="284" spans="1:19">
      <c r="A284" t="s">
        <v>879</v>
      </c>
      <c r="B284" t="s">
        <v>635</v>
      </c>
      <c r="C284" t="s">
        <v>121</v>
      </c>
      <c r="D284" t="s">
        <v>22</v>
      </c>
      <c r="E284">
        <v>493.94</v>
      </c>
      <c r="F284" t="s">
        <v>23</v>
      </c>
      <c r="G284" t="s">
        <v>24</v>
      </c>
      <c r="H284">
        <v>1.51</v>
      </c>
      <c r="I284">
        <v>0</v>
      </c>
      <c r="J284" t="s">
        <v>25</v>
      </c>
      <c r="K284">
        <v>522520</v>
      </c>
      <c r="L284">
        <v>20</v>
      </c>
      <c r="M284">
        <v>0</v>
      </c>
      <c r="N284">
        <v>0</v>
      </c>
      <c r="O284">
        <v>0</v>
      </c>
      <c r="P284">
        <v>0</v>
      </c>
      <c r="Q284">
        <v>0</v>
      </c>
      <c r="R284" t="s">
        <v>880</v>
      </c>
    </row>
    <row r="285" spans="1:19">
      <c r="A285" t="s">
        <v>881</v>
      </c>
      <c r="B285" t="s">
        <v>882</v>
      </c>
      <c r="C285" t="s">
        <v>29</v>
      </c>
      <c r="D285" t="s">
        <v>30</v>
      </c>
      <c r="E285">
        <v>278.66000000000003</v>
      </c>
      <c r="F285" t="s">
        <v>23</v>
      </c>
      <c r="G285" t="s">
        <v>24</v>
      </c>
      <c r="H285">
        <v>6.48</v>
      </c>
      <c r="I285">
        <v>0</v>
      </c>
      <c r="J285" t="s">
        <v>31</v>
      </c>
      <c r="K285">
        <v>416506</v>
      </c>
      <c r="L285">
        <v>19</v>
      </c>
      <c r="M285">
        <v>0</v>
      </c>
      <c r="N285">
        <v>0</v>
      </c>
      <c r="O285">
        <v>0</v>
      </c>
      <c r="P285">
        <v>0</v>
      </c>
      <c r="Q285">
        <v>0</v>
      </c>
      <c r="R285" t="s">
        <v>883</v>
      </c>
    </row>
    <row r="286" spans="1:19">
      <c r="A286" t="s">
        <v>884</v>
      </c>
      <c r="B286" t="s">
        <v>885</v>
      </c>
      <c r="C286" t="s">
        <v>44</v>
      </c>
      <c r="D286" t="s">
        <v>54</v>
      </c>
      <c r="E286">
        <v>423.96</v>
      </c>
      <c r="F286" t="s">
        <v>23</v>
      </c>
      <c r="G286" t="s">
        <v>24</v>
      </c>
      <c r="H286">
        <v>12.88</v>
      </c>
      <c r="I286">
        <v>0</v>
      </c>
      <c r="J286" t="s">
        <v>31</v>
      </c>
      <c r="K286">
        <v>466216</v>
      </c>
      <c r="L286">
        <v>11</v>
      </c>
      <c r="M286">
        <v>0</v>
      </c>
      <c r="N286">
        <v>0</v>
      </c>
      <c r="O286">
        <v>0</v>
      </c>
      <c r="P286">
        <v>0</v>
      </c>
      <c r="Q286">
        <v>0</v>
      </c>
      <c r="R286" t="s">
        <v>886</v>
      </c>
    </row>
    <row r="287" spans="1:19">
      <c r="A287" t="s">
        <v>887</v>
      </c>
      <c r="B287" t="s">
        <v>888</v>
      </c>
      <c r="C287" t="s">
        <v>60</v>
      </c>
      <c r="D287" t="s">
        <v>70</v>
      </c>
      <c r="E287">
        <v>87.02</v>
      </c>
      <c r="F287" t="s">
        <v>23</v>
      </c>
      <c r="G287" t="s">
        <v>24</v>
      </c>
      <c r="H287">
        <v>1.81</v>
      </c>
      <c r="I287">
        <v>0</v>
      </c>
      <c r="J287" t="s">
        <v>31</v>
      </c>
      <c r="K287">
        <v>547662</v>
      </c>
      <c r="L287">
        <v>24</v>
      </c>
      <c r="M287">
        <v>0</v>
      </c>
      <c r="N287">
        <v>0</v>
      </c>
      <c r="O287">
        <v>0</v>
      </c>
      <c r="P287">
        <v>0</v>
      </c>
      <c r="Q287">
        <v>0</v>
      </c>
      <c r="R287" t="s">
        <v>889</v>
      </c>
    </row>
    <row r="288" spans="1:19">
      <c r="A288" t="s">
        <v>890</v>
      </c>
      <c r="B288" t="s">
        <v>891</v>
      </c>
      <c r="C288" t="s">
        <v>128</v>
      </c>
      <c r="D288" t="s">
        <v>70</v>
      </c>
      <c r="E288">
        <v>449.19</v>
      </c>
      <c r="F288" t="s">
        <v>23</v>
      </c>
      <c r="G288" t="s">
        <v>24</v>
      </c>
      <c r="H288">
        <v>4.92</v>
      </c>
      <c r="I288">
        <v>0</v>
      </c>
      <c r="J288" t="s">
        <v>48</v>
      </c>
      <c r="K288">
        <v>526451</v>
      </c>
      <c r="L288">
        <v>17</v>
      </c>
      <c r="M288">
        <v>0</v>
      </c>
      <c r="N288">
        <v>0</v>
      </c>
      <c r="O288">
        <v>0</v>
      </c>
      <c r="P288">
        <v>0</v>
      </c>
      <c r="Q288">
        <v>0</v>
      </c>
      <c r="R288" t="s">
        <v>892</v>
      </c>
    </row>
    <row r="289" spans="1:19">
      <c r="A289" t="s">
        <v>893</v>
      </c>
      <c r="B289" t="s">
        <v>894</v>
      </c>
      <c r="C289" t="s">
        <v>121</v>
      </c>
      <c r="D289" t="s">
        <v>30</v>
      </c>
      <c r="E289">
        <v>355.59</v>
      </c>
      <c r="F289" t="s">
        <v>23</v>
      </c>
      <c r="G289" t="s">
        <v>24</v>
      </c>
      <c r="H289">
        <v>5.27</v>
      </c>
      <c r="I289">
        <v>0</v>
      </c>
      <c r="J289" t="s">
        <v>48</v>
      </c>
      <c r="K289">
        <v>458555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 t="s">
        <v>895</v>
      </c>
    </row>
    <row r="290" spans="1:19">
      <c r="A290" t="s">
        <v>896</v>
      </c>
      <c r="B290" t="s">
        <v>897</v>
      </c>
      <c r="C290" t="s">
        <v>121</v>
      </c>
      <c r="D290" t="s">
        <v>54</v>
      </c>
      <c r="E290">
        <v>306.77</v>
      </c>
      <c r="F290" t="s">
        <v>39</v>
      </c>
      <c r="G290" t="s">
        <v>24</v>
      </c>
      <c r="H290">
        <v>13.39</v>
      </c>
      <c r="I290">
        <v>0</v>
      </c>
      <c r="J290" t="s">
        <v>25</v>
      </c>
      <c r="K290">
        <v>497486</v>
      </c>
      <c r="L290">
        <v>21</v>
      </c>
      <c r="M290">
        <v>0</v>
      </c>
      <c r="N290">
        <v>0</v>
      </c>
      <c r="O290">
        <v>0</v>
      </c>
      <c r="P290">
        <v>0</v>
      </c>
      <c r="Q290">
        <v>0</v>
      </c>
      <c r="R290" t="s">
        <v>898</v>
      </c>
      <c r="S290" t="s">
        <v>50</v>
      </c>
    </row>
    <row r="291" spans="1:19">
      <c r="A291" t="s">
        <v>899</v>
      </c>
      <c r="B291" t="s">
        <v>900</v>
      </c>
      <c r="C291" t="s">
        <v>60</v>
      </c>
      <c r="D291" t="s">
        <v>22</v>
      </c>
      <c r="E291">
        <v>570.29</v>
      </c>
      <c r="F291" t="s">
        <v>23</v>
      </c>
      <c r="G291" t="s">
        <v>24</v>
      </c>
      <c r="H291">
        <v>7.73</v>
      </c>
      <c r="I291">
        <v>0</v>
      </c>
      <c r="J291" t="s">
        <v>25</v>
      </c>
      <c r="K291">
        <v>453478</v>
      </c>
      <c r="L291">
        <v>21</v>
      </c>
      <c r="M291">
        <v>0</v>
      </c>
      <c r="N291">
        <v>0</v>
      </c>
      <c r="O291">
        <v>0</v>
      </c>
      <c r="P291">
        <v>0</v>
      </c>
      <c r="Q291">
        <v>0</v>
      </c>
      <c r="R291" t="s">
        <v>901</v>
      </c>
    </row>
    <row r="292" spans="1:19">
      <c r="A292" t="s">
        <v>902</v>
      </c>
      <c r="B292" t="s">
        <v>903</v>
      </c>
      <c r="C292" t="s">
        <v>21</v>
      </c>
      <c r="D292" t="s">
        <v>70</v>
      </c>
      <c r="E292">
        <v>2126.7399999999998</v>
      </c>
      <c r="F292" t="s">
        <v>23</v>
      </c>
      <c r="G292" t="s">
        <v>24</v>
      </c>
      <c r="H292">
        <v>7.48</v>
      </c>
      <c r="I292">
        <v>0</v>
      </c>
      <c r="J292" t="s">
        <v>31</v>
      </c>
      <c r="K292">
        <v>496936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 t="s">
        <v>904</v>
      </c>
    </row>
    <row r="293" spans="1:19">
      <c r="A293" t="s">
        <v>905</v>
      </c>
      <c r="B293" t="s">
        <v>66</v>
      </c>
      <c r="C293" t="s">
        <v>60</v>
      </c>
      <c r="D293" t="s">
        <v>70</v>
      </c>
      <c r="E293">
        <v>798.82</v>
      </c>
      <c r="F293" t="s">
        <v>55</v>
      </c>
      <c r="G293" t="s">
        <v>24</v>
      </c>
      <c r="H293">
        <v>2.58</v>
      </c>
      <c r="I293">
        <v>0</v>
      </c>
      <c r="J293" t="s">
        <v>48</v>
      </c>
      <c r="K293">
        <v>502727</v>
      </c>
      <c r="L293">
        <v>16</v>
      </c>
      <c r="M293">
        <v>0</v>
      </c>
      <c r="N293">
        <v>0</v>
      </c>
      <c r="O293">
        <v>0</v>
      </c>
      <c r="P293">
        <v>0</v>
      </c>
      <c r="Q293">
        <v>0</v>
      </c>
      <c r="R293" t="s">
        <v>906</v>
      </c>
      <c r="S293" t="s">
        <v>57</v>
      </c>
    </row>
    <row r="294" spans="1:19">
      <c r="A294" t="s">
        <v>907</v>
      </c>
      <c r="B294" t="s">
        <v>908</v>
      </c>
      <c r="C294" t="s">
        <v>60</v>
      </c>
      <c r="D294" t="s">
        <v>70</v>
      </c>
      <c r="E294">
        <v>512.69000000000005</v>
      </c>
      <c r="F294" t="s">
        <v>23</v>
      </c>
      <c r="G294" t="s">
        <v>24</v>
      </c>
      <c r="H294">
        <v>10.57</v>
      </c>
      <c r="I294">
        <v>0</v>
      </c>
      <c r="J294" t="s">
        <v>48</v>
      </c>
      <c r="K294">
        <v>483542</v>
      </c>
      <c r="L294">
        <v>19</v>
      </c>
      <c r="M294">
        <v>0</v>
      </c>
      <c r="N294">
        <v>0</v>
      </c>
      <c r="O294">
        <v>0</v>
      </c>
      <c r="P294">
        <v>0</v>
      </c>
      <c r="Q294">
        <v>0</v>
      </c>
      <c r="R294" t="s">
        <v>909</v>
      </c>
    </row>
    <row r="295" spans="1:19">
      <c r="A295" t="s">
        <v>910</v>
      </c>
      <c r="B295" t="s">
        <v>911</v>
      </c>
      <c r="C295" t="s">
        <v>60</v>
      </c>
      <c r="D295" t="s">
        <v>30</v>
      </c>
      <c r="E295">
        <v>97.23</v>
      </c>
      <c r="F295" t="s">
        <v>55</v>
      </c>
      <c r="G295" t="s">
        <v>40</v>
      </c>
      <c r="H295">
        <v>1.44</v>
      </c>
      <c r="I295">
        <v>0</v>
      </c>
      <c r="J295" t="s">
        <v>31</v>
      </c>
      <c r="K295">
        <v>555816</v>
      </c>
      <c r="L295">
        <v>23</v>
      </c>
      <c r="M295">
        <v>0</v>
      </c>
      <c r="N295">
        <v>0</v>
      </c>
      <c r="O295">
        <v>0</v>
      </c>
      <c r="P295">
        <v>0</v>
      </c>
      <c r="Q295">
        <v>0</v>
      </c>
      <c r="R295" t="s">
        <v>912</v>
      </c>
    </row>
    <row r="296" spans="1:19">
      <c r="A296" t="s">
        <v>913</v>
      </c>
      <c r="B296" t="s">
        <v>914</v>
      </c>
      <c r="C296" t="s">
        <v>29</v>
      </c>
      <c r="D296" t="s">
        <v>22</v>
      </c>
      <c r="E296">
        <v>279.88</v>
      </c>
      <c r="F296" t="s">
        <v>23</v>
      </c>
      <c r="G296" t="s">
        <v>24</v>
      </c>
      <c r="H296">
        <v>2.61</v>
      </c>
      <c r="I296">
        <v>0</v>
      </c>
      <c r="J296" t="s">
        <v>48</v>
      </c>
      <c r="K296">
        <v>467631</v>
      </c>
      <c r="L296">
        <v>12</v>
      </c>
      <c r="M296">
        <v>0</v>
      </c>
      <c r="N296">
        <v>0</v>
      </c>
      <c r="O296">
        <v>0</v>
      </c>
      <c r="P296">
        <v>0</v>
      </c>
      <c r="Q296">
        <v>0</v>
      </c>
      <c r="R296" t="s">
        <v>915</v>
      </c>
    </row>
    <row r="297" spans="1:19">
      <c r="A297" t="s">
        <v>916</v>
      </c>
      <c r="B297" t="s">
        <v>917</v>
      </c>
      <c r="C297" t="s">
        <v>111</v>
      </c>
      <c r="D297" t="s">
        <v>70</v>
      </c>
      <c r="E297">
        <v>480.8</v>
      </c>
      <c r="F297" t="s">
        <v>23</v>
      </c>
      <c r="G297" t="s">
        <v>24</v>
      </c>
      <c r="H297">
        <v>7.23</v>
      </c>
      <c r="I297">
        <v>0</v>
      </c>
      <c r="J297" t="s">
        <v>48</v>
      </c>
      <c r="K297">
        <v>415986</v>
      </c>
      <c r="L297">
        <v>10</v>
      </c>
      <c r="M297">
        <v>0</v>
      </c>
      <c r="N297">
        <v>0</v>
      </c>
      <c r="O297">
        <v>0</v>
      </c>
      <c r="P297">
        <v>0</v>
      </c>
      <c r="Q297">
        <v>0</v>
      </c>
      <c r="R297" t="s">
        <v>918</v>
      </c>
    </row>
    <row r="298" spans="1:19">
      <c r="A298" t="s">
        <v>919</v>
      </c>
      <c r="B298" t="s">
        <v>920</v>
      </c>
      <c r="C298" t="s">
        <v>21</v>
      </c>
      <c r="D298" t="s">
        <v>22</v>
      </c>
      <c r="E298">
        <v>80.459999999999994</v>
      </c>
      <c r="F298" t="s">
        <v>55</v>
      </c>
      <c r="G298" t="s">
        <v>40</v>
      </c>
      <c r="H298">
        <v>10.75</v>
      </c>
      <c r="I298">
        <v>0</v>
      </c>
      <c r="J298" t="s">
        <v>48</v>
      </c>
      <c r="K298">
        <v>534812</v>
      </c>
      <c r="L298">
        <v>43</v>
      </c>
      <c r="M298">
        <v>0</v>
      </c>
      <c r="N298">
        <v>1</v>
      </c>
      <c r="O298">
        <v>0</v>
      </c>
      <c r="P298">
        <v>0</v>
      </c>
      <c r="Q298">
        <v>0</v>
      </c>
      <c r="R298" t="s">
        <v>921</v>
      </c>
    </row>
    <row r="299" spans="1:19">
      <c r="A299" t="s">
        <v>922</v>
      </c>
      <c r="B299" t="s">
        <v>923</v>
      </c>
      <c r="C299" t="s">
        <v>29</v>
      </c>
      <c r="D299" t="s">
        <v>30</v>
      </c>
      <c r="E299">
        <v>67.319999999999993</v>
      </c>
      <c r="F299" t="s">
        <v>23</v>
      </c>
      <c r="G299" t="s">
        <v>24</v>
      </c>
      <c r="H299">
        <v>9.25</v>
      </c>
      <c r="I299">
        <v>0</v>
      </c>
      <c r="J299" t="s">
        <v>144</v>
      </c>
      <c r="K299">
        <v>546313</v>
      </c>
      <c r="L299">
        <v>15</v>
      </c>
      <c r="M299">
        <v>0</v>
      </c>
      <c r="N299">
        <v>0</v>
      </c>
      <c r="O299">
        <v>0</v>
      </c>
      <c r="P299">
        <v>0</v>
      </c>
      <c r="Q299">
        <v>0</v>
      </c>
      <c r="R299" t="s">
        <v>924</v>
      </c>
    </row>
    <row r="300" spans="1:19">
      <c r="A300" t="s">
        <v>925</v>
      </c>
      <c r="B300" t="s">
        <v>926</v>
      </c>
      <c r="C300" t="s">
        <v>29</v>
      </c>
      <c r="D300" t="s">
        <v>22</v>
      </c>
      <c r="E300">
        <v>173.78</v>
      </c>
      <c r="F300" t="s">
        <v>55</v>
      </c>
      <c r="G300" t="s">
        <v>40</v>
      </c>
      <c r="H300">
        <v>9.7100000000000009</v>
      </c>
      <c r="I300">
        <v>0</v>
      </c>
      <c r="J300" t="s">
        <v>31</v>
      </c>
      <c r="K300">
        <v>533617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 t="s">
        <v>927</v>
      </c>
    </row>
    <row r="301" spans="1:19">
      <c r="A301" t="s">
        <v>928</v>
      </c>
      <c r="B301" t="s">
        <v>929</v>
      </c>
      <c r="C301" t="s">
        <v>35</v>
      </c>
      <c r="D301" t="s">
        <v>22</v>
      </c>
      <c r="E301">
        <v>585.95000000000005</v>
      </c>
      <c r="F301" t="s">
        <v>23</v>
      </c>
      <c r="G301" t="s">
        <v>24</v>
      </c>
      <c r="H301">
        <v>5.26</v>
      </c>
      <c r="I301">
        <v>0</v>
      </c>
      <c r="J301" t="s">
        <v>25</v>
      </c>
      <c r="K301">
        <v>408923</v>
      </c>
      <c r="L301">
        <v>19</v>
      </c>
      <c r="M301">
        <v>0</v>
      </c>
      <c r="N301">
        <v>0</v>
      </c>
      <c r="O301">
        <v>0</v>
      </c>
      <c r="P301">
        <v>0</v>
      </c>
      <c r="Q301">
        <v>0</v>
      </c>
      <c r="R301" t="s">
        <v>930</v>
      </c>
    </row>
    <row r="302" spans="1:19">
      <c r="A302" t="s">
        <v>931</v>
      </c>
      <c r="B302" t="s">
        <v>932</v>
      </c>
      <c r="C302" t="s">
        <v>121</v>
      </c>
      <c r="D302" t="s">
        <v>30</v>
      </c>
      <c r="E302">
        <v>467.71</v>
      </c>
      <c r="F302" t="s">
        <v>39</v>
      </c>
      <c r="G302" t="s">
        <v>24</v>
      </c>
      <c r="H302">
        <v>4.2699999999999996</v>
      </c>
      <c r="I302">
        <v>0</v>
      </c>
      <c r="J302" t="s">
        <v>31</v>
      </c>
      <c r="K302">
        <v>407619</v>
      </c>
      <c r="L302">
        <v>11</v>
      </c>
      <c r="M302">
        <v>0</v>
      </c>
      <c r="N302">
        <v>0</v>
      </c>
      <c r="O302">
        <v>0</v>
      </c>
      <c r="P302">
        <v>0</v>
      </c>
      <c r="Q302">
        <v>0</v>
      </c>
      <c r="R302" t="s">
        <v>933</v>
      </c>
      <c r="S302" t="s">
        <v>50</v>
      </c>
    </row>
    <row r="303" spans="1:19">
      <c r="A303" t="s">
        <v>934</v>
      </c>
      <c r="B303" t="s">
        <v>935</v>
      </c>
      <c r="C303" t="s">
        <v>53</v>
      </c>
      <c r="D303" t="s">
        <v>54</v>
      </c>
      <c r="E303">
        <v>572.73</v>
      </c>
      <c r="F303" t="s">
        <v>23</v>
      </c>
      <c r="G303" t="s">
        <v>24</v>
      </c>
      <c r="H303">
        <v>11.68</v>
      </c>
      <c r="I303">
        <v>0</v>
      </c>
      <c r="J303" t="s">
        <v>48</v>
      </c>
      <c r="K303">
        <v>494956</v>
      </c>
      <c r="L303">
        <v>18</v>
      </c>
      <c r="M303">
        <v>0</v>
      </c>
      <c r="N303">
        <v>0</v>
      </c>
      <c r="O303">
        <v>0</v>
      </c>
      <c r="P303">
        <v>0</v>
      </c>
      <c r="Q303">
        <v>0</v>
      </c>
      <c r="R303" t="s">
        <v>936</v>
      </c>
    </row>
    <row r="304" spans="1:19">
      <c r="A304" t="s">
        <v>937</v>
      </c>
      <c r="B304" t="s">
        <v>938</v>
      </c>
      <c r="C304" t="s">
        <v>21</v>
      </c>
      <c r="D304" t="s">
        <v>70</v>
      </c>
      <c r="E304">
        <v>66.16</v>
      </c>
      <c r="F304" t="s">
        <v>23</v>
      </c>
      <c r="G304" t="s">
        <v>24</v>
      </c>
      <c r="H304">
        <v>5.7</v>
      </c>
      <c r="I304">
        <v>0</v>
      </c>
      <c r="J304" t="s">
        <v>48</v>
      </c>
      <c r="K304">
        <v>404484</v>
      </c>
      <c r="L304">
        <v>12</v>
      </c>
      <c r="M304">
        <v>0</v>
      </c>
      <c r="N304">
        <v>0</v>
      </c>
      <c r="O304">
        <v>0</v>
      </c>
      <c r="P304">
        <v>0</v>
      </c>
      <c r="Q304">
        <v>0</v>
      </c>
      <c r="R304" t="s">
        <v>939</v>
      </c>
    </row>
    <row r="305" spans="1:19">
      <c r="A305" t="s">
        <v>940</v>
      </c>
      <c r="B305" t="s">
        <v>941</v>
      </c>
      <c r="C305" t="s">
        <v>44</v>
      </c>
      <c r="D305" t="s">
        <v>70</v>
      </c>
      <c r="E305">
        <v>369.28</v>
      </c>
      <c r="F305" t="s">
        <v>23</v>
      </c>
      <c r="G305" t="s">
        <v>24</v>
      </c>
      <c r="H305">
        <v>5.39</v>
      </c>
      <c r="I305">
        <v>0</v>
      </c>
      <c r="J305" t="s">
        <v>25</v>
      </c>
      <c r="K305">
        <v>469475</v>
      </c>
      <c r="L305">
        <v>22</v>
      </c>
      <c r="M305">
        <v>0</v>
      </c>
      <c r="N305">
        <v>0</v>
      </c>
      <c r="O305">
        <v>0</v>
      </c>
      <c r="P305">
        <v>0</v>
      </c>
      <c r="Q305">
        <v>0</v>
      </c>
      <c r="R305" t="s">
        <v>942</v>
      </c>
    </row>
    <row r="306" spans="1:19">
      <c r="A306" t="s">
        <v>943</v>
      </c>
      <c r="B306" t="s">
        <v>944</v>
      </c>
      <c r="C306" t="s">
        <v>121</v>
      </c>
      <c r="D306" t="s">
        <v>70</v>
      </c>
      <c r="E306">
        <v>822.49</v>
      </c>
      <c r="F306" t="s">
        <v>23</v>
      </c>
      <c r="G306" t="s">
        <v>24</v>
      </c>
      <c r="H306">
        <v>7.44</v>
      </c>
      <c r="I306">
        <v>0</v>
      </c>
      <c r="J306" t="s">
        <v>31</v>
      </c>
      <c r="K306">
        <v>481459</v>
      </c>
      <c r="L306">
        <v>18</v>
      </c>
      <c r="M306">
        <v>0</v>
      </c>
      <c r="N306">
        <v>0</v>
      </c>
      <c r="O306">
        <v>0</v>
      </c>
      <c r="P306">
        <v>0</v>
      </c>
      <c r="Q306">
        <v>0</v>
      </c>
      <c r="R306" t="s">
        <v>945</v>
      </c>
    </row>
    <row r="307" spans="1:19">
      <c r="A307" t="s">
        <v>946</v>
      </c>
      <c r="B307" t="s">
        <v>947</v>
      </c>
      <c r="C307" t="s">
        <v>121</v>
      </c>
      <c r="D307" t="s">
        <v>22</v>
      </c>
      <c r="E307">
        <v>120.97</v>
      </c>
      <c r="F307" t="s">
        <v>23</v>
      </c>
      <c r="G307" t="s">
        <v>24</v>
      </c>
      <c r="H307">
        <v>2.36</v>
      </c>
      <c r="I307">
        <v>0</v>
      </c>
      <c r="J307" t="s">
        <v>144</v>
      </c>
      <c r="K307">
        <v>558016</v>
      </c>
      <c r="L307">
        <v>10</v>
      </c>
      <c r="M307">
        <v>0</v>
      </c>
      <c r="N307">
        <v>0</v>
      </c>
      <c r="O307">
        <v>0</v>
      </c>
      <c r="P307">
        <v>0</v>
      </c>
      <c r="Q307">
        <v>0</v>
      </c>
      <c r="R307" t="s">
        <v>948</v>
      </c>
    </row>
    <row r="308" spans="1:19">
      <c r="A308" t="s">
        <v>949</v>
      </c>
      <c r="B308" t="s">
        <v>950</v>
      </c>
      <c r="C308" t="s">
        <v>44</v>
      </c>
      <c r="D308" t="s">
        <v>30</v>
      </c>
      <c r="E308">
        <v>481.02</v>
      </c>
      <c r="F308" t="s">
        <v>23</v>
      </c>
      <c r="G308" t="s">
        <v>24</v>
      </c>
      <c r="H308">
        <v>8.8699999999999992</v>
      </c>
      <c r="I308">
        <v>0</v>
      </c>
      <c r="J308" t="s">
        <v>25</v>
      </c>
      <c r="K308">
        <v>526737</v>
      </c>
      <c r="L308">
        <v>14</v>
      </c>
      <c r="M308">
        <v>0</v>
      </c>
      <c r="N308">
        <v>0</v>
      </c>
      <c r="O308">
        <v>0</v>
      </c>
      <c r="P308">
        <v>0</v>
      </c>
      <c r="Q308">
        <v>0</v>
      </c>
      <c r="R308" t="s">
        <v>951</v>
      </c>
    </row>
    <row r="309" spans="1:19">
      <c r="A309" t="s">
        <v>952</v>
      </c>
      <c r="B309" t="s">
        <v>953</v>
      </c>
      <c r="C309" t="s">
        <v>95</v>
      </c>
      <c r="D309" t="s">
        <v>22</v>
      </c>
      <c r="E309">
        <v>388.37</v>
      </c>
      <c r="F309" t="s">
        <v>23</v>
      </c>
      <c r="G309" t="s">
        <v>24</v>
      </c>
      <c r="H309">
        <v>7.6</v>
      </c>
      <c r="I309">
        <v>0</v>
      </c>
      <c r="J309" t="s">
        <v>31</v>
      </c>
      <c r="K309">
        <v>400854</v>
      </c>
      <c r="L309">
        <v>16</v>
      </c>
      <c r="M309">
        <v>0</v>
      </c>
      <c r="N309">
        <v>0</v>
      </c>
      <c r="O309">
        <v>0</v>
      </c>
      <c r="P309">
        <v>0</v>
      </c>
      <c r="Q309">
        <v>0</v>
      </c>
      <c r="R309" t="s">
        <v>954</v>
      </c>
    </row>
    <row r="310" spans="1:19">
      <c r="A310" t="s">
        <v>955</v>
      </c>
      <c r="B310" t="s">
        <v>956</v>
      </c>
      <c r="C310" t="s">
        <v>121</v>
      </c>
      <c r="D310" t="s">
        <v>22</v>
      </c>
      <c r="E310">
        <v>518.02</v>
      </c>
      <c r="F310" t="s">
        <v>23</v>
      </c>
      <c r="G310" t="s">
        <v>24</v>
      </c>
      <c r="H310">
        <v>10.5</v>
      </c>
      <c r="I310">
        <v>0</v>
      </c>
      <c r="J310" t="s">
        <v>31</v>
      </c>
      <c r="K310">
        <v>495159</v>
      </c>
      <c r="L310">
        <v>35</v>
      </c>
      <c r="M310">
        <v>0</v>
      </c>
      <c r="N310">
        <v>1</v>
      </c>
      <c r="O310">
        <v>0</v>
      </c>
      <c r="P310">
        <v>0</v>
      </c>
      <c r="Q310">
        <v>0</v>
      </c>
      <c r="R310" t="s">
        <v>957</v>
      </c>
    </row>
    <row r="311" spans="1:19">
      <c r="A311" t="s">
        <v>958</v>
      </c>
      <c r="B311" t="s">
        <v>959</v>
      </c>
      <c r="C311" t="s">
        <v>111</v>
      </c>
      <c r="D311" t="s">
        <v>30</v>
      </c>
      <c r="E311">
        <v>573.6</v>
      </c>
      <c r="F311" t="s">
        <v>23</v>
      </c>
      <c r="G311" t="s">
        <v>24</v>
      </c>
      <c r="H311">
        <v>10.91</v>
      </c>
      <c r="I311">
        <v>0</v>
      </c>
      <c r="J311" t="s">
        <v>31</v>
      </c>
      <c r="K311">
        <v>489981</v>
      </c>
      <c r="L311">
        <v>16</v>
      </c>
      <c r="M311">
        <v>0</v>
      </c>
      <c r="N311">
        <v>0</v>
      </c>
      <c r="O311">
        <v>0</v>
      </c>
      <c r="P311">
        <v>0</v>
      </c>
      <c r="Q311">
        <v>0</v>
      </c>
      <c r="R311" t="s">
        <v>960</v>
      </c>
    </row>
    <row r="312" spans="1:19">
      <c r="A312" t="s">
        <v>961</v>
      </c>
      <c r="B312" t="s">
        <v>962</v>
      </c>
      <c r="C312" t="s">
        <v>35</v>
      </c>
      <c r="D312" t="s">
        <v>54</v>
      </c>
      <c r="E312">
        <v>193</v>
      </c>
      <c r="F312" t="s">
        <v>39</v>
      </c>
      <c r="G312" t="s">
        <v>40</v>
      </c>
      <c r="H312">
        <v>19.739999999999998</v>
      </c>
      <c r="I312">
        <v>0</v>
      </c>
      <c r="J312" t="s">
        <v>48</v>
      </c>
      <c r="K312">
        <v>505465</v>
      </c>
      <c r="L312">
        <v>22</v>
      </c>
      <c r="M312">
        <v>0</v>
      </c>
      <c r="N312">
        <v>0</v>
      </c>
      <c r="O312">
        <v>0</v>
      </c>
      <c r="P312">
        <v>0</v>
      </c>
      <c r="Q312">
        <v>0</v>
      </c>
      <c r="R312" t="s">
        <v>963</v>
      </c>
    </row>
    <row r="313" spans="1:19">
      <c r="A313" t="s">
        <v>964</v>
      </c>
      <c r="B313" t="s">
        <v>965</v>
      </c>
      <c r="C313" t="s">
        <v>44</v>
      </c>
      <c r="D313" t="s">
        <v>30</v>
      </c>
      <c r="E313">
        <v>745.56</v>
      </c>
      <c r="F313" t="s">
        <v>23</v>
      </c>
      <c r="G313" t="s">
        <v>24</v>
      </c>
      <c r="H313">
        <v>4.34</v>
      </c>
      <c r="I313">
        <v>0</v>
      </c>
      <c r="J313" t="s">
        <v>144</v>
      </c>
      <c r="K313">
        <v>517135</v>
      </c>
      <c r="L313">
        <v>11</v>
      </c>
      <c r="M313">
        <v>0</v>
      </c>
      <c r="N313">
        <v>0</v>
      </c>
      <c r="O313">
        <v>0</v>
      </c>
      <c r="P313">
        <v>0</v>
      </c>
      <c r="Q313">
        <v>0</v>
      </c>
      <c r="R313" t="s">
        <v>966</v>
      </c>
    </row>
    <row r="314" spans="1:19">
      <c r="A314" t="s">
        <v>967</v>
      </c>
      <c r="B314" t="s">
        <v>968</v>
      </c>
      <c r="C314" t="s">
        <v>29</v>
      </c>
      <c r="D314" t="s">
        <v>30</v>
      </c>
      <c r="E314">
        <v>1595.99</v>
      </c>
      <c r="F314" t="s">
        <v>23</v>
      </c>
      <c r="G314" t="s">
        <v>24</v>
      </c>
      <c r="H314">
        <v>6.04</v>
      </c>
      <c r="I314">
        <v>0</v>
      </c>
      <c r="J314" t="s">
        <v>25</v>
      </c>
      <c r="K314">
        <v>531217</v>
      </c>
      <c r="L314">
        <v>55</v>
      </c>
      <c r="M314">
        <v>0</v>
      </c>
      <c r="N314">
        <v>0</v>
      </c>
      <c r="O314">
        <v>1</v>
      </c>
      <c r="P314">
        <v>0</v>
      </c>
      <c r="Q314">
        <v>0</v>
      </c>
      <c r="R314" t="s">
        <v>969</v>
      </c>
    </row>
    <row r="315" spans="1:19">
      <c r="A315" t="s">
        <v>970</v>
      </c>
      <c r="B315" t="s">
        <v>971</v>
      </c>
      <c r="C315" t="s">
        <v>29</v>
      </c>
      <c r="D315" t="s">
        <v>70</v>
      </c>
      <c r="E315">
        <v>671.87</v>
      </c>
      <c r="F315" t="s">
        <v>23</v>
      </c>
      <c r="G315" t="s">
        <v>24</v>
      </c>
      <c r="H315">
        <v>11.1</v>
      </c>
      <c r="I315">
        <v>0</v>
      </c>
      <c r="J315" t="s">
        <v>31</v>
      </c>
      <c r="K315">
        <v>495795</v>
      </c>
      <c r="L315">
        <v>17</v>
      </c>
      <c r="M315">
        <v>0</v>
      </c>
      <c r="N315">
        <v>0</v>
      </c>
      <c r="O315">
        <v>0</v>
      </c>
      <c r="P315">
        <v>0</v>
      </c>
      <c r="Q315">
        <v>0</v>
      </c>
      <c r="R315" t="s">
        <v>972</v>
      </c>
    </row>
    <row r="316" spans="1:19">
      <c r="A316" t="s">
        <v>973</v>
      </c>
      <c r="B316" t="s">
        <v>974</v>
      </c>
      <c r="C316" t="s">
        <v>128</v>
      </c>
      <c r="D316" t="s">
        <v>54</v>
      </c>
      <c r="E316">
        <v>74.78</v>
      </c>
      <c r="F316" t="s">
        <v>55</v>
      </c>
      <c r="G316" t="s">
        <v>24</v>
      </c>
      <c r="H316">
        <v>14.46</v>
      </c>
      <c r="I316">
        <v>0</v>
      </c>
      <c r="J316" t="s">
        <v>25</v>
      </c>
      <c r="K316">
        <v>499346</v>
      </c>
      <c r="L316">
        <v>19</v>
      </c>
      <c r="M316">
        <v>0</v>
      </c>
      <c r="N316">
        <v>0</v>
      </c>
      <c r="O316">
        <v>0</v>
      </c>
      <c r="P316">
        <v>0</v>
      </c>
      <c r="Q316">
        <v>0</v>
      </c>
      <c r="R316" t="s">
        <v>975</v>
      </c>
      <c r="S316" t="s">
        <v>57</v>
      </c>
    </row>
    <row r="317" spans="1:19">
      <c r="A317" t="s">
        <v>976</v>
      </c>
      <c r="B317" t="s">
        <v>977</v>
      </c>
      <c r="C317" t="s">
        <v>53</v>
      </c>
      <c r="D317" t="s">
        <v>30</v>
      </c>
      <c r="E317">
        <v>1489.2</v>
      </c>
      <c r="F317" t="s">
        <v>55</v>
      </c>
      <c r="G317" t="s">
        <v>40</v>
      </c>
      <c r="H317">
        <v>9.1199999999999992</v>
      </c>
      <c r="I317">
        <v>0</v>
      </c>
      <c r="J317" t="s">
        <v>31</v>
      </c>
      <c r="K317">
        <v>523814</v>
      </c>
      <c r="L317">
        <v>15</v>
      </c>
      <c r="M317">
        <v>0</v>
      </c>
      <c r="N317">
        <v>0</v>
      </c>
      <c r="O317">
        <v>0</v>
      </c>
      <c r="P317">
        <v>0</v>
      </c>
      <c r="Q317">
        <v>0</v>
      </c>
      <c r="R317" t="s">
        <v>978</v>
      </c>
    </row>
    <row r="318" spans="1:19">
      <c r="A318" t="s">
        <v>979</v>
      </c>
      <c r="B318" t="s">
        <v>980</v>
      </c>
      <c r="C318" t="s">
        <v>21</v>
      </c>
      <c r="D318" t="s">
        <v>30</v>
      </c>
      <c r="E318">
        <v>453.86</v>
      </c>
      <c r="F318" t="s">
        <v>23</v>
      </c>
      <c r="G318" t="s">
        <v>24</v>
      </c>
      <c r="H318">
        <v>4.8600000000000003</v>
      </c>
      <c r="I318">
        <v>0</v>
      </c>
      <c r="J318" t="s">
        <v>48</v>
      </c>
      <c r="K318">
        <v>496172</v>
      </c>
      <c r="L318">
        <v>12</v>
      </c>
      <c r="M318">
        <v>0</v>
      </c>
      <c r="N318">
        <v>0</v>
      </c>
      <c r="O318">
        <v>0</v>
      </c>
      <c r="P318">
        <v>0</v>
      </c>
      <c r="Q318">
        <v>0</v>
      </c>
      <c r="R318" t="s">
        <v>981</v>
      </c>
    </row>
    <row r="319" spans="1:19">
      <c r="A319" t="s">
        <v>982</v>
      </c>
      <c r="B319" t="s">
        <v>983</v>
      </c>
      <c r="C319" t="s">
        <v>21</v>
      </c>
      <c r="D319" t="s">
        <v>30</v>
      </c>
      <c r="E319">
        <v>236.37</v>
      </c>
      <c r="F319" t="s">
        <v>23</v>
      </c>
      <c r="G319" t="s">
        <v>24</v>
      </c>
      <c r="H319">
        <v>6.59</v>
      </c>
      <c r="I319">
        <v>0</v>
      </c>
      <c r="J319" t="s">
        <v>48</v>
      </c>
      <c r="K319">
        <v>503442</v>
      </c>
      <c r="L319">
        <v>19</v>
      </c>
      <c r="M319">
        <v>0</v>
      </c>
      <c r="N319">
        <v>0</v>
      </c>
      <c r="O319">
        <v>0</v>
      </c>
      <c r="P319">
        <v>0</v>
      </c>
      <c r="Q319">
        <v>0</v>
      </c>
      <c r="R319" t="s">
        <v>984</v>
      </c>
    </row>
    <row r="320" spans="1:19">
      <c r="A320" t="s">
        <v>985</v>
      </c>
      <c r="B320" t="s">
        <v>986</v>
      </c>
      <c r="C320" t="s">
        <v>21</v>
      </c>
      <c r="D320" t="s">
        <v>70</v>
      </c>
      <c r="E320">
        <v>216.54</v>
      </c>
      <c r="F320" t="s">
        <v>23</v>
      </c>
      <c r="G320" t="s">
        <v>24</v>
      </c>
      <c r="H320">
        <v>5.88</v>
      </c>
      <c r="I320">
        <v>0</v>
      </c>
      <c r="J320" t="s">
        <v>25</v>
      </c>
      <c r="K320">
        <v>518109</v>
      </c>
      <c r="L320">
        <v>17</v>
      </c>
      <c r="M320">
        <v>0</v>
      </c>
      <c r="N320">
        <v>0</v>
      </c>
      <c r="O320">
        <v>0</v>
      </c>
      <c r="P320">
        <v>0</v>
      </c>
      <c r="Q320">
        <v>0</v>
      </c>
      <c r="R320" t="s">
        <v>987</v>
      </c>
    </row>
    <row r="321" spans="1:19">
      <c r="A321" t="s">
        <v>988</v>
      </c>
      <c r="B321" t="s">
        <v>989</v>
      </c>
      <c r="C321" t="s">
        <v>29</v>
      </c>
      <c r="D321" t="s">
        <v>30</v>
      </c>
      <c r="E321">
        <v>387.24</v>
      </c>
      <c r="F321" t="s">
        <v>55</v>
      </c>
      <c r="G321" t="s">
        <v>40</v>
      </c>
      <c r="H321">
        <v>10.53</v>
      </c>
      <c r="I321">
        <v>0</v>
      </c>
      <c r="J321" t="s">
        <v>25</v>
      </c>
      <c r="K321">
        <v>459610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 t="s">
        <v>990</v>
      </c>
    </row>
    <row r="322" spans="1:19">
      <c r="A322" t="s">
        <v>991</v>
      </c>
      <c r="B322" t="s">
        <v>992</v>
      </c>
      <c r="C322" t="s">
        <v>44</v>
      </c>
      <c r="D322" t="s">
        <v>30</v>
      </c>
      <c r="E322">
        <v>700.27</v>
      </c>
      <c r="F322" t="s">
        <v>23</v>
      </c>
      <c r="G322" t="s">
        <v>24</v>
      </c>
      <c r="H322">
        <v>4.07</v>
      </c>
      <c r="I322">
        <v>0</v>
      </c>
      <c r="J322" t="s">
        <v>144</v>
      </c>
      <c r="K322">
        <v>417924</v>
      </c>
      <c r="L322">
        <v>23</v>
      </c>
      <c r="M322">
        <v>0</v>
      </c>
      <c r="N322">
        <v>0</v>
      </c>
      <c r="O322">
        <v>0</v>
      </c>
      <c r="P322">
        <v>0</v>
      </c>
      <c r="Q322">
        <v>0</v>
      </c>
      <c r="R322" t="s">
        <v>993</v>
      </c>
    </row>
    <row r="323" spans="1:19">
      <c r="A323" t="s">
        <v>994</v>
      </c>
      <c r="B323" t="s">
        <v>995</v>
      </c>
      <c r="C323" t="s">
        <v>44</v>
      </c>
      <c r="D323" t="s">
        <v>22</v>
      </c>
      <c r="E323">
        <v>1676.95</v>
      </c>
      <c r="F323" t="s">
        <v>23</v>
      </c>
      <c r="G323" t="s">
        <v>24</v>
      </c>
      <c r="H323">
        <v>0.66</v>
      </c>
      <c r="I323">
        <v>0</v>
      </c>
      <c r="J323" t="s">
        <v>31</v>
      </c>
      <c r="K323">
        <v>481856</v>
      </c>
      <c r="L323">
        <v>19</v>
      </c>
      <c r="M323">
        <v>0</v>
      </c>
      <c r="N323">
        <v>0</v>
      </c>
      <c r="O323">
        <v>0</v>
      </c>
      <c r="P323">
        <v>0</v>
      </c>
      <c r="Q323">
        <v>0</v>
      </c>
      <c r="R323" t="s">
        <v>996</v>
      </c>
    </row>
    <row r="324" spans="1:19">
      <c r="A324" t="s">
        <v>997</v>
      </c>
      <c r="B324" t="s">
        <v>998</v>
      </c>
      <c r="C324" t="s">
        <v>121</v>
      </c>
      <c r="D324" t="s">
        <v>22</v>
      </c>
      <c r="E324">
        <v>684.66</v>
      </c>
      <c r="F324" t="s">
        <v>23</v>
      </c>
      <c r="G324" t="s">
        <v>24</v>
      </c>
      <c r="H324">
        <v>6.61</v>
      </c>
      <c r="I324">
        <v>0</v>
      </c>
      <c r="J324" t="s">
        <v>144</v>
      </c>
      <c r="K324">
        <v>517822</v>
      </c>
      <c r="L324">
        <v>24</v>
      </c>
      <c r="M324">
        <v>0</v>
      </c>
      <c r="N324">
        <v>0</v>
      </c>
      <c r="O324">
        <v>0</v>
      </c>
      <c r="P324">
        <v>0</v>
      </c>
      <c r="Q324">
        <v>0</v>
      </c>
      <c r="R324" t="s">
        <v>999</v>
      </c>
    </row>
    <row r="325" spans="1:19">
      <c r="A325" t="s">
        <v>1000</v>
      </c>
      <c r="B325" t="s">
        <v>1001</v>
      </c>
      <c r="C325" t="s">
        <v>21</v>
      </c>
      <c r="D325" t="s">
        <v>22</v>
      </c>
      <c r="E325">
        <v>179.03</v>
      </c>
      <c r="F325" t="s">
        <v>23</v>
      </c>
      <c r="G325" t="s">
        <v>24</v>
      </c>
      <c r="H325">
        <v>8.1199999999999992</v>
      </c>
      <c r="I325">
        <v>0</v>
      </c>
      <c r="J325" t="s">
        <v>48</v>
      </c>
      <c r="K325">
        <v>492051</v>
      </c>
      <c r="L325">
        <v>18</v>
      </c>
      <c r="M325">
        <v>0</v>
      </c>
      <c r="N325">
        <v>0</v>
      </c>
      <c r="O325">
        <v>0</v>
      </c>
      <c r="P325">
        <v>0</v>
      </c>
      <c r="Q325">
        <v>0</v>
      </c>
      <c r="R325" t="s">
        <v>1002</v>
      </c>
    </row>
    <row r="326" spans="1:19">
      <c r="A326" t="s">
        <v>1003</v>
      </c>
      <c r="B326" t="s">
        <v>1004</v>
      </c>
      <c r="C326" t="s">
        <v>21</v>
      </c>
      <c r="D326" t="s">
        <v>54</v>
      </c>
      <c r="E326">
        <v>990.43</v>
      </c>
      <c r="F326" t="s">
        <v>55</v>
      </c>
      <c r="G326" t="s">
        <v>40</v>
      </c>
      <c r="H326">
        <v>8.91</v>
      </c>
      <c r="I326">
        <v>0</v>
      </c>
      <c r="J326" t="s">
        <v>25</v>
      </c>
      <c r="K326">
        <v>421087</v>
      </c>
      <c r="L326">
        <v>18</v>
      </c>
      <c r="M326">
        <v>0</v>
      </c>
      <c r="N326">
        <v>0</v>
      </c>
      <c r="O326">
        <v>0</v>
      </c>
      <c r="P326">
        <v>0</v>
      </c>
      <c r="Q326">
        <v>0</v>
      </c>
      <c r="R326" t="s">
        <v>1005</v>
      </c>
    </row>
    <row r="327" spans="1:19">
      <c r="A327" t="s">
        <v>1006</v>
      </c>
      <c r="B327" t="s">
        <v>1007</v>
      </c>
      <c r="C327" t="s">
        <v>35</v>
      </c>
      <c r="D327" t="s">
        <v>30</v>
      </c>
      <c r="E327">
        <v>143.02000000000001</v>
      </c>
      <c r="F327" t="s">
        <v>23</v>
      </c>
      <c r="G327" t="s">
        <v>24</v>
      </c>
      <c r="H327">
        <v>10.86</v>
      </c>
      <c r="I327">
        <v>0</v>
      </c>
      <c r="J327" t="s">
        <v>48</v>
      </c>
      <c r="K327">
        <v>553360</v>
      </c>
      <c r="L327">
        <v>37</v>
      </c>
      <c r="M327">
        <v>0</v>
      </c>
      <c r="N327">
        <v>1</v>
      </c>
      <c r="O327">
        <v>0</v>
      </c>
      <c r="P327">
        <v>0</v>
      </c>
      <c r="Q327">
        <v>0</v>
      </c>
      <c r="R327" t="s">
        <v>1008</v>
      </c>
    </row>
    <row r="328" spans="1:19">
      <c r="A328" t="s">
        <v>1009</v>
      </c>
      <c r="B328" t="s">
        <v>143</v>
      </c>
      <c r="C328" t="s">
        <v>29</v>
      </c>
      <c r="D328" t="s">
        <v>22</v>
      </c>
      <c r="E328">
        <v>337.2</v>
      </c>
      <c r="F328" t="s">
        <v>23</v>
      </c>
      <c r="G328" t="s">
        <v>24</v>
      </c>
      <c r="H328">
        <v>9.92</v>
      </c>
      <c r="I328">
        <v>0</v>
      </c>
      <c r="J328" t="s">
        <v>31</v>
      </c>
      <c r="K328">
        <v>416585</v>
      </c>
      <c r="L328">
        <v>24</v>
      </c>
      <c r="M328">
        <v>0</v>
      </c>
      <c r="N328">
        <v>0</v>
      </c>
      <c r="O328">
        <v>0</v>
      </c>
      <c r="P328">
        <v>0</v>
      </c>
      <c r="Q328">
        <v>0</v>
      </c>
      <c r="R328" t="s">
        <v>1010</v>
      </c>
    </row>
    <row r="329" spans="1:19">
      <c r="A329" t="s">
        <v>1011</v>
      </c>
      <c r="B329" t="s">
        <v>1012</v>
      </c>
      <c r="C329" t="s">
        <v>44</v>
      </c>
      <c r="D329" t="s">
        <v>54</v>
      </c>
      <c r="E329">
        <v>683.4</v>
      </c>
      <c r="F329" t="s">
        <v>39</v>
      </c>
      <c r="G329" t="s">
        <v>24</v>
      </c>
      <c r="H329">
        <v>14.35</v>
      </c>
      <c r="I329">
        <v>0</v>
      </c>
      <c r="J329" t="s">
        <v>25</v>
      </c>
      <c r="K329">
        <v>410488</v>
      </c>
      <c r="L329">
        <v>23</v>
      </c>
      <c r="M329">
        <v>0</v>
      </c>
      <c r="N329">
        <v>0</v>
      </c>
      <c r="O329">
        <v>0</v>
      </c>
      <c r="P329">
        <v>0</v>
      </c>
      <c r="Q329">
        <v>0</v>
      </c>
      <c r="R329" t="s">
        <v>1013</v>
      </c>
      <c r="S329" t="s">
        <v>50</v>
      </c>
    </row>
    <row r="330" spans="1:19">
      <c r="A330" t="s">
        <v>1014</v>
      </c>
      <c r="B330" t="s">
        <v>186</v>
      </c>
      <c r="C330" t="s">
        <v>53</v>
      </c>
      <c r="D330" t="s">
        <v>70</v>
      </c>
      <c r="E330">
        <v>579.03</v>
      </c>
      <c r="F330" t="s">
        <v>23</v>
      </c>
      <c r="G330" t="s">
        <v>24</v>
      </c>
      <c r="H330">
        <v>8.7799999999999994</v>
      </c>
      <c r="I330">
        <v>0</v>
      </c>
      <c r="J330" t="s">
        <v>31</v>
      </c>
      <c r="K330">
        <v>489201</v>
      </c>
      <c r="L330">
        <v>17</v>
      </c>
      <c r="M330">
        <v>0</v>
      </c>
      <c r="N330">
        <v>0</v>
      </c>
      <c r="O330">
        <v>0</v>
      </c>
      <c r="P330">
        <v>0</v>
      </c>
      <c r="Q330">
        <v>0</v>
      </c>
      <c r="R330" t="s">
        <v>1015</v>
      </c>
    </row>
    <row r="331" spans="1:19">
      <c r="A331" t="s">
        <v>1016</v>
      </c>
      <c r="B331" t="s">
        <v>1017</v>
      </c>
      <c r="C331" t="s">
        <v>60</v>
      </c>
      <c r="D331" t="s">
        <v>30</v>
      </c>
      <c r="E331">
        <v>322.13</v>
      </c>
      <c r="F331" t="s">
        <v>23</v>
      </c>
      <c r="G331" t="s">
        <v>24</v>
      </c>
      <c r="H331">
        <v>7.3</v>
      </c>
      <c r="I331">
        <v>0</v>
      </c>
      <c r="J331" t="s">
        <v>31</v>
      </c>
      <c r="K331">
        <v>427996</v>
      </c>
      <c r="L331">
        <v>24</v>
      </c>
      <c r="M331">
        <v>0</v>
      </c>
      <c r="N331">
        <v>0</v>
      </c>
      <c r="O331">
        <v>0</v>
      </c>
      <c r="P331">
        <v>0</v>
      </c>
      <c r="Q331">
        <v>0</v>
      </c>
      <c r="R331" t="s">
        <v>1018</v>
      </c>
    </row>
    <row r="332" spans="1:19">
      <c r="A332" t="s">
        <v>1019</v>
      </c>
      <c r="B332" t="s">
        <v>1020</v>
      </c>
      <c r="C332" t="s">
        <v>21</v>
      </c>
      <c r="D332" t="s">
        <v>30</v>
      </c>
      <c r="E332">
        <v>2179.17</v>
      </c>
      <c r="F332" t="s">
        <v>39</v>
      </c>
      <c r="G332" t="s">
        <v>40</v>
      </c>
      <c r="H332">
        <v>7.75</v>
      </c>
      <c r="I332">
        <v>0</v>
      </c>
      <c r="J332" t="s">
        <v>31</v>
      </c>
      <c r="K332">
        <v>559116</v>
      </c>
      <c r="L332">
        <v>41</v>
      </c>
      <c r="M332">
        <v>0</v>
      </c>
      <c r="N332">
        <v>0</v>
      </c>
      <c r="O332">
        <v>1</v>
      </c>
      <c r="P332">
        <v>0</v>
      </c>
      <c r="Q332">
        <v>0</v>
      </c>
      <c r="R332" t="s">
        <v>1021</v>
      </c>
    </row>
    <row r="333" spans="1:19">
      <c r="A333" t="s">
        <v>1022</v>
      </c>
      <c r="B333" t="s">
        <v>1023</v>
      </c>
      <c r="C333" t="s">
        <v>111</v>
      </c>
      <c r="D333" t="s">
        <v>70</v>
      </c>
      <c r="E333">
        <v>126.42</v>
      </c>
      <c r="F333" t="s">
        <v>23</v>
      </c>
      <c r="G333" t="s">
        <v>24</v>
      </c>
      <c r="H333">
        <v>9.4600000000000009</v>
      </c>
      <c r="I333">
        <v>0</v>
      </c>
      <c r="J333" t="s">
        <v>25</v>
      </c>
      <c r="K333">
        <v>494624</v>
      </c>
      <c r="L333">
        <v>18</v>
      </c>
      <c r="M333">
        <v>0</v>
      </c>
      <c r="N333">
        <v>0</v>
      </c>
      <c r="O333">
        <v>0</v>
      </c>
      <c r="P333">
        <v>0</v>
      </c>
      <c r="Q333">
        <v>0</v>
      </c>
      <c r="R333" t="s">
        <v>1024</v>
      </c>
    </row>
    <row r="334" spans="1:19">
      <c r="A334" t="s">
        <v>1025</v>
      </c>
      <c r="B334" t="s">
        <v>1026</v>
      </c>
      <c r="C334" t="s">
        <v>29</v>
      </c>
      <c r="D334" t="s">
        <v>22</v>
      </c>
      <c r="E334">
        <v>127.54</v>
      </c>
      <c r="F334" t="s">
        <v>23</v>
      </c>
      <c r="G334" t="s">
        <v>24</v>
      </c>
      <c r="H334">
        <v>10.57</v>
      </c>
      <c r="I334">
        <v>0</v>
      </c>
      <c r="J334" t="s">
        <v>25</v>
      </c>
      <c r="K334">
        <v>407919</v>
      </c>
      <c r="L334">
        <v>11</v>
      </c>
      <c r="M334">
        <v>0</v>
      </c>
      <c r="N334">
        <v>0</v>
      </c>
      <c r="O334">
        <v>0</v>
      </c>
      <c r="P334">
        <v>0</v>
      </c>
      <c r="Q334">
        <v>0</v>
      </c>
      <c r="R334" t="s">
        <v>1027</v>
      </c>
    </row>
    <row r="335" spans="1:19">
      <c r="A335" t="s">
        <v>1028</v>
      </c>
      <c r="B335" t="s">
        <v>1029</v>
      </c>
      <c r="C335" t="s">
        <v>21</v>
      </c>
      <c r="D335" t="s">
        <v>30</v>
      </c>
      <c r="E335">
        <v>221.74</v>
      </c>
      <c r="F335" t="s">
        <v>55</v>
      </c>
      <c r="G335" t="s">
        <v>40</v>
      </c>
      <c r="H335">
        <v>2.76</v>
      </c>
      <c r="I335">
        <v>0</v>
      </c>
      <c r="J335" t="s">
        <v>25</v>
      </c>
      <c r="K335">
        <v>501424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 t="s">
        <v>1030</v>
      </c>
    </row>
    <row r="336" spans="1:19">
      <c r="A336" t="s">
        <v>1031</v>
      </c>
      <c r="B336" t="s">
        <v>1032</v>
      </c>
      <c r="C336" t="s">
        <v>53</v>
      </c>
      <c r="D336" t="s">
        <v>30</v>
      </c>
      <c r="E336">
        <v>262.85000000000002</v>
      </c>
      <c r="F336" t="s">
        <v>23</v>
      </c>
      <c r="G336" t="s">
        <v>24</v>
      </c>
      <c r="H336">
        <v>3.47</v>
      </c>
      <c r="I336">
        <v>0</v>
      </c>
      <c r="J336" t="s">
        <v>25</v>
      </c>
      <c r="K336">
        <v>480263</v>
      </c>
      <c r="L336">
        <v>36</v>
      </c>
      <c r="M336">
        <v>0</v>
      </c>
      <c r="N336">
        <v>1</v>
      </c>
      <c r="O336">
        <v>0</v>
      </c>
      <c r="P336">
        <v>0</v>
      </c>
      <c r="Q336">
        <v>0</v>
      </c>
      <c r="R336" t="s">
        <v>1033</v>
      </c>
    </row>
    <row r="337" spans="1:18">
      <c r="A337" t="s">
        <v>1034</v>
      </c>
      <c r="B337" t="s">
        <v>1035</v>
      </c>
      <c r="C337" t="s">
        <v>21</v>
      </c>
      <c r="D337" t="s">
        <v>54</v>
      </c>
      <c r="E337">
        <v>195.35</v>
      </c>
      <c r="F337" t="s">
        <v>39</v>
      </c>
      <c r="G337" t="s">
        <v>40</v>
      </c>
      <c r="H337">
        <v>14.05</v>
      </c>
      <c r="I337">
        <v>0</v>
      </c>
      <c r="J337" t="s">
        <v>31</v>
      </c>
      <c r="K337">
        <v>432338</v>
      </c>
      <c r="L337">
        <v>19</v>
      </c>
      <c r="M337">
        <v>0</v>
      </c>
      <c r="N337">
        <v>0</v>
      </c>
      <c r="O337">
        <v>0</v>
      </c>
      <c r="P337">
        <v>0</v>
      </c>
      <c r="Q337">
        <v>0</v>
      </c>
      <c r="R337" t="s">
        <v>1036</v>
      </c>
    </row>
    <row r="338" spans="1:18">
      <c r="A338" t="s">
        <v>1037</v>
      </c>
      <c r="B338" t="s">
        <v>1038</v>
      </c>
      <c r="C338" t="s">
        <v>44</v>
      </c>
      <c r="D338" t="s">
        <v>70</v>
      </c>
      <c r="E338">
        <v>182.31</v>
      </c>
      <c r="F338" t="s">
        <v>23</v>
      </c>
      <c r="G338" t="s">
        <v>24</v>
      </c>
      <c r="H338">
        <v>9.4700000000000006</v>
      </c>
      <c r="I338">
        <v>0</v>
      </c>
      <c r="J338" t="s">
        <v>144</v>
      </c>
      <c r="K338">
        <v>493048</v>
      </c>
      <c r="L338">
        <v>14</v>
      </c>
      <c r="M338">
        <v>0</v>
      </c>
      <c r="N338">
        <v>0</v>
      </c>
      <c r="O338">
        <v>0</v>
      </c>
      <c r="P338">
        <v>0</v>
      </c>
      <c r="Q338">
        <v>0</v>
      </c>
      <c r="R338" t="s">
        <v>1039</v>
      </c>
    </row>
    <row r="339" spans="1:18">
      <c r="A339" t="s">
        <v>1040</v>
      </c>
      <c r="B339" t="s">
        <v>1041</v>
      </c>
      <c r="C339" t="s">
        <v>21</v>
      </c>
      <c r="D339" t="s">
        <v>54</v>
      </c>
      <c r="E339">
        <v>674.22</v>
      </c>
      <c r="F339" t="s">
        <v>23</v>
      </c>
      <c r="G339" t="s">
        <v>24</v>
      </c>
      <c r="H339">
        <v>15.28</v>
      </c>
      <c r="I339">
        <v>0</v>
      </c>
      <c r="J339" t="s">
        <v>31</v>
      </c>
      <c r="K339">
        <v>540056</v>
      </c>
      <c r="L339">
        <v>12</v>
      </c>
      <c r="M339">
        <v>0</v>
      </c>
      <c r="N339">
        <v>0</v>
      </c>
      <c r="O339">
        <v>0</v>
      </c>
      <c r="P339">
        <v>0</v>
      </c>
      <c r="Q339">
        <v>0</v>
      </c>
      <c r="R339" t="s">
        <v>1042</v>
      </c>
    </row>
    <row r="340" spans="1:18">
      <c r="A340" t="s">
        <v>1043</v>
      </c>
      <c r="B340" t="s">
        <v>1044</v>
      </c>
      <c r="C340" t="s">
        <v>35</v>
      </c>
      <c r="D340" t="s">
        <v>30</v>
      </c>
      <c r="E340">
        <v>722.47</v>
      </c>
      <c r="F340" t="s">
        <v>23</v>
      </c>
      <c r="G340" t="s">
        <v>24</v>
      </c>
      <c r="H340">
        <v>1.71</v>
      </c>
      <c r="I340">
        <v>0</v>
      </c>
      <c r="J340" t="s">
        <v>48</v>
      </c>
      <c r="K340">
        <v>402740</v>
      </c>
      <c r="L340">
        <v>12</v>
      </c>
      <c r="M340">
        <v>0</v>
      </c>
      <c r="N340">
        <v>0</v>
      </c>
      <c r="O340">
        <v>0</v>
      </c>
      <c r="P340">
        <v>0</v>
      </c>
      <c r="Q340">
        <v>0</v>
      </c>
      <c r="R340" t="s">
        <v>1045</v>
      </c>
    </row>
    <row r="341" spans="1:18">
      <c r="A341" t="s">
        <v>1046</v>
      </c>
      <c r="B341" t="s">
        <v>124</v>
      </c>
      <c r="C341" t="s">
        <v>21</v>
      </c>
      <c r="D341" t="s">
        <v>30</v>
      </c>
      <c r="E341">
        <v>237.98</v>
      </c>
      <c r="F341" t="s">
        <v>23</v>
      </c>
      <c r="G341" t="s">
        <v>24</v>
      </c>
      <c r="H341">
        <v>0.75</v>
      </c>
      <c r="I341">
        <v>0</v>
      </c>
      <c r="J341" t="s">
        <v>25</v>
      </c>
      <c r="K341">
        <v>438613</v>
      </c>
      <c r="L341">
        <v>14</v>
      </c>
      <c r="M341">
        <v>0</v>
      </c>
      <c r="N341">
        <v>0</v>
      </c>
      <c r="O341">
        <v>0</v>
      </c>
      <c r="P341">
        <v>0</v>
      </c>
      <c r="Q341">
        <v>0</v>
      </c>
      <c r="R341" t="s">
        <v>1047</v>
      </c>
    </row>
    <row r="342" spans="1:18">
      <c r="A342" t="s">
        <v>1048</v>
      </c>
      <c r="B342" t="s">
        <v>1049</v>
      </c>
      <c r="C342" t="s">
        <v>29</v>
      </c>
      <c r="D342" t="s">
        <v>22</v>
      </c>
      <c r="E342">
        <v>832.98</v>
      </c>
      <c r="F342" t="s">
        <v>55</v>
      </c>
      <c r="G342" t="s">
        <v>40</v>
      </c>
      <c r="H342">
        <v>9.4600000000000009</v>
      </c>
      <c r="I342">
        <v>0</v>
      </c>
      <c r="J342" t="s">
        <v>144</v>
      </c>
      <c r="K342">
        <v>429253</v>
      </c>
      <c r="L342">
        <v>21</v>
      </c>
      <c r="M342">
        <v>0</v>
      </c>
      <c r="N342">
        <v>0</v>
      </c>
      <c r="O342">
        <v>0</v>
      </c>
      <c r="P342">
        <v>0</v>
      </c>
      <c r="Q342">
        <v>0</v>
      </c>
      <c r="R342" t="s">
        <v>1050</v>
      </c>
    </row>
    <row r="343" spans="1:18">
      <c r="A343" t="s">
        <v>1051</v>
      </c>
      <c r="B343" t="s">
        <v>1052</v>
      </c>
      <c r="C343" t="s">
        <v>29</v>
      </c>
      <c r="D343" t="s">
        <v>70</v>
      </c>
      <c r="E343">
        <v>561.25</v>
      </c>
      <c r="F343" t="s">
        <v>23</v>
      </c>
      <c r="G343" t="s">
        <v>24</v>
      </c>
      <c r="H343">
        <v>10.29</v>
      </c>
      <c r="I343">
        <v>0</v>
      </c>
      <c r="J343" t="s">
        <v>25</v>
      </c>
      <c r="K343">
        <v>546849</v>
      </c>
      <c r="L343">
        <v>14</v>
      </c>
      <c r="M343">
        <v>0</v>
      </c>
      <c r="N343">
        <v>0</v>
      </c>
      <c r="O343">
        <v>0</v>
      </c>
      <c r="P343">
        <v>0</v>
      </c>
      <c r="Q343">
        <v>0</v>
      </c>
      <c r="R343" t="s">
        <v>1053</v>
      </c>
    </row>
    <row r="344" spans="1:18">
      <c r="A344" t="s">
        <v>1054</v>
      </c>
      <c r="B344" t="s">
        <v>1055</v>
      </c>
      <c r="C344" t="s">
        <v>44</v>
      </c>
      <c r="D344" t="s">
        <v>22</v>
      </c>
      <c r="E344">
        <v>65.75</v>
      </c>
      <c r="F344" t="s">
        <v>23</v>
      </c>
      <c r="G344" t="s">
        <v>24</v>
      </c>
      <c r="H344">
        <v>8.34</v>
      </c>
      <c r="I344">
        <v>0</v>
      </c>
      <c r="J344" t="s">
        <v>25</v>
      </c>
      <c r="K344">
        <v>436542</v>
      </c>
      <c r="L344">
        <v>22</v>
      </c>
      <c r="M344">
        <v>0</v>
      </c>
      <c r="N344">
        <v>0</v>
      </c>
      <c r="O344">
        <v>0</v>
      </c>
      <c r="P344">
        <v>0</v>
      </c>
      <c r="Q344">
        <v>0</v>
      </c>
      <c r="R344" t="s">
        <v>1056</v>
      </c>
    </row>
    <row r="345" spans="1:18">
      <c r="A345" t="s">
        <v>1057</v>
      </c>
      <c r="B345" t="s">
        <v>1058</v>
      </c>
      <c r="C345" t="s">
        <v>35</v>
      </c>
      <c r="D345" t="s">
        <v>30</v>
      </c>
      <c r="E345">
        <v>407.03</v>
      </c>
      <c r="F345" t="s">
        <v>23</v>
      </c>
      <c r="G345" t="s">
        <v>24</v>
      </c>
      <c r="H345">
        <v>10</v>
      </c>
      <c r="I345">
        <v>0</v>
      </c>
      <c r="J345" t="s">
        <v>144</v>
      </c>
      <c r="K345">
        <v>517652</v>
      </c>
      <c r="L345">
        <v>22</v>
      </c>
      <c r="M345">
        <v>0</v>
      </c>
      <c r="N345">
        <v>0</v>
      </c>
      <c r="O345">
        <v>0</v>
      </c>
      <c r="P345">
        <v>0</v>
      </c>
      <c r="Q345">
        <v>0</v>
      </c>
      <c r="R345" t="s">
        <v>1059</v>
      </c>
    </row>
    <row r="346" spans="1:18">
      <c r="A346" t="s">
        <v>1060</v>
      </c>
      <c r="B346" t="s">
        <v>1061</v>
      </c>
      <c r="C346" t="s">
        <v>35</v>
      </c>
      <c r="D346" t="s">
        <v>70</v>
      </c>
      <c r="E346">
        <v>388.15</v>
      </c>
      <c r="F346" t="s">
        <v>39</v>
      </c>
      <c r="G346" t="s">
        <v>40</v>
      </c>
      <c r="H346">
        <v>7.3</v>
      </c>
      <c r="I346">
        <v>0</v>
      </c>
      <c r="J346" t="s">
        <v>48</v>
      </c>
      <c r="K346">
        <v>429459</v>
      </c>
      <c r="L346">
        <v>19</v>
      </c>
      <c r="M346">
        <v>0</v>
      </c>
      <c r="N346">
        <v>0</v>
      </c>
      <c r="O346">
        <v>0</v>
      </c>
      <c r="P346">
        <v>0</v>
      </c>
      <c r="Q346">
        <v>0</v>
      </c>
      <c r="R346" t="s">
        <v>1062</v>
      </c>
    </row>
    <row r="347" spans="1:18">
      <c r="A347" t="s">
        <v>1063</v>
      </c>
      <c r="B347" t="s">
        <v>1064</v>
      </c>
      <c r="C347" t="s">
        <v>29</v>
      </c>
      <c r="D347" t="s">
        <v>54</v>
      </c>
      <c r="E347">
        <v>229.76</v>
      </c>
      <c r="F347" t="s">
        <v>55</v>
      </c>
      <c r="G347" t="s">
        <v>40</v>
      </c>
      <c r="H347">
        <v>8.4</v>
      </c>
      <c r="I347">
        <v>0</v>
      </c>
      <c r="J347" t="s">
        <v>31</v>
      </c>
      <c r="K347">
        <v>516449</v>
      </c>
      <c r="L347">
        <v>16</v>
      </c>
      <c r="M347">
        <v>0</v>
      </c>
      <c r="N347">
        <v>0</v>
      </c>
      <c r="O347">
        <v>0</v>
      </c>
      <c r="P347">
        <v>0</v>
      </c>
      <c r="Q347">
        <v>0</v>
      </c>
      <c r="R347" t="s">
        <v>1065</v>
      </c>
    </row>
    <row r="348" spans="1:18">
      <c r="A348" t="s">
        <v>1066</v>
      </c>
      <c r="B348" t="s">
        <v>1067</v>
      </c>
      <c r="C348" t="s">
        <v>53</v>
      </c>
      <c r="D348" t="s">
        <v>22</v>
      </c>
      <c r="E348">
        <v>908.16</v>
      </c>
      <c r="F348" t="s">
        <v>23</v>
      </c>
      <c r="G348" t="s">
        <v>24</v>
      </c>
      <c r="H348">
        <v>3.05</v>
      </c>
      <c r="I348">
        <v>0</v>
      </c>
      <c r="J348" t="s">
        <v>144</v>
      </c>
      <c r="K348">
        <v>429790</v>
      </c>
      <c r="L348">
        <v>17</v>
      </c>
      <c r="M348">
        <v>0</v>
      </c>
      <c r="N348">
        <v>0</v>
      </c>
      <c r="O348">
        <v>0</v>
      </c>
      <c r="P348">
        <v>0</v>
      </c>
      <c r="Q348">
        <v>0</v>
      </c>
      <c r="R348" t="s">
        <v>1068</v>
      </c>
    </row>
    <row r="349" spans="1:18">
      <c r="A349" t="s">
        <v>1069</v>
      </c>
      <c r="B349" t="s">
        <v>1070</v>
      </c>
      <c r="C349" t="s">
        <v>35</v>
      </c>
      <c r="D349" t="s">
        <v>70</v>
      </c>
      <c r="E349">
        <v>123.32</v>
      </c>
      <c r="F349" t="s">
        <v>23</v>
      </c>
      <c r="G349" t="s">
        <v>24</v>
      </c>
      <c r="H349">
        <v>11.99</v>
      </c>
      <c r="I349">
        <v>0</v>
      </c>
      <c r="J349" t="s">
        <v>48</v>
      </c>
      <c r="K349">
        <v>512809</v>
      </c>
      <c r="L349">
        <v>16</v>
      </c>
      <c r="M349">
        <v>0</v>
      </c>
      <c r="N349">
        <v>0</v>
      </c>
      <c r="O349">
        <v>0</v>
      </c>
      <c r="P349">
        <v>0</v>
      </c>
      <c r="Q349">
        <v>0</v>
      </c>
      <c r="R349" t="s">
        <v>1071</v>
      </c>
    </row>
    <row r="350" spans="1:18">
      <c r="A350" t="s">
        <v>1072</v>
      </c>
      <c r="B350" t="s">
        <v>1073</v>
      </c>
      <c r="C350" t="s">
        <v>53</v>
      </c>
      <c r="D350" t="s">
        <v>70</v>
      </c>
      <c r="E350">
        <v>415.37</v>
      </c>
      <c r="F350" t="s">
        <v>23</v>
      </c>
      <c r="G350" t="s">
        <v>24</v>
      </c>
      <c r="H350">
        <v>5.12</v>
      </c>
      <c r="I350">
        <v>0</v>
      </c>
      <c r="J350" t="s">
        <v>31</v>
      </c>
      <c r="K350">
        <v>439916</v>
      </c>
      <c r="L350">
        <v>52</v>
      </c>
      <c r="M350">
        <v>0</v>
      </c>
      <c r="N350">
        <v>0</v>
      </c>
      <c r="O350">
        <v>1</v>
      </c>
      <c r="P350">
        <v>0</v>
      </c>
      <c r="Q350">
        <v>0</v>
      </c>
      <c r="R350" t="s">
        <v>1074</v>
      </c>
    </row>
    <row r="351" spans="1:18">
      <c r="A351" t="s">
        <v>1075</v>
      </c>
      <c r="B351" t="s">
        <v>52</v>
      </c>
      <c r="C351" t="s">
        <v>21</v>
      </c>
      <c r="D351" t="s">
        <v>70</v>
      </c>
      <c r="E351">
        <v>175.43</v>
      </c>
      <c r="F351" t="s">
        <v>23</v>
      </c>
      <c r="G351" t="s">
        <v>24</v>
      </c>
      <c r="H351">
        <v>3.86</v>
      </c>
      <c r="I351">
        <v>0</v>
      </c>
      <c r="J351" t="s">
        <v>25</v>
      </c>
      <c r="K351">
        <v>549267</v>
      </c>
      <c r="L351">
        <v>18</v>
      </c>
      <c r="M351">
        <v>0</v>
      </c>
      <c r="N351">
        <v>0</v>
      </c>
      <c r="O351">
        <v>0</v>
      </c>
      <c r="P351">
        <v>0</v>
      </c>
      <c r="Q351">
        <v>0</v>
      </c>
      <c r="R351" t="s">
        <v>1076</v>
      </c>
    </row>
    <row r="352" spans="1:18">
      <c r="A352" t="s">
        <v>1077</v>
      </c>
      <c r="B352" t="s">
        <v>1078</v>
      </c>
      <c r="C352" t="s">
        <v>21</v>
      </c>
      <c r="D352" t="s">
        <v>30</v>
      </c>
      <c r="E352">
        <v>439.79</v>
      </c>
      <c r="F352" t="s">
        <v>23</v>
      </c>
      <c r="G352" t="s">
        <v>24</v>
      </c>
      <c r="H352">
        <v>1.31</v>
      </c>
      <c r="I352">
        <v>0</v>
      </c>
      <c r="J352" t="s">
        <v>25</v>
      </c>
      <c r="K352">
        <v>415261</v>
      </c>
      <c r="L352">
        <v>15</v>
      </c>
      <c r="M352">
        <v>0</v>
      </c>
      <c r="N352">
        <v>0</v>
      </c>
      <c r="O352">
        <v>0</v>
      </c>
      <c r="P352">
        <v>0</v>
      </c>
      <c r="Q352">
        <v>0</v>
      </c>
      <c r="R352" t="s">
        <v>1079</v>
      </c>
    </row>
    <row r="353" spans="1:19">
      <c r="A353" t="s">
        <v>1080</v>
      </c>
      <c r="B353" t="s">
        <v>1081</v>
      </c>
      <c r="C353" t="s">
        <v>35</v>
      </c>
      <c r="D353" t="s">
        <v>30</v>
      </c>
      <c r="E353">
        <v>453.95</v>
      </c>
      <c r="F353" t="s">
        <v>39</v>
      </c>
      <c r="G353" t="s">
        <v>40</v>
      </c>
      <c r="H353">
        <v>7.53</v>
      </c>
      <c r="I353">
        <v>0</v>
      </c>
      <c r="J353" t="s">
        <v>25</v>
      </c>
      <c r="K353">
        <v>499578</v>
      </c>
      <c r="L353">
        <v>44</v>
      </c>
      <c r="M353">
        <v>0</v>
      </c>
      <c r="N353">
        <v>1</v>
      </c>
      <c r="O353">
        <v>0</v>
      </c>
      <c r="P353">
        <v>0</v>
      </c>
      <c r="Q353">
        <v>0</v>
      </c>
      <c r="R353" t="s">
        <v>1082</v>
      </c>
    </row>
    <row r="354" spans="1:19">
      <c r="A354" t="s">
        <v>1083</v>
      </c>
      <c r="B354" t="s">
        <v>1084</v>
      </c>
      <c r="C354" t="s">
        <v>128</v>
      </c>
      <c r="D354" t="s">
        <v>22</v>
      </c>
      <c r="E354">
        <v>900.94</v>
      </c>
      <c r="F354" t="s">
        <v>23</v>
      </c>
      <c r="G354" t="s">
        <v>24</v>
      </c>
      <c r="H354">
        <v>7.86</v>
      </c>
      <c r="I354">
        <v>0</v>
      </c>
      <c r="J354" t="s">
        <v>48</v>
      </c>
      <c r="K354">
        <v>419609</v>
      </c>
      <c r="L354">
        <v>16</v>
      </c>
      <c r="M354">
        <v>0</v>
      </c>
      <c r="N354">
        <v>0</v>
      </c>
      <c r="O354">
        <v>0</v>
      </c>
      <c r="P354">
        <v>0</v>
      </c>
      <c r="Q354">
        <v>0</v>
      </c>
      <c r="R354" t="s">
        <v>1085</v>
      </c>
    </row>
    <row r="355" spans="1:19">
      <c r="A355" t="s">
        <v>1086</v>
      </c>
      <c r="B355" t="s">
        <v>1087</v>
      </c>
      <c r="C355" t="s">
        <v>35</v>
      </c>
      <c r="D355" t="s">
        <v>54</v>
      </c>
      <c r="E355">
        <v>607.66</v>
      </c>
      <c r="F355" t="s">
        <v>39</v>
      </c>
      <c r="G355" t="s">
        <v>24</v>
      </c>
      <c r="H355">
        <v>15.77</v>
      </c>
      <c r="I355">
        <v>0</v>
      </c>
      <c r="J355" t="s">
        <v>25</v>
      </c>
      <c r="K355">
        <v>414864</v>
      </c>
      <c r="L355">
        <v>21</v>
      </c>
      <c r="M355">
        <v>0</v>
      </c>
      <c r="N355">
        <v>0</v>
      </c>
      <c r="O355">
        <v>0</v>
      </c>
      <c r="P355">
        <v>0</v>
      </c>
      <c r="Q355">
        <v>0</v>
      </c>
      <c r="R355" t="s">
        <v>1088</v>
      </c>
      <c r="S355" t="s">
        <v>50</v>
      </c>
    </row>
    <row r="356" spans="1:19">
      <c r="A356" t="s">
        <v>1089</v>
      </c>
      <c r="B356" t="s">
        <v>1090</v>
      </c>
      <c r="C356" t="s">
        <v>128</v>
      </c>
      <c r="D356" t="s">
        <v>22</v>
      </c>
      <c r="E356">
        <v>230.28</v>
      </c>
      <c r="F356" t="s">
        <v>23</v>
      </c>
      <c r="G356" t="s">
        <v>24</v>
      </c>
      <c r="H356">
        <v>8.81</v>
      </c>
      <c r="I356">
        <v>0</v>
      </c>
      <c r="J356" t="s">
        <v>31</v>
      </c>
      <c r="K356">
        <v>559127</v>
      </c>
      <c r="L356">
        <v>23</v>
      </c>
      <c r="M356">
        <v>0</v>
      </c>
      <c r="N356">
        <v>0</v>
      </c>
      <c r="O356">
        <v>0</v>
      </c>
      <c r="P356">
        <v>0</v>
      </c>
      <c r="Q356">
        <v>0</v>
      </c>
      <c r="R356" t="s">
        <v>1091</v>
      </c>
    </row>
    <row r="357" spans="1:19">
      <c r="A357" t="s">
        <v>1092</v>
      </c>
      <c r="B357" t="s">
        <v>595</v>
      </c>
      <c r="C357" t="s">
        <v>35</v>
      </c>
      <c r="D357" t="s">
        <v>70</v>
      </c>
      <c r="E357">
        <v>771.45</v>
      </c>
      <c r="F357" t="s">
        <v>55</v>
      </c>
      <c r="G357" t="s">
        <v>40</v>
      </c>
      <c r="H357">
        <v>8.16</v>
      </c>
      <c r="I357">
        <v>0</v>
      </c>
      <c r="J357" t="s">
        <v>31</v>
      </c>
      <c r="K357">
        <v>455234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 t="s">
        <v>1093</v>
      </c>
    </row>
    <row r="358" spans="1:19">
      <c r="A358" t="s">
        <v>1094</v>
      </c>
      <c r="B358" t="s">
        <v>1095</v>
      </c>
      <c r="C358" t="s">
        <v>128</v>
      </c>
      <c r="D358" t="s">
        <v>54</v>
      </c>
      <c r="E358">
        <v>565.55999999999995</v>
      </c>
      <c r="F358" t="s">
        <v>39</v>
      </c>
      <c r="G358" t="s">
        <v>40</v>
      </c>
      <c r="H358">
        <v>10.01</v>
      </c>
      <c r="I358">
        <v>0</v>
      </c>
      <c r="J358" t="s">
        <v>48</v>
      </c>
      <c r="K358">
        <v>546364</v>
      </c>
      <c r="L358">
        <v>23</v>
      </c>
      <c r="M358">
        <v>0</v>
      </c>
      <c r="N358">
        <v>0</v>
      </c>
      <c r="O358">
        <v>0</v>
      </c>
      <c r="P358">
        <v>0</v>
      </c>
      <c r="Q358">
        <v>0</v>
      </c>
      <c r="R358" t="s">
        <v>1096</v>
      </c>
    </row>
    <row r="359" spans="1:19">
      <c r="A359" t="s">
        <v>1097</v>
      </c>
      <c r="B359" t="s">
        <v>1017</v>
      </c>
      <c r="C359" t="s">
        <v>29</v>
      </c>
      <c r="D359" t="s">
        <v>54</v>
      </c>
      <c r="E359">
        <v>322.57</v>
      </c>
      <c r="F359" t="s">
        <v>23</v>
      </c>
      <c r="G359" t="s">
        <v>24</v>
      </c>
      <c r="H359">
        <v>13.15</v>
      </c>
      <c r="I359">
        <v>0</v>
      </c>
      <c r="J359" t="s">
        <v>25</v>
      </c>
      <c r="K359">
        <v>437137</v>
      </c>
      <c r="L359">
        <v>17</v>
      </c>
      <c r="M359">
        <v>0</v>
      </c>
      <c r="N359">
        <v>0</v>
      </c>
      <c r="O359">
        <v>0</v>
      </c>
      <c r="P359">
        <v>0</v>
      </c>
      <c r="Q359">
        <v>0</v>
      </c>
      <c r="R359" t="s">
        <v>1098</v>
      </c>
    </row>
    <row r="360" spans="1:19">
      <c r="A360" t="s">
        <v>1099</v>
      </c>
      <c r="B360" t="s">
        <v>1100</v>
      </c>
      <c r="C360" t="s">
        <v>35</v>
      </c>
      <c r="D360" t="s">
        <v>22</v>
      </c>
      <c r="E360">
        <v>188.75</v>
      </c>
      <c r="F360" t="s">
        <v>55</v>
      </c>
      <c r="G360" t="s">
        <v>24</v>
      </c>
      <c r="H360">
        <v>6.73</v>
      </c>
      <c r="I360">
        <v>0</v>
      </c>
      <c r="J360" t="s">
        <v>25</v>
      </c>
      <c r="K360">
        <v>426597</v>
      </c>
      <c r="L360">
        <v>25</v>
      </c>
      <c r="M360">
        <v>0</v>
      </c>
      <c r="N360">
        <v>0</v>
      </c>
      <c r="O360">
        <v>0</v>
      </c>
      <c r="P360">
        <v>0</v>
      </c>
      <c r="Q360">
        <v>0</v>
      </c>
      <c r="R360" t="s">
        <v>1101</v>
      </c>
      <c r="S360" t="s">
        <v>57</v>
      </c>
    </row>
    <row r="361" spans="1:19">
      <c r="A361" t="s">
        <v>1102</v>
      </c>
      <c r="B361" t="s">
        <v>1103</v>
      </c>
      <c r="C361" t="s">
        <v>60</v>
      </c>
      <c r="D361" t="s">
        <v>22</v>
      </c>
      <c r="E361">
        <v>285.17</v>
      </c>
      <c r="F361" t="s">
        <v>23</v>
      </c>
      <c r="G361" t="s">
        <v>24</v>
      </c>
      <c r="H361">
        <v>0.67</v>
      </c>
      <c r="I361">
        <v>0</v>
      </c>
      <c r="J361" t="s">
        <v>48</v>
      </c>
      <c r="K361">
        <v>555664</v>
      </c>
      <c r="L361">
        <v>10</v>
      </c>
      <c r="M361">
        <v>0</v>
      </c>
      <c r="N361">
        <v>0</v>
      </c>
      <c r="O361">
        <v>0</v>
      </c>
      <c r="P361">
        <v>0</v>
      </c>
      <c r="Q361">
        <v>0</v>
      </c>
      <c r="R361" t="s">
        <v>1104</v>
      </c>
    </row>
    <row r="362" spans="1:19">
      <c r="A362" t="s">
        <v>1105</v>
      </c>
      <c r="B362" t="s">
        <v>1106</v>
      </c>
      <c r="C362" t="s">
        <v>29</v>
      </c>
      <c r="D362" t="s">
        <v>70</v>
      </c>
      <c r="E362">
        <v>221.02</v>
      </c>
      <c r="F362" t="s">
        <v>23</v>
      </c>
      <c r="G362" t="s">
        <v>24</v>
      </c>
      <c r="H362">
        <v>3.69</v>
      </c>
      <c r="I362">
        <v>0</v>
      </c>
      <c r="J362" t="s">
        <v>31</v>
      </c>
      <c r="K362">
        <v>527055</v>
      </c>
      <c r="L362">
        <v>21</v>
      </c>
      <c r="M362">
        <v>0</v>
      </c>
      <c r="N362">
        <v>0</v>
      </c>
      <c r="O362">
        <v>0</v>
      </c>
      <c r="P362">
        <v>0</v>
      </c>
      <c r="Q362">
        <v>0</v>
      </c>
      <c r="R362" t="s">
        <v>1107</v>
      </c>
    </row>
    <row r="363" spans="1:19">
      <c r="A363" t="s">
        <v>1108</v>
      </c>
      <c r="B363" t="s">
        <v>1109</v>
      </c>
      <c r="C363" t="s">
        <v>44</v>
      </c>
      <c r="D363" t="s">
        <v>54</v>
      </c>
      <c r="E363">
        <v>88.76</v>
      </c>
      <c r="F363" t="s">
        <v>23</v>
      </c>
      <c r="G363" t="s">
        <v>24</v>
      </c>
      <c r="H363">
        <v>17.88</v>
      </c>
      <c r="I363">
        <v>0</v>
      </c>
      <c r="J363" t="s">
        <v>25</v>
      </c>
      <c r="K363">
        <v>477766</v>
      </c>
      <c r="L363">
        <v>11</v>
      </c>
      <c r="M363">
        <v>0</v>
      </c>
      <c r="N363">
        <v>0</v>
      </c>
      <c r="O363">
        <v>0</v>
      </c>
      <c r="P363">
        <v>0</v>
      </c>
      <c r="Q363">
        <v>0</v>
      </c>
      <c r="R363" t="s">
        <v>1110</v>
      </c>
    </row>
    <row r="364" spans="1:19">
      <c r="A364" t="s">
        <v>1111</v>
      </c>
      <c r="B364" t="s">
        <v>153</v>
      </c>
      <c r="C364" t="s">
        <v>44</v>
      </c>
      <c r="D364" t="s">
        <v>70</v>
      </c>
      <c r="E364">
        <v>465.16</v>
      </c>
      <c r="F364" t="s">
        <v>39</v>
      </c>
      <c r="G364" t="s">
        <v>40</v>
      </c>
      <c r="H364">
        <v>5.63</v>
      </c>
      <c r="I364">
        <v>0</v>
      </c>
      <c r="J364" t="s">
        <v>25</v>
      </c>
      <c r="K364">
        <v>491908</v>
      </c>
      <c r="L364">
        <v>18</v>
      </c>
      <c r="M364">
        <v>0</v>
      </c>
      <c r="N364">
        <v>0</v>
      </c>
      <c r="O364">
        <v>0</v>
      </c>
      <c r="P364">
        <v>0</v>
      </c>
      <c r="Q364">
        <v>0</v>
      </c>
      <c r="R364" t="s">
        <v>1112</v>
      </c>
    </row>
    <row r="365" spans="1:19">
      <c r="A365" t="s">
        <v>1113</v>
      </c>
      <c r="B365" t="s">
        <v>263</v>
      </c>
      <c r="C365" t="s">
        <v>111</v>
      </c>
      <c r="D365" t="s">
        <v>70</v>
      </c>
      <c r="E365">
        <v>751.69</v>
      </c>
      <c r="F365" t="s">
        <v>23</v>
      </c>
      <c r="G365" t="s">
        <v>24</v>
      </c>
      <c r="H365">
        <v>2.29</v>
      </c>
      <c r="I365">
        <v>0</v>
      </c>
      <c r="J365" t="s">
        <v>144</v>
      </c>
      <c r="K365">
        <v>532603</v>
      </c>
      <c r="L365">
        <v>12</v>
      </c>
      <c r="M365">
        <v>0</v>
      </c>
      <c r="N365">
        <v>0</v>
      </c>
      <c r="O365">
        <v>0</v>
      </c>
      <c r="P365">
        <v>0</v>
      </c>
      <c r="Q365">
        <v>0</v>
      </c>
      <c r="R365" t="s">
        <v>1114</v>
      </c>
    </row>
    <row r="366" spans="1:19">
      <c r="A366" t="s">
        <v>1115</v>
      </c>
      <c r="B366" t="s">
        <v>923</v>
      </c>
      <c r="C366" t="s">
        <v>35</v>
      </c>
      <c r="D366" t="s">
        <v>54</v>
      </c>
      <c r="E366">
        <v>39.880000000000003</v>
      </c>
      <c r="F366" t="s">
        <v>23</v>
      </c>
      <c r="G366" t="s">
        <v>24</v>
      </c>
      <c r="H366">
        <v>18.34</v>
      </c>
      <c r="I366">
        <v>0</v>
      </c>
      <c r="J366" t="s">
        <v>144</v>
      </c>
      <c r="K366">
        <v>466225</v>
      </c>
      <c r="L366">
        <v>14</v>
      </c>
      <c r="M366">
        <v>0</v>
      </c>
      <c r="N366">
        <v>0</v>
      </c>
      <c r="O366">
        <v>0</v>
      </c>
      <c r="P366">
        <v>0</v>
      </c>
      <c r="Q366">
        <v>0</v>
      </c>
      <c r="R366" t="s">
        <v>1116</v>
      </c>
    </row>
    <row r="367" spans="1:19">
      <c r="A367" t="s">
        <v>1117</v>
      </c>
      <c r="B367" t="s">
        <v>1118</v>
      </c>
      <c r="C367" t="s">
        <v>44</v>
      </c>
      <c r="D367" t="s">
        <v>22</v>
      </c>
      <c r="E367">
        <v>859.7</v>
      </c>
      <c r="F367" t="s">
        <v>23</v>
      </c>
      <c r="G367" t="s">
        <v>24</v>
      </c>
      <c r="H367">
        <v>3.81</v>
      </c>
      <c r="I367">
        <v>0</v>
      </c>
      <c r="J367" t="s">
        <v>48</v>
      </c>
      <c r="K367">
        <v>431573</v>
      </c>
      <c r="L367">
        <v>18</v>
      </c>
      <c r="M367">
        <v>0</v>
      </c>
      <c r="N367">
        <v>0</v>
      </c>
      <c r="O367">
        <v>0</v>
      </c>
      <c r="P367">
        <v>0</v>
      </c>
      <c r="Q367">
        <v>0</v>
      </c>
      <c r="R367" t="s">
        <v>1119</v>
      </c>
    </row>
    <row r="368" spans="1:19">
      <c r="A368" t="s">
        <v>1120</v>
      </c>
      <c r="B368" t="s">
        <v>1121</v>
      </c>
      <c r="C368" t="s">
        <v>121</v>
      </c>
      <c r="D368" t="s">
        <v>70</v>
      </c>
      <c r="E368">
        <v>368.19</v>
      </c>
      <c r="F368" t="s">
        <v>23</v>
      </c>
      <c r="G368" t="s">
        <v>24</v>
      </c>
      <c r="H368">
        <v>7.6</v>
      </c>
      <c r="I368">
        <v>0</v>
      </c>
      <c r="J368" t="s">
        <v>25</v>
      </c>
      <c r="K368">
        <v>513008</v>
      </c>
      <c r="L368">
        <v>15</v>
      </c>
      <c r="M368">
        <v>0</v>
      </c>
      <c r="N368">
        <v>0</v>
      </c>
      <c r="O368">
        <v>0</v>
      </c>
      <c r="P368">
        <v>0</v>
      </c>
      <c r="Q368">
        <v>0</v>
      </c>
      <c r="R368" t="s">
        <v>1122</v>
      </c>
    </row>
    <row r="369" spans="1:19">
      <c r="A369" t="s">
        <v>1123</v>
      </c>
      <c r="B369" t="s">
        <v>1124</v>
      </c>
      <c r="C369" t="s">
        <v>121</v>
      </c>
      <c r="D369" t="s">
        <v>54</v>
      </c>
      <c r="E369">
        <v>110.92</v>
      </c>
      <c r="F369" t="s">
        <v>23</v>
      </c>
      <c r="G369" t="s">
        <v>24</v>
      </c>
      <c r="H369">
        <v>8.32</v>
      </c>
      <c r="I369">
        <v>0</v>
      </c>
      <c r="J369" t="s">
        <v>25</v>
      </c>
      <c r="K369">
        <v>516285</v>
      </c>
      <c r="L369">
        <v>22</v>
      </c>
      <c r="M369">
        <v>0</v>
      </c>
      <c r="N369">
        <v>0</v>
      </c>
      <c r="O369">
        <v>0</v>
      </c>
      <c r="P369">
        <v>0</v>
      </c>
      <c r="Q369">
        <v>0</v>
      </c>
      <c r="R369" t="s">
        <v>1125</v>
      </c>
    </row>
    <row r="370" spans="1:19">
      <c r="A370" t="s">
        <v>1126</v>
      </c>
      <c r="B370" t="s">
        <v>1127</v>
      </c>
      <c r="C370" t="s">
        <v>44</v>
      </c>
      <c r="D370" t="s">
        <v>70</v>
      </c>
      <c r="E370">
        <v>200.36</v>
      </c>
      <c r="F370" t="s">
        <v>39</v>
      </c>
      <c r="G370" t="s">
        <v>40</v>
      </c>
      <c r="H370">
        <v>4.1500000000000004</v>
      </c>
      <c r="I370">
        <v>0</v>
      </c>
      <c r="J370" t="s">
        <v>31</v>
      </c>
      <c r="K370">
        <v>552744</v>
      </c>
      <c r="L370">
        <v>70</v>
      </c>
      <c r="M370">
        <v>0</v>
      </c>
      <c r="N370">
        <v>1</v>
      </c>
      <c r="O370">
        <v>0</v>
      </c>
      <c r="P370">
        <v>1</v>
      </c>
      <c r="Q370">
        <v>0</v>
      </c>
      <c r="R370" t="s">
        <v>1128</v>
      </c>
    </row>
    <row r="371" spans="1:19">
      <c r="A371" t="s">
        <v>1129</v>
      </c>
      <c r="B371" t="s">
        <v>1130</v>
      </c>
      <c r="C371" t="s">
        <v>35</v>
      </c>
      <c r="D371" t="s">
        <v>30</v>
      </c>
      <c r="E371">
        <v>185.56</v>
      </c>
      <c r="F371" t="s">
        <v>39</v>
      </c>
      <c r="G371" t="s">
        <v>40</v>
      </c>
      <c r="H371">
        <v>7.45</v>
      </c>
      <c r="I371">
        <v>0</v>
      </c>
      <c r="J371" t="s">
        <v>31</v>
      </c>
      <c r="K371">
        <v>523100</v>
      </c>
      <c r="L371">
        <v>21</v>
      </c>
      <c r="M371">
        <v>0</v>
      </c>
      <c r="N371">
        <v>0</v>
      </c>
      <c r="O371">
        <v>0</v>
      </c>
      <c r="P371">
        <v>0</v>
      </c>
      <c r="Q371">
        <v>0</v>
      </c>
      <c r="R371" t="s">
        <v>1131</v>
      </c>
    </row>
    <row r="372" spans="1:19">
      <c r="A372" t="s">
        <v>1132</v>
      </c>
      <c r="B372" t="s">
        <v>1133</v>
      </c>
      <c r="C372" t="s">
        <v>53</v>
      </c>
      <c r="D372" t="s">
        <v>70</v>
      </c>
      <c r="E372">
        <v>626.09</v>
      </c>
      <c r="F372" t="s">
        <v>23</v>
      </c>
      <c r="G372" t="s">
        <v>24</v>
      </c>
      <c r="H372">
        <v>6.76</v>
      </c>
      <c r="I372">
        <v>0</v>
      </c>
      <c r="J372" t="s">
        <v>48</v>
      </c>
      <c r="K372">
        <v>546352</v>
      </c>
      <c r="L372">
        <v>24</v>
      </c>
      <c r="M372">
        <v>0</v>
      </c>
      <c r="N372">
        <v>0</v>
      </c>
      <c r="O372">
        <v>0</v>
      </c>
      <c r="P372">
        <v>0</v>
      </c>
      <c r="Q372">
        <v>0</v>
      </c>
      <c r="R372" t="s">
        <v>1134</v>
      </c>
    </row>
    <row r="373" spans="1:19">
      <c r="A373" t="s">
        <v>1135</v>
      </c>
      <c r="B373" t="s">
        <v>1136</v>
      </c>
      <c r="C373" t="s">
        <v>44</v>
      </c>
      <c r="D373" t="s">
        <v>22</v>
      </c>
      <c r="E373">
        <v>387.74</v>
      </c>
      <c r="F373" t="s">
        <v>23</v>
      </c>
      <c r="G373" t="s">
        <v>24</v>
      </c>
      <c r="H373">
        <v>0.95</v>
      </c>
      <c r="I373">
        <v>0</v>
      </c>
      <c r="J373" t="s">
        <v>25</v>
      </c>
      <c r="K373">
        <v>529243</v>
      </c>
      <c r="L373">
        <v>23</v>
      </c>
      <c r="M373">
        <v>0</v>
      </c>
      <c r="N373">
        <v>0</v>
      </c>
      <c r="O373">
        <v>0</v>
      </c>
      <c r="P373">
        <v>0</v>
      </c>
      <c r="Q373">
        <v>0</v>
      </c>
      <c r="R373" t="s">
        <v>1137</v>
      </c>
    </row>
    <row r="374" spans="1:19">
      <c r="A374" t="s">
        <v>1138</v>
      </c>
      <c r="B374" t="s">
        <v>741</v>
      </c>
      <c r="C374" t="s">
        <v>21</v>
      </c>
      <c r="D374" t="s">
        <v>70</v>
      </c>
      <c r="E374">
        <v>206.56</v>
      </c>
      <c r="F374" t="s">
        <v>23</v>
      </c>
      <c r="G374" t="s">
        <v>24</v>
      </c>
      <c r="H374">
        <v>4.6500000000000004</v>
      </c>
      <c r="I374">
        <v>0</v>
      </c>
      <c r="J374" t="s">
        <v>31</v>
      </c>
      <c r="K374">
        <v>402928</v>
      </c>
      <c r="L374">
        <v>16</v>
      </c>
      <c r="M374">
        <v>0</v>
      </c>
      <c r="N374">
        <v>0</v>
      </c>
      <c r="O374">
        <v>0</v>
      </c>
      <c r="P374">
        <v>0</v>
      </c>
      <c r="Q374">
        <v>0</v>
      </c>
      <c r="R374" t="s">
        <v>1139</v>
      </c>
    </row>
    <row r="375" spans="1:19">
      <c r="A375" t="s">
        <v>1140</v>
      </c>
      <c r="B375" t="s">
        <v>1141</v>
      </c>
      <c r="C375" t="s">
        <v>128</v>
      </c>
      <c r="D375" t="s">
        <v>70</v>
      </c>
      <c r="E375">
        <v>2100.16</v>
      </c>
      <c r="F375" t="s">
        <v>23</v>
      </c>
      <c r="G375" t="s">
        <v>24</v>
      </c>
      <c r="H375">
        <v>9.2899999999999991</v>
      </c>
      <c r="I375">
        <v>0</v>
      </c>
      <c r="J375" t="s">
        <v>48</v>
      </c>
      <c r="K375">
        <v>432829</v>
      </c>
      <c r="L375">
        <v>23</v>
      </c>
      <c r="M375">
        <v>0</v>
      </c>
      <c r="N375">
        <v>0</v>
      </c>
      <c r="O375">
        <v>0</v>
      </c>
      <c r="P375">
        <v>0</v>
      </c>
      <c r="Q375">
        <v>0</v>
      </c>
      <c r="R375" t="s">
        <v>1142</v>
      </c>
    </row>
    <row r="376" spans="1:19">
      <c r="A376" t="s">
        <v>1143</v>
      </c>
      <c r="B376" t="s">
        <v>1144</v>
      </c>
      <c r="C376" t="s">
        <v>21</v>
      </c>
      <c r="D376" t="s">
        <v>22</v>
      </c>
      <c r="E376">
        <v>583.5</v>
      </c>
      <c r="F376" t="s">
        <v>23</v>
      </c>
      <c r="G376" t="s">
        <v>24</v>
      </c>
      <c r="H376">
        <v>8.2100000000000009</v>
      </c>
      <c r="I376">
        <v>0</v>
      </c>
      <c r="J376" t="s">
        <v>48</v>
      </c>
      <c r="K376">
        <v>430164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 t="s">
        <v>1145</v>
      </c>
    </row>
    <row r="377" spans="1:19">
      <c r="A377" t="s">
        <v>1146</v>
      </c>
      <c r="B377" t="s">
        <v>1147</v>
      </c>
      <c r="C377" t="s">
        <v>95</v>
      </c>
      <c r="D377" t="s">
        <v>22</v>
      </c>
      <c r="E377">
        <v>104.44</v>
      </c>
      <c r="F377" t="s">
        <v>23</v>
      </c>
      <c r="G377" t="s">
        <v>24</v>
      </c>
      <c r="H377">
        <v>5.83</v>
      </c>
      <c r="I377">
        <v>0</v>
      </c>
      <c r="J377" t="s">
        <v>48</v>
      </c>
      <c r="K377">
        <v>463854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 t="s">
        <v>1148</v>
      </c>
    </row>
    <row r="378" spans="1:19">
      <c r="A378" t="s">
        <v>1149</v>
      </c>
      <c r="B378" t="s">
        <v>1150</v>
      </c>
      <c r="C378" t="s">
        <v>60</v>
      </c>
      <c r="D378" t="s">
        <v>30</v>
      </c>
      <c r="E378">
        <v>477.3</v>
      </c>
      <c r="F378" t="s">
        <v>23</v>
      </c>
      <c r="G378" t="s">
        <v>24</v>
      </c>
      <c r="H378">
        <v>2.86</v>
      </c>
      <c r="I378">
        <v>0</v>
      </c>
      <c r="J378" t="s">
        <v>31</v>
      </c>
      <c r="K378">
        <v>528042</v>
      </c>
      <c r="L378">
        <v>21</v>
      </c>
      <c r="M378">
        <v>0</v>
      </c>
      <c r="N378">
        <v>0</v>
      </c>
      <c r="O378">
        <v>0</v>
      </c>
      <c r="P378">
        <v>0</v>
      </c>
      <c r="Q378">
        <v>0</v>
      </c>
      <c r="R378" t="s">
        <v>1151</v>
      </c>
    </row>
    <row r="379" spans="1:19">
      <c r="A379" t="s">
        <v>1152</v>
      </c>
      <c r="B379" t="s">
        <v>1153</v>
      </c>
      <c r="C379" t="s">
        <v>29</v>
      </c>
      <c r="D379" t="s">
        <v>70</v>
      </c>
      <c r="E379">
        <v>755.58</v>
      </c>
      <c r="F379" t="s">
        <v>39</v>
      </c>
      <c r="G379" t="s">
        <v>24</v>
      </c>
      <c r="H379">
        <v>0.96</v>
      </c>
      <c r="I379">
        <v>0</v>
      </c>
      <c r="J379" t="s">
        <v>48</v>
      </c>
      <c r="K379">
        <v>544821</v>
      </c>
      <c r="L379">
        <v>24</v>
      </c>
      <c r="M379">
        <v>0</v>
      </c>
      <c r="N379">
        <v>0</v>
      </c>
      <c r="O379">
        <v>0</v>
      </c>
      <c r="P379">
        <v>0</v>
      </c>
      <c r="Q379">
        <v>0</v>
      </c>
      <c r="R379" t="s">
        <v>1154</v>
      </c>
      <c r="S379" t="s">
        <v>50</v>
      </c>
    </row>
    <row r="380" spans="1:19">
      <c r="A380" t="s">
        <v>1155</v>
      </c>
      <c r="B380" t="s">
        <v>1156</v>
      </c>
      <c r="C380" t="s">
        <v>35</v>
      </c>
      <c r="D380" t="s">
        <v>70</v>
      </c>
      <c r="E380">
        <v>217.09</v>
      </c>
      <c r="F380" t="s">
        <v>55</v>
      </c>
      <c r="G380" t="s">
        <v>24</v>
      </c>
      <c r="H380">
        <v>5.0999999999999996</v>
      </c>
      <c r="I380">
        <v>0</v>
      </c>
      <c r="J380" t="s">
        <v>48</v>
      </c>
      <c r="K380">
        <v>538195</v>
      </c>
      <c r="L380">
        <v>19</v>
      </c>
      <c r="M380">
        <v>0</v>
      </c>
      <c r="N380">
        <v>0</v>
      </c>
      <c r="O380">
        <v>0</v>
      </c>
      <c r="P380">
        <v>0</v>
      </c>
      <c r="Q380">
        <v>0</v>
      </c>
      <c r="R380" t="s">
        <v>1157</v>
      </c>
      <c r="S380" t="s">
        <v>57</v>
      </c>
    </row>
    <row r="381" spans="1:19">
      <c r="A381" t="s">
        <v>1158</v>
      </c>
      <c r="B381" t="s">
        <v>1159</v>
      </c>
      <c r="C381" t="s">
        <v>121</v>
      </c>
      <c r="D381" t="s">
        <v>70</v>
      </c>
      <c r="E381">
        <v>804.25</v>
      </c>
      <c r="F381" t="s">
        <v>23</v>
      </c>
      <c r="G381" t="s">
        <v>24</v>
      </c>
      <c r="H381">
        <v>8.58</v>
      </c>
      <c r="I381">
        <v>0</v>
      </c>
      <c r="J381" t="s">
        <v>25</v>
      </c>
      <c r="K381">
        <v>455709</v>
      </c>
      <c r="L381">
        <v>16</v>
      </c>
      <c r="M381">
        <v>0</v>
      </c>
      <c r="N381">
        <v>0</v>
      </c>
      <c r="O381">
        <v>0</v>
      </c>
      <c r="P381">
        <v>0</v>
      </c>
      <c r="Q381">
        <v>0</v>
      </c>
      <c r="R381" t="s">
        <v>1160</v>
      </c>
    </row>
    <row r="382" spans="1:19">
      <c r="A382" t="s">
        <v>1161</v>
      </c>
      <c r="B382" t="s">
        <v>1162</v>
      </c>
      <c r="C382" t="s">
        <v>44</v>
      </c>
      <c r="D382" t="s">
        <v>54</v>
      </c>
      <c r="E382">
        <v>695.59</v>
      </c>
      <c r="F382" t="s">
        <v>23</v>
      </c>
      <c r="G382" t="s">
        <v>24</v>
      </c>
      <c r="H382">
        <v>12.23</v>
      </c>
      <c r="I382">
        <v>0</v>
      </c>
      <c r="J382" t="s">
        <v>25</v>
      </c>
      <c r="K382">
        <v>471544</v>
      </c>
      <c r="L382">
        <v>19</v>
      </c>
      <c r="M382">
        <v>0</v>
      </c>
      <c r="N382">
        <v>0</v>
      </c>
      <c r="O382">
        <v>0</v>
      </c>
      <c r="P382">
        <v>0</v>
      </c>
      <c r="Q382">
        <v>0</v>
      </c>
      <c r="R382" t="s">
        <v>1163</v>
      </c>
    </row>
    <row r="383" spans="1:19">
      <c r="A383" t="s">
        <v>1164</v>
      </c>
      <c r="B383" t="s">
        <v>1165</v>
      </c>
      <c r="C383" t="s">
        <v>21</v>
      </c>
      <c r="D383" t="s">
        <v>70</v>
      </c>
      <c r="E383">
        <v>273.08999999999997</v>
      </c>
      <c r="F383" t="s">
        <v>23</v>
      </c>
      <c r="G383" t="s">
        <v>24</v>
      </c>
      <c r="H383">
        <v>2.4300000000000002</v>
      </c>
      <c r="I383">
        <v>0</v>
      </c>
      <c r="J383" t="s">
        <v>48</v>
      </c>
      <c r="K383">
        <v>400875</v>
      </c>
      <c r="L383">
        <v>19</v>
      </c>
      <c r="M383">
        <v>0</v>
      </c>
      <c r="N383">
        <v>0</v>
      </c>
      <c r="O383">
        <v>0</v>
      </c>
      <c r="P383">
        <v>0</v>
      </c>
      <c r="Q383">
        <v>0</v>
      </c>
      <c r="R383" t="s">
        <v>1166</v>
      </c>
    </row>
    <row r="384" spans="1:19">
      <c r="A384" t="s">
        <v>1167</v>
      </c>
      <c r="B384" t="s">
        <v>1168</v>
      </c>
      <c r="C384" t="s">
        <v>95</v>
      </c>
      <c r="D384" t="s">
        <v>30</v>
      </c>
      <c r="E384">
        <v>906.05</v>
      </c>
      <c r="F384" t="s">
        <v>39</v>
      </c>
      <c r="G384" t="s">
        <v>24</v>
      </c>
      <c r="H384">
        <v>5.0599999999999996</v>
      </c>
      <c r="I384">
        <v>0</v>
      </c>
      <c r="J384" t="s">
        <v>144</v>
      </c>
      <c r="K384">
        <v>531980</v>
      </c>
      <c r="L384">
        <v>53</v>
      </c>
      <c r="M384">
        <v>0</v>
      </c>
      <c r="N384">
        <v>0</v>
      </c>
      <c r="O384">
        <v>1</v>
      </c>
      <c r="P384">
        <v>0</v>
      </c>
      <c r="Q384">
        <v>0</v>
      </c>
      <c r="R384" t="s">
        <v>1169</v>
      </c>
      <c r="S384" t="s">
        <v>50</v>
      </c>
    </row>
    <row r="385" spans="1:18">
      <c r="A385" t="s">
        <v>1170</v>
      </c>
      <c r="B385" t="s">
        <v>1171</v>
      </c>
      <c r="C385" t="s">
        <v>21</v>
      </c>
      <c r="D385" t="s">
        <v>54</v>
      </c>
      <c r="E385">
        <v>258.26</v>
      </c>
      <c r="F385" t="s">
        <v>23</v>
      </c>
      <c r="G385" t="s">
        <v>24</v>
      </c>
      <c r="H385">
        <v>12.36</v>
      </c>
      <c r="I385">
        <v>0</v>
      </c>
      <c r="J385" t="s">
        <v>48</v>
      </c>
      <c r="K385">
        <v>501989</v>
      </c>
      <c r="L385">
        <v>18</v>
      </c>
      <c r="M385">
        <v>0</v>
      </c>
      <c r="N385">
        <v>0</v>
      </c>
      <c r="O385">
        <v>0</v>
      </c>
      <c r="P385">
        <v>0</v>
      </c>
      <c r="Q385">
        <v>0</v>
      </c>
      <c r="R385" t="s">
        <v>1172</v>
      </c>
    </row>
    <row r="386" spans="1:18">
      <c r="A386" t="s">
        <v>1173</v>
      </c>
      <c r="B386" t="s">
        <v>1067</v>
      </c>
      <c r="C386" t="s">
        <v>44</v>
      </c>
      <c r="D386" t="s">
        <v>70</v>
      </c>
      <c r="E386">
        <v>137.91</v>
      </c>
      <c r="F386" t="s">
        <v>39</v>
      </c>
      <c r="G386" t="s">
        <v>40</v>
      </c>
      <c r="H386">
        <v>4.3</v>
      </c>
      <c r="I386">
        <v>0</v>
      </c>
      <c r="J386" t="s">
        <v>48</v>
      </c>
      <c r="K386">
        <v>544856</v>
      </c>
      <c r="L386">
        <v>18</v>
      </c>
      <c r="M386">
        <v>0</v>
      </c>
      <c r="N386">
        <v>0</v>
      </c>
      <c r="O386">
        <v>0</v>
      </c>
      <c r="P386">
        <v>0</v>
      </c>
      <c r="Q386">
        <v>0</v>
      </c>
      <c r="R386" t="s">
        <v>1174</v>
      </c>
    </row>
    <row r="387" spans="1:18">
      <c r="A387" t="s">
        <v>1175</v>
      </c>
      <c r="B387" t="s">
        <v>1176</v>
      </c>
      <c r="C387" t="s">
        <v>121</v>
      </c>
      <c r="D387" t="s">
        <v>70</v>
      </c>
      <c r="E387">
        <v>428.3</v>
      </c>
      <c r="F387" t="s">
        <v>23</v>
      </c>
      <c r="G387" t="s">
        <v>24</v>
      </c>
      <c r="H387">
        <v>3.5</v>
      </c>
      <c r="I387">
        <v>0</v>
      </c>
      <c r="J387" t="s">
        <v>31</v>
      </c>
      <c r="K387">
        <v>425529</v>
      </c>
      <c r="L387">
        <v>21</v>
      </c>
      <c r="M387">
        <v>0</v>
      </c>
      <c r="N387">
        <v>0</v>
      </c>
      <c r="O387">
        <v>0</v>
      </c>
      <c r="P387">
        <v>0</v>
      </c>
      <c r="Q387">
        <v>0</v>
      </c>
      <c r="R387" t="s">
        <v>1177</v>
      </c>
    </row>
    <row r="388" spans="1:18">
      <c r="A388" t="s">
        <v>1178</v>
      </c>
      <c r="B388" t="s">
        <v>1179</v>
      </c>
      <c r="C388" t="s">
        <v>60</v>
      </c>
      <c r="D388" t="s">
        <v>30</v>
      </c>
      <c r="E388">
        <v>177.99</v>
      </c>
      <c r="F388" t="s">
        <v>55</v>
      </c>
      <c r="G388" t="s">
        <v>40</v>
      </c>
      <c r="H388">
        <v>1.53</v>
      </c>
      <c r="I388">
        <v>0</v>
      </c>
      <c r="J388" t="s">
        <v>25</v>
      </c>
      <c r="K388">
        <v>479161</v>
      </c>
      <c r="L388">
        <v>15</v>
      </c>
      <c r="M388">
        <v>0</v>
      </c>
      <c r="N388">
        <v>0</v>
      </c>
      <c r="O388">
        <v>0</v>
      </c>
      <c r="P388">
        <v>0</v>
      </c>
      <c r="Q388">
        <v>0</v>
      </c>
      <c r="R388" t="s">
        <v>1180</v>
      </c>
    </row>
    <row r="389" spans="1:18">
      <c r="A389" t="s">
        <v>1181</v>
      </c>
      <c r="B389" t="s">
        <v>1182</v>
      </c>
      <c r="C389" t="s">
        <v>128</v>
      </c>
      <c r="D389" t="s">
        <v>30</v>
      </c>
      <c r="E389">
        <v>306.22000000000003</v>
      </c>
      <c r="F389" t="s">
        <v>39</v>
      </c>
      <c r="G389" t="s">
        <v>40</v>
      </c>
      <c r="H389">
        <v>2.06</v>
      </c>
      <c r="I389">
        <v>0</v>
      </c>
      <c r="J389" t="s">
        <v>48</v>
      </c>
      <c r="K389">
        <v>410099</v>
      </c>
      <c r="L389">
        <v>14</v>
      </c>
      <c r="M389">
        <v>0</v>
      </c>
      <c r="N389">
        <v>0</v>
      </c>
      <c r="O389">
        <v>0</v>
      </c>
      <c r="P389">
        <v>0</v>
      </c>
      <c r="Q389">
        <v>0</v>
      </c>
      <c r="R389" t="s">
        <v>1183</v>
      </c>
    </row>
    <row r="390" spans="1:18">
      <c r="A390" t="s">
        <v>1184</v>
      </c>
      <c r="B390" t="s">
        <v>1185</v>
      </c>
      <c r="C390" t="s">
        <v>35</v>
      </c>
      <c r="D390" t="s">
        <v>70</v>
      </c>
      <c r="E390">
        <v>333.23</v>
      </c>
      <c r="F390" t="s">
        <v>23</v>
      </c>
      <c r="G390" t="s">
        <v>24</v>
      </c>
      <c r="H390">
        <v>11.65</v>
      </c>
      <c r="I390">
        <v>0</v>
      </c>
      <c r="J390" t="s">
        <v>144</v>
      </c>
      <c r="K390">
        <v>437789</v>
      </c>
      <c r="L390">
        <v>24</v>
      </c>
      <c r="M390">
        <v>0</v>
      </c>
      <c r="N390">
        <v>0</v>
      </c>
      <c r="O390">
        <v>0</v>
      </c>
      <c r="P390">
        <v>0</v>
      </c>
      <c r="Q390">
        <v>0</v>
      </c>
      <c r="R390" t="s">
        <v>1186</v>
      </c>
    </row>
    <row r="391" spans="1:18">
      <c r="A391" t="s">
        <v>1187</v>
      </c>
      <c r="B391" t="s">
        <v>1188</v>
      </c>
      <c r="C391" t="s">
        <v>21</v>
      </c>
      <c r="D391" t="s">
        <v>22</v>
      </c>
      <c r="E391">
        <v>319.39</v>
      </c>
      <c r="F391" t="s">
        <v>23</v>
      </c>
      <c r="G391" t="s">
        <v>24</v>
      </c>
      <c r="H391">
        <v>5.16</v>
      </c>
      <c r="I391">
        <v>0</v>
      </c>
      <c r="J391" t="s">
        <v>25</v>
      </c>
      <c r="K391">
        <v>520930</v>
      </c>
      <c r="L391">
        <v>15</v>
      </c>
      <c r="M391">
        <v>0</v>
      </c>
      <c r="N391">
        <v>0</v>
      </c>
      <c r="O391">
        <v>0</v>
      </c>
      <c r="P391">
        <v>0</v>
      </c>
      <c r="Q391">
        <v>0</v>
      </c>
      <c r="R391" t="s">
        <v>1189</v>
      </c>
    </row>
    <row r="392" spans="1:18">
      <c r="A392" t="s">
        <v>1190</v>
      </c>
      <c r="B392" t="s">
        <v>1191</v>
      </c>
      <c r="C392" t="s">
        <v>21</v>
      </c>
      <c r="D392" t="s">
        <v>70</v>
      </c>
      <c r="E392">
        <v>873.87</v>
      </c>
      <c r="F392" t="s">
        <v>55</v>
      </c>
      <c r="G392" t="s">
        <v>40</v>
      </c>
      <c r="H392">
        <v>10.88</v>
      </c>
      <c r="I392">
        <v>0</v>
      </c>
      <c r="J392" t="s">
        <v>144</v>
      </c>
      <c r="K392">
        <v>450874</v>
      </c>
      <c r="L392">
        <v>30</v>
      </c>
      <c r="M392">
        <v>0</v>
      </c>
      <c r="N392">
        <v>0</v>
      </c>
      <c r="O392">
        <v>0</v>
      </c>
      <c r="P392">
        <v>1</v>
      </c>
      <c r="Q392">
        <v>0</v>
      </c>
      <c r="R392" t="s">
        <v>1192</v>
      </c>
    </row>
    <row r="393" spans="1:18">
      <c r="A393" t="s">
        <v>1193</v>
      </c>
      <c r="B393" t="s">
        <v>1194</v>
      </c>
      <c r="C393" t="s">
        <v>128</v>
      </c>
      <c r="D393" t="s">
        <v>30</v>
      </c>
      <c r="E393">
        <v>351.65</v>
      </c>
      <c r="F393" t="s">
        <v>23</v>
      </c>
      <c r="G393" t="s">
        <v>24</v>
      </c>
      <c r="H393">
        <v>2.21</v>
      </c>
      <c r="I393">
        <v>0</v>
      </c>
      <c r="J393" t="s">
        <v>31</v>
      </c>
      <c r="K393">
        <v>506466</v>
      </c>
      <c r="L393">
        <v>17</v>
      </c>
      <c r="M393">
        <v>0</v>
      </c>
      <c r="N393">
        <v>0</v>
      </c>
      <c r="O393">
        <v>0</v>
      </c>
      <c r="P393">
        <v>0</v>
      </c>
      <c r="Q393">
        <v>0</v>
      </c>
      <c r="R393" t="s">
        <v>1195</v>
      </c>
    </row>
    <row r="394" spans="1:18">
      <c r="A394" t="s">
        <v>1196</v>
      </c>
      <c r="B394" t="s">
        <v>1197</v>
      </c>
      <c r="C394" t="s">
        <v>44</v>
      </c>
      <c r="D394" t="s">
        <v>30</v>
      </c>
      <c r="E394">
        <v>414.08</v>
      </c>
      <c r="F394" t="s">
        <v>23</v>
      </c>
      <c r="G394" t="s">
        <v>24</v>
      </c>
      <c r="H394">
        <v>10.25</v>
      </c>
      <c r="I394">
        <v>0</v>
      </c>
      <c r="J394" t="s">
        <v>31</v>
      </c>
      <c r="K394">
        <v>421389</v>
      </c>
      <c r="L394">
        <v>17</v>
      </c>
      <c r="M394">
        <v>0</v>
      </c>
      <c r="N394">
        <v>0</v>
      </c>
      <c r="O394">
        <v>0</v>
      </c>
      <c r="P394">
        <v>0</v>
      </c>
      <c r="Q394">
        <v>0</v>
      </c>
      <c r="R394" t="s">
        <v>1198</v>
      </c>
    </row>
    <row r="395" spans="1:18">
      <c r="A395" t="s">
        <v>1199</v>
      </c>
      <c r="B395" t="s">
        <v>1200</v>
      </c>
      <c r="C395" t="s">
        <v>121</v>
      </c>
      <c r="D395" t="s">
        <v>70</v>
      </c>
      <c r="E395">
        <v>483.58</v>
      </c>
      <c r="F395" t="s">
        <v>55</v>
      </c>
      <c r="G395" t="s">
        <v>40</v>
      </c>
      <c r="H395">
        <v>5.85</v>
      </c>
      <c r="I395">
        <v>0</v>
      </c>
      <c r="J395" t="s">
        <v>31</v>
      </c>
      <c r="K395">
        <v>506870</v>
      </c>
      <c r="L395">
        <v>22</v>
      </c>
      <c r="M395">
        <v>0</v>
      </c>
      <c r="N395">
        <v>0</v>
      </c>
      <c r="O395">
        <v>0</v>
      </c>
      <c r="P395">
        <v>0</v>
      </c>
      <c r="Q395">
        <v>0</v>
      </c>
      <c r="R395" t="s">
        <v>1201</v>
      </c>
    </row>
    <row r="396" spans="1:18">
      <c r="A396" t="s">
        <v>1202</v>
      </c>
      <c r="B396" t="s">
        <v>1203</v>
      </c>
      <c r="C396" t="s">
        <v>44</v>
      </c>
      <c r="D396" t="s">
        <v>54</v>
      </c>
      <c r="E396">
        <v>1160.92</v>
      </c>
      <c r="F396" t="s">
        <v>55</v>
      </c>
      <c r="G396" t="s">
        <v>40</v>
      </c>
      <c r="H396">
        <v>17.34</v>
      </c>
      <c r="I396">
        <v>0</v>
      </c>
      <c r="J396" t="s">
        <v>48</v>
      </c>
      <c r="K396">
        <v>401639</v>
      </c>
      <c r="L396">
        <v>49</v>
      </c>
      <c r="M396">
        <v>0</v>
      </c>
      <c r="N396">
        <v>1</v>
      </c>
      <c r="O396">
        <v>0</v>
      </c>
      <c r="P396">
        <v>0</v>
      </c>
      <c r="Q396">
        <v>0</v>
      </c>
      <c r="R396" t="s">
        <v>1204</v>
      </c>
    </row>
    <row r="397" spans="1:18">
      <c r="A397" t="s">
        <v>1205</v>
      </c>
      <c r="B397" t="s">
        <v>1206</v>
      </c>
      <c r="C397" t="s">
        <v>121</v>
      </c>
      <c r="D397" t="s">
        <v>70</v>
      </c>
      <c r="E397">
        <v>164.67</v>
      </c>
      <c r="F397" t="s">
        <v>23</v>
      </c>
      <c r="G397" t="s">
        <v>24</v>
      </c>
      <c r="H397">
        <v>6.34</v>
      </c>
      <c r="I397">
        <v>0</v>
      </c>
      <c r="J397" t="s">
        <v>48</v>
      </c>
      <c r="K397">
        <v>493444</v>
      </c>
      <c r="L397">
        <v>24</v>
      </c>
      <c r="M397">
        <v>0</v>
      </c>
      <c r="N397">
        <v>0</v>
      </c>
      <c r="O397">
        <v>0</v>
      </c>
      <c r="P397">
        <v>0</v>
      </c>
      <c r="Q397">
        <v>0</v>
      </c>
      <c r="R397" t="s">
        <v>1207</v>
      </c>
    </row>
    <row r="398" spans="1:18">
      <c r="A398" t="s">
        <v>1208</v>
      </c>
      <c r="B398" t="s">
        <v>1209</v>
      </c>
      <c r="C398" t="s">
        <v>21</v>
      </c>
      <c r="D398" t="s">
        <v>30</v>
      </c>
      <c r="E398">
        <v>275.58</v>
      </c>
      <c r="F398" t="s">
        <v>55</v>
      </c>
      <c r="G398" t="s">
        <v>40</v>
      </c>
      <c r="H398">
        <v>2.48</v>
      </c>
      <c r="I398">
        <v>0</v>
      </c>
      <c r="J398" t="s">
        <v>48</v>
      </c>
      <c r="K398">
        <v>480184</v>
      </c>
      <c r="L398">
        <v>21</v>
      </c>
      <c r="M398">
        <v>0</v>
      </c>
      <c r="N398">
        <v>0</v>
      </c>
      <c r="O398">
        <v>0</v>
      </c>
      <c r="P398">
        <v>0</v>
      </c>
      <c r="Q398">
        <v>0</v>
      </c>
      <c r="R398" t="s">
        <v>1210</v>
      </c>
    </row>
    <row r="399" spans="1:18">
      <c r="A399" t="s">
        <v>1211</v>
      </c>
      <c r="B399" t="s">
        <v>1212</v>
      </c>
      <c r="C399" t="s">
        <v>21</v>
      </c>
      <c r="D399" t="s">
        <v>70</v>
      </c>
      <c r="E399">
        <v>1214.3900000000001</v>
      </c>
      <c r="F399" t="s">
        <v>23</v>
      </c>
      <c r="G399" t="s">
        <v>24</v>
      </c>
      <c r="H399">
        <v>5.27</v>
      </c>
      <c r="I399">
        <v>0</v>
      </c>
      <c r="J399" t="s">
        <v>31</v>
      </c>
      <c r="K399">
        <v>450516</v>
      </c>
      <c r="L399">
        <v>20</v>
      </c>
      <c r="M399">
        <v>0</v>
      </c>
      <c r="N399">
        <v>0</v>
      </c>
      <c r="O399">
        <v>0</v>
      </c>
      <c r="P399">
        <v>0</v>
      </c>
      <c r="Q399">
        <v>0</v>
      </c>
      <c r="R399" t="s">
        <v>1213</v>
      </c>
    </row>
    <row r="400" spans="1:18">
      <c r="A400" t="s">
        <v>1214</v>
      </c>
      <c r="B400" t="s">
        <v>1215</v>
      </c>
      <c r="C400" t="s">
        <v>60</v>
      </c>
      <c r="D400" t="s">
        <v>30</v>
      </c>
      <c r="E400">
        <v>410.48</v>
      </c>
      <c r="F400" t="s">
        <v>23</v>
      </c>
      <c r="G400" t="s">
        <v>24</v>
      </c>
      <c r="H400">
        <v>3.74</v>
      </c>
      <c r="I400">
        <v>0</v>
      </c>
      <c r="J400" t="s">
        <v>144</v>
      </c>
      <c r="K400">
        <v>485646</v>
      </c>
      <c r="L400">
        <v>23</v>
      </c>
      <c r="M400">
        <v>0</v>
      </c>
      <c r="N400">
        <v>0</v>
      </c>
      <c r="O400">
        <v>0</v>
      </c>
      <c r="P400">
        <v>0</v>
      </c>
      <c r="Q400">
        <v>0</v>
      </c>
      <c r="R400" t="s">
        <v>1216</v>
      </c>
    </row>
    <row r="401" spans="1:19">
      <c r="A401" t="s">
        <v>1217</v>
      </c>
      <c r="B401" t="s">
        <v>1218</v>
      </c>
      <c r="C401" t="s">
        <v>121</v>
      </c>
      <c r="D401" t="s">
        <v>22</v>
      </c>
      <c r="E401">
        <v>42.75</v>
      </c>
      <c r="F401" t="s">
        <v>23</v>
      </c>
      <c r="G401" t="s">
        <v>24</v>
      </c>
      <c r="H401">
        <v>4.83</v>
      </c>
      <c r="I401">
        <v>0</v>
      </c>
      <c r="J401" t="s">
        <v>31</v>
      </c>
      <c r="K401">
        <v>558246</v>
      </c>
      <c r="L401">
        <v>17</v>
      </c>
      <c r="M401">
        <v>0</v>
      </c>
      <c r="N401">
        <v>0</v>
      </c>
      <c r="O401">
        <v>0</v>
      </c>
      <c r="P401">
        <v>0</v>
      </c>
      <c r="Q401">
        <v>0</v>
      </c>
      <c r="R401" t="s">
        <v>1219</v>
      </c>
    </row>
    <row r="402" spans="1:19">
      <c r="A402" t="s">
        <v>1220</v>
      </c>
      <c r="B402" t="s">
        <v>1221</v>
      </c>
      <c r="C402" t="s">
        <v>21</v>
      </c>
      <c r="D402" t="s">
        <v>54</v>
      </c>
      <c r="E402">
        <v>383.18</v>
      </c>
      <c r="F402" t="s">
        <v>23</v>
      </c>
      <c r="G402" t="s">
        <v>24</v>
      </c>
      <c r="H402">
        <v>19.98</v>
      </c>
      <c r="I402">
        <v>0</v>
      </c>
      <c r="J402" t="s">
        <v>25</v>
      </c>
      <c r="K402">
        <v>437864</v>
      </c>
      <c r="L402">
        <v>19</v>
      </c>
      <c r="M402">
        <v>0</v>
      </c>
      <c r="N402">
        <v>0</v>
      </c>
      <c r="O402">
        <v>0</v>
      </c>
      <c r="P402">
        <v>0</v>
      </c>
      <c r="Q402">
        <v>0</v>
      </c>
      <c r="R402" t="s">
        <v>1222</v>
      </c>
    </row>
    <row r="403" spans="1:19">
      <c r="A403" t="s">
        <v>1223</v>
      </c>
      <c r="B403" t="s">
        <v>1224</v>
      </c>
      <c r="C403" t="s">
        <v>21</v>
      </c>
      <c r="D403" t="s">
        <v>22</v>
      </c>
      <c r="E403">
        <v>265.22000000000003</v>
      </c>
      <c r="F403" t="s">
        <v>55</v>
      </c>
      <c r="G403" t="s">
        <v>40</v>
      </c>
      <c r="H403">
        <v>3.25</v>
      </c>
      <c r="I403">
        <v>0</v>
      </c>
      <c r="J403" t="s">
        <v>31</v>
      </c>
      <c r="K403">
        <v>402806</v>
      </c>
      <c r="L403">
        <v>23</v>
      </c>
      <c r="M403">
        <v>0</v>
      </c>
      <c r="N403">
        <v>0</v>
      </c>
      <c r="O403">
        <v>0</v>
      </c>
      <c r="P403">
        <v>0</v>
      </c>
      <c r="Q403">
        <v>0</v>
      </c>
      <c r="R403" t="s">
        <v>1225</v>
      </c>
    </row>
    <row r="404" spans="1:19">
      <c r="A404" t="s">
        <v>1226</v>
      </c>
      <c r="B404" t="s">
        <v>1227</v>
      </c>
      <c r="C404" t="s">
        <v>128</v>
      </c>
      <c r="D404" t="s">
        <v>54</v>
      </c>
      <c r="E404">
        <v>306.58999999999997</v>
      </c>
      <c r="F404" t="s">
        <v>23</v>
      </c>
      <c r="G404" t="s">
        <v>24</v>
      </c>
      <c r="H404">
        <v>11.24</v>
      </c>
      <c r="I404">
        <v>0</v>
      </c>
      <c r="J404" t="s">
        <v>25</v>
      </c>
      <c r="K404">
        <v>422264</v>
      </c>
      <c r="L404">
        <v>40</v>
      </c>
      <c r="M404">
        <v>0</v>
      </c>
      <c r="N404">
        <v>1</v>
      </c>
      <c r="O404">
        <v>0</v>
      </c>
      <c r="P404">
        <v>0</v>
      </c>
      <c r="Q404">
        <v>0</v>
      </c>
      <c r="R404" t="s">
        <v>1228</v>
      </c>
    </row>
    <row r="405" spans="1:19">
      <c r="A405" t="s">
        <v>1229</v>
      </c>
      <c r="B405" t="s">
        <v>1230</v>
      </c>
      <c r="C405" t="s">
        <v>95</v>
      </c>
      <c r="D405" t="s">
        <v>22</v>
      </c>
      <c r="E405">
        <v>309.95</v>
      </c>
      <c r="F405" t="s">
        <v>23</v>
      </c>
      <c r="G405" t="s">
        <v>24</v>
      </c>
      <c r="H405">
        <v>5.28</v>
      </c>
      <c r="I405">
        <v>0</v>
      </c>
      <c r="J405" t="s">
        <v>48</v>
      </c>
      <c r="K405">
        <v>407900</v>
      </c>
      <c r="L405">
        <v>33</v>
      </c>
      <c r="M405">
        <v>0</v>
      </c>
      <c r="N405">
        <v>0</v>
      </c>
      <c r="O405">
        <v>0</v>
      </c>
      <c r="P405">
        <v>1</v>
      </c>
      <c r="Q405">
        <v>0</v>
      </c>
      <c r="R405" t="s">
        <v>1231</v>
      </c>
    </row>
    <row r="406" spans="1:19">
      <c r="A406" t="s">
        <v>1232</v>
      </c>
      <c r="B406" t="s">
        <v>143</v>
      </c>
      <c r="C406" t="s">
        <v>44</v>
      </c>
      <c r="D406" t="s">
        <v>70</v>
      </c>
      <c r="E406">
        <v>812.69</v>
      </c>
      <c r="F406" t="s">
        <v>23</v>
      </c>
      <c r="G406" t="s">
        <v>24</v>
      </c>
      <c r="H406">
        <v>6</v>
      </c>
      <c r="I406">
        <v>0</v>
      </c>
      <c r="J406" t="s">
        <v>31</v>
      </c>
      <c r="K406">
        <v>515251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 t="s">
        <v>1233</v>
      </c>
    </row>
    <row r="407" spans="1:19">
      <c r="A407" t="s">
        <v>1234</v>
      </c>
      <c r="B407" t="s">
        <v>1235</v>
      </c>
      <c r="C407" t="s">
        <v>35</v>
      </c>
      <c r="D407" t="s">
        <v>30</v>
      </c>
      <c r="E407">
        <v>314.98</v>
      </c>
      <c r="F407" t="s">
        <v>23</v>
      </c>
      <c r="G407" t="s">
        <v>24</v>
      </c>
      <c r="H407">
        <v>6.93</v>
      </c>
      <c r="I407">
        <v>0</v>
      </c>
      <c r="J407" t="s">
        <v>31</v>
      </c>
      <c r="K407">
        <v>495739</v>
      </c>
      <c r="L407">
        <v>10</v>
      </c>
      <c r="M407">
        <v>0</v>
      </c>
      <c r="N407">
        <v>0</v>
      </c>
      <c r="O407">
        <v>0</v>
      </c>
      <c r="P407">
        <v>0</v>
      </c>
      <c r="Q407">
        <v>0</v>
      </c>
      <c r="R407" t="s">
        <v>1236</v>
      </c>
    </row>
    <row r="408" spans="1:19">
      <c r="A408" t="s">
        <v>1237</v>
      </c>
      <c r="B408" t="s">
        <v>1238</v>
      </c>
      <c r="C408" t="s">
        <v>44</v>
      </c>
      <c r="D408" t="s">
        <v>30</v>
      </c>
      <c r="E408">
        <v>683.89</v>
      </c>
      <c r="F408" t="s">
        <v>23</v>
      </c>
      <c r="G408" t="s">
        <v>24</v>
      </c>
      <c r="H408">
        <v>11.92</v>
      </c>
      <c r="I408">
        <v>0</v>
      </c>
      <c r="J408" t="s">
        <v>31</v>
      </c>
      <c r="K408">
        <v>464416</v>
      </c>
      <c r="L408">
        <v>25</v>
      </c>
      <c r="M408">
        <v>0</v>
      </c>
      <c r="N408">
        <v>0</v>
      </c>
      <c r="O408">
        <v>0</v>
      </c>
      <c r="P408">
        <v>0</v>
      </c>
      <c r="Q408">
        <v>0</v>
      </c>
      <c r="R408" t="s">
        <v>1239</v>
      </c>
    </row>
    <row r="409" spans="1:19">
      <c r="A409" t="s">
        <v>1240</v>
      </c>
      <c r="B409" t="s">
        <v>1241</v>
      </c>
      <c r="C409" t="s">
        <v>53</v>
      </c>
      <c r="D409" t="s">
        <v>70</v>
      </c>
      <c r="E409">
        <v>160.18</v>
      </c>
      <c r="F409" t="s">
        <v>39</v>
      </c>
      <c r="G409" t="s">
        <v>40</v>
      </c>
      <c r="H409">
        <v>8.4499999999999993</v>
      </c>
      <c r="I409">
        <v>0</v>
      </c>
      <c r="J409" t="s">
        <v>31</v>
      </c>
      <c r="K409">
        <v>552715</v>
      </c>
      <c r="L409">
        <v>23</v>
      </c>
      <c r="M409">
        <v>0</v>
      </c>
      <c r="N409">
        <v>0</v>
      </c>
      <c r="O409">
        <v>0</v>
      </c>
      <c r="P409">
        <v>0</v>
      </c>
      <c r="Q409">
        <v>0</v>
      </c>
      <c r="R409" t="s">
        <v>1242</v>
      </c>
    </row>
    <row r="410" spans="1:19">
      <c r="A410" t="s">
        <v>1243</v>
      </c>
      <c r="B410" t="s">
        <v>1244</v>
      </c>
      <c r="C410" t="s">
        <v>29</v>
      </c>
      <c r="D410" t="s">
        <v>54</v>
      </c>
      <c r="E410">
        <v>5000</v>
      </c>
      <c r="F410" t="s">
        <v>39</v>
      </c>
      <c r="G410" t="s">
        <v>24</v>
      </c>
      <c r="H410">
        <v>15.84</v>
      </c>
      <c r="I410">
        <v>0</v>
      </c>
      <c r="J410" t="s">
        <v>31</v>
      </c>
      <c r="K410">
        <v>524234</v>
      </c>
      <c r="L410">
        <v>10</v>
      </c>
      <c r="M410">
        <v>0</v>
      </c>
      <c r="N410">
        <v>0</v>
      </c>
      <c r="O410">
        <v>0</v>
      </c>
      <c r="P410">
        <v>0</v>
      </c>
      <c r="Q410">
        <v>0</v>
      </c>
      <c r="R410" t="s">
        <v>1245</v>
      </c>
      <c r="S410" t="s">
        <v>50</v>
      </c>
    </row>
    <row r="411" spans="1:19">
      <c r="A411" t="s">
        <v>1246</v>
      </c>
      <c r="B411" t="s">
        <v>94</v>
      </c>
      <c r="C411" t="s">
        <v>29</v>
      </c>
      <c r="D411" t="s">
        <v>22</v>
      </c>
      <c r="E411">
        <v>817.99</v>
      </c>
      <c r="F411" t="s">
        <v>23</v>
      </c>
      <c r="G411" t="s">
        <v>24</v>
      </c>
      <c r="H411">
        <v>1.63</v>
      </c>
      <c r="I411">
        <v>0</v>
      </c>
      <c r="J411" t="s">
        <v>31</v>
      </c>
      <c r="K411">
        <v>537176</v>
      </c>
      <c r="L411">
        <v>23</v>
      </c>
      <c r="M411">
        <v>0</v>
      </c>
      <c r="N411">
        <v>0</v>
      </c>
      <c r="O411">
        <v>0</v>
      </c>
      <c r="P411">
        <v>0</v>
      </c>
      <c r="Q411">
        <v>0</v>
      </c>
      <c r="R411" t="s">
        <v>1247</v>
      </c>
    </row>
    <row r="412" spans="1:19">
      <c r="A412" t="s">
        <v>1248</v>
      </c>
      <c r="B412" t="s">
        <v>198</v>
      </c>
      <c r="C412" t="s">
        <v>128</v>
      </c>
      <c r="D412" t="s">
        <v>30</v>
      </c>
      <c r="E412">
        <v>224.91</v>
      </c>
      <c r="F412" t="s">
        <v>55</v>
      </c>
      <c r="G412" t="s">
        <v>40</v>
      </c>
      <c r="H412">
        <v>6.27</v>
      </c>
      <c r="I412">
        <v>0</v>
      </c>
      <c r="J412" t="s">
        <v>48</v>
      </c>
      <c r="K412">
        <v>469062</v>
      </c>
      <c r="L412">
        <v>18</v>
      </c>
      <c r="M412">
        <v>0</v>
      </c>
      <c r="N412">
        <v>0</v>
      </c>
      <c r="O412">
        <v>0</v>
      </c>
      <c r="P412">
        <v>0</v>
      </c>
      <c r="Q412">
        <v>0</v>
      </c>
      <c r="R412" t="s">
        <v>1249</v>
      </c>
    </row>
    <row r="413" spans="1:19">
      <c r="A413" t="s">
        <v>1250</v>
      </c>
      <c r="B413" t="s">
        <v>1251</v>
      </c>
      <c r="C413" t="s">
        <v>95</v>
      </c>
      <c r="D413" t="s">
        <v>22</v>
      </c>
      <c r="E413">
        <v>515.36</v>
      </c>
      <c r="F413" t="s">
        <v>23</v>
      </c>
      <c r="G413" t="s">
        <v>24</v>
      </c>
      <c r="H413">
        <v>5.44</v>
      </c>
      <c r="I413">
        <v>0</v>
      </c>
      <c r="J413" t="s">
        <v>25</v>
      </c>
      <c r="K413">
        <v>406950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 t="s">
        <v>1252</v>
      </c>
    </row>
    <row r="414" spans="1:19">
      <c r="A414" t="s">
        <v>1253</v>
      </c>
      <c r="B414" t="s">
        <v>1254</v>
      </c>
      <c r="C414" t="s">
        <v>53</v>
      </c>
      <c r="D414" t="s">
        <v>30</v>
      </c>
      <c r="E414">
        <v>426.21</v>
      </c>
      <c r="F414" t="s">
        <v>23</v>
      </c>
      <c r="G414" t="s">
        <v>24</v>
      </c>
      <c r="H414">
        <v>5.73</v>
      </c>
      <c r="I414">
        <v>0</v>
      </c>
      <c r="J414" t="s">
        <v>25</v>
      </c>
      <c r="K414">
        <v>458713</v>
      </c>
      <c r="L414">
        <v>40</v>
      </c>
      <c r="M414">
        <v>0</v>
      </c>
      <c r="N414">
        <v>1</v>
      </c>
      <c r="O414">
        <v>0</v>
      </c>
      <c r="P414">
        <v>0</v>
      </c>
      <c r="Q414">
        <v>0</v>
      </c>
      <c r="R414" t="s">
        <v>1255</v>
      </c>
    </row>
    <row r="415" spans="1:19">
      <c r="A415" t="s">
        <v>1256</v>
      </c>
      <c r="B415" t="s">
        <v>705</v>
      </c>
      <c r="C415" t="s">
        <v>35</v>
      </c>
      <c r="D415" t="s">
        <v>30</v>
      </c>
      <c r="E415">
        <v>1025.6300000000001</v>
      </c>
      <c r="F415" t="s">
        <v>23</v>
      </c>
      <c r="G415" t="s">
        <v>24</v>
      </c>
      <c r="H415">
        <v>7.1</v>
      </c>
      <c r="I415">
        <v>0</v>
      </c>
      <c r="J415" t="s">
        <v>25</v>
      </c>
      <c r="K415">
        <v>523644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 t="s">
        <v>1257</v>
      </c>
    </row>
    <row r="416" spans="1:19">
      <c r="A416" t="s">
        <v>1258</v>
      </c>
      <c r="B416" t="s">
        <v>1259</v>
      </c>
      <c r="C416" t="s">
        <v>60</v>
      </c>
      <c r="D416" t="s">
        <v>30</v>
      </c>
      <c r="E416">
        <v>442.43</v>
      </c>
      <c r="F416" t="s">
        <v>39</v>
      </c>
      <c r="G416" t="s">
        <v>40</v>
      </c>
      <c r="H416">
        <v>1.7</v>
      </c>
      <c r="I416">
        <v>0</v>
      </c>
      <c r="J416" t="s">
        <v>31</v>
      </c>
      <c r="K416">
        <v>510243</v>
      </c>
      <c r="L416">
        <v>45</v>
      </c>
      <c r="M416">
        <v>1</v>
      </c>
      <c r="N416">
        <v>0</v>
      </c>
      <c r="O416">
        <v>0</v>
      </c>
      <c r="P416">
        <v>0</v>
      </c>
      <c r="Q416">
        <v>1</v>
      </c>
      <c r="R416" t="s">
        <v>1260</v>
      </c>
    </row>
    <row r="417" spans="1:19">
      <c r="A417" t="s">
        <v>1261</v>
      </c>
      <c r="B417" t="s">
        <v>1262</v>
      </c>
      <c r="C417" t="s">
        <v>35</v>
      </c>
      <c r="D417" t="s">
        <v>30</v>
      </c>
      <c r="E417">
        <v>218.93</v>
      </c>
      <c r="F417" t="s">
        <v>39</v>
      </c>
      <c r="G417" t="s">
        <v>40</v>
      </c>
      <c r="H417">
        <v>5.0199999999999996</v>
      </c>
      <c r="I417">
        <v>0</v>
      </c>
      <c r="J417" t="s">
        <v>31</v>
      </c>
      <c r="K417">
        <v>516851</v>
      </c>
      <c r="L417">
        <v>15</v>
      </c>
      <c r="M417">
        <v>0</v>
      </c>
      <c r="N417">
        <v>0</v>
      </c>
      <c r="O417">
        <v>0</v>
      </c>
      <c r="P417">
        <v>0</v>
      </c>
      <c r="Q417">
        <v>0</v>
      </c>
      <c r="R417" t="s">
        <v>1263</v>
      </c>
    </row>
    <row r="418" spans="1:19">
      <c r="A418" t="s">
        <v>1264</v>
      </c>
      <c r="B418" t="s">
        <v>1265</v>
      </c>
      <c r="C418" t="s">
        <v>44</v>
      </c>
      <c r="D418" t="s">
        <v>70</v>
      </c>
      <c r="E418">
        <v>158.63</v>
      </c>
      <c r="F418" t="s">
        <v>23</v>
      </c>
      <c r="G418" t="s">
        <v>24</v>
      </c>
      <c r="H418">
        <v>6.04</v>
      </c>
      <c r="I418">
        <v>0</v>
      </c>
      <c r="J418" t="s">
        <v>31</v>
      </c>
      <c r="K418">
        <v>522041</v>
      </c>
      <c r="L418">
        <v>37</v>
      </c>
      <c r="M418">
        <v>0</v>
      </c>
      <c r="N418">
        <v>0</v>
      </c>
      <c r="O418">
        <v>0</v>
      </c>
      <c r="P418">
        <v>1</v>
      </c>
      <c r="Q418">
        <v>0</v>
      </c>
      <c r="R418" t="s">
        <v>1266</v>
      </c>
    </row>
    <row r="419" spans="1:19">
      <c r="A419" t="s">
        <v>1267</v>
      </c>
      <c r="B419" t="s">
        <v>1268</v>
      </c>
      <c r="C419" t="s">
        <v>29</v>
      </c>
      <c r="D419" t="s">
        <v>54</v>
      </c>
      <c r="E419">
        <v>270.20999999999998</v>
      </c>
      <c r="F419" t="s">
        <v>23</v>
      </c>
      <c r="G419" t="s">
        <v>24</v>
      </c>
      <c r="H419">
        <v>11.92</v>
      </c>
      <c r="I419">
        <v>0</v>
      </c>
      <c r="J419" t="s">
        <v>25</v>
      </c>
      <c r="K419">
        <v>491477</v>
      </c>
      <c r="L419">
        <v>16</v>
      </c>
      <c r="M419">
        <v>0</v>
      </c>
      <c r="N419">
        <v>0</v>
      </c>
      <c r="O419">
        <v>0</v>
      </c>
      <c r="P419">
        <v>0</v>
      </c>
      <c r="Q419">
        <v>0</v>
      </c>
      <c r="R419" t="s">
        <v>1269</v>
      </c>
    </row>
    <row r="420" spans="1:19">
      <c r="A420" t="s">
        <v>1270</v>
      </c>
      <c r="B420" t="s">
        <v>1271</v>
      </c>
      <c r="C420" t="s">
        <v>60</v>
      </c>
      <c r="D420" t="s">
        <v>54</v>
      </c>
      <c r="E420">
        <v>2108.87</v>
      </c>
      <c r="F420" t="s">
        <v>23</v>
      </c>
      <c r="G420" t="s">
        <v>24</v>
      </c>
      <c r="H420">
        <v>14.21</v>
      </c>
      <c r="I420">
        <v>0</v>
      </c>
      <c r="J420" t="s">
        <v>25</v>
      </c>
      <c r="K420">
        <v>495746</v>
      </c>
      <c r="L420">
        <v>15</v>
      </c>
      <c r="M420">
        <v>0</v>
      </c>
      <c r="N420">
        <v>0</v>
      </c>
      <c r="O420">
        <v>0</v>
      </c>
      <c r="P420">
        <v>0</v>
      </c>
      <c r="Q420">
        <v>0</v>
      </c>
      <c r="R420" t="s">
        <v>1272</v>
      </c>
    </row>
    <row r="421" spans="1:19">
      <c r="A421" t="s">
        <v>1273</v>
      </c>
      <c r="B421" t="s">
        <v>1274</v>
      </c>
      <c r="C421" t="s">
        <v>21</v>
      </c>
      <c r="D421" t="s">
        <v>22</v>
      </c>
      <c r="E421">
        <v>949.09</v>
      </c>
      <c r="F421" t="s">
        <v>23</v>
      </c>
      <c r="G421" t="s">
        <v>24</v>
      </c>
      <c r="H421">
        <v>10.91</v>
      </c>
      <c r="I421">
        <v>0</v>
      </c>
      <c r="J421" t="s">
        <v>144</v>
      </c>
      <c r="K421">
        <v>558970</v>
      </c>
      <c r="L421">
        <v>15</v>
      </c>
      <c r="M421">
        <v>0</v>
      </c>
      <c r="N421">
        <v>0</v>
      </c>
      <c r="O421">
        <v>0</v>
      </c>
      <c r="P421">
        <v>0</v>
      </c>
      <c r="Q421">
        <v>0</v>
      </c>
      <c r="R421" t="s">
        <v>1275</v>
      </c>
    </row>
    <row r="422" spans="1:19">
      <c r="A422" t="s">
        <v>1276</v>
      </c>
      <c r="B422" t="s">
        <v>1277</v>
      </c>
      <c r="C422" t="s">
        <v>53</v>
      </c>
      <c r="D422" t="s">
        <v>54</v>
      </c>
      <c r="E422">
        <v>189.66</v>
      </c>
      <c r="F422" t="s">
        <v>23</v>
      </c>
      <c r="G422" t="s">
        <v>24</v>
      </c>
      <c r="H422">
        <v>18.82</v>
      </c>
      <c r="I422">
        <v>0</v>
      </c>
      <c r="J422" t="s">
        <v>25</v>
      </c>
      <c r="K422">
        <v>453596</v>
      </c>
      <c r="L422">
        <v>22</v>
      </c>
      <c r="M422">
        <v>0</v>
      </c>
      <c r="N422">
        <v>0</v>
      </c>
      <c r="O422">
        <v>0</v>
      </c>
      <c r="P422">
        <v>0</v>
      </c>
      <c r="Q422">
        <v>0</v>
      </c>
      <c r="R422" t="s">
        <v>1278</v>
      </c>
    </row>
    <row r="423" spans="1:19">
      <c r="A423" t="s">
        <v>1279</v>
      </c>
      <c r="B423" t="s">
        <v>1280</v>
      </c>
      <c r="C423" t="s">
        <v>21</v>
      </c>
      <c r="D423" t="s">
        <v>70</v>
      </c>
      <c r="E423">
        <v>336.5</v>
      </c>
      <c r="F423" t="s">
        <v>23</v>
      </c>
      <c r="G423" t="s">
        <v>24</v>
      </c>
      <c r="H423">
        <v>10.35</v>
      </c>
      <c r="I423">
        <v>0</v>
      </c>
      <c r="J423" t="s">
        <v>25</v>
      </c>
      <c r="K423">
        <v>498545</v>
      </c>
      <c r="L423">
        <v>25</v>
      </c>
      <c r="M423">
        <v>0</v>
      </c>
      <c r="N423">
        <v>0</v>
      </c>
      <c r="O423">
        <v>0</v>
      </c>
      <c r="P423">
        <v>0</v>
      </c>
      <c r="Q423">
        <v>0</v>
      </c>
      <c r="R423" t="s">
        <v>1281</v>
      </c>
    </row>
    <row r="424" spans="1:19">
      <c r="A424" t="s">
        <v>1282</v>
      </c>
      <c r="B424" t="s">
        <v>1283</v>
      </c>
      <c r="C424" t="s">
        <v>121</v>
      </c>
      <c r="D424" t="s">
        <v>30</v>
      </c>
      <c r="E424">
        <v>399.15</v>
      </c>
      <c r="F424" t="s">
        <v>23</v>
      </c>
      <c r="G424" t="s">
        <v>24</v>
      </c>
      <c r="H424">
        <v>4.33</v>
      </c>
      <c r="I424">
        <v>0</v>
      </c>
      <c r="J424" t="s">
        <v>144</v>
      </c>
      <c r="K424">
        <v>437214</v>
      </c>
      <c r="L424">
        <v>16</v>
      </c>
      <c r="M424">
        <v>0</v>
      </c>
      <c r="N424">
        <v>0</v>
      </c>
      <c r="O424">
        <v>0</v>
      </c>
      <c r="P424">
        <v>0</v>
      </c>
      <c r="Q424">
        <v>0</v>
      </c>
      <c r="R424" t="s">
        <v>1284</v>
      </c>
    </row>
    <row r="425" spans="1:19">
      <c r="A425" t="s">
        <v>1285</v>
      </c>
      <c r="B425" t="s">
        <v>1286</v>
      </c>
      <c r="C425" t="s">
        <v>35</v>
      </c>
      <c r="D425" t="s">
        <v>70</v>
      </c>
      <c r="E425">
        <v>243.98</v>
      </c>
      <c r="F425" t="s">
        <v>55</v>
      </c>
      <c r="G425" t="s">
        <v>24</v>
      </c>
      <c r="H425">
        <v>6.95</v>
      </c>
      <c r="I425">
        <v>0</v>
      </c>
      <c r="J425" t="s">
        <v>48</v>
      </c>
      <c r="K425">
        <v>448425</v>
      </c>
      <c r="L425">
        <v>21</v>
      </c>
      <c r="M425">
        <v>0</v>
      </c>
      <c r="N425">
        <v>0</v>
      </c>
      <c r="O425">
        <v>0</v>
      </c>
      <c r="P425">
        <v>0</v>
      </c>
      <c r="Q425">
        <v>0</v>
      </c>
      <c r="R425" t="s">
        <v>1287</v>
      </c>
      <c r="S425" t="s">
        <v>57</v>
      </c>
    </row>
    <row r="426" spans="1:19">
      <c r="A426" t="s">
        <v>1288</v>
      </c>
      <c r="B426" t="s">
        <v>1289</v>
      </c>
      <c r="C426" t="s">
        <v>121</v>
      </c>
      <c r="D426" t="s">
        <v>22</v>
      </c>
      <c r="E426">
        <v>1082.8699999999999</v>
      </c>
      <c r="F426" t="s">
        <v>39</v>
      </c>
      <c r="G426" t="s">
        <v>24</v>
      </c>
      <c r="H426">
        <v>7.41</v>
      </c>
      <c r="I426">
        <v>0</v>
      </c>
      <c r="J426" t="s">
        <v>31</v>
      </c>
      <c r="K426">
        <v>423710</v>
      </c>
      <c r="L426">
        <v>23</v>
      </c>
      <c r="M426">
        <v>0</v>
      </c>
      <c r="N426">
        <v>0</v>
      </c>
      <c r="O426">
        <v>0</v>
      </c>
      <c r="P426">
        <v>0</v>
      </c>
      <c r="Q426">
        <v>0</v>
      </c>
      <c r="R426" t="s">
        <v>1290</v>
      </c>
      <c r="S426" t="s">
        <v>50</v>
      </c>
    </row>
    <row r="427" spans="1:19">
      <c r="A427" t="s">
        <v>1291</v>
      </c>
      <c r="B427" t="s">
        <v>1292</v>
      </c>
      <c r="C427" t="s">
        <v>44</v>
      </c>
      <c r="D427" t="s">
        <v>30</v>
      </c>
      <c r="E427">
        <v>420.02</v>
      </c>
      <c r="F427" t="s">
        <v>23</v>
      </c>
      <c r="G427" t="s">
        <v>24</v>
      </c>
      <c r="H427">
        <v>4.3600000000000003</v>
      </c>
      <c r="I427">
        <v>0</v>
      </c>
      <c r="J427" t="s">
        <v>48</v>
      </c>
      <c r="K427">
        <v>449837</v>
      </c>
      <c r="L427">
        <v>15</v>
      </c>
      <c r="M427">
        <v>0</v>
      </c>
      <c r="N427">
        <v>0</v>
      </c>
      <c r="O427">
        <v>0</v>
      </c>
      <c r="P427">
        <v>0</v>
      </c>
      <c r="Q427">
        <v>0</v>
      </c>
      <c r="R427" t="s">
        <v>1293</v>
      </c>
    </row>
    <row r="428" spans="1:19">
      <c r="A428" t="s">
        <v>1294</v>
      </c>
      <c r="B428" t="s">
        <v>1295</v>
      </c>
      <c r="C428" t="s">
        <v>21</v>
      </c>
      <c r="D428" t="s">
        <v>54</v>
      </c>
      <c r="E428">
        <v>1055.74</v>
      </c>
      <c r="F428" t="s">
        <v>39</v>
      </c>
      <c r="G428" t="s">
        <v>24</v>
      </c>
      <c r="H428">
        <v>14.14</v>
      </c>
      <c r="I428">
        <v>0</v>
      </c>
      <c r="J428" t="s">
        <v>25</v>
      </c>
      <c r="K428">
        <v>462879</v>
      </c>
      <c r="L428">
        <v>20</v>
      </c>
      <c r="M428">
        <v>0</v>
      </c>
      <c r="N428">
        <v>0</v>
      </c>
      <c r="O428">
        <v>0</v>
      </c>
      <c r="P428">
        <v>0</v>
      </c>
      <c r="Q428">
        <v>0</v>
      </c>
      <c r="R428" t="s">
        <v>1296</v>
      </c>
      <c r="S428" t="s">
        <v>50</v>
      </c>
    </row>
    <row r="429" spans="1:19">
      <c r="A429" t="s">
        <v>1297</v>
      </c>
      <c r="B429" t="s">
        <v>1298</v>
      </c>
      <c r="C429" t="s">
        <v>29</v>
      </c>
      <c r="D429" t="s">
        <v>70</v>
      </c>
      <c r="E429">
        <v>292.75</v>
      </c>
      <c r="F429" t="s">
        <v>23</v>
      </c>
      <c r="G429" t="s">
        <v>24</v>
      </c>
      <c r="H429">
        <v>4.21</v>
      </c>
      <c r="I429">
        <v>0</v>
      </c>
      <c r="J429" t="s">
        <v>144</v>
      </c>
      <c r="K429">
        <v>464319</v>
      </c>
      <c r="L429">
        <v>18</v>
      </c>
      <c r="M429">
        <v>0</v>
      </c>
      <c r="N429">
        <v>0</v>
      </c>
      <c r="O429">
        <v>0</v>
      </c>
      <c r="P429">
        <v>0</v>
      </c>
      <c r="Q429">
        <v>0</v>
      </c>
      <c r="R429" t="s">
        <v>1299</v>
      </c>
    </row>
    <row r="430" spans="1:19">
      <c r="A430" t="s">
        <v>1300</v>
      </c>
      <c r="B430" t="s">
        <v>1301</v>
      </c>
      <c r="C430" t="s">
        <v>44</v>
      </c>
      <c r="D430" t="s">
        <v>30</v>
      </c>
      <c r="E430">
        <v>167.33</v>
      </c>
      <c r="F430" t="s">
        <v>23</v>
      </c>
      <c r="G430" t="s">
        <v>24</v>
      </c>
      <c r="H430">
        <v>7.93</v>
      </c>
      <c r="I430">
        <v>0</v>
      </c>
      <c r="J430" t="s">
        <v>144</v>
      </c>
      <c r="K430">
        <v>539936</v>
      </c>
      <c r="L430">
        <v>11</v>
      </c>
      <c r="M430">
        <v>0</v>
      </c>
      <c r="N430">
        <v>0</v>
      </c>
      <c r="O430">
        <v>0</v>
      </c>
      <c r="P430">
        <v>0</v>
      </c>
      <c r="Q430">
        <v>0</v>
      </c>
      <c r="R430" t="s">
        <v>1302</v>
      </c>
    </row>
    <row r="431" spans="1:19">
      <c r="A431" t="s">
        <v>1303</v>
      </c>
      <c r="B431" t="s">
        <v>79</v>
      </c>
      <c r="C431" t="s">
        <v>60</v>
      </c>
      <c r="D431" t="s">
        <v>54</v>
      </c>
      <c r="E431">
        <v>797.53</v>
      </c>
      <c r="F431" t="s">
        <v>23</v>
      </c>
      <c r="G431" t="s">
        <v>24</v>
      </c>
      <c r="H431">
        <v>12.07</v>
      </c>
      <c r="I431">
        <v>0</v>
      </c>
      <c r="J431" t="s">
        <v>31</v>
      </c>
      <c r="K431">
        <v>437062</v>
      </c>
      <c r="L431">
        <v>20</v>
      </c>
      <c r="M431">
        <v>0</v>
      </c>
      <c r="N431">
        <v>0</v>
      </c>
      <c r="O431">
        <v>0</v>
      </c>
      <c r="P431">
        <v>0</v>
      </c>
      <c r="Q431">
        <v>0</v>
      </c>
      <c r="R431" t="s">
        <v>1304</v>
      </c>
    </row>
    <row r="432" spans="1:19">
      <c r="A432" t="s">
        <v>1305</v>
      </c>
      <c r="B432" t="s">
        <v>1306</v>
      </c>
      <c r="C432" t="s">
        <v>95</v>
      </c>
      <c r="D432" t="s">
        <v>22</v>
      </c>
      <c r="E432">
        <v>305.91000000000003</v>
      </c>
      <c r="F432" t="s">
        <v>23</v>
      </c>
      <c r="G432" t="s">
        <v>24</v>
      </c>
      <c r="H432">
        <v>7.93</v>
      </c>
      <c r="I432">
        <v>0</v>
      </c>
      <c r="J432" t="s">
        <v>48</v>
      </c>
      <c r="K432">
        <v>479350</v>
      </c>
      <c r="L432">
        <v>11</v>
      </c>
      <c r="M432">
        <v>0</v>
      </c>
      <c r="N432">
        <v>0</v>
      </c>
      <c r="O432">
        <v>0</v>
      </c>
      <c r="P432">
        <v>0</v>
      </c>
      <c r="Q432">
        <v>0</v>
      </c>
      <c r="R432" t="s">
        <v>1307</v>
      </c>
    </row>
    <row r="433" spans="1:18">
      <c r="A433" t="s">
        <v>1308</v>
      </c>
      <c r="B433" t="s">
        <v>1309</v>
      </c>
      <c r="C433" t="s">
        <v>21</v>
      </c>
      <c r="D433" t="s">
        <v>22</v>
      </c>
      <c r="E433">
        <v>261.45999999999998</v>
      </c>
      <c r="F433" t="s">
        <v>39</v>
      </c>
      <c r="G433" t="s">
        <v>40</v>
      </c>
      <c r="H433">
        <v>6.41</v>
      </c>
      <c r="I433">
        <v>0</v>
      </c>
      <c r="J433" t="s">
        <v>48</v>
      </c>
      <c r="K433">
        <v>553676</v>
      </c>
      <c r="L433">
        <v>54</v>
      </c>
      <c r="M433">
        <v>1</v>
      </c>
      <c r="N433">
        <v>0</v>
      </c>
      <c r="O433">
        <v>0</v>
      </c>
      <c r="P433">
        <v>0</v>
      </c>
      <c r="Q433">
        <v>1</v>
      </c>
      <c r="R433" t="s">
        <v>1310</v>
      </c>
    </row>
    <row r="434" spans="1:18">
      <c r="A434" t="s">
        <v>1311</v>
      </c>
      <c r="B434" t="s">
        <v>1312</v>
      </c>
      <c r="C434" t="s">
        <v>53</v>
      </c>
      <c r="D434" t="s">
        <v>54</v>
      </c>
      <c r="E434">
        <v>383.51</v>
      </c>
      <c r="F434" t="s">
        <v>39</v>
      </c>
      <c r="G434" t="s">
        <v>40</v>
      </c>
      <c r="H434">
        <v>13.44</v>
      </c>
      <c r="I434">
        <v>0</v>
      </c>
      <c r="J434" t="s">
        <v>31</v>
      </c>
      <c r="K434">
        <v>544506</v>
      </c>
      <c r="L434">
        <v>52</v>
      </c>
      <c r="M434">
        <v>0</v>
      </c>
      <c r="N434">
        <v>0</v>
      </c>
      <c r="O434">
        <v>1</v>
      </c>
      <c r="P434">
        <v>0</v>
      </c>
      <c r="Q434">
        <v>0</v>
      </c>
      <c r="R434" t="s">
        <v>1313</v>
      </c>
    </row>
    <row r="435" spans="1:18">
      <c r="A435" t="s">
        <v>1314</v>
      </c>
      <c r="B435" t="s">
        <v>1315</v>
      </c>
      <c r="C435" t="s">
        <v>44</v>
      </c>
      <c r="D435" t="s">
        <v>22</v>
      </c>
      <c r="E435">
        <v>398.23</v>
      </c>
      <c r="F435" t="s">
        <v>39</v>
      </c>
      <c r="G435" t="s">
        <v>40</v>
      </c>
      <c r="H435">
        <v>9.36</v>
      </c>
      <c r="I435">
        <v>0</v>
      </c>
      <c r="J435" t="s">
        <v>144</v>
      </c>
      <c r="K435">
        <v>409895</v>
      </c>
      <c r="L435">
        <v>18</v>
      </c>
      <c r="M435">
        <v>0</v>
      </c>
      <c r="N435">
        <v>0</v>
      </c>
      <c r="O435">
        <v>0</v>
      </c>
      <c r="P435">
        <v>0</v>
      </c>
      <c r="Q435">
        <v>0</v>
      </c>
      <c r="R435" t="s">
        <v>1316</v>
      </c>
    </row>
    <row r="436" spans="1:18">
      <c r="A436" t="s">
        <v>1317</v>
      </c>
      <c r="B436" t="s">
        <v>1318</v>
      </c>
      <c r="C436" t="s">
        <v>121</v>
      </c>
      <c r="D436" t="s">
        <v>70</v>
      </c>
      <c r="E436">
        <v>403.99</v>
      </c>
      <c r="F436" t="s">
        <v>23</v>
      </c>
      <c r="G436" t="s">
        <v>24</v>
      </c>
      <c r="H436">
        <v>2.16</v>
      </c>
      <c r="I436">
        <v>0</v>
      </c>
      <c r="J436" t="s">
        <v>25</v>
      </c>
      <c r="K436">
        <v>550943</v>
      </c>
      <c r="L436">
        <v>16</v>
      </c>
      <c r="M436">
        <v>0</v>
      </c>
      <c r="N436">
        <v>0</v>
      </c>
      <c r="O436">
        <v>0</v>
      </c>
      <c r="P436">
        <v>0</v>
      </c>
      <c r="Q436">
        <v>0</v>
      </c>
      <c r="R436" t="s">
        <v>1319</v>
      </c>
    </row>
    <row r="437" spans="1:18">
      <c r="A437" t="s">
        <v>1320</v>
      </c>
      <c r="B437" t="s">
        <v>475</v>
      </c>
      <c r="C437" t="s">
        <v>121</v>
      </c>
      <c r="D437" t="s">
        <v>22</v>
      </c>
      <c r="E437">
        <v>339.18</v>
      </c>
      <c r="F437" t="s">
        <v>55</v>
      </c>
      <c r="G437" t="s">
        <v>40</v>
      </c>
      <c r="H437">
        <v>2.59</v>
      </c>
      <c r="I437">
        <v>0</v>
      </c>
      <c r="J437" t="s">
        <v>144</v>
      </c>
      <c r="K437">
        <v>442542</v>
      </c>
      <c r="L437">
        <v>19</v>
      </c>
      <c r="M437">
        <v>0</v>
      </c>
      <c r="N437">
        <v>0</v>
      </c>
      <c r="O437">
        <v>0</v>
      </c>
      <c r="P437">
        <v>0</v>
      </c>
      <c r="Q437">
        <v>0</v>
      </c>
      <c r="R437" t="s">
        <v>1321</v>
      </c>
    </row>
    <row r="438" spans="1:18">
      <c r="A438" t="s">
        <v>1322</v>
      </c>
      <c r="B438" t="s">
        <v>1323</v>
      </c>
      <c r="C438" t="s">
        <v>121</v>
      </c>
      <c r="D438" t="s">
        <v>30</v>
      </c>
      <c r="E438">
        <v>274.62</v>
      </c>
      <c r="F438" t="s">
        <v>23</v>
      </c>
      <c r="G438" t="s">
        <v>24</v>
      </c>
      <c r="H438">
        <v>9.9600000000000009</v>
      </c>
      <c r="I438">
        <v>0</v>
      </c>
      <c r="J438" t="s">
        <v>144</v>
      </c>
      <c r="K438">
        <v>485309</v>
      </c>
      <c r="L438">
        <v>12</v>
      </c>
      <c r="M438">
        <v>0</v>
      </c>
      <c r="N438">
        <v>0</v>
      </c>
      <c r="O438">
        <v>0</v>
      </c>
      <c r="P438">
        <v>0</v>
      </c>
      <c r="Q438">
        <v>0</v>
      </c>
      <c r="R438" t="s">
        <v>1324</v>
      </c>
    </row>
    <row r="439" spans="1:18">
      <c r="A439" t="s">
        <v>1325</v>
      </c>
      <c r="B439" t="s">
        <v>1326</v>
      </c>
      <c r="C439" t="s">
        <v>121</v>
      </c>
      <c r="D439" t="s">
        <v>70</v>
      </c>
      <c r="E439">
        <v>124.29</v>
      </c>
      <c r="F439" t="s">
        <v>23</v>
      </c>
      <c r="G439" t="s">
        <v>24</v>
      </c>
      <c r="H439">
        <v>1.88</v>
      </c>
      <c r="I439">
        <v>0</v>
      </c>
      <c r="J439" t="s">
        <v>25</v>
      </c>
      <c r="K439">
        <v>548850</v>
      </c>
      <c r="L439">
        <v>22</v>
      </c>
      <c r="M439">
        <v>0</v>
      </c>
      <c r="N439">
        <v>0</v>
      </c>
      <c r="O439">
        <v>0</v>
      </c>
      <c r="P439">
        <v>0</v>
      </c>
      <c r="Q439">
        <v>0</v>
      </c>
      <c r="R439" t="s">
        <v>1327</v>
      </c>
    </row>
    <row r="440" spans="1:18">
      <c r="A440" t="s">
        <v>1328</v>
      </c>
      <c r="B440" t="s">
        <v>1329</v>
      </c>
      <c r="C440" t="s">
        <v>44</v>
      </c>
      <c r="D440" t="s">
        <v>54</v>
      </c>
      <c r="E440">
        <v>108.46</v>
      </c>
      <c r="F440" t="s">
        <v>23</v>
      </c>
      <c r="G440" t="s">
        <v>24</v>
      </c>
      <c r="H440">
        <v>8.89</v>
      </c>
      <c r="I440">
        <v>0</v>
      </c>
      <c r="J440" t="s">
        <v>25</v>
      </c>
      <c r="K440">
        <v>407617</v>
      </c>
      <c r="L440">
        <v>12</v>
      </c>
      <c r="M440">
        <v>0</v>
      </c>
      <c r="N440">
        <v>0</v>
      </c>
      <c r="O440">
        <v>0</v>
      </c>
      <c r="P440">
        <v>0</v>
      </c>
      <c r="Q440">
        <v>0</v>
      </c>
      <c r="R440" t="s">
        <v>1330</v>
      </c>
    </row>
    <row r="441" spans="1:18">
      <c r="A441" t="s">
        <v>1331</v>
      </c>
      <c r="B441" t="s">
        <v>1332</v>
      </c>
      <c r="C441" t="s">
        <v>60</v>
      </c>
      <c r="D441" t="s">
        <v>70</v>
      </c>
      <c r="E441">
        <v>114.8</v>
      </c>
      <c r="F441" t="s">
        <v>39</v>
      </c>
      <c r="G441" t="s">
        <v>40</v>
      </c>
      <c r="H441">
        <v>11.58</v>
      </c>
      <c r="I441">
        <v>0</v>
      </c>
      <c r="J441" t="s">
        <v>48</v>
      </c>
      <c r="K441">
        <v>440311</v>
      </c>
      <c r="L441">
        <v>85</v>
      </c>
      <c r="M441">
        <v>1</v>
      </c>
      <c r="N441">
        <v>0</v>
      </c>
      <c r="O441">
        <v>1</v>
      </c>
      <c r="P441">
        <v>0</v>
      </c>
      <c r="Q441">
        <v>1</v>
      </c>
      <c r="R441" t="s">
        <v>1333</v>
      </c>
    </row>
    <row r="442" spans="1:18">
      <c r="A442" t="s">
        <v>1334</v>
      </c>
      <c r="B442" t="s">
        <v>1335</v>
      </c>
      <c r="C442" t="s">
        <v>95</v>
      </c>
      <c r="D442" t="s">
        <v>30</v>
      </c>
      <c r="E442">
        <v>948.44</v>
      </c>
      <c r="F442" t="s">
        <v>23</v>
      </c>
      <c r="G442" t="s">
        <v>24</v>
      </c>
      <c r="H442">
        <v>6.79</v>
      </c>
      <c r="I442">
        <v>0</v>
      </c>
      <c r="J442" t="s">
        <v>48</v>
      </c>
      <c r="K442">
        <v>557388</v>
      </c>
      <c r="L442">
        <v>22</v>
      </c>
      <c r="M442">
        <v>0</v>
      </c>
      <c r="N442">
        <v>0</v>
      </c>
      <c r="O442">
        <v>0</v>
      </c>
      <c r="P442">
        <v>0</v>
      </c>
      <c r="Q442">
        <v>0</v>
      </c>
      <c r="R442" t="s">
        <v>1336</v>
      </c>
    </row>
    <row r="443" spans="1:18">
      <c r="A443" t="s">
        <v>1337</v>
      </c>
      <c r="B443" t="s">
        <v>1338</v>
      </c>
      <c r="C443" t="s">
        <v>53</v>
      </c>
      <c r="D443" t="s">
        <v>70</v>
      </c>
      <c r="E443">
        <v>173.34</v>
      </c>
      <c r="F443" t="s">
        <v>55</v>
      </c>
      <c r="G443" t="s">
        <v>40</v>
      </c>
      <c r="H443">
        <v>1.52</v>
      </c>
      <c r="I443">
        <v>0</v>
      </c>
      <c r="J443" t="s">
        <v>31</v>
      </c>
      <c r="K443">
        <v>522283</v>
      </c>
      <c r="L443">
        <v>12</v>
      </c>
      <c r="M443">
        <v>0</v>
      </c>
      <c r="N443">
        <v>0</v>
      </c>
      <c r="O443">
        <v>0</v>
      </c>
      <c r="P443">
        <v>0</v>
      </c>
      <c r="Q443">
        <v>0</v>
      </c>
      <c r="R443" t="s">
        <v>1339</v>
      </c>
    </row>
    <row r="444" spans="1:18">
      <c r="A444" t="s">
        <v>1340</v>
      </c>
      <c r="B444" t="s">
        <v>1341</v>
      </c>
      <c r="C444" t="s">
        <v>44</v>
      </c>
      <c r="D444" t="s">
        <v>70</v>
      </c>
      <c r="E444">
        <v>588.05999999999995</v>
      </c>
      <c r="F444" t="s">
        <v>23</v>
      </c>
      <c r="G444" t="s">
        <v>24</v>
      </c>
      <c r="H444">
        <v>3.29</v>
      </c>
      <c r="I444">
        <v>0</v>
      </c>
      <c r="J444" t="s">
        <v>25</v>
      </c>
      <c r="K444">
        <v>440362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 t="s">
        <v>1342</v>
      </c>
    </row>
    <row r="445" spans="1:18">
      <c r="A445" t="s">
        <v>1343</v>
      </c>
      <c r="B445" t="s">
        <v>430</v>
      </c>
      <c r="C445" t="s">
        <v>95</v>
      </c>
      <c r="D445" t="s">
        <v>22</v>
      </c>
      <c r="E445">
        <v>1777.62</v>
      </c>
      <c r="F445" t="s">
        <v>23</v>
      </c>
      <c r="G445" t="s">
        <v>24</v>
      </c>
      <c r="H445">
        <v>10.4</v>
      </c>
      <c r="I445">
        <v>0</v>
      </c>
      <c r="J445" t="s">
        <v>48</v>
      </c>
      <c r="K445">
        <v>451603</v>
      </c>
      <c r="L445">
        <v>17</v>
      </c>
      <c r="M445">
        <v>0</v>
      </c>
      <c r="N445">
        <v>0</v>
      </c>
      <c r="O445">
        <v>0</v>
      </c>
      <c r="P445">
        <v>0</v>
      </c>
      <c r="Q445">
        <v>0</v>
      </c>
      <c r="R445" t="s">
        <v>1344</v>
      </c>
    </row>
    <row r="446" spans="1:18">
      <c r="A446" t="s">
        <v>1345</v>
      </c>
      <c r="B446" t="s">
        <v>1346</v>
      </c>
      <c r="C446" t="s">
        <v>128</v>
      </c>
      <c r="D446" t="s">
        <v>30</v>
      </c>
      <c r="E446">
        <v>230.77</v>
      </c>
      <c r="F446" t="s">
        <v>23</v>
      </c>
      <c r="G446" t="s">
        <v>24</v>
      </c>
      <c r="H446">
        <v>5.91</v>
      </c>
      <c r="I446">
        <v>0</v>
      </c>
      <c r="J446" t="s">
        <v>25</v>
      </c>
      <c r="K446">
        <v>400064</v>
      </c>
      <c r="L446">
        <v>14</v>
      </c>
      <c r="M446">
        <v>0</v>
      </c>
      <c r="N446">
        <v>0</v>
      </c>
      <c r="O446">
        <v>0</v>
      </c>
      <c r="P446">
        <v>0</v>
      </c>
      <c r="Q446">
        <v>0</v>
      </c>
      <c r="R446" t="s">
        <v>1347</v>
      </c>
    </row>
    <row r="447" spans="1:18">
      <c r="A447" t="s">
        <v>1348</v>
      </c>
      <c r="B447" t="s">
        <v>1349</v>
      </c>
      <c r="C447" t="s">
        <v>60</v>
      </c>
      <c r="D447" t="s">
        <v>70</v>
      </c>
      <c r="E447">
        <v>157.75</v>
      </c>
      <c r="F447" t="s">
        <v>23</v>
      </c>
      <c r="G447" t="s">
        <v>24</v>
      </c>
      <c r="H447">
        <v>5.65</v>
      </c>
      <c r="I447">
        <v>0</v>
      </c>
      <c r="J447" t="s">
        <v>25</v>
      </c>
      <c r="K447">
        <v>490927</v>
      </c>
      <c r="L447">
        <v>20</v>
      </c>
      <c r="M447">
        <v>0</v>
      </c>
      <c r="N447">
        <v>0</v>
      </c>
      <c r="O447">
        <v>0</v>
      </c>
      <c r="P447">
        <v>0</v>
      </c>
      <c r="Q447">
        <v>0</v>
      </c>
      <c r="R447" t="s">
        <v>1350</v>
      </c>
    </row>
    <row r="448" spans="1:18">
      <c r="A448" t="s">
        <v>1351</v>
      </c>
      <c r="B448" t="s">
        <v>1352</v>
      </c>
      <c r="C448" t="s">
        <v>35</v>
      </c>
      <c r="D448" t="s">
        <v>54</v>
      </c>
      <c r="E448">
        <v>404.32</v>
      </c>
      <c r="F448" t="s">
        <v>23</v>
      </c>
      <c r="G448" t="s">
        <v>24</v>
      </c>
      <c r="H448">
        <v>16.09</v>
      </c>
      <c r="I448">
        <v>0</v>
      </c>
      <c r="J448" t="s">
        <v>144</v>
      </c>
      <c r="K448">
        <v>506023</v>
      </c>
      <c r="L448">
        <v>23</v>
      </c>
      <c r="M448">
        <v>0</v>
      </c>
      <c r="N448">
        <v>0</v>
      </c>
      <c r="O448">
        <v>0</v>
      </c>
      <c r="P448">
        <v>0</v>
      </c>
      <c r="Q448">
        <v>0</v>
      </c>
      <c r="R448" t="s">
        <v>1353</v>
      </c>
    </row>
    <row r="449" spans="1:18">
      <c r="A449" t="s">
        <v>1354</v>
      </c>
      <c r="B449" t="s">
        <v>1355</v>
      </c>
      <c r="C449" t="s">
        <v>29</v>
      </c>
      <c r="D449" t="s">
        <v>30</v>
      </c>
      <c r="E449">
        <v>672.56</v>
      </c>
      <c r="F449" t="s">
        <v>55</v>
      </c>
      <c r="G449" t="s">
        <v>40</v>
      </c>
      <c r="H449">
        <v>10.050000000000001</v>
      </c>
      <c r="I449">
        <v>0</v>
      </c>
      <c r="J449" t="s">
        <v>144</v>
      </c>
      <c r="K449">
        <v>544268</v>
      </c>
      <c r="L449">
        <v>49</v>
      </c>
      <c r="M449">
        <v>0</v>
      </c>
      <c r="N449">
        <v>1</v>
      </c>
      <c r="O449">
        <v>0</v>
      </c>
      <c r="P449">
        <v>0</v>
      </c>
      <c r="Q449">
        <v>0</v>
      </c>
      <c r="R449" t="s">
        <v>1356</v>
      </c>
    </row>
    <row r="450" spans="1:18">
      <c r="A450" t="s">
        <v>1357</v>
      </c>
      <c r="B450" t="s">
        <v>1358</v>
      </c>
      <c r="C450" t="s">
        <v>21</v>
      </c>
      <c r="D450" t="s">
        <v>30</v>
      </c>
      <c r="E450">
        <v>329.63</v>
      </c>
      <c r="F450" t="s">
        <v>23</v>
      </c>
      <c r="G450" t="s">
        <v>24</v>
      </c>
      <c r="H450">
        <v>3.87</v>
      </c>
      <c r="I450">
        <v>0</v>
      </c>
      <c r="J450" t="s">
        <v>144</v>
      </c>
      <c r="K450">
        <v>514540</v>
      </c>
      <c r="L450">
        <v>35</v>
      </c>
      <c r="M450">
        <v>0</v>
      </c>
      <c r="N450">
        <v>0</v>
      </c>
      <c r="O450">
        <v>0</v>
      </c>
      <c r="P450">
        <v>1</v>
      </c>
      <c r="Q450">
        <v>0</v>
      </c>
      <c r="R450" t="s">
        <v>1359</v>
      </c>
    </row>
    <row r="451" spans="1:18">
      <c r="A451" t="s">
        <v>1360</v>
      </c>
      <c r="B451" t="s">
        <v>1361</v>
      </c>
      <c r="C451" t="s">
        <v>44</v>
      </c>
      <c r="D451" t="s">
        <v>70</v>
      </c>
      <c r="E451">
        <v>496.66</v>
      </c>
      <c r="F451" t="s">
        <v>39</v>
      </c>
      <c r="G451" t="s">
        <v>40</v>
      </c>
      <c r="H451">
        <v>8.36</v>
      </c>
      <c r="I451">
        <v>0</v>
      </c>
      <c r="J451" t="s">
        <v>31</v>
      </c>
      <c r="K451">
        <v>536043</v>
      </c>
      <c r="L451">
        <v>49</v>
      </c>
      <c r="M451">
        <v>1</v>
      </c>
      <c r="N451">
        <v>0</v>
      </c>
      <c r="O451">
        <v>0</v>
      </c>
      <c r="P451">
        <v>0</v>
      </c>
      <c r="Q451">
        <v>1</v>
      </c>
      <c r="R451" t="s">
        <v>1362</v>
      </c>
    </row>
    <row r="452" spans="1:18">
      <c r="A452" t="s">
        <v>1363</v>
      </c>
      <c r="B452" t="s">
        <v>1364</v>
      </c>
      <c r="C452" t="s">
        <v>95</v>
      </c>
      <c r="D452" t="s">
        <v>22</v>
      </c>
      <c r="E452">
        <v>1226.3499999999999</v>
      </c>
      <c r="F452" t="s">
        <v>23</v>
      </c>
      <c r="G452" t="s">
        <v>24</v>
      </c>
      <c r="H452">
        <v>11.98</v>
      </c>
      <c r="I452">
        <v>0</v>
      </c>
      <c r="J452" t="s">
        <v>31</v>
      </c>
      <c r="K452">
        <v>472994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 t="s">
        <v>1365</v>
      </c>
    </row>
    <row r="453" spans="1:18">
      <c r="A453" t="s">
        <v>1366</v>
      </c>
      <c r="B453" t="s">
        <v>1367</v>
      </c>
      <c r="C453" t="s">
        <v>44</v>
      </c>
      <c r="D453" t="s">
        <v>30</v>
      </c>
      <c r="E453">
        <v>335.72</v>
      </c>
      <c r="F453" t="s">
        <v>23</v>
      </c>
      <c r="G453" t="s">
        <v>24</v>
      </c>
      <c r="H453">
        <v>7.88</v>
      </c>
      <c r="I453">
        <v>0</v>
      </c>
      <c r="J453" t="s">
        <v>48</v>
      </c>
      <c r="K453">
        <v>440308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 t="s">
        <v>1368</v>
      </c>
    </row>
    <row r="454" spans="1:18">
      <c r="A454" t="s">
        <v>1369</v>
      </c>
      <c r="B454" t="s">
        <v>1370</v>
      </c>
      <c r="C454" t="s">
        <v>128</v>
      </c>
      <c r="D454" t="s">
        <v>70</v>
      </c>
      <c r="E454">
        <v>295.60000000000002</v>
      </c>
      <c r="F454" t="s">
        <v>23</v>
      </c>
      <c r="G454" t="s">
        <v>24</v>
      </c>
      <c r="H454">
        <v>7.55</v>
      </c>
      <c r="I454">
        <v>0</v>
      </c>
      <c r="J454" t="s">
        <v>25</v>
      </c>
      <c r="K454">
        <v>418420</v>
      </c>
      <c r="L454">
        <v>11</v>
      </c>
      <c r="M454">
        <v>0</v>
      </c>
      <c r="N454">
        <v>0</v>
      </c>
      <c r="O454">
        <v>0</v>
      </c>
      <c r="P454">
        <v>0</v>
      </c>
      <c r="Q454">
        <v>0</v>
      </c>
      <c r="R454" t="s">
        <v>1371</v>
      </c>
    </row>
    <row r="455" spans="1:18">
      <c r="A455" t="s">
        <v>1372</v>
      </c>
      <c r="B455" t="s">
        <v>1373</v>
      </c>
      <c r="C455" t="s">
        <v>121</v>
      </c>
      <c r="D455" t="s">
        <v>54</v>
      </c>
      <c r="E455">
        <v>397.13</v>
      </c>
      <c r="F455" t="s">
        <v>23</v>
      </c>
      <c r="G455" t="s">
        <v>24</v>
      </c>
      <c r="H455">
        <v>12.83</v>
      </c>
      <c r="I455">
        <v>0</v>
      </c>
      <c r="J455" t="s">
        <v>48</v>
      </c>
      <c r="K455">
        <v>509301</v>
      </c>
      <c r="L455">
        <v>14</v>
      </c>
      <c r="M455">
        <v>0</v>
      </c>
      <c r="N455">
        <v>0</v>
      </c>
      <c r="O455">
        <v>0</v>
      </c>
      <c r="P455">
        <v>0</v>
      </c>
      <c r="Q455">
        <v>0</v>
      </c>
      <c r="R455" t="s">
        <v>1374</v>
      </c>
    </row>
    <row r="456" spans="1:18">
      <c r="A456" t="s">
        <v>1375</v>
      </c>
      <c r="B456" t="s">
        <v>1376</v>
      </c>
      <c r="C456" t="s">
        <v>53</v>
      </c>
      <c r="D456" t="s">
        <v>22</v>
      </c>
      <c r="E456">
        <v>515.54</v>
      </c>
      <c r="F456" t="s">
        <v>23</v>
      </c>
      <c r="G456" t="s">
        <v>24</v>
      </c>
      <c r="H456">
        <v>4.49</v>
      </c>
      <c r="I456">
        <v>0</v>
      </c>
      <c r="J456" t="s">
        <v>144</v>
      </c>
      <c r="K456">
        <v>440709</v>
      </c>
      <c r="L456">
        <v>19</v>
      </c>
      <c r="M456">
        <v>0</v>
      </c>
      <c r="N456">
        <v>0</v>
      </c>
      <c r="O456">
        <v>0</v>
      </c>
      <c r="P456">
        <v>0</v>
      </c>
      <c r="Q456">
        <v>0</v>
      </c>
      <c r="R456" t="s">
        <v>1377</v>
      </c>
    </row>
    <row r="457" spans="1:18">
      <c r="A457" t="s">
        <v>1378</v>
      </c>
      <c r="B457" t="s">
        <v>1379</v>
      </c>
      <c r="C457" t="s">
        <v>44</v>
      </c>
      <c r="D457" t="s">
        <v>22</v>
      </c>
      <c r="E457">
        <v>282.99</v>
      </c>
      <c r="F457" t="s">
        <v>23</v>
      </c>
      <c r="G457" t="s">
        <v>24</v>
      </c>
      <c r="H457">
        <v>2.06</v>
      </c>
      <c r="I457">
        <v>0</v>
      </c>
      <c r="J457" t="s">
        <v>31</v>
      </c>
      <c r="K457">
        <v>416658</v>
      </c>
      <c r="L457">
        <v>21</v>
      </c>
      <c r="M457">
        <v>0</v>
      </c>
      <c r="N457">
        <v>0</v>
      </c>
      <c r="O457">
        <v>0</v>
      </c>
      <c r="P457">
        <v>0</v>
      </c>
      <c r="Q457">
        <v>0</v>
      </c>
      <c r="R457" t="s">
        <v>1380</v>
      </c>
    </row>
    <row r="458" spans="1:18">
      <c r="A458" t="s">
        <v>1381</v>
      </c>
      <c r="B458" t="s">
        <v>1382</v>
      </c>
      <c r="C458" t="s">
        <v>29</v>
      </c>
      <c r="D458" t="s">
        <v>70</v>
      </c>
      <c r="E458">
        <v>510.06</v>
      </c>
      <c r="F458" t="s">
        <v>55</v>
      </c>
      <c r="G458" t="s">
        <v>40</v>
      </c>
      <c r="H458">
        <v>10.87</v>
      </c>
      <c r="I458">
        <v>0</v>
      </c>
      <c r="J458" t="s">
        <v>31</v>
      </c>
      <c r="K458">
        <v>484323</v>
      </c>
      <c r="L458">
        <v>18</v>
      </c>
      <c r="M458">
        <v>0</v>
      </c>
      <c r="N458">
        <v>0</v>
      </c>
      <c r="O458">
        <v>0</v>
      </c>
      <c r="P458">
        <v>0</v>
      </c>
      <c r="Q458">
        <v>0</v>
      </c>
      <c r="R458" t="s">
        <v>1383</v>
      </c>
    </row>
    <row r="459" spans="1:18">
      <c r="A459" t="s">
        <v>1384</v>
      </c>
      <c r="B459" t="s">
        <v>1385</v>
      </c>
      <c r="C459" t="s">
        <v>128</v>
      </c>
      <c r="D459" t="s">
        <v>30</v>
      </c>
      <c r="E459">
        <v>247.06</v>
      </c>
      <c r="F459" t="s">
        <v>39</v>
      </c>
      <c r="G459" t="s">
        <v>40</v>
      </c>
      <c r="H459">
        <v>11.16</v>
      </c>
      <c r="I459">
        <v>0</v>
      </c>
      <c r="J459" t="s">
        <v>31</v>
      </c>
      <c r="K459">
        <v>430783</v>
      </c>
      <c r="L459">
        <v>21</v>
      </c>
      <c r="M459">
        <v>0</v>
      </c>
      <c r="N459">
        <v>0</v>
      </c>
      <c r="O459">
        <v>0</v>
      </c>
      <c r="P459">
        <v>0</v>
      </c>
      <c r="Q459">
        <v>0</v>
      </c>
      <c r="R459" t="s">
        <v>1386</v>
      </c>
    </row>
    <row r="460" spans="1:18">
      <c r="A460" t="s">
        <v>1387</v>
      </c>
      <c r="B460" t="s">
        <v>1388</v>
      </c>
      <c r="C460" t="s">
        <v>35</v>
      </c>
      <c r="D460" t="s">
        <v>70</v>
      </c>
      <c r="E460">
        <v>206.95</v>
      </c>
      <c r="F460" t="s">
        <v>55</v>
      </c>
      <c r="G460" t="s">
        <v>40</v>
      </c>
      <c r="H460">
        <v>3.65</v>
      </c>
      <c r="I460">
        <v>0</v>
      </c>
      <c r="J460" t="s">
        <v>144</v>
      </c>
      <c r="K460">
        <v>432152</v>
      </c>
      <c r="L460">
        <v>24</v>
      </c>
      <c r="M460">
        <v>0</v>
      </c>
      <c r="N460">
        <v>0</v>
      </c>
      <c r="O460">
        <v>0</v>
      </c>
      <c r="P460">
        <v>0</v>
      </c>
      <c r="Q460">
        <v>0</v>
      </c>
      <c r="R460" t="s">
        <v>1389</v>
      </c>
    </row>
    <row r="461" spans="1:18">
      <c r="A461" t="s">
        <v>1390</v>
      </c>
      <c r="B461" t="s">
        <v>1391</v>
      </c>
      <c r="C461" t="s">
        <v>35</v>
      </c>
      <c r="D461" t="s">
        <v>30</v>
      </c>
      <c r="E461">
        <v>229.75</v>
      </c>
      <c r="F461" t="s">
        <v>23</v>
      </c>
      <c r="G461" t="s">
        <v>24</v>
      </c>
      <c r="H461">
        <v>10.14</v>
      </c>
      <c r="I461">
        <v>0</v>
      </c>
      <c r="J461" t="s">
        <v>31</v>
      </c>
      <c r="K461">
        <v>420703</v>
      </c>
      <c r="L461">
        <v>10</v>
      </c>
      <c r="M461">
        <v>0</v>
      </c>
      <c r="N461">
        <v>0</v>
      </c>
      <c r="O461">
        <v>0</v>
      </c>
      <c r="P461">
        <v>0</v>
      </c>
      <c r="Q461">
        <v>0</v>
      </c>
      <c r="R461" t="s">
        <v>1392</v>
      </c>
    </row>
    <row r="462" spans="1:18">
      <c r="A462" t="s">
        <v>1393</v>
      </c>
      <c r="B462" t="s">
        <v>1394</v>
      </c>
      <c r="C462" t="s">
        <v>35</v>
      </c>
      <c r="D462" t="s">
        <v>54</v>
      </c>
      <c r="E462">
        <v>243.5</v>
      </c>
      <c r="F462" t="s">
        <v>39</v>
      </c>
      <c r="G462" t="s">
        <v>40</v>
      </c>
      <c r="H462">
        <v>19.48</v>
      </c>
      <c r="I462">
        <v>0</v>
      </c>
      <c r="J462" t="s">
        <v>31</v>
      </c>
      <c r="K462">
        <v>485431</v>
      </c>
      <c r="L462">
        <v>25</v>
      </c>
      <c r="M462">
        <v>0</v>
      </c>
      <c r="N462">
        <v>0</v>
      </c>
      <c r="O462">
        <v>0</v>
      </c>
      <c r="P462">
        <v>0</v>
      </c>
      <c r="Q462">
        <v>0</v>
      </c>
      <c r="R462" t="s">
        <v>1395</v>
      </c>
    </row>
    <row r="463" spans="1:18">
      <c r="A463" t="s">
        <v>1396</v>
      </c>
      <c r="B463" t="s">
        <v>1397</v>
      </c>
      <c r="C463" t="s">
        <v>60</v>
      </c>
      <c r="D463" t="s">
        <v>22</v>
      </c>
      <c r="E463">
        <v>689.73</v>
      </c>
      <c r="F463" t="s">
        <v>23</v>
      </c>
      <c r="G463" t="s">
        <v>24</v>
      </c>
      <c r="H463">
        <v>5.74</v>
      </c>
      <c r="I463">
        <v>0</v>
      </c>
      <c r="J463" t="s">
        <v>48</v>
      </c>
      <c r="K463">
        <v>506462</v>
      </c>
      <c r="L463">
        <v>15</v>
      </c>
      <c r="M463">
        <v>0</v>
      </c>
      <c r="N463">
        <v>0</v>
      </c>
      <c r="O463">
        <v>0</v>
      </c>
      <c r="P463">
        <v>0</v>
      </c>
      <c r="Q463">
        <v>0</v>
      </c>
      <c r="R463" t="s">
        <v>1398</v>
      </c>
    </row>
    <row r="464" spans="1:18">
      <c r="A464" t="s">
        <v>1399</v>
      </c>
      <c r="B464" t="s">
        <v>1400</v>
      </c>
      <c r="C464" t="s">
        <v>44</v>
      </c>
      <c r="D464" t="s">
        <v>30</v>
      </c>
      <c r="E464">
        <v>806.78</v>
      </c>
      <c r="F464" t="s">
        <v>23</v>
      </c>
      <c r="G464" t="s">
        <v>24</v>
      </c>
      <c r="H464">
        <v>7.62</v>
      </c>
      <c r="I464">
        <v>0</v>
      </c>
      <c r="J464" t="s">
        <v>31</v>
      </c>
      <c r="K464">
        <v>514928</v>
      </c>
      <c r="L464">
        <v>43</v>
      </c>
      <c r="M464">
        <v>0</v>
      </c>
      <c r="N464">
        <v>1</v>
      </c>
      <c r="O464">
        <v>0</v>
      </c>
      <c r="P464">
        <v>0</v>
      </c>
      <c r="Q464">
        <v>0</v>
      </c>
      <c r="R464" t="s">
        <v>1401</v>
      </c>
    </row>
    <row r="465" spans="1:18">
      <c r="A465" t="s">
        <v>1402</v>
      </c>
      <c r="B465" t="s">
        <v>1403</v>
      </c>
      <c r="C465" t="s">
        <v>60</v>
      </c>
      <c r="D465" t="s">
        <v>54</v>
      </c>
      <c r="E465">
        <v>673.78</v>
      </c>
      <c r="F465" t="s">
        <v>39</v>
      </c>
      <c r="G465" t="s">
        <v>40</v>
      </c>
      <c r="H465">
        <v>19.98</v>
      </c>
      <c r="I465">
        <v>0</v>
      </c>
      <c r="J465" t="s">
        <v>31</v>
      </c>
      <c r="K465">
        <v>506415</v>
      </c>
      <c r="L465">
        <v>17</v>
      </c>
      <c r="M465">
        <v>0</v>
      </c>
      <c r="N465">
        <v>0</v>
      </c>
      <c r="O465">
        <v>0</v>
      </c>
      <c r="P465">
        <v>0</v>
      </c>
      <c r="Q465">
        <v>0</v>
      </c>
      <c r="R465" t="s">
        <v>1404</v>
      </c>
    </row>
    <row r="466" spans="1:18">
      <c r="A466" t="s">
        <v>1405</v>
      </c>
      <c r="B466" t="s">
        <v>331</v>
      </c>
      <c r="C466" t="s">
        <v>44</v>
      </c>
      <c r="D466" t="s">
        <v>30</v>
      </c>
      <c r="E466">
        <v>238.02</v>
      </c>
      <c r="F466" t="s">
        <v>55</v>
      </c>
      <c r="G466" t="s">
        <v>40</v>
      </c>
      <c r="H466">
        <v>2.2799999999999998</v>
      </c>
      <c r="I466">
        <v>0</v>
      </c>
      <c r="J466" t="s">
        <v>48</v>
      </c>
      <c r="K466">
        <v>558713</v>
      </c>
      <c r="L466">
        <v>15</v>
      </c>
      <c r="M466">
        <v>0</v>
      </c>
      <c r="N466">
        <v>0</v>
      </c>
      <c r="O466">
        <v>0</v>
      </c>
      <c r="P466">
        <v>0</v>
      </c>
      <c r="Q466">
        <v>0</v>
      </c>
      <c r="R466" t="s">
        <v>1406</v>
      </c>
    </row>
    <row r="467" spans="1:18">
      <c r="A467" t="s">
        <v>1407</v>
      </c>
      <c r="B467" t="s">
        <v>1408</v>
      </c>
      <c r="C467" t="s">
        <v>35</v>
      </c>
      <c r="D467" t="s">
        <v>30</v>
      </c>
      <c r="E467">
        <v>943.73</v>
      </c>
      <c r="F467" t="s">
        <v>23</v>
      </c>
      <c r="G467" t="s">
        <v>24</v>
      </c>
      <c r="H467">
        <v>10.75</v>
      </c>
      <c r="I467">
        <v>0</v>
      </c>
      <c r="J467" t="s">
        <v>25</v>
      </c>
      <c r="K467">
        <v>434047</v>
      </c>
      <c r="L467">
        <v>20</v>
      </c>
      <c r="M467">
        <v>0</v>
      </c>
      <c r="N467">
        <v>0</v>
      </c>
      <c r="O467">
        <v>0</v>
      </c>
      <c r="P467">
        <v>0</v>
      </c>
      <c r="Q467">
        <v>0</v>
      </c>
      <c r="R467" t="s">
        <v>1409</v>
      </c>
    </row>
    <row r="468" spans="1:18">
      <c r="A468" t="s">
        <v>1410</v>
      </c>
      <c r="B468" t="s">
        <v>1081</v>
      </c>
      <c r="C468" t="s">
        <v>29</v>
      </c>
      <c r="D468" t="s">
        <v>70</v>
      </c>
      <c r="E468">
        <v>619.07000000000005</v>
      </c>
      <c r="F468" t="s">
        <v>23</v>
      </c>
      <c r="G468" t="s">
        <v>24</v>
      </c>
      <c r="H468">
        <v>2.1800000000000002</v>
      </c>
      <c r="I468">
        <v>0</v>
      </c>
      <c r="J468" t="s">
        <v>144</v>
      </c>
      <c r="K468">
        <v>440511</v>
      </c>
      <c r="L468">
        <v>24</v>
      </c>
      <c r="M468">
        <v>0</v>
      </c>
      <c r="N468">
        <v>0</v>
      </c>
      <c r="O468">
        <v>0</v>
      </c>
      <c r="P468">
        <v>0</v>
      </c>
      <c r="Q468">
        <v>0</v>
      </c>
      <c r="R468" t="s">
        <v>1411</v>
      </c>
    </row>
    <row r="469" spans="1:18">
      <c r="A469" t="s">
        <v>1412</v>
      </c>
      <c r="B469" t="s">
        <v>231</v>
      </c>
      <c r="C469" t="s">
        <v>53</v>
      </c>
      <c r="D469" t="s">
        <v>70</v>
      </c>
      <c r="E469">
        <v>365.1</v>
      </c>
      <c r="F469" t="s">
        <v>55</v>
      </c>
      <c r="G469" t="s">
        <v>40</v>
      </c>
      <c r="H469">
        <v>10.6</v>
      </c>
      <c r="I469">
        <v>0</v>
      </c>
      <c r="J469" t="s">
        <v>48</v>
      </c>
      <c r="K469">
        <v>527317</v>
      </c>
      <c r="L469">
        <v>15</v>
      </c>
      <c r="M469">
        <v>0</v>
      </c>
      <c r="N469">
        <v>0</v>
      </c>
      <c r="O469">
        <v>0</v>
      </c>
      <c r="P469">
        <v>0</v>
      </c>
      <c r="Q469">
        <v>0</v>
      </c>
      <c r="R469" t="s">
        <v>1413</v>
      </c>
    </row>
    <row r="470" spans="1:18">
      <c r="A470" t="s">
        <v>1414</v>
      </c>
      <c r="B470" t="s">
        <v>1415</v>
      </c>
      <c r="C470" t="s">
        <v>44</v>
      </c>
      <c r="D470" t="s">
        <v>30</v>
      </c>
      <c r="E470">
        <v>183.39</v>
      </c>
      <c r="F470" t="s">
        <v>23</v>
      </c>
      <c r="G470" t="s">
        <v>24</v>
      </c>
      <c r="H470">
        <v>5.54</v>
      </c>
      <c r="I470">
        <v>0</v>
      </c>
      <c r="J470" t="s">
        <v>48</v>
      </c>
      <c r="K470">
        <v>453472</v>
      </c>
      <c r="L470">
        <v>31</v>
      </c>
      <c r="M470">
        <v>0</v>
      </c>
      <c r="N470">
        <v>0</v>
      </c>
      <c r="O470">
        <v>0</v>
      </c>
      <c r="P470">
        <v>1</v>
      </c>
      <c r="Q470">
        <v>0</v>
      </c>
      <c r="R470" t="s">
        <v>1416</v>
      </c>
    </row>
    <row r="471" spans="1:18">
      <c r="A471" t="s">
        <v>1417</v>
      </c>
      <c r="B471" t="s">
        <v>1418</v>
      </c>
      <c r="C471" t="s">
        <v>44</v>
      </c>
      <c r="D471" t="s">
        <v>30</v>
      </c>
      <c r="E471">
        <v>156.97</v>
      </c>
      <c r="F471" t="s">
        <v>23</v>
      </c>
      <c r="G471" t="s">
        <v>24</v>
      </c>
      <c r="H471">
        <v>11.62</v>
      </c>
      <c r="I471">
        <v>0</v>
      </c>
      <c r="J471" t="s">
        <v>31</v>
      </c>
      <c r="K471">
        <v>438136</v>
      </c>
      <c r="L471">
        <v>19</v>
      </c>
      <c r="M471">
        <v>0</v>
      </c>
      <c r="N471">
        <v>0</v>
      </c>
      <c r="O471">
        <v>0</v>
      </c>
      <c r="P471">
        <v>0</v>
      </c>
      <c r="Q471">
        <v>0</v>
      </c>
      <c r="R471" t="s">
        <v>1419</v>
      </c>
    </row>
    <row r="472" spans="1:18">
      <c r="A472" t="s">
        <v>1420</v>
      </c>
      <c r="B472" t="s">
        <v>1421</v>
      </c>
      <c r="C472" t="s">
        <v>29</v>
      </c>
      <c r="D472" t="s">
        <v>70</v>
      </c>
      <c r="E472">
        <v>127.28</v>
      </c>
      <c r="F472" t="s">
        <v>23</v>
      </c>
      <c r="G472" t="s">
        <v>24</v>
      </c>
      <c r="H472">
        <v>3.06</v>
      </c>
      <c r="I472">
        <v>0</v>
      </c>
      <c r="J472" t="s">
        <v>48</v>
      </c>
      <c r="K472">
        <v>547207</v>
      </c>
      <c r="L472">
        <v>19</v>
      </c>
      <c r="M472">
        <v>0</v>
      </c>
      <c r="N472">
        <v>0</v>
      </c>
      <c r="O472">
        <v>0</v>
      </c>
      <c r="P472">
        <v>0</v>
      </c>
      <c r="Q472">
        <v>0</v>
      </c>
      <c r="R472" t="s">
        <v>1422</v>
      </c>
    </row>
    <row r="473" spans="1:18">
      <c r="A473" t="s">
        <v>1423</v>
      </c>
      <c r="B473" t="s">
        <v>1424</v>
      </c>
      <c r="C473" t="s">
        <v>29</v>
      </c>
      <c r="D473" t="s">
        <v>30</v>
      </c>
      <c r="E473">
        <v>150.87</v>
      </c>
      <c r="F473" t="s">
        <v>23</v>
      </c>
      <c r="G473" t="s">
        <v>24</v>
      </c>
      <c r="H473">
        <v>7.25</v>
      </c>
      <c r="I473">
        <v>0</v>
      </c>
      <c r="J473" t="s">
        <v>144</v>
      </c>
      <c r="K473">
        <v>428045</v>
      </c>
      <c r="L473">
        <v>32</v>
      </c>
      <c r="M473">
        <v>0</v>
      </c>
      <c r="N473">
        <v>0</v>
      </c>
      <c r="O473">
        <v>0</v>
      </c>
      <c r="P473">
        <v>1</v>
      </c>
      <c r="Q473">
        <v>0</v>
      </c>
      <c r="R473" t="s">
        <v>1425</v>
      </c>
    </row>
    <row r="474" spans="1:18">
      <c r="A474" t="s">
        <v>1426</v>
      </c>
      <c r="B474" t="s">
        <v>611</v>
      </c>
      <c r="C474" t="s">
        <v>44</v>
      </c>
      <c r="D474" t="s">
        <v>54</v>
      </c>
      <c r="E474">
        <v>1060.3499999999999</v>
      </c>
      <c r="F474" t="s">
        <v>23</v>
      </c>
      <c r="G474" t="s">
        <v>24</v>
      </c>
      <c r="H474">
        <v>17.13</v>
      </c>
      <c r="I474">
        <v>0</v>
      </c>
      <c r="J474" t="s">
        <v>144</v>
      </c>
      <c r="K474">
        <v>523186</v>
      </c>
      <c r="L474">
        <v>14</v>
      </c>
      <c r="M474">
        <v>0</v>
      </c>
      <c r="N474">
        <v>0</v>
      </c>
      <c r="O474">
        <v>0</v>
      </c>
      <c r="P474">
        <v>0</v>
      </c>
      <c r="Q474">
        <v>0</v>
      </c>
      <c r="R474" t="s">
        <v>1427</v>
      </c>
    </row>
    <row r="475" spans="1:18">
      <c r="A475" t="s">
        <v>1428</v>
      </c>
      <c r="B475" t="s">
        <v>1429</v>
      </c>
      <c r="C475" t="s">
        <v>95</v>
      </c>
      <c r="D475" t="s">
        <v>70</v>
      </c>
      <c r="E475">
        <v>195.11</v>
      </c>
      <c r="F475" t="s">
        <v>23</v>
      </c>
      <c r="G475" t="s">
        <v>24</v>
      </c>
      <c r="H475">
        <v>10.96</v>
      </c>
      <c r="I475">
        <v>0</v>
      </c>
      <c r="J475" t="s">
        <v>25</v>
      </c>
      <c r="K475">
        <v>520135</v>
      </c>
      <c r="L475">
        <v>17</v>
      </c>
      <c r="M475">
        <v>0</v>
      </c>
      <c r="N475">
        <v>0</v>
      </c>
      <c r="O475">
        <v>0</v>
      </c>
      <c r="P475">
        <v>0</v>
      </c>
      <c r="Q475">
        <v>0</v>
      </c>
      <c r="R475" t="s">
        <v>1430</v>
      </c>
    </row>
    <row r="476" spans="1:18">
      <c r="A476" t="s">
        <v>1431</v>
      </c>
      <c r="B476" t="s">
        <v>835</v>
      </c>
      <c r="C476" t="s">
        <v>121</v>
      </c>
      <c r="D476" t="s">
        <v>30</v>
      </c>
      <c r="E476">
        <v>996.19</v>
      </c>
      <c r="F476" t="s">
        <v>39</v>
      </c>
      <c r="G476" t="s">
        <v>40</v>
      </c>
      <c r="H476">
        <v>7.54</v>
      </c>
      <c r="I476">
        <v>0</v>
      </c>
      <c r="J476" t="s">
        <v>31</v>
      </c>
      <c r="K476">
        <v>419842</v>
      </c>
      <c r="L476">
        <v>36</v>
      </c>
      <c r="M476">
        <v>0</v>
      </c>
      <c r="N476">
        <v>1</v>
      </c>
      <c r="O476">
        <v>0</v>
      </c>
      <c r="P476">
        <v>0</v>
      </c>
      <c r="Q476">
        <v>0</v>
      </c>
      <c r="R476" t="s">
        <v>1432</v>
      </c>
    </row>
    <row r="477" spans="1:18">
      <c r="A477" t="s">
        <v>1433</v>
      </c>
      <c r="B477" t="s">
        <v>1434</v>
      </c>
      <c r="C477" t="s">
        <v>21</v>
      </c>
      <c r="D477" t="s">
        <v>30</v>
      </c>
      <c r="E477">
        <v>237.94</v>
      </c>
      <c r="F477" t="s">
        <v>23</v>
      </c>
      <c r="G477" t="s">
        <v>24</v>
      </c>
      <c r="H477">
        <v>9.9</v>
      </c>
      <c r="I477">
        <v>0</v>
      </c>
      <c r="J477" t="s">
        <v>144</v>
      </c>
      <c r="K477">
        <v>524838</v>
      </c>
      <c r="L477">
        <v>16</v>
      </c>
      <c r="M477">
        <v>0</v>
      </c>
      <c r="N477">
        <v>0</v>
      </c>
      <c r="O477">
        <v>0</v>
      </c>
      <c r="P477">
        <v>0</v>
      </c>
      <c r="Q477">
        <v>0</v>
      </c>
      <c r="R477" t="s">
        <v>1435</v>
      </c>
    </row>
    <row r="478" spans="1:18">
      <c r="A478" t="s">
        <v>1436</v>
      </c>
      <c r="B478" t="s">
        <v>1437</v>
      </c>
      <c r="C478" t="s">
        <v>53</v>
      </c>
      <c r="D478" t="s">
        <v>70</v>
      </c>
      <c r="E478">
        <v>194.44</v>
      </c>
      <c r="F478" t="s">
        <v>23</v>
      </c>
      <c r="G478" t="s">
        <v>24</v>
      </c>
      <c r="H478">
        <v>8.65</v>
      </c>
      <c r="I478">
        <v>0</v>
      </c>
      <c r="J478" t="s">
        <v>144</v>
      </c>
      <c r="K478">
        <v>412603</v>
      </c>
      <c r="L478">
        <v>14</v>
      </c>
      <c r="M478">
        <v>0</v>
      </c>
      <c r="N478">
        <v>0</v>
      </c>
      <c r="O478">
        <v>0</v>
      </c>
      <c r="P478">
        <v>0</v>
      </c>
      <c r="Q478">
        <v>0</v>
      </c>
      <c r="R478" t="s">
        <v>1438</v>
      </c>
    </row>
    <row r="479" spans="1:18">
      <c r="A479" t="s">
        <v>1439</v>
      </c>
      <c r="B479" t="s">
        <v>1440</v>
      </c>
      <c r="C479" t="s">
        <v>53</v>
      </c>
      <c r="D479" t="s">
        <v>70</v>
      </c>
      <c r="E479">
        <v>627.28</v>
      </c>
      <c r="F479" t="s">
        <v>23</v>
      </c>
      <c r="G479" t="s">
        <v>24</v>
      </c>
      <c r="H479">
        <v>3.99</v>
      </c>
      <c r="I479">
        <v>0</v>
      </c>
      <c r="J479" t="s">
        <v>25</v>
      </c>
      <c r="K479">
        <v>438147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 t="s">
        <v>1441</v>
      </c>
    </row>
    <row r="480" spans="1:18">
      <c r="A480" t="s">
        <v>1442</v>
      </c>
      <c r="B480" t="s">
        <v>1443</v>
      </c>
      <c r="C480" t="s">
        <v>95</v>
      </c>
      <c r="D480" t="s">
        <v>30</v>
      </c>
      <c r="E480">
        <v>1605.59</v>
      </c>
      <c r="F480" t="s">
        <v>23</v>
      </c>
      <c r="G480" t="s">
        <v>24</v>
      </c>
      <c r="H480">
        <v>4.38</v>
      </c>
      <c r="I480">
        <v>0</v>
      </c>
      <c r="J480" t="s">
        <v>48</v>
      </c>
      <c r="K480">
        <v>422409</v>
      </c>
      <c r="L480">
        <v>19</v>
      </c>
      <c r="M480">
        <v>0</v>
      </c>
      <c r="N480">
        <v>0</v>
      </c>
      <c r="O480">
        <v>0</v>
      </c>
      <c r="P480">
        <v>0</v>
      </c>
      <c r="Q480">
        <v>0</v>
      </c>
      <c r="R480" t="s">
        <v>1444</v>
      </c>
    </row>
    <row r="481" spans="1:19">
      <c r="A481" t="s">
        <v>1445</v>
      </c>
      <c r="B481" t="s">
        <v>1446</v>
      </c>
      <c r="C481" t="s">
        <v>128</v>
      </c>
      <c r="D481" t="s">
        <v>70</v>
      </c>
      <c r="E481">
        <v>1510.42</v>
      </c>
      <c r="F481" t="s">
        <v>39</v>
      </c>
      <c r="G481" t="s">
        <v>40</v>
      </c>
      <c r="H481">
        <v>2.27</v>
      </c>
      <c r="I481">
        <v>0</v>
      </c>
      <c r="J481" t="s">
        <v>31</v>
      </c>
      <c r="K481">
        <v>511864</v>
      </c>
      <c r="L481">
        <v>44</v>
      </c>
      <c r="M481">
        <v>0</v>
      </c>
      <c r="N481">
        <v>0</v>
      </c>
      <c r="O481">
        <v>0</v>
      </c>
      <c r="P481">
        <v>1</v>
      </c>
      <c r="Q481">
        <v>0</v>
      </c>
      <c r="R481" t="s">
        <v>1447</v>
      </c>
    </row>
    <row r="482" spans="1:19">
      <c r="A482" t="s">
        <v>1448</v>
      </c>
      <c r="B482" t="s">
        <v>1449</v>
      </c>
      <c r="C482" t="s">
        <v>128</v>
      </c>
      <c r="D482" t="s">
        <v>70</v>
      </c>
      <c r="E482">
        <v>398.23</v>
      </c>
      <c r="F482" t="s">
        <v>23</v>
      </c>
      <c r="G482" t="s">
        <v>24</v>
      </c>
      <c r="H482">
        <v>8.8699999999999992</v>
      </c>
      <c r="I482">
        <v>0</v>
      </c>
      <c r="J482" t="s">
        <v>31</v>
      </c>
      <c r="K482">
        <v>405095</v>
      </c>
      <c r="L482">
        <v>50</v>
      </c>
      <c r="M482">
        <v>0</v>
      </c>
      <c r="N482">
        <v>1</v>
      </c>
      <c r="O482">
        <v>0</v>
      </c>
      <c r="P482">
        <v>0</v>
      </c>
      <c r="Q482">
        <v>0</v>
      </c>
      <c r="R482" t="s">
        <v>1450</v>
      </c>
    </row>
    <row r="483" spans="1:19">
      <c r="A483" t="s">
        <v>1451</v>
      </c>
      <c r="B483" t="s">
        <v>1159</v>
      </c>
      <c r="C483" t="s">
        <v>29</v>
      </c>
      <c r="D483" t="s">
        <v>22</v>
      </c>
      <c r="E483">
        <v>647.72</v>
      </c>
      <c r="F483" t="s">
        <v>23</v>
      </c>
      <c r="G483" t="s">
        <v>24</v>
      </c>
      <c r="H483">
        <v>4.5</v>
      </c>
      <c r="I483">
        <v>0</v>
      </c>
      <c r="J483" t="s">
        <v>25</v>
      </c>
      <c r="K483">
        <v>453869</v>
      </c>
      <c r="L483">
        <v>25</v>
      </c>
      <c r="M483">
        <v>0</v>
      </c>
      <c r="N483">
        <v>0</v>
      </c>
      <c r="O483">
        <v>0</v>
      </c>
      <c r="P483">
        <v>0</v>
      </c>
      <c r="Q483">
        <v>0</v>
      </c>
      <c r="R483" t="s">
        <v>1452</v>
      </c>
    </row>
    <row r="484" spans="1:19">
      <c r="A484" t="s">
        <v>1453</v>
      </c>
      <c r="B484" t="s">
        <v>1454</v>
      </c>
      <c r="C484" t="s">
        <v>44</v>
      </c>
      <c r="D484" t="s">
        <v>70</v>
      </c>
      <c r="E484">
        <v>338.17</v>
      </c>
      <c r="F484" t="s">
        <v>23</v>
      </c>
      <c r="G484" t="s">
        <v>24</v>
      </c>
      <c r="H484">
        <v>2.31</v>
      </c>
      <c r="I484">
        <v>0</v>
      </c>
      <c r="J484" t="s">
        <v>25</v>
      </c>
      <c r="K484">
        <v>518694</v>
      </c>
      <c r="L484">
        <v>64</v>
      </c>
      <c r="M484">
        <v>0</v>
      </c>
      <c r="N484">
        <v>0</v>
      </c>
      <c r="O484">
        <v>1</v>
      </c>
      <c r="P484">
        <v>1</v>
      </c>
      <c r="Q484">
        <v>0</v>
      </c>
      <c r="R484" t="s">
        <v>1455</v>
      </c>
    </row>
    <row r="485" spans="1:19">
      <c r="A485" t="s">
        <v>1456</v>
      </c>
      <c r="B485" t="s">
        <v>1457</v>
      </c>
      <c r="C485" t="s">
        <v>21</v>
      </c>
      <c r="D485" t="s">
        <v>22</v>
      </c>
      <c r="E485">
        <v>412.79</v>
      </c>
      <c r="F485" t="s">
        <v>55</v>
      </c>
      <c r="G485" t="s">
        <v>24</v>
      </c>
      <c r="H485">
        <v>1.71</v>
      </c>
      <c r="I485">
        <v>0</v>
      </c>
      <c r="J485" t="s">
        <v>25</v>
      </c>
      <c r="K485">
        <v>457234</v>
      </c>
      <c r="L485">
        <v>10</v>
      </c>
      <c r="M485">
        <v>0</v>
      </c>
      <c r="N485">
        <v>0</v>
      </c>
      <c r="O485">
        <v>0</v>
      </c>
      <c r="P485">
        <v>0</v>
      </c>
      <c r="Q485">
        <v>0</v>
      </c>
      <c r="R485" t="s">
        <v>1458</v>
      </c>
      <c r="S485" t="s">
        <v>57</v>
      </c>
    </row>
    <row r="486" spans="1:19">
      <c r="A486" t="s">
        <v>1459</v>
      </c>
      <c r="B486" t="s">
        <v>1460</v>
      </c>
      <c r="C486" t="s">
        <v>53</v>
      </c>
      <c r="D486" t="s">
        <v>70</v>
      </c>
      <c r="E486">
        <v>372.85</v>
      </c>
      <c r="F486" t="s">
        <v>23</v>
      </c>
      <c r="G486" t="s">
        <v>24</v>
      </c>
      <c r="H486">
        <v>8.36</v>
      </c>
      <c r="I486">
        <v>0</v>
      </c>
      <c r="J486" t="s">
        <v>144</v>
      </c>
      <c r="K486">
        <v>478036</v>
      </c>
      <c r="L486">
        <v>38</v>
      </c>
      <c r="M486">
        <v>0</v>
      </c>
      <c r="N486">
        <v>0</v>
      </c>
      <c r="O486">
        <v>0</v>
      </c>
      <c r="P486">
        <v>1</v>
      </c>
      <c r="Q486">
        <v>0</v>
      </c>
      <c r="R486" t="s">
        <v>1461</v>
      </c>
    </row>
    <row r="487" spans="1:19">
      <c r="A487" t="s">
        <v>1462</v>
      </c>
      <c r="B487" t="s">
        <v>1463</v>
      </c>
      <c r="C487" t="s">
        <v>121</v>
      </c>
      <c r="D487" t="s">
        <v>22</v>
      </c>
      <c r="E487">
        <v>941.18</v>
      </c>
      <c r="F487" t="s">
        <v>23</v>
      </c>
      <c r="G487" t="s">
        <v>24</v>
      </c>
      <c r="H487">
        <v>3.17</v>
      </c>
      <c r="I487">
        <v>0</v>
      </c>
      <c r="J487" t="s">
        <v>144</v>
      </c>
      <c r="K487">
        <v>485758</v>
      </c>
      <c r="L487">
        <v>17</v>
      </c>
      <c r="M487">
        <v>0</v>
      </c>
      <c r="N487">
        <v>0</v>
      </c>
      <c r="O487">
        <v>0</v>
      </c>
      <c r="P487">
        <v>0</v>
      </c>
      <c r="Q487">
        <v>0</v>
      </c>
      <c r="R487" t="s">
        <v>1464</v>
      </c>
    </row>
    <row r="488" spans="1:19">
      <c r="A488" t="s">
        <v>1465</v>
      </c>
      <c r="B488" t="s">
        <v>1466</v>
      </c>
      <c r="C488" t="s">
        <v>29</v>
      </c>
      <c r="D488" t="s">
        <v>22</v>
      </c>
      <c r="E488">
        <v>414.72</v>
      </c>
      <c r="F488" t="s">
        <v>55</v>
      </c>
      <c r="G488" t="s">
        <v>40</v>
      </c>
      <c r="H488">
        <v>4.22</v>
      </c>
      <c r="I488">
        <v>0</v>
      </c>
      <c r="J488" t="s">
        <v>25</v>
      </c>
      <c r="K488">
        <v>400637</v>
      </c>
      <c r="L488">
        <v>15</v>
      </c>
      <c r="M488">
        <v>0</v>
      </c>
      <c r="N488">
        <v>0</v>
      </c>
      <c r="O488">
        <v>0</v>
      </c>
      <c r="P488">
        <v>0</v>
      </c>
      <c r="Q488">
        <v>0</v>
      </c>
      <c r="R488" t="s">
        <v>1467</v>
      </c>
    </row>
    <row r="489" spans="1:19">
      <c r="A489" t="s">
        <v>1468</v>
      </c>
      <c r="B489" t="s">
        <v>1469</v>
      </c>
      <c r="C489" t="s">
        <v>44</v>
      </c>
      <c r="D489" t="s">
        <v>22</v>
      </c>
      <c r="E489">
        <v>1936.86</v>
      </c>
      <c r="F489" t="s">
        <v>23</v>
      </c>
      <c r="G489" t="s">
        <v>24</v>
      </c>
      <c r="H489">
        <v>3.14</v>
      </c>
      <c r="I489">
        <v>0</v>
      </c>
      <c r="J489" t="s">
        <v>31</v>
      </c>
      <c r="K489">
        <v>496535</v>
      </c>
      <c r="L489">
        <v>24</v>
      </c>
      <c r="M489">
        <v>0</v>
      </c>
      <c r="N489">
        <v>0</v>
      </c>
      <c r="O489">
        <v>0</v>
      </c>
      <c r="P489">
        <v>0</v>
      </c>
      <c r="Q489">
        <v>0</v>
      </c>
      <c r="R489" t="s">
        <v>1470</v>
      </c>
    </row>
    <row r="490" spans="1:19">
      <c r="A490" t="s">
        <v>1471</v>
      </c>
      <c r="B490" t="s">
        <v>1472</v>
      </c>
      <c r="C490" t="s">
        <v>121</v>
      </c>
      <c r="D490" t="s">
        <v>54</v>
      </c>
      <c r="E490">
        <v>691.33</v>
      </c>
      <c r="F490" t="s">
        <v>23</v>
      </c>
      <c r="G490" t="s">
        <v>24</v>
      </c>
      <c r="H490">
        <v>17.579999999999998</v>
      </c>
      <c r="I490">
        <v>0</v>
      </c>
      <c r="J490" t="s">
        <v>31</v>
      </c>
      <c r="K490">
        <v>426326</v>
      </c>
      <c r="L490">
        <v>22</v>
      </c>
      <c r="M490">
        <v>0</v>
      </c>
      <c r="N490">
        <v>0</v>
      </c>
      <c r="O490">
        <v>0</v>
      </c>
      <c r="P490">
        <v>0</v>
      </c>
      <c r="Q490">
        <v>0</v>
      </c>
      <c r="R490" t="s">
        <v>1473</v>
      </c>
    </row>
    <row r="491" spans="1:19">
      <c r="A491" t="s">
        <v>1474</v>
      </c>
      <c r="B491" t="s">
        <v>1475</v>
      </c>
      <c r="C491" t="s">
        <v>44</v>
      </c>
      <c r="D491" t="s">
        <v>30</v>
      </c>
      <c r="E491">
        <v>936.48</v>
      </c>
      <c r="F491" t="s">
        <v>23</v>
      </c>
      <c r="G491" t="s">
        <v>24</v>
      </c>
      <c r="H491">
        <v>9.2799999999999994</v>
      </c>
      <c r="I491">
        <v>0</v>
      </c>
      <c r="J491" t="s">
        <v>25</v>
      </c>
      <c r="K491">
        <v>434116</v>
      </c>
      <c r="L491">
        <v>10</v>
      </c>
      <c r="M491">
        <v>0</v>
      </c>
      <c r="N491">
        <v>0</v>
      </c>
      <c r="O491">
        <v>0</v>
      </c>
      <c r="P491">
        <v>0</v>
      </c>
      <c r="Q491">
        <v>0</v>
      </c>
      <c r="R491" t="s">
        <v>1476</v>
      </c>
    </row>
    <row r="492" spans="1:19">
      <c r="A492" t="s">
        <v>1477</v>
      </c>
      <c r="B492" t="s">
        <v>1478</v>
      </c>
      <c r="C492" t="s">
        <v>111</v>
      </c>
      <c r="D492" t="s">
        <v>22</v>
      </c>
      <c r="E492">
        <v>257.56</v>
      </c>
      <c r="F492" t="s">
        <v>23</v>
      </c>
      <c r="G492" t="s">
        <v>24</v>
      </c>
      <c r="H492">
        <v>1.7</v>
      </c>
      <c r="I492">
        <v>0</v>
      </c>
      <c r="J492" t="s">
        <v>31</v>
      </c>
      <c r="K492">
        <v>418155</v>
      </c>
      <c r="L492">
        <v>40</v>
      </c>
      <c r="M492">
        <v>0</v>
      </c>
      <c r="N492">
        <v>1</v>
      </c>
      <c r="O492">
        <v>0</v>
      </c>
      <c r="P492">
        <v>0</v>
      </c>
      <c r="Q492">
        <v>0</v>
      </c>
      <c r="R492" t="s">
        <v>1479</v>
      </c>
    </row>
    <row r="493" spans="1:19">
      <c r="A493" t="s">
        <v>1480</v>
      </c>
      <c r="B493" t="s">
        <v>603</v>
      </c>
      <c r="C493" t="s">
        <v>53</v>
      </c>
      <c r="D493" t="s">
        <v>30</v>
      </c>
      <c r="E493">
        <v>595.37</v>
      </c>
      <c r="F493" t="s">
        <v>23</v>
      </c>
      <c r="G493" t="s">
        <v>24</v>
      </c>
      <c r="H493">
        <v>10.17</v>
      </c>
      <c r="I493">
        <v>0</v>
      </c>
      <c r="J493" t="s">
        <v>48</v>
      </c>
      <c r="K493">
        <v>488198</v>
      </c>
      <c r="L493">
        <v>19</v>
      </c>
      <c r="M493">
        <v>0</v>
      </c>
      <c r="N493">
        <v>0</v>
      </c>
      <c r="O493">
        <v>0</v>
      </c>
      <c r="P493">
        <v>0</v>
      </c>
      <c r="Q493">
        <v>0</v>
      </c>
      <c r="R493" t="s">
        <v>1481</v>
      </c>
    </row>
    <row r="494" spans="1:19">
      <c r="A494" t="s">
        <v>1482</v>
      </c>
      <c r="B494" t="s">
        <v>1483</v>
      </c>
      <c r="C494" t="s">
        <v>44</v>
      </c>
      <c r="D494" t="s">
        <v>22</v>
      </c>
      <c r="E494">
        <v>363.82</v>
      </c>
      <c r="F494" t="s">
        <v>55</v>
      </c>
      <c r="G494" t="s">
        <v>24</v>
      </c>
      <c r="H494">
        <v>3.89</v>
      </c>
      <c r="I494">
        <v>0</v>
      </c>
      <c r="J494" t="s">
        <v>48</v>
      </c>
      <c r="K494">
        <v>511286</v>
      </c>
      <c r="L494">
        <v>22</v>
      </c>
      <c r="M494">
        <v>0</v>
      </c>
      <c r="N494">
        <v>0</v>
      </c>
      <c r="O494">
        <v>0</v>
      </c>
      <c r="P494">
        <v>0</v>
      </c>
      <c r="Q494">
        <v>0</v>
      </c>
      <c r="R494" t="s">
        <v>1484</v>
      </c>
      <c r="S494" t="s">
        <v>57</v>
      </c>
    </row>
    <row r="495" spans="1:19">
      <c r="A495" t="s">
        <v>1485</v>
      </c>
      <c r="B495" t="s">
        <v>1486</v>
      </c>
      <c r="C495" t="s">
        <v>128</v>
      </c>
      <c r="D495" t="s">
        <v>30</v>
      </c>
      <c r="E495">
        <v>228.14</v>
      </c>
      <c r="F495" t="s">
        <v>39</v>
      </c>
      <c r="G495" t="s">
        <v>24</v>
      </c>
      <c r="H495">
        <v>11.27</v>
      </c>
      <c r="I495">
        <v>0</v>
      </c>
      <c r="J495" t="s">
        <v>25</v>
      </c>
      <c r="K495">
        <v>411607</v>
      </c>
      <c r="L495">
        <v>17</v>
      </c>
      <c r="M495">
        <v>0</v>
      </c>
      <c r="N495">
        <v>0</v>
      </c>
      <c r="O495">
        <v>0</v>
      </c>
      <c r="P495">
        <v>0</v>
      </c>
      <c r="Q495">
        <v>0</v>
      </c>
      <c r="R495" t="s">
        <v>1487</v>
      </c>
      <c r="S495" t="s">
        <v>50</v>
      </c>
    </row>
    <row r="496" spans="1:19">
      <c r="A496" t="s">
        <v>1488</v>
      </c>
      <c r="B496" t="s">
        <v>1489</v>
      </c>
      <c r="C496" t="s">
        <v>35</v>
      </c>
      <c r="D496" t="s">
        <v>22</v>
      </c>
      <c r="E496">
        <v>587.14</v>
      </c>
      <c r="F496" t="s">
        <v>23</v>
      </c>
      <c r="G496" t="s">
        <v>24</v>
      </c>
      <c r="H496">
        <v>4.8099999999999996</v>
      </c>
      <c r="I496">
        <v>0</v>
      </c>
      <c r="J496" t="s">
        <v>48</v>
      </c>
      <c r="K496">
        <v>543534</v>
      </c>
      <c r="L496">
        <v>10</v>
      </c>
      <c r="M496">
        <v>0</v>
      </c>
      <c r="N496">
        <v>0</v>
      </c>
      <c r="O496">
        <v>0</v>
      </c>
      <c r="P496">
        <v>0</v>
      </c>
      <c r="Q496">
        <v>0</v>
      </c>
      <c r="R496" t="s">
        <v>1490</v>
      </c>
    </row>
    <row r="497" spans="1:19">
      <c r="A497" t="s">
        <v>1491</v>
      </c>
      <c r="B497" t="s">
        <v>1492</v>
      </c>
      <c r="C497" t="s">
        <v>53</v>
      </c>
      <c r="D497" t="s">
        <v>70</v>
      </c>
      <c r="E497">
        <v>909.7</v>
      </c>
      <c r="F497" t="s">
        <v>55</v>
      </c>
      <c r="G497" t="s">
        <v>40</v>
      </c>
      <c r="H497">
        <v>0.89</v>
      </c>
      <c r="I497">
        <v>0</v>
      </c>
      <c r="J497" t="s">
        <v>48</v>
      </c>
      <c r="K497">
        <v>493572</v>
      </c>
      <c r="L497">
        <v>21</v>
      </c>
      <c r="M497">
        <v>0</v>
      </c>
      <c r="N497">
        <v>0</v>
      </c>
      <c r="O497">
        <v>0</v>
      </c>
      <c r="P497">
        <v>0</v>
      </c>
      <c r="Q497">
        <v>0</v>
      </c>
      <c r="R497" t="s">
        <v>1493</v>
      </c>
    </row>
    <row r="498" spans="1:19">
      <c r="A498" t="s">
        <v>1494</v>
      </c>
      <c r="B498" t="s">
        <v>1495</v>
      </c>
      <c r="C498" t="s">
        <v>35</v>
      </c>
      <c r="D498" t="s">
        <v>70</v>
      </c>
      <c r="E498">
        <v>205.56</v>
      </c>
      <c r="F498" t="s">
        <v>23</v>
      </c>
      <c r="G498" t="s">
        <v>24</v>
      </c>
      <c r="H498">
        <v>3.75</v>
      </c>
      <c r="I498">
        <v>1</v>
      </c>
      <c r="J498" t="s">
        <v>25</v>
      </c>
      <c r="K498">
        <v>515479</v>
      </c>
      <c r="L498">
        <v>80</v>
      </c>
      <c r="M498">
        <v>1</v>
      </c>
      <c r="N498">
        <v>1</v>
      </c>
      <c r="O498">
        <v>0</v>
      </c>
      <c r="P498">
        <v>0</v>
      </c>
      <c r="Q498">
        <v>0</v>
      </c>
      <c r="R498" s="34">
        <v>45817.302187499998</v>
      </c>
    </row>
    <row r="499" spans="1:19">
      <c r="A499" t="s">
        <v>1496</v>
      </c>
      <c r="B499" t="s">
        <v>1497</v>
      </c>
      <c r="C499" t="s">
        <v>21</v>
      </c>
      <c r="D499" t="s">
        <v>30</v>
      </c>
      <c r="E499">
        <v>306.47000000000003</v>
      </c>
      <c r="F499" t="s">
        <v>23</v>
      </c>
      <c r="G499" t="s">
        <v>24</v>
      </c>
      <c r="H499">
        <v>1.37</v>
      </c>
      <c r="I499">
        <v>0</v>
      </c>
      <c r="J499" t="s">
        <v>25</v>
      </c>
      <c r="K499">
        <v>477418</v>
      </c>
      <c r="L499">
        <v>47</v>
      </c>
      <c r="M499">
        <v>0</v>
      </c>
      <c r="N499">
        <v>1</v>
      </c>
      <c r="O499">
        <v>0</v>
      </c>
      <c r="P499">
        <v>0</v>
      </c>
      <c r="Q499">
        <v>0</v>
      </c>
      <c r="R499" t="s">
        <v>1498</v>
      </c>
    </row>
    <row r="500" spans="1:19">
      <c r="A500" t="s">
        <v>1499</v>
      </c>
      <c r="B500" t="s">
        <v>1500</v>
      </c>
      <c r="C500" t="s">
        <v>95</v>
      </c>
      <c r="D500" t="s">
        <v>30</v>
      </c>
      <c r="E500">
        <v>956.97</v>
      </c>
      <c r="F500" t="s">
        <v>23</v>
      </c>
      <c r="G500" t="s">
        <v>24</v>
      </c>
      <c r="H500">
        <v>0.67</v>
      </c>
      <c r="I500">
        <v>0</v>
      </c>
      <c r="J500" t="s">
        <v>144</v>
      </c>
      <c r="K500">
        <v>555139</v>
      </c>
      <c r="L500">
        <v>15</v>
      </c>
      <c r="M500">
        <v>0</v>
      </c>
      <c r="N500">
        <v>0</v>
      </c>
      <c r="O500">
        <v>0</v>
      </c>
      <c r="P500">
        <v>0</v>
      </c>
      <c r="Q500">
        <v>0</v>
      </c>
      <c r="R500" t="s">
        <v>1501</v>
      </c>
    </row>
    <row r="501" spans="1:19">
      <c r="A501" t="s">
        <v>1502</v>
      </c>
      <c r="B501" t="s">
        <v>1503</v>
      </c>
      <c r="C501" t="s">
        <v>60</v>
      </c>
      <c r="D501" t="s">
        <v>70</v>
      </c>
      <c r="E501">
        <v>293.27</v>
      </c>
      <c r="F501" t="s">
        <v>23</v>
      </c>
      <c r="G501" t="s">
        <v>24</v>
      </c>
      <c r="H501">
        <v>1.74</v>
      </c>
      <c r="I501">
        <v>0</v>
      </c>
      <c r="J501" t="s">
        <v>25</v>
      </c>
      <c r="K501">
        <v>427894</v>
      </c>
      <c r="L501">
        <v>15</v>
      </c>
      <c r="M501">
        <v>0</v>
      </c>
      <c r="N501">
        <v>0</v>
      </c>
      <c r="O501">
        <v>0</v>
      </c>
      <c r="P501">
        <v>0</v>
      </c>
      <c r="Q501">
        <v>0</v>
      </c>
      <c r="R501" t="s">
        <v>1504</v>
      </c>
    </row>
    <row r="502" spans="1:19">
      <c r="A502" t="s">
        <v>1505</v>
      </c>
      <c r="B502" t="s">
        <v>1506</v>
      </c>
      <c r="C502" t="s">
        <v>21</v>
      </c>
      <c r="D502" t="s">
        <v>30</v>
      </c>
      <c r="E502">
        <v>212.76</v>
      </c>
      <c r="F502" t="s">
        <v>23</v>
      </c>
      <c r="G502" t="s">
        <v>24</v>
      </c>
      <c r="H502">
        <v>4.5999999999999996</v>
      </c>
      <c r="I502">
        <v>0</v>
      </c>
      <c r="J502" t="s">
        <v>25</v>
      </c>
      <c r="K502">
        <v>495218</v>
      </c>
      <c r="L502">
        <v>24</v>
      </c>
      <c r="M502">
        <v>0</v>
      </c>
      <c r="N502">
        <v>0</v>
      </c>
      <c r="O502">
        <v>0</v>
      </c>
      <c r="P502">
        <v>0</v>
      </c>
      <c r="Q502">
        <v>0</v>
      </c>
      <c r="R502" t="s">
        <v>1507</v>
      </c>
    </row>
    <row r="503" spans="1:19">
      <c r="A503" t="s">
        <v>1508</v>
      </c>
      <c r="B503" t="s">
        <v>1509</v>
      </c>
      <c r="C503" t="s">
        <v>44</v>
      </c>
      <c r="D503" t="s">
        <v>30</v>
      </c>
      <c r="E503">
        <v>1.38</v>
      </c>
      <c r="F503" t="s">
        <v>23</v>
      </c>
      <c r="G503" t="s">
        <v>24</v>
      </c>
      <c r="H503">
        <v>1.78</v>
      </c>
      <c r="I503">
        <v>0</v>
      </c>
      <c r="J503" t="s">
        <v>48</v>
      </c>
      <c r="K503">
        <v>443079</v>
      </c>
      <c r="L503">
        <v>85</v>
      </c>
      <c r="M503">
        <v>1</v>
      </c>
      <c r="N503">
        <v>0</v>
      </c>
      <c r="O503">
        <v>0</v>
      </c>
      <c r="P503">
        <v>0</v>
      </c>
      <c r="Q503">
        <v>0</v>
      </c>
      <c r="R503" t="s">
        <v>1510</v>
      </c>
    </row>
    <row r="504" spans="1:19">
      <c r="A504" t="s">
        <v>1511</v>
      </c>
      <c r="B504" t="s">
        <v>1512</v>
      </c>
      <c r="C504" t="s">
        <v>121</v>
      </c>
      <c r="D504" t="s">
        <v>70</v>
      </c>
      <c r="E504">
        <v>215.09</v>
      </c>
      <c r="F504" t="s">
        <v>23</v>
      </c>
      <c r="G504" t="s">
        <v>24</v>
      </c>
      <c r="H504">
        <v>4.58</v>
      </c>
      <c r="I504">
        <v>0</v>
      </c>
      <c r="J504" t="s">
        <v>31</v>
      </c>
      <c r="K504">
        <v>427465</v>
      </c>
      <c r="L504">
        <v>24</v>
      </c>
      <c r="M504">
        <v>0</v>
      </c>
      <c r="N504">
        <v>0</v>
      </c>
      <c r="O504">
        <v>0</v>
      </c>
      <c r="P504">
        <v>0</v>
      </c>
      <c r="Q504">
        <v>0</v>
      </c>
      <c r="R504" t="s">
        <v>1513</v>
      </c>
    </row>
    <row r="505" spans="1:19">
      <c r="A505" t="s">
        <v>1514</v>
      </c>
      <c r="B505" t="s">
        <v>1515</v>
      </c>
      <c r="C505" t="s">
        <v>29</v>
      </c>
      <c r="D505" t="s">
        <v>70</v>
      </c>
      <c r="E505">
        <v>662.91</v>
      </c>
      <c r="F505" t="s">
        <v>39</v>
      </c>
      <c r="G505" t="s">
        <v>24</v>
      </c>
      <c r="H505">
        <v>2.2799999999999998</v>
      </c>
      <c r="I505">
        <v>0</v>
      </c>
      <c r="J505" t="s">
        <v>31</v>
      </c>
      <c r="K505">
        <v>444421</v>
      </c>
      <c r="L505">
        <v>24</v>
      </c>
      <c r="M505">
        <v>0</v>
      </c>
      <c r="N505">
        <v>0</v>
      </c>
      <c r="O505">
        <v>0</v>
      </c>
      <c r="P505">
        <v>0</v>
      </c>
      <c r="Q505">
        <v>0</v>
      </c>
      <c r="R505" t="s">
        <v>1516</v>
      </c>
      <c r="S505" t="s">
        <v>50</v>
      </c>
    </row>
    <row r="506" spans="1:19">
      <c r="A506" t="s">
        <v>1517</v>
      </c>
      <c r="B506" t="s">
        <v>1518</v>
      </c>
      <c r="C506" t="s">
        <v>53</v>
      </c>
      <c r="D506" t="s">
        <v>22</v>
      </c>
      <c r="E506">
        <v>507.21</v>
      </c>
      <c r="F506" t="s">
        <v>23</v>
      </c>
      <c r="G506" t="s">
        <v>24</v>
      </c>
      <c r="H506">
        <v>6.46</v>
      </c>
      <c r="I506">
        <v>0</v>
      </c>
      <c r="J506" t="s">
        <v>144</v>
      </c>
      <c r="K506">
        <v>440646</v>
      </c>
      <c r="L506">
        <v>10</v>
      </c>
      <c r="M506">
        <v>0</v>
      </c>
      <c r="N506">
        <v>0</v>
      </c>
      <c r="O506">
        <v>0</v>
      </c>
      <c r="P506">
        <v>0</v>
      </c>
      <c r="Q506">
        <v>0</v>
      </c>
      <c r="R506" t="s">
        <v>1519</v>
      </c>
    </row>
    <row r="507" spans="1:19">
      <c r="A507" t="s">
        <v>1520</v>
      </c>
      <c r="B507" t="s">
        <v>1521</v>
      </c>
      <c r="C507" t="s">
        <v>35</v>
      </c>
      <c r="D507" t="s">
        <v>70</v>
      </c>
      <c r="E507">
        <v>1054.05</v>
      </c>
      <c r="F507" t="s">
        <v>39</v>
      </c>
      <c r="G507" t="s">
        <v>40</v>
      </c>
      <c r="H507">
        <v>3.73</v>
      </c>
      <c r="I507">
        <v>0</v>
      </c>
      <c r="J507" t="s">
        <v>31</v>
      </c>
      <c r="K507">
        <v>437788</v>
      </c>
      <c r="L507">
        <v>12</v>
      </c>
      <c r="M507">
        <v>0</v>
      </c>
      <c r="N507">
        <v>0</v>
      </c>
      <c r="O507">
        <v>0</v>
      </c>
      <c r="P507">
        <v>0</v>
      </c>
      <c r="Q507">
        <v>0</v>
      </c>
      <c r="R507" t="s">
        <v>1522</v>
      </c>
    </row>
    <row r="508" spans="1:19">
      <c r="A508" t="s">
        <v>1523</v>
      </c>
      <c r="B508" t="s">
        <v>1524</v>
      </c>
      <c r="C508" t="s">
        <v>29</v>
      </c>
      <c r="D508" t="s">
        <v>70</v>
      </c>
      <c r="E508">
        <v>1137.68</v>
      </c>
      <c r="F508" t="s">
        <v>39</v>
      </c>
      <c r="G508" t="s">
        <v>40</v>
      </c>
      <c r="H508">
        <v>11.61</v>
      </c>
      <c r="I508">
        <v>0</v>
      </c>
      <c r="J508" t="s">
        <v>48</v>
      </c>
      <c r="K508">
        <v>486476</v>
      </c>
      <c r="L508">
        <v>46</v>
      </c>
      <c r="M508">
        <v>0</v>
      </c>
      <c r="N508">
        <v>0</v>
      </c>
      <c r="O508">
        <v>1</v>
      </c>
      <c r="P508">
        <v>0</v>
      </c>
      <c r="Q508">
        <v>0</v>
      </c>
      <c r="R508" t="s">
        <v>1525</v>
      </c>
    </row>
    <row r="509" spans="1:19">
      <c r="A509" t="s">
        <v>1526</v>
      </c>
      <c r="B509" t="s">
        <v>1527</v>
      </c>
      <c r="C509" t="s">
        <v>53</v>
      </c>
      <c r="D509" t="s">
        <v>70</v>
      </c>
      <c r="E509">
        <v>557.69000000000005</v>
      </c>
      <c r="F509" t="s">
        <v>23</v>
      </c>
      <c r="G509" t="s">
        <v>24</v>
      </c>
      <c r="H509">
        <v>11.22</v>
      </c>
      <c r="I509">
        <v>0</v>
      </c>
      <c r="J509" t="s">
        <v>144</v>
      </c>
      <c r="K509">
        <v>458113</v>
      </c>
      <c r="L509">
        <v>16</v>
      </c>
      <c r="M509">
        <v>0</v>
      </c>
      <c r="N509">
        <v>0</v>
      </c>
      <c r="O509">
        <v>0</v>
      </c>
      <c r="P509">
        <v>0</v>
      </c>
      <c r="Q509">
        <v>0</v>
      </c>
      <c r="R509" t="s">
        <v>1528</v>
      </c>
    </row>
    <row r="510" spans="1:19">
      <c r="A510" t="s">
        <v>1529</v>
      </c>
      <c r="B510" t="s">
        <v>1530</v>
      </c>
      <c r="C510" t="s">
        <v>21</v>
      </c>
      <c r="D510" t="s">
        <v>70</v>
      </c>
      <c r="E510">
        <v>644.47</v>
      </c>
      <c r="F510" t="s">
        <v>23</v>
      </c>
      <c r="G510" t="s">
        <v>24</v>
      </c>
      <c r="H510">
        <v>11.69</v>
      </c>
      <c r="I510">
        <v>0</v>
      </c>
      <c r="J510" t="s">
        <v>48</v>
      </c>
      <c r="K510">
        <v>473616</v>
      </c>
      <c r="L510">
        <v>11</v>
      </c>
      <c r="M510">
        <v>0</v>
      </c>
      <c r="N510">
        <v>0</v>
      </c>
      <c r="O510">
        <v>0</v>
      </c>
      <c r="P510">
        <v>0</v>
      </c>
      <c r="Q510">
        <v>0</v>
      </c>
      <c r="R510" t="s">
        <v>1531</v>
      </c>
    </row>
    <row r="511" spans="1:19">
      <c r="A511" t="s">
        <v>1532</v>
      </c>
      <c r="B511" t="s">
        <v>1533</v>
      </c>
      <c r="C511" t="s">
        <v>44</v>
      </c>
      <c r="D511" t="s">
        <v>30</v>
      </c>
      <c r="E511">
        <v>101.55</v>
      </c>
      <c r="F511" t="s">
        <v>23</v>
      </c>
      <c r="G511" t="s">
        <v>24</v>
      </c>
      <c r="H511">
        <v>5.12</v>
      </c>
      <c r="I511">
        <v>0</v>
      </c>
      <c r="J511" t="s">
        <v>31</v>
      </c>
      <c r="K511">
        <v>477795</v>
      </c>
      <c r="L511">
        <v>22</v>
      </c>
      <c r="M511">
        <v>0</v>
      </c>
      <c r="N511">
        <v>0</v>
      </c>
      <c r="O511">
        <v>0</v>
      </c>
      <c r="P511">
        <v>0</v>
      </c>
      <c r="Q511">
        <v>0</v>
      </c>
      <c r="R511" t="s">
        <v>1534</v>
      </c>
    </row>
    <row r="512" spans="1:19">
      <c r="A512" t="s">
        <v>1535</v>
      </c>
      <c r="B512" t="s">
        <v>210</v>
      </c>
      <c r="C512" t="s">
        <v>29</v>
      </c>
      <c r="D512" t="s">
        <v>22</v>
      </c>
      <c r="E512">
        <v>125.7</v>
      </c>
      <c r="F512" t="s">
        <v>55</v>
      </c>
      <c r="G512" t="s">
        <v>40</v>
      </c>
      <c r="H512">
        <v>5.35</v>
      </c>
      <c r="I512">
        <v>0</v>
      </c>
      <c r="J512" t="s">
        <v>48</v>
      </c>
      <c r="K512">
        <v>432631</v>
      </c>
      <c r="L512">
        <v>23</v>
      </c>
      <c r="M512">
        <v>0</v>
      </c>
      <c r="N512">
        <v>0</v>
      </c>
      <c r="O512">
        <v>0</v>
      </c>
      <c r="P512">
        <v>0</v>
      </c>
      <c r="Q512">
        <v>0</v>
      </c>
      <c r="R512" t="s">
        <v>1536</v>
      </c>
    </row>
    <row r="513" spans="1:19">
      <c r="A513" t="s">
        <v>1537</v>
      </c>
      <c r="B513" t="s">
        <v>1538</v>
      </c>
      <c r="C513" t="s">
        <v>128</v>
      </c>
      <c r="D513" t="s">
        <v>30</v>
      </c>
      <c r="E513">
        <v>932.49</v>
      </c>
      <c r="F513" t="s">
        <v>55</v>
      </c>
      <c r="G513" t="s">
        <v>40</v>
      </c>
      <c r="H513">
        <v>5.19</v>
      </c>
      <c r="I513">
        <v>0</v>
      </c>
      <c r="J513" t="s">
        <v>25</v>
      </c>
      <c r="K513">
        <v>552539</v>
      </c>
      <c r="L513">
        <v>10</v>
      </c>
      <c r="M513">
        <v>0</v>
      </c>
      <c r="N513">
        <v>0</v>
      </c>
      <c r="O513">
        <v>0</v>
      </c>
      <c r="P513">
        <v>0</v>
      </c>
      <c r="Q513">
        <v>0</v>
      </c>
      <c r="R513" t="s">
        <v>1539</v>
      </c>
    </row>
    <row r="514" spans="1:19">
      <c r="A514" t="s">
        <v>1540</v>
      </c>
      <c r="B514" t="s">
        <v>1541</v>
      </c>
      <c r="C514" t="s">
        <v>60</v>
      </c>
      <c r="D514" t="s">
        <v>70</v>
      </c>
      <c r="E514">
        <v>206.62</v>
      </c>
      <c r="F514" t="s">
        <v>23</v>
      </c>
      <c r="G514" t="s">
        <v>24</v>
      </c>
      <c r="H514">
        <v>10.9</v>
      </c>
      <c r="I514">
        <v>0</v>
      </c>
      <c r="J514" t="s">
        <v>31</v>
      </c>
      <c r="K514">
        <v>437307</v>
      </c>
      <c r="L514">
        <v>19</v>
      </c>
      <c r="M514">
        <v>0</v>
      </c>
      <c r="N514">
        <v>0</v>
      </c>
      <c r="O514">
        <v>0</v>
      </c>
      <c r="P514">
        <v>0</v>
      </c>
      <c r="Q514">
        <v>0</v>
      </c>
      <c r="R514" t="s">
        <v>1542</v>
      </c>
    </row>
    <row r="515" spans="1:19">
      <c r="A515" t="s">
        <v>1543</v>
      </c>
      <c r="B515" t="s">
        <v>1544</v>
      </c>
      <c r="C515" t="s">
        <v>53</v>
      </c>
      <c r="D515" t="s">
        <v>70</v>
      </c>
      <c r="E515">
        <v>335.07</v>
      </c>
      <c r="F515" t="s">
        <v>23</v>
      </c>
      <c r="G515" t="s">
        <v>24</v>
      </c>
      <c r="H515">
        <v>8.49</v>
      </c>
      <c r="I515">
        <v>0</v>
      </c>
      <c r="J515" t="s">
        <v>31</v>
      </c>
      <c r="K515">
        <v>482336</v>
      </c>
      <c r="L515">
        <v>16</v>
      </c>
      <c r="M515">
        <v>0</v>
      </c>
      <c r="N515">
        <v>0</v>
      </c>
      <c r="O515">
        <v>0</v>
      </c>
      <c r="P515">
        <v>0</v>
      </c>
      <c r="Q515">
        <v>0</v>
      </c>
      <c r="R515" t="s">
        <v>1545</v>
      </c>
    </row>
    <row r="516" spans="1:19">
      <c r="A516" t="s">
        <v>1546</v>
      </c>
      <c r="B516" t="s">
        <v>589</v>
      </c>
      <c r="C516" t="s">
        <v>21</v>
      </c>
      <c r="D516" t="s">
        <v>22</v>
      </c>
      <c r="E516">
        <v>198.9</v>
      </c>
      <c r="F516" t="s">
        <v>39</v>
      </c>
      <c r="G516" t="s">
        <v>40</v>
      </c>
      <c r="H516">
        <v>9.5500000000000007</v>
      </c>
      <c r="I516">
        <v>0</v>
      </c>
      <c r="J516" t="s">
        <v>31</v>
      </c>
      <c r="K516">
        <v>510707</v>
      </c>
      <c r="L516">
        <v>55</v>
      </c>
      <c r="M516">
        <v>1</v>
      </c>
      <c r="N516">
        <v>0</v>
      </c>
      <c r="O516">
        <v>0</v>
      </c>
      <c r="P516">
        <v>0</v>
      </c>
      <c r="Q516">
        <v>1</v>
      </c>
      <c r="R516" t="s">
        <v>1547</v>
      </c>
    </row>
    <row r="517" spans="1:19">
      <c r="A517" t="s">
        <v>1548</v>
      </c>
      <c r="B517" t="s">
        <v>1549</v>
      </c>
      <c r="C517" t="s">
        <v>35</v>
      </c>
      <c r="D517" t="s">
        <v>22</v>
      </c>
      <c r="E517">
        <v>977.88</v>
      </c>
      <c r="F517" t="s">
        <v>23</v>
      </c>
      <c r="G517" t="s">
        <v>24</v>
      </c>
      <c r="H517">
        <v>10.77</v>
      </c>
      <c r="I517">
        <v>0</v>
      </c>
      <c r="J517" t="s">
        <v>25</v>
      </c>
      <c r="K517">
        <v>483502</v>
      </c>
      <c r="L517">
        <v>19</v>
      </c>
      <c r="M517">
        <v>0</v>
      </c>
      <c r="N517">
        <v>0</v>
      </c>
      <c r="O517">
        <v>0</v>
      </c>
      <c r="P517">
        <v>0</v>
      </c>
      <c r="Q517">
        <v>0</v>
      </c>
      <c r="R517" t="s">
        <v>1550</v>
      </c>
    </row>
    <row r="518" spans="1:19">
      <c r="A518" t="s">
        <v>1551</v>
      </c>
      <c r="B518" t="s">
        <v>1552</v>
      </c>
      <c r="C518" t="s">
        <v>35</v>
      </c>
      <c r="D518" t="s">
        <v>22</v>
      </c>
      <c r="E518">
        <v>1195.08</v>
      </c>
      <c r="F518" t="s">
        <v>23</v>
      </c>
      <c r="G518" t="s">
        <v>24</v>
      </c>
      <c r="H518">
        <v>6.8</v>
      </c>
      <c r="I518">
        <v>0</v>
      </c>
      <c r="J518" t="s">
        <v>25</v>
      </c>
      <c r="K518">
        <v>550931</v>
      </c>
      <c r="L518">
        <v>19</v>
      </c>
      <c r="M518">
        <v>0</v>
      </c>
      <c r="N518">
        <v>0</v>
      </c>
      <c r="O518">
        <v>0</v>
      </c>
      <c r="P518">
        <v>0</v>
      </c>
      <c r="Q518">
        <v>0</v>
      </c>
      <c r="R518" t="s">
        <v>1553</v>
      </c>
    </row>
    <row r="519" spans="1:19">
      <c r="A519" t="s">
        <v>1554</v>
      </c>
      <c r="B519" t="s">
        <v>1555</v>
      </c>
      <c r="C519" t="s">
        <v>35</v>
      </c>
      <c r="D519" t="s">
        <v>54</v>
      </c>
      <c r="E519">
        <v>471.14</v>
      </c>
      <c r="F519" t="s">
        <v>23</v>
      </c>
      <c r="G519" t="s">
        <v>24</v>
      </c>
      <c r="H519">
        <v>16.190000000000001</v>
      </c>
      <c r="I519">
        <v>0</v>
      </c>
      <c r="J519" t="s">
        <v>25</v>
      </c>
      <c r="K519">
        <v>531116</v>
      </c>
      <c r="L519">
        <v>21</v>
      </c>
      <c r="M519">
        <v>0</v>
      </c>
      <c r="N519">
        <v>0</v>
      </c>
      <c r="O519">
        <v>0</v>
      </c>
      <c r="P519">
        <v>0</v>
      </c>
      <c r="Q519">
        <v>0</v>
      </c>
      <c r="R519" t="s">
        <v>1556</v>
      </c>
    </row>
    <row r="520" spans="1:19">
      <c r="A520" t="s">
        <v>1557</v>
      </c>
      <c r="B520" t="s">
        <v>1558</v>
      </c>
      <c r="C520" t="s">
        <v>35</v>
      </c>
      <c r="D520" t="s">
        <v>30</v>
      </c>
      <c r="E520">
        <v>545.86</v>
      </c>
      <c r="F520" t="s">
        <v>23</v>
      </c>
      <c r="G520" t="s">
        <v>24</v>
      </c>
      <c r="H520">
        <v>9.1999999999999993</v>
      </c>
      <c r="I520">
        <v>0</v>
      </c>
      <c r="J520" t="s">
        <v>25</v>
      </c>
      <c r="K520">
        <v>558589</v>
      </c>
      <c r="L520">
        <v>11</v>
      </c>
      <c r="M520">
        <v>0</v>
      </c>
      <c r="N520">
        <v>0</v>
      </c>
      <c r="O520">
        <v>0</v>
      </c>
      <c r="P520">
        <v>0</v>
      </c>
      <c r="Q520">
        <v>0</v>
      </c>
      <c r="R520" t="s">
        <v>1559</v>
      </c>
    </row>
    <row r="521" spans="1:19">
      <c r="A521" t="s">
        <v>1560</v>
      </c>
      <c r="B521" t="s">
        <v>1561</v>
      </c>
      <c r="C521" t="s">
        <v>121</v>
      </c>
      <c r="D521" t="s">
        <v>30</v>
      </c>
      <c r="E521">
        <v>1058.27</v>
      </c>
      <c r="F521" t="s">
        <v>39</v>
      </c>
      <c r="G521" t="s">
        <v>24</v>
      </c>
      <c r="H521">
        <v>1.28</v>
      </c>
      <c r="I521">
        <v>0</v>
      </c>
      <c r="J521" t="s">
        <v>25</v>
      </c>
      <c r="K521">
        <v>451598</v>
      </c>
      <c r="L521">
        <v>18</v>
      </c>
      <c r="M521">
        <v>0</v>
      </c>
      <c r="N521">
        <v>0</v>
      </c>
      <c r="O521">
        <v>0</v>
      </c>
      <c r="P521">
        <v>0</v>
      </c>
      <c r="Q521">
        <v>0</v>
      </c>
      <c r="R521" t="s">
        <v>1562</v>
      </c>
      <c r="S521" t="s">
        <v>50</v>
      </c>
    </row>
    <row r="522" spans="1:19">
      <c r="A522" t="s">
        <v>1563</v>
      </c>
      <c r="B522" t="s">
        <v>1564</v>
      </c>
      <c r="C522" t="s">
        <v>44</v>
      </c>
      <c r="D522" t="s">
        <v>54</v>
      </c>
      <c r="E522">
        <v>476.41</v>
      </c>
      <c r="F522" t="s">
        <v>39</v>
      </c>
      <c r="G522" t="s">
        <v>40</v>
      </c>
      <c r="H522">
        <v>19.940000000000001</v>
      </c>
      <c r="I522">
        <v>0</v>
      </c>
      <c r="J522" t="s">
        <v>48</v>
      </c>
      <c r="K522">
        <v>471063</v>
      </c>
      <c r="L522">
        <v>41</v>
      </c>
      <c r="M522">
        <v>0</v>
      </c>
      <c r="N522">
        <v>1</v>
      </c>
      <c r="O522">
        <v>0</v>
      </c>
      <c r="P522">
        <v>0</v>
      </c>
      <c r="Q522">
        <v>0</v>
      </c>
      <c r="R522" t="s">
        <v>1565</v>
      </c>
    </row>
    <row r="523" spans="1:19">
      <c r="A523" t="s">
        <v>1566</v>
      </c>
      <c r="B523" t="s">
        <v>1567</v>
      </c>
      <c r="C523" t="s">
        <v>44</v>
      </c>
      <c r="D523" t="s">
        <v>30</v>
      </c>
      <c r="E523">
        <v>1192.05</v>
      </c>
      <c r="F523" t="s">
        <v>23</v>
      </c>
      <c r="G523" t="s">
        <v>24</v>
      </c>
      <c r="H523">
        <v>9.39</v>
      </c>
      <c r="I523">
        <v>0</v>
      </c>
      <c r="J523" t="s">
        <v>31</v>
      </c>
      <c r="K523">
        <v>453560</v>
      </c>
      <c r="L523">
        <v>14</v>
      </c>
      <c r="M523">
        <v>0</v>
      </c>
      <c r="N523">
        <v>0</v>
      </c>
      <c r="O523">
        <v>0</v>
      </c>
      <c r="P523">
        <v>0</v>
      </c>
      <c r="Q523">
        <v>0</v>
      </c>
      <c r="R523" t="s">
        <v>1568</v>
      </c>
    </row>
    <row r="524" spans="1:19">
      <c r="A524" t="s">
        <v>1569</v>
      </c>
      <c r="B524" t="s">
        <v>207</v>
      </c>
      <c r="C524" t="s">
        <v>21</v>
      </c>
      <c r="D524" t="s">
        <v>22</v>
      </c>
      <c r="E524">
        <v>980.88</v>
      </c>
      <c r="F524" t="s">
        <v>23</v>
      </c>
      <c r="G524" t="s">
        <v>24</v>
      </c>
      <c r="H524">
        <v>11.43</v>
      </c>
      <c r="I524">
        <v>0</v>
      </c>
      <c r="J524" t="s">
        <v>25</v>
      </c>
      <c r="K524">
        <v>523935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 t="s">
        <v>1570</v>
      </c>
    </row>
    <row r="525" spans="1:19">
      <c r="A525" t="s">
        <v>1571</v>
      </c>
      <c r="B525" t="s">
        <v>1572</v>
      </c>
      <c r="C525" t="s">
        <v>44</v>
      </c>
      <c r="D525" t="s">
        <v>70</v>
      </c>
      <c r="E525">
        <v>255.54</v>
      </c>
      <c r="F525" t="s">
        <v>23</v>
      </c>
      <c r="G525" t="s">
        <v>24</v>
      </c>
      <c r="H525">
        <v>10.82</v>
      </c>
      <c r="I525">
        <v>0</v>
      </c>
      <c r="J525" t="s">
        <v>31</v>
      </c>
      <c r="K525">
        <v>451426</v>
      </c>
      <c r="L525">
        <v>14</v>
      </c>
      <c r="M525">
        <v>0</v>
      </c>
      <c r="N525">
        <v>0</v>
      </c>
      <c r="O525">
        <v>0</v>
      </c>
      <c r="P525">
        <v>0</v>
      </c>
      <c r="Q525">
        <v>0</v>
      </c>
      <c r="R525" t="s">
        <v>1573</v>
      </c>
    </row>
    <row r="526" spans="1:19">
      <c r="A526" t="s">
        <v>1574</v>
      </c>
      <c r="B526" t="s">
        <v>1575</v>
      </c>
      <c r="C526" t="s">
        <v>44</v>
      </c>
      <c r="D526" t="s">
        <v>30</v>
      </c>
      <c r="E526">
        <v>422.51</v>
      </c>
      <c r="F526" t="s">
        <v>23</v>
      </c>
      <c r="G526" t="s">
        <v>24</v>
      </c>
      <c r="H526">
        <v>0.99</v>
      </c>
      <c r="I526">
        <v>0</v>
      </c>
      <c r="J526" t="s">
        <v>25</v>
      </c>
      <c r="K526">
        <v>424481</v>
      </c>
      <c r="L526">
        <v>15</v>
      </c>
      <c r="M526">
        <v>0</v>
      </c>
      <c r="N526">
        <v>0</v>
      </c>
      <c r="O526">
        <v>0</v>
      </c>
      <c r="P526">
        <v>0</v>
      </c>
      <c r="Q526">
        <v>0</v>
      </c>
      <c r="R526" t="s">
        <v>1576</v>
      </c>
    </row>
    <row r="527" spans="1:19">
      <c r="A527" t="s">
        <v>1577</v>
      </c>
      <c r="B527" t="s">
        <v>1578</v>
      </c>
      <c r="C527" t="s">
        <v>111</v>
      </c>
      <c r="D527" t="s">
        <v>22</v>
      </c>
      <c r="E527">
        <v>273.62</v>
      </c>
      <c r="F527" t="s">
        <v>23</v>
      </c>
      <c r="G527" t="s">
        <v>24</v>
      </c>
      <c r="H527">
        <v>6.29</v>
      </c>
      <c r="I527">
        <v>0</v>
      </c>
      <c r="J527" t="s">
        <v>31</v>
      </c>
      <c r="K527">
        <v>508489</v>
      </c>
      <c r="L527">
        <v>25</v>
      </c>
      <c r="M527">
        <v>0</v>
      </c>
      <c r="N527">
        <v>0</v>
      </c>
      <c r="O527">
        <v>0</v>
      </c>
      <c r="P527">
        <v>0</v>
      </c>
      <c r="Q527">
        <v>0</v>
      </c>
      <c r="R527" t="s">
        <v>1579</v>
      </c>
    </row>
    <row r="528" spans="1:19">
      <c r="A528" t="s">
        <v>1580</v>
      </c>
      <c r="B528" t="s">
        <v>1581</v>
      </c>
      <c r="C528" t="s">
        <v>29</v>
      </c>
      <c r="D528" t="s">
        <v>22</v>
      </c>
      <c r="E528">
        <v>91</v>
      </c>
      <c r="F528" t="s">
        <v>23</v>
      </c>
      <c r="G528" t="s">
        <v>24</v>
      </c>
      <c r="H528">
        <v>2.82</v>
      </c>
      <c r="I528">
        <v>0</v>
      </c>
      <c r="J528" t="s">
        <v>31</v>
      </c>
      <c r="K528">
        <v>520797</v>
      </c>
      <c r="L528">
        <v>45</v>
      </c>
      <c r="M528">
        <v>0</v>
      </c>
      <c r="N528">
        <v>0</v>
      </c>
      <c r="O528">
        <v>1</v>
      </c>
      <c r="P528">
        <v>0</v>
      </c>
      <c r="Q528">
        <v>0</v>
      </c>
      <c r="R528" t="s">
        <v>1582</v>
      </c>
    </row>
    <row r="529" spans="1:19">
      <c r="A529" t="s">
        <v>1583</v>
      </c>
      <c r="B529" t="s">
        <v>1584</v>
      </c>
      <c r="C529" t="s">
        <v>29</v>
      </c>
      <c r="D529" t="s">
        <v>22</v>
      </c>
      <c r="E529">
        <v>123.09</v>
      </c>
      <c r="F529" t="s">
        <v>39</v>
      </c>
      <c r="G529" t="s">
        <v>40</v>
      </c>
      <c r="H529">
        <v>2.54</v>
      </c>
      <c r="I529">
        <v>0</v>
      </c>
      <c r="J529" t="s">
        <v>31</v>
      </c>
      <c r="K529">
        <v>517649</v>
      </c>
      <c r="L529">
        <v>25</v>
      </c>
      <c r="M529">
        <v>0</v>
      </c>
      <c r="N529">
        <v>0</v>
      </c>
      <c r="O529">
        <v>0</v>
      </c>
      <c r="P529">
        <v>0</v>
      </c>
      <c r="Q529">
        <v>0</v>
      </c>
      <c r="R529" t="s">
        <v>1585</v>
      </c>
    </row>
    <row r="530" spans="1:19">
      <c r="A530" t="s">
        <v>1586</v>
      </c>
      <c r="B530" t="s">
        <v>1587</v>
      </c>
      <c r="C530" t="s">
        <v>121</v>
      </c>
      <c r="D530" t="s">
        <v>54</v>
      </c>
      <c r="E530">
        <v>688.55</v>
      </c>
      <c r="F530" t="s">
        <v>23</v>
      </c>
      <c r="G530" t="s">
        <v>24</v>
      </c>
      <c r="H530">
        <v>17.71</v>
      </c>
      <c r="I530">
        <v>0</v>
      </c>
      <c r="J530" t="s">
        <v>144</v>
      </c>
      <c r="K530">
        <v>454388</v>
      </c>
      <c r="L530">
        <v>12</v>
      </c>
      <c r="M530">
        <v>0</v>
      </c>
      <c r="N530">
        <v>0</v>
      </c>
      <c r="O530">
        <v>0</v>
      </c>
      <c r="P530">
        <v>0</v>
      </c>
      <c r="Q530">
        <v>0</v>
      </c>
      <c r="R530" t="s">
        <v>1588</v>
      </c>
    </row>
    <row r="531" spans="1:19">
      <c r="A531" t="s">
        <v>1589</v>
      </c>
      <c r="B531" t="s">
        <v>1590</v>
      </c>
      <c r="C531" t="s">
        <v>21</v>
      </c>
      <c r="D531" t="s">
        <v>22</v>
      </c>
      <c r="E531">
        <v>369.46</v>
      </c>
      <c r="F531" t="s">
        <v>23</v>
      </c>
      <c r="G531" t="s">
        <v>24</v>
      </c>
      <c r="H531">
        <v>7.3</v>
      </c>
      <c r="I531">
        <v>0</v>
      </c>
      <c r="J531" t="s">
        <v>25</v>
      </c>
      <c r="K531">
        <v>422030</v>
      </c>
      <c r="L531">
        <v>47</v>
      </c>
      <c r="M531">
        <v>0</v>
      </c>
      <c r="N531">
        <v>1</v>
      </c>
      <c r="O531">
        <v>0</v>
      </c>
      <c r="P531">
        <v>0</v>
      </c>
      <c r="Q531">
        <v>0</v>
      </c>
      <c r="R531" t="s">
        <v>1591</v>
      </c>
    </row>
    <row r="532" spans="1:19">
      <c r="A532" t="s">
        <v>1592</v>
      </c>
      <c r="B532" t="s">
        <v>1593</v>
      </c>
      <c r="C532" t="s">
        <v>29</v>
      </c>
      <c r="D532" t="s">
        <v>70</v>
      </c>
      <c r="E532">
        <v>135.97</v>
      </c>
      <c r="F532" t="s">
        <v>39</v>
      </c>
      <c r="G532" t="s">
        <v>40</v>
      </c>
      <c r="H532">
        <v>4.04</v>
      </c>
      <c r="I532">
        <v>0</v>
      </c>
      <c r="J532" t="s">
        <v>31</v>
      </c>
      <c r="K532">
        <v>471906</v>
      </c>
      <c r="L532">
        <v>43</v>
      </c>
      <c r="M532">
        <v>0</v>
      </c>
      <c r="N532">
        <v>0</v>
      </c>
      <c r="O532">
        <v>0</v>
      </c>
      <c r="P532">
        <v>1</v>
      </c>
      <c r="Q532">
        <v>0</v>
      </c>
      <c r="R532" t="s">
        <v>1594</v>
      </c>
    </row>
    <row r="533" spans="1:19">
      <c r="A533" t="s">
        <v>1595</v>
      </c>
      <c r="B533" t="s">
        <v>1596</v>
      </c>
      <c r="C533" t="s">
        <v>29</v>
      </c>
      <c r="D533" t="s">
        <v>70</v>
      </c>
      <c r="E533">
        <v>1349.3</v>
      </c>
      <c r="F533" t="s">
        <v>23</v>
      </c>
      <c r="G533" t="s">
        <v>24</v>
      </c>
      <c r="H533">
        <v>10.89</v>
      </c>
      <c r="I533">
        <v>0</v>
      </c>
      <c r="J533" t="s">
        <v>31</v>
      </c>
      <c r="K533">
        <v>508732</v>
      </c>
      <c r="L533">
        <v>46</v>
      </c>
      <c r="M533">
        <v>0</v>
      </c>
      <c r="N533">
        <v>1</v>
      </c>
      <c r="O533">
        <v>0</v>
      </c>
      <c r="P533">
        <v>0</v>
      </c>
      <c r="Q533">
        <v>0</v>
      </c>
      <c r="R533" t="s">
        <v>1597</v>
      </c>
    </row>
    <row r="534" spans="1:19">
      <c r="A534" t="s">
        <v>1598</v>
      </c>
      <c r="B534" t="s">
        <v>1599</v>
      </c>
      <c r="C534" t="s">
        <v>121</v>
      </c>
      <c r="D534" t="s">
        <v>54</v>
      </c>
      <c r="E534">
        <v>127.18</v>
      </c>
      <c r="F534" t="s">
        <v>39</v>
      </c>
      <c r="G534" t="s">
        <v>24</v>
      </c>
      <c r="H534">
        <v>16.32</v>
      </c>
      <c r="I534">
        <v>0</v>
      </c>
      <c r="J534" t="s">
        <v>48</v>
      </c>
      <c r="K534">
        <v>541909</v>
      </c>
      <c r="L534">
        <v>23</v>
      </c>
      <c r="M534">
        <v>0</v>
      </c>
      <c r="N534">
        <v>0</v>
      </c>
      <c r="O534">
        <v>0</v>
      </c>
      <c r="P534">
        <v>0</v>
      </c>
      <c r="Q534">
        <v>0</v>
      </c>
      <c r="R534" t="s">
        <v>1600</v>
      </c>
      <c r="S534" t="s">
        <v>50</v>
      </c>
    </row>
    <row r="535" spans="1:19">
      <c r="A535" t="s">
        <v>1601</v>
      </c>
      <c r="B535" t="s">
        <v>1602</v>
      </c>
      <c r="C535" t="s">
        <v>35</v>
      </c>
      <c r="D535" t="s">
        <v>54</v>
      </c>
      <c r="E535">
        <v>749.74</v>
      </c>
      <c r="F535" t="s">
        <v>39</v>
      </c>
      <c r="G535" t="s">
        <v>40</v>
      </c>
      <c r="H535">
        <v>12.21</v>
      </c>
      <c r="I535">
        <v>0</v>
      </c>
      <c r="J535" t="s">
        <v>31</v>
      </c>
      <c r="K535">
        <v>495344</v>
      </c>
      <c r="L535">
        <v>20</v>
      </c>
      <c r="M535">
        <v>0</v>
      </c>
      <c r="N535">
        <v>0</v>
      </c>
      <c r="O535">
        <v>0</v>
      </c>
      <c r="P535">
        <v>0</v>
      </c>
      <c r="Q535">
        <v>0</v>
      </c>
      <c r="R535" t="s">
        <v>1603</v>
      </c>
    </row>
    <row r="536" spans="1:19">
      <c r="A536" t="s">
        <v>1604</v>
      </c>
      <c r="B536" t="s">
        <v>1605</v>
      </c>
      <c r="C536" t="s">
        <v>21</v>
      </c>
      <c r="D536" t="s">
        <v>70</v>
      </c>
      <c r="E536">
        <v>137.96</v>
      </c>
      <c r="F536" t="s">
        <v>23</v>
      </c>
      <c r="G536" t="s">
        <v>24</v>
      </c>
      <c r="H536">
        <v>7.55</v>
      </c>
      <c r="I536">
        <v>0</v>
      </c>
      <c r="J536" t="s">
        <v>48</v>
      </c>
      <c r="K536">
        <v>479178</v>
      </c>
      <c r="L536">
        <v>51</v>
      </c>
      <c r="M536">
        <v>1</v>
      </c>
      <c r="N536">
        <v>0</v>
      </c>
      <c r="O536">
        <v>0</v>
      </c>
      <c r="P536">
        <v>0</v>
      </c>
      <c r="Q536">
        <v>1</v>
      </c>
      <c r="R536" t="s">
        <v>1606</v>
      </c>
    </row>
    <row r="537" spans="1:19">
      <c r="A537" t="s">
        <v>1607</v>
      </c>
      <c r="B537" t="s">
        <v>650</v>
      </c>
      <c r="C537" t="s">
        <v>21</v>
      </c>
      <c r="D537" t="s">
        <v>70</v>
      </c>
      <c r="E537">
        <v>540.95000000000005</v>
      </c>
      <c r="F537" t="s">
        <v>23</v>
      </c>
      <c r="G537" t="s">
        <v>24</v>
      </c>
      <c r="H537">
        <v>5.7</v>
      </c>
      <c r="I537">
        <v>0</v>
      </c>
      <c r="J537" t="s">
        <v>48</v>
      </c>
      <c r="K537">
        <v>412999</v>
      </c>
      <c r="L537">
        <v>18</v>
      </c>
      <c r="M537">
        <v>0</v>
      </c>
      <c r="N537">
        <v>0</v>
      </c>
      <c r="O537">
        <v>0</v>
      </c>
      <c r="P537">
        <v>0</v>
      </c>
      <c r="Q537">
        <v>0</v>
      </c>
      <c r="R537" t="s">
        <v>1608</v>
      </c>
    </row>
    <row r="538" spans="1:19">
      <c r="A538" t="s">
        <v>1609</v>
      </c>
      <c r="B538" t="s">
        <v>1610</v>
      </c>
      <c r="C538" t="s">
        <v>29</v>
      </c>
      <c r="D538" t="s">
        <v>54</v>
      </c>
      <c r="E538">
        <v>267.49</v>
      </c>
      <c r="F538" t="s">
        <v>23</v>
      </c>
      <c r="G538" t="s">
        <v>24</v>
      </c>
      <c r="H538">
        <v>14.66</v>
      </c>
      <c r="I538">
        <v>0</v>
      </c>
      <c r="J538" t="s">
        <v>25</v>
      </c>
      <c r="K538">
        <v>526234</v>
      </c>
      <c r="L538">
        <v>16</v>
      </c>
      <c r="M538">
        <v>0</v>
      </c>
      <c r="N538">
        <v>0</v>
      </c>
      <c r="O538">
        <v>0</v>
      </c>
      <c r="P538">
        <v>0</v>
      </c>
      <c r="Q538">
        <v>0</v>
      </c>
      <c r="R538" t="s">
        <v>1611</v>
      </c>
    </row>
    <row r="539" spans="1:19">
      <c r="A539" t="s">
        <v>1612</v>
      </c>
      <c r="B539" t="s">
        <v>1613</v>
      </c>
      <c r="C539" t="s">
        <v>29</v>
      </c>
      <c r="D539" t="s">
        <v>70</v>
      </c>
      <c r="E539">
        <v>1018.99</v>
      </c>
      <c r="F539" t="s">
        <v>23</v>
      </c>
      <c r="G539" t="s">
        <v>24</v>
      </c>
      <c r="H539">
        <v>10.35</v>
      </c>
      <c r="I539">
        <v>0</v>
      </c>
      <c r="J539" t="s">
        <v>25</v>
      </c>
      <c r="K539">
        <v>458398</v>
      </c>
      <c r="L539">
        <v>20</v>
      </c>
      <c r="M539">
        <v>0</v>
      </c>
      <c r="N539">
        <v>0</v>
      </c>
      <c r="O539">
        <v>0</v>
      </c>
      <c r="P539">
        <v>0</v>
      </c>
      <c r="Q539">
        <v>0</v>
      </c>
      <c r="R539" t="s">
        <v>1614</v>
      </c>
    </row>
    <row r="540" spans="1:19">
      <c r="A540" t="s">
        <v>1615</v>
      </c>
      <c r="B540" t="s">
        <v>313</v>
      </c>
      <c r="C540" t="s">
        <v>29</v>
      </c>
      <c r="D540" t="s">
        <v>54</v>
      </c>
      <c r="E540">
        <v>1016.79</v>
      </c>
      <c r="F540" t="s">
        <v>39</v>
      </c>
      <c r="G540" t="s">
        <v>40</v>
      </c>
      <c r="H540">
        <v>10.07</v>
      </c>
      <c r="I540">
        <v>0</v>
      </c>
      <c r="J540" t="s">
        <v>48</v>
      </c>
      <c r="K540">
        <v>408121</v>
      </c>
      <c r="L540">
        <v>10</v>
      </c>
      <c r="M540">
        <v>0</v>
      </c>
      <c r="N540">
        <v>0</v>
      </c>
      <c r="O540">
        <v>0</v>
      </c>
      <c r="P540">
        <v>0</v>
      </c>
      <c r="Q540">
        <v>0</v>
      </c>
      <c r="R540" t="s">
        <v>1616</v>
      </c>
    </row>
    <row r="541" spans="1:19">
      <c r="A541" t="s">
        <v>1617</v>
      </c>
      <c r="B541" t="s">
        <v>1618</v>
      </c>
      <c r="C541" t="s">
        <v>53</v>
      </c>
      <c r="D541" t="s">
        <v>30</v>
      </c>
      <c r="E541">
        <v>631.45000000000005</v>
      </c>
      <c r="F541" t="s">
        <v>55</v>
      </c>
      <c r="G541" t="s">
        <v>40</v>
      </c>
      <c r="H541">
        <v>11.88</v>
      </c>
      <c r="I541">
        <v>0</v>
      </c>
      <c r="J541" t="s">
        <v>25</v>
      </c>
      <c r="K541">
        <v>437072</v>
      </c>
      <c r="L541">
        <v>44</v>
      </c>
      <c r="M541">
        <v>0</v>
      </c>
      <c r="N541">
        <v>1</v>
      </c>
      <c r="O541">
        <v>0</v>
      </c>
      <c r="P541">
        <v>0</v>
      </c>
      <c r="Q541">
        <v>0</v>
      </c>
      <c r="R541" t="s">
        <v>1619</v>
      </c>
    </row>
    <row r="542" spans="1:19">
      <c r="A542" t="s">
        <v>1620</v>
      </c>
      <c r="B542" t="s">
        <v>1621</v>
      </c>
      <c r="C542" t="s">
        <v>44</v>
      </c>
      <c r="D542" t="s">
        <v>70</v>
      </c>
      <c r="E542">
        <v>261.72000000000003</v>
      </c>
      <c r="F542" t="s">
        <v>23</v>
      </c>
      <c r="G542" t="s">
        <v>24</v>
      </c>
      <c r="H542">
        <v>11.73</v>
      </c>
      <c r="I542">
        <v>0</v>
      </c>
      <c r="J542" t="s">
        <v>25</v>
      </c>
      <c r="K542">
        <v>534972</v>
      </c>
      <c r="L542">
        <v>23</v>
      </c>
      <c r="M542">
        <v>0</v>
      </c>
      <c r="N542">
        <v>0</v>
      </c>
      <c r="O542">
        <v>0</v>
      </c>
      <c r="P542">
        <v>0</v>
      </c>
      <c r="Q542">
        <v>0</v>
      </c>
      <c r="R542" t="s">
        <v>1622</v>
      </c>
    </row>
    <row r="543" spans="1:19">
      <c r="A543" t="s">
        <v>1623</v>
      </c>
      <c r="B543" t="s">
        <v>1624</v>
      </c>
      <c r="C543" t="s">
        <v>21</v>
      </c>
      <c r="D543" t="s">
        <v>22</v>
      </c>
      <c r="E543">
        <v>369.17</v>
      </c>
      <c r="F543" t="s">
        <v>23</v>
      </c>
      <c r="G543" t="s">
        <v>24</v>
      </c>
      <c r="H543">
        <v>7.63</v>
      </c>
      <c r="I543">
        <v>0</v>
      </c>
      <c r="J543" t="s">
        <v>25</v>
      </c>
      <c r="K543">
        <v>535430</v>
      </c>
      <c r="L543">
        <v>18</v>
      </c>
      <c r="M543">
        <v>0</v>
      </c>
      <c r="N543">
        <v>0</v>
      </c>
      <c r="O543">
        <v>0</v>
      </c>
      <c r="P543">
        <v>0</v>
      </c>
      <c r="Q543">
        <v>0</v>
      </c>
      <c r="R543" t="s">
        <v>1625</v>
      </c>
    </row>
    <row r="544" spans="1:19">
      <c r="A544" t="s">
        <v>1626</v>
      </c>
      <c r="B544" t="s">
        <v>1627</v>
      </c>
      <c r="C544" t="s">
        <v>111</v>
      </c>
      <c r="D544" t="s">
        <v>70</v>
      </c>
      <c r="E544">
        <v>547.39</v>
      </c>
      <c r="F544" t="s">
        <v>23</v>
      </c>
      <c r="G544" t="s">
        <v>24</v>
      </c>
      <c r="H544">
        <v>5.14</v>
      </c>
      <c r="I544">
        <v>0</v>
      </c>
      <c r="J544" t="s">
        <v>144</v>
      </c>
      <c r="K544">
        <v>532688</v>
      </c>
      <c r="L544">
        <v>10</v>
      </c>
      <c r="M544">
        <v>0</v>
      </c>
      <c r="N544">
        <v>0</v>
      </c>
      <c r="O544">
        <v>0</v>
      </c>
      <c r="P544">
        <v>0</v>
      </c>
      <c r="Q544">
        <v>0</v>
      </c>
      <c r="R544" t="s">
        <v>1628</v>
      </c>
    </row>
    <row r="545" spans="1:19">
      <c r="A545" t="s">
        <v>1629</v>
      </c>
      <c r="B545" t="s">
        <v>1630</v>
      </c>
      <c r="C545" t="s">
        <v>21</v>
      </c>
      <c r="D545" t="s">
        <v>30</v>
      </c>
      <c r="E545">
        <v>428.59</v>
      </c>
      <c r="F545" t="s">
        <v>23</v>
      </c>
      <c r="G545" t="s">
        <v>24</v>
      </c>
      <c r="H545">
        <v>10.73</v>
      </c>
      <c r="I545">
        <v>0</v>
      </c>
      <c r="J545" t="s">
        <v>25</v>
      </c>
      <c r="K545">
        <v>460527</v>
      </c>
      <c r="L545">
        <v>17</v>
      </c>
      <c r="M545">
        <v>0</v>
      </c>
      <c r="N545">
        <v>0</v>
      </c>
      <c r="O545">
        <v>0</v>
      </c>
      <c r="P545">
        <v>0</v>
      </c>
      <c r="Q545">
        <v>0</v>
      </c>
      <c r="R545" t="s">
        <v>1631</v>
      </c>
    </row>
    <row r="546" spans="1:19">
      <c r="A546" t="s">
        <v>1632</v>
      </c>
      <c r="B546" t="s">
        <v>1633</v>
      </c>
      <c r="C546" t="s">
        <v>121</v>
      </c>
      <c r="D546" t="s">
        <v>70</v>
      </c>
      <c r="E546">
        <v>852.59</v>
      </c>
      <c r="F546" t="s">
        <v>23</v>
      </c>
      <c r="G546" t="s">
        <v>24</v>
      </c>
      <c r="H546">
        <v>6.36</v>
      </c>
      <c r="I546">
        <v>0</v>
      </c>
      <c r="J546" t="s">
        <v>48</v>
      </c>
      <c r="K546">
        <v>442980</v>
      </c>
      <c r="L546">
        <v>22</v>
      </c>
      <c r="M546">
        <v>0</v>
      </c>
      <c r="N546">
        <v>0</v>
      </c>
      <c r="O546">
        <v>0</v>
      </c>
      <c r="P546">
        <v>0</v>
      </c>
      <c r="Q546">
        <v>0</v>
      </c>
      <c r="R546" t="s">
        <v>1634</v>
      </c>
    </row>
    <row r="547" spans="1:19">
      <c r="A547" t="s">
        <v>1635</v>
      </c>
      <c r="B547" t="s">
        <v>1636</v>
      </c>
      <c r="C547" t="s">
        <v>60</v>
      </c>
      <c r="D547" t="s">
        <v>70</v>
      </c>
      <c r="E547">
        <v>1292.3399999999999</v>
      </c>
      <c r="F547" t="s">
        <v>55</v>
      </c>
      <c r="G547" t="s">
        <v>40</v>
      </c>
      <c r="H547">
        <v>5.78</v>
      </c>
      <c r="I547">
        <v>0</v>
      </c>
      <c r="J547" t="s">
        <v>31</v>
      </c>
      <c r="K547">
        <v>539377</v>
      </c>
      <c r="L547">
        <v>21</v>
      </c>
      <c r="M547">
        <v>0</v>
      </c>
      <c r="N547">
        <v>0</v>
      </c>
      <c r="O547">
        <v>0</v>
      </c>
      <c r="P547">
        <v>0</v>
      </c>
      <c r="Q547">
        <v>0</v>
      </c>
      <c r="R547" t="s">
        <v>1637</v>
      </c>
    </row>
    <row r="548" spans="1:19">
      <c r="A548" t="s">
        <v>1638</v>
      </c>
      <c r="B548" t="s">
        <v>1639</v>
      </c>
      <c r="C548" t="s">
        <v>53</v>
      </c>
      <c r="D548" t="s">
        <v>70</v>
      </c>
      <c r="E548">
        <v>959.95</v>
      </c>
      <c r="F548" t="s">
        <v>39</v>
      </c>
      <c r="G548" t="s">
        <v>24</v>
      </c>
      <c r="H548">
        <v>1.3</v>
      </c>
      <c r="I548">
        <v>0</v>
      </c>
      <c r="J548" t="s">
        <v>48</v>
      </c>
      <c r="K548">
        <v>491102</v>
      </c>
      <c r="L548">
        <v>11</v>
      </c>
      <c r="M548">
        <v>0</v>
      </c>
      <c r="N548">
        <v>0</v>
      </c>
      <c r="O548">
        <v>0</v>
      </c>
      <c r="P548">
        <v>0</v>
      </c>
      <c r="Q548">
        <v>0</v>
      </c>
      <c r="R548" t="s">
        <v>1640</v>
      </c>
      <c r="S548" t="s">
        <v>50</v>
      </c>
    </row>
    <row r="549" spans="1:19">
      <c r="A549" t="s">
        <v>1641</v>
      </c>
      <c r="B549" t="s">
        <v>1642</v>
      </c>
      <c r="C549" t="s">
        <v>29</v>
      </c>
      <c r="D549" t="s">
        <v>30</v>
      </c>
      <c r="E549">
        <v>703.35</v>
      </c>
      <c r="F549" t="s">
        <v>23</v>
      </c>
      <c r="G549" t="s">
        <v>24</v>
      </c>
      <c r="H549">
        <v>2.8</v>
      </c>
      <c r="I549">
        <v>0</v>
      </c>
      <c r="J549" t="s">
        <v>25</v>
      </c>
      <c r="K549">
        <v>475870</v>
      </c>
      <c r="L549">
        <v>10</v>
      </c>
      <c r="M549">
        <v>0</v>
      </c>
      <c r="N549">
        <v>0</v>
      </c>
      <c r="O549">
        <v>0</v>
      </c>
      <c r="P549">
        <v>0</v>
      </c>
      <c r="Q549">
        <v>0</v>
      </c>
      <c r="R549" t="s">
        <v>1643</v>
      </c>
    </row>
    <row r="550" spans="1:19">
      <c r="A550" t="s">
        <v>1644</v>
      </c>
      <c r="B550" t="s">
        <v>1645</v>
      </c>
      <c r="C550" t="s">
        <v>44</v>
      </c>
      <c r="D550" t="s">
        <v>54</v>
      </c>
      <c r="E550">
        <v>122.56</v>
      </c>
      <c r="F550" t="s">
        <v>39</v>
      </c>
      <c r="G550" t="s">
        <v>24</v>
      </c>
      <c r="H550">
        <v>17.3</v>
      </c>
      <c r="I550">
        <v>0</v>
      </c>
      <c r="J550" t="s">
        <v>48</v>
      </c>
      <c r="K550">
        <v>430217</v>
      </c>
      <c r="L550">
        <v>16</v>
      </c>
      <c r="M550">
        <v>0</v>
      </c>
      <c r="N550">
        <v>0</v>
      </c>
      <c r="O550">
        <v>0</v>
      </c>
      <c r="P550">
        <v>0</v>
      </c>
      <c r="Q550">
        <v>0</v>
      </c>
      <c r="R550" t="s">
        <v>1646</v>
      </c>
      <c r="S550" t="s">
        <v>50</v>
      </c>
    </row>
    <row r="551" spans="1:19">
      <c r="A551" t="s">
        <v>1647</v>
      </c>
      <c r="B551" t="s">
        <v>1648</v>
      </c>
      <c r="C551" t="s">
        <v>21</v>
      </c>
      <c r="D551" t="s">
        <v>30</v>
      </c>
      <c r="E551">
        <v>198.59</v>
      </c>
      <c r="F551" t="s">
        <v>23</v>
      </c>
      <c r="G551" t="s">
        <v>24</v>
      </c>
      <c r="H551">
        <v>1.95</v>
      </c>
      <c r="I551">
        <v>0</v>
      </c>
      <c r="J551" t="s">
        <v>25</v>
      </c>
      <c r="K551">
        <v>487201</v>
      </c>
      <c r="L551">
        <v>51</v>
      </c>
      <c r="M551">
        <v>0</v>
      </c>
      <c r="N551">
        <v>0</v>
      </c>
      <c r="O551">
        <v>1</v>
      </c>
      <c r="P551">
        <v>0</v>
      </c>
      <c r="Q551">
        <v>0</v>
      </c>
      <c r="R551" t="s">
        <v>1649</v>
      </c>
    </row>
    <row r="552" spans="1:19">
      <c r="A552" t="s">
        <v>1650</v>
      </c>
      <c r="B552" t="s">
        <v>1651</v>
      </c>
      <c r="C552" t="s">
        <v>21</v>
      </c>
      <c r="D552" t="s">
        <v>54</v>
      </c>
      <c r="E552">
        <v>2203.69</v>
      </c>
      <c r="F552" t="s">
        <v>23</v>
      </c>
      <c r="G552" t="s">
        <v>24</v>
      </c>
      <c r="H552">
        <v>14.49</v>
      </c>
      <c r="I552">
        <v>0</v>
      </c>
      <c r="J552" t="s">
        <v>31</v>
      </c>
      <c r="K552">
        <v>520540</v>
      </c>
      <c r="L552">
        <v>48</v>
      </c>
      <c r="M552">
        <v>0</v>
      </c>
      <c r="N552">
        <v>1</v>
      </c>
      <c r="O552">
        <v>0</v>
      </c>
      <c r="P552">
        <v>0</v>
      </c>
      <c r="Q552">
        <v>0</v>
      </c>
      <c r="R552" t="s">
        <v>1652</v>
      </c>
    </row>
    <row r="553" spans="1:19">
      <c r="A553" t="s">
        <v>1653</v>
      </c>
      <c r="B553" t="s">
        <v>1654</v>
      </c>
      <c r="C553" t="s">
        <v>29</v>
      </c>
      <c r="D553" t="s">
        <v>70</v>
      </c>
      <c r="E553">
        <v>129.12</v>
      </c>
      <c r="F553" t="s">
        <v>23</v>
      </c>
      <c r="G553" t="s">
        <v>24</v>
      </c>
      <c r="H553">
        <v>2.38</v>
      </c>
      <c r="I553">
        <v>0</v>
      </c>
      <c r="J553" t="s">
        <v>144</v>
      </c>
      <c r="K553">
        <v>404257</v>
      </c>
      <c r="L553">
        <v>16</v>
      </c>
      <c r="M553">
        <v>0</v>
      </c>
      <c r="N553">
        <v>0</v>
      </c>
      <c r="O553">
        <v>0</v>
      </c>
      <c r="P553">
        <v>0</v>
      </c>
      <c r="Q553">
        <v>0</v>
      </c>
      <c r="R553" t="s">
        <v>1655</v>
      </c>
    </row>
    <row r="554" spans="1:19">
      <c r="A554" t="s">
        <v>1656</v>
      </c>
      <c r="B554" t="s">
        <v>1657</v>
      </c>
      <c r="C554" t="s">
        <v>21</v>
      </c>
      <c r="D554" t="s">
        <v>70</v>
      </c>
      <c r="E554">
        <v>286.51</v>
      </c>
      <c r="F554" t="s">
        <v>23</v>
      </c>
      <c r="G554" t="s">
        <v>24</v>
      </c>
      <c r="H554">
        <v>2.8</v>
      </c>
      <c r="I554">
        <v>0</v>
      </c>
      <c r="J554" t="s">
        <v>48</v>
      </c>
      <c r="K554">
        <v>411390</v>
      </c>
      <c r="L554">
        <v>21</v>
      </c>
      <c r="M554">
        <v>0</v>
      </c>
      <c r="N554">
        <v>0</v>
      </c>
      <c r="O554">
        <v>0</v>
      </c>
      <c r="P554">
        <v>0</v>
      </c>
      <c r="Q554">
        <v>0</v>
      </c>
      <c r="R554" t="s">
        <v>1658</v>
      </c>
    </row>
    <row r="555" spans="1:19">
      <c r="A555" t="s">
        <v>1659</v>
      </c>
      <c r="B555" t="s">
        <v>1660</v>
      </c>
      <c r="C555" t="s">
        <v>21</v>
      </c>
      <c r="D555" t="s">
        <v>22</v>
      </c>
      <c r="E555">
        <v>710.57</v>
      </c>
      <c r="F555" t="s">
        <v>55</v>
      </c>
      <c r="G555" t="s">
        <v>40</v>
      </c>
      <c r="H555">
        <v>11.64</v>
      </c>
      <c r="I555">
        <v>0</v>
      </c>
      <c r="J555" t="s">
        <v>48</v>
      </c>
      <c r="K555">
        <v>418157</v>
      </c>
      <c r="L555">
        <v>11</v>
      </c>
      <c r="M555">
        <v>0</v>
      </c>
      <c r="N555">
        <v>0</v>
      </c>
      <c r="O555">
        <v>0</v>
      </c>
      <c r="P555">
        <v>0</v>
      </c>
      <c r="Q555">
        <v>0</v>
      </c>
      <c r="R555" t="s">
        <v>1661</v>
      </c>
    </row>
    <row r="556" spans="1:19">
      <c r="A556" t="s">
        <v>1662</v>
      </c>
      <c r="B556" t="s">
        <v>1663</v>
      </c>
      <c r="C556" t="s">
        <v>53</v>
      </c>
      <c r="D556" t="s">
        <v>30</v>
      </c>
      <c r="E556">
        <v>188.15</v>
      </c>
      <c r="F556" t="s">
        <v>23</v>
      </c>
      <c r="G556" t="s">
        <v>24</v>
      </c>
      <c r="H556">
        <v>8.42</v>
      </c>
      <c r="I556">
        <v>0</v>
      </c>
      <c r="J556" t="s">
        <v>144</v>
      </c>
      <c r="K556">
        <v>498367</v>
      </c>
      <c r="L556">
        <v>10</v>
      </c>
      <c r="M556">
        <v>0</v>
      </c>
      <c r="N556">
        <v>0</v>
      </c>
      <c r="O556">
        <v>0</v>
      </c>
      <c r="P556">
        <v>0</v>
      </c>
      <c r="Q556">
        <v>0</v>
      </c>
      <c r="R556" t="s">
        <v>1664</v>
      </c>
    </row>
    <row r="557" spans="1:19">
      <c r="A557" t="s">
        <v>1665</v>
      </c>
      <c r="B557" t="s">
        <v>1666</v>
      </c>
      <c r="C557" t="s">
        <v>128</v>
      </c>
      <c r="D557" t="s">
        <v>30</v>
      </c>
      <c r="E557">
        <v>248.77</v>
      </c>
      <c r="F557" t="s">
        <v>23</v>
      </c>
      <c r="G557" t="s">
        <v>24</v>
      </c>
      <c r="H557">
        <v>0.94</v>
      </c>
      <c r="I557">
        <v>0</v>
      </c>
      <c r="J557" t="s">
        <v>144</v>
      </c>
      <c r="K557">
        <v>478939</v>
      </c>
      <c r="L557">
        <v>15</v>
      </c>
      <c r="M557">
        <v>0</v>
      </c>
      <c r="N557">
        <v>0</v>
      </c>
      <c r="O557">
        <v>0</v>
      </c>
      <c r="P557">
        <v>0</v>
      </c>
      <c r="Q557">
        <v>0</v>
      </c>
      <c r="R557" t="s">
        <v>1667</v>
      </c>
    </row>
    <row r="558" spans="1:19">
      <c r="A558" t="s">
        <v>1668</v>
      </c>
      <c r="B558" t="s">
        <v>1669</v>
      </c>
      <c r="C558" t="s">
        <v>53</v>
      </c>
      <c r="D558" t="s">
        <v>54</v>
      </c>
      <c r="E558">
        <v>597.03</v>
      </c>
      <c r="F558" t="s">
        <v>39</v>
      </c>
      <c r="G558" t="s">
        <v>40</v>
      </c>
      <c r="H558">
        <v>14.31</v>
      </c>
      <c r="I558">
        <v>0</v>
      </c>
      <c r="J558" t="s">
        <v>48</v>
      </c>
      <c r="K558">
        <v>535443</v>
      </c>
      <c r="L558">
        <v>19</v>
      </c>
      <c r="M558">
        <v>0</v>
      </c>
      <c r="N558">
        <v>0</v>
      </c>
      <c r="O558">
        <v>0</v>
      </c>
      <c r="P558">
        <v>0</v>
      </c>
      <c r="Q558">
        <v>0</v>
      </c>
      <c r="R558" t="s">
        <v>1670</v>
      </c>
    </row>
    <row r="559" spans="1:19">
      <c r="A559" t="s">
        <v>1671</v>
      </c>
      <c r="B559" t="s">
        <v>1182</v>
      </c>
      <c r="C559" t="s">
        <v>121</v>
      </c>
      <c r="D559" t="s">
        <v>70</v>
      </c>
      <c r="E559">
        <v>430.06</v>
      </c>
      <c r="F559" t="s">
        <v>23</v>
      </c>
      <c r="G559" t="s">
        <v>24</v>
      </c>
      <c r="H559">
        <v>9.48</v>
      </c>
      <c r="I559">
        <v>0</v>
      </c>
      <c r="J559" t="s">
        <v>25</v>
      </c>
      <c r="K559">
        <v>474742</v>
      </c>
      <c r="L559">
        <v>41</v>
      </c>
      <c r="M559">
        <v>0</v>
      </c>
      <c r="N559">
        <v>1</v>
      </c>
      <c r="O559">
        <v>0</v>
      </c>
      <c r="P559">
        <v>0</v>
      </c>
      <c r="Q559">
        <v>0</v>
      </c>
      <c r="R559" t="s">
        <v>1672</v>
      </c>
    </row>
    <row r="560" spans="1:19">
      <c r="A560" t="s">
        <v>1673</v>
      </c>
      <c r="B560" t="s">
        <v>1674</v>
      </c>
      <c r="C560" t="s">
        <v>53</v>
      </c>
      <c r="D560" t="s">
        <v>22</v>
      </c>
      <c r="E560">
        <v>532.30999999999995</v>
      </c>
      <c r="F560" t="s">
        <v>23</v>
      </c>
      <c r="G560" t="s">
        <v>24</v>
      </c>
      <c r="H560">
        <v>10.11</v>
      </c>
      <c r="I560">
        <v>0</v>
      </c>
      <c r="J560" t="s">
        <v>48</v>
      </c>
      <c r="K560">
        <v>532944</v>
      </c>
      <c r="L560">
        <v>22</v>
      </c>
      <c r="M560">
        <v>0</v>
      </c>
      <c r="N560">
        <v>0</v>
      </c>
      <c r="O560">
        <v>0</v>
      </c>
      <c r="P560">
        <v>0</v>
      </c>
      <c r="Q560">
        <v>0</v>
      </c>
      <c r="R560" t="s">
        <v>1675</v>
      </c>
    </row>
    <row r="561" spans="1:19">
      <c r="A561" t="s">
        <v>1676</v>
      </c>
      <c r="B561" t="s">
        <v>1677</v>
      </c>
      <c r="C561" t="s">
        <v>95</v>
      </c>
      <c r="D561" t="s">
        <v>54</v>
      </c>
      <c r="E561">
        <v>994.18</v>
      </c>
      <c r="F561" t="s">
        <v>39</v>
      </c>
      <c r="G561" t="s">
        <v>24</v>
      </c>
      <c r="H561">
        <v>17.87</v>
      </c>
      <c r="I561">
        <v>0</v>
      </c>
      <c r="J561" t="s">
        <v>25</v>
      </c>
      <c r="K561">
        <v>528995</v>
      </c>
      <c r="L561">
        <v>49</v>
      </c>
      <c r="M561">
        <v>1</v>
      </c>
      <c r="N561">
        <v>0</v>
      </c>
      <c r="O561">
        <v>0</v>
      </c>
      <c r="P561">
        <v>0</v>
      </c>
      <c r="Q561">
        <v>1</v>
      </c>
      <c r="R561" t="s">
        <v>1678</v>
      </c>
      <c r="S561" t="s">
        <v>50</v>
      </c>
    </row>
    <row r="562" spans="1:19">
      <c r="A562" t="s">
        <v>1679</v>
      </c>
      <c r="B562" t="s">
        <v>1680</v>
      </c>
      <c r="C562" t="s">
        <v>111</v>
      </c>
      <c r="D562" t="s">
        <v>22</v>
      </c>
      <c r="E562">
        <v>667.16</v>
      </c>
      <c r="F562" t="s">
        <v>39</v>
      </c>
      <c r="G562" t="s">
        <v>24</v>
      </c>
      <c r="H562">
        <v>7.03</v>
      </c>
      <c r="I562">
        <v>0</v>
      </c>
      <c r="J562" t="s">
        <v>25</v>
      </c>
      <c r="K562">
        <v>492697</v>
      </c>
      <c r="L562">
        <v>21</v>
      </c>
      <c r="M562">
        <v>0</v>
      </c>
      <c r="N562">
        <v>0</v>
      </c>
      <c r="O562">
        <v>0</v>
      </c>
      <c r="P562">
        <v>0</v>
      </c>
      <c r="Q562">
        <v>0</v>
      </c>
      <c r="R562" t="s">
        <v>1681</v>
      </c>
      <c r="S562" t="s">
        <v>50</v>
      </c>
    </row>
    <row r="563" spans="1:19">
      <c r="A563" t="s">
        <v>1682</v>
      </c>
      <c r="B563" t="s">
        <v>1683</v>
      </c>
      <c r="C563" t="s">
        <v>21</v>
      </c>
      <c r="D563" t="s">
        <v>22</v>
      </c>
      <c r="E563">
        <v>366.71</v>
      </c>
      <c r="F563" t="s">
        <v>39</v>
      </c>
      <c r="G563" t="s">
        <v>24</v>
      </c>
      <c r="H563">
        <v>7.95</v>
      </c>
      <c r="I563">
        <v>0</v>
      </c>
      <c r="J563" t="s">
        <v>48</v>
      </c>
      <c r="K563">
        <v>537804</v>
      </c>
      <c r="L563">
        <v>85</v>
      </c>
      <c r="M563">
        <v>1</v>
      </c>
      <c r="N563">
        <v>1</v>
      </c>
      <c r="O563">
        <v>1</v>
      </c>
      <c r="P563">
        <v>1</v>
      </c>
      <c r="Q563">
        <v>0</v>
      </c>
      <c r="R563" t="s">
        <v>1684</v>
      </c>
      <c r="S563" t="s">
        <v>50</v>
      </c>
    </row>
    <row r="564" spans="1:19">
      <c r="A564" t="s">
        <v>1685</v>
      </c>
      <c r="B564" t="s">
        <v>717</v>
      </c>
      <c r="C564" t="s">
        <v>53</v>
      </c>
      <c r="D564" t="s">
        <v>70</v>
      </c>
      <c r="E564">
        <v>888.91</v>
      </c>
      <c r="F564" t="s">
        <v>23</v>
      </c>
      <c r="G564" t="s">
        <v>24</v>
      </c>
      <c r="H564">
        <v>4.05</v>
      </c>
      <c r="I564">
        <v>0</v>
      </c>
      <c r="J564" t="s">
        <v>25</v>
      </c>
      <c r="K564">
        <v>457063</v>
      </c>
      <c r="L564">
        <v>21</v>
      </c>
      <c r="M564">
        <v>0</v>
      </c>
      <c r="N564">
        <v>0</v>
      </c>
      <c r="O564">
        <v>0</v>
      </c>
      <c r="P564">
        <v>0</v>
      </c>
      <c r="Q564">
        <v>0</v>
      </c>
      <c r="R564" t="s">
        <v>1686</v>
      </c>
    </row>
    <row r="565" spans="1:19">
      <c r="A565" t="s">
        <v>1687</v>
      </c>
      <c r="B565" t="s">
        <v>1688</v>
      </c>
      <c r="C565" t="s">
        <v>29</v>
      </c>
      <c r="D565" t="s">
        <v>54</v>
      </c>
      <c r="E565">
        <v>420.33</v>
      </c>
      <c r="F565" t="s">
        <v>39</v>
      </c>
      <c r="G565" t="s">
        <v>24</v>
      </c>
      <c r="H565">
        <v>17.59</v>
      </c>
      <c r="I565">
        <v>0</v>
      </c>
      <c r="J565" t="s">
        <v>31</v>
      </c>
      <c r="K565">
        <v>479333</v>
      </c>
      <c r="L565">
        <v>15</v>
      </c>
      <c r="M565">
        <v>0</v>
      </c>
      <c r="N565">
        <v>0</v>
      </c>
      <c r="O565">
        <v>0</v>
      </c>
      <c r="P565">
        <v>0</v>
      </c>
      <c r="Q565">
        <v>0</v>
      </c>
      <c r="R565" t="s">
        <v>1689</v>
      </c>
      <c r="S565" t="s">
        <v>50</v>
      </c>
    </row>
    <row r="566" spans="1:19">
      <c r="A566" t="s">
        <v>1690</v>
      </c>
      <c r="B566" t="s">
        <v>1691</v>
      </c>
      <c r="C566" t="s">
        <v>35</v>
      </c>
      <c r="D566" t="s">
        <v>30</v>
      </c>
      <c r="E566">
        <v>274.08</v>
      </c>
      <c r="F566" t="s">
        <v>23</v>
      </c>
      <c r="G566" t="s">
        <v>24</v>
      </c>
      <c r="H566">
        <v>5.36</v>
      </c>
      <c r="I566">
        <v>0</v>
      </c>
      <c r="J566" t="s">
        <v>31</v>
      </c>
      <c r="K566">
        <v>491397</v>
      </c>
      <c r="L566">
        <v>23</v>
      </c>
      <c r="M566">
        <v>0</v>
      </c>
      <c r="N566">
        <v>0</v>
      </c>
      <c r="O566">
        <v>0</v>
      </c>
      <c r="P566">
        <v>0</v>
      </c>
      <c r="Q566">
        <v>0</v>
      </c>
      <c r="R566" t="s">
        <v>1692</v>
      </c>
    </row>
    <row r="567" spans="1:19">
      <c r="A567" t="s">
        <v>1693</v>
      </c>
      <c r="B567" t="s">
        <v>1694</v>
      </c>
      <c r="C567" t="s">
        <v>95</v>
      </c>
      <c r="D567" t="s">
        <v>70</v>
      </c>
      <c r="E567">
        <v>226.67</v>
      </c>
      <c r="F567" t="s">
        <v>23</v>
      </c>
      <c r="G567" t="s">
        <v>24</v>
      </c>
      <c r="H567">
        <v>10.4</v>
      </c>
      <c r="I567">
        <v>0</v>
      </c>
      <c r="J567" t="s">
        <v>25</v>
      </c>
      <c r="K567">
        <v>494906</v>
      </c>
      <c r="L567">
        <v>12</v>
      </c>
      <c r="M567">
        <v>0</v>
      </c>
      <c r="N567">
        <v>0</v>
      </c>
      <c r="O567">
        <v>0</v>
      </c>
      <c r="P567">
        <v>0</v>
      </c>
      <c r="Q567">
        <v>0</v>
      </c>
      <c r="R567" t="s">
        <v>1695</v>
      </c>
    </row>
    <row r="568" spans="1:19">
      <c r="A568" t="s">
        <v>1696</v>
      </c>
      <c r="B568" t="s">
        <v>1379</v>
      </c>
      <c r="C568" t="s">
        <v>29</v>
      </c>
      <c r="D568" t="s">
        <v>30</v>
      </c>
      <c r="E568">
        <v>885.11</v>
      </c>
      <c r="F568" t="s">
        <v>39</v>
      </c>
      <c r="G568" t="s">
        <v>40</v>
      </c>
      <c r="H568">
        <v>11.36</v>
      </c>
      <c r="I568">
        <v>0</v>
      </c>
      <c r="J568" t="s">
        <v>31</v>
      </c>
      <c r="K568">
        <v>470079</v>
      </c>
      <c r="L568">
        <v>41</v>
      </c>
      <c r="M568">
        <v>0</v>
      </c>
      <c r="N568">
        <v>0</v>
      </c>
      <c r="O568">
        <v>1</v>
      </c>
      <c r="P568">
        <v>0</v>
      </c>
      <c r="Q568">
        <v>0</v>
      </c>
      <c r="R568" t="s">
        <v>1697</v>
      </c>
    </row>
    <row r="569" spans="1:19">
      <c r="A569" t="s">
        <v>1698</v>
      </c>
      <c r="B569" t="s">
        <v>1699</v>
      </c>
      <c r="C569" t="s">
        <v>53</v>
      </c>
      <c r="D569" t="s">
        <v>70</v>
      </c>
      <c r="E569">
        <v>970.78</v>
      </c>
      <c r="F569" t="s">
        <v>39</v>
      </c>
      <c r="G569" t="s">
        <v>40</v>
      </c>
      <c r="H569">
        <v>5.13</v>
      </c>
      <c r="I569">
        <v>0</v>
      </c>
      <c r="J569" t="s">
        <v>48</v>
      </c>
      <c r="K569">
        <v>495440</v>
      </c>
      <c r="L569">
        <v>45</v>
      </c>
      <c r="M569">
        <v>0</v>
      </c>
      <c r="N569">
        <v>0</v>
      </c>
      <c r="O569">
        <v>1</v>
      </c>
      <c r="P569">
        <v>0</v>
      </c>
      <c r="Q569">
        <v>0</v>
      </c>
      <c r="R569" t="s">
        <v>1700</v>
      </c>
    </row>
    <row r="570" spans="1:19">
      <c r="A570" t="s">
        <v>1701</v>
      </c>
      <c r="B570" t="s">
        <v>1702</v>
      </c>
      <c r="C570" t="s">
        <v>44</v>
      </c>
      <c r="D570" t="s">
        <v>22</v>
      </c>
      <c r="E570">
        <v>1121.83</v>
      </c>
      <c r="F570" t="s">
        <v>23</v>
      </c>
      <c r="G570" t="s">
        <v>24</v>
      </c>
      <c r="H570">
        <v>9.17</v>
      </c>
      <c r="I570">
        <v>0</v>
      </c>
      <c r="J570" t="s">
        <v>48</v>
      </c>
      <c r="K570">
        <v>416145</v>
      </c>
      <c r="L570">
        <v>15</v>
      </c>
      <c r="M570">
        <v>0</v>
      </c>
      <c r="N570">
        <v>0</v>
      </c>
      <c r="O570">
        <v>0</v>
      </c>
      <c r="P570">
        <v>0</v>
      </c>
      <c r="Q570">
        <v>0</v>
      </c>
      <c r="R570" t="s">
        <v>1703</v>
      </c>
    </row>
    <row r="571" spans="1:19">
      <c r="A571" t="s">
        <v>1704</v>
      </c>
      <c r="B571" t="s">
        <v>1705</v>
      </c>
      <c r="C571" t="s">
        <v>128</v>
      </c>
      <c r="D571" t="s">
        <v>54</v>
      </c>
      <c r="E571">
        <v>428.69</v>
      </c>
      <c r="F571" t="s">
        <v>23</v>
      </c>
      <c r="G571" t="s">
        <v>24</v>
      </c>
      <c r="H571">
        <v>8.5299999999999994</v>
      </c>
      <c r="I571">
        <v>0</v>
      </c>
      <c r="J571" t="s">
        <v>31</v>
      </c>
      <c r="K571">
        <v>558521</v>
      </c>
      <c r="L571">
        <v>25</v>
      </c>
      <c r="M571">
        <v>0</v>
      </c>
      <c r="N571">
        <v>0</v>
      </c>
      <c r="O571">
        <v>0</v>
      </c>
      <c r="P571">
        <v>0</v>
      </c>
      <c r="Q571">
        <v>0</v>
      </c>
      <c r="R571" t="s">
        <v>1706</v>
      </c>
    </row>
    <row r="572" spans="1:19">
      <c r="A572" t="s">
        <v>1707</v>
      </c>
      <c r="B572" t="s">
        <v>1708</v>
      </c>
      <c r="C572" t="s">
        <v>35</v>
      </c>
      <c r="D572" t="s">
        <v>22</v>
      </c>
      <c r="E572">
        <v>439.2</v>
      </c>
      <c r="F572" t="s">
        <v>23</v>
      </c>
      <c r="G572" t="s">
        <v>24</v>
      </c>
      <c r="H572">
        <v>10.42</v>
      </c>
      <c r="I572">
        <v>0</v>
      </c>
      <c r="J572" t="s">
        <v>144</v>
      </c>
      <c r="K572">
        <v>402734</v>
      </c>
      <c r="L572">
        <v>25</v>
      </c>
      <c r="M572">
        <v>0</v>
      </c>
      <c r="N572">
        <v>0</v>
      </c>
      <c r="O572">
        <v>0</v>
      </c>
      <c r="P572">
        <v>0</v>
      </c>
      <c r="Q572">
        <v>0</v>
      </c>
      <c r="R572" t="s">
        <v>1709</v>
      </c>
    </row>
    <row r="573" spans="1:19">
      <c r="A573" t="s">
        <v>1710</v>
      </c>
      <c r="B573" t="s">
        <v>1711</v>
      </c>
      <c r="C573" t="s">
        <v>121</v>
      </c>
      <c r="D573" t="s">
        <v>54</v>
      </c>
      <c r="E573">
        <v>232.73</v>
      </c>
      <c r="F573" t="s">
        <v>39</v>
      </c>
      <c r="G573" t="s">
        <v>40</v>
      </c>
      <c r="H573">
        <v>15.35</v>
      </c>
      <c r="I573">
        <v>0</v>
      </c>
      <c r="J573" t="s">
        <v>48</v>
      </c>
      <c r="K573">
        <v>476140</v>
      </c>
      <c r="L573">
        <v>21</v>
      </c>
      <c r="M573">
        <v>0</v>
      </c>
      <c r="N573">
        <v>0</v>
      </c>
      <c r="O573">
        <v>0</v>
      </c>
      <c r="P573">
        <v>0</v>
      </c>
      <c r="Q573">
        <v>0</v>
      </c>
      <c r="R573" t="s">
        <v>1712</v>
      </c>
    </row>
    <row r="574" spans="1:19">
      <c r="A574" t="s">
        <v>1713</v>
      </c>
      <c r="B574" t="s">
        <v>1714</v>
      </c>
      <c r="C574" t="s">
        <v>29</v>
      </c>
      <c r="D574" t="s">
        <v>70</v>
      </c>
      <c r="E574">
        <v>306.70999999999998</v>
      </c>
      <c r="F574" t="s">
        <v>23</v>
      </c>
      <c r="G574" t="s">
        <v>24</v>
      </c>
      <c r="H574">
        <v>5.71</v>
      </c>
      <c r="I574">
        <v>0</v>
      </c>
      <c r="J574" t="s">
        <v>31</v>
      </c>
      <c r="K574">
        <v>548707</v>
      </c>
      <c r="L574">
        <v>11</v>
      </c>
      <c r="M574">
        <v>0</v>
      </c>
      <c r="N574">
        <v>0</v>
      </c>
      <c r="O574">
        <v>0</v>
      </c>
      <c r="P574">
        <v>0</v>
      </c>
      <c r="Q574">
        <v>0</v>
      </c>
      <c r="R574" t="s">
        <v>1715</v>
      </c>
    </row>
    <row r="575" spans="1:19">
      <c r="A575" t="s">
        <v>1716</v>
      </c>
      <c r="B575" t="s">
        <v>1717</v>
      </c>
      <c r="C575" t="s">
        <v>21</v>
      </c>
      <c r="D575" t="s">
        <v>30</v>
      </c>
      <c r="E575">
        <v>366.81</v>
      </c>
      <c r="F575" t="s">
        <v>55</v>
      </c>
      <c r="G575" t="s">
        <v>24</v>
      </c>
      <c r="H575">
        <v>11.55</v>
      </c>
      <c r="I575">
        <v>0</v>
      </c>
      <c r="J575" t="s">
        <v>31</v>
      </c>
      <c r="K575">
        <v>543537</v>
      </c>
      <c r="L575">
        <v>15</v>
      </c>
      <c r="M575">
        <v>0</v>
      </c>
      <c r="N575">
        <v>0</v>
      </c>
      <c r="O575">
        <v>0</v>
      </c>
      <c r="P575">
        <v>0</v>
      </c>
      <c r="Q575">
        <v>0</v>
      </c>
      <c r="R575" t="s">
        <v>1718</v>
      </c>
      <c r="S575" t="s">
        <v>57</v>
      </c>
    </row>
    <row r="576" spans="1:19">
      <c r="A576" t="s">
        <v>1719</v>
      </c>
      <c r="B576" t="s">
        <v>1720</v>
      </c>
      <c r="C576" t="s">
        <v>128</v>
      </c>
      <c r="D576" t="s">
        <v>70</v>
      </c>
      <c r="E576">
        <v>779.23</v>
      </c>
      <c r="F576" t="s">
        <v>23</v>
      </c>
      <c r="G576" t="s">
        <v>24</v>
      </c>
      <c r="H576">
        <v>11.71</v>
      </c>
      <c r="I576">
        <v>0</v>
      </c>
      <c r="J576" t="s">
        <v>31</v>
      </c>
      <c r="K576">
        <v>468341</v>
      </c>
      <c r="L576">
        <v>16</v>
      </c>
      <c r="M576">
        <v>0</v>
      </c>
      <c r="N576">
        <v>0</v>
      </c>
      <c r="O576">
        <v>0</v>
      </c>
      <c r="P576">
        <v>0</v>
      </c>
      <c r="Q576">
        <v>0</v>
      </c>
      <c r="R576" t="s">
        <v>1721</v>
      </c>
    </row>
    <row r="577" spans="1:19">
      <c r="A577" t="s">
        <v>1722</v>
      </c>
      <c r="B577" t="s">
        <v>670</v>
      </c>
      <c r="C577" t="s">
        <v>21</v>
      </c>
      <c r="D577" t="s">
        <v>30</v>
      </c>
      <c r="E577">
        <v>103.39</v>
      </c>
      <c r="F577" t="s">
        <v>55</v>
      </c>
      <c r="G577" t="s">
        <v>24</v>
      </c>
      <c r="H577">
        <v>8.5</v>
      </c>
      <c r="I577">
        <v>0</v>
      </c>
      <c r="J577" t="s">
        <v>25</v>
      </c>
      <c r="K577">
        <v>452870</v>
      </c>
      <c r="L577">
        <v>12</v>
      </c>
      <c r="M577">
        <v>0</v>
      </c>
      <c r="N577">
        <v>0</v>
      </c>
      <c r="O577">
        <v>0</v>
      </c>
      <c r="P577">
        <v>0</v>
      </c>
      <c r="Q577">
        <v>0</v>
      </c>
      <c r="R577" t="s">
        <v>1723</v>
      </c>
      <c r="S577" t="s">
        <v>57</v>
      </c>
    </row>
    <row r="578" spans="1:19">
      <c r="A578" t="s">
        <v>1724</v>
      </c>
      <c r="B578" t="s">
        <v>1725</v>
      </c>
      <c r="C578" t="s">
        <v>53</v>
      </c>
      <c r="D578" t="s">
        <v>30</v>
      </c>
      <c r="E578">
        <v>280.76</v>
      </c>
      <c r="F578" t="s">
        <v>23</v>
      </c>
      <c r="G578" t="s">
        <v>24</v>
      </c>
      <c r="H578">
        <v>10.029999999999999</v>
      </c>
      <c r="I578">
        <v>0</v>
      </c>
      <c r="J578" t="s">
        <v>31</v>
      </c>
      <c r="K578">
        <v>548638</v>
      </c>
      <c r="L578">
        <v>11</v>
      </c>
      <c r="M578">
        <v>0</v>
      </c>
      <c r="N578">
        <v>0</v>
      </c>
      <c r="O578">
        <v>0</v>
      </c>
      <c r="P578">
        <v>0</v>
      </c>
      <c r="Q578">
        <v>0</v>
      </c>
      <c r="R578" t="s">
        <v>1726</v>
      </c>
    </row>
    <row r="579" spans="1:19">
      <c r="A579" t="s">
        <v>1727</v>
      </c>
      <c r="B579" t="s">
        <v>1728</v>
      </c>
      <c r="C579" t="s">
        <v>35</v>
      </c>
      <c r="D579" t="s">
        <v>70</v>
      </c>
      <c r="E579">
        <v>3963.78</v>
      </c>
      <c r="F579" t="s">
        <v>39</v>
      </c>
      <c r="G579" t="s">
        <v>40</v>
      </c>
      <c r="H579">
        <v>5.56</v>
      </c>
      <c r="I579">
        <v>0</v>
      </c>
      <c r="J579" t="s">
        <v>25</v>
      </c>
      <c r="K579">
        <v>543857</v>
      </c>
      <c r="L579">
        <v>16</v>
      </c>
      <c r="M579">
        <v>0</v>
      </c>
      <c r="N579">
        <v>0</v>
      </c>
      <c r="O579">
        <v>0</v>
      </c>
      <c r="P579">
        <v>0</v>
      </c>
      <c r="Q579">
        <v>0</v>
      </c>
      <c r="R579" t="s">
        <v>1729</v>
      </c>
    </row>
    <row r="580" spans="1:19">
      <c r="A580" t="s">
        <v>1730</v>
      </c>
      <c r="B580" t="s">
        <v>234</v>
      </c>
      <c r="C580" t="s">
        <v>53</v>
      </c>
      <c r="D580" t="s">
        <v>70</v>
      </c>
      <c r="E580">
        <v>262.39999999999998</v>
      </c>
      <c r="F580" t="s">
        <v>23</v>
      </c>
      <c r="G580" t="s">
        <v>24</v>
      </c>
      <c r="H580">
        <v>1.78</v>
      </c>
      <c r="I580">
        <v>0</v>
      </c>
      <c r="J580" t="s">
        <v>31</v>
      </c>
      <c r="K580">
        <v>494699</v>
      </c>
      <c r="L580">
        <v>14</v>
      </c>
      <c r="M580">
        <v>0</v>
      </c>
      <c r="N580">
        <v>0</v>
      </c>
      <c r="O580">
        <v>0</v>
      </c>
      <c r="P580">
        <v>0</v>
      </c>
      <c r="Q580">
        <v>0</v>
      </c>
      <c r="R580" t="s">
        <v>1731</v>
      </c>
    </row>
    <row r="581" spans="1:19">
      <c r="A581" t="s">
        <v>1732</v>
      </c>
      <c r="B581" t="s">
        <v>1733</v>
      </c>
      <c r="C581" t="s">
        <v>53</v>
      </c>
      <c r="D581" t="s">
        <v>22</v>
      </c>
      <c r="E581">
        <v>295.66000000000003</v>
      </c>
      <c r="F581" t="s">
        <v>23</v>
      </c>
      <c r="G581" t="s">
        <v>24</v>
      </c>
      <c r="H581">
        <v>3</v>
      </c>
      <c r="I581">
        <v>0</v>
      </c>
      <c r="J581" t="s">
        <v>25</v>
      </c>
      <c r="K581">
        <v>425758</v>
      </c>
      <c r="L581">
        <v>16</v>
      </c>
      <c r="M581">
        <v>0</v>
      </c>
      <c r="N581">
        <v>0</v>
      </c>
      <c r="O581">
        <v>0</v>
      </c>
      <c r="P581">
        <v>0</v>
      </c>
      <c r="Q581">
        <v>0</v>
      </c>
      <c r="R581" t="s">
        <v>1734</v>
      </c>
    </row>
    <row r="582" spans="1:19">
      <c r="A582" t="s">
        <v>1735</v>
      </c>
      <c r="B582" t="s">
        <v>1736</v>
      </c>
      <c r="C582" t="s">
        <v>44</v>
      </c>
      <c r="D582" t="s">
        <v>30</v>
      </c>
      <c r="E582">
        <v>358.95</v>
      </c>
      <c r="F582" t="s">
        <v>39</v>
      </c>
      <c r="G582" t="s">
        <v>24</v>
      </c>
      <c r="H582">
        <v>3.26</v>
      </c>
      <c r="I582">
        <v>0</v>
      </c>
      <c r="J582" t="s">
        <v>31</v>
      </c>
      <c r="K582">
        <v>536639</v>
      </c>
      <c r="L582">
        <v>20</v>
      </c>
      <c r="M582">
        <v>0</v>
      </c>
      <c r="N582">
        <v>0</v>
      </c>
      <c r="O582">
        <v>0</v>
      </c>
      <c r="P582">
        <v>0</v>
      </c>
      <c r="Q582">
        <v>0</v>
      </c>
      <c r="R582" t="s">
        <v>1737</v>
      </c>
      <c r="S582" t="s">
        <v>50</v>
      </c>
    </row>
    <row r="583" spans="1:19">
      <c r="A583" t="s">
        <v>1738</v>
      </c>
      <c r="B583" t="s">
        <v>337</v>
      </c>
      <c r="C583" t="s">
        <v>53</v>
      </c>
      <c r="D583" t="s">
        <v>70</v>
      </c>
      <c r="E583">
        <v>1031.54</v>
      </c>
      <c r="F583" t="s">
        <v>39</v>
      </c>
      <c r="G583" t="s">
        <v>40</v>
      </c>
      <c r="H583">
        <v>11.11</v>
      </c>
      <c r="I583">
        <v>0</v>
      </c>
      <c r="J583" t="s">
        <v>48</v>
      </c>
      <c r="K583">
        <v>427662</v>
      </c>
      <c r="L583">
        <v>18</v>
      </c>
      <c r="M583">
        <v>0</v>
      </c>
      <c r="N583">
        <v>0</v>
      </c>
      <c r="O583">
        <v>0</v>
      </c>
      <c r="P583">
        <v>0</v>
      </c>
      <c r="Q583">
        <v>0</v>
      </c>
      <c r="R583" t="s">
        <v>1739</v>
      </c>
    </row>
    <row r="584" spans="1:19">
      <c r="A584" t="s">
        <v>1740</v>
      </c>
      <c r="B584" t="s">
        <v>1741</v>
      </c>
      <c r="C584" t="s">
        <v>60</v>
      </c>
      <c r="D584" t="s">
        <v>70</v>
      </c>
      <c r="E584">
        <v>783.88</v>
      </c>
      <c r="F584" t="s">
        <v>23</v>
      </c>
      <c r="G584" t="s">
        <v>24</v>
      </c>
      <c r="H584">
        <v>10.050000000000001</v>
      </c>
      <c r="I584">
        <v>0</v>
      </c>
      <c r="J584" t="s">
        <v>48</v>
      </c>
      <c r="K584">
        <v>552870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 t="s">
        <v>1742</v>
      </c>
    </row>
    <row r="585" spans="1:19">
      <c r="A585" t="s">
        <v>1743</v>
      </c>
      <c r="B585" t="s">
        <v>1744</v>
      </c>
      <c r="C585" t="s">
        <v>29</v>
      </c>
      <c r="D585" t="s">
        <v>30</v>
      </c>
      <c r="E585">
        <v>910.51</v>
      </c>
      <c r="F585" t="s">
        <v>39</v>
      </c>
      <c r="G585" t="s">
        <v>40</v>
      </c>
      <c r="H585">
        <v>1.82</v>
      </c>
      <c r="I585">
        <v>0</v>
      </c>
      <c r="J585" t="s">
        <v>48</v>
      </c>
      <c r="K585">
        <v>471832</v>
      </c>
      <c r="L585">
        <v>14</v>
      </c>
      <c r="M585">
        <v>0</v>
      </c>
      <c r="N585">
        <v>0</v>
      </c>
      <c r="O585">
        <v>0</v>
      </c>
      <c r="P585">
        <v>0</v>
      </c>
      <c r="Q585">
        <v>0</v>
      </c>
      <c r="R585" t="s">
        <v>1745</v>
      </c>
    </row>
    <row r="586" spans="1:19">
      <c r="A586" t="s">
        <v>1746</v>
      </c>
      <c r="B586" t="s">
        <v>1747</v>
      </c>
      <c r="C586" t="s">
        <v>128</v>
      </c>
      <c r="D586" t="s">
        <v>70</v>
      </c>
      <c r="E586">
        <v>312.64</v>
      </c>
      <c r="F586" t="s">
        <v>39</v>
      </c>
      <c r="G586" t="s">
        <v>40</v>
      </c>
      <c r="H586">
        <v>3.23</v>
      </c>
      <c r="I586">
        <v>0</v>
      </c>
      <c r="J586" t="s">
        <v>48</v>
      </c>
      <c r="K586">
        <v>403326</v>
      </c>
      <c r="L586">
        <v>15</v>
      </c>
      <c r="M586">
        <v>0</v>
      </c>
      <c r="N586">
        <v>0</v>
      </c>
      <c r="O586">
        <v>0</v>
      </c>
      <c r="P586">
        <v>0</v>
      </c>
      <c r="Q586">
        <v>0</v>
      </c>
      <c r="R586" t="s">
        <v>1748</v>
      </c>
    </row>
    <row r="587" spans="1:19">
      <c r="A587" t="s">
        <v>1749</v>
      </c>
      <c r="B587" t="s">
        <v>1750</v>
      </c>
      <c r="C587" t="s">
        <v>29</v>
      </c>
      <c r="D587" t="s">
        <v>70</v>
      </c>
      <c r="E587">
        <v>968.35</v>
      </c>
      <c r="F587" t="s">
        <v>23</v>
      </c>
      <c r="G587" t="s">
        <v>24</v>
      </c>
      <c r="H587">
        <v>1.91</v>
      </c>
      <c r="I587">
        <v>0</v>
      </c>
      <c r="J587" t="s">
        <v>25</v>
      </c>
      <c r="K587">
        <v>553745</v>
      </c>
      <c r="L587">
        <v>36</v>
      </c>
      <c r="M587">
        <v>0</v>
      </c>
      <c r="N587">
        <v>0</v>
      </c>
      <c r="O587">
        <v>0</v>
      </c>
      <c r="P587">
        <v>1</v>
      </c>
      <c r="Q587">
        <v>0</v>
      </c>
      <c r="R587" t="s">
        <v>1751</v>
      </c>
    </row>
    <row r="588" spans="1:19">
      <c r="A588" t="s">
        <v>1752</v>
      </c>
      <c r="B588" t="s">
        <v>1753</v>
      </c>
      <c r="C588" t="s">
        <v>29</v>
      </c>
      <c r="D588" t="s">
        <v>30</v>
      </c>
      <c r="E588">
        <v>198.94</v>
      </c>
      <c r="F588" t="s">
        <v>23</v>
      </c>
      <c r="G588" t="s">
        <v>24</v>
      </c>
      <c r="H588">
        <v>0.78</v>
      </c>
      <c r="I588">
        <v>0</v>
      </c>
      <c r="J588" t="s">
        <v>25</v>
      </c>
      <c r="K588">
        <v>507178</v>
      </c>
      <c r="L588">
        <v>20</v>
      </c>
      <c r="M588">
        <v>0</v>
      </c>
      <c r="N588">
        <v>0</v>
      </c>
      <c r="O588">
        <v>0</v>
      </c>
      <c r="P588">
        <v>0</v>
      </c>
      <c r="Q588">
        <v>0</v>
      </c>
      <c r="R588" t="s">
        <v>1754</v>
      </c>
    </row>
    <row r="589" spans="1:19">
      <c r="A589" t="s">
        <v>1755</v>
      </c>
      <c r="B589" t="s">
        <v>1756</v>
      </c>
      <c r="C589" t="s">
        <v>21</v>
      </c>
      <c r="D589" t="s">
        <v>22</v>
      </c>
      <c r="E589">
        <v>886.11</v>
      </c>
      <c r="F589" t="s">
        <v>39</v>
      </c>
      <c r="G589" t="s">
        <v>24</v>
      </c>
      <c r="H589">
        <v>10.79</v>
      </c>
      <c r="I589">
        <v>0</v>
      </c>
      <c r="J589" t="s">
        <v>31</v>
      </c>
      <c r="K589">
        <v>526196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 t="s">
        <v>1757</v>
      </c>
      <c r="S589" t="s">
        <v>50</v>
      </c>
    </row>
    <row r="590" spans="1:19">
      <c r="A590" t="s">
        <v>1758</v>
      </c>
      <c r="B590" t="s">
        <v>1759</v>
      </c>
      <c r="C590" t="s">
        <v>44</v>
      </c>
      <c r="D590" t="s">
        <v>54</v>
      </c>
      <c r="E590">
        <v>1395.67</v>
      </c>
      <c r="F590" t="s">
        <v>23</v>
      </c>
      <c r="G590" t="s">
        <v>24</v>
      </c>
      <c r="H590">
        <v>11.27</v>
      </c>
      <c r="I590">
        <v>0</v>
      </c>
      <c r="J590" t="s">
        <v>25</v>
      </c>
      <c r="K590">
        <v>415350</v>
      </c>
      <c r="L590">
        <v>24</v>
      </c>
      <c r="M590">
        <v>0</v>
      </c>
      <c r="N590">
        <v>0</v>
      </c>
      <c r="O590">
        <v>0</v>
      </c>
      <c r="P590">
        <v>0</v>
      </c>
      <c r="Q590">
        <v>0</v>
      </c>
      <c r="R590" t="s">
        <v>1760</v>
      </c>
    </row>
    <row r="591" spans="1:19">
      <c r="A591" t="s">
        <v>1761</v>
      </c>
      <c r="B591" t="s">
        <v>1512</v>
      </c>
      <c r="C591" t="s">
        <v>35</v>
      </c>
      <c r="D591" t="s">
        <v>70</v>
      </c>
      <c r="E591">
        <v>572.21</v>
      </c>
      <c r="F591" t="s">
        <v>55</v>
      </c>
      <c r="G591" t="s">
        <v>24</v>
      </c>
      <c r="H591">
        <v>9.8800000000000008</v>
      </c>
      <c r="I591">
        <v>0</v>
      </c>
      <c r="J591" t="s">
        <v>31</v>
      </c>
      <c r="K591">
        <v>552767</v>
      </c>
      <c r="L591">
        <v>56</v>
      </c>
      <c r="M591">
        <v>1</v>
      </c>
      <c r="N591">
        <v>0</v>
      </c>
      <c r="O591">
        <v>0</v>
      </c>
      <c r="P591">
        <v>0</v>
      </c>
      <c r="Q591">
        <v>1</v>
      </c>
      <c r="R591" t="s">
        <v>1762</v>
      </c>
      <c r="S591" t="s">
        <v>57</v>
      </c>
    </row>
    <row r="592" spans="1:19">
      <c r="A592" t="s">
        <v>1763</v>
      </c>
      <c r="B592" t="s">
        <v>1194</v>
      </c>
      <c r="C592" t="s">
        <v>44</v>
      </c>
      <c r="D592" t="s">
        <v>22</v>
      </c>
      <c r="E592">
        <v>281.11</v>
      </c>
      <c r="F592" t="s">
        <v>23</v>
      </c>
      <c r="G592" t="s">
        <v>24</v>
      </c>
      <c r="H592">
        <v>6.03</v>
      </c>
      <c r="I592">
        <v>0</v>
      </c>
      <c r="J592" t="s">
        <v>48</v>
      </c>
      <c r="K592">
        <v>540193</v>
      </c>
      <c r="L592">
        <v>15</v>
      </c>
      <c r="M592">
        <v>0</v>
      </c>
      <c r="N592">
        <v>0</v>
      </c>
      <c r="O592">
        <v>0</v>
      </c>
      <c r="P592">
        <v>0</v>
      </c>
      <c r="Q592">
        <v>0</v>
      </c>
      <c r="R592" t="s">
        <v>1764</v>
      </c>
    </row>
    <row r="593" spans="1:18">
      <c r="A593" t="s">
        <v>1765</v>
      </c>
      <c r="B593" t="s">
        <v>1766</v>
      </c>
      <c r="C593" t="s">
        <v>35</v>
      </c>
      <c r="D593" t="s">
        <v>30</v>
      </c>
      <c r="E593">
        <v>282.02999999999997</v>
      </c>
      <c r="F593" t="s">
        <v>23</v>
      </c>
      <c r="G593" t="s">
        <v>24</v>
      </c>
      <c r="H593">
        <v>3.15</v>
      </c>
      <c r="I593">
        <v>0</v>
      </c>
      <c r="J593" t="s">
        <v>144</v>
      </c>
      <c r="K593">
        <v>430236</v>
      </c>
      <c r="L593">
        <v>24</v>
      </c>
      <c r="M593">
        <v>0</v>
      </c>
      <c r="N593">
        <v>0</v>
      </c>
      <c r="O593">
        <v>0</v>
      </c>
      <c r="P593">
        <v>0</v>
      </c>
      <c r="Q593">
        <v>0</v>
      </c>
      <c r="R593" t="s">
        <v>1767</v>
      </c>
    </row>
    <row r="594" spans="1:18">
      <c r="A594" t="s">
        <v>1768</v>
      </c>
      <c r="B594" t="s">
        <v>1769</v>
      </c>
      <c r="C594" t="s">
        <v>121</v>
      </c>
      <c r="D594" t="s">
        <v>30</v>
      </c>
      <c r="E594">
        <v>386.56</v>
      </c>
      <c r="F594" t="s">
        <v>23</v>
      </c>
      <c r="G594" t="s">
        <v>24</v>
      </c>
      <c r="H594">
        <v>5.26</v>
      </c>
      <c r="I594">
        <v>0</v>
      </c>
      <c r="J594" t="s">
        <v>31</v>
      </c>
      <c r="K594">
        <v>505868</v>
      </c>
      <c r="L594">
        <v>49</v>
      </c>
      <c r="M594">
        <v>0</v>
      </c>
      <c r="N594">
        <v>1</v>
      </c>
      <c r="O594">
        <v>0</v>
      </c>
      <c r="P594">
        <v>0</v>
      </c>
      <c r="Q594">
        <v>0</v>
      </c>
      <c r="R594" t="s">
        <v>1770</v>
      </c>
    </row>
    <row r="595" spans="1:18">
      <c r="A595" t="s">
        <v>1771</v>
      </c>
      <c r="B595" t="s">
        <v>1772</v>
      </c>
      <c r="C595" t="s">
        <v>44</v>
      </c>
      <c r="D595" t="s">
        <v>30</v>
      </c>
      <c r="E595">
        <v>258.27</v>
      </c>
      <c r="F595" t="s">
        <v>23</v>
      </c>
      <c r="G595" t="s">
        <v>24</v>
      </c>
      <c r="H595">
        <v>4.4400000000000004</v>
      </c>
      <c r="I595">
        <v>0</v>
      </c>
      <c r="J595" t="s">
        <v>48</v>
      </c>
      <c r="K595">
        <v>474284</v>
      </c>
      <c r="L595">
        <v>16</v>
      </c>
      <c r="M595">
        <v>0</v>
      </c>
      <c r="N595">
        <v>0</v>
      </c>
      <c r="O595">
        <v>0</v>
      </c>
      <c r="P595">
        <v>0</v>
      </c>
      <c r="Q595">
        <v>0</v>
      </c>
      <c r="R595" t="s">
        <v>1773</v>
      </c>
    </row>
    <row r="596" spans="1:18">
      <c r="A596" t="s">
        <v>1774</v>
      </c>
      <c r="B596" t="s">
        <v>47</v>
      </c>
      <c r="C596" t="s">
        <v>21</v>
      </c>
      <c r="D596" t="s">
        <v>70</v>
      </c>
      <c r="E596">
        <v>874.5</v>
      </c>
      <c r="F596" t="s">
        <v>23</v>
      </c>
      <c r="G596" t="s">
        <v>24</v>
      </c>
      <c r="H596">
        <v>10.67</v>
      </c>
      <c r="I596">
        <v>0</v>
      </c>
      <c r="J596" t="s">
        <v>48</v>
      </c>
      <c r="K596">
        <v>559820</v>
      </c>
      <c r="L596">
        <v>14</v>
      </c>
      <c r="M596">
        <v>0</v>
      </c>
      <c r="N596">
        <v>0</v>
      </c>
      <c r="O596">
        <v>0</v>
      </c>
      <c r="P596">
        <v>0</v>
      </c>
      <c r="Q596">
        <v>0</v>
      </c>
      <c r="R596" t="s">
        <v>1775</v>
      </c>
    </row>
    <row r="597" spans="1:18">
      <c r="A597" t="s">
        <v>1776</v>
      </c>
      <c r="B597" t="s">
        <v>1777</v>
      </c>
      <c r="C597" t="s">
        <v>111</v>
      </c>
      <c r="D597" t="s">
        <v>22</v>
      </c>
      <c r="E597">
        <v>778.04</v>
      </c>
      <c r="F597" t="s">
        <v>23</v>
      </c>
      <c r="G597" t="s">
        <v>24</v>
      </c>
      <c r="H597">
        <v>8.33</v>
      </c>
      <c r="I597">
        <v>0</v>
      </c>
      <c r="J597" t="s">
        <v>48</v>
      </c>
      <c r="K597">
        <v>400867</v>
      </c>
      <c r="L597">
        <v>12</v>
      </c>
      <c r="M597">
        <v>0</v>
      </c>
      <c r="N597">
        <v>0</v>
      </c>
      <c r="O597">
        <v>0</v>
      </c>
      <c r="P597">
        <v>0</v>
      </c>
      <c r="Q597">
        <v>0</v>
      </c>
      <c r="R597" t="s">
        <v>1778</v>
      </c>
    </row>
    <row r="598" spans="1:18">
      <c r="A598" t="s">
        <v>1779</v>
      </c>
      <c r="B598" t="s">
        <v>1780</v>
      </c>
      <c r="C598" t="s">
        <v>60</v>
      </c>
      <c r="D598" t="s">
        <v>22</v>
      </c>
      <c r="E598">
        <v>224.67</v>
      </c>
      <c r="F598" t="s">
        <v>23</v>
      </c>
      <c r="G598" t="s">
        <v>24</v>
      </c>
      <c r="H598">
        <v>2.75</v>
      </c>
      <c r="I598">
        <v>0</v>
      </c>
      <c r="J598" t="s">
        <v>31</v>
      </c>
      <c r="K598">
        <v>469638</v>
      </c>
      <c r="L598">
        <v>24</v>
      </c>
      <c r="M598">
        <v>0</v>
      </c>
      <c r="N598">
        <v>0</v>
      </c>
      <c r="O598">
        <v>0</v>
      </c>
      <c r="P598">
        <v>0</v>
      </c>
      <c r="Q598">
        <v>0</v>
      </c>
      <c r="R598" t="s">
        <v>1781</v>
      </c>
    </row>
    <row r="599" spans="1:18">
      <c r="A599" t="s">
        <v>1782</v>
      </c>
      <c r="B599" t="s">
        <v>1783</v>
      </c>
      <c r="C599" t="s">
        <v>53</v>
      </c>
      <c r="D599" t="s">
        <v>70</v>
      </c>
      <c r="E599">
        <v>219.63</v>
      </c>
      <c r="F599" t="s">
        <v>23</v>
      </c>
      <c r="G599" t="s">
        <v>24</v>
      </c>
      <c r="H599">
        <v>7.56</v>
      </c>
      <c r="I599">
        <v>0</v>
      </c>
      <c r="J599" t="s">
        <v>48</v>
      </c>
      <c r="K599">
        <v>419959</v>
      </c>
      <c r="L599">
        <v>23</v>
      </c>
      <c r="M599">
        <v>0</v>
      </c>
      <c r="N599">
        <v>0</v>
      </c>
      <c r="O599">
        <v>0</v>
      </c>
      <c r="P599">
        <v>0</v>
      </c>
      <c r="Q599">
        <v>0</v>
      </c>
      <c r="R599" t="s">
        <v>1784</v>
      </c>
    </row>
    <row r="600" spans="1:18">
      <c r="A600" t="s">
        <v>1785</v>
      </c>
      <c r="B600" t="s">
        <v>1786</v>
      </c>
      <c r="C600" t="s">
        <v>29</v>
      </c>
      <c r="D600" t="s">
        <v>30</v>
      </c>
      <c r="E600">
        <v>489.1</v>
      </c>
      <c r="F600" t="s">
        <v>23</v>
      </c>
      <c r="G600" t="s">
        <v>24</v>
      </c>
      <c r="H600">
        <v>9.2899999999999991</v>
      </c>
      <c r="I600">
        <v>0</v>
      </c>
      <c r="J600" t="s">
        <v>48</v>
      </c>
      <c r="K600">
        <v>547504</v>
      </c>
      <c r="L600">
        <v>25</v>
      </c>
      <c r="M600">
        <v>0</v>
      </c>
      <c r="N600">
        <v>0</v>
      </c>
      <c r="O600">
        <v>0</v>
      </c>
      <c r="P600">
        <v>0</v>
      </c>
      <c r="Q600">
        <v>0</v>
      </c>
      <c r="R600" t="s">
        <v>1787</v>
      </c>
    </row>
    <row r="601" spans="1:18">
      <c r="A601" t="s">
        <v>1788</v>
      </c>
      <c r="B601" t="s">
        <v>1694</v>
      </c>
      <c r="C601" t="s">
        <v>44</v>
      </c>
      <c r="D601" t="s">
        <v>54</v>
      </c>
      <c r="E601">
        <v>161.63</v>
      </c>
      <c r="F601" t="s">
        <v>39</v>
      </c>
      <c r="G601" t="s">
        <v>40</v>
      </c>
      <c r="H601">
        <v>19.12</v>
      </c>
      <c r="I601">
        <v>0</v>
      </c>
      <c r="J601" t="s">
        <v>25</v>
      </c>
      <c r="K601">
        <v>502252</v>
      </c>
      <c r="L601">
        <v>25</v>
      </c>
      <c r="M601">
        <v>0</v>
      </c>
      <c r="N601">
        <v>0</v>
      </c>
      <c r="O601">
        <v>0</v>
      </c>
      <c r="P601">
        <v>0</v>
      </c>
      <c r="Q601">
        <v>0</v>
      </c>
      <c r="R601" t="s">
        <v>1789</v>
      </c>
    </row>
    <row r="602" spans="1:18">
      <c r="A602" t="s">
        <v>1790</v>
      </c>
      <c r="B602" t="s">
        <v>1067</v>
      </c>
      <c r="C602" t="s">
        <v>21</v>
      </c>
      <c r="D602" t="s">
        <v>22</v>
      </c>
      <c r="E602">
        <v>97.88</v>
      </c>
      <c r="F602" t="s">
        <v>23</v>
      </c>
      <c r="G602" t="s">
        <v>24</v>
      </c>
      <c r="H602">
        <v>8.61</v>
      </c>
      <c r="I602">
        <v>0</v>
      </c>
      <c r="J602" t="s">
        <v>144</v>
      </c>
      <c r="K602">
        <v>421178</v>
      </c>
      <c r="L602">
        <v>14</v>
      </c>
      <c r="M602">
        <v>0</v>
      </c>
      <c r="N602">
        <v>0</v>
      </c>
      <c r="O602">
        <v>0</v>
      </c>
      <c r="P602">
        <v>0</v>
      </c>
      <c r="Q602">
        <v>0</v>
      </c>
      <c r="R602" t="s">
        <v>1791</v>
      </c>
    </row>
    <row r="603" spans="1:18">
      <c r="A603" t="s">
        <v>1792</v>
      </c>
      <c r="B603" t="s">
        <v>1793</v>
      </c>
      <c r="C603" t="s">
        <v>44</v>
      </c>
      <c r="D603" t="s">
        <v>70</v>
      </c>
      <c r="E603">
        <v>722.55</v>
      </c>
      <c r="F603" t="s">
        <v>23</v>
      </c>
      <c r="G603" t="s">
        <v>24</v>
      </c>
      <c r="H603">
        <v>9.92</v>
      </c>
      <c r="I603">
        <v>0</v>
      </c>
      <c r="J603" t="s">
        <v>48</v>
      </c>
      <c r="K603">
        <v>536800</v>
      </c>
      <c r="L603">
        <v>16</v>
      </c>
      <c r="M603">
        <v>0</v>
      </c>
      <c r="N603">
        <v>0</v>
      </c>
      <c r="O603">
        <v>0</v>
      </c>
      <c r="P603">
        <v>0</v>
      </c>
      <c r="Q603">
        <v>0</v>
      </c>
      <c r="R603" t="s">
        <v>1794</v>
      </c>
    </row>
    <row r="604" spans="1:18">
      <c r="A604" t="s">
        <v>1795</v>
      </c>
      <c r="B604" t="s">
        <v>1796</v>
      </c>
      <c r="C604" t="s">
        <v>53</v>
      </c>
      <c r="D604" t="s">
        <v>22</v>
      </c>
      <c r="E604">
        <v>434.16</v>
      </c>
      <c r="F604" t="s">
        <v>23</v>
      </c>
      <c r="G604" t="s">
        <v>24</v>
      </c>
      <c r="H604">
        <v>4.99</v>
      </c>
      <c r="I604">
        <v>0</v>
      </c>
      <c r="J604" t="s">
        <v>48</v>
      </c>
      <c r="K604">
        <v>537501</v>
      </c>
      <c r="L604">
        <v>24</v>
      </c>
      <c r="M604">
        <v>0</v>
      </c>
      <c r="N604">
        <v>0</v>
      </c>
      <c r="O604">
        <v>0</v>
      </c>
      <c r="P604">
        <v>0</v>
      </c>
      <c r="Q604">
        <v>0</v>
      </c>
      <c r="R604" t="s">
        <v>1797</v>
      </c>
    </row>
    <row r="605" spans="1:18">
      <c r="A605" t="s">
        <v>1798</v>
      </c>
      <c r="B605" t="s">
        <v>1799</v>
      </c>
      <c r="C605" t="s">
        <v>44</v>
      </c>
      <c r="D605" t="s">
        <v>54</v>
      </c>
      <c r="E605">
        <v>1018.97</v>
      </c>
      <c r="F605" t="s">
        <v>23</v>
      </c>
      <c r="G605" t="s">
        <v>24</v>
      </c>
      <c r="H605">
        <v>9.99</v>
      </c>
      <c r="I605">
        <v>0</v>
      </c>
      <c r="J605" t="s">
        <v>31</v>
      </c>
      <c r="K605">
        <v>413682</v>
      </c>
      <c r="L605">
        <v>11</v>
      </c>
      <c r="M605">
        <v>0</v>
      </c>
      <c r="N605">
        <v>0</v>
      </c>
      <c r="O605">
        <v>0</v>
      </c>
      <c r="P605">
        <v>0</v>
      </c>
      <c r="Q605">
        <v>0</v>
      </c>
      <c r="R605" t="s">
        <v>1800</v>
      </c>
    </row>
    <row r="606" spans="1:18">
      <c r="A606" t="s">
        <v>1801</v>
      </c>
      <c r="B606" t="s">
        <v>1802</v>
      </c>
      <c r="C606" t="s">
        <v>35</v>
      </c>
      <c r="D606" t="s">
        <v>30</v>
      </c>
      <c r="E606">
        <v>560.54999999999995</v>
      </c>
      <c r="F606" t="s">
        <v>23</v>
      </c>
      <c r="G606" t="s">
        <v>24</v>
      </c>
      <c r="H606">
        <v>4.63</v>
      </c>
      <c r="I606">
        <v>0</v>
      </c>
      <c r="J606" t="s">
        <v>25</v>
      </c>
      <c r="K606">
        <v>404311</v>
      </c>
      <c r="L606">
        <v>25</v>
      </c>
      <c r="M606">
        <v>0</v>
      </c>
      <c r="N606">
        <v>0</v>
      </c>
      <c r="O606">
        <v>0</v>
      </c>
      <c r="P606">
        <v>0</v>
      </c>
      <c r="Q606">
        <v>0</v>
      </c>
      <c r="R606" t="s">
        <v>1803</v>
      </c>
    </row>
    <row r="607" spans="1:18">
      <c r="A607" t="s">
        <v>1804</v>
      </c>
      <c r="B607" t="s">
        <v>558</v>
      </c>
      <c r="C607" t="s">
        <v>29</v>
      </c>
      <c r="D607" t="s">
        <v>70</v>
      </c>
      <c r="E607">
        <v>494.79</v>
      </c>
      <c r="F607" t="s">
        <v>23</v>
      </c>
      <c r="G607" t="s">
        <v>24</v>
      </c>
      <c r="H607">
        <v>11.21</v>
      </c>
      <c r="I607">
        <v>0</v>
      </c>
      <c r="J607" t="s">
        <v>25</v>
      </c>
      <c r="K607">
        <v>517052</v>
      </c>
      <c r="L607">
        <v>21</v>
      </c>
      <c r="M607">
        <v>0</v>
      </c>
      <c r="N607">
        <v>0</v>
      </c>
      <c r="O607">
        <v>0</v>
      </c>
      <c r="P607">
        <v>0</v>
      </c>
      <c r="Q607">
        <v>0</v>
      </c>
      <c r="R607" t="s">
        <v>1805</v>
      </c>
    </row>
    <row r="608" spans="1:18">
      <c r="A608" t="s">
        <v>1806</v>
      </c>
      <c r="B608" t="s">
        <v>1807</v>
      </c>
      <c r="C608" t="s">
        <v>21</v>
      </c>
      <c r="D608" t="s">
        <v>54</v>
      </c>
      <c r="E608">
        <v>277.5</v>
      </c>
      <c r="F608" t="s">
        <v>23</v>
      </c>
      <c r="G608" t="s">
        <v>24</v>
      </c>
      <c r="H608">
        <v>19.690000000000001</v>
      </c>
      <c r="I608">
        <v>0</v>
      </c>
      <c r="J608" t="s">
        <v>31</v>
      </c>
      <c r="K608">
        <v>484376</v>
      </c>
      <c r="L608">
        <v>22</v>
      </c>
      <c r="M608">
        <v>0</v>
      </c>
      <c r="N608">
        <v>0</v>
      </c>
      <c r="O608">
        <v>0</v>
      </c>
      <c r="P608">
        <v>0</v>
      </c>
      <c r="Q608">
        <v>0</v>
      </c>
      <c r="R608" t="s">
        <v>1808</v>
      </c>
    </row>
    <row r="609" spans="1:19">
      <c r="A609" t="s">
        <v>1809</v>
      </c>
      <c r="B609" t="s">
        <v>1810</v>
      </c>
      <c r="C609" t="s">
        <v>35</v>
      </c>
      <c r="D609" t="s">
        <v>70</v>
      </c>
      <c r="E609">
        <v>116.95</v>
      </c>
      <c r="F609" t="s">
        <v>39</v>
      </c>
      <c r="G609" t="s">
        <v>40</v>
      </c>
      <c r="H609">
        <v>1.43</v>
      </c>
      <c r="I609">
        <v>0</v>
      </c>
      <c r="J609" t="s">
        <v>48</v>
      </c>
      <c r="K609">
        <v>545654</v>
      </c>
      <c r="L609">
        <v>15</v>
      </c>
      <c r="M609">
        <v>0</v>
      </c>
      <c r="N609">
        <v>0</v>
      </c>
      <c r="O609">
        <v>0</v>
      </c>
      <c r="P609">
        <v>0</v>
      </c>
      <c r="Q609">
        <v>0</v>
      </c>
      <c r="R609" t="s">
        <v>1811</v>
      </c>
    </row>
    <row r="610" spans="1:19">
      <c r="A610" t="s">
        <v>1812</v>
      </c>
      <c r="B610" t="s">
        <v>1813</v>
      </c>
      <c r="C610" t="s">
        <v>29</v>
      </c>
      <c r="D610" t="s">
        <v>22</v>
      </c>
      <c r="E610">
        <v>1365.22</v>
      </c>
      <c r="F610" t="s">
        <v>23</v>
      </c>
      <c r="G610" t="s">
        <v>24</v>
      </c>
      <c r="H610">
        <v>2.65</v>
      </c>
      <c r="I610">
        <v>0</v>
      </c>
      <c r="J610" t="s">
        <v>48</v>
      </c>
      <c r="K610">
        <v>401310</v>
      </c>
      <c r="L610">
        <v>24</v>
      </c>
      <c r="M610">
        <v>0</v>
      </c>
      <c r="N610">
        <v>0</v>
      </c>
      <c r="O610">
        <v>0</v>
      </c>
      <c r="P610">
        <v>0</v>
      </c>
      <c r="Q610">
        <v>0</v>
      </c>
      <c r="R610" t="s">
        <v>1814</v>
      </c>
    </row>
    <row r="611" spans="1:19">
      <c r="A611" t="s">
        <v>1815</v>
      </c>
      <c r="B611" t="s">
        <v>1816</v>
      </c>
      <c r="C611" t="s">
        <v>21</v>
      </c>
      <c r="D611" t="s">
        <v>22</v>
      </c>
      <c r="E611">
        <v>459.27</v>
      </c>
      <c r="F611" t="s">
        <v>23</v>
      </c>
      <c r="G611" t="s">
        <v>24</v>
      </c>
      <c r="H611">
        <v>6.52</v>
      </c>
      <c r="I611">
        <v>0</v>
      </c>
      <c r="J611" t="s">
        <v>31</v>
      </c>
      <c r="K611">
        <v>516300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 t="s">
        <v>1817</v>
      </c>
    </row>
    <row r="612" spans="1:19">
      <c r="A612" t="s">
        <v>1818</v>
      </c>
      <c r="B612" t="s">
        <v>1819</v>
      </c>
      <c r="C612" t="s">
        <v>35</v>
      </c>
      <c r="D612" t="s">
        <v>30</v>
      </c>
      <c r="E612">
        <v>246.8</v>
      </c>
      <c r="F612" t="s">
        <v>55</v>
      </c>
      <c r="G612" t="s">
        <v>24</v>
      </c>
      <c r="H612">
        <v>4.2300000000000004</v>
      </c>
      <c r="I612">
        <v>0</v>
      </c>
      <c r="J612" t="s">
        <v>48</v>
      </c>
      <c r="K612">
        <v>440542</v>
      </c>
      <c r="L612">
        <v>10</v>
      </c>
      <c r="M612">
        <v>0</v>
      </c>
      <c r="N612">
        <v>0</v>
      </c>
      <c r="O612">
        <v>0</v>
      </c>
      <c r="P612">
        <v>0</v>
      </c>
      <c r="Q612">
        <v>0</v>
      </c>
      <c r="R612" t="s">
        <v>1820</v>
      </c>
      <c r="S612" t="s">
        <v>57</v>
      </c>
    </row>
    <row r="613" spans="1:19">
      <c r="A613" t="s">
        <v>1821</v>
      </c>
      <c r="B613" t="s">
        <v>1822</v>
      </c>
      <c r="C613" t="s">
        <v>121</v>
      </c>
      <c r="D613" t="s">
        <v>70</v>
      </c>
      <c r="E613">
        <v>102.8</v>
      </c>
      <c r="F613" t="s">
        <v>23</v>
      </c>
      <c r="G613" t="s">
        <v>24</v>
      </c>
      <c r="H613">
        <v>10.9</v>
      </c>
      <c r="I613">
        <v>0</v>
      </c>
      <c r="J613" t="s">
        <v>48</v>
      </c>
      <c r="K613">
        <v>423443</v>
      </c>
      <c r="L613">
        <v>23</v>
      </c>
      <c r="M613">
        <v>0</v>
      </c>
      <c r="N613">
        <v>0</v>
      </c>
      <c r="O613">
        <v>0</v>
      </c>
      <c r="P613">
        <v>0</v>
      </c>
      <c r="Q613">
        <v>0</v>
      </c>
      <c r="R613" t="s">
        <v>1823</v>
      </c>
    </row>
    <row r="614" spans="1:19">
      <c r="A614" t="s">
        <v>1824</v>
      </c>
      <c r="B614" t="s">
        <v>1825</v>
      </c>
      <c r="C614" t="s">
        <v>128</v>
      </c>
      <c r="D614" t="s">
        <v>22</v>
      </c>
      <c r="E614">
        <v>228.2</v>
      </c>
      <c r="F614" t="s">
        <v>23</v>
      </c>
      <c r="G614" t="s">
        <v>24</v>
      </c>
      <c r="H614">
        <v>1.75</v>
      </c>
      <c r="I614">
        <v>0</v>
      </c>
      <c r="J614" t="s">
        <v>48</v>
      </c>
      <c r="K614">
        <v>447131</v>
      </c>
      <c r="L614">
        <v>14</v>
      </c>
      <c r="M614">
        <v>0</v>
      </c>
      <c r="N614">
        <v>0</v>
      </c>
      <c r="O614">
        <v>0</v>
      </c>
      <c r="P614">
        <v>0</v>
      </c>
      <c r="Q614">
        <v>0</v>
      </c>
      <c r="R614" t="s">
        <v>1826</v>
      </c>
    </row>
    <row r="615" spans="1:19">
      <c r="A615" t="s">
        <v>1827</v>
      </c>
      <c r="B615" t="s">
        <v>1828</v>
      </c>
      <c r="C615" t="s">
        <v>35</v>
      </c>
      <c r="D615" t="s">
        <v>54</v>
      </c>
      <c r="E615">
        <v>111.91</v>
      </c>
      <c r="F615" t="s">
        <v>23</v>
      </c>
      <c r="G615" t="s">
        <v>24</v>
      </c>
      <c r="H615">
        <v>13.52</v>
      </c>
      <c r="I615">
        <v>0</v>
      </c>
      <c r="J615" t="s">
        <v>31</v>
      </c>
      <c r="K615">
        <v>456166</v>
      </c>
      <c r="L615">
        <v>19</v>
      </c>
      <c r="M615">
        <v>0</v>
      </c>
      <c r="N615">
        <v>0</v>
      </c>
      <c r="O615">
        <v>0</v>
      </c>
      <c r="P615">
        <v>0</v>
      </c>
      <c r="Q615">
        <v>0</v>
      </c>
      <c r="R615" t="s">
        <v>1829</v>
      </c>
    </row>
    <row r="616" spans="1:19">
      <c r="A616" t="s">
        <v>1830</v>
      </c>
      <c r="B616" t="s">
        <v>1677</v>
      </c>
      <c r="C616" t="s">
        <v>53</v>
      </c>
      <c r="D616" t="s">
        <v>54</v>
      </c>
      <c r="E616">
        <v>1093.07</v>
      </c>
      <c r="F616" t="s">
        <v>39</v>
      </c>
      <c r="G616" t="s">
        <v>40</v>
      </c>
      <c r="H616">
        <v>12.64</v>
      </c>
      <c r="I616">
        <v>0</v>
      </c>
      <c r="J616" t="s">
        <v>48</v>
      </c>
      <c r="K616">
        <v>473844</v>
      </c>
      <c r="L616">
        <v>20</v>
      </c>
      <c r="M616">
        <v>0</v>
      </c>
      <c r="N616">
        <v>0</v>
      </c>
      <c r="O616">
        <v>0</v>
      </c>
      <c r="P616">
        <v>0</v>
      </c>
      <c r="Q616">
        <v>0</v>
      </c>
      <c r="R616" t="s">
        <v>1831</v>
      </c>
    </row>
    <row r="617" spans="1:19">
      <c r="A617" t="s">
        <v>1832</v>
      </c>
      <c r="B617" t="s">
        <v>1833</v>
      </c>
      <c r="C617" t="s">
        <v>60</v>
      </c>
      <c r="D617" t="s">
        <v>54</v>
      </c>
      <c r="E617">
        <v>261.60000000000002</v>
      </c>
      <c r="F617" t="s">
        <v>39</v>
      </c>
      <c r="G617" t="s">
        <v>40</v>
      </c>
      <c r="H617">
        <v>8.52</v>
      </c>
      <c r="I617">
        <v>0</v>
      </c>
      <c r="J617" t="s">
        <v>31</v>
      </c>
      <c r="K617">
        <v>474098</v>
      </c>
      <c r="L617">
        <v>37</v>
      </c>
      <c r="M617">
        <v>0</v>
      </c>
      <c r="N617">
        <v>1</v>
      </c>
      <c r="O617">
        <v>0</v>
      </c>
      <c r="P617">
        <v>0</v>
      </c>
      <c r="Q617">
        <v>0</v>
      </c>
      <c r="R617" t="s">
        <v>1834</v>
      </c>
    </row>
    <row r="618" spans="1:19">
      <c r="A618" t="s">
        <v>1835</v>
      </c>
      <c r="B618" t="s">
        <v>1648</v>
      </c>
      <c r="C618" t="s">
        <v>21</v>
      </c>
      <c r="D618" t="s">
        <v>22</v>
      </c>
      <c r="E618">
        <v>1152.43</v>
      </c>
      <c r="F618" t="s">
        <v>55</v>
      </c>
      <c r="G618" t="s">
        <v>24</v>
      </c>
      <c r="H618">
        <v>3.89</v>
      </c>
      <c r="I618">
        <v>0</v>
      </c>
      <c r="J618" t="s">
        <v>144</v>
      </c>
      <c r="K618">
        <v>407464</v>
      </c>
      <c r="L618">
        <v>12</v>
      </c>
      <c r="M618">
        <v>0</v>
      </c>
      <c r="N618">
        <v>0</v>
      </c>
      <c r="O618">
        <v>0</v>
      </c>
      <c r="P618">
        <v>0</v>
      </c>
      <c r="Q618">
        <v>0</v>
      </c>
      <c r="R618" t="s">
        <v>1836</v>
      </c>
      <c r="S618" t="s">
        <v>57</v>
      </c>
    </row>
    <row r="619" spans="1:19">
      <c r="A619" t="s">
        <v>1837</v>
      </c>
      <c r="B619" t="s">
        <v>1001</v>
      </c>
      <c r="C619" t="s">
        <v>35</v>
      </c>
      <c r="D619" t="s">
        <v>22</v>
      </c>
      <c r="E619">
        <v>1069.8699999999999</v>
      </c>
      <c r="F619" t="s">
        <v>55</v>
      </c>
      <c r="G619" t="s">
        <v>40</v>
      </c>
      <c r="H619">
        <v>7.57</v>
      </c>
      <c r="I619">
        <v>0</v>
      </c>
      <c r="J619" t="s">
        <v>31</v>
      </c>
      <c r="K619">
        <v>401634</v>
      </c>
      <c r="L619">
        <v>25</v>
      </c>
      <c r="M619">
        <v>0</v>
      </c>
      <c r="N619">
        <v>0</v>
      </c>
      <c r="O619">
        <v>0</v>
      </c>
      <c r="P619">
        <v>0</v>
      </c>
      <c r="Q619">
        <v>0</v>
      </c>
      <c r="R619" t="s">
        <v>1838</v>
      </c>
    </row>
    <row r="620" spans="1:19">
      <c r="A620" t="s">
        <v>1839</v>
      </c>
      <c r="B620" t="s">
        <v>1840</v>
      </c>
      <c r="C620" t="s">
        <v>21</v>
      </c>
      <c r="D620" t="s">
        <v>70</v>
      </c>
      <c r="E620">
        <v>778.65</v>
      </c>
      <c r="F620" t="s">
        <v>39</v>
      </c>
      <c r="G620" t="s">
        <v>40</v>
      </c>
      <c r="H620">
        <v>3.81</v>
      </c>
      <c r="I620">
        <v>0</v>
      </c>
      <c r="J620" t="s">
        <v>48</v>
      </c>
      <c r="K620">
        <v>502955</v>
      </c>
      <c r="L620">
        <v>20</v>
      </c>
      <c r="M620">
        <v>0</v>
      </c>
      <c r="N620">
        <v>0</v>
      </c>
      <c r="O620">
        <v>0</v>
      </c>
      <c r="P620">
        <v>0</v>
      </c>
      <c r="Q620">
        <v>0</v>
      </c>
      <c r="R620" t="s">
        <v>1841</v>
      </c>
    </row>
    <row r="621" spans="1:19">
      <c r="A621" t="s">
        <v>1842</v>
      </c>
      <c r="B621" t="s">
        <v>1843</v>
      </c>
      <c r="C621" t="s">
        <v>60</v>
      </c>
      <c r="D621" t="s">
        <v>22</v>
      </c>
      <c r="E621">
        <v>492.92</v>
      </c>
      <c r="F621" t="s">
        <v>23</v>
      </c>
      <c r="G621" t="s">
        <v>24</v>
      </c>
      <c r="H621">
        <v>2.14</v>
      </c>
      <c r="I621">
        <v>0</v>
      </c>
      <c r="J621" t="s">
        <v>144</v>
      </c>
      <c r="K621">
        <v>506551</v>
      </c>
      <c r="L621">
        <v>15</v>
      </c>
      <c r="M621">
        <v>0</v>
      </c>
      <c r="N621">
        <v>0</v>
      </c>
      <c r="O621">
        <v>0</v>
      </c>
      <c r="P621">
        <v>0</v>
      </c>
      <c r="Q621">
        <v>0</v>
      </c>
      <c r="R621" t="s">
        <v>1844</v>
      </c>
    </row>
    <row r="622" spans="1:19">
      <c r="A622" t="s">
        <v>1845</v>
      </c>
      <c r="B622" t="s">
        <v>1846</v>
      </c>
      <c r="C622" t="s">
        <v>53</v>
      </c>
      <c r="D622" t="s">
        <v>54</v>
      </c>
      <c r="E622">
        <v>318.67</v>
      </c>
      <c r="F622" t="s">
        <v>23</v>
      </c>
      <c r="G622" t="s">
        <v>24</v>
      </c>
      <c r="H622">
        <v>18.260000000000002</v>
      </c>
      <c r="I622">
        <v>0</v>
      </c>
      <c r="J622" t="s">
        <v>144</v>
      </c>
      <c r="K622">
        <v>541857</v>
      </c>
      <c r="L622">
        <v>46</v>
      </c>
      <c r="M622">
        <v>0</v>
      </c>
      <c r="N622">
        <v>1</v>
      </c>
      <c r="O622">
        <v>0</v>
      </c>
      <c r="P622">
        <v>0</v>
      </c>
      <c r="Q622">
        <v>0</v>
      </c>
      <c r="R622" t="s">
        <v>1847</v>
      </c>
    </row>
    <row r="623" spans="1:19">
      <c r="A623" t="s">
        <v>1848</v>
      </c>
      <c r="B623" t="s">
        <v>1849</v>
      </c>
      <c r="C623" t="s">
        <v>128</v>
      </c>
      <c r="D623" t="s">
        <v>22</v>
      </c>
      <c r="E623">
        <v>382.11</v>
      </c>
      <c r="F623" t="s">
        <v>23</v>
      </c>
      <c r="G623" t="s">
        <v>24</v>
      </c>
      <c r="H623">
        <v>9.6999999999999993</v>
      </c>
      <c r="I623">
        <v>0</v>
      </c>
      <c r="J623" t="s">
        <v>48</v>
      </c>
      <c r="K623">
        <v>428279</v>
      </c>
      <c r="L623">
        <v>22</v>
      </c>
      <c r="M623">
        <v>0</v>
      </c>
      <c r="N623">
        <v>0</v>
      </c>
      <c r="O623">
        <v>0</v>
      </c>
      <c r="P623">
        <v>0</v>
      </c>
      <c r="Q623">
        <v>0</v>
      </c>
      <c r="R623" t="s">
        <v>1850</v>
      </c>
    </row>
    <row r="624" spans="1:19">
      <c r="A624" t="s">
        <v>1851</v>
      </c>
      <c r="B624" t="s">
        <v>1852</v>
      </c>
      <c r="C624" t="s">
        <v>121</v>
      </c>
      <c r="D624" t="s">
        <v>22</v>
      </c>
      <c r="E624">
        <v>1442.42</v>
      </c>
      <c r="F624" t="s">
        <v>39</v>
      </c>
      <c r="G624" t="s">
        <v>40</v>
      </c>
      <c r="H624">
        <v>6</v>
      </c>
      <c r="I624">
        <v>0</v>
      </c>
      <c r="J624" t="s">
        <v>144</v>
      </c>
      <c r="K624">
        <v>427797</v>
      </c>
      <c r="L624">
        <v>72</v>
      </c>
      <c r="M624">
        <v>1</v>
      </c>
      <c r="N624">
        <v>1</v>
      </c>
      <c r="O624">
        <v>1</v>
      </c>
      <c r="P624">
        <v>0</v>
      </c>
      <c r="Q624">
        <v>0</v>
      </c>
      <c r="R624" t="s">
        <v>1853</v>
      </c>
    </row>
    <row r="625" spans="1:19">
      <c r="A625" t="s">
        <v>1854</v>
      </c>
      <c r="B625" t="s">
        <v>1855</v>
      </c>
      <c r="C625" t="s">
        <v>35</v>
      </c>
      <c r="D625" t="s">
        <v>54</v>
      </c>
      <c r="E625">
        <v>794.4</v>
      </c>
      <c r="F625" t="s">
        <v>55</v>
      </c>
      <c r="G625" t="s">
        <v>24</v>
      </c>
      <c r="H625">
        <v>19.7</v>
      </c>
      <c r="I625">
        <v>0</v>
      </c>
      <c r="J625" t="s">
        <v>25</v>
      </c>
      <c r="K625">
        <v>531978</v>
      </c>
      <c r="L625">
        <v>16</v>
      </c>
      <c r="M625">
        <v>0</v>
      </c>
      <c r="N625">
        <v>0</v>
      </c>
      <c r="O625">
        <v>0</v>
      </c>
      <c r="P625">
        <v>0</v>
      </c>
      <c r="Q625">
        <v>0</v>
      </c>
      <c r="R625" t="s">
        <v>1856</v>
      </c>
      <c r="S625" t="s">
        <v>57</v>
      </c>
    </row>
    <row r="626" spans="1:19">
      <c r="A626" t="s">
        <v>1857</v>
      </c>
      <c r="B626" t="s">
        <v>589</v>
      </c>
      <c r="C626" t="s">
        <v>44</v>
      </c>
      <c r="D626" t="s">
        <v>30</v>
      </c>
      <c r="E626">
        <v>934.95</v>
      </c>
      <c r="F626" t="s">
        <v>23</v>
      </c>
      <c r="G626" t="s">
        <v>24</v>
      </c>
      <c r="H626">
        <v>11.8</v>
      </c>
      <c r="I626">
        <v>0</v>
      </c>
      <c r="J626" t="s">
        <v>31</v>
      </c>
      <c r="K626">
        <v>551496</v>
      </c>
      <c r="L626">
        <v>18</v>
      </c>
      <c r="M626">
        <v>0</v>
      </c>
      <c r="N626">
        <v>0</v>
      </c>
      <c r="O626">
        <v>0</v>
      </c>
      <c r="P626">
        <v>0</v>
      </c>
      <c r="Q626">
        <v>0</v>
      </c>
      <c r="R626" t="s">
        <v>1858</v>
      </c>
    </row>
    <row r="627" spans="1:19">
      <c r="A627" t="s">
        <v>1859</v>
      </c>
      <c r="B627" t="s">
        <v>1860</v>
      </c>
      <c r="C627" t="s">
        <v>121</v>
      </c>
      <c r="D627" t="s">
        <v>22</v>
      </c>
      <c r="E627">
        <v>592.74</v>
      </c>
      <c r="F627" t="s">
        <v>23</v>
      </c>
      <c r="G627" t="s">
        <v>24</v>
      </c>
      <c r="H627">
        <v>3.76</v>
      </c>
      <c r="I627">
        <v>0</v>
      </c>
      <c r="J627" t="s">
        <v>25</v>
      </c>
      <c r="K627">
        <v>447447</v>
      </c>
      <c r="L627">
        <v>12</v>
      </c>
      <c r="M627">
        <v>0</v>
      </c>
      <c r="N627">
        <v>0</v>
      </c>
      <c r="O627">
        <v>0</v>
      </c>
      <c r="P627">
        <v>0</v>
      </c>
      <c r="Q627">
        <v>0</v>
      </c>
      <c r="R627" t="s">
        <v>1861</v>
      </c>
    </row>
    <row r="628" spans="1:19">
      <c r="A628" t="s">
        <v>1862</v>
      </c>
      <c r="B628" t="s">
        <v>1863</v>
      </c>
      <c r="C628" t="s">
        <v>128</v>
      </c>
      <c r="D628" t="s">
        <v>30</v>
      </c>
      <c r="E628">
        <v>827.69</v>
      </c>
      <c r="F628" t="s">
        <v>23</v>
      </c>
      <c r="G628" t="s">
        <v>24</v>
      </c>
      <c r="H628">
        <v>8.8800000000000008</v>
      </c>
      <c r="I628">
        <v>0</v>
      </c>
      <c r="J628" t="s">
        <v>48</v>
      </c>
      <c r="K628">
        <v>411866</v>
      </c>
      <c r="L628">
        <v>16</v>
      </c>
      <c r="M628">
        <v>0</v>
      </c>
      <c r="N628">
        <v>0</v>
      </c>
      <c r="O628">
        <v>0</v>
      </c>
      <c r="P628">
        <v>0</v>
      </c>
      <c r="Q628">
        <v>0</v>
      </c>
      <c r="R628" t="s">
        <v>1864</v>
      </c>
    </row>
    <row r="629" spans="1:19">
      <c r="A629" t="s">
        <v>1865</v>
      </c>
      <c r="B629" t="s">
        <v>1376</v>
      </c>
      <c r="C629" t="s">
        <v>111</v>
      </c>
      <c r="D629" t="s">
        <v>30</v>
      </c>
      <c r="E629">
        <v>299.61</v>
      </c>
      <c r="F629" t="s">
        <v>39</v>
      </c>
      <c r="G629" t="s">
        <v>40</v>
      </c>
      <c r="H629">
        <v>6.7</v>
      </c>
      <c r="I629">
        <v>0</v>
      </c>
      <c r="J629" t="s">
        <v>31</v>
      </c>
      <c r="K629">
        <v>503001</v>
      </c>
      <c r="L629">
        <v>11</v>
      </c>
      <c r="M629">
        <v>0</v>
      </c>
      <c r="N629">
        <v>0</v>
      </c>
      <c r="O629">
        <v>0</v>
      </c>
      <c r="P629">
        <v>0</v>
      </c>
      <c r="Q629">
        <v>0</v>
      </c>
      <c r="R629" t="s">
        <v>1866</v>
      </c>
    </row>
    <row r="630" spans="1:19">
      <c r="A630" t="s">
        <v>1867</v>
      </c>
      <c r="B630" t="s">
        <v>1868</v>
      </c>
      <c r="C630" t="s">
        <v>21</v>
      </c>
      <c r="D630" t="s">
        <v>70</v>
      </c>
      <c r="E630">
        <v>304.83999999999997</v>
      </c>
      <c r="F630" t="s">
        <v>39</v>
      </c>
      <c r="G630" t="s">
        <v>40</v>
      </c>
      <c r="H630">
        <v>2.14</v>
      </c>
      <c r="I630">
        <v>0</v>
      </c>
      <c r="J630" t="s">
        <v>48</v>
      </c>
      <c r="K630">
        <v>490804</v>
      </c>
      <c r="L630">
        <v>37</v>
      </c>
      <c r="M630">
        <v>0</v>
      </c>
      <c r="N630">
        <v>1</v>
      </c>
      <c r="O630">
        <v>0</v>
      </c>
      <c r="P630">
        <v>0</v>
      </c>
      <c r="Q630">
        <v>0</v>
      </c>
      <c r="R630" t="s">
        <v>1869</v>
      </c>
    </row>
    <row r="631" spans="1:19">
      <c r="A631" t="s">
        <v>1870</v>
      </c>
      <c r="B631" t="s">
        <v>1871</v>
      </c>
      <c r="C631" t="s">
        <v>44</v>
      </c>
      <c r="D631" t="s">
        <v>30</v>
      </c>
      <c r="E631">
        <v>523.69000000000005</v>
      </c>
      <c r="F631" t="s">
        <v>23</v>
      </c>
      <c r="G631" t="s">
        <v>24</v>
      </c>
      <c r="H631">
        <v>5.35</v>
      </c>
      <c r="I631">
        <v>0</v>
      </c>
      <c r="J631" t="s">
        <v>31</v>
      </c>
      <c r="K631">
        <v>428368</v>
      </c>
      <c r="L631">
        <v>25</v>
      </c>
      <c r="M631">
        <v>0</v>
      </c>
      <c r="N631">
        <v>0</v>
      </c>
      <c r="O631">
        <v>0</v>
      </c>
      <c r="P631">
        <v>0</v>
      </c>
      <c r="Q631">
        <v>0</v>
      </c>
      <c r="R631" t="s">
        <v>1872</v>
      </c>
    </row>
    <row r="632" spans="1:19">
      <c r="A632" t="s">
        <v>1873</v>
      </c>
      <c r="B632" t="s">
        <v>1874</v>
      </c>
      <c r="C632" t="s">
        <v>29</v>
      </c>
      <c r="D632" t="s">
        <v>22</v>
      </c>
      <c r="E632">
        <v>324.43</v>
      </c>
      <c r="F632" t="s">
        <v>23</v>
      </c>
      <c r="G632" t="s">
        <v>24</v>
      </c>
      <c r="H632">
        <v>7.35</v>
      </c>
      <c r="I632">
        <v>0</v>
      </c>
      <c r="J632" t="s">
        <v>31</v>
      </c>
      <c r="K632">
        <v>472305</v>
      </c>
      <c r="L632">
        <v>24</v>
      </c>
      <c r="M632">
        <v>0</v>
      </c>
      <c r="N632">
        <v>0</v>
      </c>
      <c r="O632">
        <v>0</v>
      </c>
      <c r="P632">
        <v>0</v>
      </c>
      <c r="Q632">
        <v>0</v>
      </c>
      <c r="R632" t="s">
        <v>1875</v>
      </c>
    </row>
    <row r="633" spans="1:19">
      <c r="A633" t="s">
        <v>1876</v>
      </c>
      <c r="B633" t="s">
        <v>1877</v>
      </c>
      <c r="C633" t="s">
        <v>21</v>
      </c>
      <c r="D633" t="s">
        <v>30</v>
      </c>
      <c r="E633">
        <v>277.42</v>
      </c>
      <c r="F633" t="s">
        <v>23</v>
      </c>
      <c r="G633" t="s">
        <v>24</v>
      </c>
      <c r="H633">
        <v>5.31</v>
      </c>
      <c r="I633">
        <v>0</v>
      </c>
      <c r="J633" t="s">
        <v>31</v>
      </c>
      <c r="K633">
        <v>505284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 t="s">
        <v>1878</v>
      </c>
    </row>
    <row r="634" spans="1:19">
      <c r="A634" t="s">
        <v>1879</v>
      </c>
      <c r="B634" t="s">
        <v>1880</v>
      </c>
      <c r="C634" t="s">
        <v>44</v>
      </c>
      <c r="D634" t="s">
        <v>22</v>
      </c>
      <c r="E634">
        <v>161.16999999999999</v>
      </c>
      <c r="F634" t="s">
        <v>23</v>
      </c>
      <c r="G634" t="s">
        <v>24</v>
      </c>
      <c r="H634">
        <v>5.0999999999999996</v>
      </c>
      <c r="I634">
        <v>0</v>
      </c>
      <c r="J634" t="s">
        <v>25</v>
      </c>
      <c r="K634">
        <v>466974</v>
      </c>
      <c r="L634">
        <v>17</v>
      </c>
      <c r="M634">
        <v>0</v>
      </c>
      <c r="N634">
        <v>0</v>
      </c>
      <c r="O634">
        <v>0</v>
      </c>
      <c r="P634">
        <v>0</v>
      </c>
      <c r="Q634">
        <v>0</v>
      </c>
      <c r="R634" t="s">
        <v>1881</v>
      </c>
    </row>
    <row r="635" spans="1:19">
      <c r="A635" t="s">
        <v>1882</v>
      </c>
      <c r="B635" t="s">
        <v>1883</v>
      </c>
      <c r="C635" t="s">
        <v>53</v>
      </c>
      <c r="D635" t="s">
        <v>70</v>
      </c>
      <c r="E635">
        <v>330.8</v>
      </c>
      <c r="F635" t="s">
        <v>55</v>
      </c>
      <c r="G635" t="s">
        <v>40</v>
      </c>
      <c r="H635">
        <v>3.52</v>
      </c>
      <c r="I635">
        <v>0</v>
      </c>
      <c r="J635" t="s">
        <v>31</v>
      </c>
      <c r="K635">
        <v>425328</v>
      </c>
      <c r="L635">
        <v>17</v>
      </c>
      <c r="M635">
        <v>0</v>
      </c>
      <c r="N635">
        <v>0</v>
      </c>
      <c r="O635">
        <v>0</v>
      </c>
      <c r="P635">
        <v>0</v>
      </c>
      <c r="Q635">
        <v>0</v>
      </c>
      <c r="R635" t="s">
        <v>1884</v>
      </c>
    </row>
    <row r="636" spans="1:19">
      <c r="A636" t="s">
        <v>1885</v>
      </c>
      <c r="B636" t="s">
        <v>1886</v>
      </c>
      <c r="C636" t="s">
        <v>121</v>
      </c>
      <c r="D636" t="s">
        <v>54</v>
      </c>
      <c r="E636">
        <v>372.6</v>
      </c>
      <c r="F636" t="s">
        <v>55</v>
      </c>
      <c r="G636" t="s">
        <v>40</v>
      </c>
      <c r="H636">
        <v>12.51</v>
      </c>
      <c r="I636">
        <v>0</v>
      </c>
      <c r="J636" t="s">
        <v>25</v>
      </c>
      <c r="K636">
        <v>535681</v>
      </c>
      <c r="L636">
        <v>19</v>
      </c>
      <c r="M636">
        <v>0</v>
      </c>
      <c r="N636">
        <v>0</v>
      </c>
      <c r="O636">
        <v>0</v>
      </c>
      <c r="P636">
        <v>0</v>
      </c>
      <c r="Q636">
        <v>0</v>
      </c>
      <c r="R636" t="s">
        <v>1887</v>
      </c>
    </row>
    <row r="637" spans="1:19">
      <c r="A637" t="s">
        <v>1888</v>
      </c>
      <c r="B637" t="s">
        <v>1889</v>
      </c>
      <c r="C637" t="s">
        <v>35</v>
      </c>
      <c r="D637" t="s">
        <v>30</v>
      </c>
      <c r="E637">
        <v>1213.2</v>
      </c>
      <c r="F637" t="s">
        <v>23</v>
      </c>
      <c r="G637" t="s">
        <v>24</v>
      </c>
      <c r="H637">
        <v>2.5299999999999998</v>
      </c>
      <c r="I637">
        <v>0</v>
      </c>
      <c r="J637" t="s">
        <v>48</v>
      </c>
      <c r="K637">
        <v>550705</v>
      </c>
      <c r="L637">
        <v>16</v>
      </c>
      <c r="M637">
        <v>0</v>
      </c>
      <c r="N637">
        <v>0</v>
      </c>
      <c r="O637">
        <v>0</v>
      </c>
      <c r="P637">
        <v>0</v>
      </c>
      <c r="Q637">
        <v>0</v>
      </c>
      <c r="R637" t="s">
        <v>1890</v>
      </c>
    </row>
    <row r="638" spans="1:19">
      <c r="A638" t="s">
        <v>1891</v>
      </c>
      <c r="B638" t="s">
        <v>1892</v>
      </c>
      <c r="C638" t="s">
        <v>35</v>
      </c>
      <c r="D638" t="s">
        <v>54</v>
      </c>
      <c r="E638">
        <v>348.16</v>
      </c>
      <c r="F638" t="s">
        <v>39</v>
      </c>
      <c r="G638" t="s">
        <v>40</v>
      </c>
      <c r="H638">
        <v>16.920000000000002</v>
      </c>
      <c r="I638">
        <v>0</v>
      </c>
      <c r="J638" t="s">
        <v>25</v>
      </c>
      <c r="K638">
        <v>533892</v>
      </c>
      <c r="L638">
        <v>17</v>
      </c>
      <c r="M638">
        <v>0</v>
      </c>
      <c r="N638">
        <v>0</v>
      </c>
      <c r="O638">
        <v>0</v>
      </c>
      <c r="P638">
        <v>0</v>
      </c>
      <c r="Q638">
        <v>0</v>
      </c>
      <c r="R638" t="s">
        <v>1893</v>
      </c>
    </row>
    <row r="639" spans="1:19">
      <c r="A639" t="s">
        <v>1894</v>
      </c>
      <c r="B639" t="s">
        <v>1895</v>
      </c>
      <c r="C639" t="s">
        <v>53</v>
      </c>
      <c r="D639" t="s">
        <v>70</v>
      </c>
      <c r="E639">
        <v>294.61</v>
      </c>
      <c r="F639" t="s">
        <v>23</v>
      </c>
      <c r="G639" t="s">
        <v>24</v>
      </c>
      <c r="H639">
        <v>9.4700000000000006</v>
      </c>
      <c r="I639">
        <v>0</v>
      </c>
      <c r="J639" t="s">
        <v>31</v>
      </c>
      <c r="K639">
        <v>438960</v>
      </c>
      <c r="L639">
        <v>24</v>
      </c>
      <c r="M639">
        <v>0</v>
      </c>
      <c r="N639">
        <v>0</v>
      </c>
      <c r="O639">
        <v>0</v>
      </c>
      <c r="P639">
        <v>0</v>
      </c>
      <c r="Q639">
        <v>0</v>
      </c>
      <c r="R639" t="s">
        <v>1896</v>
      </c>
    </row>
    <row r="640" spans="1:19">
      <c r="A640" t="s">
        <v>1897</v>
      </c>
      <c r="B640" t="s">
        <v>1898</v>
      </c>
      <c r="C640" t="s">
        <v>53</v>
      </c>
      <c r="D640" t="s">
        <v>70</v>
      </c>
      <c r="E640">
        <v>3238.84</v>
      </c>
      <c r="F640" t="s">
        <v>39</v>
      </c>
      <c r="G640" t="s">
        <v>40</v>
      </c>
      <c r="H640">
        <v>1.39</v>
      </c>
      <c r="I640">
        <v>0</v>
      </c>
      <c r="J640" t="s">
        <v>48</v>
      </c>
      <c r="K640">
        <v>461108</v>
      </c>
      <c r="L640">
        <v>16</v>
      </c>
      <c r="M640">
        <v>0</v>
      </c>
      <c r="N640">
        <v>0</v>
      </c>
      <c r="O640">
        <v>0</v>
      </c>
      <c r="P640">
        <v>0</v>
      </c>
      <c r="Q640">
        <v>0</v>
      </c>
      <c r="R640" t="s">
        <v>1899</v>
      </c>
    </row>
    <row r="641" spans="1:18">
      <c r="A641" t="s">
        <v>1900</v>
      </c>
      <c r="B641" t="s">
        <v>1901</v>
      </c>
      <c r="C641" t="s">
        <v>44</v>
      </c>
      <c r="D641" t="s">
        <v>70</v>
      </c>
      <c r="E641">
        <v>1786.64</v>
      </c>
      <c r="F641" t="s">
        <v>23</v>
      </c>
      <c r="G641" t="s">
        <v>24</v>
      </c>
      <c r="H641">
        <v>7.61</v>
      </c>
      <c r="I641">
        <v>0</v>
      </c>
      <c r="J641" t="s">
        <v>48</v>
      </c>
      <c r="K641">
        <v>435830</v>
      </c>
      <c r="L641">
        <v>38</v>
      </c>
      <c r="M641">
        <v>0</v>
      </c>
      <c r="N641">
        <v>1</v>
      </c>
      <c r="O641">
        <v>0</v>
      </c>
      <c r="P641">
        <v>0</v>
      </c>
      <c r="Q641">
        <v>0</v>
      </c>
      <c r="R641" t="s">
        <v>1902</v>
      </c>
    </row>
    <row r="642" spans="1:18">
      <c r="A642" t="s">
        <v>1903</v>
      </c>
      <c r="B642" t="s">
        <v>1904</v>
      </c>
      <c r="C642" t="s">
        <v>29</v>
      </c>
      <c r="D642" t="s">
        <v>30</v>
      </c>
      <c r="E642">
        <v>363.94</v>
      </c>
      <c r="F642" t="s">
        <v>23</v>
      </c>
      <c r="G642" t="s">
        <v>24</v>
      </c>
      <c r="H642">
        <v>1.08</v>
      </c>
      <c r="I642">
        <v>0</v>
      </c>
      <c r="J642" t="s">
        <v>48</v>
      </c>
      <c r="K642">
        <v>505107</v>
      </c>
      <c r="L642">
        <v>22</v>
      </c>
      <c r="M642">
        <v>0</v>
      </c>
      <c r="N642">
        <v>0</v>
      </c>
      <c r="O642">
        <v>0</v>
      </c>
      <c r="P642">
        <v>0</v>
      </c>
      <c r="Q642">
        <v>0</v>
      </c>
      <c r="R642" t="s">
        <v>1905</v>
      </c>
    </row>
    <row r="643" spans="1:18">
      <c r="A643" t="s">
        <v>1906</v>
      </c>
      <c r="B643" t="s">
        <v>1907</v>
      </c>
      <c r="C643" t="s">
        <v>121</v>
      </c>
      <c r="D643" t="s">
        <v>22</v>
      </c>
      <c r="E643">
        <v>285.18</v>
      </c>
      <c r="F643" t="s">
        <v>23</v>
      </c>
      <c r="G643" t="s">
        <v>24</v>
      </c>
      <c r="H643">
        <v>3.32</v>
      </c>
      <c r="I643">
        <v>0</v>
      </c>
      <c r="J643" t="s">
        <v>31</v>
      </c>
      <c r="K643">
        <v>493157</v>
      </c>
      <c r="L643">
        <v>19</v>
      </c>
      <c r="M643">
        <v>0</v>
      </c>
      <c r="N643">
        <v>0</v>
      </c>
      <c r="O643">
        <v>0</v>
      </c>
      <c r="P643">
        <v>0</v>
      </c>
      <c r="Q643">
        <v>0</v>
      </c>
      <c r="R643" t="s">
        <v>1908</v>
      </c>
    </row>
    <row r="644" spans="1:18">
      <c r="A644" t="s">
        <v>1909</v>
      </c>
      <c r="B644" t="s">
        <v>1910</v>
      </c>
      <c r="C644" t="s">
        <v>121</v>
      </c>
      <c r="D644" t="s">
        <v>54</v>
      </c>
      <c r="E644">
        <v>723.86</v>
      </c>
      <c r="F644" t="s">
        <v>23</v>
      </c>
      <c r="G644" t="s">
        <v>24</v>
      </c>
      <c r="H644">
        <v>17.850000000000001</v>
      </c>
      <c r="I644">
        <v>0</v>
      </c>
      <c r="J644" t="s">
        <v>48</v>
      </c>
      <c r="K644">
        <v>498893</v>
      </c>
      <c r="L644">
        <v>40</v>
      </c>
      <c r="M644">
        <v>0</v>
      </c>
      <c r="N644">
        <v>0</v>
      </c>
      <c r="O644">
        <v>1</v>
      </c>
      <c r="P644">
        <v>0</v>
      </c>
      <c r="Q644">
        <v>0</v>
      </c>
      <c r="R644" t="s">
        <v>1911</v>
      </c>
    </row>
    <row r="645" spans="1:18">
      <c r="A645" t="s">
        <v>1912</v>
      </c>
      <c r="B645" t="s">
        <v>1913</v>
      </c>
      <c r="C645" t="s">
        <v>95</v>
      </c>
      <c r="D645" t="s">
        <v>54</v>
      </c>
      <c r="E645">
        <v>258.52999999999997</v>
      </c>
      <c r="F645" t="s">
        <v>39</v>
      </c>
      <c r="G645" t="s">
        <v>40</v>
      </c>
      <c r="H645">
        <v>12.84</v>
      </c>
      <c r="I645">
        <v>0</v>
      </c>
      <c r="J645" t="s">
        <v>25</v>
      </c>
      <c r="K645">
        <v>447277</v>
      </c>
      <c r="L645">
        <v>39</v>
      </c>
      <c r="M645">
        <v>0</v>
      </c>
      <c r="N645">
        <v>1</v>
      </c>
      <c r="O645">
        <v>0</v>
      </c>
      <c r="P645">
        <v>0</v>
      </c>
      <c r="Q645">
        <v>0</v>
      </c>
      <c r="R645" t="s">
        <v>1914</v>
      </c>
    </row>
    <row r="646" spans="1:18">
      <c r="A646" t="s">
        <v>1915</v>
      </c>
      <c r="B646" t="s">
        <v>1916</v>
      </c>
      <c r="C646" t="s">
        <v>29</v>
      </c>
      <c r="D646" t="s">
        <v>30</v>
      </c>
      <c r="E646">
        <v>1175.5999999999999</v>
      </c>
      <c r="F646" t="s">
        <v>55</v>
      </c>
      <c r="G646" t="s">
        <v>40</v>
      </c>
      <c r="H646">
        <v>8.14</v>
      </c>
      <c r="I646">
        <v>0</v>
      </c>
      <c r="J646" t="s">
        <v>31</v>
      </c>
      <c r="K646">
        <v>479874</v>
      </c>
      <c r="L646">
        <v>21</v>
      </c>
      <c r="M646">
        <v>0</v>
      </c>
      <c r="N646">
        <v>0</v>
      </c>
      <c r="O646">
        <v>0</v>
      </c>
      <c r="P646">
        <v>0</v>
      </c>
      <c r="Q646">
        <v>0</v>
      </c>
      <c r="R646" t="s">
        <v>1917</v>
      </c>
    </row>
    <row r="647" spans="1:18">
      <c r="A647" t="s">
        <v>1918</v>
      </c>
      <c r="B647" t="s">
        <v>1919</v>
      </c>
      <c r="C647" t="s">
        <v>121</v>
      </c>
      <c r="D647" t="s">
        <v>70</v>
      </c>
      <c r="E647">
        <v>361</v>
      </c>
      <c r="F647" t="s">
        <v>23</v>
      </c>
      <c r="G647" t="s">
        <v>24</v>
      </c>
      <c r="H647">
        <v>1.54</v>
      </c>
      <c r="I647">
        <v>0</v>
      </c>
      <c r="J647" t="s">
        <v>25</v>
      </c>
      <c r="K647">
        <v>514995</v>
      </c>
      <c r="L647">
        <v>15</v>
      </c>
      <c r="M647">
        <v>0</v>
      </c>
      <c r="N647">
        <v>0</v>
      </c>
      <c r="O647">
        <v>0</v>
      </c>
      <c r="P647">
        <v>0</v>
      </c>
      <c r="Q647">
        <v>0</v>
      </c>
      <c r="R647" t="s">
        <v>1920</v>
      </c>
    </row>
    <row r="648" spans="1:18">
      <c r="A648" t="s">
        <v>1921</v>
      </c>
      <c r="B648" t="s">
        <v>1922</v>
      </c>
      <c r="C648" t="s">
        <v>128</v>
      </c>
      <c r="D648" t="s">
        <v>22</v>
      </c>
      <c r="E648">
        <v>1699.11</v>
      </c>
      <c r="F648" t="s">
        <v>23</v>
      </c>
      <c r="G648" t="s">
        <v>24</v>
      </c>
      <c r="H648">
        <v>9.74</v>
      </c>
      <c r="I648">
        <v>0</v>
      </c>
      <c r="J648" t="s">
        <v>48</v>
      </c>
      <c r="K648">
        <v>421588</v>
      </c>
      <c r="L648">
        <v>22</v>
      </c>
      <c r="M648">
        <v>0</v>
      </c>
      <c r="N648">
        <v>0</v>
      </c>
      <c r="O648">
        <v>0</v>
      </c>
      <c r="P648">
        <v>0</v>
      </c>
      <c r="Q648">
        <v>0</v>
      </c>
      <c r="R648" t="s">
        <v>1923</v>
      </c>
    </row>
    <row r="649" spans="1:18">
      <c r="A649" t="s">
        <v>1924</v>
      </c>
      <c r="B649" t="s">
        <v>319</v>
      </c>
      <c r="C649" t="s">
        <v>44</v>
      </c>
      <c r="D649" t="s">
        <v>22</v>
      </c>
      <c r="E649">
        <v>247.91</v>
      </c>
      <c r="F649" t="s">
        <v>23</v>
      </c>
      <c r="G649" t="s">
        <v>24</v>
      </c>
      <c r="H649">
        <v>5.88</v>
      </c>
      <c r="I649">
        <v>0</v>
      </c>
      <c r="J649" t="s">
        <v>31</v>
      </c>
      <c r="K649">
        <v>442293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 t="s">
        <v>1925</v>
      </c>
    </row>
    <row r="650" spans="1:18">
      <c r="A650" t="s">
        <v>1926</v>
      </c>
      <c r="B650" t="s">
        <v>1927</v>
      </c>
      <c r="C650" t="s">
        <v>53</v>
      </c>
      <c r="D650" t="s">
        <v>54</v>
      </c>
      <c r="E650">
        <v>869.38</v>
      </c>
      <c r="F650" t="s">
        <v>23</v>
      </c>
      <c r="G650" t="s">
        <v>24</v>
      </c>
      <c r="H650">
        <v>19.39</v>
      </c>
      <c r="I650">
        <v>0</v>
      </c>
      <c r="J650" t="s">
        <v>31</v>
      </c>
      <c r="K650">
        <v>435217</v>
      </c>
      <c r="L650">
        <v>22</v>
      </c>
      <c r="M650">
        <v>0</v>
      </c>
      <c r="N650">
        <v>0</v>
      </c>
      <c r="O650">
        <v>0</v>
      </c>
      <c r="P650">
        <v>0</v>
      </c>
      <c r="Q650">
        <v>0</v>
      </c>
      <c r="R650" t="s">
        <v>1928</v>
      </c>
    </row>
    <row r="651" spans="1:18">
      <c r="A651" t="s">
        <v>1929</v>
      </c>
      <c r="B651" t="s">
        <v>1930</v>
      </c>
      <c r="C651" t="s">
        <v>121</v>
      </c>
      <c r="D651" t="s">
        <v>30</v>
      </c>
      <c r="E651">
        <v>305.77</v>
      </c>
      <c r="F651" t="s">
        <v>23</v>
      </c>
      <c r="G651" t="s">
        <v>24</v>
      </c>
      <c r="H651">
        <v>6.4</v>
      </c>
      <c r="I651">
        <v>0</v>
      </c>
      <c r="J651" t="s">
        <v>144</v>
      </c>
      <c r="K651">
        <v>542397</v>
      </c>
      <c r="L651">
        <v>23</v>
      </c>
      <c r="M651">
        <v>0</v>
      </c>
      <c r="N651">
        <v>0</v>
      </c>
      <c r="O651">
        <v>0</v>
      </c>
      <c r="P651">
        <v>0</v>
      </c>
      <c r="Q651">
        <v>0</v>
      </c>
      <c r="R651" t="s">
        <v>1931</v>
      </c>
    </row>
    <row r="652" spans="1:18">
      <c r="A652" t="s">
        <v>1932</v>
      </c>
      <c r="B652" t="s">
        <v>1933</v>
      </c>
      <c r="C652" t="s">
        <v>121</v>
      </c>
      <c r="D652" t="s">
        <v>30</v>
      </c>
      <c r="E652">
        <v>723.92</v>
      </c>
      <c r="F652" t="s">
        <v>23</v>
      </c>
      <c r="G652" t="s">
        <v>24</v>
      </c>
      <c r="H652">
        <v>4.08</v>
      </c>
      <c r="I652">
        <v>0</v>
      </c>
      <c r="J652" t="s">
        <v>48</v>
      </c>
      <c r="K652">
        <v>475222</v>
      </c>
      <c r="L652">
        <v>12</v>
      </c>
      <c r="M652">
        <v>0</v>
      </c>
      <c r="N652">
        <v>0</v>
      </c>
      <c r="O652">
        <v>0</v>
      </c>
      <c r="P652">
        <v>0</v>
      </c>
      <c r="Q652">
        <v>0</v>
      </c>
      <c r="R652" t="s">
        <v>1934</v>
      </c>
    </row>
    <row r="653" spans="1:18">
      <c r="A653" t="s">
        <v>1935</v>
      </c>
      <c r="B653" t="s">
        <v>953</v>
      </c>
      <c r="C653" t="s">
        <v>29</v>
      </c>
      <c r="D653" t="s">
        <v>22</v>
      </c>
      <c r="E653">
        <v>1003.68</v>
      </c>
      <c r="F653" t="s">
        <v>23</v>
      </c>
      <c r="G653" t="s">
        <v>24</v>
      </c>
      <c r="H653">
        <v>1.49</v>
      </c>
      <c r="I653">
        <v>0</v>
      </c>
      <c r="J653" t="s">
        <v>31</v>
      </c>
      <c r="K653">
        <v>411252</v>
      </c>
      <c r="L653">
        <v>18</v>
      </c>
      <c r="M653">
        <v>0</v>
      </c>
      <c r="N653">
        <v>0</v>
      </c>
      <c r="O653">
        <v>0</v>
      </c>
      <c r="P653">
        <v>0</v>
      </c>
      <c r="Q653">
        <v>0</v>
      </c>
      <c r="R653" t="s">
        <v>1936</v>
      </c>
    </row>
    <row r="654" spans="1:18">
      <c r="A654" t="s">
        <v>1937</v>
      </c>
      <c r="B654" t="s">
        <v>1938</v>
      </c>
      <c r="C654" t="s">
        <v>35</v>
      </c>
      <c r="D654" t="s">
        <v>30</v>
      </c>
      <c r="E654">
        <v>293.77</v>
      </c>
      <c r="F654" t="s">
        <v>23</v>
      </c>
      <c r="G654" t="s">
        <v>24</v>
      </c>
      <c r="H654">
        <v>7.15</v>
      </c>
      <c r="I654">
        <v>0</v>
      </c>
      <c r="J654" t="s">
        <v>31</v>
      </c>
      <c r="K654">
        <v>407651</v>
      </c>
      <c r="L654">
        <v>17</v>
      </c>
      <c r="M654">
        <v>0</v>
      </c>
      <c r="N654">
        <v>0</v>
      </c>
      <c r="O654">
        <v>0</v>
      </c>
      <c r="P654">
        <v>0</v>
      </c>
      <c r="Q654">
        <v>0</v>
      </c>
      <c r="R654" t="s">
        <v>1939</v>
      </c>
    </row>
    <row r="655" spans="1:18">
      <c r="A655" t="s">
        <v>1940</v>
      </c>
      <c r="B655" t="s">
        <v>1941</v>
      </c>
      <c r="C655" t="s">
        <v>95</v>
      </c>
      <c r="D655" t="s">
        <v>30</v>
      </c>
      <c r="E655">
        <v>369.55</v>
      </c>
      <c r="F655" t="s">
        <v>23</v>
      </c>
      <c r="G655" t="s">
        <v>24</v>
      </c>
      <c r="H655">
        <v>11.66</v>
      </c>
      <c r="I655">
        <v>0</v>
      </c>
      <c r="J655" t="s">
        <v>25</v>
      </c>
      <c r="K655">
        <v>524921</v>
      </c>
      <c r="L655">
        <v>10</v>
      </c>
      <c r="M655">
        <v>0</v>
      </c>
      <c r="N655">
        <v>0</v>
      </c>
      <c r="O655">
        <v>0</v>
      </c>
      <c r="P655">
        <v>0</v>
      </c>
      <c r="Q655">
        <v>0</v>
      </c>
      <c r="R655" t="s">
        <v>1942</v>
      </c>
    </row>
    <row r="656" spans="1:18">
      <c r="A656" t="s">
        <v>1943</v>
      </c>
      <c r="B656" t="s">
        <v>1944</v>
      </c>
      <c r="C656" t="s">
        <v>121</v>
      </c>
      <c r="D656" t="s">
        <v>30</v>
      </c>
      <c r="E656">
        <v>397.19</v>
      </c>
      <c r="F656" t="s">
        <v>23</v>
      </c>
      <c r="G656" t="s">
        <v>24</v>
      </c>
      <c r="H656">
        <v>6.76</v>
      </c>
      <c r="I656">
        <v>0</v>
      </c>
      <c r="J656" t="s">
        <v>144</v>
      </c>
      <c r="K656">
        <v>449342</v>
      </c>
      <c r="L656">
        <v>15</v>
      </c>
      <c r="M656">
        <v>0</v>
      </c>
      <c r="N656">
        <v>0</v>
      </c>
      <c r="O656">
        <v>0</v>
      </c>
      <c r="P656">
        <v>0</v>
      </c>
      <c r="Q656">
        <v>0</v>
      </c>
      <c r="R656" t="s">
        <v>1945</v>
      </c>
    </row>
    <row r="657" spans="1:19">
      <c r="A657" t="s">
        <v>1946</v>
      </c>
      <c r="B657" t="s">
        <v>1947</v>
      </c>
      <c r="C657" t="s">
        <v>121</v>
      </c>
      <c r="D657" t="s">
        <v>30</v>
      </c>
      <c r="E657">
        <v>1092.8699999999999</v>
      </c>
      <c r="F657" t="s">
        <v>23</v>
      </c>
      <c r="G657" t="s">
        <v>24</v>
      </c>
      <c r="H657">
        <v>7.2</v>
      </c>
      <c r="I657">
        <v>0</v>
      </c>
      <c r="J657" t="s">
        <v>31</v>
      </c>
      <c r="K657">
        <v>439341</v>
      </c>
      <c r="L657">
        <v>11</v>
      </c>
      <c r="M657">
        <v>0</v>
      </c>
      <c r="N657">
        <v>0</v>
      </c>
      <c r="O657">
        <v>0</v>
      </c>
      <c r="P657">
        <v>0</v>
      </c>
      <c r="Q657">
        <v>0</v>
      </c>
      <c r="R657" t="s">
        <v>1948</v>
      </c>
    </row>
    <row r="658" spans="1:19">
      <c r="A658" t="s">
        <v>1949</v>
      </c>
      <c r="B658" t="s">
        <v>1950</v>
      </c>
      <c r="C658" t="s">
        <v>44</v>
      </c>
      <c r="D658" t="s">
        <v>70</v>
      </c>
      <c r="E658">
        <v>91.61</v>
      </c>
      <c r="F658" t="s">
        <v>23</v>
      </c>
      <c r="G658" t="s">
        <v>24</v>
      </c>
      <c r="H658">
        <v>3.4</v>
      </c>
      <c r="I658">
        <v>0</v>
      </c>
      <c r="J658" t="s">
        <v>31</v>
      </c>
      <c r="K658">
        <v>444995</v>
      </c>
      <c r="L658">
        <v>22</v>
      </c>
      <c r="M658">
        <v>0</v>
      </c>
      <c r="N658">
        <v>0</v>
      </c>
      <c r="O658">
        <v>0</v>
      </c>
      <c r="P658">
        <v>0</v>
      </c>
      <c r="Q658">
        <v>0</v>
      </c>
      <c r="R658" t="s">
        <v>1951</v>
      </c>
    </row>
    <row r="659" spans="1:19">
      <c r="A659" t="s">
        <v>1952</v>
      </c>
      <c r="B659" t="s">
        <v>1953</v>
      </c>
      <c r="C659" t="s">
        <v>128</v>
      </c>
      <c r="D659" t="s">
        <v>30</v>
      </c>
      <c r="E659">
        <v>108.1</v>
      </c>
      <c r="F659" t="s">
        <v>23</v>
      </c>
      <c r="G659" t="s">
        <v>24</v>
      </c>
      <c r="H659">
        <v>6.04</v>
      </c>
      <c r="I659">
        <v>0</v>
      </c>
      <c r="J659" t="s">
        <v>48</v>
      </c>
      <c r="K659">
        <v>481357</v>
      </c>
      <c r="L659">
        <v>78</v>
      </c>
      <c r="M659">
        <v>1</v>
      </c>
      <c r="N659">
        <v>1</v>
      </c>
      <c r="O659">
        <v>0</v>
      </c>
      <c r="P659">
        <v>0</v>
      </c>
      <c r="Q659">
        <v>1</v>
      </c>
      <c r="R659" t="s">
        <v>1954</v>
      </c>
    </row>
    <row r="660" spans="1:19">
      <c r="A660" t="s">
        <v>1955</v>
      </c>
      <c r="B660" t="s">
        <v>1956</v>
      </c>
      <c r="C660" t="s">
        <v>35</v>
      </c>
      <c r="D660" t="s">
        <v>70</v>
      </c>
      <c r="E660">
        <v>510.02</v>
      </c>
      <c r="F660" t="s">
        <v>39</v>
      </c>
      <c r="G660" t="s">
        <v>24</v>
      </c>
      <c r="H660">
        <v>4.08</v>
      </c>
      <c r="I660">
        <v>0</v>
      </c>
      <c r="J660" t="s">
        <v>25</v>
      </c>
      <c r="K660">
        <v>468308</v>
      </c>
      <c r="L660">
        <v>15</v>
      </c>
      <c r="M660">
        <v>0</v>
      </c>
      <c r="N660">
        <v>0</v>
      </c>
      <c r="O660">
        <v>0</v>
      </c>
      <c r="P660">
        <v>0</v>
      </c>
      <c r="Q660">
        <v>0</v>
      </c>
      <c r="R660" t="s">
        <v>1957</v>
      </c>
      <c r="S660" t="s">
        <v>50</v>
      </c>
    </row>
    <row r="661" spans="1:19">
      <c r="A661" t="s">
        <v>1958</v>
      </c>
      <c r="B661" t="s">
        <v>1959</v>
      </c>
      <c r="C661" t="s">
        <v>60</v>
      </c>
      <c r="D661" t="s">
        <v>30</v>
      </c>
      <c r="E661">
        <v>1403.35</v>
      </c>
      <c r="F661" t="s">
        <v>23</v>
      </c>
      <c r="G661" t="s">
        <v>24</v>
      </c>
      <c r="H661">
        <v>1.94</v>
      </c>
      <c r="I661">
        <v>0</v>
      </c>
      <c r="J661" t="s">
        <v>144</v>
      </c>
      <c r="K661">
        <v>514926</v>
      </c>
      <c r="L661">
        <v>12</v>
      </c>
      <c r="M661">
        <v>0</v>
      </c>
      <c r="N661">
        <v>0</v>
      </c>
      <c r="O661">
        <v>0</v>
      </c>
      <c r="P661">
        <v>0</v>
      </c>
      <c r="Q661">
        <v>0</v>
      </c>
      <c r="R661" t="s">
        <v>1960</v>
      </c>
    </row>
    <row r="662" spans="1:19">
      <c r="A662" t="s">
        <v>1961</v>
      </c>
      <c r="B662" t="s">
        <v>1962</v>
      </c>
      <c r="C662" t="s">
        <v>29</v>
      </c>
      <c r="D662" t="s">
        <v>22</v>
      </c>
      <c r="E662">
        <v>193.74</v>
      </c>
      <c r="F662" t="s">
        <v>23</v>
      </c>
      <c r="G662" t="s">
        <v>24</v>
      </c>
      <c r="H662">
        <v>5.78</v>
      </c>
      <c r="I662">
        <v>0</v>
      </c>
      <c r="J662" t="s">
        <v>25</v>
      </c>
      <c r="K662">
        <v>542964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 t="s">
        <v>1963</v>
      </c>
    </row>
    <row r="663" spans="1:19">
      <c r="A663" t="s">
        <v>1964</v>
      </c>
      <c r="B663" t="s">
        <v>1965</v>
      </c>
      <c r="C663" t="s">
        <v>35</v>
      </c>
      <c r="D663" t="s">
        <v>30</v>
      </c>
      <c r="E663">
        <v>215.29</v>
      </c>
      <c r="F663" t="s">
        <v>39</v>
      </c>
      <c r="G663" t="s">
        <v>40</v>
      </c>
      <c r="H663">
        <v>4.58</v>
      </c>
      <c r="I663">
        <v>0</v>
      </c>
      <c r="J663" t="s">
        <v>144</v>
      </c>
      <c r="K663">
        <v>469372</v>
      </c>
      <c r="L663">
        <v>12</v>
      </c>
      <c r="M663">
        <v>0</v>
      </c>
      <c r="N663">
        <v>0</v>
      </c>
      <c r="O663">
        <v>0</v>
      </c>
      <c r="P663">
        <v>0</v>
      </c>
      <c r="Q663">
        <v>0</v>
      </c>
      <c r="R663" t="s">
        <v>1966</v>
      </c>
    </row>
    <row r="664" spans="1:19">
      <c r="A664" t="s">
        <v>1967</v>
      </c>
      <c r="B664" t="s">
        <v>1968</v>
      </c>
      <c r="C664" t="s">
        <v>60</v>
      </c>
      <c r="D664" t="s">
        <v>22</v>
      </c>
      <c r="E664">
        <v>232.78</v>
      </c>
      <c r="F664" t="s">
        <v>23</v>
      </c>
      <c r="G664" t="s">
        <v>24</v>
      </c>
      <c r="H664">
        <v>7.22</v>
      </c>
      <c r="I664">
        <v>0</v>
      </c>
      <c r="J664" t="s">
        <v>25</v>
      </c>
      <c r="K664">
        <v>520604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 t="s">
        <v>1969</v>
      </c>
    </row>
    <row r="665" spans="1:19">
      <c r="A665" t="s">
        <v>1970</v>
      </c>
      <c r="B665" t="s">
        <v>1475</v>
      </c>
      <c r="C665" t="s">
        <v>44</v>
      </c>
      <c r="D665" t="s">
        <v>22</v>
      </c>
      <c r="E665">
        <v>256.32</v>
      </c>
      <c r="F665" t="s">
        <v>23</v>
      </c>
      <c r="G665" t="s">
        <v>24</v>
      </c>
      <c r="H665">
        <v>1.66</v>
      </c>
      <c r="I665">
        <v>0</v>
      </c>
      <c r="J665" t="s">
        <v>48</v>
      </c>
      <c r="K665">
        <v>548605</v>
      </c>
      <c r="L665">
        <v>11</v>
      </c>
      <c r="M665">
        <v>0</v>
      </c>
      <c r="N665">
        <v>0</v>
      </c>
      <c r="O665">
        <v>0</v>
      </c>
      <c r="P665">
        <v>0</v>
      </c>
      <c r="Q665">
        <v>0</v>
      </c>
      <c r="R665" t="s">
        <v>1971</v>
      </c>
    </row>
    <row r="666" spans="1:19">
      <c r="A666" t="s">
        <v>1972</v>
      </c>
      <c r="B666" t="s">
        <v>1973</v>
      </c>
      <c r="C666" t="s">
        <v>44</v>
      </c>
      <c r="D666" t="s">
        <v>70</v>
      </c>
      <c r="E666">
        <v>342.47</v>
      </c>
      <c r="F666" t="s">
        <v>23</v>
      </c>
      <c r="G666" t="s">
        <v>24</v>
      </c>
      <c r="H666">
        <v>9.14</v>
      </c>
      <c r="I666">
        <v>0</v>
      </c>
      <c r="J666" t="s">
        <v>25</v>
      </c>
      <c r="K666">
        <v>472648</v>
      </c>
      <c r="L666">
        <v>15</v>
      </c>
      <c r="M666">
        <v>0</v>
      </c>
      <c r="N666">
        <v>0</v>
      </c>
      <c r="O666">
        <v>0</v>
      </c>
      <c r="P666">
        <v>0</v>
      </c>
      <c r="Q666">
        <v>0</v>
      </c>
      <c r="R666" t="s">
        <v>1974</v>
      </c>
    </row>
    <row r="667" spans="1:19">
      <c r="A667" t="s">
        <v>1975</v>
      </c>
      <c r="B667" t="s">
        <v>1976</v>
      </c>
      <c r="C667" t="s">
        <v>60</v>
      </c>
      <c r="D667" t="s">
        <v>54</v>
      </c>
      <c r="E667">
        <v>390.07</v>
      </c>
      <c r="F667" t="s">
        <v>23</v>
      </c>
      <c r="G667" t="s">
        <v>24</v>
      </c>
      <c r="H667">
        <v>18.78</v>
      </c>
      <c r="I667">
        <v>0</v>
      </c>
      <c r="J667" t="s">
        <v>48</v>
      </c>
      <c r="K667">
        <v>407895</v>
      </c>
      <c r="L667">
        <v>15</v>
      </c>
      <c r="M667">
        <v>0</v>
      </c>
      <c r="N667">
        <v>0</v>
      </c>
      <c r="O667">
        <v>0</v>
      </c>
      <c r="P667">
        <v>0</v>
      </c>
      <c r="Q667">
        <v>0</v>
      </c>
      <c r="R667" t="s">
        <v>1977</v>
      </c>
    </row>
    <row r="668" spans="1:19">
      <c r="A668" t="s">
        <v>1978</v>
      </c>
      <c r="B668" t="s">
        <v>1979</v>
      </c>
      <c r="C668" t="s">
        <v>121</v>
      </c>
      <c r="D668" t="s">
        <v>54</v>
      </c>
      <c r="E668">
        <v>1268.44</v>
      </c>
      <c r="F668" t="s">
        <v>23</v>
      </c>
      <c r="G668" t="s">
        <v>24</v>
      </c>
      <c r="H668">
        <v>11.22</v>
      </c>
      <c r="I668">
        <v>0</v>
      </c>
      <c r="J668" t="s">
        <v>25</v>
      </c>
      <c r="K668">
        <v>551778</v>
      </c>
      <c r="L668">
        <v>15</v>
      </c>
      <c r="M668">
        <v>0</v>
      </c>
      <c r="N668">
        <v>0</v>
      </c>
      <c r="O668">
        <v>0</v>
      </c>
      <c r="P668">
        <v>0</v>
      </c>
      <c r="Q668">
        <v>0</v>
      </c>
      <c r="R668" t="s">
        <v>1980</v>
      </c>
    </row>
    <row r="669" spans="1:19">
      <c r="A669" t="s">
        <v>1981</v>
      </c>
      <c r="B669" t="s">
        <v>1982</v>
      </c>
      <c r="C669" t="s">
        <v>35</v>
      </c>
      <c r="D669" t="s">
        <v>22</v>
      </c>
      <c r="E669">
        <v>877.5</v>
      </c>
      <c r="F669" t="s">
        <v>23</v>
      </c>
      <c r="G669" t="s">
        <v>24</v>
      </c>
      <c r="H669">
        <v>9.81</v>
      </c>
      <c r="I669">
        <v>0</v>
      </c>
      <c r="J669" t="s">
        <v>48</v>
      </c>
      <c r="K669">
        <v>442741</v>
      </c>
      <c r="L669">
        <v>10</v>
      </c>
      <c r="M669">
        <v>0</v>
      </c>
      <c r="N669">
        <v>0</v>
      </c>
      <c r="O669">
        <v>0</v>
      </c>
      <c r="P669">
        <v>0</v>
      </c>
      <c r="Q669">
        <v>0</v>
      </c>
      <c r="R669" t="s">
        <v>1983</v>
      </c>
    </row>
    <row r="670" spans="1:19">
      <c r="A670" t="s">
        <v>1984</v>
      </c>
      <c r="B670" t="s">
        <v>1985</v>
      </c>
      <c r="C670" t="s">
        <v>35</v>
      </c>
      <c r="D670" t="s">
        <v>22</v>
      </c>
      <c r="E670">
        <v>654.33000000000004</v>
      </c>
      <c r="F670" t="s">
        <v>55</v>
      </c>
      <c r="G670" t="s">
        <v>40</v>
      </c>
      <c r="H670">
        <v>3.33</v>
      </c>
      <c r="I670">
        <v>0</v>
      </c>
      <c r="J670" t="s">
        <v>31</v>
      </c>
      <c r="K670">
        <v>400044</v>
      </c>
      <c r="L670">
        <v>57</v>
      </c>
      <c r="M670">
        <v>1</v>
      </c>
      <c r="N670">
        <v>0</v>
      </c>
      <c r="O670">
        <v>0</v>
      </c>
      <c r="P670">
        <v>0</v>
      </c>
      <c r="Q670">
        <v>1</v>
      </c>
      <c r="R670" t="s">
        <v>1986</v>
      </c>
    </row>
    <row r="671" spans="1:19">
      <c r="A671" t="s">
        <v>1987</v>
      </c>
      <c r="B671" t="s">
        <v>1988</v>
      </c>
      <c r="C671" t="s">
        <v>128</v>
      </c>
      <c r="D671" t="s">
        <v>70</v>
      </c>
      <c r="E671">
        <v>1018.07</v>
      </c>
      <c r="F671" t="s">
        <v>23</v>
      </c>
      <c r="G671" t="s">
        <v>24</v>
      </c>
      <c r="H671">
        <v>6.51</v>
      </c>
      <c r="I671">
        <v>0</v>
      </c>
      <c r="J671" t="s">
        <v>144</v>
      </c>
      <c r="K671">
        <v>470906</v>
      </c>
      <c r="L671">
        <v>16</v>
      </c>
      <c r="M671">
        <v>0</v>
      </c>
      <c r="N671">
        <v>0</v>
      </c>
      <c r="O671">
        <v>0</v>
      </c>
      <c r="P671">
        <v>0</v>
      </c>
      <c r="Q671">
        <v>0</v>
      </c>
      <c r="R671" t="s">
        <v>1989</v>
      </c>
    </row>
    <row r="672" spans="1:19">
      <c r="A672" t="s">
        <v>1990</v>
      </c>
      <c r="B672" t="s">
        <v>1991</v>
      </c>
      <c r="C672" t="s">
        <v>44</v>
      </c>
      <c r="D672" t="s">
        <v>54</v>
      </c>
      <c r="E672">
        <v>1004.38</v>
      </c>
      <c r="F672" t="s">
        <v>23</v>
      </c>
      <c r="G672" t="s">
        <v>24</v>
      </c>
      <c r="H672">
        <v>17.86</v>
      </c>
      <c r="I672">
        <v>0</v>
      </c>
      <c r="J672" t="s">
        <v>48</v>
      </c>
      <c r="K672">
        <v>404646</v>
      </c>
      <c r="L672">
        <v>19</v>
      </c>
      <c r="M672">
        <v>0</v>
      </c>
      <c r="N672">
        <v>0</v>
      </c>
      <c r="O672">
        <v>0</v>
      </c>
      <c r="P672">
        <v>0</v>
      </c>
      <c r="Q672">
        <v>0</v>
      </c>
      <c r="R672" t="s">
        <v>1992</v>
      </c>
    </row>
    <row r="673" spans="1:19">
      <c r="A673" t="s">
        <v>1993</v>
      </c>
      <c r="B673" t="s">
        <v>1994</v>
      </c>
      <c r="C673" t="s">
        <v>35</v>
      </c>
      <c r="D673" t="s">
        <v>22</v>
      </c>
      <c r="E673">
        <v>519.79</v>
      </c>
      <c r="F673" t="s">
        <v>23</v>
      </c>
      <c r="G673" t="s">
        <v>24</v>
      </c>
      <c r="H673">
        <v>10.72</v>
      </c>
      <c r="I673">
        <v>0</v>
      </c>
      <c r="J673" t="s">
        <v>144</v>
      </c>
      <c r="K673">
        <v>490136</v>
      </c>
      <c r="L673">
        <v>21</v>
      </c>
      <c r="M673">
        <v>0</v>
      </c>
      <c r="N673">
        <v>0</v>
      </c>
      <c r="O673">
        <v>0</v>
      </c>
      <c r="P673">
        <v>0</v>
      </c>
      <c r="Q673">
        <v>0</v>
      </c>
      <c r="R673" t="s">
        <v>1995</v>
      </c>
    </row>
    <row r="674" spans="1:19">
      <c r="A674" t="s">
        <v>1996</v>
      </c>
      <c r="B674" t="s">
        <v>1997</v>
      </c>
      <c r="C674" t="s">
        <v>29</v>
      </c>
      <c r="D674" t="s">
        <v>54</v>
      </c>
      <c r="E674">
        <v>373.84</v>
      </c>
      <c r="F674" t="s">
        <v>23</v>
      </c>
      <c r="G674" t="s">
        <v>24</v>
      </c>
      <c r="H674">
        <v>13.91</v>
      </c>
      <c r="I674">
        <v>0</v>
      </c>
      <c r="J674" t="s">
        <v>48</v>
      </c>
      <c r="K674">
        <v>513614</v>
      </c>
      <c r="L674">
        <v>18</v>
      </c>
      <c r="M674">
        <v>0</v>
      </c>
      <c r="N674">
        <v>0</v>
      </c>
      <c r="O674">
        <v>0</v>
      </c>
      <c r="P674">
        <v>0</v>
      </c>
      <c r="Q674">
        <v>0</v>
      </c>
      <c r="R674" t="s">
        <v>1998</v>
      </c>
    </row>
    <row r="675" spans="1:19">
      <c r="A675" t="s">
        <v>1999</v>
      </c>
      <c r="B675" t="s">
        <v>2000</v>
      </c>
      <c r="C675" t="s">
        <v>29</v>
      </c>
      <c r="D675" t="s">
        <v>30</v>
      </c>
      <c r="E675">
        <v>316.63</v>
      </c>
      <c r="F675" t="s">
        <v>55</v>
      </c>
      <c r="G675" t="s">
        <v>24</v>
      </c>
      <c r="H675">
        <v>6.06</v>
      </c>
      <c r="I675">
        <v>0</v>
      </c>
      <c r="J675" t="s">
        <v>144</v>
      </c>
      <c r="K675">
        <v>495288</v>
      </c>
      <c r="L675">
        <v>24</v>
      </c>
      <c r="M675">
        <v>0</v>
      </c>
      <c r="N675">
        <v>0</v>
      </c>
      <c r="O675">
        <v>0</v>
      </c>
      <c r="P675">
        <v>0</v>
      </c>
      <c r="Q675">
        <v>0</v>
      </c>
      <c r="R675" t="s">
        <v>2001</v>
      </c>
      <c r="S675" t="s">
        <v>57</v>
      </c>
    </row>
    <row r="676" spans="1:19">
      <c r="A676" t="s">
        <v>2002</v>
      </c>
      <c r="B676" t="s">
        <v>2003</v>
      </c>
      <c r="C676" t="s">
        <v>60</v>
      </c>
      <c r="D676" t="s">
        <v>70</v>
      </c>
      <c r="E676">
        <v>769.67</v>
      </c>
      <c r="F676" t="s">
        <v>23</v>
      </c>
      <c r="G676" t="s">
        <v>24</v>
      </c>
      <c r="H676">
        <v>1.4</v>
      </c>
      <c r="I676">
        <v>0</v>
      </c>
      <c r="J676" t="s">
        <v>25</v>
      </c>
      <c r="K676">
        <v>507335</v>
      </c>
      <c r="L676">
        <v>17</v>
      </c>
      <c r="M676">
        <v>0</v>
      </c>
      <c r="N676">
        <v>0</v>
      </c>
      <c r="O676">
        <v>0</v>
      </c>
      <c r="P676">
        <v>0</v>
      </c>
      <c r="Q676">
        <v>0</v>
      </c>
      <c r="R676" t="s">
        <v>2004</v>
      </c>
    </row>
    <row r="677" spans="1:19">
      <c r="A677" t="s">
        <v>2005</v>
      </c>
      <c r="B677" t="s">
        <v>2006</v>
      </c>
      <c r="C677" t="s">
        <v>29</v>
      </c>
      <c r="D677" t="s">
        <v>22</v>
      </c>
      <c r="E677">
        <v>613.49</v>
      </c>
      <c r="F677" t="s">
        <v>23</v>
      </c>
      <c r="G677" t="s">
        <v>24</v>
      </c>
      <c r="H677">
        <v>4.34</v>
      </c>
      <c r="I677">
        <v>0</v>
      </c>
      <c r="J677" t="s">
        <v>31</v>
      </c>
      <c r="K677">
        <v>433010</v>
      </c>
      <c r="L677">
        <v>20</v>
      </c>
      <c r="M677">
        <v>0</v>
      </c>
      <c r="N677">
        <v>0</v>
      </c>
      <c r="O677">
        <v>0</v>
      </c>
      <c r="P677">
        <v>0</v>
      </c>
      <c r="Q677">
        <v>0</v>
      </c>
      <c r="R677" t="s">
        <v>2007</v>
      </c>
    </row>
    <row r="678" spans="1:19">
      <c r="A678" t="s">
        <v>2008</v>
      </c>
      <c r="B678" t="s">
        <v>2009</v>
      </c>
      <c r="C678" t="s">
        <v>128</v>
      </c>
      <c r="D678" t="s">
        <v>70</v>
      </c>
      <c r="E678">
        <v>190.43</v>
      </c>
      <c r="F678" t="s">
        <v>39</v>
      </c>
      <c r="G678" t="s">
        <v>40</v>
      </c>
      <c r="H678">
        <v>9.36</v>
      </c>
      <c r="I678">
        <v>0</v>
      </c>
      <c r="J678" t="s">
        <v>25</v>
      </c>
      <c r="K678">
        <v>435208</v>
      </c>
      <c r="L678">
        <v>19</v>
      </c>
      <c r="M678">
        <v>0</v>
      </c>
      <c r="N678">
        <v>0</v>
      </c>
      <c r="O678">
        <v>0</v>
      </c>
      <c r="P678">
        <v>0</v>
      </c>
      <c r="Q678">
        <v>0</v>
      </c>
      <c r="R678" t="s">
        <v>2010</v>
      </c>
    </row>
    <row r="679" spans="1:19">
      <c r="A679" t="s">
        <v>2011</v>
      </c>
      <c r="B679" t="s">
        <v>2012</v>
      </c>
      <c r="C679" t="s">
        <v>44</v>
      </c>
      <c r="D679" t="s">
        <v>30</v>
      </c>
      <c r="E679">
        <v>268.73</v>
      </c>
      <c r="F679" t="s">
        <v>23</v>
      </c>
      <c r="G679" t="s">
        <v>24</v>
      </c>
      <c r="H679">
        <v>0.61</v>
      </c>
      <c r="I679">
        <v>0</v>
      </c>
      <c r="J679" t="s">
        <v>31</v>
      </c>
      <c r="K679">
        <v>461915</v>
      </c>
      <c r="L679">
        <v>16</v>
      </c>
      <c r="M679">
        <v>0</v>
      </c>
      <c r="N679">
        <v>0</v>
      </c>
      <c r="O679">
        <v>0</v>
      </c>
      <c r="P679">
        <v>0</v>
      </c>
      <c r="Q679">
        <v>0</v>
      </c>
      <c r="R679" t="s">
        <v>2013</v>
      </c>
    </row>
    <row r="680" spans="1:19">
      <c r="A680" t="s">
        <v>2014</v>
      </c>
      <c r="B680" t="s">
        <v>2015</v>
      </c>
      <c r="C680" t="s">
        <v>44</v>
      </c>
      <c r="D680" t="s">
        <v>54</v>
      </c>
      <c r="E680">
        <v>92.96</v>
      </c>
      <c r="F680" t="s">
        <v>23</v>
      </c>
      <c r="G680" t="s">
        <v>24</v>
      </c>
      <c r="H680">
        <v>17.27</v>
      </c>
      <c r="I680">
        <v>0</v>
      </c>
      <c r="J680" t="s">
        <v>31</v>
      </c>
      <c r="K680">
        <v>457845</v>
      </c>
      <c r="L680">
        <v>16</v>
      </c>
      <c r="M680">
        <v>0</v>
      </c>
      <c r="N680">
        <v>0</v>
      </c>
      <c r="O680">
        <v>0</v>
      </c>
      <c r="P680">
        <v>0</v>
      </c>
      <c r="Q680">
        <v>0</v>
      </c>
      <c r="R680" t="s">
        <v>2016</v>
      </c>
    </row>
    <row r="681" spans="1:19">
      <c r="A681" t="s">
        <v>2017</v>
      </c>
      <c r="B681" t="s">
        <v>2018</v>
      </c>
      <c r="C681" t="s">
        <v>21</v>
      </c>
      <c r="D681" t="s">
        <v>22</v>
      </c>
      <c r="E681">
        <v>1256.33</v>
      </c>
      <c r="F681" t="s">
        <v>23</v>
      </c>
      <c r="G681" t="s">
        <v>24</v>
      </c>
      <c r="H681">
        <v>4.1100000000000003</v>
      </c>
      <c r="I681">
        <v>0</v>
      </c>
      <c r="J681" t="s">
        <v>25</v>
      </c>
      <c r="K681">
        <v>519273</v>
      </c>
      <c r="L681">
        <v>22</v>
      </c>
      <c r="M681">
        <v>0</v>
      </c>
      <c r="N681">
        <v>0</v>
      </c>
      <c r="O681">
        <v>0</v>
      </c>
      <c r="P681">
        <v>0</v>
      </c>
      <c r="Q681">
        <v>0</v>
      </c>
      <c r="R681" t="s">
        <v>2019</v>
      </c>
    </row>
    <row r="682" spans="1:19">
      <c r="A682" t="s">
        <v>2020</v>
      </c>
      <c r="B682" t="s">
        <v>2021</v>
      </c>
      <c r="C682" t="s">
        <v>29</v>
      </c>
      <c r="D682" t="s">
        <v>70</v>
      </c>
      <c r="E682">
        <v>479.16</v>
      </c>
      <c r="F682" t="s">
        <v>23</v>
      </c>
      <c r="G682" t="s">
        <v>24</v>
      </c>
      <c r="H682">
        <v>6.37</v>
      </c>
      <c r="I682">
        <v>0</v>
      </c>
      <c r="J682" t="s">
        <v>25</v>
      </c>
      <c r="K682">
        <v>482072</v>
      </c>
      <c r="L682">
        <v>21</v>
      </c>
      <c r="M682">
        <v>0</v>
      </c>
      <c r="N682">
        <v>0</v>
      </c>
      <c r="O682">
        <v>0</v>
      </c>
      <c r="P682">
        <v>0</v>
      </c>
      <c r="Q682">
        <v>0</v>
      </c>
      <c r="R682" t="s">
        <v>2022</v>
      </c>
    </row>
    <row r="683" spans="1:19">
      <c r="A683" t="s">
        <v>2023</v>
      </c>
      <c r="B683" t="s">
        <v>2024</v>
      </c>
      <c r="C683" t="s">
        <v>21</v>
      </c>
      <c r="D683" t="s">
        <v>70</v>
      </c>
      <c r="E683">
        <v>81.56</v>
      </c>
      <c r="F683" t="s">
        <v>23</v>
      </c>
      <c r="G683" t="s">
        <v>24</v>
      </c>
      <c r="H683">
        <v>3.96</v>
      </c>
      <c r="I683">
        <v>0</v>
      </c>
      <c r="J683" t="s">
        <v>25</v>
      </c>
      <c r="K683">
        <v>478036</v>
      </c>
      <c r="L683">
        <v>12</v>
      </c>
      <c r="M683">
        <v>0</v>
      </c>
      <c r="N683">
        <v>0</v>
      </c>
      <c r="O683">
        <v>0</v>
      </c>
      <c r="P683">
        <v>0</v>
      </c>
      <c r="Q683">
        <v>0</v>
      </c>
      <c r="R683" t="s">
        <v>2025</v>
      </c>
    </row>
    <row r="684" spans="1:19">
      <c r="A684" t="s">
        <v>2026</v>
      </c>
      <c r="B684" t="s">
        <v>2027</v>
      </c>
      <c r="C684" t="s">
        <v>21</v>
      </c>
      <c r="D684" t="s">
        <v>70</v>
      </c>
      <c r="E684">
        <v>207.24</v>
      </c>
      <c r="F684" t="s">
        <v>55</v>
      </c>
      <c r="G684" t="s">
        <v>40</v>
      </c>
      <c r="H684">
        <v>9.4</v>
      </c>
      <c r="I684">
        <v>0</v>
      </c>
      <c r="J684" t="s">
        <v>48</v>
      </c>
      <c r="K684">
        <v>476274</v>
      </c>
      <c r="L684">
        <v>12</v>
      </c>
      <c r="M684">
        <v>0</v>
      </c>
      <c r="N684">
        <v>0</v>
      </c>
      <c r="O684">
        <v>0</v>
      </c>
      <c r="P684">
        <v>0</v>
      </c>
      <c r="Q684">
        <v>0</v>
      </c>
      <c r="R684" t="s">
        <v>2028</v>
      </c>
    </row>
    <row r="685" spans="1:19">
      <c r="A685" t="s">
        <v>2029</v>
      </c>
      <c r="B685" t="s">
        <v>2030</v>
      </c>
      <c r="C685" t="s">
        <v>53</v>
      </c>
      <c r="D685" t="s">
        <v>22</v>
      </c>
      <c r="E685">
        <v>435.73</v>
      </c>
      <c r="F685" t="s">
        <v>23</v>
      </c>
      <c r="G685" t="s">
        <v>24</v>
      </c>
      <c r="H685">
        <v>9.4700000000000006</v>
      </c>
      <c r="I685">
        <v>0</v>
      </c>
      <c r="J685" t="s">
        <v>48</v>
      </c>
      <c r="K685">
        <v>482103</v>
      </c>
      <c r="L685">
        <v>17</v>
      </c>
      <c r="M685">
        <v>0</v>
      </c>
      <c r="N685">
        <v>0</v>
      </c>
      <c r="O685">
        <v>0</v>
      </c>
      <c r="P685">
        <v>0</v>
      </c>
      <c r="Q685">
        <v>0</v>
      </c>
      <c r="R685" t="s">
        <v>2031</v>
      </c>
    </row>
    <row r="686" spans="1:19">
      <c r="A686" t="s">
        <v>2032</v>
      </c>
      <c r="B686" t="s">
        <v>2033</v>
      </c>
      <c r="C686" t="s">
        <v>44</v>
      </c>
      <c r="D686" t="s">
        <v>70</v>
      </c>
      <c r="E686">
        <v>79.77</v>
      </c>
      <c r="F686" t="s">
        <v>39</v>
      </c>
      <c r="G686" t="s">
        <v>40</v>
      </c>
      <c r="H686">
        <v>8.8000000000000007</v>
      </c>
      <c r="I686">
        <v>0</v>
      </c>
      <c r="J686" t="s">
        <v>25</v>
      </c>
      <c r="K686">
        <v>438765</v>
      </c>
      <c r="L686">
        <v>11</v>
      </c>
      <c r="M686">
        <v>0</v>
      </c>
      <c r="N686">
        <v>0</v>
      </c>
      <c r="O686">
        <v>0</v>
      </c>
      <c r="P686">
        <v>0</v>
      </c>
      <c r="Q686">
        <v>0</v>
      </c>
      <c r="R686" t="s">
        <v>2034</v>
      </c>
    </row>
    <row r="687" spans="1:19">
      <c r="A687" t="s">
        <v>2035</v>
      </c>
      <c r="B687" t="s">
        <v>2036</v>
      </c>
      <c r="C687" t="s">
        <v>21</v>
      </c>
      <c r="D687" t="s">
        <v>22</v>
      </c>
      <c r="E687">
        <v>508.5</v>
      </c>
      <c r="F687" t="s">
        <v>23</v>
      </c>
      <c r="G687" t="s">
        <v>24</v>
      </c>
      <c r="H687">
        <v>8.1999999999999993</v>
      </c>
      <c r="I687">
        <v>0</v>
      </c>
      <c r="J687" t="s">
        <v>31</v>
      </c>
      <c r="K687">
        <v>507720</v>
      </c>
      <c r="L687">
        <v>10</v>
      </c>
      <c r="M687">
        <v>0</v>
      </c>
      <c r="N687">
        <v>0</v>
      </c>
      <c r="O687">
        <v>0</v>
      </c>
      <c r="P687">
        <v>0</v>
      </c>
      <c r="Q687">
        <v>0</v>
      </c>
      <c r="R687" t="s">
        <v>2037</v>
      </c>
    </row>
    <row r="688" spans="1:19">
      <c r="A688" t="s">
        <v>2038</v>
      </c>
      <c r="B688" t="s">
        <v>2039</v>
      </c>
      <c r="C688" t="s">
        <v>21</v>
      </c>
      <c r="D688" t="s">
        <v>54</v>
      </c>
      <c r="E688">
        <v>227.7</v>
      </c>
      <c r="F688" t="s">
        <v>39</v>
      </c>
      <c r="G688" t="s">
        <v>40</v>
      </c>
      <c r="H688">
        <v>13.79</v>
      </c>
      <c r="I688">
        <v>0</v>
      </c>
      <c r="J688" t="s">
        <v>25</v>
      </c>
      <c r="K688">
        <v>554004</v>
      </c>
      <c r="L688">
        <v>25</v>
      </c>
      <c r="M688">
        <v>0</v>
      </c>
      <c r="N688">
        <v>0</v>
      </c>
      <c r="O688">
        <v>0</v>
      </c>
      <c r="P688">
        <v>0</v>
      </c>
      <c r="Q688">
        <v>0</v>
      </c>
      <c r="R688" t="s">
        <v>2040</v>
      </c>
    </row>
    <row r="689" spans="1:19">
      <c r="A689" t="s">
        <v>2041</v>
      </c>
      <c r="B689" t="s">
        <v>2042</v>
      </c>
      <c r="C689" t="s">
        <v>21</v>
      </c>
      <c r="D689" t="s">
        <v>22</v>
      </c>
      <c r="E689">
        <v>997.04</v>
      </c>
      <c r="F689" t="s">
        <v>39</v>
      </c>
      <c r="G689" t="s">
        <v>40</v>
      </c>
      <c r="H689">
        <v>1.02</v>
      </c>
      <c r="I689">
        <v>0</v>
      </c>
      <c r="J689" t="s">
        <v>25</v>
      </c>
      <c r="K689">
        <v>544200</v>
      </c>
      <c r="L689">
        <v>24</v>
      </c>
      <c r="M689">
        <v>0</v>
      </c>
      <c r="N689">
        <v>0</v>
      </c>
      <c r="O689">
        <v>0</v>
      </c>
      <c r="P689">
        <v>0</v>
      </c>
      <c r="Q689">
        <v>0</v>
      </c>
      <c r="R689" t="s">
        <v>2043</v>
      </c>
    </row>
    <row r="690" spans="1:19">
      <c r="A690" t="s">
        <v>2044</v>
      </c>
      <c r="B690" t="s">
        <v>2045</v>
      </c>
      <c r="C690" t="s">
        <v>21</v>
      </c>
      <c r="D690" t="s">
        <v>30</v>
      </c>
      <c r="E690">
        <v>439.84</v>
      </c>
      <c r="F690" t="s">
        <v>23</v>
      </c>
      <c r="G690" t="s">
        <v>24</v>
      </c>
      <c r="H690">
        <v>5.95</v>
      </c>
      <c r="I690">
        <v>0</v>
      </c>
      <c r="J690" t="s">
        <v>25</v>
      </c>
      <c r="K690">
        <v>409093</v>
      </c>
      <c r="L690">
        <v>16</v>
      </c>
      <c r="M690">
        <v>0</v>
      </c>
      <c r="N690">
        <v>0</v>
      </c>
      <c r="O690">
        <v>0</v>
      </c>
      <c r="P690">
        <v>0</v>
      </c>
      <c r="Q690">
        <v>0</v>
      </c>
      <c r="R690" t="s">
        <v>2046</v>
      </c>
    </row>
    <row r="691" spans="1:19">
      <c r="A691" t="s">
        <v>2047</v>
      </c>
      <c r="B691" t="s">
        <v>2048</v>
      </c>
      <c r="C691" t="s">
        <v>53</v>
      </c>
      <c r="D691" t="s">
        <v>54</v>
      </c>
      <c r="E691">
        <v>336.07</v>
      </c>
      <c r="F691" t="s">
        <v>39</v>
      </c>
      <c r="G691" t="s">
        <v>40</v>
      </c>
      <c r="H691">
        <v>17.420000000000002</v>
      </c>
      <c r="I691">
        <v>0</v>
      </c>
      <c r="J691" t="s">
        <v>25</v>
      </c>
      <c r="K691">
        <v>478419</v>
      </c>
      <c r="L691">
        <v>15</v>
      </c>
      <c r="M691">
        <v>0</v>
      </c>
      <c r="N691">
        <v>0</v>
      </c>
      <c r="O691">
        <v>0</v>
      </c>
      <c r="P691">
        <v>0</v>
      </c>
      <c r="Q691">
        <v>0</v>
      </c>
      <c r="R691" t="s">
        <v>2049</v>
      </c>
    </row>
    <row r="692" spans="1:19">
      <c r="A692" t="s">
        <v>2050</v>
      </c>
      <c r="B692" t="s">
        <v>778</v>
      </c>
      <c r="C692" t="s">
        <v>35</v>
      </c>
      <c r="D692" t="s">
        <v>22</v>
      </c>
      <c r="E692">
        <v>1654.24</v>
      </c>
      <c r="F692" t="s">
        <v>23</v>
      </c>
      <c r="G692" t="s">
        <v>24</v>
      </c>
      <c r="H692">
        <v>8.8699999999999992</v>
      </c>
      <c r="I692">
        <v>0</v>
      </c>
      <c r="J692" t="s">
        <v>25</v>
      </c>
      <c r="K692">
        <v>502843</v>
      </c>
      <c r="L692">
        <v>36</v>
      </c>
      <c r="M692">
        <v>0</v>
      </c>
      <c r="N692">
        <v>1</v>
      </c>
      <c r="O692">
        <v>0</v>
      </c>
      <c r="P692">
        <v>0</v>
      </c>
      <c r="Q692">
        <v>0</v>
      </c>
      <c r="R692" t="s">
        <v>2051</v>
      </c>
    </row>
    <row r="693" spans="1:19">
      <c r="A693" t="s">
        <v>2052</v>
      </c>
      <c r="B693" t="s">
        <v>2053</v>
      </c>
      <c r="C693" t="s">
        <v>29</v>
      </c>
      <c r="D693" t="s">
        <v>70</v>
      </c>
      <c r="E693">
        <v>432.79</v>
      </c>
      <c r="F693" t="s">
        <v>39</v>
      </c>
      <c r="G693" t="s">
        <v>40</v>
      </c>
      <c r="H693">
        <v>8.93</v>
      </c>
      <c r="I693">
        <v>0</v>
      </c>
      <c r="J693" t="s">
        <v>31</v>
      </c>
      <c r="K693">
        <v>550957</v>
      </c>
      <c r="L693">
        <v>25</v>
      </c>
      <c r="M693">
        <v>0</v>
      </c>
      <c r="N693">
        <v>0</v>
      </c>
      <c r="O693">
        <v>0</v>
      </c>
      <c r="P693">
        <v>0</v>
      </c>
      <c r="Q693">
        <v>0</v>
      </c>
      <c r="R693" t="s">
        <v>2054</v>
      </c>
    </row>
    <row r="694" spans="1:19">
      <c r="A694" t="s">
        <v>2055</v>
      </c>
      <c r="B694" t="s">
        <v>2056</v>
      </c>
      <c r="C694" t="s">
        <v>29</v>
      </c>
      <c r="D694" t="s">
        <v>22</v>
      </c>
      <c r="E694">
        <v>444.87</v>
      </c>
      <c r="F694" t="s">
        <v>55</v>
      </c>
      <c r="G694" t="s">
        <v>40</v>
      </c>
      <c r="H694">
        <v>4.43</v>
      </c>
      <c r="I694">
        <v>0</v>
      </c>
      <c r="J694" t="s">
        <v>31</v>
      </c>
      <c r="K694">
        <v>540369</v>
      </c>
      <c r="L694">
        <v>11</v>
      </c>
      <c r="M694">
        <v>0</v>
      </c>
      <c r="N694">
        <v>0</v>
      </c>
      <c r="O694">
        <v>0</v>
      </c>
      <c r="P694">
        <v>0</v>
      </c>
      <c r="Q694">
        <v>0</v>
      </c>
      <c r="R694" t="s">
        <v>2057</v>
      </c>
    </row>
    <row r="695" spans="1:19">
      <c r="A695" t="s">
        <v>2058</v>
      </c>
      <c r="B695" t="s">
        <v>2059</v>
      </c>
      <c r="C695" t="s">
        <v>21</v>
      </c>
      <c r="D695" t="s">
        <v>30</v>
      </c>
      <c r="E695">
        <v>1008.43</v>
      </c>
      <c r="F695" t="s">
        <v>23</v>
      </c>
      <c r="G695" t="s">
        <v>24</v>
      </c>
      <c r="H695">
        <v>7.83</v>
      </c>
      <c r="I695">
        <v>0</v>
      </c>
      <c r="J695" t="s">
        <v>25</v>
      </c>
      <c r="K695">
        <v>434906</v>
      </c>
      <c r="L695">
        <v>24</v>
      </c>
      <c r="M695">
        <v>0</v>
      </c>
      <c r="N695">
        <v>0</v>
      </c>
      <c r="O695">
        <v>0</v>
      </c>
      <c r="P695">
        <v>0</v>
      </c>
      <c r="Q695">
        <v>0</v>
      </c>
      <c r="R695" t="s">
        <v>2060</v>
      </c>
    </row>
    <row r="696" spans="1:19">
      <c r="A696" t="s">
        <v>2061</v>
      </c>
      <c r="B696" t="s">
        <v>1052</v>
      </c>
      <c r="C696" t="s">
        <v>35</v>
      </c>
      <c r="D696" t="s">
        <v>70</v>
      </c>
      <c r="E696">
        <v>457.21</v>
      </c>
      <c r="F696" t="s">
        <v>55</v>
      </c>
      <c r="G696" t="s">
        <v>40</v>
      </c>
      <c r="H696">
        <v>10.96</v>
      </c>
      <c r="I696">
        <v>0</v>
      </c>
      <c r="J696" t="s">
        <v>25</v>
      </c>
      <c r="K696">
        <v>434026</v>
      </c>
      <c r="L696">
        <v>11</v>
      </c>
      <c r="M696">
        <v>0</v>
      </c>
      <c r="N696">
        <v>0</v>
      </c>
      <c r="O696">
        <v>0</v>
      </c>
      <c r="P696">
        <v>0</v>
      </c>
      <c r="Q696">
        <v>0</v>
      </c>
      <c r="R696" t="s">
        <v>2062</v>
      </c>
    </row>
    <row r="697" spans="1:19">
      <c r="A697" t="s">
        <v>2063</v>
      </c>
      <c r="B697" t="s">
        <v>2064</v>
      </c>
      <c r="C697" t="s">
        <v>35</v>
      </c>
      <c r="D697" t="s">
        <v>70</v>
      </c>
      <c r="E697">
        <v>472.24</v>
      </c>
      <c r="F697" t="s">
        <v>39</v>
      </c>
      <c r="G697" t="s">
        <v>40</v>
      </c>
      <c r="H697">
        <v>1.62</v>
      </c>
      <c r="I697">
        <v>0</v>
      </c>
      <c r="J697" t="s">
        <v>144</v>
      </c>
      <c r="K697">
        <v>439137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 t="s">
        <v>2065</v>
      </c>
    </row>
    <row r="698" spans="1:19">
      <c r="A698" t="s">
        <v>2066</v>
      </c>
      <c r="B698" t="s">
        <v>2067</v>
      </c>
      <c r="C698" t="s">
        <v>44</v>
      </c>
      <c r="D698" t="s">
        <v>30</v>
      </c>
      <c r="E698">
        <v>752.83</v>
      </c>
      <c r="F698" t="s">
        <v>23</v>
      </c>
      <c r="G698" t="s">
        <v>24</v>
      </c>
      <c r="H698">
        <v>9.14</v>
      </c>
      <c r="I698">
        <v>0</v>
      </c>
      <c r="J698" t="s">
        <v>48</v>
      </c>
      <c r="K698">
        <v>415515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 t="s">
        <v>2068</v>
      </c>
    </row>
    <row r="699" spans="1:19">
      <c r="A699" t="s">
        <v>2069</v>
      </c>
      <c r="B699" t="s">
        <v>2070</v>
      </c>
      <c r="C699" t="s">
        <v>44</v>
      </c>
      <c r="D699" t="s">
        <v>70</v>
      </c>
      <c r="E699">
        <v>83.53</v>
      </c>
      <c r="F699" t="s">
        <v>23</v>
      </c>
      <c r="G699" t="s">
        <v>24</v>
      </c>
      <c r="H699">
        <v>3.53</v>
      </c>
      <c r="I699">
        <v>0</v>
      </c>
      <c r="J699" t="s">
        <v>31</v>
      </c>
      <c r="K699">
        <v>469530</v>
      </c>
      <c r="L699">
        <v>25</v>
      </c>
      <c r="M699">
        <v>0</v>
      </c>
      <c r="N699">
        <v>0</v>
      </c>
      <c r="O699">
        <v>0</v>
      </c>
      <c r="P699">
        <v>0</v>
      </c>
      <c r="Q699">
        <v>0</v>
      </c>
      <c r="R699" t="s">
        <v>2071</v>
      </c>
    </row>
    <row r="700" spans="1:19">
      <c r="A700" t="s">
        <v>2072</v>
      </c>
      <c r="B700" t="s">
        <v>2073</v>
      </c>
      <c r="C700" t="s">
        <v>29</v>
      </c>
      <c r="D700" t="s">
        <v>30</v>
      </c>
      <c r="E700">
        <v>413.34</v>
      </c>
      <c r="F700" t="s">
        <v>55</v>
      </c>
      <c r="G700" t="s">
        <v>40</v>
      </c>
      <c r="H700">
        <v>8.0399999999999991</v>
      </c>
      <c r="I700">
        <v>0</v>
      </c>
      <c r="J700" t="s">
        <v>48</v>
      </c>
      <c r="K700">
        <v>430670</v>
      </c>
      <c r="L700">
        <v>40</v>
      </c>
      <c r="M700">
        <v>0</v>
      </c>
      <c r="N700">
        <v>0</v>
      </c>
      <c r="O700">
        <v>1</v>
      </c>
      <c r="P700">
        <v>0</v>
      </c>
      <c r="Q700">
        <v>0</v>
      </c>
      <c r="R700" t="s">
        <v>2074</v>
      </c>
    </row>
    <row r="701" spans="1:19">
      <c r="A701" t="s">
        <v>2075</v>
      </c>
      <c r="B701" t="s">
        <v>2076</v>
      </c>
      <c r="C701" t="s">
        <v>35</v>
      </c>
      <c r="D701" t="s">
        <v>30</v>
      </c>
      <c r="E701">
        <v>191.56</v>
      </c>
      <c r="F701" t="s">
        <v>23</v>
      </c>
      <c r="G701" t="s">
        <v>24</v>
      </c>
      <c r="H701">
        <v>1.19</v>
      </c>
      <c r="I701">
        <v>0</v>
      </c>
      <c r="J701" t="s">
        <v>31</v>
      </c>
      <c r="K701">
        <v>466277</v>
      </c>
      <c r="L701">
        <v>64</v>
      </c>
      <c r="M701">
        <v>0</v>
      </c>
      <c r="N701">
        <v>0</v>
      </c>
      <c r="O701">
        <v>1</v>
      </c>
      <c r="P701">
        <v>1</v>
      </c>
      <c r="Q701">
        <v>0</v>
      </c>
      <c r="R701" t="s">
        <v>2077</v>
      </c>
    </row>
    <row r="702" spans="1:19">
      <c r="A702" t="s">
        <v>2078</v>
      </c>
      <c r="B702" t="s">
        <v>2079</v>
      </c>
      <c r="C702" t="s">
        <v>29</v>
      </c>
      <c r="D702" t="s">
        <v>22</v>
      </c>
      <c r="E702">
        <v>473.83</v>
      </c>
      <c r="F702" t="s">
        <v>23</v>
      </c>
      <c r="G702" t="s">
        <v>24</v>
      </c>
      <c r="H702">
        <v>5.17</v>
      </c>
      <c r="I702">
        <v>0</v>
      </c>
      <c r="J702" t="s">
        <v>25</v>
      </c>
      <c r="K702">
        <v>464460</v>
      </c>
      <c r="L702">
        <v>21</v>
      </c>
      <c r="M702">
        <v>0</v>
      </c>
      <c r="N702">
        <v>0</v>
      </c>
      <c r="O702">
        <v>0</v>
      </c>
      <c r="P702">
        <v>0</v>
      </c>
      <c r="Q702">
        <v>0</v>
      </c>
      <c r="R702" t="s">
        <v>2080</v>
      </c>
    </row>
    <row r="703" spans="1:19">
      <c r="A703" t="s">
        <v>2081</v>
      </c>
      <c r="B703" t="s">
        <v>2082</v>
      </c>
      <c r="C703" t="s">
        <v>29</v>
      </c>
      <c r="D703" t="s">
        <v>70</v>
      </c>
      <c r="E703">
        <v>472.19</v>
      </c>
      <c r="F703" t="s">
        <v>23</v>
      </c>
      <c r="G703" t="s">
        <v>24</v>
      </c>
      <c r="H703">
        <v>1.1000000000000001</v>
      </c>
      <c r="I703">
        <v>0</v>
      </c>
      <c r="J703" t="s">
        <v>25</v>
      </c>
      <c r="K703">
        <v>426523</v>
      </c>
      <c r="L703">
        <v>16</v>
      </c>
      <c r="M703">
        <v>0</v>
      </c>
      <c r="N703">
        <v>0</v>
      </c>
      <c r="O703">
        <v>0</v>
      </c>
      <c r="P703">
        <v>0</v>
      </c>
      <c r="Q703">
        <v>0</v>
      </c>
      <c r="R703" t="s">
        <v>2083</v>
      </c>
    </row>
    <row r="704" spans="1:19">
      <c r="A704" t="s">
        <v>2084</v>
      </c>
      <c r="B704" t="s">
        <v>2039</v>
      </c>
      <c r="C704" t="s">
        <v>44</v>
      </c>
      <c r="D704" t="s">
        <v>22</v>
      </c>
      <c r="E704">
        <v>275.43</v>
      </c>
      <c r="F704" t="s">
        <v>55</v>
      </c>
      <c r="G704" t="s">
        <v>24</v>
      </c>
      <c r="H704">
        <v>3.73</v>
      </c>
      <c r="I704">
        <v>0</v>
      </c>
      <c r="J704" t="s">
        <v>25</v>
      </c>
      <c r="K704">
        <v>455718</v>
      </c>
      <c r="L704">
        <v>11</v>
      </c>
      <c r="M704">
        <v>0</v>
      </c>
      <c r="N704">
        <v>0</v>
      </c>
      <c r="O704">
        <v>0</v>
      </c>
      <c r="P704">
        <v>0</v>
      </c>
      <c r="Q704">
        <v>0</v>
      </c>
      <c r="R704" t="s">
        <v>2085</v>
      </c>
      <c r="S704" t="s">
        <v>57</v>
      </c>
    </row>
    <row r="705" spans="1:19">
      <c r="A705" t="s">
        <v>2086</v>
      </c>
      <c r="B705" t="s">
        <v>2087</v>
      </c>
      <c r="C705" t="s">
        <v>121</v>
      </c>
      <c r="D705" t="s">
        <v>22</v>
      </c>
      <c r="E705">
        <v>606.30999999999995</v>
      </c>
      <c r="F705" t="s">
        <v>23</v>
      </c>
      <c r="G705" t="s">
        <v>24</v>
      </c>
      <c r="H705">
        <v>11.66</v>
      </c>
      <c r="I705">
        <v>0</v>
      </c>
      <c r="J705" t="s">
        <v>31</v>
      </c>
      <c r="K705">
        <v>518225</v>
      </c>
      <c r="L705">
        <v>21</v>
      </c>
      <c r="M705">
        <v>0</v>
      </c>
      <c r="N705">
        <v>0</v>
      </c>
      <c r="O705">
        <v>0</v>
      </c>
      <c r="P705">
        <v>0</v>
      </c>
      <c r="Q705">
        <v>0</v>
      </c>
      <c r="R705" t="s">
        <v>2088</v>
      </c>
    </row>
    <row r="706" spans="1:19">
      <c r="A706" t="s">
        <v>2089</v>
      </c>
      <c r="B706" t="s">
        <v>2090</v>
      </c>
      <c r="C706" t="s">
        <v>35</v>
      </c>
      <c r="D706" t="s">
        <v>30</v>
      </c>
      <c r="E706">
        <v>311.45999999999998</v>
      </c>
      <c r="F706" t="s">
        <v>23</v>
      </c>
      <c r="G706" t="s">
        <v>24</v>
      </c>
      <c r="H706">
        <v>7.72</v>
      </c>
      <c r="I706">
        <v>0</v>
      </c>
      <c r="J706" t="s">
        <v>31</v>
      </c>
      <c r="K706">
        <v>517783</v>
      </c>
      <c r="L706">
        <v>19</v>
      </c>
      <c r="M706">
        <v>0</v>
      </c>
      <c r="N706">
        <v>0</v>
      </c>
      <c r="O706">
        <v>0</v>
      </c>
      <c r="P706">
        <v>0</v>
      </c>
      <c r="Q706">
        <v>0</v>
      </c>
      <c r="R706" t="s">
        <v>2091</v>
      </c>
    </row>
    <row r="707" spans="1:19">
      <c r="A707" t="s">
        <v>2092</v>
      </c>
      <c r="B707" t="s">
        <v>2093</v>
      </c>
      <c r="C707" t="s">
        <v>128</v>
      </c>
      <c r="D707" t="s">
        <v>30</v>
      </c>
      <c r="E707">
        <v>234.54</v>
      </c>
      <c r="F707" t="s">
        <v>39</v>
      </c>
      <c r="G707" t="s">
        <v>24</v>
      </c>
      <c r="H707">
        <v>6.19</v>
      </c>
      <c r="I707">
        <v>0</v>
      </c>
      <c r="J707" t="s">
        <v>25</v>
      </c>
      <c r="K707">
        <v>474287</v>
      </c>
      <c r="L707">
        <v>23</v>
      </c>
      <c r="M707">
        <v>0</v>
      </c>
      <c r="N707">
        <v>0</v>
      </c>
      <c r="O707">
        <v>0</v>
      </c>
      <c r="P707">
        <v>0</v>
      </c>
      <c r="Q707">
        <v>0</v>
      </c>
      <c r="R707" t="s">
        <v>2094</v>
      </c>
      <c r="S707" t="s">
        <v>50</v>
      </c>
    </row>
    <row r="708" spans="1:19">
      <c r="A708" t="s">
        <v>2095</v>
      </c>
      <c r="B708" t="s">
        <v>2096</v>
      </c>
      <c r="C708" t="s">
        <v>128</v>
      </c>
      <c r="D708" t="s">
        <v>70</v>
      </c>
      <c r="E708">
        <v>321.89999999999998</v>
      </c>
      <c r="F708" t="s">
        <v>55</v>
      </c>
      <c r="G708" t="s">
        <v>40</v>
      </c>
      <c r="H708">
        <v>6.49</v>
      </c>
      <c r="I708">
        <v>0</v>
      </c>
      <c r="J708" t="s">
        <v>48</v>
      </c>
      <c r="K708">
        <v>463594</v>
      </c>
      <c r="L708">
        <v>43</v>
      </c>
      <c r="M708">
        <v>0</v>
      </c>
      <c r="N708">
        <v>0</v>
      </c>
      <c r="O708">
        <v>1</v>
      </c>
      <c r="P708">
        <v>0</v>
      </c>
      <c r="Q708">
        <v>0</v>
      </c>
      <c r="R708" t="s">
        <v>2097</v>
      </c>
    </row>
    <row r="709" spans="1:19">
      <c r="A709" t="s">
        <v>2098</v>
      </c>
      <c r="B709" t="s">
        <v>2099</v>
      </c>
      <c r="C709" t="s">
        <v>35</v>
      </c>
      <c r="D709" t="s">
        <v>22</v>
      </c>
      <c r="E709">
        <v>471.04</v>
      </c>
      <c r="F709" t="s">
        <v>39</v>
      </c>
      <c r="G709" t="s">
        <v>24</v>
      </c>
      <c r="H709">
        <v>11.07</v>
      </c>
      <c r="I709">
        <v>0</v>
      </c>
      <c r="J709" t="s">
        <v>25</v>
      </c>
      <c r="K709">
        <v>405166</v>
      </c>
      <c r="L709">
        <v>50</v>
      </c>
      <c r="M709">
        <v>0</v>
      </c>
      <c r="N709">
        <v>0</v>
      </c>
      <c r="O709">
        <v>1</v>
      </c>
      <c r="P709">
        <v>0</v>
      </c>
      <c r="Q709">
        <v>0</v>
      </c>
      <c r="R709" t="s">
        <v>2100</v>
      </c>
      <c r="S709" t="s">
        <v>50</v>
      </c>
    </row>
    <row r="710" spans="1:19">
      <c r="A710" t="s">
        <v>2101</v>
      </c>
      <c r="B710" t="s">
        <v>2102</v>
      </c>
      <c r="C710" t="s">
        <v>35</v>
      </c>
      <c r="D710" t="s">
        <v>54</v>
      </c>
      <c r="E710">
        <v>305.18</v>
      </c>
      <c r="F710" t="s">
        <v>23</v>
      </c>
      <c r="G710" t="s">
        <v>24</v>
      </c>
      <c r="H710">
        <v>18.420000000000002</v>
      </c>
      <c r="I710">
        <v>0</v>
      </c>
      <c r="J710" t="s">
        <v>144</v>
      </c>
      <c r="K710">
        <v>445868</v>
      </c>
      <c r="L710">
        <v>19</v>
      </c>
      <c r="M710">
        <v>0</v>
      </c>
      <c r="N710">
        <v>0</v>
      </c>
      <c r="O710">
        <v>0</v>
      </c>
      <c r="P710">
        <v>0</v>
      </c>
      <c r="Q710">
        <v>0</v>
      </c>
      <c r="R710" t="s">
        <v>2103</v>
      </c>
    </row>
    <row r="711" spans="1:19">
      <c r="A711" t="s">
        <v>2104</v>
      </c>
      <c r="B711" t="s">
        <v>1055</v>
      </c>
      <c r="C711" t="s">
        <v>29</v>
      </c>
      <c r="D711" t="s">
        <v>54</v>
      </c>
      <c r="E711">
        <v>314.70999999999998</v>
      </c>
      <c r="F711" t="s">
        <v>55</v>
      </c>
      <c r="G711" t="s">
        <v>40</v>
      </c>
      <c r="H711">
        <v>17.48</v>
      </c>
      <c r="I711">
        <v>0</v>
      </c>
      <c r="J711" t="s">
        <v>48</v>
      </c>
      <c r="K711">
        <v>476926</v>
      </c>
      <c r="L711">
        <v>24</v>
      </c>
      <c r="M711">
        <v>0</v>
      </c>
      <c r="N711">
        <v>0</v>
      </c>
      <c r="O711">
        <v>0</v>
      </c>
      <c r="P711">
        <v>0</v>
      </c>
      <c r="Q711">
        <v>0</v>
      </c>
      <c r="R711" t="s">
        <v>2105</v>
      </c>
    </row>
    <row r="712" spans="1:19">
      <c r="A712" t="s">
        <v>2106</v>
      </c>
      <c r="B712" t="s">
        <v>2107</v>
      </c>
      <c r="C712" t="s">
        <v>21</v>
      </c>
      <c r="D712" t="s">
        <v>22</v>
      </c>
      <c r="E712">
        <v>1306.83</v>
      </c>
      <c r="F712" t="s">
        <v>39</v>
      </c>
      <c r="G712" t="s">
        <v>40</v>
      </c>
      <c r="H712">
        <v>8.52</v>
      </c>
      <c r="I712">
        <v>0</v>
      </c>
      <c r="J712" t="s">
        <v>25</v>
      </c>
      <c r="K712">
        <v>461752</v>
      </c>
      <c r="L712">
        <v>10</v>
      </c>
      <c r="M712">
        <v>0</v>
      </c>
      <c r="N712">
        <v>0</v>
      </c>
      <c r="O712">
        <v>0</v>
      </c>
      <c r="P712">
        <v>0</v>
      </c>
      <c r="Q712">
        <v>0</v>
      </c>
      <c r="R712" t="s">
        <v>2108</v>
      </c>
    </row>
    <row r="713" spans="1:19">
      <c r="A713" t="s">
        <v>2109</v>
      </c>
      <c r="B713" t="s">
        <v>1212</v>
      </c>
      <c r="C713" t="s">
        <v>60</v>
      </c>
      <c r="D713" t="s">
        <v>70</v>
      </c>
      <c r="E713">
        <v>561.65</v>
      </c>
      <c r="F713" t="s">
        <v>23</v>
      </c>
      <c r="G713" t="s">
        <v>24</v>
      </c>
      <c r="H713">
        <v>7.47</v>
      </c>
      <c r="I713">
        <v>0</v>
      </c>
      <c r="J713" t="s">
        <v>31</v>
      </c>
      <c r="K713">
        <v>479620</v>
      </c>
      <c r="L713">
        <v>23</v>
      </c>
      <c r="M713">
        <v>0</v>
      </c>
      <c r="N713">
        <v>0</v>
      </c>
      <c r="O713">
        <v>0</v>
      </c>
      <c r="P713">
        <v>0</v>
      </c>
      <c r="Q713">
        <v>0</v>
      </c>
      <c r="R713" t="s">
        <v>2110</v>
      </c>
    </row>
    <row r="714" spans="1:19">
      <c r="A714" t="s">
        <v>2111</v>
      </c>
      <c r="B714" t="s">
        <v>555</v>
      </c>
      <c r="C714" t="s">
        <v>35</v>
      </c>
      <c r="D714" t="s">
        <v>22</v>
      </c>
      <c r="E714">
        <v>1168.68</v>
      </c>
      <c r="F714" t="s">
        <v>23</v>
      </c>
      <c r="G714" t="s">
        <v>24</v>
      </c>
      <c r="H714">
        <v>8.6300000000000008</v>
      </c>
      <c r="I714">
        <v>0</v>
      </c>
      <c r="J714" t="s">
        <v>31</v>
      </c>
      <c r="K714">
        <v>498965</v>
      </c>
      <c r="L714">
        <v>41</v>
      </c>
      <c r="M714">
        <v>0</v>
      </c>
      <c r="N714">
        <v>0</v>
      </c>
      <c r="O714">
        <v>0</v>
      </c>
      <c r="P714">
        <v>1</v>
      </c>
      <c r="Q714">
        <v>0</v>
      </c>
      <c r="R714" t="s">
        <v>2112</v>
      </c>
    </row>
    <row r="715" spans="1:19">
      <c r="A715" t="s">
        <v>2113</v>
      </c>
      <c r="B715" t="s">
        <v>2114</v>
      </c>
      <c r="C715" t="s">
        <v>53</v>
      </c>
      <c r="D715" t="s">
        <v>70</v>
      </c>
      <c r="E715">
        <v>631.87</v>
      </c>
      <c r="F715" t="s">
        <v>55</v>
      </c>
      <c r="G715" t="s">
        <v>40</v>
      </c>
      <c r="H715">
        <v>7.89</v>
      </c>
      <c r="I715">
        <v>0</v>
      </c>
      <c r="J715" t="s">
        <v>25</v>
      </c>
      <c r="K715">
        <v>490971</v>
      </c>
      <c r="L715">
        <v>16</v>
      </c>
      <c r="M715">
        <v>0</v>
      </c>
      <c r="N715">
        <v>0</v>
      </c>
      <c r="O715">
        <v>0</v>
      </c>
      <c r="P715">
        <v>0</v>
      </c>
      <c r="Q715">
        <v>0</v>
      </c>
      <c r="R715" t="s">
        <v>2115</v>
      </c>
    </row>
    <row r="716" spans="1:19">
      <c r="A716" t="s">
        <v>2116</v>
      </c>
      <c r="B716" t="s">
        <v>2117</v>
      </c>
      <c r="C716" t="s">
        <v>35</v>
      </c>
      <c r="D716" t="s">
        <v>54</v>
      </c>
      <c r="E716">
        <v>125.24</v>
      </c>
      <c r="F716" t="s">
        <v>39</v>
      </c>
      <c r="G716" t="s">
        <v>40</v>
      </c>
      <c r="H716">
        <v>18.399999999999999</v>
      </c>
      <c r="I716">
        <v>0</v>
      </c>
      <c r="J716" t="s">
        <v>144</v>
      </c>
      <c r="K716">
        <v>509547</v>
      </c>
      <c r="L716">
        <v>23</v>
      </c>
      <c r="M716">
        <v>0</v>
      </c>
      <c r="N716">
        <v>0</v>
      </c>
      <c r="O716">
        <v>0</v>
      </c>
      <c r="P716">
        <v>0</v>
      </c>
      <c r="Q716">
        <v>0</v>
      </c>
      <c r="R716" t="s">
        <v>2118</v>
      </c>
    </row>
    <row r="717" spans="1:19">
      <c r="A717" t="s">
        <v>2119</v>
      </c>
      <c r="B717" t="s">
        <v>2120</v>
      </c>
      <c r="C717" t="s">
        <v>35</v>
      </c>
      <c r="D717" t="s">
        <v>30</v>
      </c>
      <c r="E717">
        <v>302.31</v>
      </c>
      <c r="F717" t="s">
        <v>23</v>
      </c>
      <c r="G717" t="s">
        <v>24</v>
      </c>
      <c r="H717">
        <v>1.73</v>
      </c>
      <c r="I717">
        <v>0</v>
      </c>
      <c r="J717" t="s">
        <v>48</v>
      </c>
      <c r="K717">
        <v>543396</v>
      </c>
      <c r="L717">
        <v>11</v>
      </c>
      <c r="M717">
        <v>0</v>
      </c>
      <c r="N717">
        <v>0</v>
      </c>
      <c r="O717">
        <v>0</v>
      </c>
      <c r="P717">
        <v>0</v>
      </c>
      <c r="Q717">
        <v>0</v>
      </c>
      <c r="R717" t="s">
        <v>2121</v>
      </c>
    </row>
    <row r="718" spans="1:19">
      <c r="A718" t="s">
        <v>2122</v>
      </c>
      <c r="B718" t="s">
        <v>2123</v>
      </c>
      <c r="C718" t="s">
        <v>21</v>
      </c>
      <c r="D718" t="s">
        <v>30</v>
      </c>
      <c r="E718">
        <v>1353.92</v>
      </c>
      <c r="F718" t="s">
        <v>23</v>
      </c>
      <c r="G718" t="s">
        <v>24</v>
      </c>
      <c r="H718">
        <v>11.98</v>
      </c>
      <c r="I718">
        <v>0</v>
      </c>
      <c r="J718" t="s">
        <v>31</v>
      </c>
      <c r="K718">
        <v>540930</v>
      </c>
      <c r="L718">
        <v>11</v>
      </c>
      <c r="M718">
        <v>0</v>
      </c>
      <c r="N718">
        <v>0</v>
      </c>
      <c r="O718">
        <v>0</v>
      </c>
      <c r="P718">
        <v>0</v>
      </c>
      <c r="Q718">
        <v>0</v>
      </c>
      <c r="R718" t="s">
        <v>2124</v>
      </c>
    </row>
    <row r="719" spans="1:19">
      <c r="A719" t="s">
        <v>2125</v>
      </c>
      <c r="B719" t="s">
        <v>2126</v>
      </c>
      <c r="C719" t="s">
        <v>29</v>
      </c>
      <c r="D719" t="s">
        <v>70</v>
      </c>
      <c r="E719">
        <v>252.34</v>
      </c>
      <c r="F719" t="s">
        <v>39</v>
      </c>
      <c r="G719" t="s">
        <v>40</v>
      </c>
      <c r="H719">
        <v>8.65</v>
      </c>
      <c r="I719">
        <v>0</v>
      </c>
      <c r="J719" t="s">
        <v>25</v>
      </c>
      <c r="K719">
        <v>467308</v>
      </c>
      <c r="L719">
        <v>12</v>
      </c>
      <c r="M719">
        <v>0</v>
      </c>
      <c r="N719">
        <v>0</v>
      </c>
      <c r="O719">
        <v>0</v>
      </c>
      <c r="P719">
        <v>0</v>
      </c>
      <c r="Q719">
        <v>0</v>
      </c>
      <c r="R719" t="s">
        <v>2127</v>
      </c>
    </row>
    <row r="720" spans="1:19">
      <c r="A720" t="s">
        <v>2128</v>
      </c>
      <c r="B720" t="s">
        <v>2129</v>
      </c>
      <c r="C720" t="s">
        <v>60</v>
      </c>
      <c r="D720" t="s">
        <v>30</v>
      </c>
      <c r="E720">
        <v>219.9</v>
      </c>
      <c r="F720" t="s">
        <v>23</v>
      </c>
      <c r="G720" t="s">
        <v>24</v>
      </c>
      <c r="H720">
        <v>11.55</v>
      </c>
      <c r="I720">
        <v>0</v>
      </c>
      <c r="J720" t="s">
        <v>144</v>
      </c>
      <c r="K720">
        <v>546934</v>
      </c>
      <c r="L720">
        <v>11</v>
      </c>
      <c r="M720">
        <v>0</v>
      </c>
      <c r="N720">
        <v>0</v>
      </c>
      <c r="O720">
        <v>0</v>
      </c>
      <c r="P720">
        <v>0</v>
      </c>
      <c r="Q720">
        <v>0</v>
      </c>
      <c r="R720" t="s">
        <v>2130</v>
      </c>
    </row>
    <row r="721" spans="1:19">
      <c r="A721" t="s">
        <v>2131</v>
      </c>
      <c r="B721" t="s">
        <v>2132</v>
      </c>
      <c r="C721" t="s">
        <v>128</v>
      </c>
      <c r="D721" t="s">
        <v>22</v>
      </c>
      <c r="E721">
        <v>247.88</v>
      </c>
      <c r="F721" t="s">
        <v>39</v>
      </c>
      <c r="G721" t="s">
        <v>40</v>
      </c>
      <c r="H721">
        <v>2.2400000000000002</v>
      </c>
      <c r="I721">
        <v>0</v>
      </c>
      <c r="J721" t="s">
        <v>25</v>
      </c>
      <c r="K721">
        <v>432913</v>
      </c>
      <c r="L721">
        <v>25</v>
      </c>
      <c r="M721">
        <v>0</v>
      </c>
      <c r="N721">
        <v>0</v>
      </c>
      <c r="O721">
        <v>0</v>
      </c>
      <c r="P721">
        <v>0</v>
      </c>
      <c r="Q721">
        <v>0</v>
      </c>
      <c r="R721" t="s">
        <v>2133</v>
      </c>
    </row>
    <row r="722" spans="1:19">
      <c r="A722" t="s">
        <v>2134</v>
      </c>
      <c r="B722" t="s">
        <v>278</v>
      </c>
      <c r="C722" t="s">
        <v>60</v>
      </c>
      <c r="D722" t="s">
        <v>30</v>
      </c>
      <c r="E722">
        <v>379.91</v>
      </c>
      <c r="F722" t="s">
        <v>55</v>
      </c>
      <c r="G722" t="s">
        <v>24</v>
      </c>
      <c r="H722">
        <v>6.02</v>
      </c>
      <c r="I722">
        <v>0</v>
      </c>
      <c r="J722" t="s">
        <v>31</v>
      </c>
      <c r="K722">
        <v>403832</v>
      </c>
      <c r="L722">
        <v>10</v>
      </c>
      <c r="M722">
        <v>0</v>
      </c>
      <c r="N722">
        <v>0</v>
      </c>
      <c r="O722">
        <v>0</v>
      </c>
      <c r="P722">
        <v>0</v>
      </c>
      <c r="Q722">
        <v>0</v>
      </c>
      <c r="R722" t="s">
        <v>2135</v>
      </c>
      <c r="S722" t="s">
        <v>57</v>
      </c>
    </row>
    <row r="723" spans="1:19">
      <c r="A723" t="s">
        <v>2136</v>
      </c>
      <c r="B723" t="s">
        <v>2137</v>
      </c>
      <c r="C723" t="s">
        <v>21</v>
      </c>
      <c r="D723" t="s">
        <v>54</v>
      </c>
      <c r="E723">
        <v>427.01</v>
      </c>
      <c r="F723" t="s">
        <v>55</v>
      </c>
      <c r="G723" t="s">
        <v>40</v>
      </c>
      <c r="H723">
        <v>14.13</v>
      </c>
      <c r="I723">
        <v>0</v>
      </c>
      <c r="J723" t="s">
        <v>25</v>
      </c>
      <c r="K723">
        <v>494053</v>
      </c>
      <c r="L723">
        <v>85</v>
      </c>
      <c r="M723">
        <v>1</v>
      </c>
      <c r="N723">
        <v>1</v>
      </c>
      <c r="O723">
        <v>1</v>
      </c>
      <c r="P723">
        <v>1</v>
      </c>
      <c r="Q723">
        <v>0</v>
      </c>
      <c r="R723" t="s">
        <v>2138</v>
      </c>
    </row>
    <row r="724" spans="1:19">
      <c r="A724" t="s">
        <v>2139</v>
      </c>
      <c r="B724" t="s">
        <v>2140</v>
      </c>
      <c r="C724" t="s">
        <v>44</v>
      </c>
      <c r="D724" t="s">
        <v>54</v>
      </c>
      <c r="E724">
        <v>468.39</v>
      </c>
      <c r="F724" t="s">
        <v>23</v>
      </c>
      <c r="G724" t="s">
        <v>24</v>
      </c>
      <c r="H724">
        <v>16.28</v>
      </c>
      <c r="I724">
        <v>0</v>
      </c>
      <c r="J724" t="s">
        <v>31</v>
      </c>
      <c r="K724">
        <v>425727</v>
      </c>
      <c r="L724">
        <v>20</v>
      </c>
      <c r="M724">
        <v>0</v>
      </c>
      <c r="N724">
        <v>0</v>
      </c>
      <c r="O724">
        <v>0</v>
      </c>
      <c r="P724">
        <v>0</v>
      </c>
      <c r="Q724">
        <v>0</v>
      </c>
      <c r="R724" t="s">
        <v>2141</v>
      </c>
    </row>
    <row r="725" spans="1:19">
      <c r="A725" t="s">
        <v>2142</v>
      </c>
      <c r="B725" t="s">
        <v>2143</v>
      </c>
      <c r="C725" t="s">
        <v>44</v>
      </c>
      <c r="D725" t="s">
        <v>22</v>
      </c>
      <c r="E725">
        <v>179.78</v>
      </c>
      <c r="F725" t="s">
        <v>23</v>
      </c>
      <c r="G725" t="s">
        <v>24</v>
      </c>
      <c r="H725">
        <v>4.7699999999999996</v>
      </c>
      <c r="I725">
        <v>0</v>
      </c>
      <c r="J725" t="s">
        <v>48</v>
      </c>
      <c r="K725">
        <v>486773</v>
      </c>
      <c r="L725">
        <v>17</v>
      </c>
      <c r="M725">
        <v>0</v>
      </c>
      <c r="N725">
        <v>0</v>
      </c>
      <c r="O725">
        <v>0</v>
      </c>
      <c r="P725">
        <v>0</v>
      </c>
      <c r="Q725">
        <v>0</v>
      </c>
      <c r="R725" t="s">
        <v>2144</v>
      </c>
    </row>
    <row r="726" spans="1:19">
      <c r="A726" t="s">
        <v>2145</v>
      </c>
      <c r="B726" t="s">
        <v>2146</v>
      </c>
      <c r="C726" t="s">
        <v>21</v>
      </c>
      <c r="D726" t="s">
        <v>70</v>
      </c>
      <c r="E726">
        <v>1372.42</v>
      </c>
      <c r="F726" t="s">
        <v>23</v>
      </c>
      <c r="G726" t="s">
        <v>24</v>
      </c>
      <c r="H726">
        <v>8.4700000000000006</v>
      </c>
      <c r="I726">
        <v>0</v>
      </c>
      <c r="J726" t="s">
        <v>25</v>
      </c>
      <c r="K726">
        <v>401452</v>
      </c>
      <c r="L726">
        <v>17</v>
      </c>
      <c r="M726">
        <v>0</v>
      </c>
      <c r="N726">
        <v>0</v>
      </c>
      <c r="O726">
        <v>0</v>
      </c>
      <c r="P726">
        <v>0</v>
      </c>
      <c r="Q726">
        <v>0</v>
      </c>
      <c r="R726" t="s">
        <v>2147</v>
      </c>
    </row>
    <row r="727" spans="1:19">
      <c r="A727" t="s">
        <v>2148</v>
      </c>
      <c r="B727" t="s">
        <v>2149</v>
      </c>
      <c r="C727" t="s">
        <v>53</v>
      </c>
      <c r="D727" t="s">
        <v>70</v>
      </c>
      <c r="E727">
        <v>237.78</v>
      </c>
      <c r="F727" t="s">
        <v>23</v>
      </c>
      <c r="G727" t="s">
        <v>24</v>
      </c>
      <c r="H727">
        <v>11.94</v>
      </c>
      <c r="I727">
        <v>0</v>
      </c>
      <c r="J727" t="s">
        <v>31</v>
      </c>
      <c r="K727">
        <v>421551</v>
      </c>
      <c r="L727">
        <v>19</v>
      </c>
      <c r="M727">
        <v>0</v>
      </c>
      <c r="N727">
        <v>0</v>
      </c>
      <c r="O727">
        <v>0</v>
      </c>
      <c r="P727">
        <v>0</v>
      </c>
      <c r="Q727">
        <v>0</v>
      </c>
      <c r="R727" t="s">
        <v>2150</v>
      </c>
    </row>
    <row r="728" spans="1:19">
      <c r="A728" t="s">
        <v>2151</v>
      </c>
      <c r="B728" t="s">
        <v>2152</v>
      </c>
      <c r="C728" t="s">
        <v>111</v>
      </c>
      <c r="D728" t="s">
        <v>70</v>
      </c>
      <c r="E728">
        <v>422.41</v>
      </c>
      <c r="F728" t="s">
        <v>23</v>
      </c>
      <c r="G728" t="s">
        <v>24</v>
      </c>
      <c r="H728">
        <v>11.85</v>
      </c>
      <c r="I728">
        <v>0</v>
      </c>
      <c r="J728" t="s">
        <v>144</v>
      </c>
      <c r="K728">
        <v>416409</v>
      </c>
      <c r="L728">
        <v>14</v>
      </c>
      <c r="M728">
        <v>0</v>
      </c>
      <c r="N728">
        <v>0</v>
      </c>
      <c r="O728">
        <v>0</v>
      </c>
      <c r="P728">
        <v>0</v>
      </c>
      <c r="Q728">
        <v>0</v>
      </c>
      <c r="R728" t="s">
        <v>2153</v>
      </c>
    </row>
    <row r="729" spans="1:19">
      <c r="A729" t="s">
        <v>2154</v>
      </c>
      <c r="B729" t="s">
        <v>753</v>
      </c>
      <c r="C729" t="s">
        <v>21</v>
      </c>
      <c r="D729" t="s">
        <v>70</v>
      </c>
      <c r="E729">
        <v>169.82</v>
      </c>
      <c r="F729" t="s">
        <v>23</v>
      </c>
      <c r="G729" t="s">
        <v>24</v>
      </c>
      <c r="H729">
        <v>7.96</v>
      </c>
      <c r="I729">
        <v>0</v>
      </c>
      <c r="J729" t="s">
        <v>25</v>
      </c>
      <c r="K729">
        <v>508774</v>
      </c>
      <c r="L729">
        <v>12</v>
      </c>
      <c r="M729">
        <v>0</v>
      </c>
      <c r="N729">
        <v>0</v>
      </c>
      <c r="O729">
        <v>0</v>
      </c>
      <c r="P729">
        <v>0</v>
      </c>
      <c r="Q729">
        <v>0</v>
      </c>
      <c r="R729" t="s">
        <v>2155</v>
      </c>
    </row>
    <row r="730" spans="1:19">
      <c r="A730" t="s">
        <v>2156</v>
      </c>
      <c r="B730" t="s">
        <v>2157</v>
      </c>
      <c r="C730" t="s">
        <v>44</v>
      </c>
      <c r="D730" t="s">
        <v>54</v>
      </c>
      <c r="E730">
        <v>150.25</v>
      </c>
      <c r="F730" t="s">
        <v>39</v>
      </c>
      <c r="G730" t="s">
        <v>40</v>
      </c>
      <c r="H730">
        <v>15.5</v>
      </c>
      <c r="I730">
        <v>0</v>
      </c>
      <c r="J730" t="s">
        <v>31</v>
      </c>
      <c r="K730">
        <v>422412</v>
      </c>
      <c r="L730">
        <v>39</v>
      </c>
      <c r="M730">
        <v>0</v>
      </c>
      <c r="N730">
        <v>0</v>
      </c>
      <c r="O730">
        <v>0</v>
      </c>
      <c r="P730">
        <v>1</v>
      </c>
      <c r="Q730">
        <v>0</v>
      </c>
      <c r="R730" t="s">
        <v>2158</v>
      </c>
    </row>
    <row r="731" spans="1:19">
      <c r="A731" t="s">
        <v>2159</v>
      </c>
      <c r="B731" t="s">
        <v>2160</v>
      </c>
      <c r="C731" t="s">
        <v>121</v>
      </c>
      <c r="D731" t="s">
        <v>54</v>
      </c>
      <c r="E731">
        <v>744.87</v>
      </c>
      <c r="F731" t="s">
        <v>55</v>
      </c>
      <c r="G731" t="s">
        <v>40</v>
      </c>
      <c r="H731">
        <v>12.15</v>
      </c>
      <c r="I731">
        <v>0</v>
      </c>
      <c r="J731" t="s">
        <v>25</v>
      </c>
      <c r="K731">
        <v>524843</v>
      </c>
      <c r="L731">
        <v>22</v>
      </c>
      <c r="M731">
        <v>0</v>
      </c>
      <c r="N731">
        <v>0</v>
      </c>
      <c r="O731">
        <v>0</v>
      </c>
      <c r="P731">
        <v>0</v>
      </c>
      <c r="Q731">
        <v>0</v>
      </c>
      <c r="R731" t="s">
        <v>2161</v>
      </c>
    </row>
    <row r="732" spans="1:19">
      <c r="A732" t="s">
        <v>2162</v>
      </c>
      <c r="B732" t="s">
        <v>2163</v>
      </c>
      <c r="C732" t="s">
        <v>121</v>
      </c>
      <c r="D732" t="s">
        <v>22</v>
      </c>
      <c r="E732">
        <v>543.44000000000005</v>
      </c>
      <c r="F732" t="s">
        <v>23</v>
      </c>
      <c r="G732" t="s">
        <v>24</v>
      </c>
      <c r="H732">
        <v>5.93</v>
      </c>
      <c r="I732">
        <v>0</v>
      </c>
      <c r="J732" t="s">
        <v>48</v>
      </c>
      <c r="K732">
        <v>413713</v>
      </c>
      <c r="L732">
        <v>15</v>
      </c>
      <c r="M732">
        <v>0</v>
      </c>
      <c r="N732">
        <v>0</v>
      </c>
      <c r="O732">
        <v>0</v>
      </c>
      <c r="P732">
        <v>0</v>
      </c>
      <c r="Q732">
        <v>0</v>
      </c>
      <c r="R732" t="s">
        <v>2164</v>
      </c>
    </row>
    <row r="733" spans="1:19">
      <c r="A733" t="s">
        <v>2165</v>
      </c>
      <c r="B733" t="s">
        <v>1849</v>
      </c>
      <c r="C733" t="s">
        <v>121</v>
      </c>
      <c r="D733" t="s">
        <v>30</v>
      </c>
      <c r="E733">
        <v>435.02</v>
      </c>
      <c r="F733" t="s">
        <v>23</v>
      </c>
      <c r="G733" t="s">
        <v>24</v>
      </c>
      <c r="H733">
        <v>1.78</v>
      </c>
      <c r="I733">
        <v>0</v>
      </c>
      <c r="J733" t="s">
        <v>48</v>
      </c>
      <c r="K733">
        <v>540846</v>
      </c>
      <c r="L733">
        <v>19</v>
      </c>
      <c r="M733">
        <v>0</v>
      </c>
      <c r="N733">
        <v>0</v>
      </c>
      <c r="O733">
        <v>0</v>
      </c>
      <c r="P733">
        <v>0</v>
      </c>
      <c r="Q733">
        <v>0</v>
      </c>
      <c r="R733" t="s">
        <v>2166</v>
      </c>
    </row>
    <row r="734" spans="1:19">
      <c r="A734" t="s">
        <v>2167</v>
      </c>
      <c r="B734" t="s">
        <v>2168</v>
      </c>
      <c r="C734" t="s">
        <v>128</v>
      </c>
      <c r="D734" t="s">
        <v>30</v>
      </c>
      <c r="E734">
        <v>157.16</v>
      </c>
      <c r="F734" t="s">
        <v>23</v>
      </c>
      <c r="G734" t="s">
        <v>24</v>
      </c>
      <c r="H734">
        <v>9.31</v>
      </c>
      <c r="I734">
        <v>0</v>
      </c>
      <c r="J734" t="s">
        <v>31</v>
      </c>
      <c r="K734">
        <v>508597</v>
      </c>
      <c r="L734">
        <v>23</v>
      </c>
      <c r="M734">
        <v>0</v>
      </c>
      <c r="N734">
        <v>0</v>
      </c>
      <c r="O734">
        <v>0</v>
      </c>
      <c r="P734">
        <v>0</v>
      </c>
      <c r="Q734">
        <v>0</v>
      </c>
      <c r="R734" t="s">
        <v>2169</v>
      </c>
    </row>
    <row r="735" spans="1:19">
      <c r="A735" t="s">
        <v>2170</v>
      </c>
      <c r="B735" t="s">
        <v>2171</v>
      </c>
      <c r="C735" t="s">
        <v>29</v>
      </c>
      <c r="D735" t="s">
        <v>30</v>
      </c>
      <c r="E735">
        <v>438.17</v>
      </c>
      <c r="F735" t="s">
        <v>23</v>
      </c>
      <c r="G735" t="s">
        <v>24</v>
      </c>
      <c r="H735">
        <v>0.72</v>
      </c>
      <c r="I735">
        <v>0</v>
      </c>
      <c r="J735" t="s">
        <v>48</v>
      </c>
      <c r="K735">
        <v>424744</v>
      </c>
      <c r="L735">
        <v>11</v>
      </c>
      <c r="M735">
        <v>0</v>
      </c>
      <c r="N735">
        <v>0</v>
      </c>
      <c r="O735">
        <v>0</v>
      </c>
      <c r="P735">
        <v>0</v>
      </c>
      <c r="Q735">
        <v>0</v>
      </c>
      <c r="R735" t="s">
        <v>2172</v>
      </c>
    </row>
    <row r="736" spans="1:19">
      <c r="A736" t="s">
        <v>2173</v>
      </c>
      <c r="B736" t="s">
        <v>2174</v>
      </c>
      <c r="C736" t="s">
        <v>35</v>
      </c>
      <c r="D736" t="s">
        <v>70</v>
      </c>
      <c r="E736">
        <v>404.57</v>
      </c>
      <c r="F736" t="s">
        <v>23</v>
      </c>
      <c r="G736" t="s">
        <v>24</v>
      </c>
      <c r="H736">
        <v>3.3</v>
      </c>
      <c r="I736">
        <v>1</v>
      </c>
      <c r="J736" t="s">
        <v>25</v>
      </c>
      <c r="K736">
        <v>506183</v>
      </c>
      <c r="L736">
        <v>80</v>
      </c>
      <c r="M736">
        <v>1</v>
      </c>
      <c r="N736">
        <v>1</v>
      </c>
      <c r="O736">
        <v>0</v>
      </c>
      <c r="P736">
        <v>0</v>
      </c>
      <c r="Q736">
        <v>0</v>
      </c>
      <c r="R736" s="34">
        <v>45832.156111111108</v>
      </c>
    </row>
    <row r="737" spans="1:19">
      <c r="A737" t="s">
        <v>2175</v>
      </c>
      <c r="B737" t="s">
        <v>2176</v>
      </c>
      <c r="C737" t="s">
        <v>29</v>
      </c>
      <c r="D737" t="s">
        <v>70</v>
      </c>
      <c r="E737">
        <v>453.72</v>
      </c>
      <c r="F737" t="s">
        <v>23</v>
      </c>
      <c r="G737" t="s">
        <v>24</v>
      </c>
      <c r="H737">
        <v>11.62</v>
      </c>
      <c r="I737">
        <v>0</v>
      </c>
      <c r="J737" t="s">
        <v>48</v>
      </c>
      <c r="K737">
        <v>471121</v>
      </c>
      <c r="L737">
        <v>53</v>
      </c>
      <c r="M737">
        <v>0</v>
      </c>
      <c r="N737">
        <v>0</v>
      </c>
      <c r="O737">
        <v>1</v>
      </c>
      <c r="P737">
        <v>0</v>
      </c>
      <c r="Q737">
        <v>0</v>
      </c>
      <c r="R737" t="s">
        <v>2177</v>
      </c>
    </row>
    <row r="738" spans="1:19">
      <c r="A738" t="s">
        <v>2178</v>
      </c>
      <c r="B738" t="s">
        <v>2179</v>
      </c>
      <c r="C738" t="s">
        <v>95</v>
      </c>
      <c r="D738" t="s">
        <v>30</v>
      </c>
      <c r="E738">
        <v>316.13</v>
      </c>
      <c r="F738" t="s">
        <v>55</v>
      </c>
      <c r="G738" t="s">
        <v>24</v>
      </c>
      <c r="H738">
        <v>10.29</v>
      </c>
      <c r="I738">
        <v>0</v>
      </c>
      <c r="J738" t="s">
        <v>25</v>
      </c>
      <c r="K738">
        <v>476399</v>
      </c>
      <c r="L738">
        <v>35</v>
      </c>
      <c r="M738">
        <v>0</v>
      </c>
      <c r="N738">
        <v>1</v>
      </c>
      <c r="O738">
        <v>0</v>
      </c>
      <c r="P738">
        <v>0</v>
      </c>
      <c r="Q738">
        <v>0</v>
      </c>
      <c r="R738" t="s">
        <v>2180</v>
      </c>
      <c r="S738" t="s">
        <v>57</v>
      </c>
    </row>
    <row r="739" spans="1:19">
      <c r="A739" t="s">
        <v>2181</v>
      </c>
      <c r="B739" t="s">
        <v>2182</v>
      </c>
      <c r="C739" t="s">
        <v>121</v>
      </c>
      <c r="D739" t="s">
        <v>30</v>
      </c>
      <c r="E739">
        <v>222.81</v>
      </c>
      <c r="F739" t="s">
        <v>39</v>
      </c>
      <c r="G739" t="s">
        <v>40</v>
      </c>
      <c r="H739">
        <v>7.64</v>
      </c>
      <c r="I739">
        <v>0</v>
      </c>
      <c r="J739" t="s">
        <v>48</v>
      </c>
      <c r="K739">
        <v>449954</v>
      </c>
      <c r="L739">
        <v>52</v>
      </c>
      <c r="M739">
        <v>1</v>
      </c>
      <c r="N739">
        <v>0</v>
      </c>
      <c r="O739">
        <v>0</v>
      </c>
      <c r="P739">
        <v>0</v>
      </c>
      <c r="Q739">
        <v>1</v>
      </c>
      <c r="R739" t="s">
        <v>2183</v>
      </c>
    </row>
    <row r="740" spans="1:19">
      <c r="A740" t="s">
        <v>2184</v>
      </c>
      <c r="B740" t="s">
        <v>2185</v>
      </c>
      <c r="C740" t="s">
        <v>60</v>
      </c>
      <c r="D740" t="s">
        <v>22</v>
      </c>
      <c r="E740">
        <v>589.64</v>
      </c>
      <c r="F740" t="s">
        <v>55</v>
      </c>
      <c r="G740" t="s">
        <v>40</v>
      </c>
      <c r="H740">
        <v>3.64</v>
      </c>
      <c r="I740">
        <v>0</v>
      </c>
      <c r="J740" t="s">
        <v>25</v>
      </c>
      <c r="K740">
        <v>400632</v>
      </c>
      <c r="L740">
        <v>11</v>
      </c>
      <c r="M740">
        <v>0</v>
      </c>
      <c r="N740">
        <v>0</v>
      </c>
      <c r="O740">
        <v>0</v>
      </c>
      <c r="P740">
        <v>0</v>
      </c>
      <c r="Q740">
        <v>0</v>
      </c>
      <c r="R740" t="s">
        <v>2186</v>
      </c>
    </row>
    <row r="741" spans="1:19">
      <c r="A741" t="s">
        <v>2187</v>
      </c>
      <c r="B741" t="s">
        <v>2188</v>
      </c>
      <c r="C741" t="s">
        <v>29</v>
      </c>
      <c r="D741" t="s">
        <v>22</v>
      </c>
      <c r="E741">
        <v>347.14</v>
      </c>
      <c r="F741" t="s">
        <v>23</v>
      </c>
      <c r="G741" t="s">
        <v>24</v>
      </c>
      <c r="H741">
        <v>7.02</v>
      </c>
      <c r="I741">
        <v>0</v>
      </c>
      <c r="J741" t="s">
        <v>48</v>
      </c>
      <c r="K741">
        <v>541779</v>
      </c>
      <c r="L741">
        <v>24</v>
      </c>
      <c r="M741">
        <v>0</v>
      </c>
      <c r="N741">
        <v>0</v>
      </c>
      <c r="O741">
        <v>0</v>
      </c>
      <c r="P741">
        <v>0</v>
      </c>
      <c r="Q741">
        <v>0</v>
      </c>
      <c r="R741" t="s">
        <v>2189</v>
      </c>
    </row>
    <row r="742" spans="1:19">
      <c r="A742" t="s">
        <v>2190</v>
      </c>
      <c r="B742" t="s">
        <v>2191</v>
      </c>
      <c r="C742" t="s">
        <v>35</v>
      </c>
      <c r="D742" t="s">
        <v>70</v>
      </c>
      <c r="E742">
        <v>190.31</v>
      </c>
      <c r="F742" t="s">
        <v>39</v>
      </c>
      <c r="G742" t="s">
        <v>40</v>
      </c>
      <c r="H742">
        <v>3.38</v>
      </c>
      <c r="I742">
        <v>0</v>
      </c>
      <c r="J742" t="s">
        <v>144</v>
      </c>
      <c r="K742">
        <v>546355</v>
      </c>
      <c r="L742">
        <v>12</v>
      </c>
      <c r="M742">
        <v>0</v>
      </c>
      <c r="N742">
        <v>0</v>
      </c>
      <c r="O742">
        <v>0</v>
      </c>
      <c r="P742">
        <v>0</v>
      </c>
      <c r="Q742">
        <v>0</v>
      </c>
      <c r="R742" t="s">
        <v>2192</v>
      </c>
    </row>
    <row r="743" spans="1:19">
      <c r="A743" t="s">
        <v>2193</v>
      </c>
      <c r="B743" t="s">
        <v>920</v>
      </c>
      <c r="C743" t="s">
        <v>35</v>
      </c>
      <c r="D743" t="s">
        <v>70</v>
      </c>
      <c r="E743">
        <v>843.77</v>
      </c>
      <c r="F743" t="s">
        <v>39</v>
      </c>
      <c r="G743" t="s">
        <v>40</v>
      </c>
      <c r="H743">
        <v>4.8</v>
      </c>
      <c r="I743">
        <v>0</v>
      </c>
      <c r="J743" t="s">
        <v>25</v>
      </c>
      <c r="K743">
        <v>501769</v>
      </c>
      <c r="L743">
        <v>21</v>
      </c>
      <c r="M743">
        <v>0</v>
      </c>
      <c r="N743">
        <v>0</v>
      </c>
      <c r="O743">
        <v>0</v>
      </c>
      <c r="P743">
        <v>0</v>
      </c>
      <c r="Q743">
        <v>0</v>
      </c>
      <c r="R743" t="s">
        <v>2194</v>
      </c>
    </row>
    <row r="744" spans="1:19">
      <c r="A744" t="s">
        <v>2195</v>
      </c>
      <c r="B744" t="s">
        <v>2196</v>
      </c>
      <c r="C744" t="s">
        <v>21</v>
      </c>
      <c r="D744" t="s">
        <v>70</v>
      </c>
      <c r="E744">
        <v>308.08999999999997</v>
      </c>
      <c r="F744" t="s">
        <v>23</v>
      </c>
      <c r="G744" t="s">
        <v>24</v>
      </c>
      <c r="H744">
        <v>8.19</v>
      </c>
      <c r="I744">
        <v>0</v>
      </c>
      <c r="J744" t="s">
        <v>25</v>
      </c>
      <c r="K744">
        <v>478846</v>
      </c>
      <c r="L744">
        <v>34</v>
      </c>
      <c r="M744">
        <v>0</v>
      </c>
      <c r="N744">
        <v>0</v>
      </c>
      <c r="O744">
        <v>0</v>
      </c>
      <c r="P744">
        <v>1</v>
      </c>
      <c r="Q744">
        <v>0</v>
      </c>
      <c r="R744" t="s">
        <v>2197</v>
      </c>
    </row>
    <row r="745" spans="1:19">
      <c r="A745" t="s">
        <v>2198</v>
      </c>
      <c r="B745" t="s">
        <v>2199</v>
      </c>
      <c r="C745" t="s">
        <v>44</v>
      </c>
      <c r="D745" t="s">
        <v>30</v>
      </c>
      <c r="E745">
        <v>255.12</v>
      </c>
      <c r="F745" t="s">
        <v>23</v>
      </c>
      <c r="G745" t="s">
        <v>24</v>
      </c>
      <c r="H745">
        <v>3.84</v>
      </c>
      <c r="I745">
        <v>0</v>
      </c>
      <c r="J745" t="s">
        <v>25</v>
      </c>
      <c r="K745">
        <v>521455</v>
      </c>
      <c r="L745">
        <v>14</v>
      </c>
      <c r="M745">
        <v>0</v>
      </c>
      <c r="N745">
        <v>0</v>
      </c>
      <c r="O745">
        <v>0</v>
      </c>
      <c r="P745">
        <v>0</v>
      </c>
      <c r="Q745">
        <v>0</v>
      </c>
      <c r="R745" t="s">
        <v>2200</v>
      </c>
    </row>
    <row r="746" spans="1:19">
      <c r="A746" t="s">
        <v>2201</v>
      </c>
      <c r="B746" t="s">
        <v>2202</v>
      </c>
      <c r="C746" t="s">
        <v>53</v>
      </c>
      <c r="D746" t="s">
        <v>22</v>
      </c>
      <c r="E746">
        <v>437.95</v>
      </c>
      <c r="F746" t="s">
        <v>23</v>
      </c>
      <c r="G746" t="s">
        <v>24</v>
      </c>
      <c r="H746">
        <v>11.02</v>
      </c>
      <c r="I746">
        <v>0</v>
      </c>
      <c r="J746" t="s">
        <v>31</v>
      </c>
      <c r="K746">
        <v>516002</v>
      </c>
      <c r="L746">
        <v>44</v>
      </c>
      <c r="M746">
        <v>0</v>
      </c>
      <c r="N746">
        <v>1</v>
      </c>
      <c r="O746">
        <v>0</v>
      </c>
      <c r="P746">
        <v>0</v>
      </c>
      <c r="Q746">
        <v>0</v>
      </c>
      <c r="R746" t="s">
        <v>2203</v>
      </c>
    </row>
    <row r="747" spans="1:19">
      <c r="A747" t="s">
        <v>2204</v>
      </c>
      <c r="B747" t="s">
        <v>2205</v>
      </c>
      <c r="C747" t="s">
        <v>35</v>
      </c>
      <c r="D747" t="s">
        <v>22</v>
      </c>
      <c r="E747">
        <v>622.23</v>
      </c>
      <c r="F747" t="s">
        <v>55</v>
      </c>
      <c r="G747" t="s">
        <v>40</v>
      </c>
      <c r="H747">
        <v>9.75</v>
      </c>
      <c r="I747">
        <v>0</v>
      </c>
      <c r="J747" t="s">
        <v>31</v>
      </c>
      <c r="K747">
        <v>558378</v>
      </c>
      <c r="L747">
        <v>18</v>
      </c>
      <c r="M747">
        <v>0</v>
      </c>
      <c r="N747">
        <v>0</v>
      </c>
      <c r="O747">
        <v>0</v>
      </c>
      <c r="P747">
        <v>0</v>
      </c>
      <c r="Q747">
        <v>0</v>
      </c>
      <c r="R747" t="s">
        <v>2206</v>
      </c>
    </row>
    <row r="748" spans="1:19">
      <c r="A748" t="s">
        <v>2207</v>
      </c>
      <c r="B748" t="s">
        <v>606</v>
      </c>
      <c r="C748" t="s">
        <v>35</v>
      </c>
      <c r="D748" t="s">
        <v>30</v>
      </c>
      <c r="E748">
        <v>591.01</v>
      </c>
      <c r="F748" t="s">
        <v>23</v>
      </c>
      <c r="G748" t="s">
        <v>24</v>
      </c>
      <c r="H748">
        <v>2.56</v>
      </c>
      <c r="I748">
        <v>0</v>
      </c>
      <c r="J748" t="s">
        <v>31</v>
      </c>
      <c r="K748">
        <v>417479</v>
      </c>
      <c r="L748">
        <v>23</v>
      </c>
      <c r="M748">
        <v>0</v>
      </c>
      <c r="N748">
        <v>0</v>
      </c>
      <c r="O748">
        <v>0</v>
      </c>
      <c r="P748">
        <v>0</v>
      </c>
      <c r="Q748">
        <v>0</v>
      </c>
      <c r="R748" t="s">
        <v>2208</v>
      </c>
    </row>
    <row r="749" spans="1:19">
      <c r="A749" t="s">
        <v>2209</v>
      </c>
      <c r="B749" t="s">
        <v>2210</v>
      </c>
      <c r="C749" t="s">
        <v>29</v>
      </c>
      <c r="D749" t="s">
        <v>54</v>
      </c>
      <c r="E749">
        <v>256.16000000000003</v>
      </c>
      <c r="F749" t="s">
        <v>55</v>
      </c>
      <c r="G749" t="s">
        <v>40</v>
      </c>
      <c r="H749">
        <v>19.850000000000001</v>
      </c>
      <c r="I749">
        <v>0</v>
      </c>
      <c r="J749" t="s">
        <v>31</v>
      </c>
      <c r="K749">
        <v>502072</v>
      </c>
      <c r="L749">
        <v>11</v>
      </c>
      <c r="M749">
        <v>0</v>
      </c>
      <c r="N749">
        <v>0</v>
      </c>
      <c r="O749">
        <v>0</v>
      </c>
      <c r="P749">
        <v>0</v>
      </c>
      <c r="Q749">
        <v>0</v>
      </c>
      <c r="R749" t="s">
        <v>2211</v>
      </c>
    </row>
    <row r="750" spans="1:19">
      <c r="A750" t="s">
        <v>2212</v>
      </c>
      <c r="B750" t="s">
        <v>2213</v>
      </c>
      <c r="C750" t="s">
        <v>35</v>
      </c>
      <c r="D750" t="s">
        <v>30</v>
      </c>
      <c r="E750">
        <v>361.25</v>
      </c>
      <c r="F750" t="s">
        <v>55</v>
      </c>
      <c r="G750" t="s">
        <v>24</v>
      </c>
      <c r="H750">
        <v>8.75</v>
      </c>
      <c r="I750">
        <v>0</v>
      </c>
      <c r="J750" t="s">
        <v>31</v>
      </c>
      <c r="K750">
        <v>556772</v>
      </c>
      <c r="L750">
        <v>17</v>
      </c>
      <c r="M750">
        <v>0</v>
      </c>
      <c r="N750">
        <v>0</v>
      </c>
      <c r="O750">
        <v>0</v>
      </c>
      <c r="P750">
        <v>0</v>
      </c>
      <c r="Q750">
        <v>0</v>
      </c>
      <c r="R750" t="s">
        <v>2214</v>
      </c>
      <c r="S750" t="s">
        <v>57</v>
      </c>
    </row>
    <row r="751" spans="1:19">
      <c r="A751" t="s">
        <v>2215</v>
      </c>
      <c r="B751" t="s">
        <v>2216</v>
      </c>
      <c r="C751" t="s">
        <v>53</v>
      </c>
      <c r="D751" t="s">
        <v>30</v>
      </c>
      <c r="E751">
        <v>744.89</v>
      </c>
      <c r="F751" t="s">
        <v>55</v>
      </c>
      <c r="G751" t="s">
        <v>40</v>
      </c>
      <c r="H751">
        <v>10.6</v>
      </c>
      <c r="I751">
        <v>0</v>
      </c>
      <c r="J751" t="s">
        <v>48</v>
      </c>
      <c r="K751">
        <v>539583</v>
      </c>
      <c r="L751">
        <v>16</v>
      </c>
      <c r="M751">
        <v>0</v>
      </c>
      <c r="N751">
        <v>0</v>
      </c>
      <c r="O751">
        <v>0</v>
      </c>
      <c r="P751">
        <v>0</v>
      </c>
      <c r="Q751">
        <v>0</v>
      </c>
      <c r="R751" t="s">
        <v>2217</v>
      </c>
    </row>
    <row r="752" spans="1:19">
      <c r="A752" t="s">
        <v>2218</v>
      </c>
      <c r="B752" t="s">
        <v>2219</v>
      </c>
      <c r="C752" t="s">
        <v>60</v>
      </c>
      <c r="D752" t="s">
        <v>30</v>
      </c>
      <c r="E752">
        <v>235.48</v>
      </c>
      <c r="F752" t="s">
        <v>23</v>
      </c>
      <c r="G752" t="s">
        <v>24</v>
      </c>
      <c r="H752">
        <v>1.1100000000000001</v>
      </c>
      <c r="I752">
        <v>0</v>
      </c>
      <c r="J752" t="s">
        <v>48</v>
      </c>
      <c r="K752">
        <v>458411</v>
      </c>
      <c r="L752">
        <v>53</v>
      </c>
      <c r="M752">
        <v>0</v>
      </c>
      <c r="N752">
        <v>0</v>
      </c>
      <c r="O752">
        <v>1</v>
      </c>
      <c r="P752">
        <v>0</v>
      </c>
      <c r="Q752">
        <v>0</v>
      </c>
      <c r="R752" t="s">
        <v>2220</v>
      </c>
    </row>
    <row r="753" spans="1:19">
      <c r="A753" t="s">
        <v>2221</v>
      </c>
      <c r="B753" t="s">
        <v>2222</v>
      </c>
      <c r="C753" t="s">
        <v>60</v>
      </c>
      <c r="D753" t="s">
        <v>70</v>
      </c>
      <c r="E753">
        <v>633.70000000000005</v>
      </c>
      <c r="F753" t="s">
        <v>55</v>
      </c>
      <c r="G753" t="s">
        <v>40</v>
      </c>
      <c r="H753">
        <v>10.210000000000001</v>
      </c>
      <c r="I753">
        <v>0</v>
      </c>
      <c r="J753" t="s">
        <v>25</v>
      </c>
      <c r="K753">
        <v>417350</v>
      </c>
      <c r="L753">
        <v>11</v>
      </c>
      <c r="M753">
        <v>0</v>
      </c>
      <c r="N753">
        <v>0</v>
      </c>
      <c r="O753">
        <v>0</v>
      </c>
      <c r="P753">
        <v>0</v>
      </c>
      <c r="Q753">
        <v>0</v>
      </c>
      <c r="R753" t="s">
        <v>2223</v>
      </c>
    </row>
    <row r="754" spans="1:19">
      <c r="A754" t="s">
        <v>2224</v>
      </c>
      <c r="B754" t="s">
        <v>2225</v>
      </c>
      <c r="C754" t="s">
        <v>60</v>
      </c>
      <c r="D754" t="s">
        <v>54</v>
      </c>
      <c r="E754">
        <v>571.09</v>
      </c>
      <c r="F754" t="s">
        <v>55</v>
      </c>
      <c r="G754" t="s">
        <v>24</v>
      </c>
      <c r="H754">
        <v>18.350000000000001</v>
      </c>
      <c r="I754">
        <v>0</v>
      </c>
      <c r="J754" t="s">
        <v>31</v>
      </c>
      <c r="K754">
        <v>533185</v>
      </c>
      <c r="L754">
        <v>21</v>
      </c>
      <c r="M754">
        <v>0</v>
      </c>
      <c r="N754">
        <v>0</v>
      </c>
      <c r="O754">
        <v>0</v>
      </c>
      <c r="P754">
        <v>0</v>
      </c>
      <c r="Q754">
        <v>0</v>
      </c>
      <c r="R754" t="s">
        <v>2226</v>
      </c>
      <c r="S754" t="s">
        <v>57</v>
      </c>
    </row>
    <row r="755" spans="1:19">
      <c r="A755" t="s">
        <v>2227</v>
      </c>
      <c r="B755" t="s">
        <v>926</v>
      </c>
      <c r="C755" t="s">
        <v>35</v>
      </c>
      <c r="D755" t="s">
        <v>30</v>
      </c>
      <c r="E755">
        <v>625.16999999999996</v>
      </c>
      <c r="F755" t="s">
        <v>23</v>
      </c>
      <c r="G755" t="s">
        <v>24</v>
      </c>
      <c r="H755">
        <v>3.08</v>
      </c>
      <c r="I755">
        <v>0</v>
      </c>
      <c r="J755" t="s">
        <v>25</v>
      </c>
      <c r="K755">
        <v>451189</v>
      </c>
      <c r="L755">
        <v>22</v>
      </c>
      <c r="M755">
        <v>0</v>
      </c>
      <c r="N755">
        <v>0</v>
      </c>
      <c r="O755">
        <v>0</v>
      </c>
      <c r="P755">
        <v>0</v>
      </c>
      <c r="Q755">
        <v>0</v>
      </c>
      <c r="R755" t="s">
        <v>2228</v>
      </c>
    </row>
    <row r="756" spans="1:19">
      <c r="A756" t="s">
        <v>2229</v>
      </c>
      <c r="B756" t="s">
        <v>2230</v>
      </c>
      <c r="C756" t="s">
        <v>44</v>
      </c>
      <c r="D756" t="s">
        <v>70</v>
      </c>
      <c r="E756">
        <v>284.52</v>
      </c>
      <c r="F756" t="s">
        <v>23</v>
      </c>
      <c r="G756" t="s">
        <v>24</v>
      </c>
      <c r="H756">
        <v>0.76</v>
      </c>
      <c r="I756">
        <v>0</v>
      </c>
      <c r="J756" t="s">
        <v>25</v>
      </c>
      <c r="K756">
        <v>477791</v>
      </c>
      <c r="L756">
        <v>23</v>
      </c>
      <c r="M756">
        <v>0</v>
      </c>
      <c r="N756">
        <v>0</v>
      </c>
      <c r="O756">
        <v>0</v>
      </c>
      <c r="P756">
        <v>0</v>
      </c>
      <c r="Q756">
        <v>0</v>
      </c>
      <c r="R756" t="s">
        <v>2231</v>
      </c>
    </row>
    <row r="757" spans="1:19">
      <c r="A757" t="s">
        <v>2232</v>
      </c>
      <c r="B757" t="s">
        <v>2233</v>
      </c>
      <c r="C757" t="s">
        <v>35</v>
      </c>
      <c r="D757" t="s">
        <v>22</v>
      </c>
      <c r="E757">
        <v>373.72</v>
      </c>
      <c r="F757" t="s">
        <v>23</v>
      </c>
      <c r="G757" t="s">
        <v>24</v>
      </c>
      <c r="H757">
        <v>6.29</v>
      </c>
      <c r="I757">
        <v>0</v>
      </c>
      <c r="J757" t="s">
        <v>25</v>
      </c>
      <c r="K757">
        <v>544454</v>
      </c>
      <c r="L757">
        <v>35</v>
      </c>
      <c r="M757">
        <v>0</v>
      </c>
      <c r="N757">
        <v>0</v>
      </c>
      <c r="O757">
        <v>0</v>
      </c>
      <c r="P757">
        <v>1</v>
      </c>
      <c r="Q757">
        <v>0</v>
      </c>
      <c r="R757" t="s">
        <v>2234</v>
      </c>
    </row>
    <row r="758" spans="1:19">
      <c r="A758" t="s">
        <v>2235</v>
      </c>
      <c r="B758" t="s">
        <v>2236</v>
      </c>
      <c r="C758" t="s">
        <v>21</v>
      </c>
      <c r="D758" t="s">
        <v>30</v>
      </c>
      <c r="E758">
        <v>443.48</v>
      </c>
      <c r="F758" t="s">
        <v>23</v>
      </c>
      <c r="G758" t="s">
        <v>24</v>
      </c>
      <c r="H758">
        <v>6.1</v>
      </c>
      <c r="I758">
        <v>0</v>
      </c>
      <c r="J758" t="s">
        <v>25</v>
      </c>
      <c r="K758">
        <v>555941</v>
      </c>
      <c r="L758">
        <v>21</v>
      </c>
      <c r="M758">
        <v>0</v>
      </c>
      <c r="N758">
        <v>0</v>
      </c>
      <c r="O758">
        <v>0</v>
      </c>
      <c r="P758">
        <v>0</v>
      </c>
      <c r="Q758">
        <v>0</v>
      </c>
      <c r="R758" t="s">
        <v>2237</v>
      </c>
    </row>
    <row r="759" spans="1:19">
      <c r="A759" t="s">
        <v>2238</v>
      </c>
      <c r="B759" t="s">
        <v>826</v>
      </c>
      <c r="C759" t="s">
        <v>128</v>
      </c>
      <c r="D759" t="s">
        <v>30</v>
      </c>
      <c r="E759">
        <v>1502.6</v>
      </c>
      <c r="F759" t="s">
        <v>23</v>
      </c>
      <c r="G759" t="s">
        <v>24</v>
      </c>
      <c r="H759">
        <v>3.79</v>
      </c>
      <c r="I759">
        <v>0</v>
      </c>
      <c r="J759" t="s">
        <v>48</v>
      </c>
      <c r="K759">
        <v>405084</v>
      </c>
      <c r="L759">
        <v>25</v>
      </c>
      <c r="M759">
        <v>0</v>
      </c>
      <c r="N759">
        <v>0</v>
      </c>
      <c r="O759">
        <v>0</v>
      </c>
      <c r="P759">
        <v>0</v>
      </c>
      <c r="Q759">
        <v>0</v>
      </c>
      <c r="R759" t="s">
        <v>2239</v>
      </c>
    </row>
    <row r="760" spans="1:19">
      <c r="A760" t="s">
        <v>2240</v>
      </c>
      <c r="B760" t="s">
        <v>2241</v>
      </c>
      <c r="C760" t="s">
        <v>44</v>
      </c>
      <c r="D760" t="s">
        <v>22</v>
      </c>
      <c r="E760">
        <v>168.56</v>
      </c>
      <c r="F760" t="s">
        <v>39</v>
      </c>
      <c r="G760" t="s">
        <v>40</v>
      </c>
      <c r="H760">
        <v>9.68</v>
      </c>
      <c r="I760">
        <v>0</v>
      </c>
      <c r="J760" t="s">
        <v>48</v>
      </c>
      <c r="K760">
        <v>455772</v>
      </c>
      <c r="L760">
        <v>47</v>
      </c>
      <c r="M760">
        <v>0</v>
      </c>
      <c r="N760">
        <v>1</v>
      </c>
      <c r="O760">
        <v>0</v>
      </c>
      <c r="P760">
        <v>0</v>
      </c>
      <c r="Q760">
        <v>0</v>
      </c>
      <c r="R760" t="s">
        <v>2242</v>
      </c>
    </row>
    <row r="761" spans="1:19">
      <c r="A761" t="s">
        <v>2243</v>
      </c>
      <c r="B761" t="s">
        <v>2244</v>
      </c>
      <c r="C761" t="s">
        <v>121</v>
      </c>
      <c r="D761" t="s">
        <v>30</v>
      </c>
      <c r="E761">
        <v>471.56</v>
      </c>
      <c r="F761" t="s">
        <v>55</v>
      </c>
      <c r="G761" t="s">
        <v>24</v>
      </c>
      <c r="H761">
        <v>8.69</v>
      </c>
      <c r="I761">
        <v>0</v>
      </c>
      <c r="J761" t="s">
        <v>31</v>
      </c>
      <c r="K761">
        <v>440301</v>
      </c>
      <c r="L761">
        <v>37</v>
      </c>
      <c r="M761">
        <v>0</v>
      </c>
      <c r="N761">
        <v>1</v>
      </c>
      <c r="O761">
        <v>0</v>
      </c>
      <c r="P761">
        <v>0</v>
      </c>
      <c r="Q761">
        <v>0</v>
      </c>
      <c r="R761" t="s">
        <v>2245</v>
      </c>
      <c r="S761" t="s">
        <v>57</v>
      </c>
    </row>
    <row r="762" spans="1:19">
      <c r="A762" t="s">
        <v>2246</v>
      </c>
      <c r="B762" t="s">
        <v>2247</v>
      </c>
      <c r="C762" t="s">
        <v>44</v>
      </c>
      <c r="D762" t="s">
        <v>22</v>
      </c>
      <c r="E762">
        <v>544.77</v>
      </c>
      <c r="F762" t="s">
        <v>39</v>
      </c>
      <c r="G762" t="s">
        <v>40</v>
      </c>
      <c r="H762">
        <v>3.85</v>
      </c>
      <c r="I762">
        <v>0</v>
      </c>
      <c r="J762" t="s">
        <v>144</v>
      </c>
      <c r="K762">
        <v>550097</v>
      </c>
      <c r="L762">
        <v>60</v>
      </c>
      <c r="M762">
        <v>1</v>
      </c>
      <c r="N762">
        <v>0</v>
      </c>
      <c r="O762">
        <v>0</v>
      </c>
      <c r="P762">
        <v>0</v>
      </c>
      <c r="Q762">
        <v>1</v>
      </c>
      <c r="R762" t="s">
        <v>2248</v>
      </c>
    </row>
    <row r="763" spans="1:19">
      <c r="A763" t="s">
        <v>2249</v>
      </c>
      <c r="B763" t="s">
        <v>2250</v>
      </c>
      <c r="C763" t="s">
        <v>121</v>
      </c>
      <c r="D763" t="s">
        <v>54</v>
      </c>
      <c r="E763">
        <v>59</v>
      </c>
      <c r="F763" t="s">
        <v>23</v>
      </c>
      <c r="G763" t="s">
        <v>24</v>
      </c>
      <c r="H763">
        <v>8.9499999999999993</v>
      </c>
      <c r="I763">
        <v>0</v>
      </c>
      <c r="J763" t="s">
        <v>48</v>
      </c>
      <c r="K763">
        <v>495428</v>
      </c>
      <c r="L763">
        <v>11</v>
      </c>
      <c r="M763">
        <v>0</v>
      </c>
      <c r="N763">
        <v>0</v>
      </c>
      <c r="O763">
        <v>0</v>
      </c>
      <c r="P763">
        <v>0</v>
      </c>
      <c r="Q763">
        <v>0</v>
      </c>
      <c r="R763" t="s">
        <v>2251</v>
      </c>
    </row>
    <row r="764" spans="1:19">
      <c r="A764" t="s">
        <v>2252</v>
      </c>
      <c r="B764" t="s">
        <v>2253</v>
      </c>
      <c r="C764" t="s">
        <v>35</v>
      </c>
      <c r="D764" t="s">
        <v>70</v>
      </c>
      <c r="E764">
        <v>751.5</v>
      </c>
      <c r="F764" t="s">
        <v>39</v>
      </c>
      <c r="G764" t="s">
        <v>40</v>
      </c>
      <c r="H764">
        <v>6.36</v>
      </c>
      <c r="I764">
        <v>0</v>
      </c>
      <c r="J764" t="s">
        <v>48</v>
      </c>
      <c r="K764">
        <v>469732</v>
      </c>
      <c r="L764">
        <v>12</v>
      </c>
      <c r="M764">
        <v>0</v>
      </c>
      <c r="N764">
        <v>0</v>
      </c>
      <c r="O764">
        <v>0</v>
      </c>
      <c r="P764">
        <v>0</v>
      </c>
      <c r="Q764">
        <v>0</v>
      </c>
      <c r="R764" t="s">
        <v>2254</v>
      </c>
    </row>
    <row r="765" spans="1:19">
      <c r="A765" t="s">
        <v>2255</v>
      </c>
      <c r="B765" t="s">
        <v>569</v>
      </c>
      <c r="C765" t="s">
        <v>95</v>
      </c>
      <c r="D765" t="s">
        <v>70</v>
      </c>
      <c r="E765">
        <v>2102.5300000000002</v>
      </c>
      <c r="F765" t="s">
        <v>55</v>
      </c>
      <c r="G765" t="s">
        <v>40</v>
      </c>
      <c r="H765">
        <v>4.87</v>
      </c>
      <c r="I765">
        <v>0</v>
      </c>
      <c r="J765" t="s">
        <v>31</v>
      </c>
      <c r="K765">
        <v>495677</v>
      </c>
      <c r="L765">
        <v>43</v>
      </c>
      <c r="M765">
        <v>0</v>
      </c>
      <c r="N765">
        <v>0</v>
      </c>
      <c r="O765">
        <v>1</v>
      </c>
      <c r="P765">
        <v>0</v>
      </c>
      <c r="Q765">
        <v>0</v>
      </c>
      <c r="R765" t="s">
        <v>2256</v>
      </c>
    </row>
    <row r="766" spans="1:19">
      <c r="A766" t="s">
        <v>2257</v>
      </c>
      <c r="B766" t="s">
        <v>2258</v>
      </c>
      <c r="C766" t="s">
        <v>44</v>
      </c>
      <c r="D766" t="s">
        <v>22</v>
      </c>
      <c r="E766">
        <v>504.73</v>
      </c>
      <c r="F766" t="s">
        <v>39</v>
      </c>
      <c r="G766" t="s">
        <v>24</v>
      </c>
      <c r="H766">
        <v>3.84</v>
      </c>
      <c r="I766">
        <v>0</v>
      </c>
      <c r="J766" t="s">
        <v>25</v>
      </c>
      <c r="K766">
        <v>434941</v>
      </c>
      <c r="L766">
        <v>24</v>
      </c>
      <c r="M766">
        <v>0</v>
      </c>
      <c r="N766">
        <v>0</v>
      </c>
      <c r="O766">
        <v>0</v>
      </c>
      <c r="P766">
        <v>0</v>
      </c>
      <c r="Q766">
        <v>0</v>
      </c>
      <c r="R766" t="s">
        <v>2259</v>
      </c>
      <c r="S766" t="s">
        <v>50</v>
      </c>
    </row>
    <row r="767" spans="1:19">
      <c r="A767" t="s">
        <v>2260</v>
      </c>
      <c r="B767" t="s">
        <v>2261</v>
      </c>
      <c r="C767" t="s">
        <v>121</v>
      </c>
      <c r="D767" t="s">
        <v>30</v>
      </c>
      <c r="E767">
        <v>425.99</v>
      </c>
      <c r="F767" t="s">
        <v>23</v>
      </c>
      <c r="G767" t="s">
        <v>24</v>
      </c>
      <c r="H767">
        <v>6.78</v>
      </c>
      <c r="I767">
        <v>0</v>
      </c>
      <c r="J767" t="s">
        <v>31</v>
      </c>
      <c r="K767">
        <v>546947</v>
      </c>
      <c r="L767">
        <v>10</v>
      </c>
      <c r="M767">
        <v>0</v>
      </c>
      <c r="N767">
        <v>0</v>
      </c>
      <c r="O767">
        <v>0</v>
      </c>
      <c r="P767">
        <v>0</v>
      </c>
      <c r="Q767">
        <v>0</v>
      </c>
      <c r="R767" t="s">
        <v>2262</v>
      </c>
    </row>
    <row r="768" spans="1:19">
      <c r="A768" t="s">
        <v>2263</v>
      </c>
      <c r="B768" t="s">
        <v>2264</v>
      </c>
      <c r="C768" t="s">
        <v>21</v>
      </c>
      <c r="D768" t="s">
        <v>70</v>
      </c>
      <c r="E768">
        <v>910.66</v>
      </c>
      <c r="F768" t="s">
        <v>55</v>
      </c>
      <c r="G768" t="s">
        <v>40</v>
      </c>
      <c r="H768">
        <v>3.38</v>
      </c>
      <c r="I768">
        <v>0</v>
      </c>
      <c r="J768" t="s">
        <v>25</v>
      </c>
      <c r="K768">
        <v>439160</v>
      </c>
      <c r="L768">
        <v>14</v>
      </c>
      <c r="M768">
        <v>0</v>
      </c>
      <c r="N768">
        <v>0</v>
      </c>
      <c r="O768">
        <v>0</v>
      </c>
      <c r="P768">
        <v>0</v>
      </c>
      <c r="Q768">
        <v>0</v>
      </c>
      <c r="R768" t="s">
        <v>2265</v>
      </c>
    </row>
    <row r="769" spans="1:19">
      <c r="A769" t="s">
        <v>2266</v>
      </c>
      <c r="B769" t="s">
        <v>478</v>
      </c>
      <c r="C769" t="s">
        <v>53</v>
      </c>
      <c r="D769" t="s">
        <v>70</v>
      </c>
      <c r="E769">
        <v>351.45</v>
      </c>
      <c r="F769" t="s">
        <v>23</v>
      </c>
      <c r="G769" t="s">
        <v>24</v>
      </c>
      <c r="H769">
        <v>6.08</v>
      </c>
      <c r="I769">
        <v>0</v>
      </c>
      <c r="J769" t="s">
        <v>48</v>
      </c>
      <c r="K769">
        <v>460941</v>
      </c>
      <c r="L769">
        <v>24</v>
      </c>
      <c r="M769">
        <v>0</v>
      </c>
      <c r="N769">
        <v>0</v>
      </c>
      <c r="O769">
        <v>0</v>
      </c>
      <c r="P769">
        <v>0</v>
      </c>
      <c r="Q769">
        <v>0</v>
      </c>
      <c r="R769" t="s">
        <v>2267</v>
      </c>
    </row>
    <row r="770" spans="1:19">
      <c r="A770" t="s">
        <v>2268</v>
      </c>
      <c r="B770" t="s">
        <v>2269</v>
      </c>
      <c r="C770" t="s">
        <v>35</v>
      </c>
      <c r="D770" t="s">
        <v>22</v>
      </c>
      <c r="E770">
        <v>213.92</v>
      </c>
      <c r="F770" t="s">
        <v>23</v>
      </c>
      <c r="G770" t="s">
        <v>24</v>
      </c>
      <c r="H770">
        <v>2.09</v>
      </c>
      <c r="I770">
        <v>0</v>
      </c>
      <c r="J770" t="s">
        <v>48</v>
      </c>
      <c r="K770">
        <v>556913</v>
      </c>
      <c r="L770">
        <v>14</v>
      </c>
      <c r="M770">
        <v>0</v>
      </c>
      <c r="N770">
        <v>0</v>
      </c>
      <c r="O770">
        <v>0</v>
      </c>
      <c r="P770">
        <v>0</v>
      </c>
      <c r="Q770">
        <v>0</v>
      </c>
      <c r="R770" t="s">
        <v>2270</v>
      </c>
    </row>
    <row r="771" spans="1:19">
      <c r="A771" t="s">
        <v>2271</v>
      </c>
      <c r="B771" t="s">
        <v>2272</v>
      </c>
      <c r="C771" t="s">
        <v>128</v>
      </c>
      <c r="D771" t="s">
        <v>30</v>
      </c>
      <c r="E771">
        <v>1398.12</v>
      </c>
      <c r="F771" t="s">
        <v>55</v>
      </c>
      <c r="G771" t="s">
        <v>40</v>
      </c>
      <c r="H771">
        <v>6.9</v>
      </c>
      <c r="I771">
        <v>0</v>
      </c>
      <c r="J771" t="s">
        <v>48</v>
      </c>
      <c r="K771">
        <v>411063</v>
      </c>
      <c r="L771">
        <v>16</v>
      </c>
      <c r="M771">
        <v>0</v>
      </c>
      <c r="N771">
        <v>0</v>
      </c>
      <c r="O771">
        <v>0</v>
      </c>
      <c r="P771">
        <v>0</v>
      </c>
      <c r="Q771">
        <v>0</v>
      </c>
      <c r="R771" t="s">
        <v>2273</v>
      </c>
    </row>
    <row r="772" spans="1:19">
      <c r="A772" t="s">
        <v>2274</v>
      </c>
      <c r="B772" t="s">
        <v>2275</v>
      </c>
      <c r="C772" t="s">
        <v>29</v>
      </c>
      <c r="D772" t="s">
        <v>22</v>
      </c>
      <c r="E772">
        <v>308.63</v>
      </c>
      <c r="F772" t="s">
        <v>23</v>
      </c>
      <c r="G772" t="s">
        <v>24</v>
      </c>
      <c r="H772">
        <v>2.72</v>
      </c>
      <c r="I772">
        <v>0</v>
      </c>
      <c r="J772" t="s">
        <v>48</v>
      </c>
      <c r="K772">
        <v>528722</v>
      </c>
      <c r="L772">
        <v>16</v>
      </c>
      <c r="M772">
        <v>0</v>
      </c>
      <c r="N772">
        <v>0</v>
      </c>
      <c r="O772">
        <v>0</v>
      </c>
      <c r="P772">
        <v>0</v>
      </c>
      <c r="Q772">
        <v>0</v>
      </c>
      <c r="R772" t="s">
        <v>2276</v>
      </c>
    </row>
    <row r="773" spans="1:19">
      <c r="A773" t="s">
        <v>2277</v>
      </c>
      <c r="B773" t="s">
        <v>2278</v>
      </c>
      <c r="C773" t="s">
        <v>35</v>
      </c>
      <c r="D773" t="s">
        <v>22</v>
      </c>
      <c r="E773">
        <v>513.67999999999995</v>
      </c>
      <c r="F773" t="s">
        <v>55</v>
      </c>
      <c r="G773" t="s">
        <v>40</v>
      </c>
      <c r="H773">
        <v>11.4</v>
      </c>
      <c r="I773">
        <v>0</v>
      </c>
      <c r="J773" t="s">
        <v>48</v>
      </c>
      <c r="K773">
        <v>543139</v>
      </c>
      <c r="L773">
        <v>23</v>
      </c>
      <c r="M773">
        <v>0</v>
      </c>
      <c r="N773">
        <v>0</v>
      </c>
      <c r="O773">
        <v>0</v>
      </c>
      <c r="P773">
        <v>0</v>
      </c>
      <c r="Q773">
        <v>0</v>
      </c>
      <c r="R773" t="s">
        <v>2279</v>
      </c>
    </row>
    <row r="774" spans="1:19">
      <c r="A774" t="s">
        <v>2280</v>
      </c>
      <c r="B774" t="s">
        <v>2281</v>
      </c>
      <c r="C774" t="s">
        <v>21</v>
      </c>
      <c r="D774" t="s">
        <v>70</v>
      </c>
      <c r="E774">
        <v>1590.31</v>
      </c>
      <c r="F774" t="s">
        <v>39</v>
      </c>
      <c r="G774" t="s">
        <v>40</v>
      </c>
      <c r="H774">
        <v>8.98</v>
      </c>
      <c r="I774">
        <v>0</v>
      </c>
      <c r="J774" t="s">
        <v>25</v>
      </c>
      <c r="K774">
        <v>408624</v>
      </c>
      <c r="L774">
        <v>11</v>
      </c>
      <c r="M774">
        <v>0</v>
      </c>
      <c r="N774">
        <v>0</v>
      </c>
      <c r="O774">
        <v>0</v>
      </c>
      <c r="P774">
        <v>0</v>
      </c>
      <c r="Q774">
        <v>0</v>
      </c>
      <c r="R774" t="s">
        <v>2282</v>
      </c>
    </row>
    <row r="775" spans="1:19">
      <c r="A775" t="s">
        <v>2283</v>
      </c>
      <c r="B775" t="s">
        <v>1418</v>
      </c>
      <c r="C775" t="s">
        <v>128</v>
      </c>
      <c r="D775" t="s">
        <v>54</v>
      </c>
      <c r="E775">
        <v>940.23</v>
      </c>
      <c r="F775" t="s">
        <v>39</v>
      </c>
      <c r="G775" t="s">
        <v>40</v>
      </c>
      <c r="H775">
        <v>17.329999999999998</v>
      </c>
      <c r="I775">
        <v>0</v>
      </c>
      <c r="J775" t="s">
        <v>25</v>
      </c>
      <c r="K775">
        <v>461358</v>
      </c>
      <c r="L775">
        <v>12</v>
      </c>
      <c r="M775">
        <v>0</v>
      </c>
      <c r="N775">
        <v>0</v>
      </c>
      <c r="O775">
        <v>0</v>
      </c>
      <c r="P775">
        <v>0</v>
      </c>
      <c r="Q775">
        <v>0</v>
      </c>
      <c r="R775" t="s">
        <v>2284</v>
      </c>
    </row>
    <row r="776" spans="1:19">
      <c r="A776" t="s">
        <v>2285</v>
      </c>
      <c r="B776" t="s">
        <v>2286</v>
      </c>
      <c r="C776" t="s">
        <v>121</v>
      </c>
      <c r="D776" t="s">
        <v>70</v>
      </c>
      <c r="E776">
        <v>172.18</v>
      </c>
      <c r="F776" t="s">
        <v>23</v>
      </c>
      <c r="G776" t="s">
        <v>24</v>
      </c>
      <c r="H776">
        <v>8.74</v>
      </c>
      <c r="I776">
        <v>0</v>
      </c>
      <c r="J776" t="s">
        <v>48</v>
      </c>
      <c r="K776">
        <v>535759</v>
      </c>
      <c r="L776">
        <v>18</v>
      </c>
      <c r="M776">
        <v>0</v>
      </c>
      <c r="N776">
        <v>0</v>
      </c>
      <c r="O776">
        <v>0</v>
      </c>
      <c r="P776">
        <v>0</v>
      </c>
      <c r="Q776">
        <v>0</v>
      </c>
      <c r="R776" t="s">
        <v>2287</v>
      </c>
    </row>
    <row r="777" spans="1:19">
      <c r="A777" t="s">
        <v>2288</v>
      </c>
      <c r="B777" t="s">
        <v>2289</v>
      </c>
      <c r="C777" t="s">
        <v>44</v>
      </c>
      <c r="D777" t="s">
        <v>70</v>
      </c>
      <c r="E777">
        <v>323.85000000000002</v>
      </c>
      <c r="F777" t="s">
        <v>23</v>
      </c>
      <c r="G777" t="s">
        <v>24</v>
      </c>
      <c r="H777">
        <v>7.78</v>
      </c>
      <c r="I777">
        <v>0</v>
      </c>
      <c r="J777" t="s">
        <v>31</v>
      </c>
      <c r="K777">
        <v>516023</v>
      </c>
      <c r="L777">
        <v>14</v>
      </c>
      <c r="M777">
        <v>0</v>
      </c>
      <c r="N777">
        <v>0</v>
      </c>
      <c r="O777">
        <v>0</v>
      </c>
      <c r="P777">
        <v>0</v>
      </c>
      <c r="Q777">
        <v>0</v>
      </c>
      <c r="R777" t="s">
        <v>2290</v>
      </c>
    </row>
    <row r="778" spans="1:19">
      <c r="A778" t="s">
        <v>2291</v>
      </c>
      <c r="B778" t="s">
        <v>2292</v>
      </c>
      <c r="C778" t="s">
        <v>44</v>
      </c>
      <c r="D778" t="s">
        <v>30</v>
      </c>
      <c r="E778">
        <v>752.7</v>
      </c>
      <c r="F778" t="s">
        <v>23</v>
      </c>
      <c r="G778" t="s">
        <v>24</v>
      </c>
      <c r="H778">
        <v>7.59</v>
      </c>
      <c r="I778">
        <v>0</v>
      </c>
      <c r="J778" t="s">
        <v>31</v>
      </c>
      <c r="K778">
        <v>553172</v>
      </c>
      <c r="L778">
        <v>10</v>
      </c>
      <c r="M778">
        <v>0</v>
      </c>
      <c r="N778">
        <v>0</v>
      </c>
      <c r="O778">
        <v>0</v>
      </c>
      <c r="P778">
        <v>0</v>
      </c>
      <c r="Q778">
        <v>0</v>
      </c>
      <c r="R778" t="s">
        <v>2293</v>
      </c>
    </row>
    <row r="779" spans="1:19">
      <c r="A779" t="s">
        <v>2294</v>
      </c>
      <c r="B779" t="s">
        <v>2295</v>
      </c>
      <c r="C779" t="s">
        <v>111</v>
      </c>
      <c r="D779" t="s">
        <v>30</v>
      </c>
      <c r="E779">
        <v>326.27999999999997</v>
      </c>
      <c r="F779" t="s">
        <v>23</v>
      </c>
      <c r="G779" t="s">
        <v>24</v>
      </c>
      <c r="H779">
        <v>10.41</v>
      </c>
      <c r="I779">
        <v>0</v>
      </c>
      <c r="J779" t="s">
        <v>25</v>
      </c>
      <c r="K779">
        <v>494685</v>
      </c>
      <c r="L779">
        <v>12</v>
      </c>
      <c r="M779">
        <v>0</v>
      </c>
      <c r="N779">
        <v>0</v>
      </c>
      <c r="O779">
        <v>0</v>
      </c>
      <c r="P779">
        <v>0</v>
      </c>
      <c r="Q779">
        <v>0</v>
      </c>
      <c r="R779" t="s">
        <v>2296</v>
      </c>
    </row>
    <row r="780" spans="1:19">
      <c r="A780" t="s">
        <v>2297</v>
      </c>
      <c r="B780" t="s">
        <v>2298</v>
      </c>
      <c r="C780" t="s">
        <v>21</v>
      </c>
      <c r="D780" t="s">
        <v>70</v>
      </c>
      <c r="E780">
        <v>217.93</v>
      </c>
      <c r="F780" t="s">
        <v>39</v>
      </c>
      <c r="G780" t="s">
        <v>40</v>
      </c>
      <c r="H780">
        <v>7.48</v>
      </c>
      <c r="I780">
        <v>0</v>
      </c>
      <c r="J780" t="s">
        <v>31</v>
      </c>
      <c r="K780">
        <v>417307</v>
      </c>
      <c r="L780">
        <v>14</v>
      </c>
      <c r="M780">
        <v>0</v>
      </c>
      <c r="N780">
        <v>0</v>
      </c>
      <c r="O780">
        <v>0</v>
      </c>
      <c r="P780">
        <v>0</v>
      </c>
      <c r="Q780">
        <v>0</v>
      </c>
      <c r="R780" t="s">
        <v>2299</v>
      </c>
    </row>
    <row r="781" spans="1:19">
      <c r="A781" t="s">
        <v>2300</v>
      </c>
      <c r="B781" t="s">
        <v>2157</v>
      </c>
      <c r="C781" t="s">
        <v>21</v>
      </c>
      <c r="D781" t="s">
        <v>22</v>
      </c>
      <c r="E781">
        <v>123.53</v>
      </c>
      <c r="F781" t="s">
        <v>23</v>
      </c>
      <c r="G781" t="s">
        <v>24</v>
      </c>
      <c r="H781">
        <v>5.8</v>
      </c>
      <c r="I781">
        <v>0</v>
      </c>
      <c r="J781" t="s">
        <v>31</v>
      </c>
      <c r="K781">
        <v>542302</v>
      </c>
      <c r="L781">
        <v>11</v>
      </c>
      <c r="M781">
        <v>0</v>
      </c>
      <c r="N781">
        <v>0</v>
      </c>
      <c r="O781">
        <v>0</v>
      </c>
      <c r="P781">
        <v>0</v>
      </c>
      <c r="Q781">
        <v>0</v>
      </c>
      <c r="R781" t="s">
        <v>2301</v>
      </c>
    </row>
    <row r="782" spans="1:19">
      <c r="A782" t="s">
        <v>2302</v>
      </c>
      <c r="B782" t="s">
        <v>2303</v>
      </c>
      <c r="C782" t="s">
        <v>128</v>
      </c>
      <c r="D782" t="s">
        <v>22</v>
      </c>
      <c r="E782">
        <v>801.83</v>
      </c>
      <c r="F782" t="s">
        <v>55</v>
      </c>
      <c r="G782" t="s">
        <v>40</v>
      </c>
      <c r="H782">
        <v>3.49</v>
      </c>
      <c r="I782">
        <v>0</v>
      </c>
      <c r="J782" t="s">
        <v>48</v>
      </c>
      <c r="K782">
        <v>515895</v>
      </c>
      <c r="L782">
        <v>14</v>
      </c>
      <c r="M782">
        <v>0</v>
      </c>
      <c r="N782">
        <v>0</v>
      </c>
      <c r="O782">
        <v>0</v>
      </c>
      <c r="P782">
        <v>0</v>
      </c>
      <c r="Q782">
        <v>0</v>
      </c>
      <c r="R782" t="s">
        <v>2304</v>
      </c>
    </row>
    <row r="783" spans="1:19">
      <c r="A783" t="s">
        <v>2305</v>
      </c>
      <c r="B783" t="s">
        <v>2205</v>
      </c>
      <c r="C783" t="s">
        <v>53</v>
      </c>
      <c r="D783" t="s">
        <v>30</v>
      </c>
      <c r="E783">
        <v>320.77</v>
      </c>
      <c r="F783" t="s">
        <v>39</v>
      </c>
      <c r="G783" t="s">
        <v>24</v>
      </c>
      <c r="H783">
        <v>9.4700000000000006</v>
      </c>
      <c r="I783">
        <v>0</v>
      </c>
      <c r="J783" t="s">
        <v>31</v>
      </c>
      <c r="K783">
        <v>469722</v>
      </c>
      <c r="L783">
        <v>46</v>
      </c>
      <c r="M783">
        <v>0</v>
      </c>
      <c r="N783">
        <v>0</v>
      </c>
      <c r="O783">
        <v>1</v>
      </c>
      <c r="P783">
        <v>0</v>
      </c>
      <c r="Q783">
        <v>0</v>
      </c>
      <c r="R783" t="s">
        <v>2306</v>
      </c>
      <c r="S783" t="s">
        <v>50</v>
      </c>
    </row>
    <row r="784" spans="1:19">
      <c r="A784" t="s">
        <v>2307</v>
      </c>
      <c r="B784" t="s">
        <v>989</v>
      </c>
      <c r="C784" t="s">
        <v>53</v>
      </c>
      <c r="D784" t="s">
        <v>22</v>
      </c>
      <c r="E784">
        <v>284.18</v>
      </c>
      <c r="F784" t="s">
        <v>23</v>
      </c>
      <c r="G784" t="s">
        <v>24</v>
      </c>
      <c r="H784">
        <v>3.65</v>
      </c>
      <c r="I784">
        <v>0</v>
      </c>
      <c r="J784" t="s">
        <v>31</v>
      </c>
      <c r="K784">
        <v>481905</v>
      </c>
      <c r="L784">
        <v>11</v>
      </c>
      <c r="M784">
        <v>0</v>
      </c>
      <c r="N784">
        <v>0</v>
      </c>
      <c r="O784">
        <v>0</v>
      </c>
      <c r="P784">
        <v>0</v>
      </c>
      <c r="Q784">
        <v>0</v>
      </c>
      <c r="R784" t="s">
        <v>2308</v>
      </c>
    </row>
    <row r="785" spans="1:19">
      <c r="A785" t="s">
        <v>2309</v>
      </c>
      <c r="B785" t="s">
        <v>2310</v>
      </c>
      <c r="C785" t="s">
        <v>44</v>
      </c>
      <c r="D785" t="s">
        <v>22</v>
      </c>
      <c r="E785">
        <v>255.48</v>
      </c>
      <c r="F785" t="s">
        <v>23</v>
      </c>
      <c r="G785" t="s">
        <v>24</v>
      </c>
      <c r="H785">
        <v>2.29</v>
      </c>
      <c r="I785">
        <v>0</v>
      </c>
      <c r="J785" t="s">
        <v>144</v>
      </c>
      <c r="K785">
        <v>452094</v>
      </c>
      <c r="L785">
        <v>22</v>
      </c>
      <c r="M785">
        <v>0</v>
      </c>
      <c r="N785">
        <v>0</v>
      </c>
      <c r="O785">
        <v>0</v>
      </c>
      <c r="P785">
        <v>0</v>
      </c>
      <c r="Q785">
        <v>0</v>
      </c>
      <c r="R785" t="s">
        <v>2311</v>
      </c>
    </row>
    <row r="786" spans="1:19">
      <c r="A786" t="s">
        <v>2312</v>
      </c>
      <c r="B786" t="s">
        <v>2313</v>
      </c>
      <c r="C786" t="s">
        <v>95</v>
      </c>
      <c r="D786" t="s">
        <v>70</v>
      </c>
      <c r="E786">
        <v>1326.78</v>
      </c>
      <c r="F786" t="s">
        <v>23</v>
      </c>
      <c r="G786" t="s">
        <v>24</v>
      </c>
      <c r="H786">
        <v>10.94</v>
      </c>
      <c r="I786">
        <v>0</v>
      </c>
      <c r="J786" t="s">
        <v>25</v>
      </c>
      <c r="K786">
        <v>468048</v>
      </c>
      <c r="L786">
        <v>20</v>
      </c>
      <c r="M786">
        <v>0</v>
      </c>
      <c r="N786">
        <v>0</v>
      </c>
      <c r="O786">
        <v>0</v>
      </c>
      <c r="P786">
        <v>0</v>
      </c>
      <c r="Q786">
        <v>0</v>
      </c>
      <c r="R786" t="s">
        <v>2314</v>
      </c>
    </row>
    <row r="787" spans="1:19">
      <c r="A787" t="s">
        <v>2315</v>
      </c>
      <c r="B787" t="s">
        <v>2157</v>
      </c>
      <c r="C787" t="s">
        <v>121</v>
      </c>
      <c r="D787" t="s">
        <v>22</v>
      </c>
      <c r="E787">
        <v>401.92</v>
      </c>
      <c r="F787" t="s">
        <v>23</v>
      </c>
      <c r="G787" t="s">
        <v>24</v>
      </c>
      <c r="H787">
        <v>7.08</v>
      </c>
      <c r="I787">
        <v>0</v>
      </c>
      <c r="J787" t="s">
        <v>48</v>
      </c>
      <c r="K787">
        <v>413316</v>
      </c>
      <c r="L787">
        <v>25</v>
      </c>
      <c r="M787">
        <v>0</v>
      </c>
      <c r="N787">
        <v>0</v>
      </c>
      <c r="O787">
        <v>0</v>
      </c>
      <c r="P787">
        <v>0</v>
      </c>
      <c r="Q787">
        <v>0</v>
      </c>
      <c r="R787" t="s">
        <v>2316</v>
      </c>
    </row>
    <row r="788" spans="1:19">
      <c r="A788" t="s">
        <v>2317</v>
      </c>
      <c r="B788" t="s">
        <v>1147</v>
      </c>
      <c r="C788" t="s">
        <v>29</v>
      </c>
      <c r="D788" t="s">
        <v>30</v>
      </c>
      <c r="E788">
        <v>794.67</v>
      </c>
      <c r="F788" t="s">
        <v>23</v>
      </c>
      <c r="G788" t="s">
        <v>24</v>
      </c>
      <c r="H788">
        <v>3.21</v>
      </c>
      <c r="I788">
        <v>0</v>
      </c>
      <c r="J788" t="s">
        <v>25</v>
      </c>
      <c r="K788">
        <v>502140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 t="s">
        <v>2318</v>
      </c>
    </row>
    <row r="789" spans="1:19">
      <c r="A789" t="s">
        <v>2319</v>
      </c>
      <c r="B789" t="s">
        <v>2320</v>
      </c>
      <c r="C789" t="s">
        <v>44</v>
      </c>
      <c r="D789" t="s">
        <v>54</v>
      </c>
      <c r="E789">
        <v>404.77</v>
      </c>
      <c r="F789" t="s">
        <v>39</v>
      </c>
      <c r="G789" t="s">
        <v>40</v>
      </c>
      <c r="H789">
        <v>17.18</v>
      </c>
      <c r="I789">
        <v>0</v>
      </c>
      <c r="J789" t="s">
        <v>31</v>
      </c>
      <c r="K789">
        <v>499850</v>
      </c>
      <c r="L789">
        <v>22</v>
      </c>
      <c r="M789">
        <v>0</v>
      </c>
      <c r="N789">
        <v>0</v>
      </c>
      <c r="O789">
        <v>0</v>
      </c>
      <c r="P789">
        <v>0</v>
      </c>
      <c r="Q789">
        <v>0</v>
      </c>
      <c r="R789" t="s">
        <v>2321</v>
      </c>
    </row>
    <row r="790" spans="1:19">
      <c r="A790" t="s">
        <v>2322</v>
      </c>
      <c r="B790" t="s">
        <v>2323</v>
      </c>
      <c r="C790" t="s">
        <v>44</v>
      </c>
      <c r="D790" t="s">
        <v>70</v>
      </c>
      <c r="E790">
        <v>228.73</v>
      </c>
      <c r="F790" t="s">
        <v>23</v>
      </c>
      <c r="G790" t="s">
        <v>24</v>
      </c>
      <c r="H790">
        <v>4.76</v>
      </c>
      <c r="I790">
        <v>0</v>
      </c>
      <c r="J790" t="s">
        <v>31</v>
      </c>
      <c r="K790">
        <v>431452</v>
      </c>
      <c r="L790">
        <v>21</v>
      </c>
      <c r="M790">
        <v>0</v>
      </c>
      <c r="N790">
        <v>0</v>
      </c>
      <c r="O790">
        <v>0</v>
      </c>
      <c r="P790">
        <v>0</v>
      </c>
      <c r="Q790">
        <v>0</v>
      </c>
      <c r="R790" t="s">
        <v>2324</v>
      </c>
    </row>
    <row r="791" spans="1:19">
      <c r="A791" t="s">
        <v>2325</v>
      </c>
      <c r="B791" t="s">
        <v>2326</v>
      </c>
      <c r="C791" t="s">
        <v>121</v>
      </c>
      <c r="D791" t="s">
        <v>70</v>
      </c>
      <c r="E791">
        <v>86.34</v>
      </c>
      <c r="F791" t="s">
        <v>39</v>
      </c>
      <c r="G791" t="s">
        <v>40</v>
      </c>
      <c r="H791">
        <v>6.84</v>
      </c>
      <c r="I791">
        <v>0</v>
      </c>
      <c r="J791" t="s">
        <v>25</v>
      </c>
      <c r="K791">
        <v>484358</v>
      </c>
      <c r="L791">
        <v>46</v>
      </c>
      <c r="M791">
        <v>0</v>
      </c>
      <c r="N791">
        <v>0</v>
      </c>
      <c r="O791">
        <v>1</v>
      </c>
      <c r="P791">
        <v>0</v>
      </c>
      <c r="Q791">
        <v>0</v>
      </c>
      <c r="R791" t="s">
        <v>2327</v>
      </c>
    </row>
    <row r="792" spans="1:19">
      <c r="A792" t="s">
        <v>2328</v>
      </c>
      <c r="B792" t="s">
        <v>2329</v>
      </c>
      <c r="C792" t="s">
        <v>44</v>
      </c>
      <c r="D792" t="s">
        <v>30</v>
      </c>
      <c r="E792">
        <v>454.13</v>
      </c>
      <c r="F792" t="s">
        <v>55</v>
      </c>
      <c r="G792" t="s">
        <v>40</v>
      </c>
      <c r="H792">
        <v>2.29</v>
      </c>
      <c r="I792">
        <v>0</v>
      </c>
      <c r="J792" t="s">
        <v>31</v>
      </c>
      <c r="K792">
        <v>524690</v>
      </c>
      <c r="L792">
        <v>25</v>
      </c>
      <c r="M792">
        <v>0</v>
      </c>
      <c r="N792">
        <v>0</v>
      </c>
      <c r="O792">
        <v>0</v>
      </c>
      <c r="P792">
        <v>0</v>
      </c>
      <c r="Q792">
        <v>0</v>
      </c>
      <c r="R792" t="s">
        <v>2330</v>
      </c>
    </row>
    <row r="793" spans="1:19">
      <c r="A793" t="s">
        <v>2331</v>
      </c>
      <c r="B793" t="s">
        <v>2332</v>
      </c>
      <c r="C793" t="s">
        <v>44</v>
      </c>
      <c r="D793" t="s">
        <v>22</v>
      </c>
      <c r="E793">
        <v>839.83</v>
      </c>
      <c r="F793" t="s">
        <v>23</v>
      </c>
      <c r="G793" t="s">
        <v>24</v>
      </c>
      <c r="H793">
        <v>3.01</v>
      </c>
      <c r="I793">
        <v>0</v>
      </c>
      <c r="J793" t="s">
        <v>144</v>
      </c>
      <c r="K793">
        <v>476150</v>
      </c>
      <c r="L793">
        <v>19</v>
      </c>
      <c r="M793">
        <v>0</v>
      </c>
      <c r="N793">
        <v>0</v>
      </c>
      <c r="O793">
        <v>0</v>
      </c>
      <c r="P793">
        <v>0</v>
      </c>
      <c r="Q793">
        <v>0</v>
      </c>
      <c r="R793" t="s">
        <v>2333</v>
      </c>
    </row>
    <row r="794" spans="1:19">
      <c r="A794" t="s">
        <v>2334</v>
      </c>
      <c r="B794" t="s">
        <v>2335</v>
      </c>
      <c r="C794" t="s">
        <v>21</v>
      </c>
      <c r="D794" t="s">
        <v>22</v>
      </c>
      <c r="E794">
        <v>996.63</v>
      </c>
      <c r="F794" t="s">
        <v>23</v>
      </c>
      <c r="G794" t="s">
        <v>24</v>
      </c>
      <c r="H794">
        <v>10.86</v>
      </c>
      <c r="I794">
        <v>0</v>
      </c>
      <c r="J794" t="s">
        <v>31</v>
      </c>
      <c r="K794">
        <v>536504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 t="s">
        <v>2336</v>
      </c>
    </row>
    <row r="795" spans="1:19">
      <c r="A795" t="s">
        <v>2337</v>
      </c>
      <c r="B795" t="s">
        <v>2278</v>
      </c>
      <c r="C795" t="s">
        <v>60</v>
      </c>
      <c r="D795" t="s">
        <v>30</v>
      </c>
      <c r="E795">
        <v>737.39</v>
      </c>
      <c r="F795" t="s">
        <v>23</v>
      </c>
      <c r="G795" t="s">
        <v>24</v>
      </c>
      <c r="H795">
        <v>8.08</v>
      </c>
      <c r="I795">
        <v>0</v>
      </c>
      <c r="J795" t="s">
        <v>25</v>
      </c>
      <c r="K795">
        <v>444247</v>
      </c>
      <c r="L795">
        <v>45</v>
      </c>
      <c r="M795">
        <v>0</v>
      </c>
      <c r="N795">
        <v>1</v>
      </c>
      <c r="O795">
        <v>0</v>
      </c>
      <c r="P795">
        <v>0</v>
      </c>
      <c r="Q795">
        <v>0</v>
      </c>
      <c r="R795" t="s">
        <v>2338</v>
      </c>
    </row>
    <row r="796" spans="1:19">
      <c r="A796" t="s">
        <v>2339</v>
      </c>
      <c r="B796" t="s">
        <v>2340</v>
      </c>
      <c r="C796" t="s">
        <v>21</v>
      </c>
      <c r="D796" t="s">
        <v>30</v>
      </c>
      <c r="E796">
        <v>212.67</v>
      </c>
      <c r="F796" t="s">
        <v>23</v>
      </c>
      <c r="G796" t="s">
        <v>24</v>
      </c>
      <c r="H796">
        <v>5.13</v>
      </c>
      <c r="I796">
        <v>0</v>
      </c>
      <c r="J796" t="s">
        <v>31</v>
      </c>
      <c r="K796">
        <v>432291</v>
      </c>
      <c r="L796">
        <v>24</v>
      </c>
      <c r="M796">
        <v>0</v>
      </c>
      <c r="N796">
        <v>0</v>
      </c>
      <c r="O796">
        <v>0</v>
      </c>
      <c r="P796">
        <v>0</v>
      </c>
      <c r="Q796">
        <v>0</v>
      </c>
      <c r="R796" t="s">
        <v>2341</v>
      </c>
    </row>
    <row r="797" spans="1:19">
      <c r="A797" t="s">
        <v>2342</v>
      </c>
      <c r="B797" t="s">
        <v>2343</v>
      </c>
      <c r="C797" t="s">
        <v>29</v>
      </c>
      <c r="D797" t="s">
        <v>22</v>
      </c>
      <c r="E797">
        <v>372.1</v>
      </c>
      <c r="F797" t="s">
        <v>23</v>
      </c>
      <c r="G797" t="s">
        <v>24</v>
      </c>
      <c r="H797">
        <v>5.31</v>
      </c>
      <c r="I797">
        <v>0</v>
      </c>
      <c r="J797" t="s">
        <v>31</v>
      </c>
      <c r="K797">
        <v>440348</v>
      </c>
      <c r="L797">
        <v>11</v>
      </c>
      <c r="M797">
        <v>0</v>
      </c>
      <c r="N797">
        <v>0</v>
      </c>
      <c r="O797">
        <v>0</v>
      </c>
      <c r="P797">
        <v>0</v>
      </c>
      <c r="Q797">
        <v>0</v>
      </c>
      <c r="R797" t="s">
        <v>2344</v>
      </c>
    </row>
    <row r="798" spans="1:19">
      <c r="A798" t="s">
        <v>2345</v>
      </c>
      <c r="B798" t="s">
        <v>871</v>
      </c>
      <c r="C798" t="s">
        <v>44</v>
      </c>
      <c r="D798" t="s">
        <v>70</v>
      </c>
      <c r="E798">
        <v>766.33</v>
      </c>
      <c r="F798" t="s">
        <v>23</v>
      </c>
      <c r="G798" t="s">
        <v>24</v>
      </c>
      <c r="H798">
        <v>4.9000000000000004</v>
      </c>
      <c r="I798">
        <v>0</v>
      </c>
      <c r="J798" t="s">
        <v>25</v>
      </c>
      <c r="K798">
        <v>523055</v>
      </c>
      <c r="L798">
        <v>19</v>
      </c>
      <c r="M798">
        <v>0</v>
      </c>
      <c r="N798">
        <v>0</v>
      </c>
      <c r="O798">
        <v>0</v>
      </c>
      <c r="P798">
        <v>0</v>
      </c>
      <c r="Q798">
        <v>0</v>
      </c>
      <c r="R798" t="s">
        <v>2346</v>
      </c>
    </row>
    <row r="799" spans="1:19">
      <c r="A799" t="s">
        <v>2347</v>
      </c>
      <c r="B799" t="s">
        <v>2348</v>
      </c>
      <c r="C799" t="s">
        <v>29</v>
      </c>
      <c r="D799" t="s">
        <v>30</v>
      </c>
      <c r="E799">
        <v>346.05</v>
      </c>
      <c r="F799" t="s">
        <v>23</v>
      </c>
      <c r="G799" t="s">
        <v>24</v>
      </c>
      <c r="H799">
        <v>9.1199999999999992</v>
      </c>
      <c r="I799">
        <v>0</v>
      </c>
      <c r="J799" t="s">
        <v>48</v>
      </c>
      <c r="K799">
        <v>476291</v>
      </c>
      <c r="L799">
        <v>11</v>
      </c>
      <c r="M799">
        <v>0</v>
      </c>
      <c r="N799">
        <v>0</v>
      </c>
      <c r="O799">
        <v>0</v>
      </c>
      <c r="P799">
        <v>0</v>
      </c>
      <c r="Q799">
        <v>0</v>
      </c>
      <c r="R799" t="s">
        <v>2349</v>
      </c>
    </row>
    <row r="800" spans="1:19">
      <c r="A800" t="s">
        <v>2350</v>
      </c>
      <c r="B800" t="s">
        <v>2143</v>
      </c>
      <c r="C800" t="s">
        <v>35</v>
      </c>
      <c r="D800" t="s">
        <v>54</v>
      </c>
      <c r="E800">
        <v>862.36</v>
      </c>
      <c r="F800" t="s">
        <v>39</v>
      </c>
      <c r="G800" t="s">
        <v>24</v>
      </c>
      <c r="H800">
        <v>18.63</v>
      </c>
      <c r="I800">
        <v>0</v>
      </c>
      <c r="J800" t="s">
        <v>31</v>
      </c>
      <c r="K800">
        <v>452698</v>
      </c>
      <c r="L800">
        <v>25</v>
      </c>
      <c r="M800">
        <v>0</v>
      </c>
      <c r="N800">
        <v>0</v>
      </c>
      <c r="O800">
        <v>0</v>
      </c>
      <c r="P800">
        <v>0</v>
      </c>
      <c r="Q800">
        <v>0</v>
      </c>
      <c r="R800" t="s">
        <v>2351</v>
      </c>
      <c r="S800" t="s">
        <v>50</v>
      </c>
    </row>
    <row r="801" spans="1:19">
      <c r="A801" t="s">
        <v>2352</v>
      </c>
      <c r="B801" t="s">
        <v>2174</v>
      </c>
      <c r="C801" t="s">
        <v>21</v>
      </c>
      <c r="D801" t="s">
        <v>70</v>
      </c>
      <c r="E801">
        <v>778.72</v>
      </c>
      <c r="F801" t="s">
        <v>23</v>
      </c>
      <c r="G801" t="s">
        <v>24</v>
      </c>
      <c r="H801">
        <v>9.52</v>
      </c>
      <c r="I801">
        <v>0</v>
      </c>
      <c r="J801" t="s">
        <v>31</v>
      </c>
      <c r="K801">
        <v>464766</v>
      </c>
      <c r="L801">
        <v>19</v>
      </c>
      <c r="M801">
        <v>0</v>
      </c>
      <c r="N801">
        <v>0</v>
      </c>
      <c r="O801">
        <v>0</v>
      </c>
      <c r="P801">
        <v>0</v>
      </c>
      <c r="Q801">
        <v>0</v>
      </c>
      <c r="R801" t="s">
        <v>2353</v>
      </c>
    </row>
    <row r="802" spans="1:19">
      <c r="A802" t="s">
        <v>2354</v>
      </c>
      <c r="B802" t="s">
        <v>2355</v>
      </c>
      <c r="C802" t="s">
        <v>44</v>
      </c>
      <c r="D802" t="s">
        <v>70</v>
      </c>
      <c r="E802">
        <v>1040.08</v>
      </c>
      <c r="F802" t="s">
        <v>55</v>
      </c>
      <c r="G802" t="s">
        <v>40</v>
      </c>
      <c r="H802">
        <v>1.33</v>
      </c>
      <c r="I802">
        <v>0</v>
      </c>
      <c r="J802" t="s">
        <v>48</v>
      </c>
      <c r="K802">
        <v>410450</v>
      </c>
      <c r="L802">
        <v>23</v>
      </c>
      <c r="M802">
        <v>0</v>
      </c>
      <c r="N802">
        <v>0</v>
      </c>
      <c r="O802">
        <v>0</v>
      </c>
      <c r="P802">
        <v>0</v>
      </c>
      <c r="Q802">
        <v>0</v>
      </c>
      <c r="R802" t="s">
        <v>2356</v>
      </c>
    </row>
    <row r="803" spans="1:19">
      <c r="A803" t="s">
        <v>2357</v>
      </c>
      <c r="B803" t="s">
        <v>275</v>
      </c>
      <c r="C803" t="s">
        <v>121</v>
      </c>
      <c r="D803" t="s">
        <v>70</v>
      </c>
      <c r="E803">
        <v>853.08</v>
      </c>
      <c r="F803" t="s">
        <v>23</v>
      </c>
      <c r="G803" t="s">
        <v>24</v>
      </c>
      <c r="H803">
        <v>4.42</v>
      </c>
      <c r="I803">
        <v>0</v>
      </c>
      <c r="J803" t="s">
        <v>31</v>
      </c>
      <c r="K803">
        <v>433448</v>
      </c>
      <c r="L803">
        <v>11</v>
      </c>
      <c r="M803">
        <v>0</v>
      </c>
      <c r="N803">
        <v>0</v>
      </c>
      <c r="O803">
        <v>0</v>
      </c>
      <c r="P803">
        <v>0</v>
      </c>
      <c r="Q803">
        <v>0</v>
      </c>
      <c r="R803" t="s">
        <v>2358</v>
      </c>
    </row>
    <row r="804" spans="1:19">
      <c r="A804" t="s">
        <v>2359</v>
      </c>
      <c r="B804" t="s">
        <v>1224</v>
      </c>
      <c r="C804" t="s">
        <v>44</v>
      </c>
      <c r="D804" t="s">
        <v>70</v>
      </c>
      <c r="E804">
        <v>304.37</v>
      </c>
      <c r="F804" t="s">
        <v>39</v>
      </c>
      <c r="G804" t="s">
        <v>24</v>
      </c>
      <c r="H804">
        <v>11.78</v>
      </c>
      <c r="I804">
        <v>0</v>
      </c>
      <c r="J804" t="s">
        <v>48</v>
      </c>
      <c r="K804">
        <v>494575</v>
      </c>
      <c r="L804">
        <v>24</v>
      </c>
      <c r="M804">
        <v>0</v>
      </c>
      <c r="N804">
        <v>0</v>
      </c>
      <c r="O804">
        <v>0</v>
      </c>
      <c r="P804">
        <v>0</v>
      </c>
      <c r="Q804">
        <v>0</v>
      </c>
      <c r="R804" t="s">
        <v>2360</v>
      </c>
      <c r="S804" t="s">
        <v>50</v>
      </c>
    </row>
    <row r="805" spans="1:19">
      <c r="A805" t="s">
        <v>2361</v>
      </c>
      <c r="B805" t="s">
        <v>2362</v>
      </c>
      <c r="C805" t="s">
        <v>29</v>
      </c>
      <c r="D805" t="s">
        <v>70</v>
      </c>
      <c r="E805">
        <v>1202.1199999999999</v>
      </c>
      <c r="F805" t="s">
        <v>23</v>
      </c>
      <c r="G805" t="s">
        <v>24</v>
      </c>
      <c r="H805">
        <v>4.5999999999999996</v>
      </c>
      <c r="I805">
        <v>0</v>
      </c>
      <c r="J805" t="s">
        <v>25</v>
      </c>
      <c r="K805">
        <v>548338</v>
      </c>
      <c r="L805">
        <v>10</v>
      </c>
      <c r="M805">
        <v>0</v>
      </c>
      <c r="N805">
        <v>0</v>
      </c>
      <c r="O805">
        <v>0</v>
      </c>
      <c r="P805">
        <v>0</v>
      </c>
      <c r="Q805">
        <v>0</v>
      </c>
      <c r="R805" t="s">
        <v>2363</v>
      </c>
    </row>
    <row r="806" spans="1:19">
      <c r="A806" t="s">
        <v>2364</v>
      </c>
      <c r="B806" t="s">
        <v>2365</v>
      </c>
      <c r="C806" t="s">
        <v>53</v>
      </c>
      <c r="D806" t="s">
        <v>30</v>
      </c>
      <c r="E806">
        <v>800.79</v>
      </c>
      <c r="F806" t="s">
        <v>55</v>
      </c>
      <c r="G806" t="s">
        <v>40</v>
      </c>
      <c r="H806">
        <v>1.91</v>
      </c>
      <c r="I806">
        <v>0</v>
      </c>
      <c r="J806" t="s">
        <v>48</v>
      </c>
      <c r="K806">
        <v>436729</v>
      </c>
      <c r="L806">
        <v>39</v>
      </c>
      <c r="M806">
        <v>0</v>
      </c>
      <c r="N806">
        <v>1</v>
      </c>
      <c r="O806">
        <v>0</v>
      </c>
      <c r="P806">
        <v>0</v>
      </c>
      <c r="Q806">
        <v>0</v>
      </c>
      <c r="R806" t="s">
        <v>2366</v>
      </c>
    </row>
    <row r="807" spans="1:19">
      <c r="A807" t="s">
        <v>2367</v>
      </c>
      <c r="B807" t="s">
        <v>2140</v>
      </c>
      <c r="C807" t="s">
        <v>29</v>
      </c>
      <c r="D807" t="s">
        <v>70</v>
      </c>
      <c r="E807">
        <v>295.14999999999998</v>
      </c>
      <c r="F807" t="s">
        <v>23</v>
      </c>
      <c r="G807" t="s">
        <v>24</v>
      </c>
      <c r="H807">
        <v>2.73</v>
      </c>
      <c r="I807">
        <v>0</v>
      </c>
      <c r="J807" t="s">
        <v>25</v>
      </c>
      <c r="K807">
        <v>454988</v>
      </c>
      <c r="L807">
        <v>22</v>
      </c>
      <c r="M807">
        <v>0</v>
      </c>
      <c r="N807">
        <v>0</v>
      </c>
      <c r="O807">
        <v>0</v>
      </c>
      <c r="P807">
        <v>0</v>
      </c>
      <c r="Q807">
        <v>0</v>
      </c>
      <c r="R807" t="s">
        <v>2368</v>
      </c>
    </row>
    <row r="808" spans="1:19">
      <c r="A808" t="s">
        <v>2369</v>
      </c>
      <c r="B808" t="s">
        <v>603</v>
      </c>
      <c r="C808" t="s">
        <v>95</v>
      </c>
      <c r="D808" t="s">
        <v>22</v>
      </c>
      <c r="E808">
        <v>308.48</v>
      </c>
      <c r="F808" t="s">
        <v>23</v>
      </c>
      <c r="G808" t="s">
        <v>24</v>
      </c>
      <c r="H808">
        <v>8.1</v>
      </c>
      <c r="I808">
        <v>0</v>
      </c>
      <c r="J808" t="s">
        <v>48</v>
      </c>
      <c r="K808">
        <v>483706</v>
      </c>
      <c r="L808">
        <v>39</v>
      </c>
      <c r="M808">
        <v>0</v>
      </c>
      <c r="N808">
        <v>1</v>
      </c>
      <c r="O808">
        <v>0</v>
      </c>
      <c r="P808">
        <v>0</v>
      </c>
      <c r="Q808">
        <v>0</v>
      </c>
      <c r="R808" t="s">
        <v>2370</v>
      </c>
    </row>
    <row r="809" spans="1:19">
      <c r="A809" t="s">
        <v>2371</v>
      </c>
      <c r="B809" t="s">
        <v>2372</v>
      </c>
      <c r="C809" t="s">
        <v>53</v>
      </c>
      <c r="D809" t="s">
        <v>30</v>
      </c>
      <c r="E809">
        <v>961.65</v>
      </c>
      <c r="F809" t="s">
        <v>39</v>
      </c>
      <c r="G809" t="s">
        <v>24</v>
      </c>
      <c r="H809">
        <v>4</v>
      </c>
      <c r="I809">
        <v>0</v>
      </c>
      <c r="J809" t="s">
        <v>144</v>
      </c>
      <c r="K809">
        <v>554138</v>
      </c>
      <c r="L809">
        <v>37</v>
      </c>
      <c r="M809">
        <v>0</v>
      </c>
      <c r="N809">
        <v>1</v>
      </c>
      <c r="O809">
        <v>0</v>
      </c>
      <c r="P809">
        <v>0</v>
      </c>
      <c r="Q809">
        <v>0</v>
      </c>
      <c r="R809" t="s">
        <v>2373</v>
      </c>
      <c r="S809" t="s">
        <v>50</v>
      </c>
    </row>
    <row r="810" spans="1:19">
      <c r="A810" t="s">
        <v>2374</v>
      </c>
      <c r="B810" t="s">
        <v>2375</v>
      </c>
      <c r="C810" t="s">
        <v>121</v>
      </c>
      <c r="D810" t="s">
        <v>54</v>
      </c>
      <c r="E810">
        <v>380.26</v>
      </c>
      <c r="F810" t="s">
        <v>23</v>
      </c>
      <c r="G810" t="s">
        <v>24</v>
      </c>
      <c r="H810">
        <v>17.02</v>
      </c>
      <c r="I810">
        <v>0</v>
      </c>
      <c r="J810" t="s">
        <v>48</v>
      </c>
      <c r="K810">
        <v>463178</v>
      </c>
      <c r="L810">
        <v>41</v>
      </c>
      <c r="M810">
        <v>0</v>
      </c>
      <c r="N810">
        <v>0</v>
      </c>
      <c r="O810">
        <v>1</v>
      </c>
      <c r="P810">
        <v>0</v>
      </c>
      <c r="Q810">
        <v>0</v>
      </c>
      <c r="R810" t="s">
        <v>2376</v>
      </c>
    </row>
    <row r="811" spans="1:19">
      <c r="A811" t="s">
        <v>2377</v>
      </c>
      <c r="B811" t="s">
        <v>382</v>
      </c>
      <c r="C811" t="s">
        <v>29</v>
      </c>
      <c r="D811" t="s">
        <v>22</v>
      </c>
      <c r="E811">
        <v>671.1</v>
      </c>
      <c r="F811" t="s">
        <v>23</v>
      </c>
      <c r="G811" t="s">
        <v>24</v>
      </c>
      <c r="H811">
        <v>3.45</v>
      </c>
      <c r="I811">
        <v>0</v>
      </c>
      <c r="J811" t="s">
        <v>31</v>
      </c>
      <c r="K811">
        <v>492878</v>
      </c>
      <c r="L811">
        <v>17</v>
      </c>
      <c r="M811">
        <v>0</v>
      </c>
      <c r="N811">
        <v>0</v>
      </c>
      <c r="O811">
        <v>0</v>
      </c>
      <c r="P811">
        <v>0</v>
      </c>
      <c r="Q811">
        <v>0</v>
      </c>
      <c r="R811" t="s">
        <v>2378</v>
      </c>
    </row>
    <row r="812" spans="1:19">
      <c r="A812" t="s">
        <v>2379</v>
      </c>
      <c r="B812" t="s">
        <v>1130</v>
      </c>
      <c r="C812" t="s">
        <v>121</v>
      </c>
      <c r="D812" t="s">
        <v>70</v>
      </c>
      <c r="E812">
        <v>311.48</v>
      </c>
      <c r="F812" t="s">
        <v>23</v>
      </c>
      <c r="G812" t="s">
        <v>24</v>
      </c>
      <c r="H812">
        <v>11.85</v>
      </c>
      <c r="I812">
        <v>0</v>
      </c>
      <c r="J812" t="s">
        <v>31</v>
      </c>
      <c r="K812">
        <v>473891</v>
      </c>
      <c r="L812">
        <v>16</v>
      </c>
      <c r="M812">
        <v>0</v>
      </c>
      <c r="N812">
        <v>0</v>
      </c>
      <c r="O812">
        <v>0</v>
      </c>
      <c r="P812">
        <v>0</v>
      </c>
      <c r="Q812">
        <v>0</v>
      </c>
      <c r="R812" t="s">
        <v>2380</v>
      </c>
    </row>
    <row r="813" spans="1:19">
      <c r="A813" t="s">
        <v>2381</v>
      </c>
      <c r="B813" t="s">
        <v>2382</v>
      </c>
      <c r="C813" t="s">
        <v>95</v>
      </c>
      <c r="D813" t="s">
        <v>54</v>
      </c>
      <c r="E813">
        <v>724.6</v>
      </c>
      <c r="F813" t="s">
        <v>39</v>
      </c>
      <c r="G813" t="s">
        <v>40</v>
      </c>
      <c r="H813">
        <v>12.59</v>
      </c>
      <c r="I813">
        <v>0</v>
      </c>
      <c r="J813" t="s">
        <v>31</v>
      </c>
      <c r="K813">
        <v>498428</v>
      </c>
      <c r="L813">
        <v>45</v>
      </c>
      <c r="M813">
        <v>0</v>
      </c>
      <c r="N813">
        <v>0</v>
      </c>
      <c r="O813">
        <v>1</v>
      </c>
      <c r="P813">
        <v>0</v>
      </c>
      <c r="Q813">
        <v>0</v>
      </c>
      <c r="R813" t="s">
        <v>2383</v>
      </c>
    </row>
    <row r="814" spans="1:19">
      <c r="A814" t="s">
        <v>2384</v>
      </c>
      <c r="B814" t="s">
        <v>2385</v>
      </c>
      <c r="C814" t="s">
        <v>35</v>
      </c>
      <c r="D814" t="s">
        <v>30</v>
      </c>
      <c r="E814">
        <v>260.8</v>
      </c>
      <c r="F814" t="s">
        <v>23</v>
      </c>
      <c r="G814" t="s">
        <v>24</v>
      </c>
      <c r="H814">
        <v>4.18</v>
      </c>
      <c r="I814">
        <v>0</v>
      </c>
      <c r="J814" t="s">
        <v>48</v>
      </c>
      <c r="K814">
        <v>517133</v>
      </c>
      <c r="L814">
        <v>12</v>
      </c>
      <c r="M814">
        <v>0</v>
      </c>
      <c r="N814">
        <v>0</v>
      </c>
      <c r="O814">
        <v>0</v>
      </c>
      <c r="P814">
        <v>0</v>
      </c>
      <c r="Q814">
        <v>0</v>
      </c>
      <c r="R814" t="s">
        <v>2386</v>
      </c>
    </row>
    <row r="815" spans="1:19">
      <c r="A815" t="s">
        <v>2387</v>
      </c>
      <c r="B815" t="s">
        <v>2388</v>
      </c>
      <c r="C815" t="s">
        <v>21</v>
      </c>
      <c r="D815" t="s">
        <v>22</v>
      </c>
      <c r="E815">
        <v>242.21</v>
      </c>
      <c r="F815" t="s">
        <v>23</v>
      </c>
      <c r="G815" t="s">
        <v>24</v>
      </c>
      <c r="H815">
        <v>8.9700000000000006</v>
      </c>
      <c r="I815">
        <v>0</v>
      </c>
      <c r="J815" t="s">
        <v>25</v>
      </c>
      <c r="K815">
        <v>406652</v>
      </c>
      <c r="L815">
        <v>21</v>
      </c>
      <c r="M815">
        <v>0</v>
      </c>
      <c r="N815">
        <v>0</v>
      </c>
      <c r="O815">
        <v>0</v>
      </c>
      <c r="P815">
        <v>0</v>
      </c>
      <c r="Q815">
        <v>0</v>
      </c>
      <c r="R815" t="s">
        <v>2389</v>
      </c>
    </row>
    <row r="816" spans="1:19">
      <c r="A816" t="s">
        <v>2390</v>
      </c>
      <c r="B816" t="s">
        <v>2391</v>
      </c>
      <c r="C816" t="s">
        <v>60</v>
      </c>
      <c r="D816" t="s">
        <v>22</v>
      </c>
      <c r="E816">
        <v>133.97</v>
      </c>
      <c r="F816" t="s">
        <v>55</v>
      </c>
      <c r="G816" t="s">
        <v>24</v>
      </c>
      <c r="H816">
        <v>1.51</v>
      </c>
      <c r="I816">
        <v>0</v>
      </c>
      <c r="J816" t="s">
        <v>25</v>
      </c>
      <c r="K816">
        <v>470906</v>
      </c>
      <c r="L816">
        <v>11</v>
      </c>
      <c r="M816">
        <v>0</v>
      </c>
      <c r="N816">
        <v>0</v>
      </c>
      <c r="O816">
        <v>0</v>
      </c>
      <c r="P816">
        <v>0</v>
      </c>
      <c r="Q816">
        <v>0</v>
      </c>
      <c r="R816" t="s">
        <v>2392</v>
      </c>
      <c r="S816" t="s">
        <v>57</v>
      </c>
    </row>
    <row r="817" spans="1:19">
      <c r="A817" t="s">
        <v>2393</v>
      </c>
      <c r="B817" t="s">
        <v>2394</v>
      </c>
      <c r="C817" t="s">
        <v>29</v>
      </c>
      <c r="D817" t="s">
        <v>22</v>
      </c>
      <c r="E817">
        <v>950.03</v>
      </c>
      <c r="F817" t="s">
        <v>23</v>
      </c>
      <c r="G817" t="s">
        <v>24</v>
      </c>
      <c r="H817">
        <v>4.03</v>
      </c>
      <c r="I817">
        <v>0</v>
      </c>
      <c r="J817" t="s">
        <v>31</v>
      </c>
      <c r="K817">
        <v>437907</v>
      </c>
      <c r="L817">
        <v>14</v>
      </c>
      <c r="M817">
        <v>0</v>
      </c>
      <c r="N817">
        <v>0</v>
      </c>
      <c r="O817">
        <v>0</v>
      </c>
      <c r="P817">
        <v>0</v>
      </c>
      <c r="Q817">
        <v>0</v>
      </c>
      <c r="R817" t="s">
        <v>2395</v>
      </c>
    </row>
    <row r="818" spans="1:19">
      <c r="A818" t="s">
        <v>2396</v>
      </c>
      <c r="B818" t="s">
        <v>2132</v>
      </c>
      <c r="C818" t="s">
        <v>121</v>
      </c>
      <c r="D818" t="s">
        <v>30</v>
      </c>
      <c r="E818">
        <v>357.46</v>
      </c>
      <c r="F818" t="s">
        <v>23</v>
      </c>
      <c r="G818" t="s">
        <v>24</v>
      </c>
      <c r="H818">
        <v>11.65</v>
      </c>
      <c r="I818">
        <v>0</v>
      </c>
      <c r="J818" t="s">
        <v>31</v>
      </c>
      <c r="K818">
        <v>418343</v>
      </c>
      <c r="L818">
        <v>46</v>
      </c>
      <c r="M818">
        <v>0</v>
      </c>
      <c r="N818">
        <v>0</v>
      </c>
      <c r="O818">
        <v>1</v>
      </c>
      <c r="P818">
        <v>0</v>
      </c>
      <c r="Q818">
        <v>0</v>
      </c>
      <c r="R818" t="s">
        <v>2397</v>
      </c>
    </row>
    <row r="819" spans="1:19">
      <c r="A819" t="s">
        <v>2398</v>
      </c>
      <c r="B819" t="s">
        <v>2399</v>
      </c>
      <c r="C819" t="s">
        <v>44</v>
      </c>
      <c r="D819" t="s">
        <v>30</v>
      </c>
      <c r="E819">
        <v>115.62</v>
      </c>
      <c r="F819" t="s">
        <v>23</v>
      </c>
      <c r="G819" t="s">
        <v>24</v>
      </c>
      <c r="H819">
        <v>8.2200000000000006</v>
      </c>
      <c r="I819">
        <v>0</v>
      </c>
      <c r="J819" t="s">
        <v>48</v>
      </c>
      <c r="K819">
        <v>419059</v>
      </c>
      <c r="L819">
        <v>37</v>
      </c>
      <c r="M819">
        <v>0</v>
      </c>
      <c r="N819">
        <v>1</v>
      </c>
      <c r="O819">
        <v>0</v>
      </c>
      <c r="P819">
        <v>0</v>
      </c>
      <c r="Q819">
        <v>0</v>
      </c>
      <c r="R819" t="s">
        <v>2400</v>
      </c>
    </row>
    <row r="820" spans="1:19">
      <c r="A820" t="s">
        <v>2401</v>
      </c>
      <c r="B820" t="s">
        <v>2402</v>
      </c>
      <c r="C820" t="s">
        <v>121</v>
      </c>
      <c r="D820" t="s">
        <v>30</v>
      </c>
      <c r="E820">
        <v>215.94</v>
      </c>
      <c r="F820" t="s">
        <v>23</v>
      </c>
      <c r="G820" t="s">
        <v>24</v>
      </c>
      <c r="H820">
        <v>8.2799999999999994</v>
      </c>
      <c r="I820">
        <v>0</v>
      </c>
      <c r="J820" t="s">
        <v>48</v>
      </c>
      <c r="K820">
        <v>492383</v>
      </c>
      <c r="L820">
        <v>24</v>
      </c>
      <c r="M820">
        <v>0</v>
      </c>
      <c r="N820">
        <v>0</v>
      </c>
      <c r="O820">
        <v>0</v>
      </c>
      <c r="P820">
        <v>0</v>
      </c>
      <c r="Q820">
        <v>0</v>
      </c>
      <c r="R820" t="s">
        <v>2403</v>
      </c>
    </row>
    <row r="821" spans="1:19">
      <c r="A821" t="s">
        <v>2404</v>
      </c>
      <c r="B821" t="s">
        <v>2405</v>
      </c>
      <c r="C821" t="s">
        <v>29</v>
      </c>
      <c r="D821" t="s">
        <v>70</v>
      </c>
      <c r="E821">
        <v>282.06</v>
      </c>
      <c r="F821" t="s">
        <v>55</v>
      </c>
      <c r="G821" t="s">
        <v>40</v>
      </c>
      <c r="H821">
        <v>4.08</v>
      </c>
      <c r="I821">
        <v>0</v>
      </c>
      <c r="J821" t="s">
        <v>31</v>
      </c>
      <c r="K821">
        <v>510108</v>
      </c>
      <c r="L821">
        <v>40</v>
      </c>
      <c r="M821">
        <v>0</v>
      </c>
      <c r="N821">
        <v>0</v>
      </c>
      <c r="O821">
        <v>0</v>
      </c>
      <c r="P821">
        <v>1</v>
      </c>
      <c r="Q821">
        <v>0</v>
      </c>
      <c r="R821" t="s">
        <v>2406</v>
      </c>
    </row>
    <row r="822" spans="1:19">
      <c r="A822" t="s">
        <v>2407</v>
      </c>
      <c r="B822" t="s">
        <v>2408</v>
      </c>
      <c r="C822" t="s">
        <v>44</v>
      </c>
      <c r="D822" t="s">
        <v>30</v>
      </c>
      <c r="E822">
        <v>250.16</v>
      </c>
      <c r="F822" t="s">
        <v>55</v>
      </c>
      <c r="G822" t="s">
        <v>40</v>
      </c>
      <c r="H822">
        <v>4.37</v>
      </c>
      <c r="I822">
        <v>0</v>
      </c>
      <c r="J822" t="s">
        <v>31</v>
      </c>
      <c r="K822">
        <v>514506</v>
      </c>
      <c r="L822">
        <v>18</v>
      </c>
      <c r="M822">
        <v>0</v>
      </c>
      <c r="N822">
        <v>0</v>
      </c>
      <c r="O822">
        <v>0</v>
      </c>
      <c r="P822">
        <v>0</v>
      </c>
      <c r="Q822">
        <v>0</v>
      </c>
      <c r="R822" t="s">
        <v>2409</v>
      </c>
    </row>
    <row r="823" spans="1:19">
      <c r="A823" t="s">
        <v>2410</v>
      </c>
      <c r="B823" t="s">
        <v>2411</v>
      </c>
      <c r="C823" t="s">
        <v>121</v>
      </c>
      <c r="D823" t="s">
        <v>30</v>
      </c>
      <c r="E823">
        <v>2949.67</v>
      </c>
      <c r="F823" t="s">
        <v>23</v>
      </c>
      <c r="G823" t="s">
        <v>24</v>
      </c>
      <c r="H823">
        <v>1.28</v>
      </c>
      <c r="I823">
        <v>0</v>
      </c>
      <c r="J823" t="s">
        <v>25</v>
      </c>
      <c r="K823">
        <v>444926</v>
      </c>
      <c r="L823">
        <v>24</v>
      </c>
      <c r="M823">
        <v>0</v>
      </c>
      <c r="N823">
        <v>0</v>
      </c>
      <c r="O823">
        <v>0</v>
      </c>
      <c r="P823">
        <v>0</v>
      </c>
      <c r="Q823">
        <v>0</v>
      </c>
      <c r="R823" t="s">
        <v>2412</v>
      </c>
    </row>
    <row r="824" spans="1:19">
      <c r="A824" t="s">
        <v>2413</v>
      </c>
      <c r="B824" t="s">
        <v>2414</v>
      </c>
      <c r="C824" t="s">
        <v>29</v>
      </c>
      <c r="D824" t="s">
        <v>22</v>
      </c>
      <c r="E824">
        <v>208.3</v>
      </c>
      <c r="F824" t="s">
        <v>23</v>
      </c>
      <c r="G824" t="s">
        <v>24</v>
      </c>
      <c r="H824">
        <v>2.8</v>
      </c>
      <c r="I824">
        <v>0</v>
      </c>
      <c r="J824" t="s">
        <v>31</v>
      </c>
      <c r="K824">
        <v>502443</v>
      </c>
      <c r="L824">
        <v>37</v>
      </c>
      <c r="M824">
        <v>0</v>
      </c>
      <c r="N824">
        <v>1</v>
      </c>
      <c r="O824">
        <v>0</v>
      </c>
      <c r="P824">
        <v>0</v>
      </c>
      <c r="Q824">
        <v>0</v>
      </c>
      <c r="R824" t="s">
        <v>2415</v>
      </c>
    </row>
    <row r="825" spans="1:19">
      <c r="A825" t="s">
        <v>2416</v>
      </c>
      <c r="B825" t="s">
        <v>2417</v>
      </c>
      <c r="C825" t="s">
        <v>60</v>
      </c>
      <c r="D825" t="s">
        <v>70</v>
      </c>
      <c r="E825">
        <v>335.48</v>
      </c>
      <c r="F825" t="s">
        <v>39</v>
      </c>
      <c r="G825" t="s">
        <v>40</v>
      </c>
      <c r="H825">
        <v>0.74</v>
      </c>
      <c r="I825">
        <v>0</v>
      </c>
      <c r="J825" t="s">
        <v>25</v>
      </c>
      <c r="K825">
        <v>410157</v>
      </c>
      <c r="L825">
        <v>24</v>
      </c>
      <c r="M825">
        <v>0</v>
      </c>
      <c r="N825">
        <v>0</v>
      </c>
      <c r="O825">
        <v>0</v>
      </c>
      <c r="P825">
        <v>0</v>
      </c>
      <c r="Q825">
        <v>0</v>
      </c>
      <c r="R825" t="s">
        <v>2418</v>
      </c>
    </row>
    <row r="826" spans="1:19">
      <c r="A826" t="s">
        <v>2419</v>
      </c>
      <c r="B826" t="s">
        <v>2420</v>
      </c>
      <c r="C826" t="s">
        <v>21</v>
      </c>
      <c r="D826" t="s">
        <v>22</v>
      </c>
      <c r="E826">
        <v>713.26</v>
      </c>
      <c r="F826" t="s">
        <v>23</v>
      </c>
      <c r="G826" t="s">
        <v>24</v>
      </c>
      <c r="H826">
        <v>5.7</v>
      </c>
      <c r="I826">
        <v>0</v>
      </c>
      <c r="J826" t="s">
        <v>31</v>
      </c>
      <c r="K826">
        <v>448167</v>
      </c>
      <c r="L826">
        <v>23</v>
      </c>
      <c r="M826">
        <v>0</v>
      </c>
      <c r="N826">
        <v>0</v>
      </c>
      <c r="O826">
        <v>0</v>
      </c>
      <c r="P826">
        <v>0</v>
      </c>
      <c r="Q826">
        <v>0</v>
      </c>
      <c r="R826" t="s">
        <v>2421</v>
      </c>
    </row>
    <row r="827" spans="1:19">
      <c r="A827" t="s">
        <v>2422</v>
      </c>
      <c r="B827" t="s">
        <v>2423</v>
      </c>
      <c r="C827" t="s">
        <v>29</v>
      </c>
      <c r="D827" t="s">
        <v>30</v>
      </c>
      <c r="E827">
        <v>244.67</v>
      </c>
      <c r="F827" t="s">
        <v>55</v>
      </c>
      <c r="G827" t="s">
        <v>24</v>
      </c>
      <c r="H827">
        <v>10.36</v>
      </c>
      <c r="I827">
        <v>0</v>
      </c>
      <c r="J827" t="s">
        <v>31</v>
      </c>
      <c r="K827">
        <v>551987</v>
      </c>
      <c r="L827">
        <v>18</v>
      </c>
      <c r="M827">
        <v>0</v>
      </c>
      <c r="N827">
        <v>0</v>
      </c>
      <c r="O827">
        <v>0</v>
      </c>
      <c r="P827">
        <v>0</v>
      </c>
      <c r="Q827">
        <v>0</v>
      </c>
      <c r="R827" t="s">
        <v>2424</v>
      </c>
      <c r="S827" t="s">
        <v>57</v>
      </c>
    </row>
    <row r="828" spans="1:19">
      <c r="A828" t="s">
        <v>2425</v>
      </c>
      <c r="B828" t="s">
        <v>2426</v>
      </c>
      <c r="C828" t="s">
        <v>29</v>
      </c>
      <c r="D828" t="s">
        <v>54</v>
      </c>
      <c r="E828">
        <v>662.19</v>
      </c>
      <c r="F828" t="s">
        <v>23</v>
      </c>
      <c r="G828" t="s">
        <v>24</v>
      </c>
      <c r="H828">
        <v>19.29</v>
      </c>
      <c r="I828">
        <v>0</v>
      </c>
      <c r="J828" t="s">
        <v>25</v>
      </c>
      <c r="K828">
        <v>411826</v>
      </c>
      <c r="L828">
        <v>24</v>
      </c>
      <c r="M828">
        <v>0</v>
      </c>
      <c r="N828">
        <v>0</v>
      </c>
      <c r="O828">
        <v>0</v>
      </c>
      <c r="P828">
        <v>0</v>
      </c>
      <c r="Q828">
        <v>0</v>
      </c>
      <c r="R828" t="s">
        <v>2427</v>
      </c>
    </row>
    <row r="829" spans="1:19">
      <c r="A829" t="s">
        <v>2428</v>
      </c>
      <c r="B829" t="s">
        <v>85</v>
      </c>
      <c r="C829" t="s">
        <v>29</v>
      </c>
      <c r="D829" t="s">
        <v>22</v>
      </c>
      <c r="E829">
        <v>345.68</v>
      </c>
      <c r="F829" t="s">
        <v>23</v>
      </c>
      <c r="G829" t="s">
        <v>24</v>
      </c>
      <c r="H829">
        <v>4.79</v>
      </c>
      <c r="I829">
        <v>0</v>
      </c>
      <c r="J829" t="s">
        <v>48</v>
      </c>
      <c r="K829">
        <v>448226</v>
      </c>
      <c r="L829">
        <v>10</v>
      </c>
      <c r="M829">
        <v>0</v>
      </c>
      <c r="N829">
        <v>0</v>
      </c>
      <c r="O829">
        <v>0</v>
      </c>
      <c r="P829">
        <v>0</v>
      </c>
      <c r="Q829">
        <v>0</v>
      </c>
      <c r="R829" t="s">
        <v>2429</v>
      </c>
    </row>
    <row r="830" spans="1:19">
      <c r="A830" t="s">
        <v>2430</v>
      </c>
      <c r="B830" t="s">
        <v>2431</v>
      </c>
      <c r="C830" t="s">
        <v>44</v>
      </c>
      <c r="D830" t="s">
        <v>30</v>
      </c>
      <c r="E830">
        <v>249.69</v>
      </c>
      <c r="F830" t="s">
        <v>23</v>
      </c>
      <c r="G830" t="s">
        <v>24</v>
      </c>
      <c r="H830">
        <v>2.44</v>
      </c>
      <c r="I830">
        <v>0</v>
      </c>
      <c r="J830" t="s">
        <v>31</v>
      </c>
      <c r="K830">
        <v>415665</v>
      </c>
      <c r="L830">
        <v>49</v>
      </c>
      <c r="M830">
        <v>0</v>
      </c>
      <c r="N830">
        <v>1</v>
      </c>
      <c r="O830">
        <v>0</v>
      </c>
      <c r="P830">
        <v>0</v>
      </c>
      <c r="Q830">
        <v>0</v>
      </c>
      <c r="R830" t="s">
        <v>2432</v>
      </c>
    </row>
    <row r="831" spans="1:19">
      <c r="A831" t="s">
        <v>2433</v>
      </c>
      <c r="B831" t="s">
        <v>127</v>
      </c>
      <c r="C831" t="s">
        <v>29</v>
      </c>
      <c r="D831" t="s">
        <v>22</v>
      </c>
      <c r="E831">
        <v>713.1</v>
      </c>
      <c r="F831" t="s">
        <v>55</v>
      </c>
      <c r="G831" t="s">
        <v>40</v>
      </c>
      <c r="H831">
        <v>9.77</v>
      </c>
      <c r="I831">
        <v>0</v>
      </c>
      <c r="J831" t="s">
        <v>144</v>
      </c>
      <c r="K831">
        <v>510640</v>
      </c>
      <c r="L831">
        <v>39</v>
      </c>
      <c r="M831">
        <v>0</v>
      </c>
      <c r="N831">
        <v>1</v>
      </c>
      <c r="O831">
        <v>0</v>
      </c>
      <c r="P831">
        <v>0</v>
      </c>
      <c r="Q831">
        <v>0</v>
      </c>
      <c r="R831" t="s">
        <v>2434</v>
      </c>
    </row>
    <row r="832" spans="1:19">
      <c r="A832" t="s">
        <v>2435</v>
      </c>
      <c r="B832" t="s">
        <v>2436</v>
      </c>
      <c r="C832" t="s">
        <v>29</v>
      </c>
      <c r="D832" t="s">
        <v>54</v>
      </c>
      <c r="E832">
        <v>483.84</v>
      </c>
      <c r="F832" t="s">
        <v>39</v>
      </c>
      <c r="G832" t="s">
        <v>40</v>
      </c>
      <c r="H832">
        <v>10.54</v>
      </c>
      <c r="I832">
        <v>0</v>
      </c>
      <c r="J832" t="s">
        <v>31</v>
      </c>
      <c r="K832">
        <v>551139</v>
      </c>
      <c r="L832">
        <v>25</v>
      </c>
      <c r="M832">
        <v>0</v>
      </c>
      <c r="N832">
        <v>0</v>
      </c>
      <c r="O832">
        <v>0</v>
      </c>
      <c r="P832">
        <v>0</v>
      </c>
      <c r="Q832">
        <v>0</v>
      </c>
      <c r="R832" t="s">
        <v>2437</v>
      </c>
    </row>
    <row r="833" spans="1:19">
      <c r="A833" t="s">
        <v>2438</v>
      </c>
      <c r="B833" t="s">
        <v>2439</v>
      </c>
      <c r="C833" t="s">
        <v>21</v>
      </c>
      <c r="D833" t="s">
        <v>22</v>
      </c>
      <c r="E833">
        <v>1564.43</v>
      </c>
      <c r="F833" t="s">
        <v>23</v>
      </c>
      <c r="G833" t="s">
        <v>24</v>
      </c>
      <c r="H833">
        <v>3.11</v>
      </c>
      <c r="I833">
        <v>0</v>
      </c>
      <c r="J833" t="s">
        <v>31</v>
      </c>
      <c r="K833">
        <v>412102</v>
      </c>
      <c r="L833">
        <v>10</v>
      </c>
      <c r="M833">
        <v>0</v>
      </c>
      <c r="N833">
        <v>0</v>
      </c>
      <c r="O833">
        <v>0</v>
      </c>
      <c r="P833">
        <v>0</v>
      </c>
      <c r="Q833">
        <v>0</v>
      </c>
      <c r="R833" t="s">
        <v>2440</v>
      </c>
    </row>
    <row r="834" spans="1:19">
      <c r="A834" t="s">
        <v>2441</v>
      </c>
      <c r="B834" t="s">
        <v>2442</v>
      </c>
      <c r="C834" t="s">
        <v>29</v>
      </c>
      <c r="D834" t="s">
        <v>30</v>
      </c>
      <c r="E834">
        <v>156.46</v>
      </c>
      <c r="F834" t="s">
        <v>23</v>
      </c>
      <c r="G834" t="s">
        <v>24</v>
      </c>
      <c r="H834">
        <v>3.36</v>
      </c>
      <c r="I834">
        <v>0</v>
      </c>
      <c r="J834" t="s">
        <v>25</v>
      </c>
      <c r="K834">
        <v>491073</v>
      </c>
      <c r="L834">
        <v>14</v>
      </c>
      <c r="M834">
        <v>0</v>
      </c>
      <c r="N834">
        <v>0</v>
      </c>
      <c r="O834">
        <v>0</v>
      </c>
      <c r="P834">
        <v>0</v>
      </c>
      <c r="Q834">
        <v>0</v>
      </c>
      <c r="R834" t="s">
        <v>2443</v>
      </c>
    </row>
    <row r="835" spans="1:19">
      <c r="A835" t="s">
        <v>2444</v>
      </c>
      <c r="B835" t="s">
        <v>2445</v>
      </c>
      <c r="C835" t="s">
        <v>21</v>
      </c>
      <c r="D835" t="s">
        <v>30</v>
      </c>
      <c r="E835">
        <v>304.73</v>
      </c>
      <c r="F835" t="s">
        <v>55</v>
      </c>
      <c r="G835" t="s">
        <v>40</v>
      </c>
      <c r="H835">
        <v>4.99</v>
      </c>
      <c r="I835">
        <v>0</v>
      </c>
      <c r="J835" t="s">
        <v>48</v>
      </c>
      <c r="K835">
        <v>423491</v>
      </c>
      <c r="L835">
        <v>22</v>
      </c>
      <c r="M835">
        <v>0</v>
      </c>
      <c r="N835">
        <v>0</v>
      </c>
      <c r="O835">
        <v>0</v>
      </c>
      <c r="P835">
        <v>0</v>
      </c>
      <c r="Q835">
        <v>0</v>
      </c>
      <c r="R835" t="s">
        <v>2446</v>
      </c>
    </row>
    <row r="836" spans="1:19">
      <c r="A836" t="s">
        <v>2447</v>
      </c>
      <c r="B836" t="s">
        <v>2448</v>
      </c>
      <c r="C836" t="s">
        <v>95</v>
      </c>
      <c r="D836" t="s">
        <v>30</v>
      </c>
      <c r="E836">
        <v>984.14</v>
      </c>
      <c r="F836" t="s">
        <v>23</v>
      </c>
      <c r="G836" t="s">
        <v>24</v>
      </c>
      <c r="H836">
        <v>7.53</v>
      </c>
      <c r="I836">
        <v>0</v>
      </c>
      <c r="J836" t="s">
        <v>31</v>
      </c>
      <c r="K836">
        <v>458262</v>
      </c>
      <c r="L836">
        <v>19</v>
      </c>
      <c r="M836">
        <v>0</v>
      </c>
      <c r="N836">
        <v>0</v>
      </c>
      <c r="O836">
        <v>0</v>
      </c>
      <c r="P836">
        <v>0</v>
      </c>
      <c r="Q836">
        <v>0</v>
      </c>
      <c r="R836" t="s">
        <v>2449</v>
      </c>
    </row>
    <row r="837" spans="1:19">
      <c r="A837" t="s">
        <v>2450</v>
      </c>
      <c r="B837" t="s">
        <v>2451</v>
      </c>
      <c r="C837" t="s">
        <v>128</v>
      </c>
      <c r="D837" t="s">
        <v>70</v>
      </c>
      <c r="E837">
        <v>1633.72</v>
      </c>
      <c r="F837" t="s">
        <v>23</v>
      </c>
      <c r="G837" t="s">
        <v>24</v>
      </c>
      <c r="H837">
        <v>5.32</v>
      </c>
      <c r="I837">
        <v>0</v>
      </c>
      <c r="J837" t="s">
        <v>25</v>
      </c>
      <c r="K837">
        <v>528724</v>
      </c>
      <c r="L837">
        <v>50</v>
      </c>
      <c r="M837">
        <v>0</v>
      </c>
      <c r="N837">
        <v>1</v>
      </c>
      <c r="O837">
        <v>0</v>
      </c>
      <c r="P837">
        <v>0</v>
      </c>
      <c r="Q837">
        <v>0</v>
      </c>
      <c r="R837" t="s">
        <v>2452</v>
      </c>
    </row>
    <row r="838" spans="1:19">
      <c r="A838" t="s">
        <v>2453</v>
      </c>
      <c r="B838" t="s">
        <v>2454</v>
      </c>
      <c r="C838" t="s">
        <v>35</v>
      </c>
      <c r="D838" t="s">
        <v>22</v>
      </c>
      <c r="E838">
        <v>286.68</v>
      </c>
      <c r="F838" t="s">
        <v>23</v>
      </c>
      <c r="G838" t="s">
        <v>24</v>
      </c>
      <c r="H838">
        <v>11.81</v>
      </c>
      <c r="I838">
        <v>0</v>
      </c>
      <c r="J838" t="s">
        <v>25</v>
      </c>
      <c r="K838">
        <v>516092</v>
      </c>
      <c r="L838">
        <v>16</v>
      </c>
      <c r="M838">
        <v>0</v>
      </c>
      <c r="N838">
        <v>0</v>
      </c>
      <c r="O838">
        <v>0</v>
      </c>
      <c r="P838">
        <v>0</v>
      </c>
      <c r="Q838">
        <v>0</v>
      </c>
      <c r="R838" t="s">
        <v>2455</v>
      </c>
    </row>
    <row r="839" spans="1:19">
      <c r="A839" t="s">
        <v>2456</v>
      </c>
      <c r="B839" t="s">
        <v>2457</v>
      </c>
      <c r="C839" t="s">
        <v>21</v>
      </c>
      <c r="D839" t="s">
        <v>70</v>
      </c>
      <c r="E839">
        <v>235.47</v>
      </c>
      <c r="F839" t="s">
        <v>23</v>
      </c>
      <c r="G839" t="s">
        <v>24</v>
      </c>
      <c r="H839">
        <v>1.27</v>
      </c>
      <c r="I839">
        <v>0</v>
      </c>
      <c r="J839" t="s">
        <v>144</v>
      </c>
      <c r="K839">
        <v>532707</v>
      </c>
      <c r="L839">
        <v>18</v>
      </c>
      <c r="M839">
        <v>0</v>
      </c>
      <c r="N839">
        <v>0</v>
      </c>
      <c r="O839">
        <v>0</v>
      </c>
      <c r="P839">
        <v>0</v>
      </c>
      <c r="Q839">
        <v>0</v>
      </c>
      <c r="R839" t="s">
        <v>2458</v>
      </c>
    </row>
    <row r="840" spans="1:19">
      <c r="A840" t="s">
        <v>2459</v>
      </c>
      <c r="B840" t="s">
        <v>2460</v>
      </c>
      <c r="C840" t="s">
        <v>95</v>
      </c>
      <c r="D840" t="s">
        <v>30</v>
      </c>
      <c r="E840">
        <v>116.82</v>
      </c>
      <c r="F840" t="s">
        <v>55</v>
      </c>
      <c r="G840" t="s">
        <v>24</v>
      </c>
      <c r="H840">
        <v>1.95</v>
      </c>
      <c r="I840">
        <v>0</v>
      </c>
      <c r="J840" t="s">
        <v>144</v>
      </c>
      <c r="K840">
        <v>477332</v>
      </c>
      <c r="L840">
        <v>16</v>
      </c>
      <c r="M840">
        <v>0</v>
      </c>
      <c r="N840">
        <v>0</v>
      </c>
      <c r="O840">
        <v>0</v>
      </c>
      <c r="P840">
        <v>0</v>
      </c>
      <c r="Q840">
        <v>0</v>
      </c>
      <c r="R840" t="s">
        <v>2461</v>
      </c>
      <c r="S840" t="s">
        <v>57</v>
      </c>
    </row>
    <row r="841" spans="1:19">
      <c r="A841" t="s">
        <v>2462</v>
      </c>
      <c r="B841" t="s">
        <v>2463</v>
      </c>
      <c r="C841" t="s">
        <v>44</v>
      </c>
      <c r="D841" t="s">
        <v>30</v>
      </c>
      <c r="E841">
        <v>608.75</v>
      </c>
      <c r="F841" t="s">
        <v>23</v>
      </c>
      <c r="G841" t="s">
        <v>24</v>
      </c>
      <c r="H841">
        <v>1.76</v>
      </c>
      <c r="I841">
        <v>0</v>
      </c>
      <c r="J841" t="s">
        <v>144</v>
      </c>
      <c r="K841">
        <v>425641</v>
      </c>
      <c r="L841">
        <v>42</v>
      </c>
      <c r="M841">
        <v>0</v>
      </c>
      <c r="N841">
        <v>0</v>
      </c>
      <c r="O841">
        <v>0</v>
      </c>
      <c r="P841">
        <v>1</v>
      </c>
      <c r="Q841">
        <v>0</v>
      </c>
      <c r="R841" t="s">
        <v>2464</v>
      </c>
    </row>
    <row r="842" spans="1:19">
      <c r="A842" t="s">
        <v>2465</v>
      </c>
      <c r="B842" t="s">
        <v>2466</v>
      </c>
      <c r="C842" t="s">
        <v>29</v>
      </c>
      <c r="D842" t="s">
        <v>70</v>
      </c>
      <c r="E842">
        <v>295.64999999999998</v>
      </c>
      <c r="F842" t="s">
        <v>23</v>
      </c>
      <c r="G842" t="s">
        <v>24</v>
      </c>
      <c r="H842">
        <v>5.23</v>
      </c>
      <c r="I842">
        <v>0</v>
      </c>
      <c r="J842" t="s">
        <v>25</v>
      </c>
      <c r="K842">
        <v>540712</v>
      </c>
      <c r="L842">
        <v>14</v>
      </c>
      <c r="M842">
        <v>0</v>
      </c>
      <c r="N842">
        <v>0</v>
      </c>
      <c r="O842">
        <v>0</v>
      </c>
      <c r="P842">
        <v>0</v>
      </c>
      <c r="Q842">
        <v>0</v>
      </c>
      <c r="R842" t="s">
        <v>2467</v>
      </c>
    </row>
    <row r="843" spans="1:19">
      <c r="A843" t="s">
        <v>2468</v>
      </c>
      <c r="B843" t="s">
        <v>2469</v>
      </c>
      <c r="C843" t="s">
        <v>128</v>
      </c>
      <c r="D843" t="s">
        <v>30</v>
      </c>
      <c r="E843">
        <v>292.57</v>
      </c>
      <c r="F843" t="s">
        <v>23</v>
      </c>
      <c r="G843" t="s">
        <v>24</v>
      </c>
      <c r="H843">
        <v>2.6</v>
      </c>
      <c r="I843">
        <v>0</v>
      </c>
      <c r="J843" t="s">
        <v>31</v>
      </c>
      <c r="K843">
        <v>425689</v>
      </c>
      <c r="L843">
        <v>47</v>
      </c>
      <c r="M843">
        <v>0</v>
      </c>
      <c r="N843">
        <v>1</v>
      </c>
      <c r="O843">
        <v>0</v>
      </c>
      <c r="P843">
        <v>0</v>
      </c>
      <c r="Q843">
        <v>0</v>
      </c>
      <c r="R843" t="s">
        <v>2470</v>
      </c>
    </row>
    <row r="844" spans="1:19">
      <c r="A844" t="s">
        <v>2471</v>
      </c>
      <c r="B844" t="s">
        <v>2472</v>
      </c>
      <c r="C844" t="s">
        <v>44</v>
      </c>
      <c r="D844" t="s">
        <v>54</v>
      </c>
      <c r="E844">
        <v>2887.41</v>
      </c>
      <c r="F844" t="s">
        <v>39</v>
      </c>
      <c r="G844" t="s">
        <v>24</v>
      </c>
      <c r="H844">
        <v>13.14</v>
      </c>
      <c r="I844">
        <v>0</v>
      </c>
      <c r="J844" t="s">
        <v>31</v>
      </c>
      <c r="K844">
        <v>407667</v>
      </c>
      <c r="L844">
        <v>20</v>
      </c>
      <c r="M844">
        <v>0</v>
      </c>
      <c r="N844">
        <v>0</v>
      </c>
      <c r="O844">
        <v>0</v>
      </c>
      <c r="P844">
        <v>0</v>
      </c>
      <c r="Q844">
        <v>0</v>
      </c>
      <c r="R844" t="s">
        <v>2473</v>
      </c>
      <c r="S844" t="s">
        <v>50</v>
      </c>
    </row>
    <row r="845" spans="1:19">
      <c r="A845" t="s">
        <v>2474</v>
      </c>
      <c r="B845" t="s">
        <v>2475</v>
      </c>
      <c r="C845" t="s">
        <v>44</v>
      </c>
      <c r="D845" t="s">
        <v>22</v>
      </c>
      <c r="E845">
        <v>611.52</v>
      </c>
      <c r="F845" t="s">
        <v>23</v>
      </c>
      <c r="G845" t="s">
        <v>24</v>
      </c>
      <c r="H845">
        <v>4.8</v>
      </c>
      <c r="I845">
        <v>0</v>
      </c>
      <c r="J845" t="s">
        <v>25</v>
      </c>
      <c r="K845">
        <v>422386</v>
      </c>
      <c r="L845">
        <v>24</v>
      </c>
      <c r="M845">
        <v>0</v>
      </c>
      <c r="N845">
        <v>0</v>
      </c>
      <c r="O845">
        <v>0</v>
      </c>
      <c r="P845">
        <v>0</v>
      </c>
      <c r="Q845">
        <v>0</v>
      </c>
      <c r="R845" t="s">
        <v>2476</v>
      </c>
    </row>
    <row r="846" spans="1:19">
      <c r="A846" t="s">
        <v>2477</v>
      </c>
      <c r="B846" t="s">
        <v>2478</v>
      </c>
      <c r="C846" t="s">
        <v>29</v>
      </c>
      <c r="D846" t="s">
        <v>30</v>
      </c>
      <c r="E846">
        <v>146.94</v>
      </c>
      <c r="F846" t="s">
        <v>23</v>
      </c>
      <c r="G846" t="s">
        <v>24</v>
      </c>
      <c r="H846">
        <v>7.2</v>
      </c>
      <c r="I846">
        <v>0</v>
      </c>
      <c r="J846" t="s">
        <v>25</v>
      </c>
      <c r="K846">
        <v>461362</v>
      </c>
      <c r="L846">
        <v>51</v>
      </c>
      <c r="M846">
        <v>1</v>
      </c>
      <c r="N846">
        <v>0</v>
      </c>
      <c r="O846">
        <v>0</v>
      </c>
      <c r="P846">
        <v>0</v>
      </c>
      <c r="Q846">
        <v>1</v>
      </c>
      <c r="R846" t="s">
        <v>2479</v>
      </c>
    </row>
    <row r="847" spans="1:19">
      <c r="A847" t="s">
        <v>2480</v>
      </c>
      <c r="B847" t="s">
        <v>2481</v>
      </c>
      <c r="C847" t="s">
        <v>53</v>
      </c>
      <c r="D847" t="s">
        <v>70</v>
      </c>
      <c r="E847">
        <v>1241.05</v>
      </c>
      <c r="F847" t="s">
        <v>23</v>
      </c>
      <c r="G847" t="s">
        <v>24</v>
      </c>
      <c r="H847">
        <v>2.2599999999999998</v>
      </c>
      <c r="I847">
        <v>0</v>
      </c>
      <c r="J847" t="s">
        <v>48</v>
      </c>
      <c r="K847">
        <v>460686</v>
      </c>
      <c r="L847">
        <v>73</v>
      </c>
      <c r="M847">
        <v>1</v>
      </c>
      <c r="N847">
        <v>0</v>
      </c>
      <c r="O847">
        <v>1</v>
      </c>
      <c r="P847">
        <v>1</v>
      </c>
      <c r="Q847">
        <v>0</v>
      </c>
      <c r="R847" t="s">
        <v>2482</v>
      </c>
    </row>
    <row r="848" spans="1:19">
      <c r="A848" t="s">
        <v>2483</v>
      </c>
      <c r="B848" t="s">
        <v>750</v>
      </c>
      <c r="C848" t="s">
        <v>35</v>
      </c>
      <c r="D848" t="s">
        <v>30</v>
      </c>
      <c r="E848">
        <v>922.44</v>
      </c>
      <c r="F848" t="s">
        <v>23</v>
      </c>
      <c r="G848" t="s">
        <v>24</v>
      </c>
      <c r="H848">
        <v>1.98</v>
      </c>
      <c r="I848">
        <v>0</v>
      </c>
      <c r="J848" t="s">
        <v>25</v>
      </c>
      <c r="K848">
        <v>428104</v>
      </c>
      <c r="L848">
        <v>37</v>
      </c>
      <c r="M848">
        <v>0</v>
      </c>
      <c r="N848">
        <v>1</v>
      </c>
      <c r="O848">
        <v>0</v>
      </c>
      <c r="P848">
        <v>0</v>
      </c>
      <c r="Q848">
        <v>0</v>
      </c>
      <c r="R848" t="s">
        <v>2484</v>
      </c>
    </row>
    <row r="849" spans="1:18">
      <c r="A849" t="s">
        <v>2485</v>
      </c>
      <c r="B849" t="s">
        <v>1497</v>
      </c>
      <c r="C849" t="s">
        <v>44</v>
      </c>
      <c r="D849" t="s">
        <v>70</v>
      </c>
      <c r="E849">
        <v>422.99</v>
      </c>
      <c r="F849" t="s">
        <v>23</v>
      </c>
      <c r="G849" t="s">
        <v>24</v>
      </c>
      <c r="H849">
        <v>10.87</v>
      </c>
      <c r="I849">
        <v>0</v>
      </c>
      <c r="J849" t="s">
        <v>31</v>
      </c>
      <c r="K849">
        <v>457395</v>
      </c>
      <c r="L849">
        <v>42</v>
      </c>
      <c r="M849">
        <v>0</v>
      </c>
      <c r="N849">
        <v>0</v>
      </c>
      <c r="O849">
        <v>0</v>
      </c>
      <c r="P849">
        <v>1</v>
      </c>
      <c r="Q849">
        <v>0</v>
      </c>
      <c r="R849" t="s">
        <v>2486</v>
      </c>
    </row>
    <row r="850" spans="1:18">
      <c r="A850" t="s">
        <v>2487</v>
      </c>
      <c r="B850" t="s">
        <v>2488</v>
      </c>
      <c r="C850" t="s">
        <v>35</v>
      </c>
      <c r="D850" t="s">
        <v>70</v>
      </c>
      <c r="E850">
        <v>342.96</v>
      </c>
      <c r="F850" t="s">
        <v>23</v>
      </c>
      <c r="G850" t="s">
        <v>24</v>
      </c>
      <c r="H850">
        <v>1.7</v>
      </c>
      <c r="I850">
        <v>0</v>
      </c>
      <c r="J850" t="s">
        <v>48</v>
      </c>
      <c r="K850">
        <v>507192</v>
      </c>
      <c r="L850">
        <v>18</v>
      </c>
      <c r="M850">
        <v>0</v>
      </c>
      <c r="N850">
        <v>0</v>
      </c>
      <c r="O850">
        <v>0</v>
      </c>
      <c r="P850">
        <v>0</v>
      </c>
      <c r="Q850">
        <v>0</v>
      </c>
      <c r="R850" t="s">
        <v>2489</v>
      </c>
    </row>
    <row r="851" spans="1:18">
      <c r="A851" t="s">
        <v>2490</v>
      </c>
      <c r="B851" t="s">
        <v>2491</v>
      </c>
      <c r="C851" t="s">
        <v>128</v>
      </c>
      <c r="D851" t="s">
        <v>70</v>
      </c>
      <c r="E851">
        <v>1244.3800000000001</v>
      </c>
      <c r="F851" t="s">
        <v>55</v>
      </c>
      <c r="G851" t="s">
        <v>40</v>
      </c>
      <c r="H851">
        <v>6.55</v>
      </c>
      <c r="I851">
        <v>0</v>
      </c>
      <c r="J851" t="s">
        <v>25</v>
      </c>
      <c r="K851">
        <v>488207</v>
      </c>
      <c r="L851">
        <v>17</v>
      </c>
      <c r="M851">
        <v>0</v>
      </c>
      <c r="N851">
        <v>0</v>
      </c>
      <c r="O851">
        <v>0</v>
      </c>
      <c r="P851">
        <v>0</v>
      </c>
      <c r="Q851">
        <v>0</v>
      </c>
      <c r="R851" t="s">
        <v>2492</v>
      </c>
    </row>
    <row r="852" spans="1:18">
      <c r="A852" t="s">
        <v>2493</v>
      </c>
      <c r="B852" t="s">
        <v>2494</v>
      </c>
      <c r="C852" t="s">
        <v>35</v>
      </c>
      <c r="D852" t="s">
        <v>22</v>
      </c>
      <c r="E852">
        <v>516.04</v>
      </c>
      <c r="F852" t="s">
        <v>23</v>
      </c>
      <c r="G852" t="s">
        <v>24</v>
      </c>
      <c r="H852">
        <v>10.87</v>
      </c>
      <c r="I852">
        <v>0</v>
      </c>
      <c r="J852" t="s">
        <v>48</v>
      </c>
      <c r="K852">
        <v>472954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 t="s">
        <v>2495</v>
      </c>
    </row>
    <row r="853" spans="1:18">
      <c r="A853" t="s">
        <v>2496</v>
      </c>
      <c r="B853" t="s">
        <v>1434</v>
      </c>
      <c r="C853" t="s">
        <v>128</v>
      </c>
      <c r="D853" t="s">
        <v>22</v>
      </c>
      <c r="E853">
        <v>120.73</v>
      </c>
      <c r="F853" t="s">
        <v>23</v>
      </c>
      <c r="G853" t="s">
        <v>24</v>
      </c>
      <c r="H853">
        <v>0.87</v>
      </c>
      <c r="I853">
        <v>0</v>
      </c>
      <c r="J853" t="s">
        <v>25</v>
      </c>
      <c r="K853">
        <v>425021</v>
      </c>
      <c r="L853">
        <v>10</v>
      </c>
      <c r="M853">
        <v>0</v>
      </c>
      <c r="N853">
        <v>0</v>
      </c>
      <c r="O853">
        <v>0</v>
      </c>
      <c r="P853">
        <v>0</v>
      </c>
      <c r="Q853">
        <v>0</v>
      </c>
      <c r="R853" t="s">
        <v>2497</v>
      </c>
    </row>
    <row r="854" spans="1:18">
      <c r="A854" t="s">
        <v>2498</v>
      </c>
      <c r="B854" t="s">
        <v>534</v>
      </c>
      <c r="C854" t="s">
        <v>29</v>
      </c>
      <c r="D854" t="s">
        <v>70</v>
      </c>
      <c r="E854">
        <v>587.48</v>
      </c>
      <c r="F854" t="s">
        <v>23</v>
      </c>
      <c r="G854" t="s">
        <v>24</v>
      </c>
      <c r="H854">
        <v>9.61</v>
      </c>
      <c r="I854">
        <v>0</v>
      </c>
      <c r="J854" t="s">
        <v>25</v>
      </c>
      <c r="K854">
        <v>415887</v>
      </c>
      <c r="L854">
        <v>10</v>
      </c>
      <c r="M854">
        <v>0</v>
      </c>
      <c r="N854">
        <v>0</v>
      </c>
      <c r="O854">
        <v>0</v>
      </c>
      <c r="P854">
        <v>0</v>
      </c>
      <c r="Q854">
        <v>0</v>
      </c>
      <c r="R854" t="s">
        <v>2499</v>
      </c>
    </row>
    <row r="855" spans="1:18">
      <c r="A855" t="s">
        <v>2500</v>
      </c>
      <c r="B855" t="s">
        <v>1185</v>
      </c>
      <c r="C855" t="s">
        <v>60</v>
      </c>
      <c r="D855" t="s">
        <v>70</v>
      </c>
      <c r="E855">
        <v>846.88</v>
      </c>
      <c r="F855" t="s">
        <v>23</v>
      </c>
      <c r="G855" t="s">
        <v>24</v>
      </c>
      <c r="H855">
        <v>1.6</v>
      </c>
      <c r="I855">
        <v>0</v>
      </c>
      <c r="J855" t="s">
        <v>25</v>
      </c>
      <c r="K855">
        <v>437988</v>
      </c>
      <c r="L855">
        <v>24</v>
      </c>
      <c r="M855">
        <v>0</v>
      </c>
      <c r="N855">
        <v>0</v>
      </c>
      <c r="O855">
        <v>0</v>
      </c>
      <c r="P855">
        <v>0</v>
      </c>
      <c r="Q855">
        <v>0</v>
      </c>
      <c r="R855" t="s">
        <v>2501</v>
      </c>
    </row>
    <row r="856" spans="1:18">
      <c r="A856" t="s">
        <v>2502</v>
      </c>
      <c r="B856" t="s">
        <v>2503</v>
      </c>
      <c r="C856" t="s">
        <v>60</v>
      </c>
      <c r="D856" t="s">
        <v>54</v>
      </c>
      <c r="E856">
        <v>82.17</v>
      </c>
      <c r="F856" t="s">
        <v>23</v>
      </c>
      <c r="G856" t="s">
        <v>24</v>
      </c>
      <c r="H856">
        <v>19.54</v>
      </c>
      <c r="I856">
        <v>0</v>
      </c>
      <c r="J856" t="s">
        <v>25</v>
      </c>
      <c r="K856">
        <v>511333</v>
      </c>
      <c r="L856">
        <v>22</v>
      </c>
      <c r="M856">
        <v>0</v>
      </c>
      <c r="N856">
        <v>0</v>
      </c>
      <c r="O856">
        <v>0</v>
      </c>
      <c r="P856">
        <v>0</v>
      </c>
      <c r="Q856">
        <v>0</v>
      </c>
      <c r="R856" t="s">
        <v>2504</v>
      </c>
    </row>
    <row r="857" spans="1:18">
      <c r="A857" t="s">
        <v>2505</v>
      </c>
      <c r="B857" t="s">
        <v>1382</v>
      </c>
      <c r="C857" t="s">
        <v>128</v>
      </c>
      <c r="D857" t="s">
        <v>54</v>
      </c>
      <c r="E857">
        <v>1262.01</v>
      </c>
      <c r="F857" t="s">
        <v>55</v>
      </c>
      <c r="G857" t="s">
        <v>40</v>
      </c>
      <c r="H857">
        <v>14.77</v>
      </c>
      <c r="I857">
        <v>0</v>
      </c>
      <c r="J857" t="s">
        <v>25</v>
      </c>
      <c r="K857">
        <v>525377</v>
      </c>
      <c r="L857">
        <v>12</v>
      </c>
      <c r="M857">
        <v>0</v>
      </c>
      <c r="N857">
        <v>0</v>
      </c>
      <c r="O857">
        <v>0</v>
      </c>
      <c r="P857">
        <v>0</v>
      </c>
      <c r="Q857">
        <v>0</v>
      </c>
      <c r="R857" t="s">
        <v>2506</v>
      </c>
    </row>
    <row r="858" spans="1:18">
      <c r="A858" t="s">
        <v>2507</v>
      </c>
      <c r="B858" t="s">
        <v>2508</v>
      </c>
      <c r="C858" t="s">
        <v>121</v>
      </c>
      <c r="D858" t="s">
        <v>70</v>
      </c>
      <c r="E858">
        <v>988.78</v>
      </c>
      <c r="F858" t="s">
        <v>23</v>
      </c>
      <c r="G858" t="s">
        <v>24</v>
      </c>
      <c r="H858">
        <v>8.15</v>
      </c>
      <c r="I858">
        <v>0</v>
      </c>
      <c r="J858" t="s">
        <v>144</v>
      </c>
      <c r="K858">
        <v>430191</v>
      </c>
      <c r="L858">
        <v>50</v>
      </c>
      <c r="M858">
        <v>0</v>
      </c>
      <c r="N858">
        <v>1</v>
      </c>
      <c r="O858">
        <v>0</v>
      </c>
      <c r="P858">
        <v>0</v>
      </c>
      <c r="Q858">
        <v>0</v>
      </c>
      <c r="R858" t="s">
        <v>2509</v>
      </c>
    </row>
    <row r="859" spans="1:18">
      <c r="A859" t="s">
        <v>2510</v>
      </c>
      <c r="B859" t="s">
        <v>2511</v>
      </c>
      <c r="C859" t="s">
        <v>44</v>
      </c>
      <c r="D859" t="s">
        <v>54</v>
      </c>
      <c r="E859">
        <v>858.24</v>
      </c>
      <c r="F859" t="s">
        <v>23</v>
      </c>
      <c r="G859" t="s">
        <v>24</v>
      </c>
      <c r="H859">
        <v>13.34</v>
      </c>
      <c r="I859">
        <v>0</v>
      </c>
      <c r="J859" t="s">
        <v>25</v>
      </c>
      <c r="K859">
        <v>515721</v>
      </c>
      <c r="L859">
        <v>12</v>
      </c>
      <c r="M859">
        <v>0</v>
      </c>
      <c r="N859">
        <v>0</v>
      </c>
      <c r="O859">
        <v>0</v>
      </c>
      <c r="P859">
        <v>0</v>
      </c>
      <c r="Q859">
        <v>0</v>
      </c>
      <c r="R859" t="s">
        <v>2512</v>
      </c>
    </row>
    <row r="860" spans="1:18">
      <c r="A860" t="s">
        <v>2513</v>
      </c>
      <c r="B860" t="s">
        <v>2514</v>
      </c>
      <c r="C860" t="s">
        <v>29</v>
      </c>
      <c r="D860" t="s">
        <v>22</v>
      </c>
      <c r="E860">
        <v>614.07000000000005</v>
      </c>
      <c r="F860" t="s">
        <v>23</v>
      </c>
      <c r="G860" t="s">
        <v>24</v>
      </c>
      <c r="H860">
        <v>6.19</v>
      </c>
      <c r="I860">
        <v>0</v>
      </c>
      <c r="J860" t="s">
        <v>25</v>
      </c>
      <c r="K860">
        <v>402090</v>
      </c>
      <c r="L860">
        <v>25</v>
      </c>
      <c r="M860">
        <v>0</v>
      </c>
      <c r="N860">
        <v>0</v>
      </c>
      <c r="O860">
        <v>0</v>
      </c>
      <c r="P860">
        <v>0</v>
      </c>
      <c r="Q860">
        <v>0</v>
      </c>
      <c r="R860" t="s">
        <v>2515</v>
      </c>
    </row>
    <row r="861" spans="1:18">
      <c r="A861" t="s">
        <v>2516</v>
      </c>
      <c r="B861" t="s">
        <v>2517</v>
      </c>
      <c r="C861" t="s">
        <v>53</v>
      </c>
      <c r="D861" t="s">
        <v>54</v>
      </c>
      <c r="E861">
        <v>365.04</v>
      </c>
      <c r="F861" t="s">
        <v>55</v>
      </c>
      <c r="G861" t="s">
        <v>40</v>
      </c>
      <c r="H861">
        <v>9.9499999999999993</v>
      </c>
      <c r="I861">
        <v>0</v>
      </c>
      <c r="J861" t="s">
        <v>25</v>
      </c>
      <c r="K861">
        <v>518977</v>
      </c>
      <c r="L861">
        <v>15</v>
      </c>
      <c r="M861">
        <v>0</v>
      </c>
      <c r="N861">
        <v>0</v>
      </c>
      <c r="O861">
        <v>0</v>
      </c>
      <c r="P861">
        <v>0</v>
      </c>
      <c r="Q861">
        <v>0</v>
      </c>
      <c r="R861" t="s">
        <v>2518</v>
      </c>
    </row>
    <row r="862" spans="1:18">
      <c r="A862" t="s">
        <v>2519</v>
      </c>
      <c r="B862" t="s">
        <v>2520</v>
      </c>
      <c r="C862" t="s">
        <v>29</v>
      </c>
      <c r="D862" t="s">
        <v>54</v>
      </c>
      <c r="E862">
        <v>351.74</v>
      </c>
      <c r="F862" t="s">
        <v>23</v>
      </c>
      <c r="G862" t="s">
        <v>24</v>
      </c>
      <c r="H862">
        <v>9.49</v>
      </c>
      <c r="I862">
        <v>0</v>
      </c>
      <c r="J862" t="s">
        <v>31</v>
      </c>
      <c r="K862">
        <v>453931</v>
      </c>
      <c r="L862">
        <v>20</v>
      </c>
      <c r="M862">
        <v>0</v>
      </c>
      <c r="N862">
        <v>0</v>
      </c>
      <c r="O862">
        <v>0</v>
      </c>
      <c r="P862">
        <v>0</v>
      </c>
      <c r="Q862">
        <v>0</v>
      </c>
      <c r="R862" t="s">
        <v>2521</v>
      </c>
    </row>
    <row r="863" spans="1:18">
      <c r="A863" t="s">
        <v>2522</v>
      </c>
      <c r="B863" t="s">
        <v>2523</v>
      </c>
      <c r="C863" t="s">
        <v>53</v>
      </c>
      <c r="D863" t="s">
        <v>30</v>
      </c>
      <c r="E863">
        <v>496.08</v>
      </c>
      <c r="F863" t="s">
        <v>23</v>
      </c>
      <c r="G863" t="s">
        <v>24</v>
      </c>
      <c r="H863">
        <v>10.58</v>
      </c>
      <c r="I863">
        <v>0</v>
      </c>
      <c r="J863" t="s">
        <v>31</v>
      </c>
      <c r="K863">
        <v>535947</v>
      </c>
      <c r="L863">
        <v>23</v>
      </c>
      <c r="M863">
        <v>0</v>
      </c>
      <c r="N863">
        <v>0</v>
      </c>
      <c r="O863">
        <v>0</v>
      </c>
      <c r="P863">
        <v>0</v>
      </c>
      <c r="Q863">
        <v>0</v>
      </c>
      <c r="R863" t="s">
        <v>2524</v>
      </c>
    </row>
    <row r="864" spans="1:18">
      <c r="A864" t="s">
        <v>2525</v>
      </c>
      <c r="B864" t="s">
        <v>566</v>
      </c>
      <c r="C864" t="s">
        <v>29</v>
      </c>
      <c r="D864" t="s">
        <v>30</v>
      </c>
      <c r="E864">
        <v>447.11</v>
      </c>
      <c r="F864" t="s">
        <v>23</v>
      </c>
      <c r="G864" t="s">
        <v>24</v>
      </c>
      <c r="H864">
        <v>10.1</v>
      </c>
      <c r="I864">
        <v>0</v>
      </c>
      <c r="J864" t="s">
        <v>25</v>
      </c>
      <c r="K864">
        <v>503530</v>
      </c>
      <c r="L864">
        <v>20</v>
      </c>
      <c r="M864">
        <v>0</v>
      </c>
      <c r="N864">
        <v>0</v>
      </c>
      <c r="O864">
        <v>0</v>
      </c>
      <c r="P864">
        <v>0</v>
      </c>
      <c r="Q864">
        <v>0</v>
      </c>
      <c r="R864" t="s">
        <v>2526</v>
      </c>
    </row>
    <row r="865" spans="1:19">
      <c r="A865" t="s">
        <v>2527</v>
      </c>
      <c r="B865" t="s">
        <v>1994</v>
      </c>
      <c r="C865" t="s">
        <v>128</v>
      </c>
      <c r="D865" t="s">
        <v>30</v>
      </c>
      <c r="E865">
        <v>258.64999999999998</v>
      </c>
      <c r="F865" t="s">
        <v>23</v>
      </c>
      <c r="G865" t="s">
        <v>24</v>
      </c>
      <c r="H865">
        <v>3.45</v>
      </c>
      <c r="I865">
        <v>0</v>
      </c>
      <c r="J865" t="s">
        <v>31</v>
      </c>
      <c r="K865">
        <v>408055</v>
      </c>
      <c r="L865">
        <v>14</v>
      </c>
      <c r="M865">
        <v>0</v>
      </c>
      <c r="N865">
        <v>0</v>
      </c>
      <c r="O865">
        <v>0</v>
      </c>
      <c r="P865">
        <v>0</v>
      </c>
      <c r="Q865">
        <v>0</v>
      </c>
      <c r="R865" t="s">
        <v>2528</v>
      </c>
    </row>
    <row r="866" spans="1:19">
      <c r="A866" t="s">
        <v>2529</v>
      </c>
      <c r="B866" t="s">
        <v>2530</v>
      </c>
      <c r="C866" t="s">
        <v>128</v>
      </c>
      <c r="D866" t="s">
        <v>70</v>
      </c>
      <c r="E866">
        <v>467.09</v>
      </c>
      <c r="F866" t="s">
        <v>23</v>
      </c>
      <c r="G866" t="s">
        <v>24</v>
      </c>
      <c r="H866">
        <v>7.7</v>
      </c>
      <c r="I866">
        <v>0</v>
      </c>
      <c r="J866" t="s">
        <v>31</v>
      </c>
      <c r="K866">
        <v>484714</v>
      </c>
      <c r="L866">
        <v>10</v>
      </c>
      <c r="M866">
        <v>0</v>
      </c>
      <c r="N866">
        <v>0</v>
      </c>
      <c r="O866">
        <v>0</v>
      </c>
      <c r="P866">
        <v>0</v>
      </c>
      <c r="Q866">
        <v>0</v>
      </c>
      <c r="R866" t="s">
        <v>2531</v>
      </c>
    </row>
    <row r="867" spans="1:19">
      <c r="A867" t="s">
        <v>2532</v>
      </c>
      <c r="B867" t="s">
        <v>2533</v>
      </c>
      <c r="C867" t="s">
        <v>29</v>
      </c>
      <c r="D867" t="s">
        <v>70</v>
      </c>
      <c r="E867">
        <v>412.26</v>
      </c>
      <c r="F867" t="s">
        <v>23</v>
      </c>
      <c r="G867" t="s">
        <v>24</v>
      </c>
      <c r="H867">
        <v>11.61</v>
      </c>
      <c r="I867">
        <v>0</v>
      </c>
      <c r="J867" t="s">
        <v>31</v>
      </c>
      <c r="K867">
        <v>528244</v>
      </c>
      <c r="L867">
        <v>14</v>
      </c>
      <c r="M867">
        <v>0</v>
      </c>
      <c r="N867">
        <v>0</v>
      </c>
      <c r="O867">
        <v>0</v>
      </c>
      <c r="P867">
        <v>0</v>
      </c>
      <c r="Q867">
        <v>0</v>
      </c>
      <c r="R867" t="s">
        <v>2534</v>
      </c>
    </row>
    <row r="868" spans="1:19">
      <c r="A868" t="s">
        <v>2535</v>
      </c>
      <c r="B868" t="s">
        <v>2536</v>
      </c>
      <c r="C868" t="s">
        <v>44</v>
      </c>
      <c r="D868" t="s">
        <v>30</v>
      </c>
      <c r="E868">
        <v>1424.16</v>
      </c>
      <c r="F868" t="s">
        <v>23</v>
      </c>
      <c r="G868" t="s">
        <v>24</v>
      </c>
      <c r="H868">
        <v>11.22</v>
      </c>
      <c r="I868">
        <v>0</v>
      </c>
      <c r="J868" t="s">
        <v>48</v>
      </c>
      <c r="K868">
        <v>444540</v>
      </c>
      <c r="L868">
        <v>40</v>
      </c>
      <c r="M868">
        <v>0</v>
      </c>
      <c r="N868">
        <v>1</v>
      </c>
      <c r="O868">
        <v>0</v>
      </c>
      <c r="P868">
        <v>0</v>
      </c>
      <c r="Q868">
        <v>0</v>
      </c>
      <c r="R868" t="s">
        <v>2537</v>
      </c>
    </row>
    <row r="869" spans="1:19">
      <c r="A869" t="s">
        <v>2538</v>
      </c>
      <c r="B869" t="s">
        <v>2539</v>
      </c>
      <c r="C869" t="s">
        <v>29</v>
      </c>
      <c r="D869" t="s">
        <v>54</v>
      </c>
      <c r="E869">
        <v>360.98</v>
      </c>
      <c r="F869" t="s">
        <v>39</v>
      </c>
      <c r="G869" t="s">
        <v>40</v>
      </c>
      <c r="H869">
        <v>18.43</v>
      </c>
      <c r="I869">
        <v>0</v>
      </c>
      <c r="J869" t="s">
        <v>48</v>
      </c>
      <c r="K869">
        <v>525561</v>
      </c>
      <c r="L869">
        <v>44</v>
      </c>
      <c r="M869">
        <v>0</v>
      </c>
      <c r="N869">
        <v>0</v>
      </c>
      <c r="O869">
        <v>1</v>
      </c>
      <c r="P869">
        <v>0</v>
      </c>
      <c r="Q869">
        <v>0</v>
      </c>
      <c r="R869" t="s">
        <v>2540</v>
      </c>
    </row>
    <row r="870" spans="1:19">
      <c r="A870" t="s">
        <v>2541</v>
      </c>
      <c r="B870" t="s">
        <v>2542</v>
      </c>
      <c r="C870" t="s">
        <v>60</v>
      </c>
      <c r="D870" t="s">
        <v>70</v>
      </c>
      <c r="E870">
        <v>257.67</v>
      </c>
      <c r="F870" t="s">
        <v>23</v>
      </c>
      <c r="G870" t="s">
        <v>24</v>
      </c>
      <c r="H870">
        <v>2.4900000000000002</v>
      </c>
      <c r="I870">
        <v>0</v>
      </c>
      <c r="J870" t="s">
        <v>31</v>
      </c>
      <c r="K870">
        <v>512136</v>
      </c>
      <c r="L870">
        <v>16</v>
      </c>
      <c r="M870">
        <v>0</v>
      </c>
      <c r="N870">
        <v>0</v>
      </c>
      <c r="O870">
        <v>0</v>
      </c>
      <c r="P870">
        <v>0</v>
      </c>
      <c r="Q870">
        <v>0</v>
      </c>
      <c r="R870" t="s">
        <v>2543</v>
      </c>
    </row>
    <row r="871" spans="1:19">
      <c r="A871" t="s">
        <v>2544</v>
      </c>
      <c r="B871" t="s">
        <v>2545</v>
      </c>
      <c r="C871" t="s">
        <v>44</v>
      </c>
      <c r="D871" t="s">
        <v>70</v>
      </c>
      <c r="E871">
        <v>1543.43</v>
      </c>
      <c r="F871" t="s">
        <v>55</v>
      </c>
      <c r="G871" t="s">
        <v>40</v>
      </c>
      <c r="H871">
        <v>2.39</v>
      </c>
      <c r="I871">
        <v>0</v>
      </c>
      <c r="J871" t="s">
        <v>48</v>
      </c>
      <c r="K871">
        <v>496566</v>
      </c>
      <c r="L871">
        <v>10</v>
      </c>
      <c r="M871">
        <v>0</v>
      </c>
      <c r="N871">
        <v>0</v>
      </c>
      <c r="O871">
        <v>0</v>
      </c>
      <c r="P871">
        <v>0</v>
      </c>
      <c r="Q871">
        <v>0</v>
      </c>
      <c r="R871" t="s">
        <v>2546</v>
      </c>
    </row>
    <row r="872" spans="1:19">
      <c r="A872" t="s">
        <v>2547</v>
      </c>
      <c r="B872" t="s">
        <v>2548</v>
      </c>
      <c r="C872" t="s">
        <v>35</v>
      </c>
      <c r="D872" t="s">
        <v>30</v>
      </c>
      <c r="E872">
        <v>429.06</v>
      </c>
      <c r="F872" t="s">
        <v>23</v>
      </c>
      <c r="G872" t="s">
        <v>24</v>
      </c>
      <c r="H872">
        <v>10.55</v>
      </c>
      <c r="I872">
        <v>0</v>
      </c>
      <c r="J872" t="s">
        <v>31</v>
      </c>
      <c r="K872">
        <v>435775</v>
      </c>
      <c r="L872">
        <v>11</v>
      </c>
      <c r="M872">
        <v>0</v>
      </c>
      <c r="N872">
        <v>0</v>
      </c>
      <c r="O872">
        <v>0</v>
      </c>
      <c r="P872">
        <v>0</v>
      </c>
      <c r="Q872">
        <v>0</v>
      </c>
      <c r="R872" t="s">
        <v>2549</v>
      </c>
    </row>
    <row r="873" spans="1:19">
      <c r="A873" t="s">
        <v>2550</v>
      </c>
      <c r="B873" t="s">
        <v>2551</v>
      </c>
      <c r="C873" t="s">
        <v>121</v>
      </c>
      <c r="D873" t="s">
        <v>22</v>
      </c>
      <c r="E873">
        <v>592.51</v>
      </c>
      <c r="F873" t="s">
        <v>55</v>
      </c>
      <c r="G873" t="s">
        <v>24</v>
      </c>
      <c r="H873">
        <v>10.16</v>
      </c>
      <c r="I873">
        <v>0</v>
      </c>
      <c r="J873" t="s">
        <v>31</v>
      </c>
      <c r="K873">
        <v>465255</v>
      </c>
      <c r="L873">
        <v>40</v>
      </c>
      <c r="M873">
        <v>0</v>
      </c>
      <c r="N873">
        <v>1</v>
      </c>
      <c r="O873">
        <v>0</v>
      </c>
      <c r="P873">
        <v>0</v>
      </c>
      <c r="Q873">
        <v>0</v>
      </c>
      <c r="R873" t="s">
        <v>2552</v>
      </c>
      <c r="S873" t="s">
        <v>57</v>
      </c>
    </row>
    <row r="874" spans="1:19">
      <c r="A874" t="s">
        <v>2553</v>
      </c>
      <c r="B874" t="s">
        <v>2554</v>
      </c>
      <c r="C874" t="s">
        <v>21</v>
      </c>
      <c r="D874" t="s">
        <v>30</v>
      </c>
      <c r="E874">
        <v>556.27</v>
      </c>
      <c r="F874" t="s">
        <v>23</v>
      </c>
      <c r="G874" t="s">
        <v>24</v>
      </c>
      <c r="H874">
        <v>2.5099999999999998</v>
      </c>
      <c r="I874">
        <v>0</v>
      </c>
      <c r="J874" t="s">
        <v>25</v>
      </c>
      <c r="K874">
        <v>457861</v>
      </c>
      <c r="L874">
        <v>18</v>
      </c>
      <c r="M874">
        <v>0</v>
      </c>
      <c r="N874">
        <v>0</v>
      </c>
      <c r="O874">
        <v>0</v>
      </c>
      <c r="P874">
        <v>0</v>
      </c>
      <c r="Q874">
        <v>0</v>
      </c>
      <c r="R874" t="s">
        <v>2555</v>
      </c>
    </row>
    <row r="875" spans="1:19">
      <c r="A875" t="s">
        <v>2556</v>
      </c>
      <c r="B875" t="s">
        <v>2557</v>
      </c>
      <c r="C875" t="s">
        <v>21</v>
      </c>
      <c r="D875" t="s">
        <v>54</v>
      </c>
      <c r="E875">
        <v>602.80999999999995</v>
      </c>
      <c r="F875" t="s">
        <v>23</v>
      </c>
      <c r="G875" t="s">
        <v>24</v>
      </c>
      <c r="H875">
        <v>13.88</v>
      </c>
      <c r="I875">
        <v>0</v>
      </c>
      <c r="J875" t="s">
        <v>48</v>
      </c>
      <c r="K875">
        <v>437755</v>
      </c>
      <c r="L875">
        <v>20</v>
      </c>
      <c r="M875">
        <v>0</v>
      </c>
      <c r="N875">
        <v>0</v>
      </c>
      <c r="O875">
        <v>0</v>
      </c>
      <c r="P875">
        <v>0</v>
      </c>
      <c r="Q875">
        <v>0</v>
      </c>
      <c r="R875" t="s">
        <v>2558</v>
      </c>
    </row>
    <row r="876" spans="1:19">
      <c r="A876" t="s">
        <v>2559</v>
      </c>
      <c r="B876" t="s">
        <v>2560</v>
      </c>
      <c r="C876" t="s">
        <v>44</v>
      </c>
      <c r="D876" t="s">
        <v>30</v>
      </c>
      <c r="E876">
        <v>147.66999999999999</v>
      </c>
      <c r="F876" t="s">
        <v>23</v>
      </c>
      <c r="G876" t="s">
        <v>24</v>
      </c>
      <c r="H876">
        <v>3.16</v>
      </c>
      <c r="I876">
        <v>0</v>
      </c>
      <c r="J876" t="s">
        <v>48</v>
      </c>
      <c r="K876">
        <v>491360</v>
      </c>
      <c r="L876">
        <v>17</v>
      </c>
      <c r="M876">
        <v>0</v>
      </c>
      <c r="N876">
        <v>0</v>
      </c>
      <c r="O876">
        <v>0</v>
      </c>
      <c r="P876">
        <v>0</v>
      </c>
      <c r="Q876">
        <v>0</v>
      </c>
      <c r="R876" t="s">
        <v>2561</v>
      </c>
    </row>
    <row r="877" spans="1:19">
      <c r="A877" t="s">
        <v>2562</v>
      </c>
      <c r="B877" t="s">
        <v>2348</v>
      </c>
      <c r="C877" t="s">
        <v>21</v>
      </c>
      <c r="D877" t="s">
        <v>70</v>
      </c>
      <c r="E877">
        <v>239.1</v>
      </c>
      <c r="F877" t="s">
        <v>23</v>
      </c>
      <c r="G877" t="s">
        <v>24</v>
      </c>
      <c r="H877">
        <v>8.0399999999999991</v>
      </c>
      <c r="I877">
        <v>0</v>
      </c>
      <c r="J877" t="s">
        <v>25</v>
      </c>
      <c r="K877">
        <v>538639</v>
      </c>
      <c r="L877">
        <v>18</v>
      </c>
      <c r="M877">
        <v>0</v>
      </c>
      <c r="N877">
        <v>0</v>
      </c>
      <c r="O877">
        <v>0</v>
      </c>
      <c r="P877">
        <v>0</v>
      </c>
      <c r="Q877">
        <v>0</v>
      </c>
      <c r="R877" t="s">
        <v>2563</v>
      </c>
    </row>
    <row r="878" spans="1:19">
      <c r="A878" t="s">
        <v>2564</v>
      </c>
      <c r="B878" t="s">
        <v>2565</v>
      </c>
      <c r="C878" t="s">
        <v>111</v>
      </c>
      <c r="D878" t="s">
        <v>30</v>
      </c>
      <c r="E878">
        <v>771.5</v>
      </c>
      <c r="F878" t="s">
        <v>55</v>
      </c>
      <c r="G878" t="s">
        <v>24</v>
      </c>
      <c r="H878">
        <v>10.79</v>
      </c>
      <c r="I878">
        <v>0</v>
      </c>
      <c r="J878" t="s">
        <v>48</v>
      </c>
      <c r="K878">
        <v>474504</v>
      </c>
      <c r="L878">
        <v>49</v>
      </c>
      <c r="M878">
        <v>1</v>
      </c>
      <c r="N878">
        <v>0</v>
      </c>
      <c r="O878">
        <v>0</v>
      </c>
      <c r="P878">
        <v>0</v>
      </c>
      <c r="Q878">
        <v>1</v>
      </c>
      <c r="R878" t="s">
        <v>2566</v>
      </c>
      <c r="S878" t="s">
        <v>57</v>
      </c>
    </row>
    <row r="879" spans="1:19">
      <c r="A879" t="s">
        <v>2567</v>
      </c>
      <c r="B879" t="s">
        <v>2568</v>
      </c>
      <c r="C879" t="s">
        <v>35</v>
      </c>
      <c r="D879" t="s">
        <v>22</v>
      </c>
      <c r="E879">
        <v>653.26</v>
      </c>
      <c r="F879" t="s">
        <v>23</v>
      </c>
      <c r="G879" t="s">
        <v>24</v>
      </c>
      <c r="H879">
        <v>0.71</v>
      </c>
      <c r="I879">
        <v>0</v>
      </c>
      <c r="J879" t="s">
        <v>48</v>
      </c>
      <c r="K879">
        <v>547663</v>
      </c>
      <c r="L879">
        <v>14</v>
      </c>
      <c r="M879">
        <v>0</v>
      </c>
      <c r="N879">
        <v>0</v>
      </c>
      <c r="O879">
        <v>0</v>
      </c>
      <c r="P879">
        <v>0</v>
      </c>
      <c r="Q879">
        <v>0</v>
      </c>
      <c r="R879" t="s">
        <v>2569</v>
      </c>
    </row>
    <row r="880" spans="1:19">
      <c r="A880" t="s">
        <v>2570</v>
      </c>
      <c r="B880" t="s">
        <v>2571</v>
      </c>
      <c r="C880" t="s">
        <v>21</v>
      </c>
      <c r="D880" t="s">
        <v>30</v>
      </c>
      <c r="E880">
        <v>179.02</v>
      </c>
      <c r="F880" t="s">
        <v>23</v>
      </c>
      <c r="G880" t="s">
        <v>24</v>
      </c>
      <c r="H880">
        <v>2.87</v>
      </c>
      <c r="I880">
        <v>0</v>
      </c>
      <c r="J880" t="s">
        <v>31</v>
      </c>
      <c r="K880">
        <v>559462</v>
      </c>
      <c r="L880">
        <v>20</v>
      </c>
      <c r="M880">
        <v>0</v>
      </c>
      <c r="N880">
        <v>0</v>
      </c>
      <c r="O880">
        <v>0</v>
      </c>
      <c r="P880">
        <v>0</v>
      </c>
      <c r="Q880">
        <v>0</v>
      </c>
      <c r="R880" t="s">
        <v>2572</v>
      </c>
    </row>
    <row r="881" spans="1:19">
      <c r="A881" t="s">
        <v>2573</v>
      </c>
      <c r="B881" t="s">
        <v>2574</v>
      </c>
      <c r="C881" t="s">
        <v>44</v>
      </c>
      <c r="D881" t="s">
        <v>70</v>
      </c>
      <c r="E881">
        <v>888.34</v>
      </c>
      <c r="F881" t="s">
        <v>23</v>
      </c>
      <c r="G881" t="s">
        <v>24</v>
      </c>
      <c r="H881">
        <v>11.24</v>
      </c>
      <c r="I881">
        <v>0</v>
      </c>
      <c r="J881" t="s">
        <v>31</v>
      </c>
      <c r="K881">
        <v>489641</v>
      </c>
      <c r="L881">
        <v>23</v>
      </c>
      <c r="M881">
        <v>0</v>
      </c>
      <c r="N881">
        <v>0</v>
      </c>
      <c r="O881">
        <v>0</v>
      </c>
      <c r="P881">
        <v>0</v>
      </c>
      <c r="Q881">
        <v>0</v>
      </c>
      <c r="R881" t="s">
        <v>2575</v>
      </c>
    </row>
    <row r="882" spans="1:19">
      <c r="A882" t="s">
        <v>2576</v>
      </c>
      <c r="B882" t="s">
        <v>2577</v>
      </c>
      <c r="C882" t="s">
        <v>44</v>
      </c>
      <c r="D882" t="s">
        <v>54</v>
      </c>
      <c r="E882">
        <v>1169.17</v>
      </c>
      <c r="F882" t="s">
        <v>39</v>
      </c>
      <c r="G882" t="s">
        <v>40</v>
      </c>
      <c r="H882">
        <v>15.86</v>
      </c>
      <c r="I882">
        <v>0</v>
      </c>
      <c r="J882" t="s">
        <v>144</v>
      </c>
      <c r="K882">
        <v>482977</v>
      </c>
      <c r="L882">
        <v>15</v>
      </c>
      <c r="M882">
        <v>0</v>
      </c>
      <c r="N882">
        <v>0</v>
      </c>
      <c r="O882">
        <v>0</v>
      </c>
      <c r="P882">
        <v>0</v>
      </c>
      <c r="Q882">
        <v>0</v>
      </c>
      <c r="R882" t="s">
        <v>2578</v>
      </c>
    </row>
    <row r="883" spans="1:19">
      <c r="A883" t="s">
        <v>2579</v>
      </c>
      <c r="B883" t="s">
        <v>2580</v>
      </c>
      <c r="C883" t="s">
        <v>95</v>
      </c>
      <c r="D883" t="s">
        <v>54</v>
      </c>
      <c r="E883">
        <v>586.75</v>
      </c>
      <c r="F883" t="s">
        <v>23</v>
      </c>
      <c r="G883" t="s">
        <v>24</v>
      </c>
      <c r="H883">
        <v>12.95</v>
      </c>
      <c r="I883">
        <v>0</v>
      </c>
      <c r="J883" t="s">
        <v>31</v>
      </c>
      <c r="K883">
        <v>452526</v>
      </c>
      <c r="L883">
        <v>21</v>
      </c>
      <c r="M883">
        <v>0</v>
      </c>
      <c r="N883">
        <v>0</v>
      </c>
      <c r="O883">
        <v>0</v>
      </c>
      <c r="P883">
        <v>0</v>
      </c>
      <c r="Q883">
        <v>0</v>
      </c>
      <c r="R883" t="s">
        <v>2581</v>
      </c>
    </row>
    <row r="884" spans="1:19">
      <c r="A884" t="s">
        <v>2582</v>
      </c>
      <c r="B884" t="s">
        <v>2583</v>
      </c>
      <c r="C884" t="s">
        <v>21</v>
      </c>
      <c r="D884" t="s">
        <v>70</v>
      </c>
      <c r="E884">
        <v>128.13999999999999</v>
      </c>
      <c r="F884" t="s">
        <v>39</v>
      </c>
      <c r="G884" t="s">
        <v>24</v>
      </c>
      <c r="H884">
        <v>2.82</v>
      </c>
      <c r="I884">
        <v>0</v>
      </c>
      <c r="J884" t="s">
        <v>31</v>
      </c>
      <c r="K884">
        <v>528336</v>
      </c>
      <c r="L884">
        <v>15</v>
      </c>
      <c r="M884">
        <v>0</v>
      </c>
      <c r="N884">
        <v>0</v>
      </c>
      <c r="O884">
        <v>0</v>
      </c>
      <c r="P884">
        <v>0</v>
      </c>
      <c r="Q884">
        <v>0</v>
      </c>
      <c r="R884" t="s">
        <v>2584</v>
      </c>
      <c r="S884" t="s">
        <v>50</v>
      </c>
    </row>
    <row r="885" spans="1:19">
      <c r="A885" t="s">
        <v>2585</v>
      </c>
      <c r="B885" t="s">
        <v>2586</v>
      </c>
      <c r="C885" t="s">
        <v>29</v>
      </c>
      <c r="D885" t="s">
        <v>70</v>
      </c>
      <c r="E885">
        <v>517.95000000000005</v>
      </c>
      <c r="F885" t="s">
        <v>23</v>
      </c>
      <c r="G885" t="s">
        <v>24</v>
      </c>
      <c r="H885">
        <v>11.13</v>
      </c>
      <c r="I885">
        <v>0</v>
      </c>
      <c r="J885" t="s">
        <v>48</v>
      </c>
      <c r="K885">
        <v>552742</v>
      </c>
      <c r="L885">
        <v>24</v>
      </c>
      <c r="M885">
        <v>0</v>
      </c>
      <c r="N885">
        <v>0</v>
      </c>
      <c r="O885">
        <v>0</v>
      </c>
      <c r="P885">
        <v>0</v>
      </c>
      <c r="Q885">
        <v>0</v>
      </c>
      <c r="R885" t="s">
        <v>2587</v>
      </c>
    </row>
    <row r="886" spans="1:19">
      <c r="A886" t="s">
        <v>2588</v>
      </c>
      <c r="B886" t="s">
        <v>1492</v>
      </c>
      <c r="C886" t="s">
        <v>95</v>
      </c>
      <c r="D886" t="s">
        <v>54</v>
      </c>
      <c r="E886">
        <v>652.54</v>
      </c>
      <c r="F886" t="s">
        <v>39</v>
      </c>
      <c r="G886" t="s">
        <v>24</v>
      </c>
      <c r="H886">
        <v>9.36</v>
      </c>
      <c r="I886">
        <v>0</v>
      </c>
      <c r="J886" t="s">
        <v>48</v>
      </c>
      <c r="K886">
        <v>477844</v>
      </c>
      <c r="L886">
        <v>50</v>
      </c>
      <c r="M886">
        <v>0</v>
      </c>
      <c r="N886">
        <v>0</v>
      </c>
      <c r="O886">
        <v>1</v>
      </c>
      <c r="P886">
        <v>0</v>
      </c>
      <c r="Q886">
        <v>0</v>
      </c>
      <c r="R886" t="s">
        <v>2589</v>
      </c>
      <c r="S886" t="s">
        <v>50</v>
      </c>
    </row>
    <row r="887" spans="1:19">
      <c r="A887" t="s">
        <v>2590</v>
      </c>
      <c r="B887" t="s">
        <v>2591</v>
      </c>
      <c r="C887" t="s">
        <v>60</v>
      </c>
      <c r="D887" t="s">
        <v>22</v>
      </c>
      <c r="E887">
        <v>41.76</v>
      </c>
      <c r="F887" t="s">
        <v>23</v>
      </c>
      <c r="G887" t="s">
        <v>24</v>
      </c>
      <c r="H887">
        <v>11.33</v>
      </c>
      <c r="I887">
        <v>0</v>
      </c>
      <c r="J887" t="s">
        <v>31</v>
      </c>
      <c r="K887">
        <v>514653</v>
      </c>
      <c r="L887">
        <v>10</v>
      </c>
      <c r="M887">
        <v>0</v>
      </c>
      <c r="N887">
        <v>0</v>
      </c>
      <c r="O887">
        <v>0</v>
      </c>
      <c r="P887">
        <v>0</v>
      </c>
      <c r="Q887">
        <v>0</v>
      </c>
      <c r="R887" t="s">
        <v>2592</v>
      </c>
    </row>
    <row r="888" spans="1:19">
      <c r="A888" t="s">
        <v>2593</v>
      </c>
      <c r="B888" t="s">
        <v>1147</v>
      </c>
      <c r="C888" t="s">
        <v>44</v>
      </c>
      <c r="D888" t="s">
        <v>22</v>
      </c>
      <c r="E888">
        <v>606.88</v>
      </c>
      <c r="F888" t="s">
        <v>55</v>
      </c>
      <c r="G888" t="s">
        <v>40</v>
      </c>
      <c r="H888">
        <v>6.09</v>
      </c>
      <c r="I888">
        <v>0</v>
      </c>
      <c r="J888" t="s">
        <v>25</v>
      </c>
      <c r="K888">
        <v>516455</v>
      </c>
      <c r="L888">
        <v>16</v>
      </c>
      <c r="M888">
        <v>0</v>
      </c>
      <c r="N888">
        <v>0</v>
      </c>
      <c r="O888">
        <v>0</v>
      </c>
      <c r="P888">
        <v>0</v>
      </c>
      <c r="Q888">
        <v>0</v>
      </c>
      <c r="R888" t="s">
        <v>2594</v>
      </c>
    </row>
    <row r="889" spans="1:19">
      <c r="A889" t="s">
        <v>2595</v>
      </c>
      <c r="B889" t="s">
        <v>2596</v>
      </c>
      <c r="C889" t="s">
        <v>21</v>
      </c>
      <c r="D889" t="s">
        <v>30</v>
      </c>
      <c r="E889">
        <v>538.24</v>
      </c>
      <c r="F889" t="s">
        <v>23</v>
      </c>
      <c r="G889" t="s">
        <v>24</v>
      </c>
      <c r="H889">
        <v>11.71</v>
      </c>
      <c r="I889">
        <v>0</v>
      </c>
      <c r="J889" t="s">
        <v>25</v>
      </c>
      <c r="K889">
        <v>511692</v>
      </c>
      <c r="L889">
        <v>48</v>
      </c>
      <c r="M889">
        <v>1</v>
      </c>
      <c r="N889">
        <v>0</v>
      </c>
      <c r="O889">
        <v>0</v>
      </c>
      <c r="P889">
        <v>0</v>
      </c>
      <c r="Q889">
        <v>1</v>
      </c>
      <c r="R889" t="s">
        <v>2597</v>
      </c>
    </row>
    <row r="890" spans="1:19">
      <c r="A890" t="s">
        <v>2598</v>
      </c>
      <c r="B890" t="s">
        <v>2599</v>
      </c>
      <c r="C890" t="s">
        <v>29</v>
      </c>
      <c r="D890" t="s">
        <v>30</v>
      </c>
      <c r="E890">
        <v>404.7</v>
      </c>
      <c r="F890" t="s">
        <v>23</v>
      </c>
      <c r="G890" t="s">
        <v>24</v>
      </c>
      <c r="H890">
        <v>11.83</v>
      </c>
      <c r="I890">
        <v>0</v>
      </c>
      <c r="J890" t="s">
        <v>25</v>
      </c>
      <c r="K890">
        <v>449862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 t="s">
        <v>2600</v>
      </c>
    </row>
    <row r="891" spans="1:19">
      <c r="A891" t="s">
        <v>2601</v>
      </c>
      <c r="B891" t="s">
        <v>2602</v>
      </c>
      <c r="C891" t="s">
        <v>128</v>
      </c>
      <c r="D891" t="s">
        <v>54</v>
      </c>
      <c r="E891">
        <v>57.25</v>
      </c>
      <c r="F891" t="s">
        <v>23</v>
      </c>
      <c r="G891" t="s">
        <v>24</v>
      </c>
      <c r="H891">
        <v>9.32</v>
      </c>
      <c r="I891">
        <v>0</v>
      </c>
      <c r="J891" t="s">
        <v>25</v>
      </c>
      <c r="K891">
        <v>510691</v>
      </c>
      <c r="L891">
        <v>18</v>
      </c>
      <c r="M891">
        <v>0</v>
      </c>
      <c r="N891">
        <v>0</v>
      </c>
      <c r="O891">
        <v>0</v>
      </c>
      <c r="P891">
        <v>0</v>
      </c>
      <c r="Q891">
        <v>0</v>
      </c>
      <c r="R891" t="s">
        <v>2603</v>
      </c>
    </row>
    <row r="892" spans="1:19">
      <c r="A892" t="s">
        <v>2604</v>
      </c>
      <c r="B892" t="s">
        <v>2605</v>
      </c>
      <c r="C892" t="s">
        <v>44</v>
      </c>
      <c r="D892" t="s">
        <v>30</v>
      </c>
      <c r="E892">
        <v>455.43</v>
      </c>
      <c r="F892" t="s">
        <v>23</v>
      </c>
      <c r="G892" t="s">
        <v>24</v>
      </c>
      <c r="H892">
        <v>7.66</v>
      </c>
      <c r="I892">
        <v>0</v>
      </c>
      <c r="J892" t="s">
        <v>25</v>
      </c>
      <c r="K892">
        <v>515035</v>
      </c>
      <c r="L892">
        <v>17</v>
      </c>
      <c r="M892">
        <v>0</v>
      </c>
      <c r="N892">
        <v>0</v>
      </c>
      <c r="O892">
        <v>0</v>
      </c>
      <c r="P892">
        <v>0</v>
      </c>
      <c r="Q892">
        <v>0</v>
      </c>
      <c r="R892" t="s">
        <v>2606</v>
      </c>
    </row>
    <row r="893" spans="1:19">
      <c r="A893" t="s">
        <v>2607</v>
      </c>
      <c r="B893" t="s">
        <v>2586</v>
      </c>
      <c r="C893" t="s">
        <v>95</v>
      </c>
      <c r="D893" t="s">
        <v>22</v>
      </c>
      <c r="E893">
        <v>315.58</v>
      </c>
      <c r="F893" t="s">
        <v>55</v>
      </c>
      <c r="G893" t="s">
        <v>40</v>
      </c>
      <c r="H893">
        <v>0.66</v>
      </c>
      <c r="I893">
        <v>0</v>
      </c>
      <c r="J893" t="s">
        <v>144</v>
      </c>
      <c r="K893">
        <v>485194</v>
      </c>
      <c r="L893">
        <v>21</v>
      </c>
      <c r="M893">
        <v>0</v>
      </c>
      <c r="N893">
        <v>0</v>
      </c>
      <c r="O893">
        <v>0</v>
      </c>
      <c r="P893">
        <v>0</v>
      </c>
      <c r="Q893">
        <v>0</v>
      </c>
      <c r="R893" t="s">
        <v>2608</v>
      </c>
    </row>
    <row r="894" spans="1:19">
      <c r="A894" t="s">
        <v>2609</v>
      </c>
      <c r="B894" t="s">
        <v>2610</v>
      </c>
      <c r="C894" t="s">
        <v>121</v>
      </c>
      <c r="D894" t="s">
        <v>70</v>
      </c>
      <c r="E894">
        <v>341.69</v>
      </c>
      <c r="F894" t="s">
        <v>23</v>
      </c>
      <c r="G894" t="s">
        <v>24</v>
      </c>
      <c r="H894">
        <v>7.96</v>
      </c>
      <c r="I894">
        <v>0</v>
      </c>
      <c r="J894" t="s">
        <v>25</v>
      </c>
      <c r="K894">
        <v>509777</v>
      </c>
      <c r="L894">
        <v>42</v>
      </c>
      <c r="M894">
        <v>0</v>
      </c>
      <c r="N894">
        <v>0</v>
      </c>
      <c r="O894">
        <v>0</v>
      </c>
      <c r="P894">
        <v>1</v>
      </c>
      <c r="Q894">
        <v>0</v>
      </c>
      <c r="R894" t="s">
        <v>2611</v>
      </c>
    </row>
    <row r="895" spans="1:19">
      <c r="A895" t="s">
        <v>2612</v>
      </c>
      <c r="B895" t="s">
        <v>2613</v>
      </c>
      <c r="C895" t="s">
        <v>121</v>
      </c>
      <c r="D895" t="s">
        <v>70</v>
      </c>
      <c r="E895">
        <v>553.66999999999996</v>
      </c>
      <c r="F895" t="s">
        <v>23</v>
      </c>
      <c r="G895" t="s">
        <v>24</v>
      </c>
      <c r="H895">
        <v>10.64</v>
      </c>
      <c r="I895">
        <v>0</v>
      </c>
      <c r="J895" t="s">
        <v>48</v>
      </c>
      <c r="K895">
        <v>445380</v>
      </c>
      <c r="L895">
        <v>14</v>
      </c>
      <c r="M895">
        <v>0</v>
      </c>
      <c r="N895">
        <v>0</v>
      </c>
      <c r="O895">
        <v>0</v>
      </c>
      <c r="P895">
        <v>0</v>
      </c>
      <c r="Q895">
        <v>0</v>
      </c>
      <c r="R895" t="s">
        <v>2614</v>
      </c>
    </row>
    <row r="896" spans="1:19">
      <c r="A896" t="s">
        <v>2615</v>
      </c>
      <c r="B896" t="s">
        <v>2616</v>
      </c>
      <c r="C896" t="s">
        <v>35</v>
      </c>
      <c r="D896" t="s">
        <v>30</v>
      </c>
      <c r="E896">
        <v>307.45</v>
      </c>
      <c r="F896" t="s">
        <v>23</v>
      </c>
      <c r="G896" t="s">
        <v>24</v>
      </c>
      <c r="H896">
        <v>6.77</v>
      </c>
      <c r="I896">
        <v>0</v>
      </c>
      <c r="J896" t="s">
        <v>25</v>
      </c>
      <c r="K896">
        <v>460587</v>
      </c>
      <c r="L896">
        <v>10</v>
      </c>
      <c r="M896">
        <v>0</v>
      </c>
      <c r="N896">
        <v>0</v>
      </c>
      <c r="O896">
        <v>0</v>
      </c>
      <c r="P896">
        <v>0</v>
      </c>
      <c r="Q896">
        <v>0</v>
      </c>
      <c r="R896" t="s">
        <v>2617</v>
      </c>
    </row>
    <row r="897" spans="1:19">
      <c r="A897" t="s">
        <v>2618</v>
      </c>
      <c r="B897" t="s">
        <v>153</v>
      </c>
      <c r="C897" t="s">
        <v>128</v>
      </c>
      <c r="D897" t="s">
        <v>22</v>
      </c>
      <c r="E897">
        <v>574.53</v>
      </c>
      <c r="F897" t="s">
        <v>55</v>
      </c>
      <c r="G897" t="s">
        <v>40</v>
      </c>
      <c r="H897">
        <v>2.1</v>
      </c>
      <c r="I897">
        <v>0</v>
      </c>
      <c r="J897" t="s">
        <v>25</v>
      </c>
      <c r="K897">
        <v>495653</v>
      </c>
      <c r="L897">
        <v>14</v>
      </c>
      <c r="M897">
        <v>0</v>
      </c>
      <c r="N897">
        <v>0</v>
      </c>
      <c r="O897">
        <v>0</v>
      </c>
      <c r="P897">
        <v>0</v>
      </c>
      <c r="Q897">
        <v>0</v>
      </c>
      <c r="R897" t="s">
        <v>2619</v>
      </c>
    </row>
    <row r="898" spans="1:19">
      <c r="A898" t="s">
        <v>2620</v>
      </c>
      <c r="B898" t="s">
        <v>1370</v>
      </c>
      <c r="C898" t="s">
        <v>111</v>
      </c>
      <c r="D898" t="s">
        <v>70</v>
      </c>
      <c r="E898">
        <v>150.78</v>
      </c>
      <c r="F898" t="s">
        <v>39</v>
      </c>
      <c r="G898" t="s">
        <v>24</v>
      </c>
      <c r="H898">
        <v>11.67</v>
      </c>
      <c r="I898">
        <v>0</v>
      </c>
      <c r="J898" t="s">
        <v>25</v>
      </c>
      <c r="K898">
        <v>497233</v>
      </c>
      <c r="L898">
        <v>34</v>
      </c>
      <c r="M898">
        <v>0</v>
      </c>
      <c r="N898">
        <v>0</v>
      </c>
      <c r="O898">
        <v>0</v>
      </c>
      <c r="P898">
        <v>1</v>
      </c>
      <c r="Q898">
        <v>0</v>
      </c>
      <c r="R898" t="s">
        <v>2621</v>
      </c>
      <c r="S898" t="s">
        <v>50</v>
      </c>
    </row>
    <row r="899" spans="1:19">
      <c r="A899" t="s">
        <v>2622</v>
      </c>
      <c r="B899" t="s">
        <v>2623</v>
      </c>
      <c r="C899" t="s">
        <v>21</v>
      </c>
      <c r="D899" t="s">
        <v>30</v>
      </c>
      <c r="E899">
        <v>536.88</v>
      </c>
      <c r="F899" t="s">
        <v>23</v>
      </c>
      <c r="G899" t="s">
        <v>24</v>
      </c>
      <c r="H899">
        <v>5.21</v>
      </c>
      <c r="I899">
        <v>0</v>
      </c>
      <c r="J899" t="s">
        <v>48</v>
      </c>
      <c r="K899">
        <v>428874</v>
      </c>
      <c r="L899">
        <v>21</v>
      </c>
      <c r="M899">
        <v>0</v>
      </c>
      <c r="N899">
        <v>0</v>
      </c>
      <c r="O899">
        <v>0</v>
      </c>
      <c r="P899">
        <v>0</v>
      </c>
      <c r="Q899">
        <v>0</v>
      </c>
      <c r="R899" t="s">
        <v>2624</v>
      </c>
    </row>
    <row r="900" spans="1:19">
      <c r="A900" t="s">
        <v>2625</v>
      </c>
      <c r="B900" t="s">
        <v>2626</v>
      </c>
      <c r="C900" t="s">
        <v>44</v>
      </c>
      <c r="D900" t="s">
        <v>22</v>
      </c>
      <c r="E900">
        <v>1885.25</v>
      </c>
      <c r="F900" t="s">
        <v>55</v>
      </c>
      <c r="G900" t="s">
        <v>40</v>
      </c>
      <c r="H900">
        <v>9.15</v>
      </c>
      <c r="I900">
        <v>0</v>
      </c>
      <c r="J900" t="s">
        <v>31</v>
      </c>
      <c r="K900">
        <v>454567</v>
      </c>
      <c r="L900">
        <v>31</v>
      </c>
      <c r="M900">
        <v>0</v>
      </c>
      <c r="N900">
        <v>0</v>
      </c>
      <c r="O900">
        <v>0</v>
      </c>
      <c r="P900">
        <v>1</v>
      </c>
      <c r="Q900">
        <v>0</v>
      </c>
      <c r="R900" t="s">
        <v>2627</v>
      </c>
    </row>
    <row r="901" spans="1:19">
      <c r="A901" t="s">
        <v>2628</v>
      </c>
      <c r="B901" t="s">
        <v>2629</v>
      </c>
      <c r="C901" t="s">
        <v>53</v>
      </c>
      <c r="D901" t="s">
        <v>70</v>
      </c>
      <c r="E901">
        <v>136.12</v>
      </c>
      <c r="F901" t="s">
        <v>55</v>
      </c>
      <c r="G901" t="s">
        <v>40</v>
      </c>
      <c r="H901">
        <v>5.88</v>
      </c>
      <c r="I901">
        <v>0</v>
      </c>
      <c r="J901" t="s">
        <v>144</v>
      </c>
      <c r="K901">
        <v>522982</v>
      </c>
      <c r="L901">
        <v>10</v>
      </c>
      <c r="M901">
        <v>0</v>
      </c>
      <c r="N901">
        <v>0</v>
      </c>
      <c r="O901">
        <v>0</v>
      </c>
      <c r="P901">
        <v>0</v>
      </c>
      <c r="Q901">
        <v>0</v>
      </c>
      <c r="R901" t="s">
        <v>2630</v>
      </c>
    </row>
    <row r="902" spans="1:19">
      <c r="A902" t="s">
        <v>2631</v>
      </c>
      <c r="B902" t="s">
        <v>2632</v>
      </c>
      <c r="C902" t="s">
        <v>95</v>
      </c>
      <c r="D902" t="s">
        <v>22</v>
      </c>
      <c r="E902">
        <v>1796.56</v>
      </c>
      <c r="F902" t="s">
        <v>23</v>
      </c>
      <c r="G902" t="s">
        <v>24</v>
      </c>
      <c r="H902">
        <v>11.23</v>
      </c>
      <c r="I902">
        <v>0</v>
      </c>
      <c r="J902" t="s">
        <v>25</v>
      </c>
      <c r="K902">
        <v>492152</v>
      </c>
      <c r="L902">
        <v>41</v>
      </c>
      <c r="M902">
        <v>0</v>
      </c>
      <c r="N902">
        <v>1</v>
      </c>
      <c r="O902">
        <v>0</v>
      </c>
      <c r="P902">
        <v>0</v>
      </c>
      <c r="Q902">
        <v>0</v>
      </c>
      <c r="R902" t="s">
        <v>2633</v>
      </c>
    </row>
    <row r="903" spans="1:19">
      <c r="A903" t="s">
        <v>2634</v>
      </c>
      <c r="B903" t="s">
        <v>2635</v>
      </c>
      <c r="C903" t="s">
        <v>44</v>
      </c>
      <c r="D903" t="s">
        <v>22</v>
      </c>
      <c r="E903">
        <v>1020.93</v>
      </c>
      <c r="F903" t="s">
        <v>55</v>
      </c>
      <c r="G903" t="s">
        <v>40</v>
      </c>
      <c r="H903">
        <v>10.88</v>
      </c>
      <c r="I903">
        <v>0</v>
      </c>
      <c r="J903" t="s">
        <v>31</v>
      </c>
      <c r="K903">
        <v>410498</v>
      </c>
      <c r="L903">
        <v>22</v>
      </c>
      <c r="M903">
        <v>0</v>
      </c>
      <c r="N903">
        <v>0</v>
      </c>
      <c r="O903">
        <v>0</v>
      </c>
      <c r="P903">
        <v>0</v>
      </c>
      <c r="Q903">
        <v>0</v>
      </c>
      <c r="R903" t="s">
        <v>2636</v>
      </c>
    </row>
    <row r="904" spans="1:19">
      <c r="A904" t="s">
        <v>2637</v>
      </c>
      <c r="B904" t="s">
        <v>2638</v>
      </c>
      <c r="C904" t="s">
        <v>44</v>
      </c>
      <c r="D904" t="s">
        <v>30</v>
      </c>
      <c r="E904">
        <v>441.37</v>
      </c>
      <c r="F904" t="s">
        <v>23</v>
      </c>
      <c r="G904" t="s">
        <v>24</v>
      </c>
      <c r="H904">
        <v>9.66</v>
      </c>
      <c r="I904">
        <v>0</v>
      </c>
      <c r="J904" t="s">
        <v>31</v>
      </c>
      <c r="K904">
        <v>408693</v>
      </c>
      <c r="L904">
        <v>16</v>
      </c>
      <c r="M904">
        <v>0</v>
      </c>
      <c r="N904">
        <v>0</v>
      </c>
      <c r="O904">
        <v>0</v>
      </c>
      <c r="P904">
        <v>0</v>
      </c>
      <c r="Q904">
        <v>0</v>
      </c>
      <c r="R904" t="s">
        <v>2639</v>
      </c>
    </row>
    <row r="905" spans="1:19">
      <c r="A905" t="s">
        <v>2640</v>
      </c>
      <c r="B905" t="s">
        <v>2641</v>
      </c>
      <c r="C905" t="s">
        <v>35</v>
      </c>
      <c r="D905" t="s">
        <v>30</v>
      </c>
      <c r="E905">
        <v>989.25</v>
      </c>
      <c r="F905" t="s">
        <v>23</v>
      </c>
      <c r="G905" t="s">
        <v>24</v>
      </c>
      <c r="H905">
        <v>7.3</v>
      </c>
      <c r="I905">
        <v>0</v>
      </c>
      <c r="J905" t="s">
        <v>31</v>
      </c>
      <c r="K905">
        <v>429541</v>
      </c>
      <c r="L905">
        <v>42</v>
      </c>
      <c r="M905">
        <v>0</v>
      </c>
      <c r="N905">
        <v>0</v>
      </c>
      <c r="O905">
        <v>0</v>
      </c>
      <c r="P905">
        <v>1</v>
      </c>
      <c r="Q905">
        <v>0</v>
      </c>
      <c r="R905" t="s">
        <v>2642</v>
      </c>
    </row>
    <row r="906" spans="1:19">
      <c r="A906" t="s">
        <v>2643</v>
      </c>
      <c r="B906" t="s">
        <v>2644</v>
      </c>
      <c r="C906" t="s">
        <v>128</v>
      </c>
      <c r="D906" t="s">
        <v>30</v>
      </c>
      <c r="E906">
        <v>340.75</v>
      </c>
      <c r="F906" t="s">
        <v>23</v>
      </c>
      <c r="G906" t="s">
        <v>24</v>
      </c>
      <c r="H906">
        <v>7.69</v>
      </c>
      <c r="I906">
        <v>0</v>
      </c>
      <c r="J906" t="s">
        <v>48</v>
      </c>
      <c r="K906">
        <v>411584</v>
      </c>
      <c r="L906">
        <v>14</v>
      </c>
      <c r="M906">
        <v>0</v>
      </c>
      <c r="N906">
        <v>0</v>
      </c>
      <c r="O906">
        <v>0</v>
      </c>
      <c r="P906">
        <v>0</v>
      </c>
      <c r="Q906">
        <v>0</v>
      </c>
      <c r="R906" t="s">
        <v>2645</v>
      </c>
    </row>
    <row r="907" spans="1:19">
      <c r="A907" t="s">
        <v>2646</v>
      </c>
      <c r="B907" t="s">
        <v>2647</v>
      </c>
      <c r="C907" t="s">
        <v>53</v>
      </c>
      <c r="D907" t="s">
        <v>22</v>
      </c>
      <c r="E907">
        <v>525.48</v>
      </c>
      <c r="F907" t="s">
        <v>23</v>
      </c>
      <c r="G907" t="s">
        <v>24</v>
      </c>
      <c r="H907">
        <v>3.91</v>
      </c>
      <c r="I907">
        <v>0</v>
      </c>
      <c r="J907" t="s">
        <v>144</v>
      </c>
      <c r="K907">
        <v>461570</v>
      </c>
      <c r="L907">
        <v>53</v>
      </c>
      <c r="M907">
        <v>0</v>
      </c>
      <c r="N907">
        <v>0</v>
      </c>
      <c r="O907">
        <v>1</v>
      </c>
      <c r="P907">
        <v>0</v>
      </c>
      <c r="Q907">
        <v>0</v>
      </c>
      <c r="R907" t="s">
        <v>2648</v>
      </c>
    </row>
    <row r="908" spans="1:19">
      <c r="A908" t="s">
        <v>2649</v>
      </c>
      <c r="B908" t="s">
        <v>2650</v>
      </c>
      <c r="C908" t="s">
        <v>60</v>
      </c>
      <c r="D908" t="s">
        <v>30</v>
      </c>
      <c r="E908">
        <v>738.86</v>
      </c>
      <c r="F908" t="s">
        <v>23</v>
      </c>
      <c r="G908" t="s">
        <v>24</v>
      </c>
      <c r="H908">
        <v>9.42</v>
      </c>
      <c r="I908">
        <v>0</v>
      </c>
      <c r="J908" t="s">
        <v>25</v>
      </c>
      <c r="K908">
        <v>444733</v>
      </c>
      <c r="L908">
        <v>16</v>
      </c>
      <c r="M908">
        <v>0</v>
      </c>
      <c r="N908">
        <v>0</v>
      </c>
      <c r="O908">
        <v>0</v>
      </c>
      <c r="P908">
        <v>0</v>
      </c>
      <c r="Q908">
        <v>0</v>
      </c>
      <c r="R908" t="s">
        <v>2651</v>
      </c>
    </row>
    <row r="909" spans="1:19">
      <c r="A909" t="s">
        <v>2652</v>
      </c>
      <c r="B909" t="s">
        <v>2653</v>
      </c>
      <c r="C909" t="s">
        <v>29</v>
      </c>
      <c r="D909" t="s">
        <v>70</v>
      </c>
      <c r="E909">
        <v>1526.04</v>
      </c>
      <c r="F909" t="s">
        <v>23</v>
      </c>
      <c r="G909" t="s">
        <v>24</v>
      </c>
      <c r="H909">
        <v>11.63</v>
      </c>
      <c r="I909">
        <v>0</v>
      </c>
      <c r="J909" t="s">
        <v>31</v>
      </c>
      <c r="K909">
        <v>497116</v>
      </c>
      <c r="L909">
        <v>10</v>
      </c>
      <c r="M909">
        <v>0</v>
      </c>
      <c r="N909">
        <v>0</v>
      </c>
      <c r="O909">
        <v>0</v>
      </c>
      <c r="P909">
        <v>0</v>
      </c>
      <c r="Q909">
        <v>0</v>
      </c>
      <c r="R909" t="s">
        <v>2654</v>
      </c>
    </row>
    <row r="910" spans="1:19">
      <c r="A910" t="s">
        <v>2655</v>
      </c>
      <c r="B910" t="s">
        <v>2656</v>
      </c>
      <c r="C910" t="s">
        <v>44</v>
      </c>
      <c r="D910" t="s">
        <v>70</v>
      </c>
      <c r="E910">
        <v>1052.55</v>
      </c>
      <c r="F910" t="s">
        <v>23</v>
      </c>
      <c r="G910" t="s">
        <v>24</v>
      </c>
      <c r="H910">
        <v>6.55</v>
      </c>
      <c r="I910">
        <v>0</v>
      </c>
      <c r="J910" t="s">
        <v>31</v>
      </c>
      <c r="K910">
        <v>478776</v>
      </c>
      <c r="L910">
        <v>23</v>
      </c>
      <c r="M910">
        <v>0</v>
      </c>
      <c r="N910">
        <v>0</v>
      </c>
      <c r="O910">
        <v>0</v>
      </c>
      <c r="P910">
        <v>0</v>
      </c>
      <c r="Q910">
        <v>0</v>
      </c>
      <c r="R910" t="s">
        <v>2657</v>
      </c>
    </row>
    <row r="911" spans="1:19">
      <c r="A911" t="s">
        <v>2658</v>
      </c>
      <c r="B911" t="s">
        <v>2659</v>
      </c>
      <c r="C911" t="s">
        <v>121</v>
      </c>
      <c r="D911" t="s">
        <v>22</v>
      </c>
      <c r="E911">
        <v>169.24</v>
      </c>
      <c r="F911" t="s">
        <v>23</v>
      </c>
      <c r="G911" t="s">
        <v>24</v>
      </c>
      <c r="H911">
        <v>5.35</v>
      </c>
      <c r="I911">
        <v>0</v>
      </c>
      <c r="J911" t="s">
        <v>144</v>
      </c>
      <c r="K911">
        <v>527929</v>
      </c>
      <c r="L911">
        <v>21</v>
      </c>
      <c r="M911">
        <v>0</v>
      </c>
      <c r="N911">
        <v>0</v>
      </c>
      <c r="O911">
        <v>0</v>
      </c>
      <c r="P911">
        <v>0</v>
      </c>
      <c r="Q911">
        <v>0</v>
      </c>
      <c r="R911" t="s">
        <v>2660</v>
      </c>
    </row>
    <row r="912" spans="1:19">
      <c r="A912" t="s">
        <v>2661</v>
      </c>
      <c r="B912" t="s">
        <v>2079</v>
      </c>
      <c r="C912" t="s">
        <v>128</v>
      </c>
      <c r="D912" t="s">
        <v>30</v>
      </c>
      <c r="E912">
        <v>564.34</v>
      </c>
      <c r="F912" t="s">
        <v>23</v>
      </c>
      <c r="G912" t="s">
        <v>24</v>
      </c>
      <c r="H912">
        <v>11.81</v>
      </c>
      <c r="I912">
        <v>0</v>
      </c>
      <c r="J912" t="s">
        <v>48</v>
      </c>
      <c r="K912">
        <v>532476</v>
      </c>
      <c r="L912">
        <v>18</v>
      </c>
      <c r="M912">
        <v>0</v>
      </c>
      <c r="N912">
        <v>0</v>
      </c>
      <c r="O912">
        <v>0</v>
      </c>
      <c r="P912">
        <v>0</v>
      </c>
      <c r="Q912">
        <v>0</v>
      </c>
      <c r="R912" t="s">
        <v>2662</v>
      </c>
    </row>
    <row r="913" spans="1:19">
      <c r="A913" t="s">
        <v>2663</v>
      </c>
      <c r="B913" t="s">
        <v>2664</v>
      </c>
      <c r="C913" t="s">
        <v>35</v>
      </c>
      <c r="D913" t="s">
        <v>70</v>
      </c>
      <c r="E913">
        <v>672.32</v>
      </c>
      <c r="F913" t="s">
        <v>23</v>
      </c>
      <c r="G913" t="s">
        <v>24</v>
      </c>
      <c r="H913">
        <v>1.53</v>
      </c>
      <c r="I913">
        <v>1</v>
      </c>
      <c r="J913" t="s">
        <v>25</v>
      </c>
      <c r="K913">
        <v>503873</v>
      </c>
      <c r="L913">
        <v>80</v>
      </c>
      <c r="M913">
        <v>1</v>
      </c>
      <c r="N913">
        <v>1</v>
      </c>
      <c r="O913">
        <v>0</v>
      </c>
      <c r="P913">
        <v>0</v>
      </c>
      <c r="Q913">
        <v>0</v>
      </c>
      <c r="R913" s="34">
        <v>45826.110046296293</v>
      </c>
    </row>
    <row r="914" spans="1:19">
      <c r="A914" t="s">
        <v>2665</v>
      </c>
      <c r="B914" t="s">
        <v>2666</v>
      </c>
      <c r="C914" t="s">
        <v>21</v>
      </c>
      <c r="D914" t="s">
        <v>70</v>
      </c>
      <c r="E914">
        <v>1697.81</v>
      </c>
      <c r="F914" t="s">
        <v>23</v>
      </c>
      <c r="G914" t="s">
        <v>24</v>
      </c>
      <c r="H914">
        <v>4.66</v>
      </c>
      <c r="I914">
        <v>0</v>
      </c>
      <c r="J914" t="s">
        <v>25</v>
      </c>
      <c r="K914">
        <v>466689</v>
      </c>
      <c r="L914">
        <v>22</v>
      </c>
      <c r="M914">
        <v>0</v>
      </c>
      <c r="N914">
        <v>0</v>
      </c>
      <c r="O914">
        <v>0</v>
      </c>
      <c r="P914">
        <v>0</v>
      </c>
      <c r="Q914">
        <v>0</v>
      </c>
      <c r="R914" t="s">
        <v>2667</v>
      </c>
    </row>
    <row r="915" spans="1:19">
      <c r="A915" t="s">
        <v>2668</v>
      </c>
      <c r="B915" t="s">
        <v>2669</v>
      </c>
      <c r="C915" t="s">
        <v>44</v>
      </c>
      <c r="D915" t="s">
        <v>22</v>
      </c>
      <c r="E915">
        <v>1282.6099999999999</v>
      </c>
      <c r="F915" t="s">
        <v>23</v>
      </c>
      <c r="G915" t="s">
        <v>24</v>
      </c>
      <c r="H915">
        <v>4.82</v>
      </c>
      <c r="I915">
        <v>0</v>
      </c>
      <c r="J915" t="s">
        <v>25</v>
      </c>
      <c r="K915">
        <v>533803</v>
      </c>
      <c r="L915">
        <v>20</v>
      </c>
      <c r="M915">
        <v>0</v>
      </c>
      <c r="N915">
        <v>0</v>
      </c>
      <c r="O915">
        <v>0</v>
      </c>
      <c r="P915">
        <v>0</v>
      </c>
      <c r="Q915">
        <v>0</v>
      </c>
      <c r="R915" t="s">
        <v>2670</v>
      </c>
    </row>
    <row r="916" spans="1:19">
      <c r="A916" t="s">
        <v>2671</v>
      </c>
      <c r="B916" t="s">
        <v>2672</v>
      </c>
      <c r="C916" t="s">
        <v>60</v>
      </c>
      <c r="D916" t="s">
        <v>70</v>
      </c>
      <c r="E916">
        <v>772.6</v>
      </c>
      <c r="F916" t="s">
        <v>23</v>
      </c>
      <c r="G916" t="s">
        <v>24</v>
      </c>
      <c r="H916">
        <v>8.91</v>
      </c>
      <c r="I916">
        <v>0</v>
      </c>
      <c r="J916" t="s">
        <v>144</v>
      </c>
      <c r="K916">
        <v>427752</v>
      </c>
      <c r="L916">
        <v>14</v>
      </c>
      <c r="M916">
        <v>0</v>
      </c>
      <c r="N916">
        <v>0</v>
      </c>
      <c r="O916">
        <v>0</v>
      </c>
      <c r="P916">
        <v>0</v>
      </c>
      <c r="Q916">
        <v>0</v>
      </c>
      <c r="R916" t="s">
        <v>2673</v>
      </c>
    </row>
    <row r="917" spans="1:19">
      <c r="A917" t="s">
        <v>2674</v>
      </c>
      <c r="B917" t="s">
        <v>2675</v>
      </c>
      <c r="C917" t="s">
        <v>53</v>
      </c>
      <c r="D917" t="s">
        <v>30</v>
      </c>
      <c r="E917">
        <v>617.67999999999995</v>
      </c>
      <c r="F917" t="s">
        <v>55</v>
      </c>
      <c r="G917" t="s">
        <v>24</v>
      </c>
      <c r="H917">
        <v>1.56</v>
      </c>
      <c r="I917">
        <v>0</v>
      </c>
      <c r="J917" t="s">
        <v>48</v>
      </c>
      <c r="K917">
        <v>448970</v>
      </c>
      <c r="L917">
        <v>21</v>
      </c>
      <c r="M917">
        <v>0</v>
      </c>
      <c r="N917">
        <v>0</v>
      </c>
      <c r="O917">
        <v>0</v>
      </c>
      <c r="P917">
        <v>0</v>
      </c>
      <c r="Q917">
        <v>0</v>
      </c>
      <c r="R917" t="s">
        <v>2676</v>
      </c>
      <c r="S917" t="s">
        <v>57</v>
      </c>
    </row>
    <row r="918" spans="1:19">
      <c r="A918" t="s">
        <v>2677</v>
      </c>
      <c r="B918" t="s">
        <v>2678</v>
      </c>
      <c r="C918" t="s">
        <v>21</v>
      </c>
      <c r="D918" t="s">
        <v>30</v>
      </c>
      <c r="E918">
        <v>138.07</v>
      </c>
      <c r="F918" t="s">
        <v>23</v>
      </c>
      <c r="G918" t="s">
        <v>24</v>
      </c>
      <c r="H918">
        <v>10.97</v>
      </c>
      <c r="I918">
        <v>0</v>
      </c>
      <c r="J918" t="s">
        <v>25</v>
      </c>
      <c r="K918">
        <v>505051</v>
      </c>
      <c r="L918">
        <v>10</v>
      </c>
      <c r="M918">
        <v>0</v>
      </c>
      <c r="N918">
        <v>0</v>
      </c>
      <c r="O918">
        <v>0</v>
      </c>
      <c r="P918">
        <v>0</v>
      </c>
      <c r="Q918">
        <v>0</v>
      </c>
      <c r="R918" t="s">
        <v>2679</v>
      </c>
    </row>
    <row r="919" spans="1:19">
      <c r="A919" t="s">
        <v>2680</v>
      </c>
      <c r="B919" t="s">
        <v>2355</v>
      </c>
      <c r="C919" t="s">
        <v>35</v>
      </c>
      <c r="D919" t="s">
        <v>30</v>
      </c>
      <c r="E919">
        <v>719.22</v>
      </c>
      <c r="F919" t="s">
        <v>55</v>
      </c>
      <c r="G919" t="s">
        <v>40</v>
      </c>
      <c r="H919">
        <v>3.46</v>
      </c>
      <c r="I919">
        <v>0</v>
      </c>
      <c r="J919" t="s">
        <v>25</v>
      </c>
      <c r="K919">
        <v>431736</v>
      </c>
      <c r="L919">
        <v>12</v>
      </c>
      <c r="M919">
        <v>0</v>
      </c>
      <c r="N919">
        <v>0</v>
      </c>
      <c r="O919">
        <v>0</v>
      </c>
      <c r="P919">
        <v>0</v>
      </c>
      <c r="Q919">
        <v>0</v>
      </c>
      <c r="R919" t="s">
        <v>2681</v>
      </c>
    </row>
    <row r="920" spans="1:19">
      <c r="A920" t="s">
        <v>2682</v>
      </c>
      <c r="B920" t="s">
        <v>2683</v>
      </c>
      <c r="C920" t="s">
        <v>44</v>
      </c>
      <c r="D920" t="s">
        <v>22</v>
      </c>
      <c r="E920">
        <v>716.66</v>
      </c>
      <c r="F920" t="s">
        <v>39</v>
      </c>
      <c r="G920" t="s">
        <v>24</v>
      </c>
      <c r="H920">
        <v>11.39</v>
      </c>
      <c r="I920">
        <v>0</v>
      </c>
      <c r="J920" t="s">
        <v>25</v>
      </c>
      <c r="K920">
        <v>470707</v>
      </c>
      <c r="L920">
        <v>10</v>
      </c>
      <c r="M920">
        <v>0</v>
      </c>
      <c r="N920">
        <v>0</v>
      </c>
      <c r="O920">
        <v>0</v>
      </c>
      <c r="P920">
        <v>0</v>
      </c>
      <c r="Q920">
        <v>0</v>
      </c>
      <c r="R920" t="s">
        <v>2684</v>
      </c>
      <c r="S920" t="s">
        <v>50</v>
      </c>
    </row>
    <row r="921" spans="1:19">
      <c r="A921" t="s">
        <v>2685</v>
      </c>
      <c r="B921" t="s">
        <v>2686</v>
      </c>
      <c r="C921" t="s">
        <v>44</v>
      </c>
      <c r="D921" t="s">
        <v>54</v>
      </c>
      <c r="E921">
        <v>153.51</v>
      </c>
      <c r="F921" t="s">
        <v>39</v>
      </c>
      <c r="G921" t="s">
        <v>40</v>
      </c>
      <c r="H921">
        <v>11.92</v>
      </c>
      <c r="I921">
        <v>0</v>
      </c>
      <c r="J921" t="s">
        <v>25</v>
      </c>
      <c r="K921">
        <v>495568</v>
      </c>
      <c r="L921">
        <v>46</v>
      </c>
      <c r="M921">
        <v>0</v>
      </c>
      <c r="N921">
        <v>0</v>
      </c>
      <c r="O921">
        <v>1</v>
      </c>
      <c r="P921">
        <v>0</v>
      </c>
      <c r="Q921">
        <v>0</v>
      </c>
      <c r="R921" t="s">
        <v>2687</v>
      </c>
    </row>
    <row r="922" spans="1:19">
      <c r="A922" t="s">
        <v>2688</v>
      </c>
      <c r="B922" t="s">
        <v>2689</v>
      </c>
      <c r="C922" t="s">
        <v>21</v>
      </c>
      <c r="D922" t="s">
        <v>70</v>
      </c>
      <c r="E922">
        <v>196.5</v>
      </c>
      <c r="F922" t="s">
        <v>23</v>
      </c>
      <c r="G922" t="s">
        <v>24</v>
      </c>
      <c r="H922">
        <v>8.82</v>
      </c>
      <c r="I922">
        <v>0</v>
      </c>
      <c r="J922" t="s">
        <v>25</v>
      </c>
      <c r="K922">
        <v>512066</v>
      </c>
      <c r="L922">
        <v>17</v>
      </c>
      <c r="M922">
        <v>0</v>
      </c>
      <c r="N922">
        <v>0</v>
      </c>
      <c r="O922">
        <v>0</v>
      </c>
      <c r="P922">
        <v>0</v>
      </c>
      <c r="Q922">
        <v>0</v>
      </c>
      <c r="R922" t="s">
        <v>2690</v>
      </c>
    </row>
    <row r="923" spans="1:19">
      <c r="A923" t="s">
        <v>2691</v>
      </c>
      <c r="B923" t="s">
        <v>2692</v>
      </c>
      <c r="C923" t="s">
        <v>121</v>
      </c>
      <c r="D923" t="s">
        <v>22</v>
      </c>
      <c r="E923">
        <v>172.38</v>
      </c>
      <c r="F923" t="s">
        <v>23</v>
      </c>
      <c r="G923" t="s">
        <v>24</v>
      </c>
      <c r="H923">
        <v>6.89</v>
      </c>
      <c r="I923">
        <v>0</v>
      </c>
      <c r="J923" t="s">
        <v>144</v>
      </c>
      <c r="K923">
        <v>419636</v>
      </c>
      <c r="L923">
        <v>21</v>
      </c>
      <c r="M923">
        <v>0</v>
      </c>
      <c r="N923">
        <v>0</v>
      </c>
      <c r="O923">
        <v>0</v>
      </c>
      <c r="P923">
        <v>0</v>
      </c>
      <c r="Q923">
        <v>0</v>
      </c>
      <c r="R923" t="s">
        <v>2693</v>
      </c>
    </row>
    <row r="924" spans="1:19">
      <c r="A924" t="s">
        <v>2694</v>
      </c>
      <c r="B924" t="s">
        <v>2695</v>
      </c>
      <c r="C924" t="s">
        <v>53</v>
      </c>
      <c r="D924" t="s">
        <v>70</v>
      </c>
      <c r="E924">
        <v>283.81</v>
      </c>
      <c r="F924" t="s">
        <v>23</v>
      </c>
      <c r="G924" t="s">
        <v>24</v>
      </c>
      <c r="H924">
        <v>8.1</v>
      </c>
      <c r="I924">
        <v>0</v>
      </c>
      <c r="J924" t="s">
        <v>25</v>
      </c>
      <c r="K924">
        <v>417712</v>
      </c>
      <c r="L924">
        <v>50</v>
      </c>
      <c r="M924">
        <v>0</v>
      </c>
      <c r="N924">
        <v>1</v>
      </c>
      <c r="O924">
        <v>0</v>
      </c>
      <c r="P924">
        <v>0</v>
      </c>
      <c r="Q924">
        <v>0</v>
      </c>
      <c r="R924" t="s">
        <v>2696</v>
      </c>
    </row>
    <row r="925" spans="1:19">
      <c r="A925" t="s">
        <v>2697</v>
      </c>
      <c r="B925" t="s">
        <v>2698</v>
      </c>
      <c r="C925" t="s">
        <v>60</v>
      </c>
      <c r="D925" t="s">
        <v>70</v>
      </c>
      <c r="E925">
        <v>387.48</v>
      </c>
      <c r="F925" t="s">
        <v>55</v>
      </c>
      <c r="G925" t="s">
        <v>24</v>
      </c>
      <c r="H925">
        <v>11.64</v>
      </c>
      <c r="I925">
        <v>0</v>
      </c>
      <c r="J925" t="s">
        <v>144</v>
      </c>
      <c r="K925">
        <v>405316</v>
      </c>
      <c r="L925">
        <v>49</v>
      </c>
      <c r="M925">
        <v>0</v>
      </c>
      <c r="N925">
        <v>0</v>
      </c>
      <c r="O925">
        <v>1</v>
      </c>
      <c r="P925">
        <v>0</v>
      </c>
      <c r="Q925">
        <v>0</v>
      </c>
      <c r="R925" t="s">
        <v>2699</v>
      </c>
      <c r="S925" t="s">
        <v>57</v>
      </c>
    </row>
    <row r="926" spans="1:19">
      <c r="A926" t="s">
        <v>2700</v>
      </c>
      <c r="B926" t="s">
        <v>2701</v>
      </c>
      <c r="C926" t="s">
        <v>111</v>
      </c>
      <c r="D926" t="s">
        <v>22</v>
      </c>
      <c r="E926">
        <v>572.03</v>
      </c>
      <c r="F926" t="s">
        <v>23</v>
      </c>
      <c r="G926" t="s">
        <v>24</v>
      </c>
      <c r="H926">
        <v>11.05</v>
      </c>
      <c r="I926">
        <v>0</v>
      </c>
      <c r="J926" t="s">
        <v>31</v>
      </c>
      <c r="K926">
        <v>446275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 t="s">
        <v>2702</v>
      </c>
    </row>
    <row r="927" spans="1:19">
      <c r="A927" t="s">
        <v>2703</v>
      </c>
      <c r="B927" t="s">
        <v>2704</v>
      </c>
      <c r="C927" t="s">
        <v>121</v>
      </c>
      <c r="D927" t="s">
        <v>30</v>
      </c>
      <c r="E927">
        <v>323.8</v>
      </c>
      <c r="F927" t="s">
        <v>23</v>
      </c>
      <c r="G927" t="s">
        <v>24</v>
      </c>
      <c r="H927">
        <v>5.31</v>
      </c>
      <c r="I927">
        <v>0</v>
      </c>
      <c r="J927" t="s">
        <v>48</v>
      </c>
      <c r="K927">
        <v>422032</v>
      </c>
      <c r="L927">
        <v>52</v>
      </c>
      <c r="M927">
        <v>0</v>
      </c>
      <c r="N927">
        <v>0</v>
      </c>
      <c r="O927">
        <v>1</v>
      </c>
      <c r="P927">
        <v>0</v>
      </c>
      <c r="Q927">
        <v>0</v>
      </c>
      <c r="R927" t="s">
        <v>2705</v>
      </c>
    </row>
    <row r="928" spans="1:19">
      <c r="A928" t="s">
        <v>2706</v>
      </c>
      <c r="B928" t="s">
        <v>2707</v>
      </c>
      <c r="C928" t="s">
        <v>21</v>
      </c>
      <c r="D928" t="s">
        <v>30</v>
      </c>
      <c r="E928">
        <v>325.01</v>
      </c>
      <c r="F928" t="s">
        <v>23</v>
      </c>
      <c r="G928" t="s">
        <v>24</v>
      </c>
      <c r="H928">
        <v>3.16</v>
      </c>
      <c r="I928">
        <v>0</v>
      </c>
      <c r="J928" t="s">
        <v>25</v>
      </c>
      <c r="K928">
        <v>499284</v>
      </c>
      <c r="L928">
        <v>36</v>
      </c>
      <c r="M928">
        <v>0</v>
      </c>
      <c r="N928">
        <v>0</v>
      </c>
      <c r="O928">
        <v>0</v>
      </c>
      <c r="P928">
        <v>1</v>
      </c>
      <c r="Q928">
        <v>0</v>
      </c>
      <c r="R928" t="s">
        <v>2708</v>
      </c>
    </row>
    <row r="929" spans="1:19">
      <c r="A929" t="s">
        <v>2709</v>
      </c>
      <c r="B929" t="s">
        <v>2710</v>
      </c>
      <c r="C929" t="s">
        <v>128</v>
      </c>
      <c r="D929" t="s">
        <v>54</v>
      </c>
      <c r="E929">
        <v>837.31</v>
      </c>
      <c r="F929" t="s">
        <v>39</v>
      </c>
      <c r="G929" t="s">
        <v>40</v>
      </c>
      <c r="H929">
        <v>9.3800000000000008</v>
      </c>
      <c r="I929">
        <v>0</v>
      </c>
      <c r="J929" t="s">
        <v>48</v>
      </c>
      <c r="K929">
        <v>403533</v>
      </c>
      <c r="L929">
        <v>11</v>
      </c>
      <c r="M929">
        <v>0</v>
      </c>
      <c r="N929">
        <v>0</v>
      </c>
      <c r="O929">
        <v>0</v>
      </c>
      <c r="P929">
        <v>0</v>
      </c>
      <c r="Q929">
        <v>0</v>
      </c>
      <c r="R929" t="s">
        <v>2711</v>
      </c>
    </row>
    <row r="930" spans="1:19">
      <c r="A930" t="s">
        <v>2712</v>
      </c>
      <c r="B930" t="s">
        <v>2713</v>
      </c>
      <c r="C930" t="s">
        <v>60</v>
      </c>
      <c r="D930" t="s">
        <v>54</v>
      </c>
      <c r="E930">
        <v>638.75</v>
      </c>
      <c r="F930" t="s">
        <v>23</v>
      </c>
      <c r="G930" t="s">
        <v>24</v>
      </c>
      <c r="H930">
        <v>18.73</v>
      </c>
      <c r="I930">
        <v>0</v>
      </c>
      <c r="J930" t="s">
        <v>31</v>
      </c>
      <c r="K930">
        <v>528702</v>
      </c>
      <c r="L930">
        <v>24</v>
      </c>
      <c r="M930">
        <v>0</v>
      </c>
      <c r="N930">
        <v>0</v>
      </c>
      <c r="O930">
        <v>0</v>
      </c>
      <c r="P930">
        <v>0</v>
      </c>
      <c r="Q930">
        <v>0</v>
      </c>
      <c r="R930" t="s">
        <v>2714</v>
      </c>
    </row>
    <row r="931" spans="1:19">
      <c r="A931" t="s">
        <v>2715</v>
      </c>
      <c r="B931" t="s">
        <v>2716</v>
      </c>
      <c r="C931" t="s">
        <v>121</v>
      </c>
      <c r="D931" t="s">
        <v>70</v>
      </c>
      <c r="E931">
        <v>394.21</v>
      </c>
      <c r="F931" t="s">
        <v>23</v>
      </c>
      <c r="G931" t="s">
        <v>24</v>
      </c>
      <c r="H931">
        <v>7.82</v>
      </c>
      <c r="I931">
        <v>0</v>
      </c>
      <c r="J931" t="s">
        <v>48</v>
      </c>
      <c r="K931">
        <v>537062</v>
      </c>
      <c r="L931">
        <v>20</v>
      </c>
      <c r="M931">
        <v>0</v>
      </c>
      <c r="N931">
        <v>0</v>
      </c>
      <c r="O931">
        <v>0</v>
      </c>
      <c r="P931">
        <v>0</v>
      </c>
      <c r="Q931">
        <v>0</v>
      </c>
      <c r="R931" t="s">
        <v>2717</v>
      </c>
    </row>
    <row r="932" spans="1:19">
      <c r="A932" t="s">
        <v>2718</v>
      </c>
      <c r="B932" t="s">
        <v>2719</v>
      </c>
      <c r="C932" t="s">
        <v>29</v>
      </c>
      <c r="D932" t="s">
        <v>54</v>
      </c>
      <c r="E932">
        <v>533.6</v>
      </c>
      <c r="F932" t="s">
        <v>39</v>
      </c>
      <c r="G932" t="s">
        <v>24</v>
      </c>
      <c r="H932">
        <v>13.28</v>
      </c>
      <c r="I932">
        <v>0</v>
      </c>
      <c r="J932" t="s">
        <v>31</v>
      </c>
      <c r="K932">
        <v>499756</v>
      </c>
      <c r="L932">
        <v>22</v>
      </c>
      <c r="M932">
        <v>0</v>
      </c>
      <c r="N932">
        <v>0</v>
      </c>
      <c r="O932">
        <v>0</v>
      </c>
      <c r="P932">
        <v>0</v>
      </c>
      <c r="Q932">
        <v>0</v>
      </c>
      <c r="R932" t="s">
        <v>2720</v>
      </c>
      <c r="S932" t="s">
        <v>50</v>
      </c>
    </row>
    <row r="933" spans="1:19">
      <c r="A933" t="s">
        <v>2721</v>
      </c>
      <c r="B933" t="s">
        <v>2722</v>
      </c>
      <c r="C933" t="s">
        <v>128</v>
      </c>
      <c r="D933" t="s">
        <v>22</v>
      </c>
      <c r="E933">
        <v>290.55</v>
      </c>
      <c r="F933" t="s">
        <v>23</v>
      </c>
      <c r="G933" t="s">
        <v>24</v>
      </c>
      <c r="H933">
        <v>6.81</v>
      </c>
      <c r="I933">
        <v>0</v>
      </c>
      <c r="J933" t="s">
        <v>25</v>
      </c>
      <c r="K933">
        <v>456801</v>
      </c>
      <c r="L933">
        <v>24</v>
      </c>
      <c r="M933">
        <v>0</v>
      </c>
      <c r="N933">
        <v>0</v>
      </c>
      <c r="O933">
        <v>0</v>
      </c>
      <c r="P933">
        <v>0</v>
      </c>
      <c r="Q933">
        <v>0</v>
      </c>
      <c r="R933" t="s">
        <v>2723</v>
      </c>
    </row>
    <row r="934" spans="1:19">
      <c r="A934" t="s">
        <v>2724</v>
      </c>
      <c r="B934" t="s">
        <v>2725</v>
      </c>
      <c r="C934" t="s">
        <v>29</v>
      </c>
      <c r="D934" t="s">
        <v>70</v>
      </c>
      <c r="E934">
        <v>293.27999999999997</v>
      </c>
      <c r="F934" t="s">
        <v>23</v>
      </c>
      <c r="G934" t="s">
        <v>24</v>
      </c>
      <c r="H934">
        <v>2.71</v>
      </c>
      <c r="I934">
        <v>0</v>
      </c>
      <c r="J934" t="s">
        <v>48</v>
      </c>
      <c r="K934">
        <v>540494</v>
      </c>
      <c r="L934">
        <v>14</v>
      </c>
      <c r="M934">
        <v>0</v>
      </c>
      <c r="N934">
        <v>0</v>
      </c>
      <c r="O934">
        <v>0</v>
      </c>
      <c r="P934">
        <v>0</v>
      </c>
      <c r="Q934">
        <v>0</v>
      </c>
      <c r="R934" t="s">
        <v>2726</v>
      </c>
    </row>
    <row r="935" spans="1:19">
      <c r="A935" t="s">
        <v>2727</v>
      </c>
      <c r="B935" t="s">
        <v>382</v>
      </c>
      <c r="C935" t="s">
        <v>121</v>
      </c>
      <c r="D935" t="s">
        <v>70</v>
      </c>
      <c r="E935">
        <v>152.81</v>
      </c>
      <c r="F935" t="s">
        <v>23</v>
      </c>
      <c r="G935" t="s">
        <v>24</v>
      </c>
      <c r="H935">
        <v>0.52</v>
      </c>
      <c r="I935">
        <v>0</v>
      </c>
      <c r="J935" t="s">
        <v>31</v>
      </c>
      <c r="K935">
        <v>440760</v>
      </c>
      <c r="L935">
        <v>17</v>
      </c>
      <c r="M935">
        <v>0</v>
      </c>
      <c r="N935">
        <v>0</v>
      </c>
      <c r="O935">
        <v>0</v>
      </c>
      <c r="P935">
        <v>0</v>
      </c>
      <c r="Q935">
        <v>0</v>
      </c>
      <c r="R935" t="s">
        <v>2728</v>
      </c>
    </row>
    <row r="936" spans="1:19">
      <c r="A936" t="s">
        <v>2729</v>
      </c>
      <c r="B936" t="s">
        <v>2730</v>
      </c>
      <c r="C936" t="s">
        <v>21</v>
      </c>
      <c r="D936" t="s">
        <v>22</v>
      </c>
      <c r="E936">
        <v>297.83999999999997</v>
      </c>
      <c r="F936" t="s">
        <v>23</v>
      </c>
      <c r="G936" t="s">
        <v>24</v>
      </c>
      <c r="H936">
        <v>9.09</v>
      </c>
      <c r="I936">
        <v>0</v>
      </c>
      <c r="J936" t="s">
        <v>48</v>
      </c>
      <c r="K936">
        <v>455959</v>
      </c>
      <c r="L936">
        <v>19</v>
      </c>
      <c r="M936">
        <v>0</v>
      </c>
      <c r="N936">
        <v>0</v>
      </c>
      <c r="O936">
        <v>0</v>
      </c>
      <c r="P936">
        <v>0</v>
      </c>
      <c r="Q936">
        <v>0</v>
      </c>
      <c r="R936" t="s">
        <v>2731</v>
      </c>
    </row>
    <row r="937" spans="1:19">
      <c r="A937" t="s">
        <v>2732</v>
      </c>
      <c r="B937" t="s">
        <v>2733</v>
      </c>
      <c r="C937" t="s">
        <v>111</v>
      </c>
      <c r="D937" t="s">
        <v>70</v>
      </c>
      <c r="E937">
        <v>296.17</v>
      </c>
      <c r="F937" t="s">
        <v>23</v>
      </c>
      <c r="G937" t="s">
        <v>24</v>
      </c>
      <c r="H937">
        <v>1.63</v>
      </c>
      <c r="I937">
        <v>0</v>
      </c>
      <c r="J937" t="s">
        <v>48</v>
      </c>
      <c r="K937">
        <v>447415</v>
      </c>
      <c r="L937">
        <v>10</v>
      </c>
      <c r="M937">
        <v>0</v>
      </c>
      <c r="N937">
        <v>0</v>
      </c>
      <c r="O937">
        <v>0</v>
      </c>
      <c r="P937">
        <v>0</v>
      </c>
      <c r="Q937">
        <v>0</v>
      </c>
      <c r="R937" t="s">
        <v>2734</v>
      </c>
    </row>
    <row r="938" spans="1:19">
      <c r="A938" t="s">
        <v>2735</v>
      </c>
      <c r="B938" t="s">
        <v>1277</v>
      </c>
      <c r="C938" t="s">
        <v>35</v>
      </c>
      <c r="D938" t="s">
        <v>22</v>
      </c>
      <c r="E938">
        <v>549.15</v>
      </c>
      <c r="F938" t="s">
        <v>39</v>
      </c>
      <c r="G938" t="s">
        <v>40</v>
      </c>
      <c r="H938">
        <v>7.43</v>
      </c>
      <c r="I938">
        <v>0</v>
      </c>
      <c r="J938" t="s">
        <v>144</v>
      </c>
      <c r="K938">
        <v>437393</v>
      </c>
      <c r="L938">
        <v>14</v>
      </c>
      <c r="M938">
        <v>0</v>
      </c>
      <c r="N938">
        <v>0</v>
      </c>
      <c r="O938">
        <v>0</v>
      </c>
      <c r="P938">
        <v>0</v>
      </c>
      <c r="Q938">
        <v>0</v>
      </c>
      <c r="R938" t="s">
        <v>2736</v>
      </c>
    </row>
    <row r="939" spans="1:19">
      <c r="A939" t="s">
        <v>2737</v>
      </c>
      <c r="B939" t="s">
        <v>2738</v>
      </c>
      <c r="C939" t="s">
        <v>29</v>
      </c>
      <c r="D939" t="s">
        <v>30</v>
      </c>
      <c r="E939">
        <v>692.03</v>
      </c>
      <c r="F939" t="s">
        <v>23</v>
      </c>
      <c r="G939" t="s">
        <v>24</v>
      </c>
      <c r="H939">
        <v>8.07</v>
      </c>
      <c r="I939">
        <v>0</v>
      </c>
      <c r="J939" t="s">
        <v>31</v>
      </c>
      <c r="K939">
        <v>536401</v>
      </c>
      <c r="L939">
        <v>46</v>
      </c>
      <c r="M939">
        <v>1</v>
      </c>
      <c r="N939">
        <v>0</v>
      </c>
      <c r="O939">
        <v>0</v>
      </c>
      <c r="P939">
        <v>0</v>
      </c>
      <c r="Q939">
        <v>1</v>
      </c>
      <c r="R939" t="s">
        <v>2739</v>
      </c>
    </row>
    <row r="940" spans="1:19">
      <c r="A940" t="s">
        <v>2740</v>
      </c>
      <c r="B940" t="s">
        <v>2741</v>
      </c>
      <c r="C940" t="s">
        <v>121</v>
      </c>
      <c r="D940" t="s">
        <v>22</v>
      </c>
      <c r="E940">
        <v>413.59</v>
      </c>
      <c r="F940" t="s">
        <v>39</v>
      </c>
      <c r="G940" t="s">
        <v>40</v>
      </c>
      <c r="H940">
        <v>1.68</v>
      </c>
      <c r="I940">
        <v>0</v>
      </c>
      <c r="J940" t="s">
        <v>31</v>
      </c>
      <c r="K940">
        <v>421118</v>
      </c>
      <c r="L940">
        <v>24</v>
      </c>
      <c r="M940">
        <v>0</v>
      </c>
      <c r="N940">
        <v>0</v>
      </c>
      <c r="O940">
        <v>0</v>
      </c>
      <c r="P940">
        <v>0</v>
      </c>
      <c r="Q940">
        <v>0</v>
      </c>
      <c r="R940" t="s">
        <v>2742</v>
      </c>
    </row>
    <row r="941" spans="1:19">
      <c r="A941" t="s">
        <v>2743</v>
      </c>
      <c r="B941" t="s">
        <v>2744</v>
      </c>
      <c r="C941" t="s">
        <v>44</v>
      </c>
      <c r="D941" t="s">
        <v>54</v>
      </c>
      <c r="E941">
        <v>440.31</v>
      </c>
      <c r="F941" t="s">
        <v>39</v>
      </c>
      <c r="G941" t="s">
        <v>40</v>
      </c>
      <c r="H941">
        <v>19.52</v>
      </c>
      <c r="I941">
        <v>0</v>
      </c>
      <c r="J941" t="s">
        <v>31</v>
      </c>
      <c r="K941">
        <v>437128</v>
      </c>
      <c r="L941">
        <v>16</v>
      </c>
      <c r="M941">
        <v>0</v>
      </c>
      <c r="N941">
        <v>0</v>
      </c>
      <c r="O941">
        <v>0</v>
      </c>
      <c r="P941">
        <v>0</v>
      </c>
      <c r="Q941">
        <v>0</v>
      </c>
      <c r="R941" t="s">
        <v>2745</v>
      </c>
    </row>
    <row r="942" spans="1:19">
      <c r="A942" t="s">
        <v>2746</v>
      </c>
      <c r="B942" t="s">
        <v>2747</v>
      </c>
      <c r="C942" t="s">
        <v>35</v>
      </c>
      <c r="D942" t="s">
        <v>70</v>
      </c>
      <c r="E942">
        <v>382.85</v>
      </c>
      <c r="F942" t="s">
        <v>39</v>
      </c>
      <c r="G942" t="s">
        <v>24</v>
      </c>
      <c r="H942">
        <v>6.75</v>
      </c>
      <c r="I942">
        <v>0</v>
      </c>
      <c r="J942" t="s">
        <v>48</v>
      </c>
      <c r="K942">
        <v>472724</v>
      </c>
      <c r="L942">
        <v>10</v>
      </c>
      <c r="M942">
        <v>0</v>
      </c>
      <c r="N942">
        <v>0</v>
      </c>
      <c r="O942">
        <v>0</v>
      </c>
      <c r="P942">
        <v>0</v>
      </c>
      <c r="Q942">
        <v>0</v>
      </c>
      <c r="R942" t="s">
        <v>2748</v>
      </c>
      <c r="S942" t="s">
        <v>50</v>
      </c>
    </row>
    <row r="943" spans="1:19">
      <c r="A943" t="s">
        <v>2749</v>
      </c>
      <c r="B943" t="s">
        <v>2750</v>
      </c>
      <c r="C943" t="s">
        <v>44</v>
      </c>
      <c r="D943" t="s">
        <v>70</v>
      </c>
      <c r="E943">
        <v>681.28</v>
      </c>
      <c r="F943" t="s">
        <v>23</v>
      </c>
      <c r="G943" t="s">
        <v>24</v>
      </c>
      <c r="H943">
        <v>7.92</v>
      </c>
      <c r="I943">
        <v>0</v>
      </c>
      <c r="J943" t="s">
        <v>25</v>
      </c>
      <c r="K943">
        <v>442737</v>
      </c>
      <c r="L943">
        <v>55</v>
      </c>
      <c r="M943">
        <v>0</v>
      </c>
      <c r="N943">
        <v>0</v>
      </c>
      <c r="O943">
        <v>1</v>
      </c>
      <c r="P943">
        <v>0</v>
      </c>
      <c r="Q943">
        <v>0</v>
      </c>
      <c r="R943" t="s">
        <v>2751</v>
      </c>
    </row>
    <row r="944" spans="1:19">
      <c r="A944" t="s">
        <v>2752</v>
      </c>
      <c r="B944" t="s">
        <v>1590</v>
      </c>
      <c r="C944" t="s">
        <v>44</v>
      </c>
      <c r="D944" t="s">
        <v>22</v>
      </c>
      <c r="E944">
        <v>901.87</v>
      </c>
      <c r="F944" t="s">
        <v>39</v>
      </c>
      <c r="G944" t="s">
        <v>24</v>
      </c>
      <c r="H944">
        <v>6.49</v>
      </c>
      <c r="I944">
        <v>0</v>
      </c>
      <c r="J944" t="s">
        <v>25</v>
      </c>
      <c r="K944">
        <v>544178</v>
      </c>
      <c r="L944">
        <v>70</v>
      </c>
      <c r="M944">
        <v>0</v>
      </c>
      <c r="N944">
        <v>1</v>
      </c>
      <c r="O944">
        <v>1</v>
      </c>
      <c r="P944">
        <v>0</v>
      </c>
      <c r="Q944">
        <v>0</v>
      </c>
      <c r="R944" t="s">
        <v>2753</v>
      </c>
      <c r="S944" t="s">
        <v>50</v>
      </c>
    </row>
    <row r="945" spans="1:19">
      <c r="A945" t="s">
        <v>2754</v>
      </c>
      <c r="B945" t="s">
        <v>2755</v>
      </c>
      <c r="C945" t="s">
        <v>95</v>
      </c>
      <c r="D945" t="s">
        <v>30</v>
      </c>
      <c r="E945">
        <v>207.28</v>
      </c>
      <c r="F945" t="s">
        <v>23</v>
      </c>
      <c r="G945" t="s">
        <v>24</v>
      </c>
      <c r="H945">
        <v>10.220000000000001</v>
      </c>
      <c r="I945">
        <v>0</v>
      </c>
      <c r="J945" t="s">
        <v>144</v>
      </c>
      <c r="K945">
        <v>475040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 t="s">
        <v>2756</v>
      </c>
    </row>
    <row r="946" spans="1:19">
      <c r="A946" t="s">
        <v>2757</v>
      </c>
      <c r="B946" t="s">
        <v>2758</v>
      </c>
      <c r="C946" t="s">
        <v>44</v>
      </c>
      <c r="D946" t="s">
        <v>22</v>
      </c>
      <c r="E946">
        <v>485.05</v>
      </c>
      <c r="F946" t="s">
        <v>55</v>
      </c>
      <c r="G946" t="s">
        <v>40</v>
      </c>
      <c r="H946">
        <v>3.75</v>
      </c>
      <c r="I946">
        <v>0</v>
      </c>
      <c r="J946" t="s">
        <v>48</v>
      </c>
      <c r="K946">
        <v>490603</v>
      </c>
      <c r="L946">
        <v>12</v>
      </c>
      <c r="M946">
        <v>0</v>
      </c>
      <c r="N946">
        <v>0</v>
      </c>
      <c r="O946">
        <v>0</v>
      </c>
      <c r="P946">
        <v>0</v>
      </c>
      <c r="Q946">
        <v>0</v>
      </c>
      <c r="R946" t="s">
        <v>2759</v>
      </c>
    </row>
    <row r="947" spans="1:19">
      <c r="A947" t="s">
        <v>2760</v>
      </c>
      <c r="B947" t="s">
        <v>2761</v>
      </c>
      <c r="C947" t="s">
        <v>44</v>
      </c>
      <c r="D947" t="s">
        <v>54</v>
      </c>
      <c r="E947">
        <v>269.47000000000003</v>
      </c>
      <c r="F947" t="s">
        <v>23</v>
      </c>
      <c r="G947" t="s">
        <v>24</v>
      </c>
      <c r="H947">
        <v>9.6199999999999992</v>
      </c>
      <c r="I947">
        <v>0</v>
      </c>
      <c r="J947" t="s">
        <v>25</v>
      </c>
      <c r="K947">
        <v>554856</v>
      </c>
      <c r="L947">
        <v>12</v>
      </c>
      <c r="M947">
        <v>0</v>
      </c>
      <c r="N947">
        <v>0</v>
      </c>
      <c r="O947">
        <v>0</v>
      </c>
      <c r="P947">
        <v>0</v>
      </c>
      <c r="Q947">
        <v>0</v>
      </c>
      <c r="R947" t="s">
        <v>2762</v>
      </c>
    </row>
    <row r="948" spans="1:19">
      <c r="A948" t="s">
        <v>2763</v>
      </c>
      <c r="B948" t="s">
        <v>2764</v>
      </c>
      <c r="C948" t="s">
        <v>21</v>
      </c>
      <c r="D948" t="s">
        <v>54</v>
      </c>
      <c r="E948">
        <v>1132.8900000000001</v>
      </c>
      <c r="F948" t="s">
        <v>55</v>
      </c>
      <c r="G948" t="s">
        <v>40</v>
      </c>
      <c r="H948">
        <v>8.8000000000000007</v>
      </c>
      <c r="I948">
        <v>0</v>
      </c>
      <c r="J948" t="s">
        <v>25</v>
      </c>
      <c r="K948">
        <v>559358</v>
      </c>
      <c r="L948">
        <v>20</v>
      </c>
      <c r="M948">
        <v>0</v>
      </c>
      <c r="N948">
        <v>0</v>
      </c>
      <c r="O948">
        <v>0</v>
      </c>
      <c r="P948">
        <v>0</v>
      </c>
      <c r="Q948">
        <v>0</v>
      </c>
      <c r="R948" t="s">
        <v>2765</v>
      </c>
    </row>
    <row r="949" spans="1:19">
      <c r="A949" t="s">
        <v>2766</v>
      </c>
      <c r="B949" t="s">
        <v>2767</v>
      </c>
      <c r="C949" t="s">
        <v>21</v>
      </c>
      <c r="D949" t="s">
        <v>30</v>
      </c>
      <c r="E949">
        <v>323.44</v>
      </c>
      <c r="F949" t="s">
        <v>23</v>
      </c>
      <c r="G949" t="s">
        <v>24</v>
      </c>
      <c r="H949">
        <v>5.73</v>
      </c>
      <c r="I949">
        <v>0</v>
      </c>
      <c r="J949" t="s">
        <v>31</v>
      </c>
      <c r="K949">
        <v>451525</v>
      </c>
      <c r="L949">
        <v>22</v>
      </c>
      <c r="M949">
        <v>0</v>
      </c>
      <c r="N949">
        <v>0</v>
      </c>
      <c r="O949">
        <v>0</v>
      </c>
      <c r="P949">
        <v>0</v>
      </c>
      <c r="Q949">
        <v>0</v>
      </c>
      <c r="R949" t="s">
        <v>2768</v>
      </c>
    </row>
    <row r="950" spans="1:19">
      <c r="A950" t="s">
        <v>2769</v>
      </c>
      <c r="B950" t="s">
        <v>2770</v>
      </c>
      <c r="C950" t="s">
        <v>21</v>
      </c>
      <c r="D950" t="s">
        <v>70</v>
      </c>
      <c r="E950">
        <v>160.62</v>
      </c>
      <c r="F950" t="s">
        <v>23</v>
      </c>
      <c r="G950" t="s">
        <v>24</v>
      </c>
      <c r="H950">
        <v>3.83</v>
      </c>
      <c r="I950">
        <v>0</v>
      </c>
      <c r="J950" t="s">
        <v>144</v>
      </c>
      <c r="K950">
        <v>413501</v>
      </c>
      <c r="L950">
        <v>15</v>
      </c>
      <c r="M950">
        <v>0</v>
      </c>
      <c r="N950">
        <v>0</v>
      </c>
      <c r="O950">
        <v>0</v>
      </c>
      <c r="P950">
        <v>0</v>
      </c>
      <c r="Q950">
        <v>0</v>
      </c>
      <c r="R950" t="s">
        <v>2771</v>
      </c>
    </row>
    <row r="951" spans="1:19">
      <c r="A951" t="s">
        <v>2772</v>
      </c>
      <c r="B951" t="s">
        <v>983</v>
      </c>
      <c r="C951" t="s">
        <v>29</v>
      </c>
      <c r="D951" t="s">
        <v>70</v>
      </c>
      <c r="E951">
        <v>446.31</v>
      </c>
      <c r="F951" t="s">
        <v>23</v>
      </c>
      <c r="G951" t="s">
        <v>24</v>
      </c>
      <c r="H951">
        <v>4.78</v>
      </c>
      <c r="I951">
        <v>0</v>
      </c>
      <c r="J951" t="s">
        <v>48</v>
      </c>
      <c r="K951">
        <v>511407</v>
      </c>
      <c r="L951">
        <v>12</v>
      </c>
      <c r="M951">
        <v>0</v>
      </c>
      <c r="N951">
        <v>0</v>
      </c>
      <c r="O951">
        <v>0</v>
      </c>
      <c r="P951">
        <v>0</v>
      </c>
      <c r="Q951">
        <v>0</v>
      </c>
      <c r="R951" t="s">
        <v>2773</v>
      </c>
    </row>
    <row r="952" spans="1:19">
      <c r="A952" t="s">
        <v>2774</v>
      </c>
      <c r="B952" t="s">
        <v>2775</v>
      </c>
      <c r="C952" t="s">
        <v>29</v>
      </c>
      <c r="D952" t="s">
        <v>70</v>
      </c>
      <c r="E952">
        <v>2414.4899999999998</v>
      </c>
      <c r="F952" t="s">
        <v>39</v>
      </c>
      <c r="G952" t="s">
        <v>24</v>
      </c>
      <c r="H952">
        <v>3.19</v>
      </c>
      <c r="I952">
        <v>0</v>
      </c>
      <c r="J952" t="s">
        <v>31</v>
      </c>
      <c r="K952">
        <v>543021</v>
      </c>
      <c r="L952">
        <v>72</v>
      </c>
      <c r="M952">
        <v>1</v>
      </c>
      <c r="N952">
        <v>1</v>
      </c>
      <c r="O952">
        <v>1</v>
      </c>
      <c r="P952">
        <v>0</v>
      </c>
      <c r="Q952">
        <v>0</v>
      </c>
      <c r="R952" t="s">
        <v>2776</v>
      </c>
      <c r="S952" t="s">
        <v>50</v>
      </c>
    </row>
    <row r="953" spans="1:19">
      <c r="A953" t="s">
        <v>2777</v>
      </c>
      <c r="B953" t="s">
        <v>1230</v>
      </c>
      <c r="C953" t="s">
        <v>44</v>
      </c>
      <c r="D953" t="s">
        <v>54</v>
      </c>
      <c r="E953">
        <v>250.16</v>
      </c>
      <c r="F953" t="s">
        <v>23</v>
      </c>
      <c r="G953" t="s">
        <v>24</v>
      </c>
      <c r="H953">
        <v>16.059999999999999</v>
      </c>
      <c r="I953">
        <v>0</v>
      </c>
      <c r="J953" t="s">
        <v>31</v>
      </c>
      <c r="K953">
        <v>479495</v>
      </c>
      <c r="L953">
        <v>16</v>
      </c>
      <c r="M953">
        <v>0</v>
      </c>
      <c r="N953">
        <v>0</v>
      </c>
      <c r="O953">
        <v>0</v>
      </c>
      <c r="P953">
        <v>0</v>
      </c>
      <c r="Q953">
        <v>0</v>
      </c>
      <c r="R953" t="s">
        <v>2778</v>
      </c>
    </row>
    <row r="954" spans="1:19">
      <c r="A954" t="s">
        <v>2779</v>
      </c>
      <c r="B954" t="s">
        <v>2780</v>
      </c>
      <c r="C954" t="s">
        <v>21</v>
      </c>
      <c r="D954" t="s">
        <v>30</v>
      </c>
      <c r="E954">
        <v>730.71</v>
      </c>
      <c r="F954" t="s">
        <v>55</v>
      </c>
      <c r="G954" t="s">
        <v>40</v>
      </c>
      <c r="H954">
        <v>1.51</v>
      </c>
      <c r="I954">
        <v>0</v>
      </c>
      <c r="J954" t="s">
        <v>31</v>
      </c>
      <c r="K954">
        <v>492702</v>
      </c>
      <c r="L954">
        <v>15</v>
      </c>
      <c r="M954">
        <v>0</v>
      </c>
      <c r="N954">
        <v>0</v>
      </c>
      <c r="O954">
        <v>0</v>
      </c>
      <c r="P954">
        <v>0</v>
      </c>
      <c r="Q954">
        <v>0</v>
      </c>
      <c r="R954" t="s">
        <v>2781</v>
      </c>
    </row>
    <row r="955" spans="1:19">
      <c r="A955" t="s">
        <v>2782</v>
      </c>
      <c r="B955" t="s">
        <v>2783</v>
      </c>
      <c r="C955" t="s">
        <v>21</v>
      </c>
      <c r="D955" t="s">
        <v>30</v>
      </c>
      <c r="E955">
        <v>955.23</v>
      </c>
      <c r="F955" t="s">
        <v>23</v>
      </c>
      <c r="G955" t="s">
        <v>24</v>
      </c>
      <c r="H955">
        <v>10.38</v>
      </c>
      <c r="I955">
        <v>0</v>
      </c>
      <c r="J955" t="s">
        <v>31</v>
      </c>
      <c r="K955">
        <v>493680</v>
      </c>
      <c r="L955">
        <v>21</v>
      </c>
      <c r="M955">
        <v>0</v>
      </c>
      <c r="N955">
        <v>0</v>
      </c>
      <c r="O955">
        <v>0</v>
      </c>
      <c r="P955">
        <v>0</v>
      </c>
      <c r="Q955">
        <v>0</v>
      </c>
      <c r="R955" t="s">
        <v>2784</v>
      </c>
    </row>
    <row r="956" spans="1:19">
      <c r="A956" t="s">
        <v>2785</v>
      </c>
      <c r="B956" t="s">
        <v>2786</v>
      </c>
      <c r="C956" t="s">
        <v>121</v>
      </c>
      <c r="D956" t="s">
        <v>30</v>
      </c>
      <c r="E956">
        <v>468.6</v>
      </c>
      <c r="F956" t="s">
        <v>23</v>
      </c>
      <c r="G956" t="s">
        <v>24</v>
      </c>
      <c r="H956">
        <v>9.07</v>
      </c>
      <c r="I956">
        <v>0</v>
      </c>
      <c r="J956" t="s">
        <v>31</v>
      </c>
      <c r="K956">
        <v>515983</v>
      </c>
      <c r="L956">
        <v>25</v>
      </c>
      <c r="M956">
        <v>0</v>
      </c>
      <c r="N956">
        <v>0</v>
      </c>
      <c r="O956">
        <v>0</v>
      </c>
      <c r="P956">
        <v>0</v>
      </c>
      <c r="Q956">
        <v>0</v>
      </c>
      <c r="R956" t="s">
        <v>2787</v>
      </c>
    </row>
    <row r="957" spans="1:19">
      <c r="A957" t="s">
        <v>2788</v>
      </c>
      <c r="B957" t="s">
        <v>2789</v>
      </c>
      <c r="C957" t="s">
        <v>44</v>
      </c>
      <c r="D957" t="s">
        <v>70</v>
      </c>
      <c r="E957">
        <v>541.72</v>
      </c>
      <c r="F957" t="s">
        <v>39</v>
      </c>
      <c r="G957" t="s">
        <v>24</v>
      </c>
      <c r="H957">
        <v>11.74</v>
      </c>
      <c r="I957">
        <v>0</v>
      </c>
      <c r="J957" t="s">
        <v>48</v>
      </c>
      <c r="K957">
        <v>494217</v>
      </c>
      <c r="L957">
        <v>21</v>
      </c>
      <c r="M957">
        <v>0</v>
      </c>
      <c r="N957">
        <v>0</v>
      </c>
      <c r="O957">
        <v>0</v>
      </c>
      <c r="P957">
        <v>0</v>
      </c>
      <c r="Q957">
        <v>0</v>
      </c>
      <c r="R957" t="s">
        <v>2790</v>
      </c>
      <c r="S957" t="s">
        <v>50</v>
      </c>
    </row>
    <row r="958" spans="1:19">
      <c r="A958" t="s">
        <v>2791</v>
      </c>
      <c r="B958" t="s">
        <v>2792</v>
      </c>
      <c r="C958" t="s">
        <v>29</v>
      </c>
      <c r="D958" t="s">
        <v>30</v>
      </c>
      <c r="E958">
        <v>196.26</v>
      </c>
      <c r="F958" t="s">
        <v>55</v>
      </c>
      <c r="G958" t="s">
        <v>40</v>
      </c>
      <c r="H958">
        <v>7.31</v>
      </c>
      <c r="I958">
        <v>0</v>
      </c>
      <c r="J958" t="s">
        <v>144</v>
      </c>
      <c r="K958">
        <v>403946</v>
      </c>
      <c r="L958">
        <v>40</v>
      </c>
      <c r="M958">
        <v>0</v>
      </c>
      <c r="N958">
        <v>1</v>
      </c>
      <c r="O958">
        <v>0</v>
      </c>
      <c r="P958">
        <v>0</v>
      </c>
      <c r="Q958">
        <v>0</v>
      </c>
      <c r="R958" t="s">
        <v>2793</v>
      </c>
    </row>
    <row r="959" spans="1:19">
      <c r="A959" t="s">
        <v>2794</v>
      </c>
      <c r="B959" t="s">
        <v>1182</v>
      </c>
      <c r="C959" t="s">
        <v>29</v>
      </c>
      <c r="D959" t="s">
        <v>22</v>
      </c>
      <c r="E959">
        <v>906.44</v>
      </c>
      <c r="F959" t="s">
        <v>23</v>
      </c>
      <c r="G959" t="s">
        <v>24</v>
      </c>
      <c r="H959">
        <v>5.01</v>
      </c>
      <c r="I959">
        <v>0</v>
      </c>
      <c r="J959" t="s">
        <v>48</v>
      </c>
      <c r="K959">
        <v>483015</v>
      </c>
      <c r="L959">
        <v>39</v>
      </c>
      <c r="M959">
        <v>0</v>
      </c>
      <c r="N959">
        <v>1</v>
      </c>
      <c r="O959">
        <v>0</v>
      </c>
      <c r="P959">
        <v>0</v>
      </c>
      <c r="Q959">
        <v>0</v>
      </c>
      <c r="R959" t="s">
        <v>2795</v>
      </c>
    </row>
    <row r="960" spans="1:19">
      <c r="A960" t="s">
        <v>2796</v>
      </c>
      <c r="B960" t="s">
        <v>1956</v>
      </c>
      <c r="C960" t="s">
        <v>35</v>
      </c>
      <c r="D960" t="s">
        <v>70</v>
      </c>
      <c r="E960">
        <v>222.26</v>
      </c>
      <c r="F960" t="s">
        <v>55</v>
      </c>
      <c r="G960" t="s">
        <v>40</v>
      </c>
      <c r="H960">
        <v>6.96</v>
      </c>
      <c r="I960">
        <v>0</v>
      </c>
      <c r="J960" t="s">
        <v>31</v>
      </c>
      <c r="K960">
        <v>482220</v>
      </c>
      <c r="L960">
        <v>14</v>
      </c>
      <c r="M960">
        <v>0</v>
      </c>
      <c r="N960">
        <v>0</v>
      </c>
      <c r="O960">
        <v>0</v>
      </c>
      <c r="P960">
        <v>0</v>
      </c>
      <c r="Q960">
        <v>0</v>
      </c>
      <c r="R960" t="s">
        <v>2797</v>
      </c>
    </row>
    <row r="961" spans="1:18">
      <c r="A961" t="s">
        <v>2798</v>
      </c>
      <c r="B961" t="s">
        <v>2191</v>
      </c>
      <c r="C961" t="s">
        <v>44</v>
      </c>
      <c r="D961" t="s">
        <v>30</v>
      </c>
      <c r="E961">
        <v>368.6</v>
      </c>
      <c r="F961" t="s">
        <v>23</v>
      </c>
      <c r="G961" t="s">
        <v>24</v>
      </c>
      <c r="H961">
        <v>3.03</v>
      </c>
      <c r="I961">
        <v>0</v>
      </c>
      <c r="J961" t="s">
        <v>31</v>
      </c>
      <c r="K961">
        <v>446331</v>
      </c>
      <c r="L961">
        <v>20</v>
      </c>
      <c r="M961">
        <v>0</v>
      </c>
      <c r="N961">
        <v>0</v>
      </c>
      <c r="O961">
        <v>0</v>
      </c>
      <c r="P961">
        <v>0</v>
      </c>
      <c r="Q961">
        <v>0</v>
      </c>
      <c r="R961" t="s">
        <v>2799</v>
      </c>
    </row>
    <row r="962" spans="1:18">
      <c r="A962" t="s">
        <v>2800</v>
      </c>
      <c r="B962" t="s">
        <v>2801</v>
      </c>
      <c r="C962" t="s">
        <v>35</v>
      </c>
      <c r="D962" t="s">
        <v>22</v>
      </c>
      <c r="E962">
        <v>211.02</v>
      </c>
      <c r="F962" t="s">
        <v>55</v>
      </c>
      <c r="G962" t="s">
        <v>40</v>
      </c>
      <c r="H962">
        <v>6.99</v>
      </c>
      <c r="I962">
        <v>0</v>
      </c>
      <c r="J962" t="s">
        <v>48</v>
      </c>
      <c r="K962">
        <v>435819</v>
      </c>
      <c r="L962">
        <v>45</v>
      </c>
      <c r="M962">
        <v>0</v>
      </c>
      <c r="N962">
        <v>0</v>
      </c>
      <c r="O962">
        <v>1</v>
      </c>
      <c r="P962">
        <v>0</v>
      </c>
      <c r="Q962">
        <v>0</v>
      </c>
      <c r="R962" t="s">
        <v>2802</v>
      </c>
    </row>
    <row r="963" spans="1:18">
      <c r="A963" t="s">
        <v>2803</v>
      </c>
      <c r="B963" t="s">
        <v>496</v>
      </c>
      <c r="C963" t="s">
        <v>121</v>
      </c>
      <c r="D963" t="s">
        <v>30</v>
      </c>
      <c r="E963">
        <v>120.24</v>
      </c>
      <c r="F963" t="s">
        <v>23</v>
      </c>
      <c r="G963" t="s">
        <v>24</v>
      </c>
      <c r="H963">
        <v>4.01</v>
      </c>
      <c r="I963">
        <v>0</v>
      </c>
      <c r="J963" t="s">
        <v>25</v>
      </c>
      <c r="K963">
        <v>460787</v>
      </c>
      <c r="L963">
        <v>46</v>
      </c>
      <c r="M963">
        <v>0</v>
      </c>
      <c r="N963">
        <v>1</v>
      </c>
      <c r="O963">
        <v>0</v>
      </c>
      <c r="P963">
        <v>0</v>
      </c>
      <c r="Q963">
        <v>0</v>
      </c>
      <c r="R963" t="s">
        <v>2804</v>
      </c>
    </row>
    <row r="964" spans="1:18">
      <c r="A964" t="s">
        <v>2805</v>
      </c>
      <c r="B964" t="s">
        <v>2806</v>
      </c>
      <c r="C964" t="s">
        <v>95</v>
      </c>
      <c r="D964" t="s">
        <v>70</v>
      </c>
      <c r="E964">
        <v>82.13</v>
      </c>
      <c r="F964" t="s">
        <v>23</v>
      </c>
      <c r="G964" t="s">
        <v>24</v>
      </c>
      <c r="H964">
        <v>2.92</v>
      </c>
      <c r="I964">
        <v>0</v>
      </c>
      <c r="J964" t="s">
        <v>48</v>
      </c>
      <c r="K964">
        <v>518988</v>
      </c>
      <c r="L964">
        <v>24</v>
      </c>
      <c r="M964">
        <v>0</v>
      </c>
      <c r="N964">
        <v>0</v>
      </c>
      <c r="O964">
        <v>0</v>
      </c>
      <c r="P964">
        <v>0</v>
      </c>
      <c r="Q964">
        <v>0</v>
      </c>
      <c r="R964" t="s">
        <v>2807</v>
      </c>
    </row>
    <row r="965" spans="1:18">
      <c r="A965" t="s">
        <v>2808</v>
      </c>
      <c r="B965" t="s">
        <v>1750</v>
      </c>
      <c r="C965" t="s">
        <v>29</v>
      </c>
      <c r="D965" t="s">
        <v>70</v>
      </c>
      <c r="E965">
        <v>264.77</v>
      </c>
      <c r="F965" t="s">
        <v>23</v>
      </c>
      <c r="G965" t="s">
        <v>24</v>
      </c>
      <c r="H965">
        <v>7.81</v>
      </c>
      <c r="I965">
        <v>0</v>
      </c>
      <c r="J965" t="s">
        <v>48</v>
      </c>
      <c r="K965">
        <v>542324</v>
      </c>
      <c r="L965">
        <v>48</v>
      </c>
      <c r="M965">
        <v>0</v>
      </c>
      <c r="N965">
        <v>0</v>
      </c>
      <c r="O965">
        <v>1</v>
      </c>
      <c r="P965">
        <v>0</v>
      </c>
      <c r="Q965">
        <v>0</v>
      </c>
      <c r="R965" t="s">
        <v>2809</v>
      </c>
    </row>
    <row r="966" spans="1:18">
      <c r="A966" t="s">
        <v>2810</v>
      </c>
      <c r="B966" t="s">
        <v>358</v>
      </c>
      <c r="C966" t="s">
        <v>128</v>
      </c>
      <c r="D966" t="s">
        <v>70</v>
      </c>
      <c r="E966">
        <v>244.59</v>
      </c>
      <c r="F966" t="s">
        <v>39</v>
      </c>
      <c r="G966" t="s">
        <v>40</v>
      </c>
      <c r="H966">
        <v>5.1100000000000003</v>
      </c>
      <c r="I966">
        <v>0</v>
      </c>
      <c r="J966" t="s">
        <v>48</v>
      </c>
      <c r="K966">
        <v>465636</v>
      </c>
      <c r="L966">
        <v>22</v>
      </c>
      <c r="M966">
        <v>0</v>
      </c>
      <c r="N966">
        <v>0</v>
      </c>
      <c r="O966">
        <v>0</v>
      </c>
      <c r="P966">
        <v>0</v>
      </c>
      <c r="Q966">
        <v>0</v>
      </c>
      <c r="R966" t="s">
        <v>2811</v>
      </c>
    </row>
    <row r="967" spans="1:18">
      <c r="A967" t="s">
        <v>2812</v>
      </c>
      <c r="B967" t="s">
        <v>2813</v>
      </c>
      <c r="C967" t="s">
        <v>21</v>
      </c>
      <c r="D967" t="s">
        <v>70</v>
      </c>
      <c r="E967">
        <v>155.47999999999999</v>
      </c>
      <c r="F967" t="s">
        <v>39</v>
      </c>
      <c r="G967" t="s">
        <v>40</v>
      </c>
      <c r="H967">
        <v>9.0500000000000007</v>
      </c>
      <c r="I967">
        <v>0</v>
      </c>
      <c r="J967" t="s">
        <v>48</v>
      </c>
      <c r="K967">
        <v>556728</v>
      </c>
      <c r="L967">
        <v>43</v>
      </c>
      <c r="M967">
        <v>0</v>
      </c>
      <c r="N967">
        <v>1</v>
      </c>
      <c r="O967">
        <v>0</v>
      </c>
      <c r="P967">
        <v>0</v>
      </c>
      <c r="Q967">
        <v>0</v>
      </c>
      <c r="R967" t="s">
        <v>2814</v>
      </c>
    </row>
    <row r="968" spans="1:18">
      <c r="A968" t="s">
        <v>2815</v>
      </c>
      <c r="B968" t="s">
        <v>2816</v>
      </c>
      <c r="C968" t="s">
        <v>111</v>
      </c>
      <c r="D968" t="s">
        <v>70</v>
      </c>
      <c r="E968">
        <v>125.75</v>
      </c>
      <c r="F968" t="s">
        <v>23</v>
      </c>
      <c r="G968" t="s">
        <v>24</v>
      </c>
      <c r="H968">
        <v>4.7300000000000004</v>
      </c>
      <c r="I968">
        <v>0</v>
      </c>
      <c r="J968" t="s">
        <v>25</v>
      </c>
      <c r="K968">
        <v>439469</v>
      </c>
      <c r="L968">
        <v>10</v>
      </c>
      <c r="M968">
        <v>0</v>
      </c>
      <c r="N968">
        <v>0</v>
      </c>
      <c r="O968">
        <v>0</v>
      </c>
      <c r="P968">
        <v>0</v>
      </c>
      <c r="Q968">
        <v>0</v>
      </c>
      <c r="R968" t="s">
        <v>2817</v>
      </c>
    </row>
    <row r="969" spans="1:18">
      <c r="A969" t="s">
        <v>2818</v>
      </c>
      <c r="B969" t="s">
        <v>2819</v>
      </c>
      <c r="C969" t="s">
        <v>35</v>
      </c>
      <c r="D969" t="s">
        <v>30</v>
      </c>
      <c r="E969">
        <v>556.70000000000005</v>
      </c>
      <c r="F969" t="s">
        <v>39</v>
      </c>
      <c r="G969" t="s">
        <v>40</v>
      </c>
      <c r="H969">
        <v>7.14</v>
      </c>
      <c r="I969">
        <v>0</v>
      </c>
      <c r="J969" t="s">
        <v>48</v>
      </c>
      <c r="K969">
        <v>524265</v>
      </c>
      <c r="L969">
        <v>19</v>
      </c>
      <c r="M969">
        <v>0</v>
      </c>
      <c r="N969">
        <v>0</v>
      </c>
      <c r="O969">
        <v>0</v>
      </c>
      <c r="P969">
        <v>0</v>
      </c>
      <c r="Q969">
        <v>0</v>
      </c>
      <c r="R969" t="s">
        <v>2820</v>
      </c>
    </row>
    <row r="970" spans="1:18">
      <c r="A970" t="s">
        <v>2821</v>
      </c>
      <c r="B970" t="s">
        <v>2822</v>
      </c>
      <c r="C970" t="s">
        <v>21</v>
      </c>
      <c r="D970" t="s">
        <v>22</v>
      </c>
      <c r="E970">
        <v>1169.92</v>
      </c>
      <c r="F970" t="s">
        <v>55</v>
      </c>
      <c r="G970" t="s">
        <v>40</v>
      </c>
      <c r="H970">
        <v>7.85</v>
      </c>
      <c r="I970">
        <v>0</v>
      </c>
      <c r="J970" t="s">
        <v>144</v>
      </c>
      <c r="K970">
        <v>556500</v>
      </c>
      <c r="L970">
        <v>35</v>
      </c>
      <c r="M970">
        <v>0</v>
      </c>
      <c r="N970">
        <v>1</v>
      </c>
      <c r="O970">
        <v>0</v>
      </c>
      <c r="P970">
        <v>0</v>
      </c>
      <c r="Q970">
        <v>0</v>
      </c>
      <c r="R970" t="s">
        <v>2823</v>
      </c>
    </row>
    <row r="971" spans="1:18">
      <c r="A971" t="s">
        <v>2824</v>
      </c>
      <c r="B971" t="s">
        <v>2825</v>
      </c>
      <c r="C971" t="s">
        <v>60</v>
      </c>
      <c r="D971" t="s">
        <v>30</v>
      </c>
      <c r="E971">
        <v>379.69</v>
      </c>
      <c r="F971" t="s">
        <v>55</v>
      </c>
      <c r="G971" t="s">
        <v>40</v>
      </c>
      <c r="H971">
        <v>0.64</v>
      </c>
      <c r="I971">
        <v>0</v>
      </c>
      <c r="J971" t="s">
        <v>31</v>
      </c>
      <c r="K971">
        <v>464642</v>
      </c>
      <c r="L971">
        <v>25</v>
      </c>
      <c r="M971">
        <v>0</v>
      </c>
      <c r="N971">
        <v>0</v>
      </c>
      <c r="O971">
        <v>0</v>
      </c>
      <c r="P971">
        <v>0</v>
      </c>
      <c r="Q971">
        <v>0</v>
      </c>
      <c r="R971" t="s">
        <v>2826</v>
      </c>
    </row>
    <row r="972" spans="1:18">
      <c r="A972" t="s">
        <v>2827</v>
      </c>
      <c r="B972" t="s">
        <v>2635</v>
      </c>
      <c r="C972" t="s">
        <v>35</v>
      </c>
      <c r="D972" t="s">
        <v>70</v>
      </c>
      <c r="E972">
        <v>119.51</v>
      </c>
      <c r="F972" t="s">
        <v>55</v>
      </c>
      <c r="G972" t="s">
        <v>40</v>
      </c>
      <c r="H972">
        <v>10.09</v>
      </c>
      <c r="I972">
        <v>0</v>
      </c>
      <c r="J972" t="s">
        <v>25</v>
      </c>
      <c r="K972">
        <v>409384</v>
      </c>
      <c r="L972">
        <v>15</v>
      </c>
      <c r="M972">
        <v>0</v>
      </c>
      <c r="N972">
        <v>0</v>
      </c>
      <c r="O972">
        <v>0</v>
      </c>
      <c r="P972">
        <v>0</v>
      </c>
      <c r="Q972">
        <v>0</v>
      </c>
      <c r="R972" t="s">
        <v>2828</v>
      </c>
    </row>
    <row r="973" spans="1:18">
      <c r="A973" t="s">
        <v>2829</v>
      </c>
      <c r="B973" t="s">
        <v>2557</v>
      </c>
      <c r="C973" t="s">
        <v>60</v>
      </c>
      <c r="D973" t="s">
        <v>30</v>
      </c>
      <c r="E973">
        <v>1792.79</v>
      </c>
      <c r="F973" t="s">
        <v>55</v>
      </c>
      <c r="G973" t="s">
        <v>40</v>
      </c>
      <c r="H973">
        <v>4.91</v>
      </c>
      <c r="I973">
        <v>0</v>
      </c>
      <c r="J973" t="s">
        <v>48</v>
      </c>
      <c r="K973">
        <v>556158</v>
      </c>
      <c r="L973">
        <v>18</v>
      </c>
      <c r="M973">
        <v>0</v>
      </c>
      <c r="N973">
        <v>0</v>
      </c>
      <c r="O973">
        <v>0</v>
      </c>
      <c r="P973">
        <v>0</v>
      </c>
      <c r="Q973">
        <v>0</v>
      </c>
      <c r="R973" t="s">
        <v>2830</v>
      </c>
    </row>
    <row r="974" spans="1:18">
      <c r="A974" t="s">
        <v>2831</v>
      </c>
      <c r="B974" t="s">
        <v>2832</v>
      </c>
      <c r="C974" t="s">
        <v>44</v>
      </c>
      <c r="D974" t="s">
        <v>22</v>
      </c>
      <c r="E974">
        <v>264.60000000000002</v>
      </c>
      <c r="F974" t="s">
        <v>55</v>
      </c>
      <c r="G974" t="s">
        <v>40</v>
      </c>
      <c r="H974">
        <v>2.93</v>
      </c>
      <c r="I974">
        <v>0</v>
      </c>
      <c r="J974" t="s">
        <v>31</v>
      </c>
      <c r="K974">
        <v>527953</v>
      </c>
      <c r="L974">
        <v>25</v>
      </c>
      <c r="M974">
        <v>0</v>
      </c>
      <c r="N974">
        <v>0</v>
      </c>
      <c r="O974">
        <v>0</v>
      </c>
      <c r="P974">
        <v>0</v>
      </c>
      <c r="Q974">
        <v>0</v>
      </c>
      <c r="R974" t="s">
        <v>2833</v>
      </c>
    </row>
    <row r="975" spans="1:18">
      <c r="A975" t="s">
        <v>2834</v>
      </c>
      <c r="B975" t="s">
        <v>2835</v>
      </c>
      <c r="C975" t="s">
        <v>21</v>
      </c>
      <c r="D975" t="s">
        <v>22</v>
      </c>
      <c r="E975">
        <v>418.89</v>
      </c>
      <c r="F975" t="s">
        <v>23</v>
      </c>
      <c r="G975" t="s">
        <v>24</v>
      </c>
      <c r="H975">
        <v>6.02</v>
      </c>
      <c r="I975">
        <v>0</v>
      </c>
      <c r="J975" t="s">
        <v>25</v>
      </c>
      <c r="K975">
        <v>436061</v>
      </c>
      <c r="L975">
        <v>25</v>
      </c>
      <c r="M975">
        <v>0</v>
      </c>
      <c r="N975">
        <v>0</v>
      </c>
      <c r="O975">
        <v>0</v>
      </c>
      <c r="P975">
        <v>0</v>
      </c>
      <c r="Q975">
        <v>0</v>
      </c>
      <c r="R975" t="s">
        <v>2836</v>
      </c>
    </row>
    <row r="976" spans="1:18">
      <c r="A976" t="s">
        <v>2837</v>
      </c>
      <c r="B976" t="s">
        <v>2838</v>
      </c>
      <c r="C976" t="s">
        <v>29</v>
      </c>
      <c r="D976" t="s">
        <v>70</v>
      </c>
      <c r="E976">
        <v>642.85</v>
      </c>
      <c r="F976" t="s">
        <v>55</v>
      </c>
      <c r="G976" t="s">
        <v>40</v>
      </c>
      <c r="H976">
        <v>4.4800000000000004</v>
      </c>
      <c r="I976">
        <v>0</v>
      </c>
      <c r="J976" t="s">
        <v>25</v>
      </c>
      <c r="K976">
        <v>483947</v>
      </c>
      <c r="L976">
        <v>13</v>
      </c>
      <c r="M976">
        <v>0</v>
      </c>
      <c r="N976">
        <v>0</v>
      </c>
      <c r="O976">
        <v>0</v>
      </c>
      <c r="P976">
        <v>0</v>
      </c>
      <c r="Q976">
        <v>0</v>
      </c>
      <c r="R976" t="s">
        <v>2839</v>
      </c>
    </row>
    <row r="977" spans="1:18">
      <c r="A977" t="s">
        <v>2840</v>
      </c>
      <c r="B977" t="s">
        <v>2841</v>
      </c>
      <c r="C977" t="s">
        <v>29</v>
      </c>
      <c r="D977" t="s">
        <v>54</v>
      </c>
      <c r="E977">
        <v>437.92</v>
      </c>
      <c r="F977" t="s">
        <v>23</v>
      </c>
      <c r="G977" t="s">
        <v>24</v>
      </c>
      <c r="H977">
        <v>16.579999999999998</v>
      </c>
      <c r="I977">
        <v>0</v>
      </c>
      <c r="J977" t="s">
        <v>25</v>
      </c>
      <c r="K977">
        <v>519105</v>
      </c>
      <c r="L977">
        <v>10</v>
      </c>
      <c r="M977">
        <v>0</v>
      </c>
      <c r="N977">
        <v>0</v>
      </c>
      <c r="O977">
        <v>0</v>
      </c>
      <c r="P977">
        <v>0</v>
      </c>
      <c r="Q977">
        <v>0</v>
      </c>
      <c r="R977" t="s">
        <v>2842</v>
      </c>
    </row>
    <row r="978" spans="1:18">
      <c r="A978" t="s">
        <v>2843</v>
      </c>
      <c r="B978" t="s">
        <v>995</v>
      </c>
      <c r="C978" t="s">
        <v>44</v>
      </c>
      <c r="D978" t="s">
        <v>30</v>
      </c>
      <c r="E978">
        <v>683.83</v>
      </c>
      <c r="F978" t="s">
        <v>23</v>
      </c>
      <c r="G978" t="s">
        <v>24</v>
      </c>
      <c r="H978">
        <v>0.68</v>
      </c>
      <c r="I978">
        <v>0</v>
      </c>
      <c r="J978" t="s">
        <v>25</v>
      </c>
      <c r="K978">
        <v>518254</v>
      </c>
      <c r="L978">
        <v>65</v>
      </c>
      <c r="M978">
        <v>0</v>
      </c>
      <c r="N978">
        <v>0</v>
      </c>
      <c r="O978">
        <v>1</v>
      </c>
      <c r="P978">
        <v>1</v>
      </c>
      <c r="Q978">
        <v>0</v>
      </c>
      <c r="R978" t="s">
        <v>2844</v>
      </c>
    </row>
    <row r="979" spans="1:18">
      <c r="A979" t="s">
        <v>2845</v>
      </c>
      <c r="B979" t="s">
        <v>2846</v>
      </c>
      <c r="C979" t="s">
        <v>121</v>
      </c>
      <c r="D979" t="s">
        <v>30</v>
      </c>
      <c r="E979">
        <v>243.56</v>
      </c>
      <c r="F979" t="s">
        <v>23</v>
      </c>
      <c r="G979" t="s">
        <v>24</v>
      </c>
      <c r="H979">
        <v>9.7899999999999991</v>
      </c>
      <c r="I979">
        <v>0</v>
      </c>
      <c r="J979" t="s">
        <v>31</v>
      </c>
      <c r="K979">
        <v>492047</v>
      </c>
      <c r="L979">
        <v>22</v>
      </c>
      <c r="M979">
        <v>0</v>
      </c>
      <c r="N979">
        <v>0</v>
      </c>
      <c r="O979">
        <v>0</v>
      </c>
      <c r="P979">
        <v>0</v>
      </c>
      <c r="Q979">
        <v>0</v>
      </c>
      <c r="R979" t="s">
        <v>2847</v>
      </c>
    </row>
    <row r="980" spans="1:18">
      <c r="A980" t="s">
        <v>2848</v>
      </c>
      <c r="B980" t="s">
        <v>2849</v>
      </c>
      <c r="C980" t="s">
        <v>53</v>
      </c>
      <c r="D980" t="s">
        <v>30</v>
      </c>
      <c r="E980">
        <v>164.04</v>
      </c>
      <c r="F980" t="s">
        <v>23</v>
      </c>
      <c r="G980" t="s">
        <v>24</v>
      </c>
      <c r="H980">
        <v>3.68</v>
      </c>
      <c r="I980">
        <v>0</v>
      </c>
      <c r="J980" t="s">
        <v>144</v>
      </c>
      <c r="K980">
        <v>545665</v>
      </c>
      <c r="L980">
        <v>25</v>
      </c>
      <c r="M980">
        <v>0</v>
      </c>
      <c r="N980">
        <v>0</v>
      </c>
      <c r="O980">
        <v>0</v>
      </c>
      <c r="P980">
        <v>0</v>
      </c>
      <c r="Q980">
        <v>0</v>
      </c>
      <c r="R980" t="s">
        <v>2850</v>
      </c>
    </row>
    <row r="981" spans="1:18">
      <c r="A981" t="s">
        <v>2851</v>
      </c>
      <c r="B981" t="s">
        <v>2852</v>
      </c>
      <c r="C981" t="s">
        <v>53</v>
      </c>
      <c r="D981" t="s">
        <v>30</v>
      </c>
      <c r="E981">
        <v>301.8</v>
      </c>
      <c r="F981" t="s">
        <v>23</v>
      </c>
      <c r="G981" t="s">
        <v>24</v>
      </c>
      <c r="H981">
        <v>4.79</v>
      </c>
      <c r="I981">
        <v>0</v>
      </c>
      <c r="J981" t="s">
        <v>25</v>
      </c>
      <c r="K981">
        <v>484711</v>
      </c>
      <c r="L981">
        <v>12</v>
      </c>
      <c r="M981">
        <v>0</v>
      </c>
      <c r="N981">
        <v>0</v>
      </c>
      <c r="O981">
        <v>0</v>
      </c>
      <c r="P981">
        <v>0</v>
      </c>
      <c r="Q981">
        <v>0</v>
      </c>
      <c r="R981" t="s">
        <v>2853</v>
      </c>
    </row>
    <row r="982" spans="1:18">
      <c r="A982" t="s">
        <v>2854</v>
      </c>
      <c r="B982" t="s">
        <v>2855</v>
      </c>
      <c r="C982" t="s">
        <v>44</v>
      </c>
      <c r="D982" t="s">
        <v>30</v>
      </c>
      <c r="E982">
        <v>1004.72</v>
      </c>
      <c r="F982" t="s">
        <v>23</v>
      </c>
      <c r="G982" t="s">
        <v>24</v>
      </c>
      <c r="H982">
        <v>5.64</v>
      </c>
      <c r="I982">
        <v>0</v>
      </c>
      <c r="J982" t="s">
        <v>31</v>
      </c>
      <c r="K982">
        <v>404682</v>
      </c>
      <c r="L982">
        <v>17</v>
      </c>
      <c r="M982">
        <v>0</v>
      </c>
      <c r="N982">
        <v>0</v>
      </c>
      <c r="O982">
        <v>0</v>
      </c>
      <c r="P982">
        <v>0</v>
      </c>
      <c r="Q982">
        <v>0</v>
      </c>
      <c r="R982" t="s">
        <v>2856</v>
      </c>
    </row>
    <row r="983" spans="1:18">
      <c r="A983" t="s">
        <v>2857</v>
      </c>
      <c r="B983" t="s">
        <v>2858</v>
      </c>
      <c r="C983" t="s">
        <v>53</v>
      </c>
      <c r="D983" t="s">
        <v>70</v>
      </c>
      <c r="E983">
        <v>239.99</v>
      </c>
      <c r="F983" t="s">
        <v>23</v>
      </c>
      <c r="G983" t="s">
        <v>24</v>
      </c>
      <c r="H983">
        <v>1.91</v>
      </c>
      <c r="I983">
        <v>0</v>
      </c>
      <c r="J983" t="s">
        <v>25</v>
      </c>
      <c r="K983">
        <v>516353</v>
      </c>
      <c r="L983">
        <v>25</v>
      </c>
      <c r="M983">
        <v>0</v>
      </c>
      <c r="N983">
        <v>0</v>
      </c>
      <c r="O983">
        <v>0</v>
      </c>
      <c r="P983">
        <v>0</v>
      </c>
      <c r="Q983">
        <v>0</v>
      </c>
      <c r="R983" t="s">
        <v>2859</v>
      </c>
    </row>
    <row r="984" spans="1:18">
      <c r="A984" t="s">
        <v>2860</v>
      </c>
      <c r="B984" t="s">
        <v>2861</v>
      </c>
      <c r="C984" t="s">
        <v>21</v>
      </c>
      <c r="D984" t="s">
        <v>70</v>
      </c>
      <c r="E984">
        <v>724.44</v>
      </c>
      <c r="F984" t="s">
        <v>23</v>
      </c>
      <c r="G984" t="s">
        <v>24</v>
      </c>
      <c r="H984">
        <v>5.0999999999999996</v>
      </c>
      <c r="I984">
        <v>0</v>
      </c>
      <c r="J984" t="s">
        <v>25</v>
      </c>
      <c r="K984">
        <v>456308</v>
      </c>
      <c r="L984">
        <v>14</v>
      </c>
      <c r="M984">
        <v>0</v>
      </c>
      <c r="N984">
        <v>0</v>
      </c>
      <c r="O984">
        <v>0</v>
      </c>
      <c r="P984">
        <v>0</v>
      </c>
      <c r="Q984">
        <v>0</v>
      </c>
      <c r="R984" t="s">
        <v>2862</v>
      </c>
    </row>
    <row r="985" spans="1:18">
      <c r="A985" t="s">
        <v>2863</v>
      </c>
      <c r="B985" t="s">
        <v>2864</v>
      </c>
      <c r="C985" t="s">
        <v>60</v>
      </c>
      <c r="D985" t="s">
        <v>70</v>
      </c>
      <c r="E985">
        <v>261.45</v>
      </c>
      <c r="F985" t="s">
        <v>23</v>
      </c>
      <c r="G985" t="s">
        <v>24</v>
      </c>
      <c r="H985">
        <v>7.92</v>
      </c>
      <c r="I985">
        <v>0</v>
      </c>
      <c r="J985" t="s">
        <v>144</v>
      </c>
      <c r="K985">
        <v>407074</v>
      </c>
      <c r="L985">
        <v>18</v>
      </c>
      <c r="M985">
        <v>0</v>
      </c>
      <c r="N985">
        <v>0</v>
      </c>
      <c r="O985">
        <v>0</v>
      </c>
      <c r="P985">
        <v>0</v>
      </c>
      <c r="Q985">
        <v>0</v>
      </c>
      <c r="R985" t="s">
        <v>2865</v>
      </c>
    </row>
    <row r="986" spans="1:18">
      <c r="A986" t="s">
        <v>2866</v>
      </c>
      <c r="B986" t="s">
        <v>177</v>
      </c>
      <c r="C986" t="s">
        <v>29</v>
      </c>
      <c r="D986" t="s">
        <v>22</v>
      </c>
      <c r="E986">
        <v>251.1</v>
      </c>
      <c r="F986" t="s">
        <v>55</v>
      </c>
      <c r="G986" t="s">
        <v>40</v>
      </c>
      <c r="H986">
        <v>9.3800000000000008</v>
      </c>
      <c r="I986">
        <v>0</v>
      </c>
      <c r="J986" t="s">
        <v>25</v>
      </c>
      <c r="K986">
        <v>529803</v>
      </c>
      <c r="L986">
        <v>44</v>
      </c>
      <c r="M986">
        <v>0</v>
      </c>
      <c r="N986">
        <v>1</v>
      </c>
      <c r="O986">
        <v>0</v>
      </c>
      <c r="P986">
        <v>0</v>
      </c>
      <c r="Q986">
        <v>0</v>
      </c>
      <c r="R986" t="s">
        <v>2867</v>
      </c>
    </row>
    <row r="987" spans="1:18">
      <c r="A987" t="s">
        <v>2868</v>
      </c>
      <c r="B987" t="s">
        <v>2869</v>
      </c>
      <c r="C987" t="s">
        <v>21</v>
      </c>
      <c r="D987" t="s">
        <v>30</v>
      </c>
      <c r="E987">
        <v>1372.77</v>
      </c>
      <c r="F987" t="s">
        <v>23</v>
      </c>
      <c r="G987" t="s">
        <v>24</v>
      </c>
      <c r="H987">
        <v>3.45</v>
      </c>
      <c r="I987">
        <v>0</v>
      </c>
      <c r="J987" t="s">
        <v>25</v>
      </c>
      <c r="K987">
        <v>556189</v>
      </c>
      <c r="L987">
        <v>17</v>
      </c>
      <c r="M987">
        <v>0</v>
      </c>
      <c r="N987">
        <v>0</v>
      </c>
      <c r="O987">
        <v>0</v>
      </c>
      <c r="P987">
        <v>0</v>
      </c>
      <c r="Q987">
        <v>0</v>
      </c>
      <c r="R987" t="s">
        <v>2870</v>
      </c>
    </row>
    <row r="988" spans="1:18">
      <c r="A988" t="s">
        <v>2871</v>
      </c>
      <c r="B988" t="s">
        <v>2872</v>
      </c>
      <c r="C988" t="s">
        <v>60</v>
      </c>
      <c r="D988" t="s">
        <v>30</v>
      </c>
      <c r="E988">
        <v>501.03</v>
      </c>
      <c r="F988" t="s">
        <v>23</v>
      </c>
      <c r="G988" t="s">
        <v>24</v>
      </c>
      <c r="H988">
        <v>7.78</v>
      </c>
      <c r="I988">
        <v>0</v>
      </c>
      <c r="J988" t="s">
        <v>31</v>
      </c>
      <c r="K988">
        <v>407781</v>
      </c>
      <c r="L988">
        <v>21</v>
      </c>
      <c r="M988">
        <v>0</v>
      </c>
      <c r="N988">
        <v>0</v>
      </c>
      <c r="O988">
        <v>0</v>
      </c>
      <c r="P988">
        <v>0</v>
      </c>
      <c r="Q988">
        <v>0</v>
      </c>
      <c r="R988" t="s">
        <v>2873</v>
      </c>
    </row>
    <row r="989" spans="1:18">
      <c r="A989" t="s">
        <v>2874</v>
      </c>
      <c r="B989" t="s">
        <v>180</v>
      </c>
      <c r="C989" t="s">
        <v>29</v>
      </c>
      <c r="D989" t="s">
        <v>22</v>
      </c>
      <c r="E989">
        <v>318.63</v>
      </c>
      <c r="F989" t="s">
        <v>23</v>
      </c>
      <c r="G989" t="s">
        <v>24</v>
      </c>
      <c r="H989">
        <v>8.18</v>
      </c>
      <c r="I989">
        <v>0</v>
      </c>
      <c r="J989" t="s">
        <v>31</v>
      </c>
      <c r="K989">
        <v>491165</v>
      </c>
      <c r="L989">
        <v>14</v>
      </c>
      <c r="M989">
        <v>0</v>
      </c>
      <c r="N989">
        <v>0</v>
      </c>
      <c r="O989">
        <v>0</v>
      </c>
      <c r="P989">
        <v>0</v>
      </c>
      <c r="Q989">
        <v>0</v>
      </c>
      <c r="R989" t="s">
        <v>2875</v>
      </c>
    </row>
    <row r="990" spans="1:18">
      <c r="A990" t="s">
        <v>2876</v>
      </c>
      <c r="B990" t="s">
        <v>2877</v>
      </c>
      <c r="C990" t="s">
        <v>53</v>
      </c>
      <c r="D990" t="s">
        <v>70</v>
      </c>
      <c r="E990">
        <v>869.8</v>
      </c>
      <c r="F990" t="s">
        <v>23</v>
      </c>
      <c r="G990" t="s">
        <v>24</v>
      </c>
      <c r="H990">
        <v>5.35</v>
      </c>
      <c r="I990">
        <v>0</v>
      </c>
      <c r="J990" t="s">
        <v>144</v>
      </c>
      <c r="K990">
        <v>491018</v>
      </c>
      <c r="L990">
        <v>49</v>
      </c>
      <c r="M990">
        <v>0</v>
      </c>
      <c r="N990">
        <v>0</v>
      </c>
      <c r="O990">
        <v>1</v>
      </c>
      <c r="P990">
        <v>0</v>
      </c>
      <c r="Q990">
        <v>0</v>
      </c>
      <c r="R990" t="s">
        <v>2878</v>
      </c>
    </row>
    <row r="991" spans="1:18">
      <c r="A991" t="s">
        <v>2879</v>
      </c>
      <c r="B991" t="s">
        <v>2880</v>
      </c>
      <c r="C991" t="s">
        <v>44</v>
      </c>
      <c r="D991" t="s">
        <v>70</v>
      </c>
      <c r="E991">
        <v>261.39</v>
      </c>
      <c r="F991" t="s">
        <v>23</v>
      </c>
      <c r="G991" t="s">
        <v>24</v>
      </c>
      <c r="H991">
        <v>11.61</v>
      </c>
      <c r="I991">
        <v>0</v>
      </c>
      <c r="J991" t="s">
        <v>25</v>
      </c>
      <c r="K991">
        <v>524620</v>
      </c>
      <c r="L991">
        <v>16</v>
      </c>
      <c r="M991">
        <v>0</v>
      </c>
      <c r="N991">
        <v>0</v>
      </c>
      <c r="O991">
        <v>0</v>
      </c>
      <c r="P991">
        <v>0</v>
      </c>
      <c r="Q991">
        <v>0</v>
      </c>
      <c r="R991" t="s">
        <v>2881</v>
      </c>
    </row>
    <row r="992" spans="1:18">
      <c r="A992" t="s">
        <v>2882</v>
      </c>
      <c r="B992" t="s">
        <v>2883</v>
      </c>
      <c r="C992" t="s">
        <v>121</v>
      </c>
      <c r="D992" t="s">
        <v>30</v>
      </c>
      <c r="E992">
        <v>764.22</v>
      </c>
      <c r="F992" t="s">
        <v>39</v>
      </c>
      <c r="G992" t="s">
        <v>40</v>
      </c>
      <c r="H992">
        <v>10.11</v>
      </c>
      <c r="I992">
        <v>0</v>
      </c>
      <c r="J992" t="s">
        <v>25</v>
      </c>
      <c r="K992">
        <v>439753</v>
      </c>
      <c r="L992">
        <v>73</v>
      </c>
      <c r="M992">
        <v>1</v>
      </c>
      <c r="N992">
        <v>0</v>
      </c>
      <c r="O992">
        <v>1</v>
      </c>
      <c r="P992">
        <v>1</v>
      </c>
      <c r="Q992">
        <v>0</v>
      </c>
      <c r="R992" t="s">
        <v>2884</v>
      </c>
    </row>
    <row r="993" spans="1:19">
      <c r="A993" t="s">
        <v>2885</v>
      </c>
      <c r="B993" t="s">
        <v>2886</v>
      </c>
      <c r="C993" t="s">
        <v>44</v>
      </c>
      <c r="D993" t="s">
        <v>30</v>
      </c>
      <c r="E993">
        <v>859.46</v>
      </c>
      <c r="F993" t="s">
        <v>23</v>
      </c>
      <c r="G993" t="s">
        <v>24</v>
      </c>
      <c r="H993">
        <v>3.72</v>
      </c>
      <c r="I993">
        <v>0</v>
      </c>
      <c r="J993" t="s">
        <v>25</v>
      </c>
      <c r="K993">
        <v>552039</v>
      </c>
      <c r="L993">
        <v>16</v>
      </c>
      <c r="M993">
        <v>0</v>
      </c>
      <c r="N993">
        <v>0</v>
      </c>
      <c r="O993">
        <v>0</v>
      </c>
      <c r="P993">
        <v>0</v>
      </c>
      <c r="Q993">
        <v>0</v>
      </c>
      <c r="R993" t="s">
        <v>2887</v>
      </c>
    </row>
    <row r="994" spans="1:19">
      <c r="A994" t="s">
        <v>2888</v>
      </c>
      <c r="B994" t="s">
        <v>2819</v>
      </c>
      <c r="C994" t="s">
        <v>44</v>
      </c>
      <c r="D994" t="s">
        <v>70</v>
      </c>
      <c r="E994">
        <v>699.22</v>
      </c>
      <c r="F994" t="s">
        <v>23</v>
      </c>
      <c r="G994" t="s">
        <v>24</v>
      </c>
      <c r="H994">
        <v>8.77</v>
      </c>
      <c r="I994">
        <v>0</v>
      </c>
      <c r="J994" t="s">
        <v>48</v>
      </c>
      <c r="K994">
        <v>407489</v>
      </c>
      <c r="L994">
        <v>11</v>
      </c>
      <c r="M994">
        <v>0</v>
      </c>
      <c r="N994">
        <v>0</v>
      </c>
      <c r="O994">
        <v>0</v>
      </c>
      <c r="P994">
        <v>0</v>
      </c>
      <c r="Q994">
        <v>0</v>
      </c>
      <c r="R994" t="s">
        <v>2889</v>
      </c>
    </row>
    <row r="995" spans="1:19">
      <c r="A995" t="s">
        <v>2890</v>
      </c>
      <c r="B995" t="s">
        <v>2891</v>
      </c>
      <c r="C995" t="s">
        <v>44</v>
      </c>
      <c r="D995" t="s">
        <v>70</v>
      </c>
      <c r="E995">
        <v>341.82</v>
      </c>
      <c r="F995" t="s">
        <v>23</v>
      </c>
      <c r="G995" t="s">
        <v>24</v>
      </c>
      <c r="H995">
        <v>8.3000000000000007</v>
      </c>
      <c r="I995">
        <v>0</v>
      </c>
      <c r="J995" t="s">
        <v>144</v>
      </c>
      <c r="K995">
        <v>513728</v>
      </c>
      <c r="L995">
        <v>15</v>
      </c>
      <c r="M995">
        <v>0</v>
      </c>
      <c r="N995">
        <v>0</v>
      </c>
      <c r="O995">
        <v>0</v>
      </c>
      <c r="P995">
        <v>0</v>
      </c>
      <c r="Q995">
        <v>0</v>
      </c>
      <c r="R995" t="s">
        <v>2892</v>
      </c>
    </row>
    <row r="996" spans="1:19">
      <c r="A996" t="s">
        <v>2893</v>
      </c>
      <c r="B996" t="s">
        <v>2894</v>
      </c>
      <c r="C996" t="s">
        <v>53</v>
      </c>
      <c r="D996" t="s">
        <v>22</v>
      </c>
      <c r="E996">
        <v>661.64</v>
      </c>
      <c r="F996" t="s">
        <v>23</v>
      </c>
      <c r="G996" t="s">
        <v>24</v>
      </c>
      <c r="H996">
        <v>2.4900000000000002</v>
      </c>
      <c r="I996">
        <v>0</v>
      </c>
      <c r="J996" t="s">
        <v>31</v>
      </c>
      <c r="K996">
        <v>499754</v>
      </c>
      <c r="L996">
        <v>11</v>
      </c>
      <c r="M996">
        <v>0</v>
      </c>
      <c r="N996">
        <v>0</v>
      </c>
      <c r="O996">
        <v>0</v>
      </c>
      <c r="P996">
        <v>0</v>
      </c>
      <c r="Q996">
        <v>0</v>
      </c>
      <c r="R996" t="s">
        <v>2895</v>
      </c>
    </row>
    <row r="997" spans="1:19">
      <c r="A997" t="s">
        <v>2896</v>
      </c>
      <c r="B997" t="s">
        <v>2689</v>
      </c>
      <c r="C997" t="s">
        <v>35</v>
      </c>
      <c r="D997" t="s">
        <v>54</v>
      </c>
      <c r="E997">
        <v>397.05</v>
      </c>
      <c r="F997" t="s">
        <v>23</v>
      </c>
      <c r="G997" t="s">
        <v>24</v>
      </c>
      <c r="H997">
        <v>17.87</v>
      </c>
      <c r="I997">
        <v>0</v>
      </c>
      <c r="J997" t="s">
        <v>48</v>
      </c>
      <c r="K997">
        <v>462527</v>
      </c>
      <c r="L997">
        <v>12</v>
      </c>
      <c r="M997">
        <v>0</v>
      </c>
      <c r="N997">
        <v>0</v>
      </c>
      <c r="O997">
        <v>0</v>
      </c>
      <c r="P997">
        <v>0</v>
      </c>
      <c r="Q997">
        <v>0</v>
      </c>
      <c r="R997" t="s">
        <v>2897</v>
      </c>
    </row>
    <row r="998" spans="1:19">
      <c r="A998" t="s">
        <v>2898</v>
      </c>
      <c r="B998" t="s">
        <v>2036</v>
      </c>
      <c r="C998" t="s">
        <v>44</v>
      </c>
      <c r="D998" t="s">
        <v>54</v>
      </c>
      <c r="E998">
        <v>120.77</v>
      </c>
      <c r="F998" t="s">
        <v>39</v>
      </c>
      <c r="G998" t="s">
        <v>40</v>
      </c>
      <c r="H998">
        <v>13.61</v>
      </c>
      <c r="I998">
        <v>0</v>
      </c>
      <c r="J998" t="s">
        <v>25</v>
      </c>
      <c r="K998">
        <v>548474</v>
      </c>
      <c r="L998">
        <v>19</v>
      </c>
      <c r="M998">
        <v>0</v>
      </c>
      <c r="N998">
        <v>0</v>
      </c>
      <c r="O998">
        <v>0</v>
      </c>
      <c r="P998">
        <v>0</v>
      </c>
      <c r="Q998">
        <v>0</v>
      </c>
      <c r="R998" t="s">
        <v>2899</v>
      </c>
    </row>
    <row r="999" spans="1:19">
      <c r="A999" t="s">
        <v>2900</v>
      </c>
      <c r="B999" t="s">
        <v>2901</v>
      </c>
      <c r="C999" t="s">
        <v>121</v>
      </c>
      <c r="D999" t="s">
        <v>30</v>
      </c>
      <c r="E999">
        <v>210.43</v>
      </c>
      <c r="F999" t="s">
        <v>39</v>
      </c>
      <c r="G999" t="s">
        <v>40</v>
      </c>
      <c r="H999">
        <v>3.31</v>
      </c>
      <c r="I999">
        <v>0</v>
      </c>
      <c r="J999" t="s">
        <v>31</v>
      </c>
      <c r="K999">
        <v>441980</v>
      </c>
      <c r="L999">
        <v>49</v>
      </c>
      <c r="M999">
        <v>0</v>
      </c>
      <c r="N999">
        <v>0</v>
      </c>
      <c r="O999">
        <v>1</v>
      </c>
      <c r="P999">
        <v>0</v>
      </c>
      <c r="Q999">
        <v>0</v>
      </c>
      <c r="R999" t="s">
        <v>2902</v>
      </c>
    </row>
    <row r="1000" spans="1:19">
      <c r="A1000" t="s">
        <v>2903</v>
      </c>
      <c r="B1000" t="s">
        <v>2157</v>
      </c>
      <c r="C1000" t="s">
        <v>60</v>
      </c>
      <c r="D1000" t="s">
        <v>30</v>
      </c>
      <c r="E1000">
        <v>204.19</v>
      </c>
      <c r="F1000" t="s">
        <v>23</v>
      </c>
      <c r="G1000" t="s">
        <v>24</v>
      </c>
      <c r="H1000">
        <v>9.49</v>
      </c>
      <c r="I1000">
        <v>0</v>
      </c>
      <c r="J1000" t="s">
        <v>25</v>
      </c>
      <c r="K1000">
        <v>549023</v>
      </c>
      <c r="L1000">
        <v>68</v>
      </c>
      <c r="M1000">
        <v>0</v>
      </c>
      <c r="N1000">
        <v>1</v>
      </c>
      <c r="O1000">
        <v>1</v>
      </c>
      <c r="P1000">
        <v>0</v>
      </c>
      <c r="Q1000">
        <v>0</v>
      </c>
      <c r="R1000" t="s">
        <v>2904</v>
      </c>
    </row>
    <row r="1001" spans="1:19">
      <c r="A1001" t="s">
        <v>2905</v>
      </c>
      <c r="B1001" t="s">
        <v>575</v>
      </c>
      <c r="C1001" t="s">
        <v>121</v>
      </c>
      <c r="D1001" t="s">
        <v>22</v>
      </c>
      <c r="E1001">
        <v>282.04000000000002</v>
      </c>
      <c r="F1001" t="s">
        <v>55</v>
      </c>
      <c r="G1001" t="s">
        <v>24</v>
      </c>
      <c r="H1001">
        <v>5.63</v>
      </c>
      <c r="I1001">
        <v>0</v>
      </c>
      <c r="J1001" t="s">
        <v>25</v>
      </c>
      <c r="K1001">
        <v>474773</v>
      </c>
      <c r="L1001">
        <v>13</v>
      </c>
      <c r="M1001">
        <v>0</v>
      </c>
      <c r="N1001">
        <v>0</v>
      </c>
      <c r="O1001">
        <v>0</v>
      </c>
      <c r="P1001">
        <v>0</v>
      </c>
      <c r="Q1001">
        <v>0</v>
      </c>
      <c r="R1001" t="s">
        <v>2906</v>
      </c>
      <c r="S1001" t="s">
        <v>57</v>
      </c>
    </row>
    <row r="1002" spans="1:19">
      <c r="A1002" t="s">
        <v>2907</v>
      </c>
      <c r="B1002" t="s">
        <v>2908</v>
      </c>
      <c r="C1002" t="s">
        <v>29</v>
      </c>
      <c r="D1002" t="s">
        <v>54</v>
      </c>
      <c r="E1002">
        <v>975.35</v>
      </c>
      <c r="F1002" t="s">
        <v>23</v>
      </c>
      <c r="G1002" t="s">
        <v>24</v>
      </c>
      <c r="H1002">
        <v>16.670000000000002</v>
      </c>
      <c r="I1002">
        <v>0</v>
      </c>
      <c r="J1002" t="s">
        <v>31</v>
      </c>
      <c r="K1002">
        <v>424459</v>
      </c>
      <c r="L1002">
        <v>16</v>
      </c>
      <c r="M1002">
        <v>0</v>
      </c>
      <c r="N1002">
        <v>0</v>
      </c>
      <c r="O1002">
        <v>0</v>
      </c>
      <c r="P1002">
        <v>0</v>
      </c>
      <c r="Q1002">
        <v>0</v>
      </c>
      <c r="R1002" t="s">
        <v>2909</v>
      </c>
    </row>
    <row r="1003" spans="1:19">
      <c r="A1003" t="s">
        <v>2910</v>
      </c>
      <c r="B1003" t="s">
        <v>177</v>
      </c>
      <c r="C1003" t="s">
        <v>29</v>
      </c>
      <c r="D1003" t="s">
        <v>70</v>
      </c>
      <c r="E1003">
        <v>116.17</v>
      </c>
      <c r="F1003" t="s">
        <v>23</v>
      </c>
      <c r="G1003" t="s">
        <v>24</v>
      </c>
      <c r="H1003">
        <v>2.34</v>
      </c>
      <c r="I1003">
        <v>0</v>
      </c>
      <c r="J1003" t="s">
        <v>31</v>
      </c>
      <c r="K1003">
        <v>548365</v>
      </c>
      <c r="L1003">
        <v>11</v>
      </c>
      <c r="M1003">
        <v>0</v>
      </c>
      <c r="N1003">
        <v>0</v>
      </c>
      <c r="O1003">
        <v>0</v>
      </c>
      <c r="P1003">
        <v>0</v>
      </c>
      <c r="Q1003">
        <v>0</v>
      </c>
      <c r="R1003" t="s">
        <v>2911</v>
      </c>
    </row>
    <row r="1004" spans="1:19">
      <c r="A1004" t="s">
        <v>2912</v>
      </c>
      <c r="B1004" t="s">
        <v>1259</v>
      </c>
      <c r="C1004" t="s">
        <v>35</v>
      </c>
      <c r="D1004" t="s">
        <v>70</v>
      </c>
      <c r="E1004">
        <v>1359.96</v>
      </c>
      <c r="F1004" t="s">
        <v>39</v>
      </c>
      <c r="G1004" t="s">
        <v>40</v>
      </c>
      <c r="H1004">
        <v>11.62</v>
      </c>
      <c r="I1004">
        <v>0</v>
      </c>
      <c r="J1004" t="s">
        <v>25</v>
      </c>
      <c r="K1004">
        <v>505026</v>
      </c>
      <c r="L1004">
        <v>21</v>
      </c>
      <c r="M1004">
        <v>0</v>
      </c>
      <c r="N1004">
        <v>0</v>
      </c>
      <c r="O1004">
        <v>0</v>
      </c>
      <c r="P1004">
        <v>0</v>
      </c>
      <c r="Q1004">
        <v>0</v>
      </c>
      <c r="R1004" t="s">
        <v>2913</v>
      </c>
    </row>
    <row r="1005" spans="1:19">
      <c r="A1005" t="s">
        <v>2914</v>
      </c>
      <c r="B1005" t="s">
        <v>2915</v>
      </c>
      <c r="C1005" t="s">
        <v>53</v>
      </c>
      <c r="D1005" t="s">
        <v>70</v>
      </c>
      <c r="E1005">
        <v>395.38</v>
      </c>
      <c r="F1005" t="s">
        <v>23</v>
      </c>
      <c r="G1005" t="s">
        <v>24</v>
      </c>
      <c r="H1005">
        <v>3.42</v>
      </c>
      <c r="I1005">
        <v>0</v>
      </c>
      <c r="J1005" t="s">
        <v>31</v>
      </c>
      <c r="K1005">
        <v>545108</v>
      </c>
      <c r="L1005">
        <v>11</v>
      </c>
      <c r="M1005">
        <v>0</v>
      </c>
      <c r="N1005">
        <v>0</v>
      </c>
      <c r="O1005">
        <v>0</v>
      </c>
      <c r="P1005">
        <v>0</v>
      </c>
      <c r="Q1005">
        <v>0</v>
      </c>
      <c r="R1005" t="s">
        <v>2916</v>
      </c>
    </row>
    <row r="1006" spans="1:19">
      <c r="A1006" t="s">
        <v>2917</v>
      </c>
      <c r="B1006" t="s">
        <v>298</v>
      </c>
      <c r="C1006" t="s">
        <v>21</v>
      </c>
      <c r="D1006" t="s">
        <v>22</v>
      </c>
      <c r="E1006">
        <v>1012.66</v>
      </c>
      <c r="F1006" t="s">
        <v>23</v>
      </c>
      <c r="G1006" t="s">
        <v>24</v>
      </c>
      <c r="H1006">
        <v>4.13</v>
      </c>
      <c r="I1006">
        <v>0</v>
      </c>
      <c r="J1006" t="s">
        <v>48</v>
      </c>
      <c r="K1006">
        <v>465272</v>
      </c>
      <c r="L1006">
        <v>23</v>
      </c>
      <c r="M1006">
        <v>0</v>
      </c>
      <c r="N1006">
        <v>0</v>
      </c>
      <c r="O1006">
        <v>0</v>
      </c>
      <c r="P1006">
        <v>0</v>
      </c>
      <c r="Q1006">
        <v>0</v>
      </c>
      <c r="R1006" t="s">
        <v>2918</v>
      </c>
    </row>
    <row r="1007" spans="1:19">
      <c r="A1007" t="s">
        <v>2919</v>
      </c>
      <c r="B1007" t="s">
        <v>421</v>
      </c>
      <c r="C1007" t="s">
        <v>44</v>
      </c>
      <c r="D1007" t="s">
        <v>70</v>
      </c>
      <c r="E1007">
        <v>568.04999999999995</v>
      </c>
      <c r="F1007" t="s">
        <v>23</v>
      </c>
      <c r="G1007" t="s">
        <v>24</v>
      </c>
      <c r="H1007">
        <v>6.6</v>
      </c>
      <c r="I1007">
        <v>0</v>
      </c>
      <c r="J1007" t="s">
        <v>31</v>
      </c>
      <c r="K1007">
        <v>547330</v>
      </c>
      <c r="L1007">
        <v>40</v>
      </c>
      <c r="M1007">
        <v>0</v>
      </c>
      <c r="N1007">
        <v>1</v>
      </c>
      <c r="O1007">
        <v>0</v>
      </c>
      <c r="P1007">
        <v>0</v>
      </c>
      <c r="Q1007">
        <v>0</v>
      </c>
      <c r="R1007" t="s">
        <v>2920</v>
      </c>
    </row>
    <row r="1008" spans="1:19">
      <c r="A1008" t="s">
        <v>2921</v>
      </c>
      <c r="B1008" t="s">
        <v>1813</v>
      </c>
      <c r="C1008" t="s">
        <v>35</v>
      </c>
      <c r="D1008" t="s">
        <v>22</v>
      </c>
      <c r="E1008">
        <v>112.8</v>
      </c>
      <c r="F1008" t="s">
        <v>23</v>
      </c>
      <c r="G1008" t="s">
        <v>24</v>
      </c>
      <c r="H1008">
        <v>11.57</v>
      </c>
      <c r="I1008">
        <v>0</v>
      </c>
      <c r="J1008" t="s">
        <v>31</v>
      </c>
      <c r="K1008">
        <v>508901</v>
      </c>
      <c r="L1008">
        <v>24</v>
      </c>
      <c r="M1008">
        <v>0</v>
      </c>
      <c r="N1008">
        <v>0</v>
      </c>
      <c r="O1008">
        <v>0</v>
      </c>
      <c r="P1008">
        <v>0</v>
      </c>
      <c r="Q1008">
        <v>0</v>
      </c>
      <c r="R1008" t="s">
        <v>2922</v>
      </c>
    </row>
    <row r="1009" spans="1:19">
      <c r="A1009" t="s">
        <v>2923</v>
      </c>
      <c r="B1009" t="s">
        <v>2924</v>
      </c>
      <c r="C1009" t="s">
        <v>60</v>
      </c>
      <c r="D1009" t="s">
        <v>30</v>
      </c>
      <c r="E1009">
        <v>227.38</v>
      </c>
      <c r="F1009" t="s">
        <v>23</v>
      </c>
      <c r="G1009" t="s">
        <v>24</v>
      </c>
      <c r="H1009">
        <v>11.43</v>
      </c>
      <c r="I1009">
        <v>0</v>
      </c>
      <c r="J1009" t="s">
        <v>48</v>
      </c>
      <c r="K1009">
        <v>471106</v>
      </c>
      <c r="L1009">
        <v>18</v>
      </c>
      <c r="M1009">
        <v>0</v>
      </c>
      <c r="N1009">
        <v>0</v>
      </c>
      <c r="O1009">
        <v>0</v>
      </c>
      <c r="P1009">
        <v>0</v>
      </c>
      <c r="Q1009">
        <v>0</v>
      </c>
      <c r="R1009" t="s">
        <v>2925</v>
      </c>
    </row>
    <row r="1010" spans="1:19">
      <c r="A1010" t="s">
        <v>2926</v>
      </c>
      <c r="B1010" t="s">
        <v>2927</v>
      </c>
      <c r="C1010" t="s">
        <v>35</v>
      </c>
      <c r="D1010" t="s">
        <v>54</v>
      </c>
      <c r="E1010">
        <v>673.61</v>
      </c>
      <c r="F1010" t="s">
        <v>39</v>
      </c>
      <c r="G1010" t="s">
        <v>40</v>
      </c>
      <c r="H1010">
        <v>18.649999999999999</v>
      </c>
      <c r="I1010">
        <v>0</v>
      </c>
      <c r="J1010" t="s">
        <v>48</v>
      </c>
      <c r="K1010">
        <v>528529</v>
      </c>
      <c r="L1010">
        <v>25</v>
      </c>
      <c r="M1010">
        <v>0</v>
      </c>
      <c r="N1010">
        <v>0</v>
      </c>
      <c r="O1010">
        <v>0</v>
      </c>
      <c r="P1010">
        <v>0</v>
      </c>
      <c r="Q1010">
        <v>0</v>
      </c>
      <c r="R1010" t="s">
        <v>2928</v>
      </c>
    </row>
    <row r="1011" spans="1:19">
      <c r="A1011" t="s">
        <v>2929</v>
      </c>
      <c r="B1011" t="s">
        <v>2253</v>
      </c>
      <c r="C1011" t="s">
        <v>21</v>
      </c>
      <c r="D1011" t="s">
        <v>22</v>
      </c>
      <c r="E1011">
        <v>1450.49</v>
      </c>
      <c r="F1011" t="s">
        <v>23</v>
      </c>
      <c r="G1011" t="s">
        <v>24</v>
      </c>
      <c r="H1011">
        <v>7.59</v>
      </c>
      <c r="I1011">
        <v>0</v>
      </c>
      <c r="J1011" t="s">
        <v>31</v>
      </c>
      <c r="K1011">
        <v>472929</v>
      </c>
      <c r="L1011">
        <v>18</v>
      </c>
      <c r="M1011">
        <v>0</v>
      </c>
      <c r="N1011">
        <v>0</v>
      </c>
      <c r="O1011">
        <v>0</v>
      </c>
      <c r="P1011">
        <v>0</v>
      </c>
      <c r="Q1011">
        <v>0</v>
      </c>
      <c r="R1011" t="s">
        <v>2930</v>
      </c>
    </row>
    <row r="1012" spans="1:19">
      <c r="A1012" t="s">
        <v>2931</v>
      </c>
      <c r="B1012" t="s">
        <v>2932</v>
      </c>
      <c r="C1012" t="s">
        <v>53</v>
      </c>
      <c r="D1012" t="s">
        <v>22</v>
      </c>
      <c r="E1012">
        <v>374.9</v>
      </c>
      <c r="F1012" t="s">
        <v>23</v>
      </c>
      <c r="G1012" t="s">
        <v>24</v>
      </c>
      <c r="H1012">
        <v>3.49</v>
      </c>
      <c r="I1012">
        <v>0</v>
      </c>
      <c r="J1012" t="s">
        <v>31</v>
      </c>
      <c r="K1012">
        <v>490499</v>
      </c>
      <c r="L1012">
        <v>41</v>
      </c>
      <c r="M1012">
        <v>0</v>
      </c>
      <c r="N1012">
        <v>1</v>
      </c>
      <c r="O1012">
        <v>0</v>
      </c>
      <c r="P1012">
        <v>0</v>
      </c>
      <c r="Q1012">
        <v>0</v>
      </c>
      <c r="R1012" t="s">
        <v>2933</v>
      </c>
    </row>
    <row r="1013" spans="1:19">
      <c r="A1013" t="s">
        <v>2934</v>
      </c>
      <c r="B1013" t="s">
        <v>2935</v>
      </c>
      <c r="C1013" t="s">
        <v>44</v>
      </c>
      <c r="D1013" t="s">
        <v>54</v>
      </c>
      <c r="E1013">
        <v>327.87</v>
      </c>
      <c r="F1013" t="s">
        <v>39</v>
      </c>
      <c r="G1013" t="s">
        <v>24</v>
      </c>
      <c r="H1013">
        <v>14.13</v>
      </c>
      <c r="I1013">
        <v>0</v>
      </c>
      <c r="J1013" t="s">
        <v>25</v>
      </c>
      <c r="K1013">
        <v>546401</v>
      </c>
      <c r="L1013">
        <v>48</v>
      </c>
      <c r="M1013">
        <v>0</v>
      </c>
      <c r="N1013">
        <v>0</v>
      </c>
      <c r="O1013">
        <v>1</v>
      </c>
      <c r="P1013">
        <v>0</v>
      </c>
      <c r="Q1013">
        <v>0</v>
      </c>
      <c r="R1013" t="s">
        <v>2936</v>
      </c>
      <c r="S1013" t="s">
        <v>50</v>
      </c>
    </row>
    <row r="1014" spans="1:19">
      <c r="A1014" t="s">
        <v>2937</v>
      </c>
      <c r="B1014" t="s">
        <v>2938</v>
      </c>
      <c r="C1014" t="s">
        <v>35</v>
      </c>
      <c r="D1014" t="s">
        <v>70</v>
      </c>
      <c r="E1014">
        <v>258.95</v>
      </c>
      <c r="F1014" t="s">
        <v>39</v>
      </c>
      <c r="G1014" t="s">
        <v>40</v>
      </c>
      <c r="H1014">
        <v>1.33</v>
      </c>
      <c r="I1014">
        <v>0</v>
      </c>
      <c r="J1014" t="s">
        <v>25</v>
      </c>
      <c r="K1014">
        <v>528185</v>
      </c>
      <c r="L1014">
        <v>14</v>
      </c>
      <c r="M1014">
        <v>0</v>
      </c>
      <c r="N1014">
        <v>0</v>
      </c>
      <c r="O1014">
        <v>0</v>
      </c>
      <c r="P1014">
        <v>0</v>
      </c>
      <c r="Q1014">
        <v>0</v>
      </c>
      <c r="R1014" t="s">
        <v>2939</v>
      </c>
    </row>
    <row r="1015" spans="1:19">
      <c r="A1015" t="s">
        <v>2940</v>
      </c>
      <c r="B1015" t="s">
        <v>2941</v>
      </c>
      <c r="C1015" t="s">
        <v>29</v>
      </c>
      <c r="D1015" t="s">
        <v>70</v>
      </c>
      <c r="E1015">
        <v>734.12</v>
      </c>
      <c r="F1015" t="s">
        <v>23</v>
      </c>
      <c r="G1015" t="s">
        <v>24</v>
      </c>
      <c r="H1015">
        <v>3.65</v>
      </c>
      <c r="I1015">
        <v>0</v>
      </c>
      <c r="J1015" t="s">
        <v>25</v>
      </c>
      <c r="K1015">
        <v>422942</v>
      </c>
      <c r="L1015">
        <v>21</v>
      </c>
      <c r="M1015">
        <v>0</v>
      </c>
      <c r="N1015">
        <v>0</v>
      </c>
      <c r="O1015">
        <v>0</v>
      </c>
      <c r="P1015">
        <v>0</v>
      </c>
      <c r="Q1015">
        <v>0</v>
      </c>
      <c r="R1015" t="s">
        <v>2942</v>
      </c>
    </row>
    <row r="1016" spans="1:19">
      <c r="A1016" t="s">
        <v>2943</v>
      </c>
      <c r="B1016" t="s">
        <v>2944</v>
      </c>
      <c r="C1016" t="s">
        <v>44</v>
      </c>
      <c r="D1016" t="s">
        <v>22</v>
      </c>
      <c r="E1016">
        <v>232.13</v>
      </c>
      <c r="F1016" t="s">
        <v>23</v>
      </c>
      <c r="G1016" t="s">
        <v>24</v>
      </c>
      <c r="H1016">
        <v>3.34</v>
      </c>
      <c r="I1016">
        <v>0</v>
      </c>
      <c r="J1016" t="s">
        <v>31</v>
      </c>
      <c r="K1016">
        <v>507272</v>
      </c>
      <c r="L1016">
        <v>10</v>
      </c>
      <c r="M1016">
        <v>0</v>
      </c>
      <c r="N1016">
        <v>0</v>
      </c>
      <c r="O1016">
        <v>0</v>
      </c>
      <c r="P1016">
        <v>0</v>
      </c>
      <c r="Q1016">
        <v>0</v>
      </c>
      <c r="R1016" t="s">
        <v>2945</v>
      </c>
    </row>
    <row r="1017" spans="1:19">
      <c r="A1017" t="s">
        <v>2946</v>
      </c>
      <c r="B1017" t="s">
        <v>1581</v>
      </c>
      <c r="C1017" t="s">
        <v>53</v>
      </c>
      <c r="D1017" t="s">
        <v>30</v>
      </c>
      <c r="E1017">
        <v>147.33000000000001</v>
      </c>
      <c r="F1017" t="s">
        <v>55</v>
      </c>
      <c r="G1017" t="s">
        <v>40</v>
      </c>
      <c r="H1017">
        <v>8.2100000000000009</v>
      </c>
      <c r="I1017">
        <v>0</v>
      </c>
      <c r="J1017" t="s">
        <v>25</v>
      </c>
      <c r="K1017">
        <v>481155</v>
      </c>
      <c r="L1017">
        <v>38</v>
      </c>
      <c r="M1017">
        <v>0</v>
      </c>
      <c r="N1017">
        <v>1</v>
      </c>
      <c r="O1017">
        <v>0</v>
      </c>
      <c r="P1017">
        <v>0</v>
      </c>
      <c r="Q1017">
        <v>0</v>
      </c>
      <c r="R1017" t="s">
        <v>2947</v>
      </c>
    </row>
    <row r="1018" spans="1:19">
      <c r="A1018" t="s">
        <v>2948</v>
      </c>
      <c r="B1018" t="s">
        <v>2949</v>
      </c>
      <c r="C1018" t="s">
        <v>121</v>
      </c>
      <c r="D1018" t="s">
        <v>70</v>
      </c>
      <c r="E1018">
        <v>502.16</v>
      </c>
      <c r="F1018" t="s">
        <v>23</v>
      </c>
      <c r="G1018" t="s">
        <v>24</v>
      </c>
      <c r="H1018">
        <v>7.72</v>
      </c>
      <c r="I1018">
        <v>0</v>
      </c>
      <c r="J1018" t="s">
        <v>25</v>
      </c>
      <c r="K1018">
        <v>493336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  <c r="R1018" t="s">
        <v>2950</v>
      </c>
    </row>
    <row r="1019" spans="1:19">
      <c r="A1019" t="s">
        <v>2951</v>
      </c>
      <c r="B1019" t="s">
        <v>1509</v>
      </c>
      <c r="C1019" t="s">
        <v>44</v>
      </c>
      <c r="D1019" t="s">
        <v>30</v>
      </c>
      <c r="E1019">
        <v>4.2</v>
      </c>
      <c r="F1019" t="s">
        <v>23</v>
      </c>
      <c r="G1019" t="s">
        <v>24</v>
      </c>
      <c r="H1019">
        <v>1.71</v>
      </c>
      <c r="I1019">
        <v>0</v>
      </c>
      <c r="J1019" t="s">
        <v>48</v>
      </c>
      <c r="K1019">
        <v>420266</v>
      </c>
      <c r="L1019">
        <v>85</v>
      </c>
      <c r="M1019">
        <v>1</v>
      </c>
      <c r="N1019">
        <v>0</v>
      </c>
      <c r="O1019">
        <v>0</v>
      </c>
      <c r="P1019">
        <v>0</v>
      </c>
      <c r="Q1019">
        <v>0</v>
      </c>
      <c r="R1019" t="s">
        <v>2952</v>
      </c>
    </row>
    <row r="1020" spans="1:19">
      <c r="A1020" t="s">
        <v>2953</v>
      </c>
      <c r="B1020" t="s">
        <v>2954</v>
      </c>
      <c r="C1020" t="s">
        <v>44</v>
      </c>
      <c r="D1020" t="s">
        <v>22</v>
      </c>
      <c r="E1020">
        <v>446.14</v>
      </c>
      <c r="F1020" t="s">
        <v>55</v>
      </c>
      <c r="G1020" t="s">
        <v>40</v>
      </c>
      <c r="H1020">
        <v>3.1</v>
      </c>
      <c r="I1020">
        <v>0</v>
      </c>
      <c r="J1020" t="s">
        <v>31</v>
      </c>
      <c r="K1020">
        <v>415763</v>
      </c>
      <c r="L1020">
        <v>48</v>
      </c>
      <c r="M1020">
        <v>0</v>
      </c>
      <c r="N1020">
        <v>1</v>
      </c>
      <c r="O1020">
        <v>0</v>
      </c>
      <c r="P1020">
        <v>0</v>
      </c>
      <c r="Q1020">
        <v>0</v>
      </c>
      <c r="R1020" t="s">
        <v>2955</v>
      </c>
    </row>
    <row r="1021" spans="1:19">
      <c r="A1021" t="s">
        <v>2956</v>
      </c>
      <c r="B1021" t="s">
        <v>817</v>
      </c>
      <c r="C1021" t="s">
        <v>53</v>
      </c>
      <c r="D1021" t="s">
        <v>54</v>
      </c>
      <c r="E1021">
        <v>463.2</v>
      </c>
      <c r="F1021" t="s">
        <v>39</v>
      </c>
      <c r="G1021" t="s">
        <v>24</v>
      </c>
      <c r="H1021">
        <v>18.649999999999999</v>
      </c>
      <c r="I1021">
        <v>0</v>
      </c>
      <c r="J1021" t="s">
        <v>25</v>
      </c>
      <c r="K1021">
        <v>556908</v>
      </c>
      <c r="L1021">
        <v>21</v>
      </c>
      <c r="M1021">
        <v>0</v>
      </c>
      <c r="N1021">
        <v>0</v>
      </c>
      <c r="O1021">
        <v>0</v>
      </c>
      <c r="P1021">
        <v>0</v>
      </c>
      <c r="Q1021">
        <v>0</v>
      </c>
      <c r="R1021" t="s">
        <v>2957</v>
      </c>
      <c r="S1021" t="s">
        <v>50</v>
      </c>
    </row>
    <row r="1022" spans="1:19">
      <c r="A1022" t="s">
        <v>2958</v>
      </c>
      <c r="B1022" t="s">
        <v>2959</v>
      </c>
      <c r="C1022" t="s">
        <v>35</v>
      </c>
      <c r="D1022" t="s">
        <v>54</v>
      </c>
      <c r="E1022">
        <v>352.32</v>
      </c>
      <c r="F1022" t="s">
        <v>23</v>
      </c>
      <c r="G1022" t="s">
        <v>24</v>
      </c>
      <c r="H1022">
        <v>10.85</v>
      </c>
      <c r="I1022">
        <v>0</v>
      </c>
      <c r="J1022" t="s">
        <v>48</v>
      </c>
      <c r="K1022">
        <v>493101</v>
      </c>
      <c r="L1022">
        <v>18</v>
      </c>
      <c r="M1022">
        <v>0</v>
      </c>
      <c r="N1022">
        <v>0</v>
      </c>
      <c r="O1022">
        <v>0</v>
      </c>
      <c r="P1022">
        <v>0</v>
      </c>
      <c r="Q1022">
        <v>0</v>
      </c>
      <c r="R1022" t="s">
        <v>2960</v>
      </c>
    </row>
    <row r="1023" spans="1:19">
      <c r="A1023" t="s">
        <v>2961</v>
      </c>
      <c r="B1023" t="s">
        <v>2962</v>
      </c>
      <c r="C1023" t="s">
        <v>53</v>
      </c>
      <c r="D1023" t="s">
        <v>30</v>
      </c>
      <c r="E1023">
        <v>365.49</v>
      </c>
      <c r="F1023" t="s">
        <v>39</v>
      </c>
      <c r="G1023" t="s">
        <v>40</v>
      </c>
      <c r="H1023">
        <v>6.79</v>
      </c>
      <c r="I1023">
        <v>0</v>
      </c>
      <c r="J1023" t="s">
        <v>144</v>
      </c>
      <c r="K1023">
        <v>524060</v>
      </c>
      <c r="L1023">
        <v>11</v>
      </c>
      <c r="M1023">
        <v>0</v>
      </c>
      <c r="N1023">
        <v>0</v>
      </c>
      <c r="O1023">
        <v>0</v>
      </c>
      <c r="P1023">
        <v>0</v>
      </c>
      <c r="Q1023">
        <v>0</v>
      </c>
      <c r="R1023" t="s">
        <v>2963</v>
      </c>
    </row>
    <row r="1024" spans="1:19">
      <c r="A1024" t="s">
        <v>2964</v>
      </c>
      <c r="B1024" t="s">
        <v>2965</v>
      </c>
      <c r="C1024" t="s">
        <v>121</v>
      </c>
      <c r="D1024" t="s">
        <v>70</v>
      </c>
      <c r="E1024">
        <v>107.33</v>
      </c>
      <c r="F1024" t="s">
        <v>55</v>
      </c>
      <c r="G1024" t="s">
        <v>40</v>
      </c>
      <c r="H1024">
        <v>8.8699999999999992</v>
      </c>
      <c r="I1024">
        <v>0</v>
      </c>
      <c r="J1024" t="s">
        <v>31</v>
      </c>
      <c r="K1024">
        <v>430142</v>
      </c>
      <c r="L1024">
        <v>33</v>
      </c>
      <c r="M1024">
        <v>0</v>
      </c>
      <c r="N1024">
        <v>0</v>
      </c>
      <c r="O1024">
        <v>0</v>
      </c>
      <c r="P1024">
        <v>1</v>
      </c>
      <c r="Q1024">
        <v>0</v>
      </c>
      <c r="R1024" t="s">
        <v>2966</v>
      </c>
    </row>
    <row r="1025" spans="1:19">
      <c r="A1025" t="s">
        <v>2967</v>
      </c>
      <c r="B1025" t="s">
        <v>2968</v>
      </c>
      <c r="C1025" t="s">
        <v>29</v>
      </c>
      <c r="D1025" t="s">
        <v>70</v>
      </c>
      <c r="E1025">
        <v>877.79</v>
      </c>
      <c r="F1025" t="s">
        <v>23</v>
      </c>
      <c r="G1025" t="s">
        <v>24</v>
      </c>
      <c r="H1025">
        <v>11.85</v>
      </c>
      <c r="I1025">
        <v>0</v>
      </c>
      <c r="J1025" t="s">
        <v>25</v>
      </c>
      <c r="K1025">
        <v>553954</v>
      </c>
      <c r="L1025">
        <v>46</v>
      </c>
      <c r="M1025">
        <v>0</v>
      </c>
      <c r="N1025">
        <v>0</v>
      </c>
      <c r="O1025">
        <v>1</v>
      </c>
      <c r="P1025">
        <v>0</v>
      </c>
      <c r="Q1025">
        <v>0</v>
      </c>
      <c r="R1025" t="s">
        <v>2969</v>
      </c>
    </row>
    <row r="1026" spans="1:19">
      <c r="A1026" t="s">
        <v>2970</v>
      </c>
      <c r="B1026" t="s">
        <v>2971</v>
      </c>
      <c r="C1026" t="s">
        <v>44</v>
      </c>
      <c r="D1026" t="s">
        <v>30</v>
      </c>
      <c r="E1026">
        <v>424.05</v>
      </c>
      <c r="F1026" t="s">
        <v>39</v>
      </c>
      <c r="G1026" t="s">
        <v>24</v>
      </c>
      <c r="H1026">
        <v>5.65</v>
      </c>
      <c r="I1026">
        <v>0</v>
      </c>
      <c r="J1026" t="s">
        <v>25</v>
      </c>
      <c r="K1026">
        <v>424366</v>
      </c>
      <c r="L1026">
        <v>24</v>
      </c>
      <c r="M1026">
        <v>0</v>
      </c>
      <c r="N1026">
        <v>0</v>
      </c>
      <c r="O1026">
        <v>0</v>
      </c>
      <c r="P1026">
        <v>0</v>
      </c>
      <c r="Q1026">
        <v>0</v>
      </c>
      <c r="R1026" t="s">
        <v>2972</v>
      </c>
      <c r="S1026" t="s">
        <v>50</v>
      </c>
    </row>
    <row r="1027" spans="1:19">
      <c r="A1027" t="s">
        <v>2973</v>
      </c>
      <c r="B1027" t="s">
        <v>2974</v>
      </c>
      <c r="C1027" t="s">
        <v>60</v>
      </c>
      <c r="D1027" t="s">
        <v>30</v>
      </c>
      <c r="E1027">
        <v>197.4</v>
      </c>
      <c r="F1027" t="s">
        <v>23</v>
      </c>
      <c r="G1027" t="s">
        <v>24</v>
      </c>
      <c r="H1027">
        <v>5.35</v>
      </c>
      <c r="I1027">
        <v>0</v>
      </c>
      <c r="J1027" t="s">
        <v>31</v>
      </c>
      <c r="K1027">
        <v>470546</v>
      </c>
      <c r="L1027">
        <v>15</v>
      </c>
      <c r="M1027">
        <v>0</v>
      </c>
      <c r="N1027">
        <v>0</v>
      </c>
      <c r="O1027">
        <v>0</v>
      </c>
      <c r="P1027">
        <v>0</v>
      </c>
      <c r="Q1027">
        <v>0</v>
      </c>
      <c r="R1027" t="s">
        <v>2975</v>
      </c>
    </row>
    <row r="1028" spans="1:19">
      <c r="A1028" t="s">
        <v>2976</v>
      </c>
      <c r="B1028" t="s">
        <v>2977</v>
      </c>
      <c r="C1028" t="s">
        <v>44</v>
      </c>
      <c r="D1028" t="s">
        <v>30</v>
      </c>
      <c r="E1028">
        <v>91.61</v>
      </c>
      <c r="F1028" t="s">
        <v>55</v>
      </c>
      <c r="G1028" t="s">
        <v>40</v>
      </c>
      <c r="H1028">
        <v>7.14</v>
      </c>
      <c r="I1028">
        <v>0</v>
      </c>
      <c r="J1028" t="s">
        <v>25</v>
      </c>
      <c r="K1028">
        <v>545246</v>
      </c>
      <c r="L1028">
        <v>17</v>
      </c>
      <c r="M1028">
        <v>0</v>
      </c>
      <c r="N1028">
        <v>0</v>
      </c>
      <c r="O1028">
        <v>0</v>
      </c>
      <c r="P1028">
        <v>0</v>
      </c>
      <c r="Q1028">
        <v>0</v>
      </c>
      <c r="R1028" t="s">
        <v>2978</v>
      </c>
    </row>
    <row r="1029" spans="1:19">
      <c r="A1029" t="s">
        <v>2979</v>
      </c>
      <c r="B1029" t="s">
        <v>1521</v>
      </c>
      <c r="C1029" t="s">
        <v>121</v>
      </c>
      <c r="D1029" t="s">
        <v>22</v>
      </c>
      <c r="E1029">
        <v>325.93</v>
      </c>
      <c r="F1029" t="s">
        <v>23</v>
      </c>
      <c r="G1029" t="s">
        <v>24</v>
      </c>
      <c r="H1029">
        <v>10.49</v>
      </c>
      <c r="I1029">
        <v>0</v>
      </c>
      <c r="J1029" t="s">
        <v>25</v>
      </c>
      <c r="K1029">
        <v>527569</v>
      </c>
      <c r="L1029">
        <v>16</v>
      </c>
      <c r="M1029">
        <v>0</v>
      </c>
      <c r="N1029">
        <v>0</v>
      </c>
      <c r="O1029">
        <v>0</v>
      </c>
      <c r="P1029">
        <v>0</v>
      </c>
      <c r="Q1029">
        <v>0</v>
      </c>
      <c r="R1029" t="s">
        <v>2980</v>
      </c>
    </row>
    <row r="1030" spans="1:19">
      <c r="A1030" t="s">
        <v>2981</v>
      </c>
      <c r="B1030" t="s">
        <v>1892</v>
      </c>
      <c r="C1030" t="s">
        <v>53</v>
      </c>
      <c r="D1030" t="s">
        <v>70</v>
      </c>
      <c r="E1030">
        <v>655.54</v>
      </c>
      <c r="F1030" t="s">
        <v>39</v>
      </c>
      <c r="G1030" t="s">
        <v>24</v>
      </c>
      <c r="H1030">
        <v>0.56000000000000005</v>
      </c>
      <c r="I1030">
        <v>0</v>
      </c>
      <c r="J1030" t="s">
        <v>144</v>
      </c>
      <c r="K1030">
        <v>504386</v>
      </c>
      <c r="L1030">
        <v>15</v>
      </c>
      <c r="M1030">
        <v>0</v>
      </c>
      <c r="N1030">
        <v>0</v>
      </c>
      <c r="O1030">
        <v>0</v>
      </c>
      <c r="P1030">
        <v>0</v>
      </c>
      <c r="Q1030">
        <v>0</v>
      </c>
      <c r="R1030" t="s">
        <v>2982</v>
      </c>
      <c r="S1030" t="s">
        <v>50</v>
      </c>
    </row>
    <row r="1031" spans="1:19">
      <c r="A1031" t="s">
        <v>2983</v>
      </c>
      <c r="B1031" t="s">
        <v>2984</v>
      </c>
      <c r="C1031" t="s">
        <v>29</v>
      </c>
      <c r="D1031" t="s">
        <v>54</v>
      </c>
      <c r="E1031">
        <v>689.45</v>
      </c>
      <c r="F1031" t="s">
        <v>23</v>
      </c>
      <c r="G1031" t="s">
        <v>24</v>
      </c>
      <c r="H1031">
        <v>11.21</v>
      </c>
      <c r="I1031">
        <v>0</v>
      </c>
      <c r="J1031" t="s">
        <v>25</v>
      </c>
      <c r="K1031">
        <v>552464</v>
      </c>
      <c r="L1031">
        <v>17</v>
      </c>
      <c r="M1031">
        <v>0</v>
      </c>
      <c r="N1031">
        <v>0</v>
      </c>
      <c r="O1031">
        <v>0</v>
      </c>
      <c r="P1031">
        <v>0</v>
      </c>
      <c r="Q1031">
        <v>0</v>
      </c>
      <c r="R1031" t="s">
        <v>2985</v>
      </c>
    </row>
    <row r="1032" spans="1:19">
      <c r="A1032" t="s">
        <v>2986</v>
      </c>
      <c r="B1032" t="s">
        <v>2987</v>
      </c>
      <c r="C1032" t="s">
        <v>35</v>
      </c>
      <c r="D1032" t="s">
        <v>70</v>
      </c>
      <c r="E1032">
        <v>478.96</v>
      </c>
      <c r="F1032" t="s">
        <v>23</v>
      </c>
      <c r="G1032" t="s">
        <v>24</v>
      </c>
      <c r="H1032">
        <v>8.34</v>
      </c>
      <c r="I1032">
        <v>0</v>
      </c>
      <c r="J1032" t="s">
        <v>144</v>
      </c>
      <c r="K1032">
        <v>549094</v>
      </c>
      <c r="L1032">
        <v>23</v>
      </c>
      <c r="M1032">
        <v>0</v>
      </c>
      <c r="N1032">
        <v>0</v>
      </c>
      <c r="O1032">
        <v>0</v>
      </c>
      <c r="P1032">
        <v>0</v>
      </c>
      <c r="Q1032">
        <v>0</v>
      </c>
      <c r="R1032" t="s">
        <v>2988</v>
      </c>
    </row>
    <row r="1033" spans="1:19">
      <c r="A1033" t="s">
        <v>2989</v>
      </c>
      <c r="B1033" t="s">
        <v>2990</v>
      </c>
      <c r="C1033" t="s">
        <v>60</v>
      </c>
      <c r="D1033" t="s">
        <v>30</v>
      </c>
      <c r="E1033">
        <v>1412.11</v>
      </c>
      <c r="F1033" t="s">
        <v>23</v>
      </c>
      <c r="G1033" t="s">
        <v>24</v>
      </c>
      <c r="H1033">
        <v>1.02</v>
      </c>
      <c r="I1033">
        <v>0</v>
      </c>
      <c r="J1033" t="s">
        <v>48</v>
      </c>
      <c r="K1033">
        <v>406155</v>
      </c>
      <c r="L1033">
        <v>41</v>
      </c>
      <c r="M1033">
        <v>0</v>
      </c>
      <c r="N1033">
        <v>1</v>
      </c>
      <c r="O1033">
        <v>0</v>
      </c>
      <c r="P1033">
        <v>0</v>
      </c>
      <c r="Q1033">
        <v>0</v>
      </c>
      <c r="R1033" t="s">
        <v>2991</v>
      </c>
    </row>
    <row r="1034" spans="1:19">
      <c r="A1034" t="s">
        <v>2992</v>
      </c>
      <c r="B1034" t="s">
        <v>2096</v>
      </c>
      <c r="C1034" t="s">
        <v>35</v>
      </c>
      <c r="D1034" t="s">
        <v>70</v>
      </c>
      <c r="E1034">
        <v>903.26</v>
      </c>
      <c r="F1034" t="s">
        <v>23</v>
      </c>
      <c r="G1034" t="s">
        <v>24</v>
      </c>
      <c r="H1034">
        <v>10.88</v>
      </c>
      <c r="I1034">
        <v>0</v>
      </c>
      <c r="J1034" t="s">
        <v>48</v>
      </c>
      <c r="K1034">
        <v>451359</v>
      </c>
      <c r="L1034">
        <v>23</v>
      </c>
      <c r="M1034">
        <v>0</v>
      </c>
      <c r="N1034">
        <v>0</v>
      </c>
      <c r="O1034">
        <v>0</v>
      </c>
      <c r="P1034">
        <v>0</v>
      </c>
      <c r="Q1034">
        <v>0</v>
      </c>
      <c r="R1034" t="s">
        <v>2993</v>
      </c>
    </row>
    <row r="1035" spans="1:19">
      <c r="A1035" t="s">
        <v>2994</v>
      </c>
      <c r="B1035" t="s">
        <v>2995</v>
      </c>
      <c r="C1035" t="s">
        <v>60</v>
      </c>
      <c r="D1035" t="s">
        <v>30</v>
      </c>
      <c r="E1035">
        <v>139.44</v>
      </c>
      <c r="F1035" t="s">
        <v>23</v>
      </c>
      <c r="G1035" t="s">
        <v>24</v>
      </c>
      <c r="H1035">
        <v>8.14</v>
      </c>
      <c r="I1035">
        <v>0</v>
      </c>
      <c r="J1035" t="s">
        <v>31</v>
      </c>
      <c r="K1035">
        <v>553763</v>
      </c>
      <c r="L1035">
        <v>21</v>
      </c>
      <c r="M1035">
        <v>0</v>
      </c>
      <c r="N1035">
        <v>0</v>
      </c>
      <c r="O1035">
        <v>0</v>
      </c>
      <c r="P1035">
        <v>0</v>
      </c>
      <c r="Q1035">
        <v>0</v>
      </c>
      <c r="R1035" t="s">
        <v>2996</v>
      </c>
    </row>
    <row r="1036" spans="1:19">
      <c r="A1036" t="s">
        <v>2997</v>
      </c>
      <c r="B1036" t="s">
        <v>1185</v>
      </c>
      <c r="C1036" t="s">
        <v>121</v>
      </c>
      <c r="D1036" t="s">
        <v>70</v>
      </c>
      <c r="E1036">
        <v>316.55</v>
      </c>
      <c r="F1036" t="s">
        <v>39</v>
      </c>
      <c r="G1036" t="s">
        <v>24</v>
      </c>
      <c r="H1036">
        <v>10.32</v>
      </c>
      <c r="I1036">
        <v>0</v>
      </c>
      <c r="J1036" t="s">
        <v>25</v>
      </c>
      <c r="K1036">
        <v>492176</v>
      </c>
      <c r="L1036">
        <v>48</v>
      </c>
      <c r="M1036">
        <v>1</v>
      </c>
      <c r="N1036">
        <v>0</v>
      </c>
      <c r="O1036">
        <v>0</v>
      </c>
      <c r="P1036">
        <v>0</v>
      </c>
      <c r="Q1036">
        <v>1</v>
      </c>
      <c r="R1036" t="s">
        <v>2998</v>
      </c>
      <c r="S1036" t="s">
        <v>50</v>
      </c>
    </row>
    <row r="1037" spans="1:19">
      <c r="A1037" t="s">
        <v>2999</v>
      </c>
      <c r="B1037" t="s">
        <v>3000</v>
      </c>
      <c r="C1037" t="s">
        <v>44</v>
      </c>
      <c r="D1037" t="s">
        <v>70</v>
      </c>
      <c r="E1037">
        <v>111.91</v>
      </c>
      <c r="F1037" t="s">
        <v>23</v>
      </c>
      <c r="G1037" t="s">
        <v>24</v>
      </c>
      <c r="H1037">
        <v>8.34</v>
      </c>
      <c r="I1037">
        <v>0</v>
      </c>
      <c r="J1037" t="s">
        <v>25</v>
      </c>
      <c r="K1037">
        <v>425676</v>
      </c>
      <c r="L1037">
        <v>17</v>
      </c>
      <c r="M1037">
        <v>0</v>
      </c>
      <c r="N1037">
        <v>0</v>
      </c>
      <c r="O1037">
        <v>0</v>
      </c>
      <c r="P1037">
        <v>0</v>
      </c>
      <c r="Q1037">
        <v>0</v>
      </c>
      <c r="R1037" t="s">
        <v>3001</v>
      </c>
    </row>
    <row r="1038" spans="1:19">
      <c r="A1038" t="s">
        <v>3002</v>
      </c>
      <c r="B1038" t="s">
        <v>3003</v>
      </c>
      <c r="C1038" t="s">
        <v>44</v>
      </c>
      <c r="D1038" t="s">
        <v>22</v>
      </c>
      <c r="E1038">
        <v>124.34</v>
      </c>
      <c r="F1038" t="s">
        <v>23</v>
      </c>
      <c r="G1038" t="s">
        <v>24</v>
      </c>
      <c r="H1038">
        <v>10.46</v>
      </c>
      <c r="I1038">
        <v>0</v>
      </c>
      <c r="J1038" t="s">
        <v>31</v>
      </c>
      <c r="K1038">
        <v>413717</v>
      </c>
      <c r="L1038">
        <v>18</v>
      </c>
      <c r="M1038">
        <v>0</v>
      </c>
      <c r="N1038">
        <v>0</v>
      </c>
      <c r="O1038">
        <v>0</v>
      </c>
      <c r="P1038">
        <v>0</v>
      </c>
      <c r="Q1038">
        <v>0</v>
      </c>
      <c r="R1038" t="s">
        <v>3004</v>
      </c>
    </row>
    <row r="1039" spans="1:19">
      <c r="A1039" t="s">
        <v>3005</v>
      </c>
      <c r="B1039" t="s">
        <v>1509</v>
      </c>
      <c r="C1039" t="s">
        <v>21</v>
      </c>
      <c r="D1039" t="s">
        <v>22</v>
      </c>
      <c r="E1039">
        <v>156.72</v>
      </c>
      <c r="F1039" t="s">
        <v>55</v>
      </c>
      <c r="G1039" t="s">
        <v>40</v>
      </c>
      <c r="H1039">
        <v>8.26</v>
      </c>
      <c r="I1039">
        <v>0</v>
      </c>
      <c r="J1039" t="s">
        <v>48</v>
      </c>
      <c r="K1039">
        <v>550914</v>
      </c>
      <c r="L1039">
        <v>11</v>
      </c>
      <c r="M1039">
        <v>0</v>
      </c>
      <c r="N1039">
        <v>0</v>
      </c>
      <c r="O1039">
        <v>0</v>
      </c>
      <c r="P1039">
        <v>0</v>
      </c>
      <c r="Q1039">
        <v>0</v>
      </c>
      <c r="R1039" t="s">
        <v>3006</v>
      </c>
    </row>
    <row r="1040" spans="1:19">
      <c r="A1040" t="s">
        <v>3007</v>
      </c>
      <c r="B1040" t="s">
        <v>3008</v>
      </c>
      <c r="C1040" t="s">
        <v>35</v>
      </c>
      <c r="D1040" t="s">
        <v>22</v>
      </c>
      <c r="E1040">
        <v>365.41</v>
      </c>
      <c r="F1040" t="s">
        <v>23</v>
      </c>
      <c r="G1040" t="s">
        <v>24</v>
      </c>
      <c r="H1040">
        <v>7.78</v>
      </c>
      <c r="I1040">
        <v>0</v>
      </c>
      <c r="J1040" t="s">
        <v>144</v>
      </c>
      <c r="K1040">
        <v>506737</v>
      </c>
      <c r="L1040">
        <v>16</v>
      </c>
      <c r="M1040">
        <v>0</v>
      </c>
      <c r="N1040">
        <v>0</v>
      </c>
      <c r="O1040">
        <v>0</v>
      </c>
      <c r="P1040">
        <v>0</v>
      </c>
      <c r="Q1040">
        <v>0</v>
      </c>
      <c r="R1040" t="s">
        <v>3009</v>
      </c>
    </row>
    <row r="1041" spans="1:19">
      <c r="A1041" t="s">
        <v>3010</v>
      </c>
      <c r="B1041" t="s">
        <v>3011</v>
      </c>
      <c r="C1041" t="s">
        <v>44</v>
      </c>
      <c r="D1041" t="s">
        <v>30</v>
      </c>
      <c r="E1041">
        <v>800.96</v>
      </c>
      <c r="F1041" t="s">
        <v>23</v>
      </c>
      <c r="G1041" t="s">
        <v>24</v>
      </c>
      <c r="H1041">
        <v>0.92</v>
      </c>
      <c r="I1041">
        <v>0</v>
      </c>
      <c r="J1041" t="s">
        <v>48</v>
      </c>
      <c r="K1041">
        <v>458523</v>
      </c>
      <c r="L1041">
        <v>22</v>
      </c>
      <c r="M1041">
        <v>0</v>
      </c>
      <c r="N1041">
        <v>0</v>
      </c>
      <c r="O1041">
        <v>0</v>
      </c>
      <c r="P1041">
        <v>0</v>
      </c>
      <c r="Q1041">
        <v>0</v>
      </c>
      <c r="R1041" t="s">
        <v>3012</v>
      </c>
    </row>
    <row r="1042" spans="1:19">
      <c r="A1042" t="s">
        <v>3013</v>
      </c>
      <c r="B1042" t="s">
        <v>3014</v>
      </c>
      <c r="C1042" t="s">
        <v>121</v>
      </c>
      <c r="D1042" t="s">
        <v>70</v>
      </c>
      <c r="E1042">
        <v>531.16999999999996</v>
      </c>
      <c r="F1042" t="s">
        <v>23</v>
      </c>
      <c r="G1042" t="s">
        <v>24</v>
      </c>
      <c r="H1042">
        <v>3.34</v>
      </c>
      <c r="I1042">
        <v>0</v>
      </c>
      <c r="J1042" t="s">
        <v>31</v>
      </c>
      <c r="K1042">
        <v>460229</v>
      </c>
      <c r="L1042">
        <v>16</v>
      </c>
      <c r="M1042">
        <v>0</v>
      </c>
      <c r="N1042">
        <v>0</v>
      </c>
      <c r="O1042">
        <v>0</v>
      </c>
      <c r="P1042">
        <v>0</v>
      </c>
      <c r="Q1042">
        <v>0</v>
      </c>
      <c r="R1042" t="s">
        <v>3015</v>
      </c>
    </row>
    <row r="1043" spans="1:19">
      <c r="A1043" t="s">
        <v>3016</v>
      </c>
      <c r="B1043" t="s">
        <v>3017</v>
      </c>
      <c r="C1043" t="s">
        <v>121</v>
      </c>
      <c r="D1043" t="s">
        <v>70</v>
      </c>
      <c r="E1043">
        <v>365.1</v>
      </c>
      <c r="F1043" t="s">
        <v>23</v>
      </c>
      <c r="G1043" t="s">
        <v>24</v>
      </c>
      <c r="H1043">
        <v>1.9</v>
      </c>
      <c r="I1043">
        <v>0</v>
      </c>
      <c r="J1043" t="s">
        <v>31</v>
      </c>
      <c r="K1043">
        <v>509810</v>
      </c>
      <c r="L1043">
        <v>10</v>
      </c>
      <c r="M1043">
        <v>0</v>
      </c>
      <c r="N1043">
        <v>0</v>
      </c>
      <c r="O1043">
        <v>0</v>
      </c>
      <c r="P1043">
        <v>0</v>
      </c>
      <c r="Q1043">
        <v>0</v>
      </c>
      <c r="R1043" t="s">
        <v>3018</v>
      </c>
    </row>
    <row r="1044" spans="1:19">
      <c r="A1044" t="s">
        <v>3019</v>
      </c>
      <c r="B1044" t="s">
        <v>3020</v>
      </c>
      <c r="C1044" t="s">
        <v>29</v>
      </c>
      <c r="D1044" t="s">
        <v>70</v>
      </c>
      <c r="E1044">
        <v>609.74</v>
      </c>
      <c r="F1044" t="s">
        <v>23</v>
      </c>
      <c r="G1044" t="s">
        <v>24</v>
      </c>
      <c r="H1044">
        <v>3.74</v>
      </c>
      <c r="I1044">
        <v>0</v>
      </c>
      <c r="J1044" t="s">
        <v>31</v>
      </c>
      <c r="K1044">
        <v>488594</v>
      </c>
      <c r="L1044">
        <v>45</v>
      </c>
      <c r="M1044">
        <v>0</v>
      </c>
      <c r="N1044">
        <v>1</v>
      </c>
      <c r="O1044">
        <v>0</v>
      </c>
      <c r="P1044">
        <v>0</v>
      </c>
      <c r="Q1044">
        <v>0</v>
      </c>
      <c r="R1044" t="s">
        <v>3021</v>
      </c>
    </row>
    <row r="1045" spans="1:19">
      <c r="A1045" t="s">
        <v>3022</v>
      </c>
      <c r="B1045" t="s">
        <v>592</v>
      </c>
      <c r="C1045" t="s">
        <v>29</v>
      </c>
      <c r="D1045" t="s">
        <v>54</v>
      </c>
      <c r="E1045">
        <v>339.01</v>
      </c>
      <c r="F1045" t="s">
        <v>23</v>
      </c>
      <c r="G1045" t="s">
        <v>24</v>
      </c>
      <c r="H1045">
        <v>14.13</v>
      </c>
      <c r="I1045">
        <v>0</v>
      </c>
      <c r="J1045" t="s">
        <v>144</v>
      </c>
      <c r="K1045">
        <v>506454</v>
      </c>
      <c r="L1045">
        <v>24</v>
      </c>
      <c r="M1045">
        <v>0</v>
      </c>
      <c r="N1045">
        <v>0</v>
      </c>
      <c r="O1045">
        <v>0</v>
      </c>
      <c r="P1045">
        <v>0</v>
      </c>
      <c r="Q1045">
        <v>0</v>
      </c>
      <c r="R1045" t="s">
        <v>3023</v>
      </c>
    </row>
    <row r="1046" spans="1:19">
      <c r="A1046" t="s">
        <v>3024</v>
      </c>
      <c r="B1046" t="s">
        <v>3025</v>
      </c>
      <c r="C1046" t="s">
        <v>21</v>
      </c>
      <c r="D1046" t="s">
        <v>70</v>
      </c>
      <c r="E1046">
        <v>146.94</v>
      </c>
      <c r="F1046" t="s">
        <v>23</v>
      </c>
      <c r="G1046" t="s">
        <v>24</v>
      </c>
      <c r="H1046">
        <v>6.31</v>
      </c>
      <c r="I1046">
        <v>0</v>
      </c>
      <c r="J1046" t="s">
        <v>25</v>
      </c>
      <c r="K1046">
        <v>431187</v>
      </c>
      <c r="L1046">
        <v>17</v>
      </c>
      <c r="M1046">
        <v>0</v>
      </c>
      <c r="N1046">
        <v>0</v>
      </c>
      <c r="O1046">
        <v>0</v>
      </c>
      <c r="P1046">
        <v>0</v>
      </c>
      <c r="Q1046">
        <v>0</v>
      </c>
      <c r="R1046" t="s">
        <v>3026</v>
      </c>
    </row>
    <row r="1047" spans="1:19">
      <c r="A1047" t="s">
        <v>3027</v>
      </c>
      <c r="B1047" t="s">
        <v>3028</v>
      </c>
      <c r="C1047" t="s">
        <v>21</v>
      </c>
      <c r="D1047" t="s">
        <v>22</v>
      </c>
      <c r="E1047">
        <v>27.73</v>
      </c>
      <c r="F1047" t="s">
        <v>39</v>
      </c>
      <c r="G1047" t="s">
        <v>40</v>
      </c>
      <c r="H1047">
        <v>6.89</v>
      </c>
      <c r="I1047">
        <v>0</v>
      </c>
      <c r="J1047" t="s">
        <v>25</v>
      </c>
      <c r="K1047">
        <v>458448</v>
      </c>
      <c r="L1047">
        <v>23</v>
      </c>
      <c r="M1047">
        <v>0</v>
      </c>
      <c r="N1047">
        <v>0</v>
      </c>
      <c r="O1047">
        <v>0</v>
      </c>
      <c r="P1047">
        <v>0</v>
      </c>
      <c r="Q1047">
        <v>0</v>
      </c>
      <c r="R1047" t="s">
        <v>3029</v>
      </c>
    </row>
    <row r="1048" spans="1:19">
      <c r="A1048" t="s">
        <v>3030</v>
      </c>
      <c r="B1048" t="s">
        <v>2511</v>
      </c>
      <c r="C1048" t="s">
        <v>29</v>
      </c>
      <c r="D1048" t="s">
        <v>54</v>
      </c>
      <c r="E1048">
        <v>212.8</v>
      </c>
      <c r="F1048" t="s">
        <v>23</v>
      </c>
      <c r="G1048" t="s">
        <v>24</v>
      </c>
      <c r="H1048">
        <v>14.07</v>
      </c>
      <c r="I1048">
        <v>0</v>
      </c>
      <c r="J1048" t="s">
        <v>48</v>
      </c>
      <c r="K1048">
        <v>512872</v>
      </c>
      <c r="L1048">
        <v>49</v>
      </c>
      <c r="M1048">
        <v>0</v>
      </c>
      <c r="N1048">
        <v>0</v>
      </c>
      <c r="O1048">
        <v>1</v>
      </c>
      <c r="P1048">
        <v>0</v>
      </c>
      <c r="Q1048">
        <v>0</v>
      </c>
      <c r="R1048" t="s">
        <v>3031</v>
      </c>
    </row>
    <row r="1049" spans="1:19">
      <c r="A1049" t="s">
        <v>3032</v>
      </c>
      <c r="B1049" t="s">
        <v>3033</v>
      </c>
      <c r="C1049" t="s">
        <v>121</v>
      </c>
      <c r="D1049" t="s">
        <v>54</v>
      </c>
      <c r="E1049">
        <v>371.58</v>
      </c>
      <c r="F1049" t="s">
        <v>55</v>
      </c>
      <c r="G1049" t="s">
        <v>40</v>
      </c>
      <c r="H1049">
        <v>8.32</v>
      </c>
      <c r="I1049">
        <v>0</v>
      </c>
      <c r="J1049" t="s">
        <v>31</v>
      </c>
      <c r="K1049">
        <v>522893</v>
      </c>
      <c r="L1049">
        <v>16</v>
      </c>
      <c r="M1049">
        <v>0</v>
      </c>
      <c r="N1049">
        <v>0</v>
      </c>
      <c r="O1049">
        <v>0</v>
      </c>
      <c r="P1049">
        <v>0</v>
      </c>
      <c r="Q1049">
        <v>0</v>
      </c>
      <c r="R1049" t="s">
        <v>3034</v>
      </c>
    </row>
    <row r="1050" spans="1:19">
      <c r="A1050" t="s">
        <v>3035</v>
      </c>
      <c r="B1050" t="s">
        <v>2580</v>
      </c>
      <c r="C1050" t="s">
        <v>29</v>
      </c>
      <c r="D1050" t="s">
        <v>54</v>
      </c>
      <c r="E1050">
        <v>377.19</v>
      </c>
      <c r="F1050" t="s">
        <v>23</v>
      </c>
      <c r="G1050" t="s">
        <v>24</v>
      </c>
      <c r="H1050">
        <v>19.09</v>
      </c>
      <c r="I1050">
        <v>0</v>
      </c>
      <c r="J1050" t="s">
        <v>31</v>
      </c>
      <c r="K1050">
        <v>504826</v>
      </c>
      <c r="L1050">
        <v>40</v>
      </c>
      <c r="M1050">
        <v>0</v>
      </c>
      <c r="N1050">
        <v>0</v>
      </c>
      <c r="O1050">
        <v>0</v>
      </c>
      <c r="P1050">
        <v>1</v>
      </c>
      <c r="Q1050">
        <v>0</v>
      </c>
      <c r="R1050" t="s">
        <v>3036</v>
      </c>
    </row>
    <row r="1051" spans="1:19">
      <c r="A1051" t="s">
        <v>3037</v>
      </c>
      <c r="B1051" t="s">
        <v>3038</v>
      </c>
      <c r="C1051" t="s">
        <v>128</v>
      </c>
      <c r="D1051" t="s">
        <v>54</v>
      </c>
      <c r="E1051">
        <v>82.67</v>
      </c>
      <c r="F1051" t="s">
        <v>23</v>
      </c>
      <c r="G1051" t="s">
        <v>24</v>
      </c>
      <c r="H1051">
        <v>17.239999999999998</v>
      </c>
      <c r="I1051">
        <v>0</v>
      </c>
      <c r="J1051" t="s">
        <v>25</v>
      </c>
      <c r="K1051">
        <v>484225</v>
      </c>
      <c r="L1051">
        <v>20</v>
      </c>
      <c r="M1051">
        <v>0</v>
      </c>
      <c r="N1051">
        <v>0</v>
      </c>
      <c r="O1051">
        <v>0</v>
      </c>
      <c r="P1051">
        <v>0</v>
      </c>
      <c r="Q1051">
        <v>0</v>
      </c>
      <c r="R1051" t="s">
        <v>3039</v>
      </c>
    </row>
    <row r="1052" spans="1:19">
      <c r="A1052" t="s">
        <v>3040</v>
      </c>
      <c r="B1052" t="s">
        <v>3041</v>
      </c>
      <c r="C1052" t="s">
        <v>121</v>
      </c>
      <c r="D1052" t="s">
        <v>30</v>
      </c>
      <c r="E1052">
        <v>304.13</v>
      </c>
      <c r="F1052" t="s">
        <v>55</v>
      </c>
      <c r="G1052" t="s">
        <v>24</v>
      </c>
      <c r="H1052">
        <v>7.68</v>
      </c>
      <c r="I1052">
        <v>0</v>
      </c>
      <c r="J1052" t="s">
        <v>31</v>
      </c>
      <c r="K1052">
        <v>499219</v>
      </c>
      <c r="L1052">
        <v>20</v>
      </c>
      <c r="M1052">
        <v>0</v>
      </c>
      <c r="N1052">
        <v>0</v>
      </c>
      <c r="O1052">
        <v>0</v>
      </c>
      <c r="P1052">
        <v>0</v>
      </c>
      <c r="Q1052">
        <v>0</v>
      </c>
      <c r="R1052" t="s">
        <v>3042</v>
      </c>
      <c r="S1052" t="s">
        <v>57</v>
      </c>
    </row>
    <row r="1053" spans="1:19">
      <c r="A1053" t="s">
        <v>3043</v>
      </c>
      <c r="B1053" t="s">
        <v>3044</v>
      </c>
      <c r="C1053" t="s">
        <v>53</v>
      </c>
      <c r="D1053" t="s">
        <v>54</v>
      </c>
      <c r="E1053">
        <v>187.28</v>
      </c>
      <c r="F1053" t="s">
        <v>39</v>
      </c>
      <c r="G1053" t="s">
        <v>24</v>
      </c>
      <c r="H1053">
        <v>12.5</v>
      </c>
      <c r="I1053">
        <v>0</v>
      </c>
      <c r="J1053" t="s">
        <v>144</v>
      </c>
      <c r="K1053">
        <v>417750</v>
      </c>
      <c r="L1053">
        <v>51</v>
      </c>
      <c r="M1053">
        <v>1</v>
      </c>
      <c r="N1053">
        <v>0</v>
      </c>
      <c r="O1053">
        <v>0</v>
      </c>
      <c r="P1053">
        <v>0</v>
      </c>
      <c r="Q1053">
        <v>1</v>
      </c>
      <c r="R1053" t="s">
        <v>3045</v>
      </c>
      <c r="S1053" t="s">
        <v>50</v>
      </c>
    </row>
    <row r="1054" spans="1:19">
      <c r="A1054" t="s">
        <v>3046</v>
      </c>
      <c r="B1054" t="s">
        <v>3047</v>
      </c>
      <c r="C1054" t="s">
        <v>44</v>
      </c>
      <c r="D1054" t="s">
        <v>54</v>
      </c>
      <c r="E1054">
        <v>435.38</v>
      </c>
      <c r="F1054" t="s">
        <v>39</v>
      </c>
      <c r="G1054" t="s">
        <v>40</v>
      </c>
      <c r="H1054">
        <v>10.119999999999999</v>
      </c>
      <c r="I1054">
        <v>0</v>
      </c>
      <c r="J1054" t="s">
        <v>48</v>
      </c>
      <c r="K1054">
        <v>520567</v>
      </c>
      <c r="L1054">
        <v>18</v>
      </c>
      <c r="M1054">
        <v>0</v>
      </c>
      <c r="N1054">
        <v>0</v>
      </c>
      <c r="O1054">
        <v>0</v>
      </c>
      <c r="P1054">
        <v>0</v>
      </c>
      <c r="Q1054">
        <v>0</v>
      </c>
      <c r="R1054" t="s">
        <v>3048</v>
      </c>
    </row>
    <row r="1055" spans="1:19">
      <c r="A1055" t="s">
        <v>3049</v>
      </c>
      <c r="B1055" t="s">
        <v>3050</v>
      </c>
      <c r="C1055" t="s">
        <v>21</v>
      </c>
      <c r="D1055" t="s">
        <v>70</v>
      </c>
      <c r="E1055">
        <v>732.32</v>
      </c>
      <c r="F1055" t="s">
        <v>23</v>
      </c>
      <c r="G1055" t="s">
        <v>24</v>
      </c>
      <c r="H1055">
        <v>2.0699999999999998</v>
      </c>
      <c r="I1055">
        <v>0</v>
      </c>
      <c r="J1055" t="s">
        <v>31</v>
      </c>
      <c r="K1055">
        <v>472137</v>
      </c>
      <c r="L1055">
        <v>25</v>
      </c>
      <c r="M1055">
        <v>0</v>
      </c>
      <c r="N1055">
        <v>0</v>
      </c>
      <c r="O1055">
        <v>0</v>
      </c>
      <c r="P1055">
        <v>0</v>
      </c>
      <c r="Q1055">
        <v>0</v>
      </c>
      <c r="R1055" t="s">
        <v>3051</v>
      </c>
    </row>
    <row r="1056" spans="1:19">
      <c r="A1056" t="s">
        <v>3052</v>
      </c>
      <c r="B1056" t="s">
        <v>3053</v>
      </c>
      <c r="C1056" t="s">
        <v>53</v>
      </c>
      <c r="D1056" t="s">
        <v>70</v>
      </c>
      <c r="E1056">
        <v>137.38999999999999</v>
      </c>
      <c r="F1056" t="s">
        <v>23</v>
      </c>
      <c r="G1056" t="s">
        <v>24</v>
      </c>
      <c r="H1056">
        <v>9.7799999999999994</v>
      </c>
      <c r="I1056">
        <v>0</v>
      </c>
      <c r="J1056" t="s">
        <v>31</v>
      </c>
      <c r="K1056">
        <v>528206</v>
      </c>
      <c r="L1056">
        <v>13</v>
      </c>
      <c r="M1056">
        <v>0</v>
      </c>
      <c r="N1056">
        <v>0</v>
      </c>
      <c r="O1056">
        <v>0</v>
      </c>
      <c r="P1056">
        <v>0</v>
      </c>
      <c r="Q1056">
        <v>0</v>
      </c>
      <c r="R1056" t="s">
        <v>3054</v>
      </c>
    </row>
    <row r="1057" spans="1:19">
      <c r="A1057" t="s">
        <v>3055</v>
      </c>
      <c r="B1057" t="s">
        <v>3056</v>
      </c>
      <c r="C1057" t="s">
        <v>29</v>
      </c>
      <c r="D1057" t="s">
        <v>30</v>
      </c>
      <c r="E1057">
        <v>406.44</v>
      </c>
      <c r="F1057" t="s">
        <v>39</v>
      </c>
      <c r="G1057" t="s">
        <v>40</v>
      </c>
      <c r="H1057">
        <v>8.67</v>
      </c>
      <c r="I1057">
        <v>0</v>
      </c>
      <c r="J1057" t="s">
        <v>31</v>
      </c>
      <c r="K1057">
        <v>518399</v>
      </c>
      <c r="L1057">
        <v>21</v>
      </c>
      <c r="M1057">
        <v>0</v>
      </c>
      <c r="N1057">
        <v>0</v>
      </c>
      <c r="O1057">
        <v>0</v>
      </c>
      <c r="P1057">
        <v>0</v>
      </c>
      <c r="Q1057">
        <v>0</v>
      </c>
      <c r="R1057" t="s">
        <v>3057</v>
      </c>
    </row>
    <row r="1058" spans="1:19">
      <c r="A1058" t="s">
        <v>3058</v>
      </c>
      <c r="B1058" t="s">
        <v>1185</v>
      </c>
      <c r="C1058" t="s">
        <v>44</v>
      </c>
      <c r="D1058" t="s">
        <v>54</v>
      </c>
      <c r="E1058">
        <v>996.11</v>
      </c>
      <c r="F1058" t="s">
        <v>39</v>
      </c>
      <c r="G1058" t="s">
        <v>40</v>
      </c>
      <c r="H1058">
        <v>11.5</v>
      </c>
      <c r="I1058">
        <v>0</v>
      </c>
      <c r="J1058" t="s">
        <v>31</v>
      </c>
      <c r="K1058">
        <v>551834</v>
      </c>
      <c r="L1058">
        <v>38</v>
      </c>
      <c r="M1058">
        <v>0</v>
      </c>
      <c r="N1058">
        <v>1</v>
      </c>
      <c r="O1058">
        <v>0</v>
      </c>
      <c r="P1058">
        <v>0</v>
      </c>
      <c r="Q1058">
        <v>0</v>
      </c>
      <c r="R1058" t="s">
        <v>3059</v>
      </c>
    </row>
    <row r="1059" spans="1:19">
      <c r="A1059" t="s">
        <v>3060</v>
      </c>
      <c r="B1059" t="s">
        <v>3061</v>
      </c>
      <c r="C1059" t="s">
        <v>121</v>
      </c>
      <c r="D1059" t="s">
        <v>30</v>
      </c>
      <c r="E1059">
        <v>2339.5100000000002</v>
      </c>
      <c r="F1059" t="s">
        <v>39</v>
      </c>
      <c r="G1059" t="s">
        <v>40</v>
      </c>
      <c r="H1059">
        <v>3.26</v>
      </c>
      <c r="I1059">
        <v>0</v>
      </c>
      <c r="J1059" t="s">
        <v>48</v>
      </c>
      <c r="K1059">
        <v>554895</v>
      </c>
      <c r="L1059">
        <v>63</v>
      </c>
      <c r="M1059">
        <v>0</v>
      </c>
      <c r="N1059">
        <v>1</v>
      </c>
      <c r="O1059">
        <v>0</v>
      </c>
      <c r="P1059">
        <v>1</v>
      </c>
      <c r="Q1059">
        <v>0</v>
      </c>
      <c r="R1059" t="s">
        <v>3062</v>
      </c>
    </row>
    <row r="1060" spans="1:19">
      <c r="A1060" t="s">
        <v>3063</v>
      </c>
      <c r="B1060" t="s">
        <v>826</v>
      </c>
      <c r="C1060" t="s">
        <v>60</v>
      </c>
      <c r="D1060" t="s">
        <v>30</v>
      </c>
      <c r="E1060">
        <v>844.24</v>
      </c>
      <c r="F1060" t="s">
        <v>23</v>
      </c>
      <c r="G1060" t="s">
        <v>24</v>
      </c>
      <c r="H1060">
        <v>3.41</v>
      </c>
      <c r="I1060">
        <v>0</v>
      </c>
      <c r="J1060" t="s">
        <v>31</v>
      </c>
      <c r="K1060">
        <v>458218</v>
      </c>
      <c r="L1060">
        <v>14</v>
      </c>
      <c r="M1060">
        <v>0</v>
      </c>
      <c r="N1060">
        <v>0</v>
      </c>
      <c r="O1060">
        <v>0</v>
      </c>
      <c r="P1060">
        <v>0</v>
      </c>
      <c r="Q1060">
        <v>0</v>
      </c>
      <c r="R1060" t="s">
        <v>3064</v>
      </c>
    </row>
    <row r="1061" spans="1:19">
      <c r="A1061" t="s">
        <v>3065</v>
      </c>
      <c r="B1061" t="s">
        <v>3066</v>
      </c>
      <c r="C1061" t="s">
        <v>21</v>
      </c>
      <c r="D1061" t="s">
        <v>70</v>
      </c>
      <c r="E1061">
        <v>496.53</v>
      </c>
      <c r="F1061" t="s">
        <v>55</v>
      </c>
      <c r="G1061" t="s">
        <v>24</v>
      </c>
      <c r="H1061">
        <v>8.0299999999999994</v>
      </c>
      <c r="I1061">
        <v>0</v>
      </c>
      <c r="J1061" t="s">
        <v>25</v>
      </c>
      <c r="K1061">
        <v>451125</v>
      </c>
      <c r="L1061">
        <v>22</v>
      </c>
      <c r="M1061">
        <v>0</v>
      </c>
      <c r="N1061">
        <v>0</v>
      </c>
      <c r="O1061">
        <v>0</v>
      </c>
      <c r="P1061">
        <v>0</v>
      </c>
      <c r="Q1061">
        <v>0</v>
      </c>
      <c r="R1061" t="s">
        <v>3067</v>
      </c>
      <c r="S1061" t="s">
        <v>57</v>
      </c>
    </row>
    <row r="1062" spans="1:19">
      <c r="A1062" t="s">
        <v>3068</v>
      </c>
      <c r="B1062" t="s">
        <v>2230</v>
      </c>
      <c r="C1062" t="s">
        <v>44</v>
      </c>
      <c r="D1062" t="s">
        <v>22</v>
      </c>
      <c r="E1062">
        <v>247.85</v>
      </c>
      <c r="F1062" t="s">
        <v>23</v>
      </c>
      <c r="G1062" t="s">
        <v>24</v>
      </c>
      <c r="H1062">
        <v>11.63</v>
      </c>
      <c r="I1062">
        <v>0</v>
      </c>
      <c r="J1062" t="s">
        <v>48</v>
      </c>
      <c r="K1062">
        <v>537244</v>
      </c>
      <c r="L1062">
        <v>17</v>
      </c>
      <c r="M1062">
        <v>0</v>
      </c>
      <c r="N1062">
        <v>0</v>
      </c>
      <c r="O1062">
        <v>0</v>
      </c>
      <c r="P1062">
        <v>0</v>
      </c>
      <c r="Q1062">
        <v>0</v>
      </c>
      <c r="R1062" t="s">
        <v>3069</v>
      </c>
    </row>
    <row r="1063" spans="1:19">
      <c r="A1063" t="s">
        <v>3070</v>
      </c>
      <c r="B1063" t="s">
        <v>525</v>
      </c>
      <c r="C1063" t="s">
        <v>29</v>
      </c>
      <c r="D1063" t="s">
        <v>22</v>
      </c>
      <c r="E1063">
        <v>162.86000000000001</v>
      </c>
      <c r="F1063" t="s">
        <v>23</v>
      </c>
      <c r="G1063" t="s">
        <v>24</v>
      </c>
      <c r="H1063">
        <v>11.18</v>
      </c>
      <c r="I1063">
        <v>0</v>
      </c>
      <c r="J1063" t="s">
        <v>31</v>
      </c>
      <c r="K1063">
        <v>413924</v>
      </c>
      <c r="L1063">
        <v>13</v>
      </c>
      <c r="M1063">
        <v>0</v>
      </c>
      <c r="N1063">
        <v>0</v>
      </c>
      <c r="O1063">
        <v>0</v>
      </c>
      <c r="P1063">
        <v>0</v>
      </c>
      <c r="Q1063">
        <v>0</v>
      </c>
      <c r="R1063" t="s">
        <v>3071</v>
      </c>
    </row>
    <row r="1064" spans="1:19">
      <c r="A1064" t="s">
        <v>3072</v>
      </c>
      <c r="B1064" t="s">
        <v>3073</v>
      </c>
      <c r="C1064" t="s">
        <v>29</v>
      </c>
      <c r="D1064" t="s">
        <v>70</v>
      </c>
      <c r="E1064">
        <v>802.45</v>
      </c>
      <c r="F1064" t="s">
        <v>23</v>
      </c>
      <c r="G1064" t="s">
        <v>24</v>
      </c>
      <c r="H1064">
        <v>6.15</v>
      </c>
      <c r="I1064">
        <v>0</v>
      </c>
      <c r="J1064" t="s">
        <v>31</v>
      </c>
      <c r="K1064">
        <v>558997</v>
      </c>
      <c r="L1064">
        <v>37</v>
      </c>
      <c r="M1064">
        <v>0</v>
      </c>
      <c r="N1064">
        <v>1</v>
      </c>
      <c r="O1064">
        <v>0</v>
      </c>
      <c r="P1064">
        <v>0</v>
      </c>
      <c r="Q1064">
        <v>0</v>
      </c>
      <c r="R1064" t="s">
        <v>3074</v>
      </c>
    </row>
    <row r="1065" spans="1:19">
      <c r="A1065" t="s">
        <v>3075</v>
      </c>
      <c r="B1065" t="s">
        <v>3076</v>
      </c>
      <c r="C1065" t="s">
        <v>35</v>
      </c>
      <c r="D1065" t="s">
        <v>22</v>
      </c>
      <c r="E1065">
        <v>366.14</v>
      </c>
      <c r="F1065" t="s">
        <v>23</v>
      </c>
      <c r="G1065" t="s">
        <v>24</v>
      </c>
      <c r="H1065">
        <v>1.1599999999999999</v>
      </c>
      <c r="I1065">
        <v>0</v>
      </c>
      <c r="J1065" t="s">
        <v>25</v>
      </c>
      <c r="K1065">
        <v>514089</v>
      </c>
      <c r="L1065">
        <v>24</v>
      </c>
      <c r="M1065">
        <v>0</v>
      </c>
      <c r="N1065">
        <v>0</v>
      </c>
      <c r="O1065">
        <v>0</v>
      </c>
      <c r="P1065">
        <v>0</v>
      </c>
      <c r="Q1065">
        <v>0</v>
      </c>
      <c r="R1065" t="s">
        <v>3077</v>
      </c>
    </row>
    <row r="1066" spans="1:19">
      <c r="A1066" t="s">
        <v>3078</v>
      </c>
      <c r="B1066" t="s">
        <v>3079</v>
      </c>
      <c r="C1066" t="s">
        <v>21</v>
      </c>
      <c r="D1066" t="s">
        <v>54</v>
      </c>
      <c r="E1066">
        <v>897.19</v>
      </c>
      <c r="F1066" t="s">
        <v>23</v>
      </c>
      <c r="G1066" t="s">
        <v>24</v>
      </c>
      <c r="H1066">
        <v>10.63</v>
      </c>
      <c r="I1066">
        <v>0</v>
      </c>
      <c r="J1066" t="s">
        <v>31</v>
      </c>
      <c r="K1066">
        <v>434080</v>
      </c>
      <c r="L1066">
        <v>42</v>
      </c>
      <c r="M1066">
        <v>0</v>
      </c>
      <c r="N1066">
        <v>0</v>
      </c>
      <c r="O1066">
        <v>0</v>
      </c>
      <c r="P1066">
        <v>1</v>
      </c>
      <c r="Q1066">
        <v>0</v>
      </c>
      <c r="R1066" t="s">
        <v>3080</v>
      </c>
    </row>
    <row r="1067" spans="1:19">
      <c r="A1067" t="s">
        <v>3081</v>
      </c>
      <c r="B1067" t="s">
        <v>1329</v>
      </c>
      <c r="C1067" t="s">
        <v>29</v>
      </c>
      <c r="D1067" t="s">
        <v>30</v>
      </c>
      <c r="E1067">
        <v>171.44</v>
      </c>
      <c r="F1067" t="s">
        <v>39</v>
      </c>
      <c r="G1067" t="s">
        <v>40</v>
      </c>
      <c r="H1067">
        <v>10.57</v>
      </c>
      <c r="I1067">
        <v>0</v>
      </c>
      <c r="J1067" t="s">
        <v>31</v>
      </c>
      <c r="K1067">
        <v>465207</v>
      </c>
      <c r="L1067">
        <v>23</v>
      </c>
      <c r="M1067">
        <v>0</v>
      </c>
      <c r="N1067">
        <v>0</v>
      </c>
      <c r="O1067">
        <v>0</v>
      </c>
      <c r="P1067">
        <v>0</v>
      </c>
      <c r="Q1067">
        <v>0</v>
      </c>
      <c r="R1067" t="s">
        <v>3082</v>
      </c>
    </row>
    <row r="1068" spans="1:19">
      <c r="A1068" t="s">
        <v>3083</v>
      </c>
      <c r="B1068" t="s">
        <v>3084</v>
      </c>
      <c r="C1068" t="s">
        <v>35</v>
      </c>
      <c r="D1068" t="s">
        <v>54</v>
      </c>
      <c r="E1068">
        <v>700.79</v>
      </c>
      <c r="F1068" t="s">
        <v>23</v>
      </c>
      <c r="G1068" t="s">
        <v>24</v>
      </c>
      <c r="H1068">
        <v>17.11</v>
      </c>
      <c r="I1068">
        <v>0</v>
      </c>
      <c r="J1068" t="s">
        <v>31</v>
      </c>
      <c r="K1068">
        <v>539423</v>
      </c>
      <c r="L1068">
        <v>10</v>
      </c>
      <c r="M1068">
        <v>0</v>
      </c>
      <c r="N1068">
        <v>0</v>
      </c>
      <c r="O1068">
        <v>0</v>
      </c>
      <c r="P1068">
        <v>0</v>
      </c>
      <c r="Q1068">
        <v>0</v>
      </c>
      <c r="R1068" t="s">
        <v>3085</v>
      </c>
    </row>
    <row r="1069" spans="1:19">
      <c r="A1069" t="s">
        <v>3086</v>
      </c>
      <c r="B1069" t="s">
        <v>1717</v>
      </c>
      <c r="C1069" t="s">
        <v>53</v>
      </c>
      <c r="D1069" t="s">
        <v>70</v>
      </c>
      <c r="E1069">
        <v>421.76</v>
      </c>
      <c r="F1069" t="s">
        <v>39</v>
      </c>
      <c r="G1069" t="s">
        <v>40</v>
      </c>
      <c r="H1069">
        <v>8.5</v>
      </c>
      <c r="I1069">
        <v>0</v>
      </c>
      <c r="J1069" t="s">
        <v>31</v>
      </c>
      <c r="K1069">
        <v>419791</v>
      </c>
      <c r="L1069">
        <v>23</v>
      </c>
      <c r="M1069">
        <v>0</v>
      </c>
      <c r="N1069">
        <v>0</v>
      </c>
      <c r="O1069">
        <v>0</v>
      </c>
      <c r="P1069">
        <v>0</v>
      </c>
      <c r="Q1069">
        <v>0</v>
      </c>
      <c r="R1069" t="s">
        <v>3087</v>
      </c>
    </row>
    <row r="1070" spans="1:19">
      <c r="A1070" t="s">
        <v>3088</v>
      </c>
      <c r="B1070" t="s">
        <v>3089</v>
      </c>
      <c r="C1070" t="s">
        <v>21</v>
      </c>
      <c r="D1070" t="s">
        <v>30</v>
      </c>
      <c r="E1070">
        <v>124.02</v>
      </c>
      <c r="F1070" t="s">
        <v>23</v>
      </c>
      <c r="G1070" t="s">
        <v>24</v>
      </c>
      <c r="H1070">
        <v>3.29</v>
      </c>
      <c r="I1070">
        <v>0</v>
      </c>
      <c r="J1070" t="s">
        <v>144</v>
      </c>
      <c r="K1070">
        <v>428791</v>
      </c>
      <c r="L1070">
        <v>24</v>
      </c>
      <c r="M1070">
        <v>0</v>
      </c>
      <c r="N1070">
        <v>0</v>
      </c>
      <c r="O1070">
        <v>0</v>
      </c>
      <c r="P1070">
        <v>0</v>
      </c>
      <c r="Q1070">
        <v>0</v>
      </c>
      <c r="R1070" t="s">
        <v>3090</v>
      </c>
    </row>
    <row r="1071" spans="1:19">
      <c r="A1071" t="s">
        <v>3091</v>
      </c>
      <c r="B1071" t="s">
        <v>3092</v>
      </c>
      <c r="C1071" t="s">
        <v>44</v>
      </c>
      <c r="D1071" t="s">
        <v>54</v>
      </c>
      <c r="E1071">
        <v>697.08</v>
      </c>
      <c r="F1071" t="s">
        <v>23</v>
      </c>
      <c r="G1071" t="s">
        <v>24</v>
      </c>
      <c r="H1071">
        <v>10.24</v>
      </c>
      <c r="I1071">
        <v>0</v>
      </c>
      <c r="J1071" t="s">
        <v>48</v>
      </c>
      <c r="K1071">
        <v>439685</v>
      </c>
      <c r="L1071">
        <v>16</v>
      </c>
      <c r="M1071">
        <v>0</v>
      </c>
      <c r="N1071">
        <v>0</v>
      </c>
      <c r="O1071">
        <v>0</v>
      </c>
      <c r="P1071">
        <v>0</v>
      </c>
      <c r="Q1071">
        <v>0</v>
      </c>
      <c r="R1071" t="s">
        <v>3093</v>
      </c>
    </row>
    <row r="1072" spans="1:19">
      <c r="A1072" t="s">
        <v>3094</v>
      </c>
      <c r="B1072" t="s">
        <v>3095</v>
      </c>
      <c r="C1072" t="s">
        <v>44</v>
      </c>
      <c r="D1072" t="s">
        <v>22</v>
      </c>
      <c r="E1072">
        <v>305.64999999999998</v>
      </c>
      <c r="F1072" t="s">
        <v>39</v>
      </c>
      <c r="G1072" t="s">
        <v>40</v>
      </c>
      <c r="H1072">
        <v>7.58</v>
      </c>
      <c r="I1072">
        <v>0</v>
      </c>
      <c r="J1072" t="s">
        <v>31</v>
      </c>
      <c r="K1072">
        <v>554124</v>
      </c>
      <c r="L1072">
        <v>14</v>
      </c>
      <c r="M1072">
        <v>0</v>
      </c>
      <c r="N1072">
        <v>0</v>
      </c>
      <c r="O1072">
        <v>0</v>
      </c>
      <c r="P1072">
        <v>0</v>
      </c>
      <c r="Q1072">
        <v>0</v>
      </c>
      <c r="R1072" t="s">
        <v>3096</v>
      </c>
    </row>
    <row r="1073" spans="1:19">
      <c r="A1073" t="s">
        <v>3097</v>
      </c>
      <c r="B1073" t="s">
        <v>349</v>
      </c>
      <c r="C1073" t="s">
        <v>21</v>
      </c>
      <c r="D1073" t="s">
        <v>30</v>
      </c>
      <c r="E1073">
        <v>158.01</v>
      </c>
      <c r="F1073" t="s">
        <v>39</v>
      </c>
      <c r="G1073" t="s">
        <v>24</v>
      </c>
      <c r="H1073">
        <v>4.88</v>
      </c>
      <c r="I1073">
        <v>0</v>
      </c>
      <c r="J1073" t="s">
        <v>48</v>
      </c>
      <c r="K1073">
        <v>465887</v>
      </c>
      <c r="L1073">
        <v>20</v>
      </c>
      <c r="M1073">
        <v>0</v>
      </c>
      <c r="N1073">
        <v>0</v>
      </c>
      <c r="O1073">
        <v>0</v>
      </c>
      <c r="P1073">
        <v>0</v>
      </c>
      <c r="Q1073">
        <v>0</v>
      </c>
      <c r="R1073" t="s">
        <v>3098</v>
      </c>
      <c r="S1073" t="s">
        <v>50</v>
      </c>
    </row>
    <row r="1074" spans="1:19">
      <c r="A1074" t="s">
        <v>3099</v>
      </c>
      <c r="B1074" t="s">
        <v>3100</v>
      </c>
      <c r="C1074" t="s">
        <v>44</v>
      </c>
      <c r="D1074" t="s">
        <v>70</v>
      </c>
      <c r="E1074">
        <v>393.03</v>
      </c>
      <c r="F1074" t="s">
        <v>39</v>
      </c>
      <c r="G1074" t="s">
        <v>40</v>
      </c>
      <c r="H1074">
        <v>2.09</v>
      </c>
      <c r="I1074">
        <v>0</v>
      </c>
      <c r="J1074" t="s">
        <v>48</v>
      </c>
      <c r="K1074">
        <v>424463</v>
      </c>
      <c r="L1074">
        <v>14</v>
      </c>
      <c r="M1074">
        <v>0</v>
      </c>
      <c r="N1074">
        <v>0</v>
      </c>
      <c r="O1074">
        <v>0</v>
      </c>
      <c r="P1074">
        <v>0</v>
      </c>
      <c r="Q1074">
        <v>0</v>
      </c>
      <c r="R1074" t="s">
        <v>3101</v>
      </c>
    </row>
    <row r="1075" spans="1:19">
      <c r="A1075" t="s">
        <v>3102</v>
      </c>
      <c r="B1075" t="s">
        <v>3103</v>
      </c>
      <c r="C1075" t="s">
        <v>29</v>
      </c>
      <c r="D1075" t="s">
        <v>70</v>
      </c>
      <c r="E1075">
        <v>142.54</v>
      </c>
      <c r="F1075" t="s">
        <v>23</v>
      </c>
      <c r="G1075" t="s">
        <v>24</v>
      </c>
      <c r="H1075">
        <v>8.23</v>
      </c>
      <c r="I1075">
        <v>0</v>
      </c>
      <c r="J1075" t="s">
        <v>144</v>
      </c>
      <c r="K1075">
        <v>548266</v>
      </c>
      <c r="L1075">
        <v>24</v>
      </c>
      <c r="M1075">
        <v>0</v>
      </c>
      <c r="N1075">
        <v>0</v>
      </c>
      <c r="O1075">
        <v>0</v>
      </c>
      <c r="P1075">
        <v>0</v>
      </c>
      <c r="Q1075">
        <v>0</v>
      </c>
      <c r="R1075" t="s">
        <v>3104</v>
      </c>
    </row>
    <row r="1076" spans="1:19">
      <c r="A1076" t="s">
        <v>3105</v>
      </c>
      <c r="B1076" t="s">
        <v>3106</v>
      </c>
      <c r="C1076" t="s">
        <v>44</v>
      </c>
      <c r="D1076" t="s">
        <v>22</v>
      </c>
      <c r="E1076">
        <v>67.52</v>
      </c>
      <c r="F1076" t="s">
        <v>23</v>
      </c>
      <c r="G1076" t="s">
        <v>24</v>
      </c>
      <c r="H1076">
        <v>1.19</v>
      </c>
      <c r="I1076">
        <v>0</v>
      </c>
      <c r="J1076" t="s">
        <v>31</v>
      </c>
      <c r="K1076">
        <v>402599</v>
      </c>
      <c r="L1076">
        <v>15</v>
      </c>
      <c r="M1076">
        <v>0</v>
      </c>
      <c r="N1076">
        <v>0</v>
      </c>
      <c r="O1076">
        <v>0</v>
      </c>
      <c r="P1076">
        <v>0</v>
      </c>
      <c r="Q1076">
        <v>0</v>
      </c>
      <c r="R1076" t="s">
        <v>3107</v>
      </c>
    </row>
    <row r="1077" spans="1:19">
      <c r="A1077" t="s">
        <v>3108</v>
      </c>
      <c r="B1077" t="s">
        <v>2233</v>
      </c>
      <c r="C1077" t="s">
        <v>60</v>
      </c>
      <c r="D1077" t="s">
        <v>70</v>
      </c>
      <c r="E1077">
        <v>676.4</v>
      </c>
      <c r="F1077" t="s">
        <v>23</v>
      </c>
      <c r="G1077" t="s">
        <v>24</v>
      </c>
      <c r="H1077">
        <v>0.88</v>
      </c>
      <c r="I1077">
        <v>0</v>
      </c>
      <c r="J1077" t="s">
        <v>48</v>
      </c>
      <c r="K1077">
        <v>551410</v>
      </c>
      <c r="L1077">
        <v>25</v>
      </c>
      <c r="M1077">
        <v>0</v>
      </c>
      <c r="N1077">
        <v>0</v>
      </c>
      <c r="O1077">
        <v>0</v>
      </c>
      <c r="P1077">
        <v>0</v>
      </c>
      <c r="Q1077">
        <v>0</v>
      </c>
      <c r="R1077" t="s">
        <v>3109</v>
      </c>
    </row>
    <row r="1078" spans="1:19">
      <c r="A1078" t="s">
        <v>3110</v>
      </c>
      <c r="B1078" t="s">
        <v>3111</v>
      </c>
      <c r="C1078" t="s">
        <v>29</v>
      </c>
      <c r="D1078" t="s">
        <v>30</v>
      </c>
      <c r="E1078">
        <v>77.180000000000007</v>
      </c>
      <c r="F1078" t="s">
        <v>39</v>
      </c>
      <c r="G1078" t="s">
        <v>40</v>
      </c>
      <c r="H1078">
        <v>5.71</v>
      </c>
      <c r="I1078">
        <v>0</v>
      </c>
      <c r="J1078" t="s">
        <v>31</v>
      </c>
      <c r="K1078">
        <v>509814</v>
      </c>
      <c r="L1078">
        <v>25</v>
      </c>
      <c r="M1078">
        <v>0</v>
      </c>
      <c r="N1078">
        <v>0</v>
      </c>
      <c r="O1078">
        <v>0</v>
      </c>
      <c r="P1078">
        <v>0</v>
      </c>
      <c r="Q1078">
        <v>0</v>
      </c>
      <c r="R1078" t="s">
        <v>3112</v>
      </c>
    </row>
    <row r="1079" spans="1:19">
      <c r="A1079" t="s">
        <v>3113</v>
      </c>
      <c r="B1079" t="s">
        <v>3114</v>
      </c>
      <c r="C1079" t="s">
        <v>44</v>
      </c>
      <c r="D1079" t="s">
        <v>70</v>
      </c>
      <c r="E1079">
        <v>1533.43</v>
      </c>
      <c r="F1079" t="s">
        <v>23</v>
      </c>
      <c r="G1079" t="s">
        <v>24</v>
      </c>
      <c r="H1079">
        <v>2.72</v>
      </c>
      <c r="I1079">
        <v>0</v>
      </c>
      <c r="J1079" t="s">
        <v>31</v>
      </c>
      <c r="K1079">
        <v>539045</v>
      </c>
      <c r="L1079">
        <v>20</v>
      </c>
      <c r="M1079">
        <v>0</v>
      </c>
      <c r="N1079">
        <v>0</v>
      </c>
      <c r="O1079">
        <v>0</v>
      </c>
      <c r="P1079">
        <v>0</v>
      </c>
      <c r="Q1079">
        <v>0</v>
      </c>
      <c r="R1079" t="s">
        <v>3115</v>
      </c>
    </row>
    <row r="1080" spans="1:19">
      <c r="A1080" t="s">
        <v>3116</v>
      </c>
      <c r="B1080" t="s">
        <v>3117</v>
      </c>
      <c r="C1080" t="s">
        <v>35</v>
      </c>
      <c r="D1080" t="s">
        <v>22</v>
      </c>
      <c r="E1080">
        <v>1093.94</v>
      </c>
      <c r="F1080" t="s">
        <v>23</v>
      </c>
      <c r="G1080" t="s">
        <v>24</v>
      </c>
      <c r="H1080">
        <v>11.93</v>
      </c>
      <c r="I1080">
        <v>0</v>
      </c>
      <c r="J1080" t="s">
        <v>25</v>
      </c>
      <c r="K1080">
        <v>483939</v>
      </c>
      <c r="L1080">
        <v>18</v>
      </c>
      <c r="M1080">
        <v>0</v>
      </c>
      <c r="N1080">
        <v>0</v>
      </c>
      <c r="O1080">
        <v>0</v>
      </c>
      <c r="P1080">
        <v>0</v>
      </c>
      <c r="Q1080">
        <v>0</v>
      </c>
      <c r="R1080" t="s">
        <v>3118</v>
      </c>
    </row>
    <row r="1081" spans="1:19">
      <c r="A1081" t="s">
        <v>3119</v>
      </c>
      <c r="B1081" t="s">
        <v>101</v>
      </c>
      <c r="C1081" t="s">
        <v>121</v>
      </c>
      <c r="D1081" t="s">
        <v>70</v>
      </c>
      <c r="E1081">
        <v>616.25</v>
      </c>
      <c r="F1081" t="s">
        <v>55</v>
      </c>
      <c r="G1081" t="s">
        <v>24</v>
      </c>
      <c r="H1081">
        <v>8.49</v>
      </c>
      <c r="I1081">
        <v>0</v>
      </c>
      <c r="J1081" t="s">
        <v>31</v>
      </c>
      <c r="K1081">
        <v>553942</v>
      </c>
      <c r="L1081">
        <v>53</v>
      </c>
      <c r="M1081">
        <v>0</v>
      </c>
      <c r="N1081">
        <v>0</v>
      </c>
      <c r="O1081">
        <v>1</v>
      </c>
      <c r="P1081">
        <v>0</v>
      </c>
      <c r="Q1081">
        <v>0</v>
      </c>
      <c r="R1081" t="s">
        <v>3120</v>
      </c>
      <c r="S1081" t="s">
        <v>57</v>
      </c>
    </row>
    <row r="1082" spans="1:19">
      <c r="A1082" t="s">
        <v>3121</v>
      </c>
      <c r="B1082" t="s">
        <v>3122</v>
      </c>
      <c r="C1082" t="s">
        <v>29</v>
      </c>
      <c r="D1082" t="s">
        <v>22</v>
      </c>
      <c r="E1082">
        <v>2041.53</v>
      </c>
      <c r="F1082" t="s">
        <v>55</v>
      </c>
      <c r="G1082" t="s">
        <v>40</v>
      </c>
      <c r="H1082">
        <v>4.1900000000000004</v>
      </c>
      <c r="I1082">
        <v>0</v>
      </c>
      <c r="J1082" t="s">
        <v>31</v>
      </c>
      <c r="K1082">
        <v>406680</v>
      </c>
      <c r="L1082">
        <v>16</v>
      </c>
      <c r="M1082">
        <v>0</v>
      </c>
      <c r="N1082">
        <v>0</v>
      </c>
      <c r="O1082">
        <v>0</v>
      </c>
      <c r="P1082">
        <v>0</v>
      </c>
      <c r="Q1082">
        <v>0</v>
      </c>
      <c r="R1082" t="s">
        <v>3123</v>
      </c>
    </row>
    <row r="1083" spans="1:19">
      <c r="A1083" t="s">
        <v>3124</v>
      </c>
      <c r="B1083" t="s">
        <v>3125</v>
      </c>
      <c r="C1083" t="s">
        <v>21</v>
      </c>
      <c r="D1083" t="s">
        <v>22</v>
      </c>
      <c r="E1083">
        <v>82.74</v>
      </c>
      <c r="F1083" t="s">
        <v>39</v>
      </c>
      <c r="G1083" t="s">
        <v>40</v>
      </c>
      <c r="H1083">
        <v>9.18</v>
      </c>
      <c r="I1083">
        <v>0</v>
      </c>
      <c r="J1083" t="s">
        <v>48</v>
      </c>
      <c r="K1083">
        <v>514643</v>
      </c>
      <c r="L1083">
        <v>37</v>
      </c>
      <c r="M1083">
        <v>0</v>
      </c>
      <c r="N1083">
        <v>1</v>
      </c>
      <c r="O1083">
        <v>0</v>
      </c>
      <c r="P1083">
        <v>0</v>
      </c>
      <c r="Q1083">
        <v>0</v>
      </c>
      <c r="R1083" t="s">
        <v>3126</v>
      </c>
    </row>
    <row r="1084" spans="1:19">
      <c r="A1084" t="s">
        <v>3127</v>
      </c>
      <c r="B1084" t="s">
        <v>3128</v>
      </c>
      <c r="C1084" t="s">
        <v>53</v>
      </c>
      <c r="D1084" t="s">
        <v>70</v>
      </c>
      <c r="E1084">
        <v>71.38</v>
      </c>
      <c r="F1084" t="s">
        <v>23</v>
      </c>
      <c r="G1084" t="s">
        <v>24</v>
      </c>
      <c r="H1084">
        <v>4.55</v>
      </c>
      <c r="I1084">
        <v>0</v>
      </c>
      <c r="J1084" t="s">
        <v>31</v>
      </c>
      <c r="K1084">
        <v>533236</v>
      </c>
      <c r="L1084">
        <v>13</v>
      </c>
      <c r="M1084">
        <v>0</v>
      </c>
      <c r="N1084">
        <v>0</v>
      </c>
      <c r="O1084">
        <v>0</v>
      </c>
      <c r="P1084">
        <v>0</v>
      </c>
      <c r="Q1084">
        <v>0</v>
      </c>
      <c r="R1084" t="s">
        <v>3129</v>
      </c>
    </row>
    <row r="1085" spans="1:19">
      <c r="A1085" t="s">
        <v>3130</v>
      </c>
      <c r="B1085" t="s">
        <v>3131</v>
      </c>
      <c r="C1085" t="s">
        <v>21</v>
      </c>
      <c r="D1085" t="s">
        <v>54</v>
      </c>
      <c r="E1085">
        <v>161.63999999999999</v>
      </c>
      <c r="F1085" t="s">
        <v>23</v>
      </c>
      <c r="G1085" t="s">
        <v>24</v>
      </c>
      <c r="H1085">
        <v>17.61</v>
      </c>
      <c r="I1085">
        <v>0</v>
      </c>
      <c r="J1085" t="s">
        <v>31</v>
      </c>
      <c r="K1085">
        <v>486979</v>
      </c>
      <c r="L1085">
        <v>10</v>
      </c>
      <c r="M1085">
        <v>0</v>
      </c>
      <c r="N1085">
        <v>0</v>
      </c>
      <c r="O1085">
        <v>0</v>
      </c>
      <c r="P1085">
        <v>0</v>
      </c>
      <c r="Q1085">
        <v>0</v>
      </c>
      <c r="R1085" t="s">
        <v>3132</v>
      </c>
    </row>
    <row r="1086" spans="1:19">
      <c r="A1086" t="s">
        <v>3133</v>
      </c>
      <c r="B1086" t="s">
        <v>3134</v>
      </c>
      <c r="C1086" t="s">
        <v>128</v>
      </c>
      <c r="D1086" t="s">
        <v>22</v>
      </c>
      <c r="E1086">
        <v>686.11</v>
      </c>
      <c r="F1086" t="s">
        <v>23</v>
      </c>
      <c r="G1086" t="s">
        <v>24</v>
      </c>
      <c r="H1086">
        <v>8.32</v>
      </c>
      <c r="I1086">
        <v>0</v>
      </c>
      <c r="J1086" t="s">
        <v>25</v>
      </c>
      <c r="K1086">
        <v>450581</v>
      </c>
      <c r="L1086">
        <v>25</v>
      </c>
      <c r="M1086">
        <v>0</v>
      </c>
      <c r="N1086">
        <v>0</v>
      </c>
      <c r="O1086">
        <v>0</v>
      </c>
      <c r="P1086">
        <v>0</v>
      </c>
      <c r="Q1086">
        <v>0</v>
      </c>
      <c r="R1086" t="s">
        <v>3135</v>
      </c>
    </row>
    <row r="1087" spans="1:19">
      <c r="A1087" t="s">
        <v>3136</v>
      </c>
      <c r="B1087" t="s">
        <v>3137</v>
      </c>
      <c r="C1087" t="s">
        <v>35</v>
      </c>
      <c r="D1087" t="s">
        <v>30</v>
      </c>
      <c r="E1087">
        <v>375.25</v>
      </c>
      <c r="F1087" t="s">
        <v>23</v>
      </c>
      <c r="G1087" t="s">
        <v>24</v>
      </c>
      <c r="H1087">
        <v>2.65</v>
      </c>
      <c r="I1087">
        <v>0</v>
      </c>
      <c r="J1087" t="s">
        <v>31</v>
      </c>
      <c r="K1087">
        <v>449912</v>
      </c>
      <c r="L1087">
        <v>17</v>
      </c>
      <c r="M1087">
        <v>0</v>
      </c>
      <c r="N1087">
        <v>0</v>
      </c>
      <c r="O1087">
        <v>0</v>
      </c>
      <c r="P1087">
        <v>0</v>
      </c>
      <c r="Q1087">
        <v>0</v>
      </c>
      <c r="R1087" t="s">
        <v>3138</v>
      </c>
    </row>
    <row r="1088" spans="1:19">
      <c r="A1088" t="s">
        <v>3139</v>
      </c>
      <c r="B1088" t="s">
        <v>1642</v>
      </c>
      <c r="C1088" t="s">
        <v>21</v>
      </c>
      <c r="D1088" t="s">
        <v>54</v>
      </c>
      <c r="E1088">
        <v>471.65</v>
      </c>
      <c r="F1088" t="s">
        <v>39</v>
      </c>
      <c r="G1088" t="s">
        <v>40</v>
      </c>
      <c r="H1088">
        <v>8.08</v>
      </c>
      <c r="I1088">
        <v>0</v>
      </c>
      <c r="J1088" t="s">
        <v>31</v>
      </c>
      <c r="K1088">
        <v>486864</v>
      </c>
      <c r="L1088">
        <v>19</v>
      </c>
      <c r="M1088">
        <v>0</v>
      </c>
      <c r="N1088">
        <v>0</v>
      </c>
      <c r="O1088">
        <v>0</v>
      </c>
      <c r="P1088">
        <v>0</v>
      </c>
      <c r="Q1088">
        <v>0</v>
      </c>
      <c r="R1088" t="s">
        <v>3140</v>
      </c>
    </row>
    <row r="1089" spans="1:19">
      <c r="A1089" t="s">
        <v>3141</v>
      </c>
      <c r="B1089" t="s">
        <v>2695</v>
      </c>
      <c r="C1089" t="s">
        <v>121</v>
      </c>
      <c r="D1089" t="s">
        <v>30</v>
      </c>
      <c r="E1089">
        <v>245.89</v>
      </c>
      <c r="F1089" t="s">
        <v>55</v>
      </c>
      <c r="G1089" t="s">
        <v>24</v>
      </c>
      <c r="H1089">
        <v>11.23</v>
      </c>
      <c r="I1089">
        <v>0</v>
      </c>
      <c r="J1089" t="s">
        <v>31</v>
      </c>
      <c r="K1089">
        <v>498041</v>
      </c>
      <c r="L1089">
        <v>44</v>
      </c>
      <c r="M1089">
        <v>0</v>
      </c>
      <c r="N1089">
        <v>0</v>
      </c>
      <c r="O1089">
        <v>1</v>
      </c>
      <c r="P1089">
        <v>0</v>
      </c>
      <c r="Q1089">
        <v>0</v>
      </c>
      <c r="R1089" t="s">
        <v>3142</v>
      </c>
      <c r="S1089" t="s">
        <v>57</v>
      </c>
    </row>
    <row r="1090" spans="1:19">
      <c r="A1090" t="s">
        <v>3143</v>
      </c>
      <c r="B1090" t="s">
        <v>186</v>
      </c>
      <c r="C1090" t="s">
        <v>44</v>
      </c>
      <c r="D1090" t="s">
        <v>30</v>
      </c>
      <c r="E1090">
        <v>609.69000000000005</v>
      </c>
      <c r="F1090" t="s">
        <v>23</v>
      </c>
      <c r="G1090" t="s">
        <v>24</v>
      </c>
      <c r="H1090">
        <v>1.89</v>
      </c>
      <c r="I1090">
        <v>0</v>
      </c>
      <c r="J1090" t="s">
        <v>48</v>
      </c>
      <c r="K1090">
        <v>489256</v>
      </c>
      <c r="L1090">
        <v>19</v>
      </c>
      <c r="M1090">
        <v>0</v>
      </c>
      <c r="N1090">
        <v>0</v>
      </c>
      <c r="O1090">
        <v>0</v>
      </c>
      <c r="P1090">
        <v>0</v>
      </c>
      <c r="Q1090">
        <v>0</v>
      </c>
      <c r="R1090" t="s">
        <v>3144</v>
      </c>
    </row>
    <row r="1091" spans="1:19">
      <c r="A1091" t="s">
        <v>3145</v>
      </c>
      <c r="B1091" t="s">
        <v>3146</v>
      </c>
      <c r="C1091" t="s">
        <v>121</v>
      </c>
      <c r="D1091" t="s">
        <v>70</v>
      </c>
      <c r="E1091">
        <v>1053.03</v>
      </c>
      <c r="F1091" t="s">
        <v>23</v>
      </c>
      <c r="G1091" t="s">
        <v>24</v>
      </c>
      <c r="H1091">
        <v>5.56</v>
      </c>
      <c r="I1091">
        <v>0</v>
      </c>
      <c r="J1091" t="s">
        <v>31</v>
      </c>
      <c r="K1091">
        <v>442505</v>
      </c>
      <c r="L1091">
        <v>23</v>
      </c>
      <c r="M1091">
        <v>0</v>
      </c>
      <c r="N1091">
        <v>0</v>
      </c>
      <c r="O1091">
        <v>0</v>
      </c>
      <c r="P1091">
        <v>0</v>
      </c>
      <c r="Q1091">
        <v>0</v>
      </c>
      <c r="R1091" t="s">
        <v>3147</v>
      </c>
    </row>
    <row r="1092" spans="1:19">
      <c r="A1092" t="s">
        <v>3148</v>
      </c>
      <c r="B1092" t="s">
        <v>738</v>
      </c>
      <c r="C1092" t="s">
        <v>44</v>
      </c>
      <c r="D1092" t="s">
        <v>22</v>
      </c>
      <c r="E1092">
        <v>667.59</v>
      </c>
      <c r="F1092" t="s">
        <v>23</v>
      </c>
      <c r="G1092" t="s">
        <v>24</v>
      </c>
      <c r="H1092">
        <v>2.38</v>
      </c>
      <c r="I1092">
        <v>0</v>
      </c>
      <c r="J1092" t="s">
        <v>48</v>
      </c>
      <c r="K1092">
        <v>505851</v>
      </c>
      <c r="L1092">
        <v>19</v>
      </c>
      <c r="M1092">
        <v>0</v>
      </c>
      <c r="N1092">
        <v>0</v>
      </c>
      <c r="O1092">
        <v>0</v>
      </c>
      <c r="P1092">
        <v>0</v>
      </c>
      <c r="Q1092">
        <v>0</v>
      </c>
      <c r="R1092" t="s">
        <v>3149</v>
      </c>
    </row>
    <row r="1093" spans="1:19">
      <c r="A1093" t="s">
        <v>3150</v>
      </c>
      <c r="B1093" t="s">
        <v>2329</v>
      </c>
      <c r="C1093" t="s">
        <v>44</v>
      </c>
      <c r="D1093" t="s">
        <v>70</v>
      </c>
      <c r="E1093">
        <v>288.72000000000003</v>
      </c>
      <c r="F1093" t="s">
        <v>23</v>
      </c>
      <c r="G1093" t="s">
        <v>24</v>
      </c>
      <c r="H1093">
        <v>7.97</v>
      </c>
      <c r="I1093">
        <v>0</v>
      </c>
      <c r="J1093" t="s">
        <v>25</v>
      </c>
      <c r="K1093">
        <v>521069</v>
      </c>
      <c r="L1093">
        <v>17</v>
      </c>
      <c r="M1093">
        <v>0</v>
      </c>
      <c r="N1093">
        <v>0</v>
      </c>
      <c r="O1093">
        <v>0</v>
      </c>
      <c r="P1093">
        <v>0</v>
      </c>
      <c r="Q1093">
        <v>0</v>
      </c>
      <c r="R1093" t="s">
        <v>3151</v>
      </c>
    </row>
    <row r="1094" spans="1:19">
      <c r="A1094" t="s">
        <v>3152</v>
      </c>
      <c r="B1094" t="s">
        <v>1364</v>
      </c>
      <c r="C1094" t="s">
        <v>35</v>
      </c>
      <c r="D1094" t="s">
        <v>70</v>
      </c>
      <c r="E1094">
        <v>192.19</v>
      </c>
      <c r="F1094" t="s">
        <v>39</v>
      </c>
      <c r="G1094" t="s">
        <v>24</v>
      </c>
      <c r="H1094">
        <v>1.35</v>
      </c>
      <c r="I1094">
        <v>0</v>
      </c>
      <c r="J1094" t="s">
        <v>31</v>
      </c>
      <c r="K1094">
        <v>461375</v>
      </c>
      <c r="L1094">
        <v>46</v>
      </c>
      <c r="M1094">
        <v>0</v>
      </c>
      <c r="N1094">
        <v>1</v>
      </c>
      <c r="O1094">
        <v>0</v>
      </c>
      <c r="P1094">
        <v>0</v>
      </c>
      <c r="Q1094">
        <v>0</v>
      </c>
      <c r="R1094" t="s">
        <v>3153</v>
      </c>
      <c r="S1094" t="s">
        <v>50</v>
      </c>
    </row>
    <row r="1095" spans="1:19">
      <c r="A1095" t="s">
        <v>3154</v>
      </c>
      <c r="B1095" t="s">
        <v>3155</v>
      </c>
      <c r="C1095" t="s">
        <v>29</v>
      </c>
      <c r="D1095" t="s">
        <v>22</v>
      </c>
      <c r="E1095">
        <v>181.38</v>
      </c>
      <c r="F1095" t="s">
        <v>23</v>
      </c>
      <c r="G1095" t="s">
        <v>24</v>
      </c>
      <c r="H1095">
        <v>3.07</v>
      </c>
      <c r="I1095">
        <v>0</v>
      </c>
      <c r="J1095" t="s">
        <v>144</v>
      </c>
      <c r="K1095">
        <v>446297</v>
      </c>
      <c r="L1095">
        <v>46</v>
      </c>
      <c r="M1095">
        <v>0</v>
      </c>
      <c r="N1095">
        <v>1</v>
      </c>
      <c r="O1095">
        <v>0</v>
      </c>
      <c r="P1095">
        <v>0</v>
      </c>
      <c r="Q1095">
        <v>0</v>
      </c>
      <c r="R1095" t="s">
        <v>3156</v>
      </c>
    </row>
    <row r="1096" spans="1:19">
      <c r="A1096" t="s">
        <v>3157</v>
      </c>
      <c r="B1096" t="s">
        <v>3158</v>
      </c>
      <c r="C1096" t="s">
        <v>29</v>
      </c>
      <c r="D1096" t="s">
        <v>22</v>
      </c>
      <c r="E1096">
        <v>750.36</v>
      </c>
      <c r="F1096" t="s">
        <v>23</v>
      </c>
      <c r="G1096" t="s">
        <v>24</v>
      </c>
      <c r="H1096">
        <v>0.94</v>
      </c>
      <c r="I1096">
        <v>0</v>
      </c>
      <c r="J1096" t="s">
        <v>25</v>
      </c>
      <c r="K1096">
        <v>496777</v>
      </c>
      <c r="L1096">
        <v>10</v>
      </c>
      <c r="M1096">
        <v>0</v>
      </c>
      <c r="N1096">
        <v>0</v>
      </c>
      <c r="O1096">
        <v>0</v>
      </c>
      <c r="P1096">
        <v>0</v>
      </c>
      <c r="Q1096">
        <v>0</v>
      </c>
      <c r="R1096" t="s">
        <v>3159</v>
      </c>
    </row>
    <row r="1097" spans="1:19">
      <c r="A1097" t="s">
        <v>3160</v>
      </c>
      <c r="B1097" t="s">
        <v>3161</v>
      </c>
      <c r="C1097" t="s">
        <v>121</v>
      </c>
      <c r="D1097" t="s">
        <v>54</v>
      </c>
      <c r="E1097">
        <v>142.71</v>
      </c>
      <c r="F1097" t="s">
        <v>23</v>
      </c>
      <c r="G1097" t="s">
        <v>24</v>
      </c>
      <c r="H1097">
        <v>14.8</v>
      </c>
      <c r="I1097">
        <v>0</v>
      </c>
      <c r="J1097" t="s">
        <v>31</v>
      </c>
      <c r="K1097">
        <v>552786</v>
      </c>
      <c r="L1097">
        <v>14</v>
      </c>
      <c r="M1097">
        <v>0</v>
      </c>
      <c r="N1097">
        <v>0</v>
      </c>
      <c r="O1097">
        <v>0</v>
      </c>
      <c r="P1097">
        <v>0</v>
      </c>
      <c r="Q1097">
        <v>0</v>
      </c>
      <c r="R1097" t="s">
        <v>3162</v>
      </c>
    </row>
    <row r="1098" spans="1:19">
      <c r="A1098" t="s">
        <v>3163</v>
      </c>
      <c r="B1098" t="s">
        <v>3164</v>
      </c>
      <c r="C1098" t="s">
        <v>21</v>
      </c>
      <c r="D1098" t="s">
        <v>70</v>
      </c>
      <c r="E1098">
        <v>386.32</v>
      </c>
      <c r="F1098" t="s">
        <v>23</v>
      </c>
      <c r="G1098" t="s">
        <v>24</v>
      </c>
      <c r="H1098">
        <v>10.85</v>
      </c>
      <c r="I1098">
        <v>0</v>
      </c>
      <c r="J1098" t="s">
        <v>31</v>
      </c>
      <c r="K1098">
        <v>423021</v>
      </c>
      <c r="L1098">
        <v>15</v>
      </c>
      <c r="M1098">
        <v>0</v>
      </c>
      <c r="N1098">
        <v>0</v>
      </c>
      <c r="O1098">
        <v>0</v>
      </c>
      <c r="P1098">
        <v>0</v>
      </c>
      <c r="Q1098">
        <v>0</v>
      </c>
      <c r="R1098" t="s">
        <v>3165</v>
      </c>
    </row>
    <row r="1099" spans="1:19">
      <c r="A1099" t="s">
        <v>3166</v>
      </c>
      <c r="B1099" t="s">
        <v>3167</v>
      </c>
      <c r="C1099" t="s">
        <v>121</v>
      </c>
      <c r="D1099" t="s">
        <v>22</v>
      </c>
      <c r="E1099">
        <v>237.8</v>
      </c>
      <c r="F1099" t="s">
        <v>23</v>
      </c>
      <c r="G1099" t="s">
        <v>24</v>
      </c>
      <c r="H1099">
        <v>10</v>
      </c>
      <c r="I1099">
        <v>0</v>
      </c>
      <c r="J1099" t="s">
        <v>144</v>
      </c>
      <c r="K1099">
        <v>474818</v>
      </c>
      <c r="L1099">
        <v>13</v>
      </c>
      <c r="M1099">
        <v>0</v>
      </c>
      <c r="N1099">
        <v>0</v>
      </c>
      <c r="O1099">
        <v>0</v>
      </c>
      <c r="P1099">
        <v>0</v>
      </c>
      <c r="Q1099">
        <v>0</v>
      </c>
      <c r="R1099" t="s">
        <v>3168</v>
      </c>
    </row>
    <row r="1100" spans="1:19">
      <c r="A1100" t="s">
        <v>3169</v>
      </c>
      <c r="B1100" t="s">
        <v>3170</v>
      </c>
      <c r="C1100" t="s">
        <v>21</v>
      </c>
      <c r="D1100" t="s">
        <v>30</v>
      </c>
      <c r="E1100">
        <v>224.24</v>
      </c>
      <c r="F1100" t="s">
        <v>23</v>
      </c>
      <c r="G1100" t="s">
        <v>24</v>
      </c>
      <c r="H1100">
        <v>11.65</v>
      </c>
      <c r="I1100">
        <v>0</v>
      </c>
      <c r="J1100" t="s">
        <v>31</v>
      </c>
      <c r="K1100">
        <v>499002</v>
      </c>
      <c r="L1100">
        <v>12</v>
      </c>
      <c r="M1100">
        <v>0</v>
      </c>
      <c r="N1100">
        <v>0</v>
      </c>
      <c r="O1100">
        <v>0</v>
      </c>
      <c r="P1100">
        <v>0</v>
      </c>
      <c r="Q1100">
        <v>0</v>
      </c>
      <c r="R1100" t="s">
        <v>3171</v>
      </c>
    </row>
    <row r="1101" spans="1:19">
      <c r="A1101" t="s">
        <v>3172</v>
      </c>
      <c r="B1101" t="s">
        <v>3173</v>
      </c>
      <c r="C1101" t="s">
        <v>53</v>
      </c>
      <c r="D1101" t="s">
        <v>54</v>
      </c>
      <c r="E1101">
        <v>512.85</v>
      </c>
      <c r="F1101" t="s">
        <v>39</v>
      </c>
      <c r="G1101" t="s">
        <v>24</v>
      </c>
      <c r="H1101">
        <v>14.68</v>
      </c>
      <c r="I1101">
        <v>0</v>
      </c>
      <c r="J1101" t="s">
        <v>48</v>
      </c>
      <c r="K1101">
        <v>415371</v>
      </c>
      <c r="L1101">
        <v>77</v>
      </c>
      <c r="M1101">
        <v>1</v>
      </c>
      <c r="N1101">
        <v>1</v>
      </c>
      <c r="O1101">
        <v>0</v>
      </c>
      <c r="P1101">
        <v>0</v>
      </c>
      <c r="Q1101">
        <v>1</v>
      </c>
      <c r="R1101" t="s">
        <v>3174</v>
      </c>
      <c r="S1101" t="s">
        <v>50</v>
      </c>
    </row>
    <row r="1102" spans="1:19">
      <c r="A1102" t="s">
        <v>3175</v>
      </c>
      <c r="B1102" t="s">
        <v>3176</v>
      </c>
      <c r="C1102" t="s">
        <v>35</v>
      </c>
      <c r="D1102" t="s">
        <v>70</v>
      </c>
      <c r="E1102">
        <v>433.05</v>
      </c>
      <c r="F1102" t="s">
        <v>39</v>
      </c>
      <c r="G1102" t="s">
        <v>40</v>
      </c>
      <c r="H1102">
        <v>1.49</v>
      </c>
      <c r="I1102">
        <v>0</v>
      </c>
      <c r="J1102" t="s">
        <v>31</v>
      </c>
      <c r="K1102">
        <v>513058</v>
      </c>
      <c r="L1102">
        <v>19</v>
      </c>
      <c r="M1102">
        <v>0</v>
      </c>
      <c r="N1102">
        <v>0</v>
      </c>
      <c r="O1102">
        <v>0</v>
      </c>
      <c r="P1102">
        <v>0</v>
      </c>
      <c r="Q1102">
        <v>0</v>
      </c>
      <c r="R1102" t="s">
        <v>3177</v>
      </c>
    </row>
    <row r="1103" spans="1:19">
      <c r="A1103" t="s">
        <v>3178</v>
      </c>
      <c r="B1103" t="s">
        <v>3179</v>
      </c>
      <c r="C1103" t="s">
        <v>29</v>
      </c>
      <c r="D1103" t="s">
        <v>70</v>
      </c>
      <c r="E1103">
        <v>473.35</v>
      </c>
      <c r="F1103" t="s">
        <v>39</v>
      </c>
      <c r="G1103" t="s">
        <v>40</v>
      </c>
      <c r="H1103">
        <v>9.4499999999999993</v>
      </c>
      <c r="I1103">
        <v>0</v>
      </c>
      <c r="J1103" t="s">
        <v>48</v>
      </c>
      <c r="K1103">
        <v>519097</v>
      </c>
      <c r="L1103">
        <v>11</v>
      </c>
      <c r="M1103">
        <v>0</v>
      </c>
      <c r="N1103">
        <v>0</v>
      </c>
      <c r="O1103">
        <v>0</v>
      </c>
      <c r="P1103">
        <v>0</v>
      </c>
      <c r="Q1103">
        <v>0</v>
      </c>
      <c r="R1103" t="s">
        <v>3180</v>
      </c>
    </row>
    <row r="1104" spans="1:19">
      <c r="A1104" t="s">
        <v>3181</v>
      </c>
      <c r="B1104" t="s">
        <v>1026</v>
      </c>
      <c r="C1104" t="s">
        <v>21</v>
      </c>
      <c r="D1104" t="s">
        <v>22</v>
      </c>
      <c r="E1104">
        <v>435.53</v>
      </c>
      <c r="F1104" t="s">
        <v>23</v>
      </c>
      <c r="G1104" t="s">
        <v>24</v>
      </c>
      <c r="H1104">
        <v>7.31</v>
      </c>
      <c r="I1104">
        <v>0</v>
      </c>
      <c r="J1104" t="s">
        <v>31</v>
      </c>
      <c r="K1104">
        <v>405499</v>
      </c>
      <c r="L1104">
        <v>18</v>
      </c>
      <c r="M1104">
        <v>0</v>
      </c>
      <c r="N1104">
        <v>0</v>
      </c>
      <c r="O1104">
        <v>0</v>
      </c>
      <c r="P1104">
        <v>0</v>
      </c>
      <c r="Q1104">
        <v>0</v>
      </c>
      <c r="R1104" t="s">
        <v>3182</v>
      </c>
    </row>
    <row r="1105" spans="1:19">
      <c r="A1105" t="s">
        <v>3183</v>
      </c>
      <c r="B1105" t="s">
        <v>2160</v>
      </c>
      <c r="C1105" t="s">
        <v>95</v>
      </c>
      <c r="D1105" t="s">
        <v>70</v>
      </c>
      <c r="E1105">
        <v>310.67</v>
      </c>
      <c r="F1105" t="s">
        <v>23</v>
      </c>
      <c r="G1105" t="s">
        <v>24</v>
      </c>
      <c r="H1105">
        <v>1.46</v>
      </c>
      <c r="I1105">
        <v>0</v>
      </c>
      <c r="J1105" t="s">
        <v>48</v>
      </c>
      <c r="K1105">
        <v>479456</v>
      </c>
      <c r="L1105">
        <v>15</v>
      </c>
      <c r="M1105">
        <v>0</v>
      </c>
      <c r="N1105">
        <v>0</v>
      </c>
      <c r="O1105">
        <v>0</v>
      </c>
      <c r="P1105">
        <v>0</v>
      </c>
      <c r="Q1105">
        <v>0</v>
      </c>
      <c r="R1105" t="s">
        <v>3184</v>
      </c>
    </row>
    <row r="1106" spans="1:19">
      <c r="A1106" t="s">
        <v>3185</v>
      </c>
      <c r="B1106" t="s">
        <v>1429</v>
      </c>
      <c r="C1106" t="s">
        <v>53</v>
      </c>
      <c r="D1106" t="s">
        <v>30</v>
      </c>
      <c r="E1106">
        <v>1184.3900000000001</v>
      </c>
      <c r="F1106" t="s">
        <v>39</v>
      </c>
      <c r="G1106" t="s">
        <v>40</v>
      </c>
      <c r="H1106">
        <v>0.66</v>
      </c>
      <c r="I1106">
        <v>0</v>
      </c>
      <c r="J1106" t="s">
        <v>25</v>
      </c>
      <c r="K1106">
        <v>431451</v>
      </c>
      <c r="L1106">
        <v>46</v>
      </c>
      <c r="M1106">
        <v>0</v>
      </c>
      <c r="N1106">
        <v>0</v>
      </c>
      <c r="O1106">
        <v>1</v>
      </c>
      <c r="P1106">
        <v>0</v>
      </c>
      <c r="Q1106">
        <v>0</v>
      </c>
      <c r="R1106" t="s">
        <v>3186</v>
      </c>
    </row>
    <row r="1107" spans="1:19">
      <c r="A1107" t="s">
        <v>3187</v>
      </c>
      <c r="B1107" t="s">
        <v>3188</v>
      </c>
      <c r="C1107" t="s">
        <v>128</v>
      </c>
      <c r="D1107" t="s">
        <v>54</v>
      </c>
      <c r="E1107">
        <v>318.83999999999997</v>
      </c>
      <c r="F1107" t="s">
        <v>39</v>
      </c>
      <c r="G1107" t="s">
        <v>40</v>
      </c>
      <c r="H1107">
        <v>12</v>
      </c>
      <c r="I1107">
        <v>0</v>
      </c>
      <c r="J1107" t="s">
        <v>48</v>
      </c>
      <c r="K1107">
        <v>496152</v>
      </c>
      <c r="L1107">
        <v>13</v>
      </c>
      <c r="M1107">
        <v>0</v>
      </c>
      <c r="N1107">
        <v>0</v>
      </c>
      <c r="O1107">
        <v>0</v>
      </c>
      <c r="P1107">
        <v>0</v>
      </c>
      <c r="Q1107">
        <v>0</v>
      </c>
      <c r="R1107" t="s">
        <v>3189</v>
      </c>
    </row>
    <row r="1108" spans="1:19">
      <c r="A1108" t="s">
        <v>3190</v>
      </c>
      <c r="B1108" t="s">
        <v>3191</v>
      </c>
      <c r="C1108" t="s">
        <v>29</v>
      </c>
      <c r="D1108" t="s">
        <v>70</v>
      </c>
      <c r="E1108">
        <v>412.85</v>
      </c>
      <c r="F1108" t="s">
        <v>23</v>
      </c>
      <c r="G1108" t="s">
        <v>24</v>
      </c>
      <c r="H1108">
        <v>10.24</v>
      </c>
      <c r="I1108">
        <v>0</v>
      </c>
      <c r="J1108" t="s">
        <v>144</v>
      </c>
      <c r="K1108">
        <v>437133</v>
      </c>
      <c r="L1108">
        <v>16</v>
      </c>
      <c r="M1108">
        <v>0</v>
      </c>
      <c r="N1108">
        <v>0</v>
      </c>
      <c r="O1108">
        <v>0</v>
      </c>
      <c r="P1108">
        <v>0</v>
      </c>
      <c r="Q1108">
        <v>0</v>
      </c>
      <c r="R1108" t="s">
        <v>3192</v>
      </c>
    </row>
    <row r="1109" spans="1:19">
      <c r="A1109" t="s">
        <v>3193</v>
      </c>
      <c r="B1109" t="s">
        <v>3194</v>
      </c>
      <c r="C1109" t="s">
        <v>60</v>
      </c>
      <c r="D1109" t="s">
        <v>54</v>
      </c>
      <c r="E1109">
        <v>484.74</v>
      </c>
      <c r="F1109" t="s">
        <v>23</v>
      </c>
      <c r="G1109" t="s">
        <v>24</v>
      </c>
      <c r="H1109">
        <v>19.5</v>
      </c>
      <c r="I1109">
        <v>0</v>
      </c>
      <c r="J1109" t="s">
        <v>144</v>
      </c>
      <c r="K1109">
        <v>505284</v>
      </c>
      <c r="L1109">
        <v>23</v>
      </c>
      <c r="M1109">
        <v>0</v>
      </c>
      <c r="N1109">
        <v>0</v>
      </c>
      <c r="O1109">
        <v>0</v>
      </c>
      <c r="P1109">
        <v>0</v>
      </c>
      <c r="Q1109">
        <v>0</v>
      </c>
      <c r="R1109" t="s">
        <v>3195</v>
      </c>
    </row>
    <row r="1110" spans="1:19">
      <c r="A1110" t="s">
        <v>3196</v>
      </c>
      <c r="B1110" t="s">
        <v>3197</v>
      </c>
      <c r="C1110" t="s">
        <v>21</v>
      </c>
      <c r="D1110" t="s">
        <v>70</v>
      </c>
      <c r="E1110">
        <v>1109.7</v>
      </c>
      <c r="F1110" t="s">
        <v>39</v>
      </c>
      <c r="G1110" t="s">
        <v>24</v>
      </c>
      <c r="H1110">
        <v>4.68</v>
      </c>
      <c r="I1110">
        <v>0</v>
      </c>
      <c r="J1110" t="s">
        <v>144</v>
      </c>
      <c r="K1110">
        <v>551045</v>
      </c>
      <c r="L1110">
        <v>45</v>
      </c>
      <c r="M1110">
        <v>0</v>
      </c>
      <c r="N1110">
        <v>1</v>
      </c>
      <c r="O1110">
        <v>0</v>
      </c>
      <c r="P1110">
        <v>0</v>
      </c>
      <c r="Q1110">
        <v>0</v>
      </c>
      <c r="R1110" t="s">
        <v>3198</v>
      </c>
      <c r="S1110" t="s">
        <v>50</v>
      </c>
    </row>
    <row r="1111" spans="1:19">
      <c r="A1111" t="s">
        <v>3199</v>
      </c>
      <c r="B1111" t="s">
        <v>1919</v>
      </c>
      <c r="C1111" t="s">
        <v>128</v>
      </c>
      <c r="D1111" t="s">
        <v>54</v>
      </c>
      <c r="E1111">
        <v>638.28</v>
      </c>
      <c r="F1111" t="s">
        <v>23</v>
      </c>
      <c r="G1111" t="s">
        <v>24</v>
      </c>
      <c r="H1111">
        <v>11.68</v>
      </c>
      <c r="I1111">
        <v>0</v>
      </c>
      <c r="J1111" t="s">
        <v>48</v>
      </c>
      <c r="K1111">
        <v>535384</v>
      </c>
      <c r="L1111">
        <v>17</v>
      </c>
      <c r="M1111">
        <v>0</v>
      </c>
      <c r="N1111">
        <v>0</v>
      </c>
      <c r="O1111">
        <v>0</v>
      </c>
      <c r="P1111">
        <v>0</v>
      </c>
      <c r="Q1111">
        <v>0</v>
      </c>
      <c r="R1111" t="s">
        <v>3200</v>
      </c>
    </row>
    <row r="1112" spans="1:19">
      <c r="A1112" t="s">
        <v>3201</v>
      </c>
      <c r="B1112" t="s">
        <v>3202</v>
      </c>
      <c r="C1112" t="s">
        <v>29</v>
      </c>
      <c r="D1112" t="s">
        <v>22</v>
      </c>
      <c r="E1112">
        <v>471.77</v>
      </c>
      <c r="F1112" t="s">
        <v>23</v>
      </c>
      <c r="G1112" t="s">
        <v>24</v>
      </c>
      <c r="H1112">
        <v>8.83</v>
      </c>
      <c r="I1112">
        <v>0</v>
      </c>
      <c r="J1112" t="s">
        <v>25</v>
      </c>
      <c r="K1112">
        <v>485936</v>
      </c>
      <c r="L1112">
        <v>25</v>
      </c>
      <c r="M1112">
        <v>0</v>
      </c>
      <c r="N1112">
        <v>0</v>
      </c>
      <c r="O1112">
        <v>0</v>
      </c>
      <c r="P1112">
        <v>0</v>
      </c>
      <c r="Q1112">
        <v>0</v>
      </c>
      <c r="R1112" t="s">
        <v>3203</v>
      </c>
    </row>
    <row r="1113" spans="1:19">
      <c r="A1113" t="s">
        <v>3204</v>
      </c>
      <c r="B1113" t="s">
        <v>3205</v>
      </c>
      <c r="C1113" t="s">
        <v>35</v>
      </c>
      <c r="D1113" t="s">
        <v>70</v>
      </c>
      <c r="E1113">
        <v>480.53</v>
      </c>
      <c r="F1113" t="s">
        <v>23</v>
      </c>
      <c r="G1113" t="s">
        <v>24</v>
      </c>
      <c r="H1113">
        <v>6.14</v>
      </c>
      <c r="I1113">
        <v>0</v>
      </c>
      <c r="J1113" t="s">
        <v>25</v>
      </c>
      <c r="K1113">
        <v>505207</v>
      </c>
      <c r="L1113">
        <v>39</v>
      </c>
      <c r="M1113">
        <v>0</v>
      </c>
      <c r="N1113">
        <v>1</v>
      </c>
      <c r="O1113">
        <v>0</v>
      </c>
      <c r="P1113">
        <v>0</v>
      </c>
      <c r="Q1113">
        <v>0</v>
      </c>
      <c r="R1113" t="s">
        <v>3206</v>
      </c>
    </row>
    <row r="1114" spans="1:19">
      <c r="A1114" t="s">
        <v>3207</v>
      </c>
      <c r="B1114" t="s">
        <v>3208</v>
      </c>
      <c r="C1114" t="s">
        <v>35</v>
      </c>
      <c r="D1114" t="s">
        <v>30</v>
      </c>
      <c r="E1114">
        <v>858.32</v>
      </c>
      <c r="F1114" t="s">
        <v>23</v>
      </c>
      <c r="G1114" t="s">
        <v>24</v>
      </c>
      <c r="H1114">
        <v>2.15</v>
      </c>
      <c r="I1114">
        <v>0</v>
      </c>
      <c r="J1114" t="s">
        <v>25</v>
      </c>
      <c r="K1114">
        <v>441231</v>
      </c>
      <c r="L1114">
        <v>23</v>
      </c>
      <c r="M1114">
        <v>0</v>
      </c>
      <c r="N1114">
        <v>0</v>
      </c>
      <c r="O1114">
        <v>0</v>
      </c>
      <c r="P1114">
        <v>0</v>
      </c>
      <c r="Q1114">
        <v>0</v>
      </c>
      <c r="R1114" t="s">
        <v>3209</v>
      </c>
    </row>
    <row r="1115" spans="1:19">
      <c r="A1115" t="s">
        <v>3210</v>
      </c>
      <c r="B1115" t="s">
        <v>3211</v>
      </c>
      <c r="C1115" t="s">
        <v>60</v>
      </c>
      <c r="D1115" t="s">
        <v>30</v>
      </c>
      <c r="E1115">
        <v>874.17</v>
      </c>
      <c r="F1115" t="s">
        <v>55</v>
      </c>
      <c r="G1115" t="s">
        <v>40</v>
      </c>
      <c r="H1115">
        <v>6.71</v>
      </c>
      <c r="I1115">
        <v>0</v>
      </c>
      <c r="J1115" t="s">
        <v>25</v>
      </c>
      <c r="K1115">
        <v>474003</v>
      </c>
      <c r="L1115">
        <v>12</v>
      </c>
      <c r="M1115">
        <v>0</v>
      </c>
      <c r="N1115">
        <v>0</v>
      </c>
      <c r="O1115">
        <v>0</v>
      </c>
      <c r="P1115">
        <v>0</v>
      </c>
      <c r="Q1115">
        <v>0</v>
      </c>
      <c r="R1115" t="s">
        <v>3212</v>
      </c>
    </row>
    <row r="1116" spans="1:19">
      <c r="A1116" t="s">
        <v>3213</v>
      </c>
      <c r="B1116" t="s">
        <v>1191</v>
      </c>
      <c r="C1116" t="s">
        <v>44</v>
      </c>
      <c r="D1116" t="s">
        <v>22</v>
      </c>
      <c r="E1116">
        <v>216.61</v>
      </c>
      <c r="F1116" t="s">
        <v>23</v>
      </c>
      <c r="G1116" t="s">
        <v>24</v>
      </c>
      <c r="H1116">
        <v>4.3600000000000003</v>
      </c>
      <c r="I1116">
        <v>0</v>
      </c>
      <c r="J1116" t="s">
        <v>31</v>
      </c>
      <c r="K1116">
        <v>504094</v>
      </c>
      <c r="L1116">
        <v>24</v>
      </c>
      <c r="M1116">
        <v>0</v>
      </c>
      <c r="N1116">
        <v>0</v>
      </c>
      <c r="O1116">
        <v>0</v>
      </c>
      <c r="P1116">
        <v>0</v>
      </c>
      <c r="Q1116">
        <v>0</v>
      </c>
      <c r="R1116" t="s">
        <v>3214</v>
      </c>
    </row>
    <row r="1117" spans="1:19">
      <c r="A1117" t="s">
        <v>3215</v>
      </c>
      <c r="B1117" t="s">
        <v>1478</v>
      </c>
      <c r="C1117" t="s">
        <v>44</v>
      </c>
      <c r="D1117" t="s">
        <v>70</v>
      </c>
      <c r="E1117">
        <v>383.88</v>
      </c>
      <c r="F1117" t="s">
        <v>23</v>
      </c>
      <c r="G1117" t="s">
        <v>24</v>
      </c>
      <c r="H1117">
        <v>9.5</v>
      </c>
      <c r="I1117">
        <v>0</v>
      </c>
      <c r="J1117" t="s">
        <v>25</v>
      </c>
      <c r="K1117">
        <v>484842</v>
      </c>
      <c r="L1117">
        <v>40</v>
      </c>
      <c r="M1117">
        <v>0</v>
      </c>
      <c r="N1117">
        <v>0</v>
      </c>
      <c r="O1117">
        <v>1</v>
      </c>
      <c r="P1117">
        <v>0</v>
      </c>
      <c r="Q1117">
        <v>0</v>
      </c>
      <c r="R1117" t="s">
        <v>3216</v>
      </c>
    </row>
    <row r="1118" spans="1:19">
      <c r="A1118" t="s">
        <v>3217</v>
      </c>
      <c r="B1118" t="s">
        <v>1777</v>
      </c>
      <c r="C1118" t="s">
        <v>44</v>
      </c>
      <c r="D1118" t="s">
        <v>30</v>
      </c>
      <c r="E1118">
        <v>689.64</v>
      </c>
      <c r="F1118" t="s">
        <v>23</v>
      </c>
      <c r="G1118" t="s">
        <v>24</v>
      </c>
      <c r="H1118">
        <v>5.77</v>
      </c>
      <c r="I1118">
        <v>0</v>
      </c>
      <c r="J1118" t="s">
        <v>25</v>
      </c>
      <c r="K1118">
        <v>435956</v>
      </c>
      <c r="L1118">
        <v>48</v>
      </c>
      <c r="M1118">
        <v>0</v>
      </c>
      <c r="N1118">
        <v>0</v>
      </c>
      <c r="O1118">
        <v>1</v>
      </c>
      <c r="P1118">
        <v>0</v>
      </c>
      <c r="Q1118">
        <v>0</v>
      </c>
      <c r="R1118" t="s">
        <v>3218</v>
      </c>
    </row>
    <row r="1119" spans="1:19">
      <c r="A1119" t="s">
        <v>3219</v>
      </c>
      <c r="B1119" t="s">
        <v>3092</v>
      </c>
      <c r="C1119" t="s">
        <v>29</v>
      </c>
      <c r="D1119" t="s">
        <v>70</v>
      </c>
      <c r="E1119">
        <v>366.68</v>
      </c>
      <c r="F1119" t="s">
        <v>23</v>
      </c>
      <c r="G1119" t="s">
        <v>24</v>
      </c>
      <c r="H1119">
        <v>8.86</v>
      </c>
      <c r="I1119">
        <v>0</v>
      </c>
      <c r="J1119" t="s">
        <v>48</v>
      </c>
      <c r="K1119">
        <v>478217</v>
      </c>
      <c r="L1119">
        <v>50</v>
      </c>
      <c r="M1119">
        <v>0</v>
      </c>
      <c r="N1119">
        <v>1</v>
      </c>
      <c r="O1119">
        <v>0</v>
      </c>
      <c r="P1119">
        <v>0</v>
      </c>
      <c r="Q1119">
        <v>0</v>
      </c>
      <c r="R1119" t="s">
        <v>3220</v>
      </c>
    </row>
    <row r="1120" spans="1:19">
      <c r="A1120" t="s">
        <v>3221</v>
      </c>
      <c r="B1120" t="s">
        <v>3222</v>
      </c>
      <c r="C1120" t="s">
        <v>53</v>
      </c>
      <c r="D1120" t="s">
        <v>22</v>
      </c>
      <c r="E1120">
        <v>37.07</v>
      </c>
      <c r="F1120" t="s">
        <v>23</v>
      </c>
      <c r="G1120" t="s">
        <v>24</v>
      </c>
      <c r="H1120">
        <v>4.22</v>
      </c>
      <c r="I1120">
        <v>0</v>
      </c>
      <c r="J1120" t="s">
        <v>31</v>
      </c>
      <c r="K1120">
        <v>466288</v>
      </c>
      <c r="L1120">
        <v>17</v>
      </c>
      <c r="M1120">
        <v>0</v>
      </c>
      <c r="N1120">
        <v>0</v>
      </c>
      <c r="O1120">
        <v>0</v>
      </c>
      <c r="P1120">
        <v>0</v>
      </c>
      <c r="Q1120">
        <v>0</v>
      </c>
      <c r="R1120" t="s">
        <v>3223</v>
      </c>
    </row>
    <row r="1121" spans="1:19">
      <c r="A1121" t="s">
        <v>3224</v>
      </c>
      <c r="B1121" t="s">
        <v>3225</v>
      </c>
      <c r="C1121" t="s">
        <v>44</v>
      </c>
      <c r="D1121" t="s">
        <v>54</v>
      </c>
      <c r="E1121">
        <v>358.32</v>
      </c>
      <c r="F1121" t="s">
        <v>39</v>
      </c>
      <c r="G1121" t="s">
        <v>24</v>
      </c>
      <c r="H1121">
        <v>16.27</v>
      </c>
      <c r="I1121">
        <v>0</v>
      </c>
      <c r="J1121" t="s">
        <v>31</v>
      </c>
      <c r="K1121">
        <v>420744</v>
      </c>
      <c r="L1121">
        <v>25</v>
      </c>
      <c r="M1121">
        <v>0</v>
      </c>
      <c r="N1121">
        <v>0</v>
      </c>
      <c r="O1121">
        <v>0</v>
      </c>
      <c r="P1121">
        <v>0</v>
      </c>
      <c r="Q1121">
        <v>0</v>
      </c>
      <c r="R1121" t="s">
        <v>3226</v>
      </c>
      <c r="S1121" t="s">
        <v>50</v>
      </c>
    </row>
    <row r="1122" spans="1:19">
      <c r="A1122" t="s">
        <v>3227</v>
      </c>
      <c r="B1122" t="s">
        <v>3228</v>
      </c>
      <c r="C1122" t="s">
        <v>44</v>
      </c>
      <c r="D1122" t="s">
        <v>22</v>
      </c>
      <c r="E1122">
        <v>642.71</v>
      </c>
      <c r="F1122" t="s">
        <v>39</v>
      </c>
      <c r="G1122" t="s">
        <v>40</v>
      </c>
      <c r="H1122">
        <v>8.8800000000000008</v>
      </c>
      <c r="I1122">
        <v>0</v>
      </c>
      <c r="J1122" t="s">
        <v>31</v>
      </c>
      <c r="K1122">
        <v>457493</v>
      </c>
      <c r="L1122">
        <v>23</v>
      </c>
      <c r="M1122">
        <v>0</v>
      </c>
      <c r="N1122">
        <v>0</v>
      </c>
      <c r="O1122">
        <v>0</v>
      </c>
      <c r="P1122">
        <v>0</v>
      </c>
      <c r="Q1122">
        <v>0</v>
      </c>
      <c r="R1122" t="s">
        <v>3229</v>
      </c>
    </row>
    <row r="1123" spans="1:19">
      <c r="A1123" t="s">
        <v>3230</v>
      </c>
      <c r="B1123" t="s">
        <v>3231</v>
      </c>
      <c r="C1123" t="s">
        <v>60</v>
      </c>
      <c r="D1123" t="s">
        <v>30</v>
      </c>
      <c r="E1123">
        <v>468.01</v>
      </c>
      <c r="F1123" t="s">
        <v>23</v>
      </c>
      <c r="G1123" t="s">
        <v>24</v>
      </c>
      <c r="H1123">
        <v>0.94</v>
      </c>
      <c r="I1123">
        <v>0</v>
      </c>
      <c r="J1123" t="s">
        <v>31</v>
      </c>
      <c r="K1123">
        <v>407477</v>
      </c>
      <c r="L1123">
        <v>47</v>
      </c>
      <c r="M1123">
        <v>0</v>
      </c>
      <c r="N1123">
        <v>0</v>
      </c>
      <c r="O1123">
        <v>1</v>
      </c>
      <c r="P1123">
        <v>0</v>
      </c>
      <c r="Q1123">
        <v>0</v>
      </c>
      <c r="R1123" t="s">
        <v>3232</v>
      </c>
    </row>
    <row r="1124" spans="1:19">
      <c r="A1124" t="s">
        <v>3233</v>
      </c>
      <c r="B1124" t="s">
        <v>107</v>
      </c>
      <c r="C1124" t="s">
        <v>21</v>
      </c>
      <c r="D1124" t="s">
        <v>70</v>
      </c>
      <c r="E1124">
        <v>1535.05</v>
      </c>
      <c r="F1124" t="s">
        <v>23</v>
      </c>
      <c r="G1124" t="s">
        <v>24</v>
      </c>
      <c r="H1124">
        <v>8.09</v>
      </c>
      <c r="I1124">
        <v>0</v>
      </c>
      <c r="J1124" t="s">
        <v>31</v>
      </c>
      <c r="K1124">
        <v>432694</v>
      </c>
      <c r="L1124">
        <v>17</v>
      </c>
      <c r="M1124">
        <v>0</v>
      </c>
      <c r="N1124">
        <v>0</v>
      </c>
      <c r="O1124">
        <v>0</v>
      </c>
      <c r="P1124">
        <v>0</v>
      </c>
      <c r="Q1124">
        <v>0</v>
      </c>
      <c r="R1124" t="s">
        <v>3234</v>
      </c>
    </row>
    <row r="1125" spans="1:19">
      <c r="A1125" t="s">
        <v>3235</v>
      </c>
      <c r="B1125" t="s">
        <v>2554</v>
      </c>
      <c r="C1125" t="s">
        <v>21</v>
      </c>
      <c r="D1125" t="s">
        <v>30</v>
      </c>
      <c r="E1125">
        <v>3793.7</v>
      </c>
      <c r="F1125" t="s">
        <v>55</v>
      </c>
      <c r="G1125" t="s">
        <v>40</v>
      </c>
      <c r="H1125">
        <v>8.4</v>
      </c>
      <c r="I1125">
        <v>0</v>
      </c>
      <c r="J1125" t="s">
        <v>25</v>
      </c>
      <c r="K1125">
        <v>554215</v>
      </c>
      <c r="L1125">
        <v>11</v>
      </c>
      <c r="M1125">
        <v>0</v>
      </c>
      <c r="N1125">
        <v>0</v>
      </c>
      <c r="O1125">
        <v>0</v>
      </c>
      <c r="P1125">
        <v>0</v>
      </c>
      <c r="Q1125">
        <v>0</v>
      </c>
      <c r="R1125" t="s">
        <v>3236</v>
      </c>
    </row>
    <row r="1126" spans="1:19">
      <c r="A1126" t="s">
        <v>3237</v>
      </c>
      <c r="B1126" t="s">
        <v>134</v>
      </c>
      <c r="C1126" t="s">
        <v>53</v>
      </c>
      <c r="D1126" t="s">
        <v>22</v>
      </c>
      <c r="E1126">
        <v>441.5</v>
      </c>
      <c r="F1126" t="s">
        <v>23</v>
      </c>
      <c r="G1126" t="s">
        <v>24</v>
      </c>
      <c r="H1126">
        <v>2.85</v>
      </c>
      <c r="I1126">
        <v>0</v>
      </c>
      <c r="J1126" t="s">
        <v>31</v>
      </c>
      <c r="K1126">
        <v>413665</v>
      </c>
      <c r="L1126">
        <v>33</v>
      </c>
      <c r="M1126">
        <v>0</v>
      </c>
      <c r="N1126">
        <v>0</v>
      </c>
      <c r="O1126">
        <v>0</v>
      </c>
      <c r="P1126">
        <v>1</v>
      </c>
      <c r="Q1126">
        <v>0</v>
      </c>
      <c r="R1126" t="s">
        <v>3238</v>
      </c>
    </row>
    <row r="1127" spans="1:19">
      <c r="A1127" t="s">
        <v>3239</v>
      </c>
      <c r="B1127" t="s">
        <v>3197</v>
      </c>
      <c r="C1127" t="s">
        <v>21</v>
      </c>
      <c r="D1127" t="s">
        <v>22</v>
      </c>
      <c r="E1127">
        <v>127.36</v>
      </c>
      <c r="F1127" t="s">
        <v>23</v>
      </c>
      <c r="G1127" t="s">
        <v>24</v>
      </c>
      <c r="H1127">
        <v>8.52</v>
      </c>
      <c r="I1127">
        <v>0</v>
      </c>
      <c r="J1127" t="s">
        <v>25</v>
      </c>
      <c r="K1127">
        <v>550784</v>
      </c>
      <c r="L1127">
        <v>37</v>
      </c>
      <c r="M1127">
        <v>0</v>
      </c>
      <c r="N1127">
        <v>1</v>
      </c>
      <c r="O1127">
        <v>0</v>
      </c>
      <c r="P1127">
        <v>0</v>
      </c>
      <c r="Q1127">
        <v>0</v>
      </c>
      <c r="R1127" t="s">
        <v>3240</v>
      </c>
    </row>
    <row r="1128" spans="1:19">
      <c r="A1128" t="s">
        <v>3241</v>
      </c>
      <c r="B1128" t="s">
        <v>3242</v>
      </c>
      <c r="C1128" t="s">
        <v>95</v>
      </c>
      <c r="D1128" t="s">
        <v>54</v>
      </c>
      <c r="E1128">
        <v>291.26</v>
      </c>
      <c r="F1128" t="s">
        <v>23</v>
      </c>
      <c r="G1128" t="s">
        <v>24</v>
      </c>
      <c r="H1128">
        <v>17.98</v>
      </c>
      <c r="I1128">
        <v>0</v>
      </c>
      <c r="J1128" t="s">
        <v>48</v>
      </c>
      <c r="K1128">
        <v>408638</v>
      </c>
      <c r="L1128">
        <v>23</v>
      </c>
      <c r="M1128">
        <v>0</v>
      </c>
      <c r="N1128">
        <v>0</v>
      </c>
      <c r="O1128">
        <v>0</v>
      </c>
      <c r="P1128">
        <v>0</v>
      </c>
      <c r="Q1128">
        <v>0</v>
      </c>
      <c r="R1128" t="s">
        <v>3243</v>
      </c>
    </row>
    <row r="1129" spans="1:19">
      <c r="A1129" t="s">
        <v>3244</v>
      </c>
      <c r="B1129" t="s">
        <v>3245</v>
      </c>
      <c r="C1129" t="s">
        <v>29</v>
      </c>
      <c r="D1129" t="s">
        <v>54</v>
      </c>
      <c r="E1129">
        <v>414.81</v>
      </c>
      <c r="F1129" t="s">
        <v>39</v>
      </c>
      <c r="G1129" t="s">
        <v>40</v>
      </c>
      <c r="H1129">
        <v>11.63</v>
      </c>
      <c r="I1129">
        <v>0</v>
      </c>
      <c r="J1129" t="s">
        <v>31</v>
      </c>
      <c r="K1129">
        <v>400604</v>
      </c>
      <c r="L1129">
        <v>48</v>
      </c>
      <c r="M1129">
        <v>0</v>
      </c>
      <c r="N1129">
        <v>0</v>
      </c>
      <c r="O1129">
        <v>1</v>
      </c>
      <c r="P1129">
        <v>0</v>
      </c>
      <c r="Q1129">
        <v>0</v>
      </c>
      <c r="R1129" t="s">
        <v>3246</v>
      </c>
    </row>
    <row r="1130" spans="1:19">
      <c r="A1130" t="s">
        <v>3247</v>
      </c>
      <c r="B1130" t="s">
        <v>3248</v>
      </c>
      <c r="C1130" t="s">
        <v>44</v>
      </c>
      <c r="D1130" t="s">
        <v>22</v>
      </c>
      <c r="E1130">
        <v>474.03</v>
      </c>
      <c r="F1130" t="s">
        <v>23</v>
      </c>
      <c r="G1130" t="s">
        <v>24</v>
      </c>
      <c r="H1130">
        <v>6.57</v>
      </c>
      <c r="I1130">
        <v>0</v>
      </c>
      <c r="J1130" t="s">
        <v>31</v>
      </c>
      <c r="K1130">
        <v>416690</v>
      </c>
      <c r="L1130">
        <v>41</v>
      </c>
      <c r="M1130">
        <v>0</v>
      </c>
      <c r="N1130">
        <v>1</v>
      </c>
      <c r="O1130">
        <v>0</v>
      </c>
      <c r="P1130">
        <v>0</v>
      </c>
      <c r="Q1130">
        <v>0</v>
      </c>
      <c r="R1130" t="s">
        <v>3249</v>
      </c>
    </row>
    <row r="1131" spans="1:19">
      <c r="A1131" t="s">
        <v>3250</v>
      </c>
      <c r="B1131" t="s">
        <v>1590</v>
      </c>
      <c r="C1131" t="s">
        <v>44</v>
      </c>
      <c r="D1131" t="s">
        <v>70</v>
      </c>
      <c r="E1131">
        <v>177.99</v>
      </c>
      <c r="F1131" t="s">
        <v>39</v>
      </c>
      <c r="G1131" t="s">
        <v>40</v>
      </c>
      <c r="H1131">
        <v>10.15</v>
      </c>
      <c r="I1131">
        <v>0</v>
      </c>
      <c r="J1131" t="s">
        <v>31</v>
      </c>
      <c r="K1131">
        <v>465344</v>
      </c>
      <c r="L1131">
        <v>15</v>
      </c>
      <c r="M1131">
        <v>0</v>
      </c>
      <c r="N1131">
        <v>0</v>
      </c>
      <c r="O1131">
        <v>0</v>
      </c>
      <c r="P1131">
        <v>0</v>
      </c>
      <c r="Q1131">
        <v>0</v>
      </c>
      <c r="R1131" t="s">
        <v>3251</v>
      </c>
    </row>
    <row r="1132" spans="1:19">
      <c r="A1132" t="s">
        <v>3252</v>
      </c>
      <c r="B1132" t="s">
        <v>3253</v>
      </c>
      <c r="C1132" t="s">
        <v>53</v>
      </c>
      <c r="D1132" t="s">
        <v>22</v>
      </c>
      <c r="E1132">
        <v>177.56</v>
      </c>
      <c r="F1132" t="s">
        <v>23</v>
      </c>
      <c r="G1132" t="s">
        <v>24</v>
      </c>
      <c r="H1132">
        <v>0.72</v>
      </c>
      <c r="I1132">
        <v>0</v>
      </c>
      <c r="J1132" t="s">
        <v>25</v>
      </c>
      <c r="K1132">
        <v>410371</v>
      </c>
      <c r="L1132">
        <v>15</v>
      </c>
      <c r="M1132">
        <v>0</v>
      </c>
      <c r="N1132">
        <v>0</v>
      </c>
      <c r="O1132">
        <v>0</v>
      </c>
      <c r="P1132">
        <v>0</v>
      </c>
      <c r="Q1132">
        <v>0</v>
      </c>
      <c r="R1132" t="s">
        <v>3254</v>
      </c>
    </row>
    <row r="1133" spans="1:19">
      <c r="A1133" t="s">
        <v>3255</v>
      </c>
      <c r="B1133" t="s">
        <v>3256</v>
      </c>
      <c r="C1133" t="s">
        <v>35</v>
      </c>
      <c r="D1133" t="s">
        <v>70</v>
      </c>
      <c r="E1133">
        <v>466.78</v>
      </c>
      <c r="F1133" t="s">
        <v>39</v>
      </c>
      <c r="G1133" t="s">
        <v>40</v>
      </c>
      <c r="H1133">
        <v>9.9700000000000006</v>
      </c>
      <c r="I1133">
        <v>0</v>
      </c>
      <c r="J1133" t="s">
        <v>25</v>
      </c>
      <c r="K1133">
        <v>458616</v>
      </c>
      <c r="L1133">
        <v>17</v>
      </c>
      <c r="M1133">
        <v>0</v>
      </c>
      <c r="N1133">
        <v>0</v>
      </c>
      <c r="O1133">
        <v>0</v>
      </c>
      <c r="P1133">
        <v>0</v>
      </c>
      <c r="Q1133">
        <v>0</v>
      </c>
      <c r="R1133" t="s">
        <v>3257</v>
      </c>
    </row>
    <row r="1134" spans="1:19">
      <c r="A1134" t="s">
        <v>3258</v>
      </c>
      <c r="B1134" t="s">
        <v>3259</v>
      </c>
      <c r="C1134" t="s">
        <v>35</v>
      </c>
      <c r="D1134" t="s">
        <v>70</v>
      </c>
      <c r="E1134">
        <v>170.49</v>
      </c>
      <c r="F1134" t="s">
        <v>23</v>
      </c>
      <c r="G1134" t="s">
        <v>24</v>
      </c>
      <c r="H1134">
        <v>6.82</v>
      </c>
      <c r="I1134">
        <v>0</v>
      </c>
      <c r="J1134" t="s">
        <v>25</v>
      </c>
      <c r="K1134">
        <v>503728</v>
      </c>
      <c r="L1134">
        <v>19</v>
      </c>
      <c r="M1134">
        <v>0</v>
      </c>
      <c r="N1134">
        <v>0</v>
      </c>
      <c r="O1134">
        <v>0</v>
      </c>
      <c r="P1134">
        <v>0</v>
      </c>
      <c r="Q1134">
        <v>0</v>
      </c>
      <c r="R1134" t="s">
        <v>3260</v>
      </c>
    </row>
    <row r="1135" spans="1:19">
      <c r="A1135" t="s">
        <v>3261</v>
      </c>
      <c r="B1135" t="s">
        <v>3262</v>
      </c>
      <c r="C1135" t="s">
        <v>21</v>
      </c>
      <c r="D1135" t="s">
        <v>54</v>
      </c>
      <c r="E1135">
        <v>1082.6400000000001</v>
      </c>
      <c r="F1135" t="s">
        <v>39</v>
      </c>
      <c r="G1135" t="s">
        <v>40</v>
      </c>
      <c r="H1135">
        <v>14.95</v>
      </c>
      <c r="I1135">
        <v>0</v>
      </c>
      <c r="J1135" t="s">
        <v>25</v>
      </c>
      <c r="K1135">
        <v>456455</v>
      </c>
      <c r="L1135">
        <v>32</v>
      </c>
      <c r="M1135">
        <v>0</v>
      </c>
      <c r="N1135">
        <v>0</v>
      </c>
      <c r="O1135">
        <v>0</v>
      </c>
      <c r="P1135">
        <v>1</v>
      </c>
      <c r="Q1135">
        <v>0</v>
      </c>
      <c r="R1135" t="s">
        <v>3263</v>
      </c>
    </row>
    <row r="1136" spans="1:19">
      <c r="A1136" t="s">
        <v>3264</v>
      </c>
      <c r="B1136" t="s">
        <v>3265</v>
      </c>
      <c r="C1136" t="s">
        <v>29</v>
      </c>
      <c r="D1136" t="s">
        <v>70</v>
      </c>
      <c r="E1136">
        <v>496.28</v>
      </c>
      <c r="F1136" t="s">
        <v>23</v>
      </c>
      <c r="G1136" t="s">
        <v>24</v>
      </c>
      <c r="H1136">
        <v>10.31</v>
      </c>
      <c r="I1136">
        <v>0</v>
      </c>
      <c r="J1136" t="s">
        <v>25</v>
      </c>
      <c r="K1136">
        <v>498620</v>
      </c>
      <c r="L1136">
        <v>42</v>
      </c>
      <c r="M1136">
        <v>0</v>
      </c>
      <c r="N1136">
        <v>1</v>
      </c>
      <c r="O1136">
        <v>0</v>
      </c>
      <c r="P1136">
        <v>0</v>
      </c>
      <c r="Q1136">
        <v>0</v>
      </c>
      <c r="R1136" t="s">
        <v>3266</v>
      </c>
    </row>
    <row r="1137" spans="1:19">
      <c r="A1137" t="s">
        <v>3267</v>
      </c>
      <c r="B1137" t="s">
        <v>3268</v>
      </c>
      <c r="C1137" t="s">
        <v>60</v>
      </c>
      <c r="D1137" t="s">
        <v>54</v>
      </c>
      <c r="E1137">
        <v>187.73</v>
      </c>
      <c r="F1137" t="s">
        <v>39</v>
      </c>
      <c r="G1137" t="s">
        <v>24</v>
      </c>
      <c r="H1137">
        <v>13.03</v>
      </c>
      <c r="I1137">
        <v>0</v>
      </c>
      <c r="J1137" t="s">
        <v>48</v>
      </c>
      <c r="K1137">
        <v>444276</v>
      </c>
      <c r="L1137">
        <v>23</v>
      </c>
      <c r="M1137">
        <v>0</v>
      </c>
      <c r="N1137">
        <v>0</v>
      </c>
      <c r="O1137">
        <v>0</v>
      </c>
      <c r="P1137">
        <v>0</v>
      </c>
      <c r="Q1137">
        <v>0</v>
      </c>
      <c r="R1137" t="s">
        <v>3269</v>
      </c>
      <c r="S1137" t="s">
        <v>50</v>
      </c>
    </row>
    <row r="1138" spans="1:19">
      <c r="A1138" t="s">
        <v>3270</v>
      </c>
      <c r="B1138" t="s">
        <v>3271</v>
      </c>
      <c r="C1138" t="s">
        <v>21</v>
      </c>
      <c r="D1138" t="s">
        <v>54</v>
      </c>
      <c r="E1138">
        <v>342.58</v>
      </c>
      <c r="F1138" t="s">
        <v>23</v>
      </c>
      <c r="G1138" t="s">
        <v>24</v>
      </c>
      <c r="H1138">
        <v>16.79</v>
      </c>
      <c r="I1138">
        <v>0</v>
      </c>
      <c r="J1138" t="s">
        <v>48</v>
      </c>
      <c r="K1138">
        <v>557044</v>
      </c>
      <c r="L1138">
        <v>14</v>
      </c>
      <c r="M1138">
        <v>0</v>
      </c>
      <c r="N1138">
        <v>0</v>
      </c>
      <c r="O1138">
        <v>0</v>
      </c>
      <c r="P1138">
        <v>0</v>
      </c>
      <c r="Q1138">
        <v>0</v>
      </c>
      <c r="R1138" t="s">
        <v>3272</v>
      </c>
    </row>
    <row r="1139" spans="1:19">
      <c r="A1139" t="s">
        <v>3273</v>
      </c>
      <c r="B1139" t="s">
        <v>3274</v>
      </c>
      <c r="C1139" t="s">
        <v>60</v>
      </c>
      <c r="D1139" t="s">
        <v>70</v>
      </c>
      <c r="E1139">
        <v>1403.72</v>
      </c>
      <c r="F1139" t="s">
        <v>39</v>
      </c>
      <c r="G1139" t="s">
        <v>24</v>
      </c>
      <c r="H1139">
        <v>3.79</v>
      </c>
      <c r="I1139">
        <v>0</v>
      </c>
      <c r="J1139" t="s">
        <v>25</v>
      </c>
      <c r="K1139">
        <v>503216</v>
      </c>
      <c r="L1139">
        <v>11</v>
      </c>
      <c r="M1139">
        <v>0</v>
      </c>
      <c r="N1139">
        <v>0</v>
      </c>
      <c r="O1139">
        <v>0</v>
      </c>
      <c r="P1139">
        <v>0</v>
      </c>
      <c r="Q1139">
        <v>0</v>
      </c>
      <c r="R1139" t="s">
        <v>3275</v>
      </c>
      <c r="S1139" t="s">
        <v>50</v>
      </c>
    </row>
    <row r="1140" spans="1:19">
      <c r="A1140" t="s">
        <v>3276</v>
      </c>
      <c r="B1140" t="s">
        <v>3277</v>
      </c>
      <c r="C1140" t="s">
        <v>44</v>
      </c>
      <c r="D1140" t="s">
        <v>54</v>
      </c>
      <c r="E1140">
        <v>467.84</v>
      </c>
      <c r="F1140" t="s">
        <v>23</v>
      </c>
      <c r="G1140" t="s">
        <v>24</v>
      </c>
      <c r="H1140">
        <v>18.05</v>
      </c>
      <c r="I1140">
        <v>0</v>
      </c>
      <c r="J1140" t="s">
        <v>31</v>
      </c>
      <c r="K1140">
        <v>512565</v>
      </c>
      <c r="L1140">
        <v>16</v>
      </c>
      <c r="M1140">
        <v>0</v>
      </c>
      <c r="N1140">
        <v>0</v>
      </c>
      <c r="O1140">
        <v>0</v>
      </c>
      <c r="P1140">
        <v>0</v>
      </c>
      <c r="Q1140">
        <v>0</v>
      </c>
      <c r="R1140" t="s">
        <v>3278</v>
      </c>
    </row>
    <row r="1141" spans="1:19">
      <c r="A1141" t="s">
        <v>3279</v>
      </c>
      <c r="B1141" t="s">
        <v>391</v>
      </c>
      <c r="C1141" t="s">
        <v>21</v>
      </c>
      <c r="D1141" t="s">
        <v>70</v>
      </c>
      <c r="E1141">
        <v>250.77</v>
      </c>
      <c r="F1141" t="s">
        <v>23</v>
      </c>
      <c r="G1141" t="s">
        <v>24</v>
      </c>
      <c r="H1141">
        <v>3.72</v>
      </c>
      <c r="I1141">
        <v>0</v>
      </c>
      <c r="J1141" t="s">
        <v>25</v>
      </c>
      <c r="K1141">
        <v>466531</v>
      </c>
      <c r="L1141">
        <v>44</v>
      </c>
      <c r="M1141">
        <v>0</v>
      </c>
      <c r="N1141">
        <v>0</v>
      </c>
      <c r="O1141">
        <v>1</v>
      </c>
      <c r="P1141">
        <v>0</v>
      </c>
      <c r="Q1141">
        <v>0</v>
      </c>
      <c r="R1141" t="s">
        <v>3280</v>
      </c>
    </row>
    <row r="1142" spans="1:19">
      <c r="A1142" t="s">
        <v>3281</v>
      </c>
      <c r="B1142" t="s">
        <v>3282</v>
      </c>
      <c r="C1142" t="s">
        <v>29</v>
      </c>
      <c r="D1142" t="s">
        <v>54</v>
      </c>
      <c r="E1142">
        <v>702.4</v>
      </c>
      <c r="F1142" t="s">
        <v>23</v>
      </c>
      <c r="G1142" t="s">
        <v>24</v>
      </c>
      <c r="H1142">
        <v>15.75</v>
      </c>
      <c r="I1142">
        <v>0</v>
      </c>
      <c r="J1142" t="s">
        <v>25</v>
      </c>
      <c r="K1142">
        <v>420606</v>
      </c>
      <c r="L1142">
        <v>13</v>
      </c>
      <c r="M1142">
        <v>0</v>
      </c>
      <c r="N1142">
        <v>0</v>
      </c>
      <c r="O1142">
        <v>0</v>
      </c>
      <c r="P1142">
        <v>0</v>
      </c>
      <c r="Q1142">
        <v>0</v>
      </c>
      <c r="R1142" t="s">
        <v>3283</v>
      </c>
    </row>
    <row r="1143" spans="1:19">
      <c r="A1143" t="s">
        <v>3284</v>
      </c>
      <c r="B1143" t="s">
        <v>3285</v>
      </c>
      <c r="C1143" t="s">
        <v>60</v>
      </c>
      <c r="D1143" t="s">
        <v>22</v>
      </c>
      <c r="E1143">
        <v>216.84</v>
      </c>
      <c r="F1143" t="s">
        <v>39</v>
      </c>
      <c r="G1143" t="s">
        <v>24</v>
      </c>
      <c r="H1143">
        <v>5.29</v>
      </c>
      <c r="I1143">
        <v>0</v>
      </c>
      <c r="J1143" t="s">
        <v>48</v>
      </c>
      <c r="K1143">
        <v>414163</v>
      </c>
      <c r="L1143">
        <v>18</v>
      </c>
      <c r="M1143">
        <v>0</v>
      </c>
      <c r="N1143">
        <v>0</v>
      </c>
      <c r="O1143">
        <v>0</v>
      </c>
      <c r="P1143">
        <v>0</v>
      </c>
      <c r="Q1143">
        <v>0</v>
      </c>
      <c r="R1143" t="s">
        <v>3286</v>
      </c>
      <c r="S1143" t="s">
        <v>50</v>
      </c>
    </row>
    <row r="1144" spans="1:19">
      <c r="A1144" t="s">
        <v>3287</v>
      </c>
      <c r="B1144" t="s">
        <v>3288</v>
      </c>
      <c r="C1144" t="s">
        <v>29</v>
      </c>
      <c r="D1144" t="s">
        <v>70</v>
      </c>
      <c r="E1144">
        <v>1364.43</v>
      </c>
      <c r="F1144" t="s">
        <v>55</v>
      </c>
      <c r="G1144" t="s">
        <v>24</v>
      </c>
      <c r="H1144">
        <v>8.89</v>
      </c>
      <c r="I1144">
        <v>0</v>
      </c>
      <c r="J1144" t="s">
        <v>31</v>
      </c>
      <c r="K1144">
        <v>455892</v>
      </c>
      <c r="L1144">
        <v>49</v>
      </c>
      <c r="M1144">
        <v>0</v>
      </c>
      <c r="N1144">
        <v>1</v>
      </c>
      <c r="O1144">
        <v>0</v>
      </c>
      <c r="P1144">
        <v>0</v>
      </c>
      <c r="Q1144">
        <v>0</v>
      </c>
      <c r="R1144" t="s">
        <v>3289</v>
      </c>
      <c r="S1144" t="s">
        <v>57</v>
      </c>
    </row>
    <row r="1145" spans="1:19">
      <c r="A1145" t="s">
        <v>3290</v>
      </c>
      <c r="B1145" t="s">
        <v>3245</v>
      </c>
      <c r="C1145" t="s">
        <v>60</v>
      </c>
      <c r="D1145" t="s">
        <v>54</v>
      </c>
      <c r="E1145">
        <v>1162.08</v>
      </c>
      <c r="F1145" t="s">
        <v>39</v>
      </c>
      <c r="G1145" t="s">
        <v>40</v>
      </c>
      <c r="H1145">
        <v>11.43</v>
      </c>
      <c r="I1145">
        <v>0</v>
      </c>
      <c r="J1145" t="s">
        <v>144</v>
      </c>
      <c r="K1145">
        <v>481574</v>
      </c>
      <c r="L1145">
        <v>10</v>
      </c>
      <c r="M1145">
        <v>0</v>
      </c>
      <c r="N1145">
        <v>0</v>
      </c>
      <c r="O1145">
        <v>0</v>
      </c>
      <c r="P1145">
        <v>0</v>
      </c>
      <c r="Q1145">
        <v>0</v>
      </c>
      <c r="R1145" t="s">
        <v>3291</v>
      </c>
    </row>
    <row r="1146" spans="1:19">
      <c r="A1146" t="s">
        <v>3292</v>
      </c>
      <c r="B1146" t="s">
        <v>3293</v>
      </c>
      <c r="C1146" t="s">
        <v>128</v>
      </c>
      <c r="D1146" t="s">
        <v>30</v>
      </c>
      <c r="E1146">
        <v>343.26</v>
      </c>
      <c r="F1146" t="s">
        <v>23</v>
      </c>
      <c r="G1146" t="s">
        <v>24</v>
      </c>
      <c r="H1146">
        <v>5.19</v>
      </c>
      <c r="I1146">
        <v>0</v>
      </c>
      <c r="J1146" t="s">
        <v>31</v>
      </c>
      <c r="K1146">
        <v>407269</v>
      </c>
      <c r="L1146">
        <v>13</v>
      </c>
      <c r="M1146">
        <v>0</v>
      </c>
      <c r="N1146">
        <v>0</v>
      </c>
      <c r="O1146">
        <v>0</v>
      </c>
      <c r="P1146">
        <v>0</v>
      </c>
      <c r="Q1146">
        <v>0</v>
      </c>
      <c r="R1146" t="s">
        <v>3294</v>
      </c>
    </row>
    <row r="1147" spans="1:19">
      <c r="A1147" t="s">
        <v>3295</v>
      </c>
      <c r="B1147" t="s">
        <v>2758</v>
      </c>
      <c r="C1147" t="s">
        <v>29</v>
      </c>
      <c r="D1147" t="s">
        <v>30</v>
      </c>
      <c r="E1147">
        <v>3373.77</v>
      </c>
      <c r="F1147" t="s">
        <v>23</v>
      </c>
      <c r="G1147" t="s">
        <v>24</v>
      </c>
      <c r="H1147">
        <v>1.27</v>
      </c>
      <c r="I1147">
        <v>0</v>
      </c>
      <c r="J1147" t="s">
        <v>31</v>
      </c>
      <c r="K1147">
        <v>505716</v>
      </c>
      <c r="L1147">
        <v>13</v>
      </c>
      <c r="M1147">
        <v>0</v>
      </c>
      <c r="N1147">
        <v>0</v>
      </c>
      <c r="O1147">
        <v>0</v>
      </c>
      <c r="P1147">
        <v>0</v>
      </c>
      <c r="Q1147">
        <v>0</v>
      </c>
      <c r="R1147" t="s">
        <v>3296</v>
      </c>
    </row>
    <row r="1148" spans="1:19">
      <c r="A1148" t="s">
        <v>3297</v>
      </c>
      <c r="B1148" t="s">
        <v>3298</v>
      </c>
      <c r="C1148" t="s">
        <v>35</v>
      </c>
      <c r="D1148" t="s">
        <v>54</v>
      </c>
      <c r="E1148">
        <v>244.54</v>
      </c>
      <c r="F1148" t="s">
        <v>23</v>
      </c>
      <c r="G1148" t="s">
        <v>24</v>
      </c>
      <c r="H1148">
        <v>16.95</v>
      </c>
      <c r="I1148">
        <v>0</v>
      </c>
      <c r="J1148" t="s">
        <v>31</v>
      </c>
      <c r="K1148">
        <v>478768</v>
      </c>
      <c r="L1148">
        <v>40</v>
      </c>
      <c r="M1148">
        <v>0</v>
      </c>
      <c r="N1148">
        <v>1</v>
      </c>
      <c r="O1148">
        <v>0</v>
      </c>
      <c r="P1148">
        <v>0</v>
      </c>
      <c r="Q1148">
        <v>0</v>
      </c>
      <c r="R1148" t="s">
        <v>3299</v>
      </c>
    </row>
    <row r="1149" spans="1:19">
      <c r="A1149" t="s">
        <v>3300</v>
      </c>
      <c r="B1149" t="s">
        <v>3301</v>
      </c>
      <c r="C1149" t="s">
        <v>44</v>
      </c>
      <c r="D1149" t="s">
        <v>30</v>
      </c>
      <c r="E1149">
        <v>199.7</v>
      </c>
      <c r="F1149" t="s">
        <v>23</v>
      </c>
      <c r="G1149" t="s">
        <v>24</v>
      </c>
      <c r="H1149">
        <v>6.16</v>
      </c>
      <c r="I1149">
        <v>0</v>
      </c>
      <c r="J1149" t="s">
        <v>25</v>
      </c>
      <c r="K1149">
        <v>504542</v>
      </c>
      <c r="L1149">
        <v>21</v>
      </c>
      <c r="M1149">
        <v>0</v>
      </c>
      <c r="N1149">
        <v>0</v>
      </c>
      <c r="O1149">
        <v>0</v>
      </c>
      <c r="P1149">
        <v>0</v>
      </c>
      <c r="Q1149">
        <v>0</v>
      </c>
      <c r="R1149" t="s">
        <v>3302</v>
      </c>
    </row>
    <row r="1150" spans="1:19">
      <c r="A1150" t="s">
        <v>3303</v>
      </c>
      <c r="B1150" t="s">
        <v>3304</v>
      </c>
      <c r="C1150" t="s">
        <v>95</v>
      </c>
      <c r="D1150" t="s">
        <v>22</v>
      </c>
      <c r="E1150">
        <v>205.65</v>
      </c>
      <c r="F1150" t="s">
        <v>23</v>
      </c>
      <c r="G1150" t="s">
        <v>24</v>
      </c>
      <c r="H1150">
        <v>8.6999999999999993</v>
      </c>
      <c r="I1150">
        <v>0</v>
      </c>
      <c r="J1150" t="s">
        <v>48</v>
      </c>
      <c r="K1150">
        <v>507996</v>
      </c>
      <c r="L1150">
        <v>10</v>
      </c>
      <c r="M1150">
        <v>0</v>
      </c>
      <c r="N1150">
        <v>0</v>
      </c>
      <c r="O1150">
        <v>0</v>
      </c>
      <c r="P1150">
        <v>0</v>
      </c>
      <c r="Q1150">
        <v>0</v>
      </c>
      <c r="R1150" t="s">
        <v>3305</v>
      </c>
    </row>
    <row r="1151" spans="1:19">
      <c r="A1151" t="s">
        <v>3306</v>
      </c>
      <c r="B1151" t="s">
        <v>3307</v>
      </c>
      <c r="C1151" t="s">
        <v>35</v>
      </c>
      <c r="D1151" t="s">
        <v>30</v>
      </c>
      <c r="E1151">
        <v>174.4</v>
      </c>
      <c r="F1151" t="s">
        <v>39</v>
      </c>
      <c r="G1151" t="s">
        <v>40</v>
      </c>
      <c r="H1151">
        <v>6</v>
      </c>
      <c r="I1151">
        <v>0</v>
      </c>
      <c r="J1151" t="s">
        <v>31</v>
      </c>
      <c r="K1151">
        <v>475843</v>
      </c>
      <c r="L1151">
        <v>11</v>
      </c>
      <c r="M1151">
        <v>0</v>
      </c>
      <c r="N1151">
        <v>0</v>
      </c>
      <c r="O1151">
        <v>0</v>
      </c>
      <c r="P1151">
        <v>0</v>
      </c>
      <c r="Q1151">
        <v>0</v>
      </c>
      <c r="R1151" t="s">
        <v>3308</v>
      </c>
    </row>
    <row r="1152" spans="1:19">
      <c r="A1152" t="s">
        <v>3309</v>
      </c>
      <c r="B1152" t="s">
        <v>2067</v>
      </c>
      <c r="C1152" t="s">
        <v>29</v>
      </c>
      <c r="D1152" t="s">
        <v>30</v>
      </c>
      <c r="E1152">
        <v>1201.19</v>
      </c>
      <c r="F1152" t="s">
        <v>23</v>
      </c>
      <c r="G1152" t="s">
        <v>24</v>
      </c>
      <c r="H1152">
        <v>5.67</v>
      </c>
      <c r="I1152">
        <v>0</v>
      </c>
      <c r="J1152" t="s">
        <v>48</v>
      </c>
      <c r="K1152">
        <v>409014</v>
      </c>
      <c r="L1152">
        <v>21</v>
      </c>
      <c r="M1152">
        <v>0</v>
      </c>
      <c r="N1152">
        <v>0</v>
      </c>
      <c r="O1152">
        <v>0</v>
      </c>
      <c r="P1152">
        <v>0</v>
      </c>
      <c r="Q1152">
        <v>0</v>
      </c>
      <c r="R1152" t="s">
        <v>3310</v>
      </c>
    </row>
    <row r="1153" spans="1:18">
      <c r="A1153" t="s">
        <v>3311</v>
      </c>
      <c r="B1153" t="s">
        <v>3312</v>
      </c>
      <c r="C1153" t="s">
        <v>53</v>
      </c>
      <c r="D1153" t="s">
        <v>70</v>
      </c>
      <c r="E1153">
        <v>1557.33</v>
      </c>
      <c r="F1153" t="s">
        <v>39</v>
      </c>
      <c r="G1153" t="s">
        <v>40</v>
      </c>
      <c r="H1153">
        <v>9.85</v>
      </c>
      <c r="I1153">
        <v>0</v>
      </c>
      <c r="J1153" t="s">
        <v>31</v>
      </c>
      <c r="K1153">
        <v>536435</v>
      </c>
      <c r="L1153">
        <v>21</v>
      </c>
      <c r="M1153">
        <v>0</v>
      </c>
      <c r="N1153">
        <v>0</v>
      </c>
      <c r="O1153">
        <v>0</v>
      </c>
      <c r="P1153">
        <v>0</v>
      </c>
      <c r="Q1153">
        <v>0</v>
      </c>
      <c r="R1153" t="s">
        <v>3313</v>
      </c>
    </row>
    <row r="1154" spans="1:18">
      <c r="A1154" t="s">
        <v>3314</v>
      </c>
      <c r="B1154" t="s">
        <v>3315</v>
      </c>
      <c r="C1154" t="s">
        <v>53</v>
      </c>
      <c r="D1154" t="s">
        <v>22</v>
      </c>
      <c r="E1154">
        <v>126.37</v>
      </c>
      <c r="F1154" t="s">
        <v>23</v>
      </c>
      <c r="G1154" t="s">
        <v>24</v>
      </c>
      <c r="H1154">
        <v>4.5</v>
      </c>
      <c r="I1154">
        <v>0</v>
      </c>
      <c r="J1154" t="s">
        <v>25</v>
      </c>
      <c r="K1154">
        <v>537108</v>
      </c>
      <c r="L1154">
        <v>16</v>
      </c>
      <c r="M1154">
        <v>0</v>
      </c>
      <c r="N1154">
        <v>0</v>
      </c>
      <c r="O1154">
        <v>0</v>
      </c>
      <c r="P1154">
        <v>0</v>
      </c>
      <c r="Q1154">
        <v>0</v>
      </c>
      <c r="R1154" t="s">
        <v>3316</v>
      </c>
    </row>
    <row r="1155" spans="1:18">
      <c r="A1155" t="s">
        <v>3317</v>
      </c>
      <c r="B1155" t="s">
        <v>3318</v>
      </c>
      <c r="C1155" t="s">
        <v>44</v>
      </c>
      <c r="D1155" t="s">
        <v>70</v>
      </c>
      <c r="E1155">
        <v>1156.08</v>
      </c>
      <c r="F1155" t="s">
        <v>23</v>
      </c>
      <c r="G1155" t="s">
        <v>24</v>
      </c>
      <c r="H1155">
        <v>2.69</v>
      </c>
      <c r="I1155">
        <v>0</v>
      </c>
      <c r="J1155" t="s">
        <v>25</v>
      </c>
      <c r="K1155">
        <v>464222</v>
      </c>
      <c r="L1155">
        <v>10</v>
      </c>
      <c r="M1155">
        <v>0</v>
      </c>
      <c r="N1155">
        <v>0</v>
      </c>
      <c r="O1155">
        <v>0</v>
      </c>
      <c r="P1155">
        <v>0</v>
      </c>
      <c r="Q1155">
        <v>0</v>
      </c>
      <c r="R1155" t="s">
        <v>3319</v>
      </c>
    </row>
    <row r="1156" spans="1:18">
      <c r="A1156" t="s">
        <v>3320</v>
      </c>
      <c r="B1156" t="s">
        <v>3321</v>
      </c>
      <c r="C1156" t="s">
        <v>35</v>
      </c>
      <c r="D1156" t="s">
        <v>22</v>
      </c>
      <c r="E1156">
        <v>1148.95</v>
      </c>
      <c r="F1156" t="s">
        <v>55</v>
      </c>
      <c r="G1156" t="s">
        <v>40</v>
      </c>
      <c r="H1156">
        <v>9.25</v>
      </c>
      <c r="I1156">
        <v>0</v>
      </c>
      <c r="J1156" t="s">
        <v>31</v>
      </c>
      <c r="K1156">
        <v>404109</v>
      </c>
      <c r="L1156">
        <v>16</v>
      </c>
      <c r="M1156">
        <v>0</v>
      </c>
      <c r="N1156">
        <v>0</v>
      </c>
      <c r="O1156">
        <v>0</v>
      </c>
      <c r="P1156">
        <v>0</v>
      </c>
      <c r="Q1156">
        <v>0</v>
      </c>
      <c r="R1156" t="s">
        <v>3322</v>
      </c>
    </row>
    <row r="1157" spans="1:18">
      <c r="A1157" t="s">
        <v>3323</v>
      </c>
      <c r="B1157" t="s">
        <v>3324</v>
      </c>
      <c r="C1157" t="s">
        <v>35</v>
      </c>
      <c r="D1157" t="s">
        <v>70</v>
      </c>
      <c r="E1157">
        <v>213.41</v>
      </c>
      <c r="F1157" t="s">
        <v>39</v>
      </c>
      <c r="G1157" t="s">
        <v>40</v>
      </c>
      <c r="H1157">
        <v>6.81</v>
      </c>
      <c r="I1157">
        <v>0</v>
      </c>
      <c r="J1157" t="s">
        <v>31</v>
      </c>
      <c r="K1157">
        <v>405936</v>
      </c>
      <c r="L1157">
        <v>21</v>
      </c>
      <c r="M1157">
        <v>0</v>
      </c>
      <c r="N1157">
        <v>0</v>
      </c>
      <c r="O1157">
        <v>0</v>
      </c>
      <c r="P1157">
        <v>0</v>
      </c>
      <c r="Q1157">
        <v>0</v>
      </c>
      <c r="R1157" t="s">
        <v>3325</v>
      </c>
    </row>
    <row r="1158" spans="1:18">
      <c r="A1158" t="s">
        <v>3326</v>
      </c>
      <c r="B1158" t="s">
        <v>1780</v>
      </c>
      <c r="C1158" t="s">
        <v>44</v>
      </c>
      <c r="D1158" t="s">
        <v>22</v>
      </c>
      <c r="E1158">
        <v>327.47000000000003</v>
      </c>
      <c r="F1158" t="s">
        <v>23</v>
      </c>
      <c r="G1158" t="s">
        <v>24</v>
      </c>
      <c r="H1158">
        <v>8.06</v>
      </c>
      <c r="I1158">
        <v>0</v>
      </c>
      <c r="J1158" t="s">
        <v>48</v>
      </c>
      <c r="K1158">
        <v>465141</v>
      </c>
      <c r="L1158">
        <v>15</v>
      </c>
      <c r="M1158">
        <v>0</v>
      </c>
      <c r="N1158">
        <v>0</v>
      </c>
      <c r="O1158">
        <v>0</v>
      </c>
      <c r="P1158">
        <v>0</v>
      </c>
      <c r="Q1158">
        <v>0</v>
      </c>
      <c r="R1158" t="s">
        <v>3327</v>
      </c>
    </row>
    <row r="1159" spans="1:18">
      <c r="A1159" t="s">
        <v>3328</v>
      </c>
      <c r="B1159" t="s">
        <v>3329</v>
      </c>
      <c r="C1159" t="s">
        <v>29</v>
      </c>
      <c r="D1159" t="s">
        <v>54</v>
      </c>
      <c r="E1159">
        <v>251.36</v>
      </c>
      <c r="F1159" t="s">
        <v>39</v>
      </c>
      <c r="G1159" t="s">
        <v>40</v>
      </c>
      <c r="H1159">
        <v>12.89</v>
      </c>
      <c r="I1159">
        <v>0</v>
      </c>
      <c r="J1159" t="s">
        <v>25</v>
      </c>
      <c r="K1159">
        <v>527816</v>
      </c>
      <c r="L1159">
        <v>13</v>
      </c>
      <c r="M1159">
        <v>0</v>
      </c>
      <c r="N1159">
        <v>0</v>
      </c>
      <c r="O1159">
        <v>0</v>
      </c>
      <c r="P1159">
        <v>0</v>
      </c>
      <c r="Q1159">
        <v>0</v>
      </c>
      <c r="R1159" t="s">
        <v>3330</v>
      </c>
    </row>
    <row r="1160" spans="1:18">
      <c r="A1160" t="s">
        <v>3331</v>
      </c>
      <c r="B1160" t="s">
        <v>3332</v>
      </c>
      <c r="C1160" t="s">
        <v>29</v>
      </c>
      <c r="D1160" t="s">
        <v>30</v>
      </c>
      <c r="E1160">
        <v>507.66</v>
      </c>
      <c r="F1160" t="s">
        <v>23</v>
      </c>
      <c r="G1160" t="s">
        <v>24</v>
      </c>
      <c r="H1160">
        <v>2.66</v>
      </c>
      <c r="I1160">
        <v>0</v>
      </c>
      <c r="J1160" t="s">
        <v>31</v>
      </c>
      <c r="K1160">
        <v>558973</v>
      </c>
      <c r="L1160">
        <v>41</v>
      </c>
      <c r="M1160">
        <v>0</v>
      </c>
      <c r="N1160">
        <v>0</v>
      </c>
      <c r="O1160">
        <v>0</v>
      </c>
      <c r="P1160">
        <v>1</v>
      </c>
      <c r="Q1160">
        <v>0</v>
      </c>
      <c r="R1160" t="s">
        <v>3333</v>
      </c>
    </row>
    <row r="1161" spans="1:18">
      <c r="A1161" t="s">
        <v>3334</v>
      </c>
      <c r="B1161" t="s">
        <v>3335</v>
      </c>
      <c r="C1161" t="s">
        <v>44</v>
      </c>
      <c r="D1161" t="s">
        <v>54</v>
      </c>
      <c r="E1161">
        <v>3464.42</v>
      </c>
      <c r="F1161" t="s">
        <v>23</v>
      </c>
      <c r="G1161" t="s">
        <v>24</v>
      </c>
      <c r="H1161">
        <v>10.11</v>
      </c>
      <c r="I1161">
        <v>0</v>
      </c>
      <c r="J1161" t="s">
        <v>31</v>
      </c>
      <c r="K1161">
        <v>422900</v>
      </c>
      <c r="L1161">
        <v>15</v>
      </c>
      <c r="M1161">
        <v>0</v>
      </c>
      <c r="N1161">
        <v>0</v>
      </c>
      <c r="O1161">
        <v>0</v>
      </c>
      <c r="P1161">
        <v>0</v>
      </c>
      <c r="Q1161">
        <v>0</v>
      </c>
      <c r="R1161" t="s">
        <v>3336</v>
      </c>
    </row>
    <row r="1162" spans="1:18">
      <c r="A1162" t="s">
        <v>3337</v>
      </c>
      <c r="B1162" t="s">
        <v>3338</v>
      </c>
      <c r="C1162" t="s">
        <v>121</v>
      </c>
      <c r="D1162" t="s">
        <v>22</v>
      </c>
      <c r="E1162">
        <v>411.99</v>
      </c>
      <c r="F1162" t="s">
        <v>39</v>
      </c>
      <c r="G1162" t="s">
        <v>40</v>
      </c>
      <c r="H1162">
        <v>10.46</v>
      </c>
      <c r="I1162">
        <v>0</v>
      </c>
      <c r="J1162" t="s">
        <v>31</v>
      </c>
      <c r="K1162">
        <v>416100</v>
      </c>
      <c r="L1162">
        <v>42</v>
      </c>
      <c r="M1162">
        <v>0</v>
      </c>
      <c r="N1162">
        <v>0</v>
      </c>
      <c r="O1162">
        <v>1</v>
      </c>
      <c r="P1162">
        <v>0</v>
      </c>
      <c r="Q1162">
        <v>0</v>
      </c>
      <c r="R1162" t="s">
        <v>3339</v>
      </c>
    </row>
    <row r="1163" spans="1:18">
      <c r="A1163" t="s">
        <v>3340</v>
      </c>
      <c r="B1163" t="s">
        <v>3341</v>
      </c>
      <c r="C1163" t="s">
        <v>44</v>
      </c>
      <c r="D1163" t="s">
        <v>30</v>
      </c>
      <c r="E1163">
        <v>434.65</v>
      </c>
      <c r="F1163" t="s">
        <v>23</v>
      </c>
      <c r="G1163" t="s">
        <v>24</v>
      </c>
      <c r="H1163">
        <v>4.33</v>
      </c>
      <c r="I1163">
        <v>0</v>
      </c>
      <c r="J1163" t="s">
        <v>25</v>
      </c>
      <c r="K1163">
        <v>518326</v>
      </c>
      <c r="L1163">
        <v>11</v>
      </c>
      <c r="M1163">
        <v>0</v>
      </c>
      <c r="N1163">
        <v>0</v>
      </c>
      <c r="O1163">
        <v>0</v>
      </c>
      <c r="P1163">
        <v>0</v>
      </c>
      <c r="Q1163">
        <v>0</v>
      </c>
      <c r="R1163" t="s">
        <v>3342</v>
      </c>
    </row>
    <row r="1164" spans="1:18">
      <c r="A1164" t="s">
        <v>3343</v>
      </c>
      <c r="B1164" t="s">
        <v>3344</v>
      </c>
      <c r="C1164" t="s">
        <v>35</v>
      </c>
      <c r="D1164" t="s">
        <v>70</v>
      </c>
      <c r="E1164">
        <v>298.93</v>
      </c>
      <c r="F1164" t="s">
        <v>39</v>
      </c>
      <c r="G1164" t="s">
        <v>40</v>
      </c>
      <c r="H1164">
        <v>8.09</v>
      </c>
      <c r="I1164">
        <v>0</v>
      </c>
      <c r="J1164" t="s">
        <v>48</v>
      </c>
      <c r="K1164">
        <v>472254</v>
      </c>
      <c r="L1164">
        <v>17</v>
      </c>
      <c r="M1164">
        <v>0</v>
      </c>
      <c r="N1164">
        <v>0</v>
      </c>
      <c r="O1164">
        <v>0</v>
      </c>
      <c r="P1164">
        <v>0</v>
      </c>
      <c r="Q1164">
        <v>0</v>
      </c>
      <c r="R1164" t="s">
        <v>3345</v>
      </c>
    </row>
    <row r="1165" spans="1:18">
      <c r="A1165" t="s">
        <v>3346</v>
      </c>
      <c r="B1165" t="s">
        <v>3347</v>
      </c>
      <c r="C1165" t="s">
        <v>44</v>
      </c>
      <c r="D1165" t="s">
        <v>30</v>
      </c>
      <c r="E1165">
        <v>2370.69</v>
      </c>
      <c r="F1165" t="s">
        <v>55</v>
      </c>
      <c r="G1165" t="s">
        <v>40</v>
      </c>
      <c r="H1165">
        <v>1.73</v>
      </c>
      <c r="I1165">
        <v>0</v>
      </c>
      <c r="J1165" t="s">
        <v>31</v>
      </c>
      <c r="K1165">
        <v>447202</v>
      </c>
      <c r="L1165">
        <v>42</v>
      </c>
      <c r="M1165">
        <v>0</v>
      </c>
      <c r="N1165">
        <v>0</v>
      </c>
      <c r="O1165">
        <v>0</v>
      </c>
      <c r="P1165">
        <v>1</v>
      </c>
      <c r="Q1165">
        <v>0</v>
      </c>
      <c r="R1165" t="s">
        <v>3348</v>
      </c>
    </row>
    <row r="1166" spans="1:18">
      <c r="A1166" t="s">
        <v>3349</v>
      </c>
      <c r="B1166" t="s">
        <v>1558</v>
      </c>
      <c r="C1166" t="s">
        <v>44</v>
      </c>
      <c r="D1166" t="s">
        <v>30</v>
      </c>
      <c r="E1166">
        <v>514.69000000000005</v>
      </c>
      <c r="F1166" t="s">
        <v>23</v>
      </c>
      <c r="G1166" t="s">
        <v>24</v>
      </c>
      <c r="H1166">
        <v>4.17</v>
      </c>
      <c r="I1166">
        <v>0</v>
      </c>
      <c r="J1166" t="s">
        <v>25</v>
      </c>
      <c r="K1166">
        <v>419940</v>
      </c>
      <c r="L1166">
        <v>48</v>
      </c>
      <c r="M1166">
        <v>1</v>
      </c>
      <c r="N1166">
        <v>0</v>
      </c>
      <c r="O1166">
        <v>0</v>
      </c>
      <c r="P1166">
        <v>0</v>
      </c>
      <c r="Q1166">
        <v>1</v>
      </c>
      <c r="R1166" t="s">
        <v>3350</v>
      </c>
    </row>
    <row r="1167" spans="1:18">
      <c r="A1167" t="s">
        <v>3351</v>
      </c>
      <c r="B1167" t="s">
        <v>3352</v>
      </c>
      <c r="C1167" t="s">
        <v>44</v>
      </c>
      <c r="D1167" t="s">
        <v>54</v>
      </c>
      <c r="E1167">
        <v>275.3</v>
      </c>
      <c r="F1167" t="s">
        <v>23</v>
      </c>
      <c r="G1167" t="s">
        <v>24</v>
      </c>
      <c r="H1167">
        <v>9.31</v>
      </c>
      <c r="I1167">
        <v>0</v>
      </c>
      <c r="J1167" t="s">
        <v>31</v>
      </c>
      <c r="K1167">
        <v>437904</v>
      </c>
      <c r="L1167">
        <v>13</v>
      </c>
      <c r="M1167">
        <v>0</v>
      </c>
      <c r="N1167">
        <v>0</v>
      </c>
      <c r="O1167">
        <v>0</v>
      </c>
      <c r="P1167">
        <v>0</v>
      </c>
      <c r="Q1167">
        <v>0</v>
      </c>
      <c r="R1167" t="s">
        <v>3353</v>
      </c>
    </row>
    <row r="1168" spans="1:18">
      <c r="A1168" t="s">
        <v>3354</v>
      </c>
      <c r="B1168" t="s">
        <v>3355</v>
      </c>
      <c r="C1168" t="s">
        <v>121</v>
      </c>
      <c r="D1168" t="s">
        <v>54</v>
      </c>
      <c r="E1168">
        <v>477.23</v>
      </c>
      <c r="F1168" t="s">
        <v>39</v>
      </c>
      <c r="G1168" t="s">
        <v>40</v>
      </c>
      <c r="H1168">
        <v>15.81</v>
      </c>
      <c r="I1168">
        <v>0</v>
      </c>
      <c r="J1168" t="s">
        <v>31</v>
      </c>
      <c r="K1168">
        <v>484260</v>
      </c>
      <c r="L1168">
        <v>19</v>
      </c>
      <c r="M1168">
        <v>0</v>
      </c>
      <c r="N1168">
        <v>0</v>
      </c>
      <c r="O1168">
        <v>0</v>
      </c>
      <c r="P1168">
        <v>0</v>
      </c>
      <c r="Q1168">
        <v>0</v>
      </c>
      <c r="R1168" t="s">
        <v>3356</v>
      </c>
    </row>
    <row r="1169" spans="1:19">
      <c r="A1169" t="s">
        <v>3357</v>
      </c>
      <c r="B1169" t="s">
        <v>3358</v>
      </c>
      <c r="C1169" t="s">
        <v>21</v>
      </c>
      <c r="D1169" t="s">
        <v>30</v>
      </c>
      <c r="E1169">
        <v>743.34</v>
      </c>
      <c r="F1169" t="s">
        <v>23</v>
      </c>
      <c r="G1169" t="s">
        <v>24</v>
      </c>
      <c r="H1169">
        <v>5.04</v>
      </c>
      <c r="I1169">
        <v>0</v>
      </c>
      <c r="J1169" t="s">
        <v>25</v>
      </c>
      <c r="K1169">
        <v>457848</v>
      </c>
      <c r="L1169">
        <v>37</v>
      </c>
      <c r="M1169">
        <v>0</v>
      </c>
      <c r="N1169">
        <v>0</v>
      </c>
      <c r="O1169">
        <v>0</v>
      </c>
      <c r="P1169">
        <v>1</v>
      </c>
      <c r="Q1169">
        <v>0</v>
      </c>
      <c r="R1169" t="s">
        <v>3359</v>
      </c>
    </row>
    <row r="1170" spans="1:19">
      <c r="A1170" t="s">
        <v>3360</v>
      </c>
      <c r="B1170" t="s">
        <v>3361</v>
      </c>
      <c r="C1170" t="s">
        <v>95</v>
      </c>
      <c r="D1170" t="s">
        <v>70</v>
      </c>
      <c r="E1170">
        <v>492.95</v>
      </c>
      <c r="F1170" t="s">
        <v>23</v>
      </c>
      <c r="G1170" t="s">
        <v>24</v>
      </c>
      <c r="H1170">
        <v>3.18</v>
      </c>
      <c r="I1170">
        <v>0</v>
      </c>
      <c r="J1170" t="s">
        <v>25</v>
      </c>
      <c r="K1170">
        <v>445912</v>
      </c>
      <c r="L1170">
        <v>18</v>
      </c>
      <c r="M1170">
        <v>0</v>
      </c>
      <c r="N1170">
        <v>0</v>
      </c>
      <c r="O1170">
        <v>0</v>
      </c>
      <c r="P1170">
        <v>0</v>
      </c>
      <c r="Q1170">
        <v>0</v>
      </c>
      <c r="R1170" t="s">
        <v>3362</v>
      </c>
    </row>
    <row r="1171" spans="1:19">
      <c r="A1171" t="s">
        <v>3363</v>
      </c>
      <c r="B1171" t="s">
        <v>3364</v>
      </c>
      <c r="C1171" t="s">
        <v>44</v>
      </c>
      <c r="D1171" t="s">
        <v>30</v>
      </c>
      <c r="E1171">
        <v>186.38</v>
      </c>
      <c r="F1171" t="s">
        <v>23</v>
      </c>
      <c r="G1171" t="s">
        <v>24</v>
      </c>
      <c r="H1171">
        <v>1.9</v>
      </c>
      <c r="I1171">
        <v>0</v>
      </c>
      <c r="J1171" t="s">
        <v>48</v>
      </c>
      <c r="K1171">
        <v>417739</v>
      </c>
      <c r="L1171">
        <v>10</v>
      </c>
      <c r="M1171">
        <v>0</v>
      </c>
      <c r="N1171">
        <v>0</v>
      </c>
      <c r="O1171">
        <v>0</v>
      </c>
      <c r="P1171">
        <v>0</v>
      </c>
      <c r="Q1171">
        <v>0</v>
      </c>
      <c r="R1171" t="s">
        <v>3365</v>
      </c>
    </row>
    <row r="1172" spans="1:19">
      <c r="A1172" t="s">
        <v>3366</v>
      </c>
      <c r="B1172" t="s">
        <v>2786</v>
      </c>
      <c r="C1172" t="s">
        <v>35</v>
      </c>
      <c r="D1172" t="s">
        <v>30</v>
      </c>
      <c r="E1172">
        <v>784.72</v>
      </c>
      <c r="F1172" t="s">
        <v>23</v>
      </c>
      <c r="G1172" t="s">
        <v>24</v>
      </c>
      <c r="H1172">
        <v>11.99</v>
      </c>
      <c r="I1172">
        <v>0</v>
      </c>
      <c r="J1172" t="s">
        <v>25</v>
      </c>
      <c r="K1172">
        <v>506382</v>
      </c>
      <c r="L1172">
        <v>15</v>
      </c>
      <c r="M1172">
        <v>0</v>
      </c>
      <c r="N1172">
        <v>0</v>
      </c>
      <c r="O1172">
        <v>0</v>
      </c>
      <c r="P1172">
        <v>0</v>
      </c>
      <c r="Q1172">
        <v>0</v>
      </c>
      <c r="R1172" t="s">
        <v>3367</v>
      </c>
    </row>
    <row r="1173" spans="1:19">
      <c r="A1173" t="s">
        <v>3368</v>
      </c>
      <c r="B1173" t="s">
        <v>3369</v>
      </c>
      <c r="C1173" t="s">
        <v>21</v>
      </c>
      <c r="D1173" t="s">
        <v>30</v>
      </c>
      <c r="E1173">
        <v>148.83000000000001</v>
      </c>
      <c r="F1173" t="s">
        <v>23</v>
      </c>
      <c r="G1173" t="s">
        <v>24</v>
      </c>
      <c r="H1173">
        <v>6.36</v>
      </c>
      <c r="I1173">
        <v>0</v>
      </c>
      <c r="J1173" t="s">
        <v>31</v>
      </c>
      <c r="K1173">
        <v>507809</v>
      </c>
      <c r="L1173">
        <v>12</v>
      </c>
      <c r="M1173">
        <v>0</v>
      </c>
      <c r="N1173">
        <v>0</v>
      </c>
      <c r="O1173">
        <v>0</v>
      </c>
      <c r="P1173">
        <v>0</v>
      </c>
      <c r="Q1173">
        <v>0</v>
      </c>
      <c r="R1173" t="s">
        <v>3370</v>
      </c>
    </row>
    <row r="1174" spans="1:19">
      <c r="A1174" t="s">
        <v>3371</v>
      </c>
      <c r="B1174" t="s">
        <v>3372</v>
      </c>
      <c r="C1174" t="s">
        <v>44</v>
      </c>
      <c r="D1174" t="s">
        <v>70</v>
      </c>
      <c r="E1174">
        <v>133.66</v>
      </c>
      <c r="F1174" t="s">
        <v>23</v>
      </c>
      <c r="G1174" t="s">
        <v>24</v>
      </c>
      <c r="H1174">
        <v>0.91</v>
      </c>
      <c r="I1174">
        <v>0</v>
      </c>
      <c r="J1174" t="s">
        <v>31</v>
      </c>
      <c r="K1174">
        <v>535539</v>
      </c>
      <c r="L1174">
        <v>11</v>
      </c>
      <c r="M1174">
        <v>0</v>
      </c>
      <c r="N1174">
        <v>0</v>
      </c>
      <c r="O1174">
        <v>0</v>
      </c>
      <c r="P1174">
        <v>0</v>
      </c>
      <c r="Q1174">
        <v>0</v>
      </c>
      <c r="R1174" t="s">
        <v>3373</v>
      </c>
    </row>
    <row r="1175" spans="1:19">
      <c r="A1175" t="s">
        <v>3374</v>
      </c>
      <c r="B1175" t="s">
        <v>1772</v>
      </c>
      <c r="C1175" t="s">
        <v>128</v>
      </c>
      <c r="D1175" t="s">
        <v>30</v>
      </c>
      <c r="E1175">
        <v>419.02</v>
      </c>
      <c r="F1175" t="s">
        <v>23</v>
      </c>
      <c r="G1175" t="s">
        <v>24</v>
      </c>
      <c r="H1175">
        <v>7.39</v>
      </c>
      <c r="I1175">
        <v>0</v>
      </c>
      <c r="J1175" t="s">
        <v>48</v>
      </c>
      <c r="K1175">
        <v>499395</v>
      </c>
      <c r="L1175">
        <v>20</v>
      </c>
      <c r="M1175">
        <v>0</v>
      </c>
      <c r="N1175">
        <v>0</v>
      </c>
      <c r="O1175">
        <v>0</v>
      </c>
      <c r="P1175">
        <v>0</v>
      </c>
      <c r="Q1175">
        <v>0</v>
      </c>
      <c r="R1175" t="s">
        <v>3375</v>
      </c>
    </row>
    <row r="1176" spans="1:19">
      <c r="A1176" t="s">
        <v>3376</v>
      </c>
      <c r="B1176" t="s">
        <v>3377</v>
      </c>
      <c r="C1176" t="s">
        <v>128</v>
      </c>
      <c r="D1176" t="s">
        <v>30</v>
      </c>
      <c r="E1176">
        <v>844.62</v>
      </c>
      <c r="F1176" t="s">
        <v>55</v>
      </c>
      <c r="G1176" t="s">
        <v>24</v>
      </c>
      <c r="H1176">
        <v>5.77</v>
      </c>
      <c r="I1176">
        <v>0</v>
      </c>
      <c r="J1176" t="s">
        <v>25</v>
      </c>
      <c r="K1176">
        <v>469504</v>
      </c>
      <c r="L1176">
        <v>24</v>
      </c>
      <c r="M1176">
        <v>0</v>
      </c>
      <c r="N1176">
        <v>0</v>
      </c>
      <c r="O1176">
        <v>0</v>
      </c>
      <c r="P1176">
        <v>0</v>
      </c>
      <c r="Q1176">
        <v>0</v>
      </c>
      <c r="R1176" t="s">
        <v>3378</v>
      </c>
      <c r="S1176" t="s">
        <v>57</v>
      </c>
    </row>
    <row r="1177" spans="1:19">
      <c r="A1177" t="s">
        <v>3379</v>
      </c>
      <c r="B1177" t="s">
        <v>3380</v>
      </c>
      <c r="C1177" t="s">
        <v>21</v>
      </c>
      <c r="D1177" t="s">
        <v>22</v>
      </c>
      <c r="E1177">
        <v>198.8</v>
      </c>
      <c r="F1177" t="s">
        <v>23</v>
      </c>
      <c r="G1177" t="s">
        <v>24</v>
      </c>
      <c r="H1177">
        <v>6.04</v>
      </c>
      <c r="I1177">
        <v>0</v>
      </c>
      <c r="J1177" t="s">
        <v>25</v>
      </c>
      <c r="K1177">
        <v>551642</v>
      </c>
      <c r="L1177">
        <v>13</v>
      </c>
      <c r="M1177">
        <v>0</v>
      </c>
      <c r="N1177">
        <v>0</v>
      </c>
      <c r="O1177">
        <v>0</v>
      </c>
      <c r="P1177">
        <v>0</v>
      </c>
      <c r="Q1177">
        <v>0</v>
      </c>
      <c r="R1177" t="s">
        <v>3381</v>
      </c>
    </row>
    <row r="1178" spans="1:19">
      <c r="A1178" t="s">
        <v>3382</v>
      </c>
      <c r="B1178" t="s">
        <v>127</v>
      </c>
      <c r="C1178" t="s">
        <v>35</v>
      </c>
      <c r="D1178" t="s">
        <v>30</v>
      </c>
      <c r="E1178">
        <v>339.55</v>
      </c>
      <c r="F1178" t="s">
        <v>23</v>
      </c>
      <c r="G1178" t="s">
        <v>24</v>
      </c>
      <c r="H1178">
        <v>4.34</v>
      </c>
      <c r="I1178">
        <v>0</v>
      </c>
      <c r="J1178" t="s">
        <v>48</v>
      </c>
      <c r="K1178">
        <v>465983</v>
      </c>
      <c r="L1178">
        <v>20</v>
      </c>
      <c r="M1178">
        <v>0</v>
      </c>
      <c r="N1178">
        <v>0</v>
      </c>
      <c r="O1178">
        <v>0</v>
      </c>
      <c r="P1178">
        <v>0</v>
      </c>
      <c r="Q1178">
        <v>0</v>
      </c>
      <c r="R1178" t="s">
        <v>3383</v>
      </c>
    </row>
    <row r="1179" spans="1:19">
      <c r="A1179" t="s">
        <v>3384</v>
      </c>
      <c r="B1179" t="s">
        <v>3385</v>
      </c>
      <c r="C1179" t="s">
        <v>29</v>
      </c>
      <c r="D1179" t="s">
        <v>54</v>
      </c>
      <c r="E1179">
        <v>1430.95</v>
      </c>
      <c r="F1179" t="s">
        <v>39</v>
      </c>
      <c r="G1179" t="s">
        <v>40</v>
      </c>
      <c r="H1179">
        <v>8.2799999999999994</v>
      </c>
      <c r="I1179">
        <v>0</v>
      </c>
      <c r="J1179" t="s">
        <v>25</v>
      </c>
      <c r="K1179">
        <v>552780</v>
      </c>
      <c r="L1179">
        <v>19</v>
      </c>
      <c r="M1179">
        <v>0</v>
      </c>
      <c r="N1179">
        <v>0</v>
      </c>
      <c r="O1179">
        <v>0</v>
      </c>
      <c r="P1179">
        <v>0</v>
      </c>
      <c r="Q1179">
        <v>0</v>
      </c>
      <c r="R1179" t="s">
        <v>3386</v>
      </c>
    </row>
    <row r="1180" spans="1:19">
      <c r="A1180" t="s">
        <v>3387</v>
      </c>
      <c r="B1180" t="s">
        <v>3388</v>
      </c>
      <c r="C1180" t="s">
        <v>29</v>
      </c>
      <c r="D1180" t="s">
        <v>22</v>
      </c>
      <c r="E1180">
        <v>746.41</v>
      </c>
      <c r="F1180" t="s">
        <v>23</v>
      </c>
      <c r="G1180" t="s">
        <v>24</v>
      </c>
      <c r="H1180">
        <v>3.89</v>
      </c>
      <c r="I1180">
        <v>0</v>
      </c>
      <c r="J1180" t="s">
        <v>48</v>
      </c>
      <c r="K1180">
        <v>527820</v>
      </c>
      <c r="L1180">
        <v>42</v>
      </c>
      <c r="M1180">
        <v>0</v>
      </c>
      <c r="N1180">
        <v>1</v>
      </c>
      <c r="O1180">
        <v>0</v>
      </c>
      <c r="P1180">
        <v>0</v>
      </c>
      <c r="Q1180">
        <v>0</v>
      </c>
      <c r="R1180" t="s">
        <v>3389</v>
      </c>
    </row>
    <row r="1181" spans="1:19">
      <c r="A1181" t="s">
        <v>3390</v>
      </c>
      <c r="B1181" t="s">
        <v>3391</v>
      </c>
      <c r="C1181" t="s">
        <v>44</v>
      </c>
      <c r="D1181" t="s">
        <v>22</v>
      </c>
      <c r="E1181">
        <v>790.5</v>
      </c>
      <c r="F1181" t="s">
        <v>23</v>
      </c>
      <c r="G1181" t="s">
        <v>24</v>
      </c>
      <c r="H1181">
        <v>0.65</v>
      </c>
      <c r="I1181">
        <v>0</v>
      </c>
      <c r="J1181" t="s">
        <v>25</v>
      </c>
      <c r="K1181">
        <v>482755</v>
      </c>
      <c r="L1181">
        <v>24</v>
      </c>
      <c r="M1181">
        <v>0</v>
      </c>
      <c r="N1181">
        <v>0</v>
      </c>
      <c r="O1181">
        <v>0</v>
      </c>
      <c r="P1181">
        <v>0</v>
      </c>
      <c r="Q1181">
        <v>0</v>
      </c>
      <c r="R1181" t="s">
        <v>3392</v>
      </c>
    </row>
    <row r="1182" spans="1:19">
      <c r="A1182" t="s">
        <v>3393</v>
      </c>
      <c r="B1182" t="s">
        <v>3394</v>
      </c>
      <c r="C1182" t="s">
        <v>53</v>
      </c>
      <c r="D1182" t="s">
        <v>70</v>
      </c>
      <c r="E1182">
        <v>128.91999999999999</v>
      </c>
      <c r="F1182" t="s">
        <v>55</v>
      </c>
      <c r="G1182" t="s">
        <v>40</v>
      </c>
      <c r="H1182">
        <v>9.2799999999999994</v>
      </c>
      <c r="I1182">
        <v>0</v>
      </c>
      <c r="J1182" t="s">
        <v>48</v>
      </c>
      <c r="K1182">
        <v>419916</v>
      </c>
      <c r="L1182">
        <v>11</v>
      </c>
      <c r="M1182">
        <v>0</v>
      </c>
      <c r="N1182">
        <v>0</v>
      </c>
      <c r="O1182">
        <v>0</v>
      </c>
      <c r="P1182">
        <v>0</v>
      </c>
      <c r="Q1182">
        <v>0</v>
      </c>
      <c r="R1182" t="s">
        <v>3395</v>
      </c>
    </row>
    <row r="1183" spans="1:19">
      <c r="A1183" t="s">
        <v>3396</v>
      </c>
      <c r="B1183" t="s">
        <v>3397</v>
      </c>
      <c r="C1183" t="s">
        <v>95</v>
      </c>
      <c r="D1183" t="s">
        <v>54</v>
      </c>
      <c r="E1183">
        <v>315.97000000000003</v>
      </c>
      <c r="F1183" t="s">
        <v>55</v>
      </c>
      <c r="G1183" t="s">
        <v>24</v>
      </c>
      <c r="H1183">
        <v>9.3699999999999992</v>
      </c>
      <c r="I1183">
        <v>0</v>
      </c>
      <c r="J1183" t="s">
        <v>31</v>
      </c>
      <c r="K1183">
        <v>455995</v>
      </c>
      <c r="L1183">
        <v>22</v>
      </c>
      <c r="M1183">
        <v>0</v>
      </c>
      <c r="N1183">
        <v>0</v>
      </c>
      <c r="O1183">
        <v>0</v>
      </c>
      <c r="P1183">
        <v>0</v>
      </c>
      <c r="Q1183">
        <v>0</v>
      </c>
      <c r="R1183" t="s">
        <v>3398</v>
      </c>
      <c r="S1183" t="s">
        <v>57</v>
      </c>
    </row>
    <row r="1184" spans="1:19">
      <c r="A1184" t="s">
        <v>3399</v>
      </c>
      <c r="B1184" t="s">
        <v>3400</v>
      </c>
      <c r="C1184" t="s">
        <v>44</v>
      </c>
      <c r="D1184" t="s">
        <v>30</v>
      </c>
      <c r="E1184">
        <v>320.01</v>
      </c>
      <c r="F1184" t="s">
        <v>55</v>
      </c>
      <c r="G1184" t="s">
        <v>40</v>
      </c>
      <c r="H1184">
        <v>0.88</v>
      </c>
      <c r="I1184">
        <v>0</v>
      </c>
      <c r="J1184" t="s">
        <v>31</v>
      </c>
      <c r="K1184">
        <v>450808</v>
      </c>
      <c r="L1184">
        <v>51</v>
      </c>
      <c r="M1184">
        <v>1</v>
      </c>
      <c r="N1184">
        <v>0</v>
      </c>
      <c r="O1184">
        <v>0</v>
      </c>
      <c r="P1184">
        <v>0</v>
      </c>
      <c r="Q1184">
        <v>1</v>
      </c>
      <c r="R1184" t="s">
        <v>3401</v>
      </c>
    </row>
    <row r="1185" spans="1:18">
      <c r="A1185" t="s">
        <v>3402</v>
      </c>
      <c r="B1185" t="s">
        <v>1067</v>
      </c>
      <c r="C1185" t="s">
        <v>60</v>
      </c>
      <c r="D1185" t="s">
        <v>30</v>
      </c>
      <c r="E1185">
        <v>54.09</v>
      </c>
      <c r="F1185" t="s">
        <v>23</v>
      </c>
      <c r="G1185" t="s">
        <v>24</v>
      </c>
      <c r="H1185">
        <v>0.84</v>
      </c>
      <c r="I1185">
        <v>0</v>
      </c>
      <c r="J1185" t="s">
        <v>31</v>
      </c>
      <c r="K1185">
        <v>467991</v>
      </c>
      <c r="L1185">
        <v>13</v>
      </c>
      <c r="M1185">
        <v>0</v>
      </c>
      <c r="N1185">
        <v>0</v>
      </c>
      <c r="O1185">
        <v>0</v>
      </c>
      <c r="P1185">
        <v>0</v>
      </c>
      <c r="Q1185">
        <v>0</v>
      </c>
      <c r="R1185" t="s">
        <v>3403</v>
      </c>
    </row>
    <row r="1186" spans="1:18">
      <c r="A1186" t="s">
        <v>3404</v>
      </c>
      <c r="B1186" t="s">
        <v>2664</v>
      </c>
      <c r="C1186" t="s">
        <v>21</v>
      </c>
      <c r="D1186" t="s">
        <v>70</v>
      </c>
      <c r="E1186">
        <v>513.04999999999995</v>
      </c>
      <c r="F1186" t="s">
        <v>23</v>
      </c>
      <c r="G1186" t="s">
        <v>24</v>
      </c>
      <c r="H1186">
        <v>10.64</v>
      </c>
      <c r="I1186">
        <v>0</v>
      </c>
      <c r="J1186" t="s">
        <v>31</v>
      </c>
      <c r="K1186">
        <v>417694</v>
      </c>
      <c r="L1186">
        <v>50</v>
      </c>
      <c r="M1186">
        <v>0</v>
      </c>
      <c r="N1186">
        <v>1</v>
      </c>
      <c r="O1186">
        <v>0</v>
      </c>
      <c r="P1186">
        <v>0</v>
      </c>
      <c r="Q1186">
        <v>0</v>
      </c>
      <c r="R1186" t="s">
        <v>3405</v>
      </c>
    </row>
    <row r="1187" spans="1:18">
      <c r="A1187" t="s">
        <v>3406</v>
      </c>
      <c r="B1187" t="s">
        <v>3225</v>
      </c>
      <c r="C1187" t="s">
        <v>29</v>
      </c>
      <c r="D1187" t="s">
        <v>70</v>
      </c>
      <c r="E1187">
        <v>547.41999999999996</v>
      </c>
      <c r="F1187" t="s">
        <v>39</v>
      </c>
      <c r="G1187" t="s">
        <v>40</v>
      </c>
      <c r="H1187">
        <v>10.48</v>
      </c>
      <c r="I1187">
        <v>0</v>
      </c>
      <c r="J1187" t="s">
        <v>31</v>
      </c>
      <c r="K1187">
        <v>518558</v>
      </c>
      <c r="L1187">
        <v>22</v>
      </c>
      <c r="M1187">
        <v>0</v>
      </c>
      <c r="N1187">
        <v>0</v>
      </c>
      <c r="O1187">
        <v>0</v>
      </c>
      <c r="P1187">
        <v>0</v>
      </c>
      <c r="Q1187">
        <v>0</v>
      </c>
      <c r="R1187" t="s">
        <v>3407</v>
      </c>
    </row>
    <row r="1188" spans="1:18">
      <c r="A1188" t="s">
        <v>3408</v>
      </c>
      <c r="B1188" t="s">
        <v>1807</v>
      </c>
      <c r="C1188" t="s">
        <v>128</v>
      </c>
      <c r="D1188" t="s">
        <v>70</v>
      </c>
      <c r="E1188">
        <v>94.96</v>
      </c>
      <c r="F1188" t="s">
        <v>23</v>
      </c>
      <c r="G1188" t="s">
        <v>24</v>
      </c>
      <c r="H1188">
        <v>3.82</v>
      </c>
      <c r="I1188">
        <v>0</v>
      </c>
      <c r="J1188" t="s">
        <v>31</v>
      </c>
      <c r="K1188">
        <v>438028</v>
      </c>
      <c r="L1188">
        <v>17</v>
      </c>
      <c r="M1188">
        <v>0</v>
      </c>
      <c r="N1188">
        <v>0</v>
      </c>
      <c r="O1188">
        <v>0</v>
      </c>
      <c r="P1188">
        <v>0</v>
      </c>
      <c r="Q1188">
        <v>0</v>
      </c>
      <c r="R1188" t="s">
        <v>3409</v>
      </c>
    </row>
    <row r="1189" spans="1:18">
      <c r="A1189" t="s">
        <v>3410</v>
      </c>
      <c r="B1189" t="s">
        <v>1895</v>
      </c>
      <c r="C1189" t="s">
        <v>128</v>
      </c>
      <c r="D1189" t="s">
        <v>54</v>
      </c>
      <c r="E1189">
        <v>323.70999999999998</v>
      </c>
      <c r="F1189" t="s">
        <v>23</v>
      </c>
      <c r="G1189" t="s">
        <v>24</v>
      </c>
      <c r="H1189">
        <v>14.59</v>
      </c>
      <c r="I1189">
        <v>0</v>
      </c>
      <c r="J1189" t="s">
        <v>31</v>
      </c>
      <c r="K1189">
        <v>422162</v>
      </c>
      <c r="L1189">
        <v>20</v>
      </c>
      <c r="M1189">
        <v>0</v>
      </c>
      <c r="N1189">
        <v>0</v>
      </c>
      <c r="O1189">
        <v>0</v>
      </c>
      <c r="P1189">
        <v>0</v>
      </c>
      <c r="Q1189">
        <v>0</v>
      </c>
      <c r="R1189" t="s">
        <v>3411</v>
      </c>
    </row>
    <row r="1190" spans="1:18">
      <c r="A1190" t="s">
        <v>3412</v>
      </c>
      <c r="B1190" t="s">
        <v>3413</v>
      </c>
      <c r="C1190" t="s">
        <v>29</v>
      </c>
      <c r="D1190" t="s">
        <v>22</v>
      </c>
      <c r="E1190">
        <v>674.69</v>
      </c>
      <c r="F1190" t="s">
        <v>23</v>
      </c>
      <c r="G1190" t="s">
        <v>24</v>
      </c>
      <c r="H1190">
        <v>9.9499999999999993</v>
      </c>
      <c r="I1190">
        <v>0</v>
      </c>
      <c r="J1190" t="s">
        <v>31</v>
      </c>
      <c r="K1190">
        <v>473054</v>
      </c>
      <c r="L1190">
        <v>17</v>
      </c>
      <c r="M1190">
        <v>0</v>
      </c>
      <c r="N1190">
        <v>0</v>
      </c>
      <c r="O1190">
        <v>0</v>
      </c>
      <c r="P1190">
        <v>0</v>
      </c>
      <c r="Q1190">
        <v>0</v>
      </c>
      <c r="R1190" t="s">
        <v>3414</v>
      </c>
    </row>
    <row r="1191" spans="1:18">
      <c r="A1191" t="s">
        <v>3415</v>
      </c>
      <c r="B1191" t="s">
        <v>3416</v>
      </c>
      <c r="C1191" t="s">
        <v>35</v>
      </c>
      <c r="D1191" t="s">
        <v>22</v>
      </c>
      <c r="E1191">
        <v>435.5</v>
      </c>
      <c r="F1191" t="s">
        <v>23</v>
      </c>
      <c r="G1191" t="s">
        <v>24</v>
      </c>
      <c r="H1191">
        <v>2.72</v>
      </c>
      <c r="I1191">
        <v>0</v>
      </c>
      <c r="J1191" t="s">
        <v>144</v>
      </c>
      <c r="K1191">
        <v>420778</v>
      </c>
      <c r="L1191">
        <v>18</v>
      </c>
      <c r="M1191">
        <v>0</v>
      </c>
      <c r="N1191">
        <v>0</v>
      </c>
      <c r="O1191">
        <v>0</v>
      </c>
      <c r="P1191">
        <v>0</v>
      </c>
      <c r="Q1191">
        <v>0</v>
      </c>
      <c r="R1191" t="s">
        <v>3417</v>
      </c>
    </row>
    <row r="1192" spans="1:18">
      <c r="A1192" t="s">
        <v>3418</v>
      </c>
      <c r="B1192" t="s">
        <v>3419</v>
      </c>
      <c r="C1192" t="s">
        <v>44</v>
      </c>
      <c r="D1192" t="s">
        <v>70</v>
      </c>
      <c r="E1192">
        <v>158.61000000000001</v>
      </c>
      <c r="F1192" t="s">
        <v>23</v>
      </c>
      <c r="G1192" t="s">
        <v>24</v>
      </c>
      <c r="H1192">
        <v>7.01</v>
      </c>
      <c r="I1192">
        <v>0</v>
      </c>
      <c r="J1192" t="s">
        <v>31</v>
      </c>
      <c r="K1192">
        <v>551510</v>
      </c>
      <c r="L1192">
        <v>25</v>
      </c>
      <c r="M1192">
        <v>0</v>
      </c>
      <c r="N1192">
        <v>0</v>
      </c>
      <c r="O1192">
        <v>0</v>
      </c>
      <c r="P1192">
        <v>0</v>
      </c>
      <c r="Q1192">
        <v>0</v>
      </c>
      <c r="R1192" t="s">
        <v>3420</v>
      </c>
    </row>
    <row r="1193" spans="1:18">
      <c r="A1193" t="s">
        <v>3421</v>
      </c>
      <c r="B1193" t="s">
        <v>252</v>
      </c>
      <c r="C1193" t="s">
        <v>29</v>
      </c>
      <c r="D1193" t="s">
        <v>70</v>
      </c>
      <c r="E1193">
        <v>231.61</v>
      </c>
      <c r="F1193" t="s">
        <v>39</v>
      </c>
      <c r="G1193" t="s">
        <v>40</v>
      </c>
      <c r="H1193">
        <v>10.1</v>
      </c>
      <c r="I1193">
        <v>0</v>
      </c>
      <c r="J1193" t="s">
        <v>48</v>
      </c>
      <c r="K1193">
        <v>506883</v>
      </c>
      <c r="L1193">
        <v>79</v>
      </c>
      <c r="M1193">
        <v>1</v>
      </c>
      <c r="N1193">
        <v>1</v>
      </c>
      <c r="O1193">
        <v>0</v>
      </c>
      <c r="P1193">
        <v>0</v>
      </c>
      <c r="Q1193">
        <v>1</v>
      </c>
      <c r="R1193" t="s">
        <v>3422</v>
      </c>
    </row>
    <row r="1194" spans="1:18">
      <c r="A1194" t="s">
        <v>3423</v>
      </c>
      <c r="B1194" t="s">
        <v>3424</v>
      </c>
      <c r="C1194" t="s">
        <v>60</v>
      </c>
      <c r="D1194" t="s">
        <v>22</v>
      </c>
      <c r="E1194">
        <v>1547.99</v>
      </c>
      <c r="F1194" t="s">
        <v>23</v>
      </c>
      <c r="G1194" t="s">
        <v>24</v>
      </c>
      <c r="H1194">
        <v>4.13</v>
      </c>
      <c r="I1194">
        <v>0</v>
      </c>
      <c r="J1194" t="s">
        <v>31</v>
      </c>
      <c r="K1194">
        <v>486256</v>
      </c>
      <c r="L1194">
        <v>19</v>
      </c>
      <c r="M1194">
        <v>0</v>
      </c>
      <c r="N1194">
        <v>0</v>
      </c>
      <c r="O1194">
        <v>0</v>
      </c>
      <c r="P1194">
        <v>0</v>
      </c>
      <c r="Q1194">
        <v>0</v>
      </c>
      <c r="R1194" t="s">
        <v>3425</v>
      </c>
    </row>
    <row r="1195" spans="1:18">
      <c r="A1195" t="s">
        <v>3426</v>
      </c>
      <c r="B1195" t="s">
        <v>3427</v>
      </c>
      <c r="C1195" t="s">
        <v>121</v>
      </c>
      <c r="D1195" t="s">
        <v>54</v>
      </c>
      <c r="E1195">
        <v>1885.13</v>
      </c>
      <c r="F1195" t="s">
        <v>39</v>
      </c>
      <c r="G1195" t="s">
        <v>40</v>
      </c>
      <c r="H1195">
        <v>9.08</v>
      </c>
      <c r="I1195">
        <v>0</v>
      </c>
      <c r="J1195" t="s">
        <v>25</v>
      </c>
      <c r="K1195">
        <v>505838</v>
      </c>
      <c r="L1195">
        <v>23</v>
      </c>
      <c r="M1195">
        <v>0</v>
      </c>
      <c r="N1195">
        <v>0</v>
      </c>
      <c r="O1195">
        <v>0</v>
      </c>
      <c r="P1195">
        <v>0</v>
      </c>
      <c r="Q1195">
        <v>0</v>
      </c>
      <c r="R1195" t="s">
        <v>3428</v>
      </c>
    </row>
    <row r="1196" spans="1:18">
      <c r="A1196" t="s">
        <v>3429</v>
      </c>
      <c r="B1196" t="s">
        <v>3430</v>
      </c>
      <c r="C1196" t="s">
        <v>44</v>
      </c>
      <c r="D1196" t="s">
        <v>70</v>
      </c>
      <c r="E1196">
        <v>1065.5899999999999</v>
      </c>
      <c r="F1196" t="s">
        <v>23</v>
      </c>
      <c r="G1196" t="s">
        <v>24</v>
      </c>
      <c r="H1196">
        <v>1.08</v>
      </c>
      <c r="I1196">
        <v>0</v>
      </c>
      <c r="J1196" t="s">
        <v>48</v>
      </c>
      <c r="K1196">
        <v>513442</v>
      </c>
      <c r="L1196">
        <v>12</v>
      </c>
      <c r="M1196">
        <v>0</v>
      </c>
      <c r="N1196">
        <v>0</v>
      </c>
      <c r="O1196">
        <v>0</v>
      </c>
      <c r="P1196">
        <v>0</v>
      </c>
      <c r="Q1196">
        <v>0</v>
      </c>
      <c r="R1196" t="s">
        <v>3431</v>
      </c>
    </row>
    <row r="1197" spans="1:18">
      <c r="A1197" t="s">
        <v>3432</v>
      </c>
      <c r="B1197" t="s">
        <v>439</v>
      </c>
      <c r="C1197" t="s">
        <v>44</v>
      </c>
      <c r="D1197" t="s">
        <v>70</v>
      </c>
      <c r="E1197">
        <v>352.95</v>
      </c>
      <c r="F1197" t="s">
        <v>23</v>
      </c>
      <c r="G1197" t="s">
        <v>24</v>
      </c>
      <c r="H1197">
        <v>3.2</v>
      </c>
      <c r="I1197">
        <v>0</v>
      </c>
      <c r="J1197" t="s">
        <v>31</v>
      </c>
      <c r="K1197">
        <v>435121</v>
      </c>
      <c r="L1197">
        <v>13</v>
      </c>
      <c r="M1197">
        <v>0</v>
      </c>
      <c r="N1197">
        <v>0</v>
      </c>
      <c r="O1197">
        <v>0</v>
      </c>
      <c r="P1197">
        <v>0</v>
      </c>
      <c r="Q1197">
        <v>0</v>
      </c>
      <c r="R1197" t="s">
        <v>3433</v>
      </c>
    </row>
    <row r="1198" spans="1:18">
      <c r="A1198" t="s">
        <v>3434</v>
      </c>
      <c r="B1198" t="s">
        <v>3435</v>
      </c>
      <c r="C1198" t="s">
        <v>29</v>
      </c>
      <c r="D1198" t="s">
        <v>30</v>
      </c>
      <c r="E1198">
        <v>616.99</v>
      </c>
      <c r="F1198" t="s">
        <v>23</v>
      </c>
      <c r="G1198" t="s">
        <v>24</v>
      </c>
      <c r="H1198">
        <v>10.06</v>
      </c>
      <c r="I1198">
        <v>0</v>
      </c>
      <c r="J1198" t="s">
        <v>48</v>
      </c>
      <c r="K1198">
        <v>476421</v>
      </c>
      <c r="L1198">
        <v>43</v>
      </c>
      <c r="M1198">
        <v>0</v>
      </c>
      <c r="N1198">
        <v>0</v>
      </c>
      <c r="O1198">
        <v>1</v>
      </c>
      <c r="P1198">
        <v>0</v>
      </c>
      <c r="Q1198">
        <v>0</v>
      </c>
      <c r="R1198" t="s">
        <v>3436</v>
      </c>
    </row>
    <row r="1199" spans="1:18">
      <c r="A1199" t="s">
        <v>3437</v>
      </c>
      <c r="B1199" t="s">
        <v>3438</v>
      </c>
      <c r="C1199" t="s">
        <v>35</v>
      </c>
      <c r="D1199" t="s">
        <v>70</v>
      </c>
      <c r="E1199">
        <v>1198.82</v>
      </c>
      <c r="F1199" t="s">
        <v>23</v>
      </c>
      <c r="G1199" t="s">
        <v>24</v>
      </c>
      <c r="H1199">
        <v>9.91</v>
      </c>
      <c r="I1199">
        <v>0</v>
      </c>
      <c r="J1199" t="s">
        <v>25</v>
      </c>
      <c r="K1199">
        <v>552980</v>
      </c>
      <c r="L1199">
        <v>17</v>
      </c>
      <c r="M1199">
        <v>0</v>
      </c>
      <c r="N1199">
        <v>0</v>
      </c>
      <c r="O1199">
        <v>0</v>
      </c>
      <c r="P1199">
        <v>0</v>
      </c>
      <c r="Q1199">
        <v>0</v>
      </c>
      <c r="R1199" t="s">
        <v>3439</v>
      </c>
    </row>
    <row r="1200" spans="1:18">
      <c r="A1200" t="s">
        <v>3440</v>
      </c>
      <c r="B1200" t="s">
        <v>3441</v>
      </c>
      <c r="C1200" t="s">
        <v>44</v>
      </c>
      <c r="D1200" t="s">
        <v>70</v>
      </c>
      <c r="E1200">
        <v>334.66</v>
      </c>
      <c r="F1200" t="s">
        <v>23</v>
      </c>
      <c r="G1200" t="s">
        <v>24</v>
      </c>
      <c r="H1200">
        <v>10.81</v>
      </c>
      <c r="I1200">
        <v>0</v>
      </c>
      <c r="J1200" t="s">
        <v>25</v>
      </c>
      <c r="K1200">
        <v>418045</v>
      </c>
      <c r="L1200">
        <v>24</v>
      </c>
      <c r="M1200">
        <v>0</v>
      </c>
      <c r="N1200">
        <v>0</v>
      </c>
      <c r="O1200">
        <v>0</v>
      </c>
      <c r="P1200">
        <v>0</v>
      </c>
      <c r="Q1200">
        <v>0</v>
      </c>
      <c r="R1200" t="s">
        <v>3442</v>
      </c>
    </row>
    <row r="1201" spans="1:19">
      <c r="A1201" t="s">
        <v>3443</v>
      </c>
      <c r="B1201" t="s">
        <v>3011</v>
      </c>
      <c r="C1201" t="s">
        <v>44</v>
      </c>
      <c r="D1201" t="s">
        <v>22</v>
      </c>
      <c r="E1201">
        <v>1069.04</v>
      </c>
      <c r="F1201" t="s">
        <v>39</v>
      </c>
      <c r="G1201" t="s">
        <v>40</v>
      </c>
      <c r="H1201">
        <v>3.85</v>
      </c>
      <c r="I1201">
        <v>0</v>
      </c>
      <c r="J1201" t="s">
        <v>25</v>
      </c>
      <c r="K1201">
        <v>491115</v>
      </c>
      <c r="L1201">
        <v>24</v>
      </c>
      <c r="M1201">
        <v>0</v>
      </c>
      <c r="N1201">
        <v>0</v>
      </c>
      <c r="O1201">
        <v>0</v>
      </c>
      <c r="P1201">
        <v>0</v>
      </c>
      <c r="Q1201">
        <v>0</v>
      </c>
      <c r="R1201" t="s">
        <v>3444</v>
      </c>
    </row>
    <row r="1202" spans="1:19">
      <c r="A1202" t="s">
        <v>3445</v>
      </c>
      <c r="B1202" t="s">
        <v>3446</v>
      </c>
      <c r="C1202" t="s">
        <v>95</v>
      </c>
      <c r="D1202" t="s">
        <v>54</v>
      </c>
      <c r="E1202">
        <v>477.57</v>
      </c>
      <c r="F1202" t="s">
        <v>39</v>
      </c>
      <c r="G1202" t="s">
        <v>40</v>
      </c>
      <c r="H1202">
        <v>16.3</v>
      </c>
      <c r="I1202">
        <v>0</v>
      </c>
      <c r="J1202" t="s">
        <v>48</v>
      </c>
      <c r="K1202">
        <v>400834</v>
      </c>
      <c r="L1202">
        <v>10</v>
      </c>
      <c r="M1202">
        <v>0</v>
      </c>
      <c r="N1202">
        <v>0</v>
      </c>
      <c r="O1202">
        <v>0</v>
      </c>
      <c r="P1202">
        <v>0</v>
      </c>
      <c r="Q1202">
        <v>0</v>
      </c>
      <c r="R1202" t="s">
        <v>3447</v>
      </c>
    </row>
    <row r="1203" spans="1:19">
      <c r="A1203" t="s">
        <v>3448</v>
      </c>
      <c r="B1203" t="s">
        <v>3449</v>
      </c>
      <c r="C1203" t="s">
        <v>128</v>
      </c>
      <c r="D1203" t="s">
        <v>22</v>
      </c>
      <c r="E1203">
        <v>1118.9000000000001</v>
      </c>
      <c r="F1203" t="s">
        <v>23</v>
      </c>
      <c r="G1203" t="s">
        <v>24</v>
      </c>
      <c r="H1203">
        <v>2.09</v>
      </c>
      <c r="I1203">
        <v>1</v>
      </c>
      <c r="J1203" t="s">
        <v>31</v>
      </c>
      <c r="K1203">
        <v>526527</v>
      </c>
      <c r="L1203">
        <v>47</v>
      </c>
      <c r="M1203">
        <v>1</v>
      </c>
      <c r="N1203">
        <v>0</v>
      </c>
      <c r="O1203">
        <v>0</v>
      </c>
      <c r="P1203">
        <v>0</v>
      </c>
      <c r="Q1203">
        <v>1</v>
      </c>
      <c r="R1203" t="s">
        <v>3450</v>
      </c>
    </row>
    <row r="1204" spans="1:19">
      <c r="A1204" t="s">
        <v>3451</v>
      </c>
      <c r="B1204" t="s">
        <v>1130</v>
      </c>
      <c r="C1204" t="s">
        <v>44</v>
      </c>
      <c r="D1204" t="s">
        <v>54</v>
      </c>
      <c r="E1204">
        <v>673.34</v>
      </c>
      <c r="F1204" t="s">
        <v>23</v>
      </c>
      <c r="G1204" t="s">
        <v>24</v>
      </c>
      <c r="H1204">
        <v>10.38</v>
      </c>
      <c r="I1204">
        <v>0</v>
      </c>
      <c r="J1204" t="s">
        <v>25</v>
      </c>
      <c r="K1204">
        <v>555487</v>
      </c>
      <c r="L1204">
        <v>55</v>
      </c>
      <c r="M1204">
        <v>0</v>
      </c>
      <c r="N1204">
        <v>0</v>
      </c>
      <c r="O1204">
        <v>1</v>
      </c>
      <c r="P1204">
        <v>0</v>
      </c>
      <c r="Q1204">
        <v>0</v>
      </c>
      <c r="R1204" t="s">
        <v>3452</v>
      </c>
    </row>
    <row r="1205" spans="1:19">
      <c r="A1205" t="s">
        <v>3453</v>
      </c>
      <c r="B1205" t="s">
        <v>1564</v>
      </c>
      <c r="C1205" t="s">
        <v>53</v>
      </c>
      <c r="D1205" t="s">
        <v>70</v>
      </c>
      <c r="E1205">
        <v>277.10000000000002</v>
      </c>
      <c r="F1205" t="s">
        <v>23</v>
      </c>
      <c r="G1205" t="s">
        <v>24</v>
      </c>
      <c r="H1205">
        <v>2.2200000000000002</v>
      </c>
      <c r="I1205">
        <v>0</v>
      </c>
      <c r="J1205" t="s">
        <v>31</v>
      </c>
      <c r="K1205">
        <v>543924</v>
      </c>
      <c r="L1205">
        <v>43</v>
      </c>
      <c r="M1205">
        <v>0</v>
      </c>
      <c r="N1205">
        <v>0</v>
      </c>
      <c r="O1205">
        <v>0</v>
      </c>
      <c r="P1205">
        <v>1</v>
      </c>
      <c r="Q1205">
        <v>0</v>
      </c>
      <c r="R1205" t="s">
        <v>3454</v>
      </c>
    </row>
    <row r="1206" spans="1:19">
      <c r="A1206" t="s">
        <v>3455</v>
      </c>
      <c r="B1206" t="s">
        <v>3456</v>
      </c>
      <c r="C1206" t="s">
        <v>44</v>
      </c>
      <c r="D1206" t="s">
        <v>22</v>
      </c>
      <c r="E1206">
        <v>822.29</v>
      </c>
      <c r="F1206" t="s">
        <v>55</v>
      </c>
      <c r="G1206" t="s">
        <v>40</v>
      </c>
      <c r="H1206">
        <v>4.41</v>
      </c>
      <c r="I1206">
        <v>0</v>
      </c>
      <c r="J1206" t="s">
        <v>25</v>
      </c>
      <c r="K1206">
        <v>444433</v>
      </c>
      <c r="L1206">
        <v>45</v>
      </c>
      <c r="M1206">
        <v>0</v>
      </c>
      <c r="N1206">
        <v>1</v>
      </c>
      <c r="O1206">
        <v>0</v>
      </c>
      <c r="P1206">
        <v>0</v>
      </c>
      <c r="Q1206">
        <v>0</v>
      </c>
      <c r="R1206" t="s">
        <v>3457</v>
      </c>
    </row>
    <row r="1207" spans="1:19">
      <c r="A1207" t="s">
        <v>3458</v>
      </c>
      <c r="B1207" t="s">
        <v>2716</v>
      </c>
      <c r="C1207" t="s">
        <v>111</v>
      </c>
      <c r="D1207" t="s">
        <v>70</v>
      </c>
      <c r="E1207">
        <v>212.84</v>
      </c>
      <c r="F1207" t="s">
        <v>23</v>
      </c>
      <c r="G1207" t="s">
        <v>24</v>
      </c>
      <c r="H1207">
        <v>11.3</v>
      </c>
      <c r="I1207">
        <v>0</v>
      </c>
      <c r="J1207" t="s">
        <v>144</v>
      </c>
      <c r="K1207">
        <v>488124</v>
      </c>
      <c r="L1207">
        <v>22</v>
      </c>
      <c r="M1207">
        <v>0</v>
      </c>
      <c r="N1207">
        <v>0</v>
      </c>
      <c r="O1207">
        <v>0</v>
      </c>
      <c r="P1207">
        <v>0</v>
      </c>
      <c r="Q1207">
        <v>0</v>
      </c>
      <c r="R1207" t="s">
        <v>3459</v>
      </c>
    </row>
    <row r="1208" spans="1:19">
      <c r="A1208" t="s">
        <v>3460</v>
      </c>
      <c r="B1208" t="s">
        <v>2577</v>
      </c>
      <c r="C1208" t="s">
        <v>128</v>
      </c>
      <c r="D1208" t="s">
        <v>22</v>
      </c>
      <c r="E1208">
        <v>831.94</v>
      </c>
      <c r="F1208" t="s">
        <v>55</v>
      </c>
      <c r="G1208" t="s">
        <v>40</v>
      </c>
      <c r="H1208">
        <v>2.2000000000000002</v>
      </c>
      <c r="I1208">
        <v>0</v>
      </c>
      <c r="J1208" t="s">
        <v>31</v>
      </c>
      <c r="K1208">
        <v>409950</v>
      </c>
      <c r="L1208">
        <v>25</v>
      </c>
      <c r="M1208">
        <v>0</v>
      </c>
      <c r="N1208">
        <v>0</v>
      </c>
      <c r="O1208">
        <v>0</v>
      </c>
      <c r="P1208">
        <v>0</v>
      </c>
      <c r="Q1208">
        <v>0</v>
      </c>
      <c r="R1208" t="s">
        <v>3461</v>
      </c>
    </row>
    <row r="1209" spans="1:19">
      <c r="A1209" t="s">
        <v>3462</v>
      </c>
      <c r="B1209" t="s">
        <v>3463</v>
      </c>
      <c r="C1209" t="s">
        <v>35</v>
      </c>
      <c r="D1209" t="s">
        <v>70</v>
      </c>
      <c r="E1209">
        <v>517.58000000000004</v>
      </c>
      <c r="F1209" t="s">
        <v>23</v>
      </c>
      <c r="G1209" t="s">
        <v>24</v>
      </c>
      <c r="H1209">
        <v>11.1</v>
      </c>
      <c r="I1209">
        <v>0</v>
      </c>
      <c r="J1209" t="s">
        <v>144</v>
      </c>
      <c r="K1209">
        <v>465705</v>
      </c>
      <c r="L1209">
        <v>17</v>
      </c>
      <c r="M1209">
        <v>0</v>
      </c>
      <c r="N1209">
        <v>0</v>
      </c>
      <c r="O1209">
        <v>0</v>
      </c>
      <c r="P1209">
        <v>0</v>
      </c>
      <c r="Q1209">
        <v>0</v>
      </c>
      <c r="R1209" t="s">
        <v>3464</v>
      </c>
    </row>
    <row r="1210" spans="1:19">
      <c r="A1210" t="s">
        <v>3465</v>
      </c>
      <c r="B1210" t="s">
        <v>3466</v>
      </c>
      <c r="C1210" t="s">
        <v>53</v>
      </c>
      <c r="D1210" t="s">
        <v>70</v>
      </c>
      <c r="E1210">
        <v>1449.42</v>
      </c>
      <c r="F1210" t="s">
        <v>39</v>
      </c>
      <c r="G1210" t="s">
        <v>40</v>
      </c>
      <c r="H1210">
        <v>5.95</v>
      </c>
      <c r="I1210">
        <v>0</v>
      </c>
      <c r="J1210" t="s">
        <v>25</v>
      </c>
      <c r="K1210">
        <v>545257</v>
      </c>
      <c r="L1210">
        <v>16</v>
      </c>
      <c r="M1210">
        <v>0</v>
      </c>
      <c r="N1210">
        <v>0</v>
      </c>
      <c r="O1210">
        <v>0</v>
      </c>
      <c r="P1210">
        <v>0</v>
      </c>
      <c r="Q1210">
        <v>0</v>
      </c>
      <c r="R1210" t="s">
        <v>3467</v>
      </c>
    </row>
    <row r="1211" spans="1:19">
      <c r="A1211" t="s">
        <v>3468</v>
      </c>
      <c r="B1211" t="s">
        <v>3469</v>
      </c>
      <c r="C1211" t="s">
        <v>29</v>
      </c>
      <c r="D1211" t="s">
        <v>54</v>
      </c>
      <c r="E1211">
        <v>718.09</v>
      </c>
      <c r="F1211" t="s">
        <v>39</v>
      </c>
      <c r="G1211" t="s">
        <v>40</v>
      </c>
      <c r="H1211">
        <v>10.89</v>
      </c>
      <c r="I1211">
        <v>0</v>
      </c>
      <c r="J1211" t="s">
        <v>31</v>
      </c>
      <c r="K1211">
        <v>544073</v>
      </c>
      <c r="L1211">
        <v>21</v>
      </c>
      <c r="M1211">
        <v>0</v>
      </c>
      <c r="N1211">
        <v>0</v>
      </c>
      <c r="O1211">
        <v>0</v>
      </c>
      <c r="P1211">
        <v>0</v>
      </c>
      <c r="Q1211">
        <v>0</v>
      </c>
      <c r="R1211" t="s">
        <v>3470</v>
      </c>
    </row>
    <row r="1212" spans="1:19">
      <c r="A1212" t="s">
        <v>3471</v>
      </c>
      <c r="B1212" t="s">
        <v>2117</v>
      </c>
      <c r="C1212" t="s">
        <v>121</v>
      </c>
      <c r="D1212" t="s">
        <v>30</v>
      </c>
      <c r="E1212">
        <v>88.39</v>
      </c>
      <c r="F1212" t="s">
        <v>55</v>
      </c>
      <c r="G1212" t="s">
        <v>24</v>
      </c>
      <c r="H1212">
        <v>3.99</v>
      </c>
      <c r="I1212">
        <v>0</v>
      </c>
      <c r="J1212" t="s">
        <v>25</v>
      </c>
      <c r="K1212">
        <v>405141</v>
      </c>
      <c r="L1212">
        <v>11</v>
      </c>
      <c r="M1212">
        <v>0</v>
      </c>
      <c r="N1212">
        <v>0</v>
      </c>
      <c r="O1212">
        <v>0</v>
      </c>
      <c r="P1212">
        <v>0</v>
      </c>
      <c r="Q1212">
        <v>0</v>
      </c>
      <c r="R1212" t="s">
        <v>3472</v>
      </c>
      <c r="S1212" t="s">
        <v>57</v>
      </c>
    </row>
    <row r="1213" spans="1:19">
      <c r="A1213" t="s">
        <v>3473</v>
      </c>
      <c r="B1213" t="s">
        <v>838</v>
      </c>
      <c r="C1213" t="s">
        <v>95</v>
      </c>
      <c r="D1213" t="s">
        <v>54</v>
      </c>
      <c r="E1213">
        <v>145.52000000000001</v>
      </c>
      <c r="F1213" t="s">
        <v>23</v>
      </c>
      <c r="G1213" t="s">
        <v>24</v>
      </c>
      <c r="H1213">
        <v>10.119999999999999</v>
      </c>
      <c r="I1213">
        <v>0</v>
      </c>
      <c r="J1213" t="s">
        <v>48</v>
      </c>
      <c r="K1213">
        <v>474583</v>
      </c>
      <c r="L1213">
        <v>49</v>
      </c>
      <c r="M1213">
        <v>0</v>
      </c>
      <c r="N1213">
        <v>1</v>
      </c>
      <c r="O1213">
        <v>0</v>
      </c>
      <c r="P1213">
        <v>0</v>
      </c>
      <c r="Q1213">
        <v>0</v>
      </c>
      <c r="R1213" t="s">
        <v>3474</v>
      </c>
    </row>
    <row r="1214" spans="1:19">
      <c r="A1214" t="s">
        <v>3475</v>
      </c>
      <c r="B1214" t="s">
        <v>3476</v>
      </c>
      <c r="C1214" t="s">
        <v>60</v>
      </c>
      <c r="D1214" t="s">
        <v>30</v>
      </c>
      <c r="E1214">
        <v>81.22</v>
      </c>
      <c r="F1214" t="s">
        <v>23</v>
      </c>
      <c r="G1214" t="s">
        <v>24</v>
      </c>
      <c r="H1214">
        <v>10.14</v>
      </c>
      <c r="I1214">
        <v>0</v>
      </c>
      <c r="J1214" t="s">
        <v>31</v>
      </c>
      <c r="K1214">
        <v>447460</v>
      </c>
      <c r="L1214">
        <v>21</v>
      </c>
      <c r="M1214">
        <v>0</v>
      </c>
      <c r="N1214">
        <v>0</v>
      </c>
      <c r="O1214">
        <v>0</v>
      </c>
      <c r="P1214">
        <v>0</v>
      </c>
      <c r="Q1214">
        <v>0</v>
      </c>
      <c r="R1214" t="s">
        <v>3477</v>
      </c>
    </row>
    <row r="1215" spans="1:19">
      <c r="A1215" t="s">
        <v>3478</v>
      </c>
      <c r="B1215" t="s">
        <v>3479</v>
      </c>
      <c r="C1215" t="s">
        <v>29</v>
      </c>
      <c r="D1215" t="s">
        <v>22</v>
      </c>
      <c r="E1215">
        <v>312.47000000000003</v>
      </c>
      <c r="F1215" t="s">
        <v>39</v>
      </c>
      <c r="G1215" t="s">
        <v>40</v>
      </c>
      <c r="H1215">
        <v>4.5</v>
      </c>
      <c r="I1215">
        <v>0</v>
      </c>
      <c r="J1215" t="s">
        <v>31</v>
      </c>
      <c r="K1215">
        <v>507046</v>
      </c>
      <c r="L1215">
        <v>25</v>
      </c>
      <c r="M1215">
        <v>0</v>
      </c>
      <c r="N1215">
        <v>0</v>
      </c>
      <c r="O1215">
        <v>0</v>
      </c>
      <c r="P1215">
        <v>0</v>
      </c>
      <c r="Q1215">
        <v>0</v>
      </c>
      <c r="R1215" t="s">
        <v>3480</v>
      </c>
    </row>
    <row r="1216" spans="1:19">
      <c r="A1216" t="s">
        <v>3481</v>
      </c>
      <c r="B1216" t="s">
        <v>3482</v>
      </c>
      <c r="C1216" t="s">
        <v>121</v>
      </c>
      <c r="D1216" t="s">
        <v>30</v>
      </c>
      <c r="E1216">
        <v>392.7</v>
      </c>
      <c r="F1216" t="s">
        <v>39</v>
      </c>
      <c r="G1216" t="s">
        <v>24</v>
      </c>
      <c r="H1216">
        <v>5.51</v>
      </c>
      <c r="I1216">
        <v>0</v>
      </c>
      <c r="J1216" t="s">
        <v>25</v>
      </c>
      <c r="K1216">
        <v>477782</v>
      </c>
      <c r="L1216">
        <v>14</v>
      </c>
      <c r="M1216">
        <v>0</v>
      </c>
      <c r="N1216">
        <v>0</v>
      </c>
      <c r="O1216">
        <v>0</v>
      </c>
      <c r="P1216">
        <v>0</v>
      </c>
      <c r="Q1216">
        <v>0</v>
      </c>
      <c r="R1216" t="s">
        <v>3483</v>
      </c>
      <c r="S1216" t="s">
        <v>50</v>
      </c>
    </row>
    <row r="1217" spans="1:19">
      <c r="A1217" t="s">
        <v>3484</v>
      </c>
      <c r="B1217" t="s">
        <v>3485</v>
      </c>
      <c r="C1217" t="s">
        <v>35</v>
      </c>
      <c r="D1217" t="s">
        <v>30</v>
      </c>
      <c r="E1217">
        <v>480.68</v>
      </c>
      <c r="F1217" t="s">
        <v>23</v>
      </c>
      <c r="G1217" t="s">
        <v>24</v>
      </c>
      <c r="H1217">
        <v>5.38</v>
      </c>
      <c r="I1217">
        <v>0</v>
      </c>
      <c r="J1217" t="s">
        <v>144</v>
      </c>
      <c r="K1217">
        <v>531052</v>
      </c>
      <c r="L1217">
        <v>21</v>
      </c>
      <c r="M1217">
        <v>0</v>
      </c>
      <c r="N1217">
        <v>0</v>
      </c>
      <c r="O1217">
        <v>0</v>
      </c>
      <c r="P1217">
        <v>0</v>
      </c>
      <c r="Q1217">
        <v>0</v>
      </c>
      <c r="R1217" t="s">
        <v>3486</v>
      </c>
    </row>
    <row r="1218" spans="1:19">
      <c r="A1218" t="s">
        <v>3487</v>
      </c>
      <c r="B1218" t="s">
        <v>3488</v>
      </c>
      <c r="C1218" t="s">
        <v>35</v>
      </c>
      <c r="D1218" t="s">
        <v>30</v>
      </c>
      <c r="E1218">
        <v>414.86</v>
      </c>
      <c r="F1218" t="s">
        <v>23</v>
      </c>
      <c r="G1218" t="s">
        <v>24</v>
      </c>
      <c r="H1218">
        <v>6.49</v>
      </c>
      <c r="I1218">
        <v>0</v>
      </c>
      <c r="J1218" t="s">
        <v>25</v>
      </c>
      <c r="K1218">
        <v>496641</v>
      </c>
      <c r="L1218">
        <v>24</v>
      </c>
      <c r="M1218">
        <v>0</v>
      </c>
      <c r="N1218">
        <v>0</v>
      </c>
      <c r="O1218">
        <v>0</v>
      </c>
      <c r="P1218">
        <v>0</v>
      </c>
      <c r="Q1218">
        <v>0</v>
      </c>
      <c r="R1218" t="s">
        <v>3489</v>
      </c>
    </row>
    <row r="1219" spans="1:19">
      <c r="A1219" t="s">
        <v>3490</v>
      </c>
      <c r="B1219" t="s">
        <v>1825</v>
      </c>
      <c r="C1219" t="s">
        <v>21</v>
      </c>
      <c r="D1219" t="s">
        <v>30</v>
      </c>
      <c r="E1219">
        <v>387.2</v>
      </c>
      <c r="F1219" t="s">
        <v>23</v>
      </c>
      <c r="G1219" t="s">
        <v>24</v>
      </c>
      <c r="H1219">
        <v>3.5</v>
      </c>
      <c r="I1219">
        <v>0</v>
      </c>
      <c r="J1219" t="s">
        <v>48</v>
      </c>
      <c r="K1219">
        <v>458851</v>
      </c>
      <c r="L1219">
        <v>14</v>
      </c>
      <c r="M1219">
        <v>0</v>
      </c>
      <c r="N1219">
        <v>0</v>
      </c>
      <c r="O1219">
        <v>0</v>
      </c>
      <c r="P1219">
        <v>0</v>
      </c>
      <c r="Q1219">
        <v>0</v>
      </c>
      <c r="R1219" t="s">
        <v>3491</v>
      </c>
    </row>
    <row r="1220" spans="1:19">
      <c r="A1220" t="s">
        <v>3492</v>
      </c>
      <c r="B1220" t="s">
        <v>3493</v>
      </c>
      <c r="C1220" t="s">
        <v>35</v>
      </c>
      <c r="D1220" t="s">
        <v>22</v>
      </c>
      <c r="E1220">
        <v>464.18</v>
      </c>
      <c r="F1220" t="s">
        <v>23</v>
      </c>
      <c r="G1220" t="s">
        <v>24</v>
      </c>
      <c r="H1220">
        <v>1.2</v>
      </c>
      <c r="I1220">
        <v>0</v>
      </c>
      <c r="J1220" t="s">
        <v>25</v>
      </c>
      <c r="K1220">
        <v>545335</v>
      </c>
      <c r="L1220">
        <v>20</v>
      </c>
      <c r="M1220">
        <v>0</v>
      </c>
      <c r="N1220">
        <v>0</v>
      </c>
      <c r="O1220">
        <v>0</v>
      </c>
      <c r="P1220">
        <v>0</v>
      </c>
      <c r="Q1220">
        <v>0</v>
      </c>
      <c r="R1220" t="s">
        <v>3494</v>
      </c>
    </row>
    <row r="1221" spans="1:19">
      <c r="A1221" t="s">
        <v>3495</v>
      </c>
      <c r="B1221" t="s">
        <v>120</v>
      </c>
      <c r="C1221" t="s">
        <v>60</v>
      </c>
      <c r="D1221" t="s">
        <v>70</v>
      </c>
      <c r="E1221">
        <v>1272.95</v>
      </c>
      <c r="F1221" t="s">
        <v>23</v>
      </c>
      <c r="G1221" t="s">
        <v>24</v>
      </c>
      <c r="H1221">
        <v>4.16</v>
      </c>
      <c r="I1221">
        <v>0</v>
      </c>
      <c r="J1221" t="s">
        <v>144</v>
      </c>
      <c r="K1221">
        <v>550791</v>
      </c>
      <c r="L1221">
        <v>20</v>
      </c>
      <c r="M1221">
        <v>0</v>
      </c>
      <c r="N1221">
        <v>0</v>
      </c>
      <c r="O1221">
        <v>0</v>
      </c>
      <c r="P1221">
        <v>0</v>
      </c>
      <c r="Q1221">
        <v>0</v>
      </c>
      <c r="R1221" t="s">
        <v>3496</v>
      </c>
    </row>
    <row r="1222" spans="1:19">
      <c r="A1222" t="s">
        <v>3497</v>
      </c>
      <c r="B1222" t="s">
        <v>3498</v>
      </c>
      <c r="C1222" t="s">
        <v>95</v>
      </c>
      <c r="D1222" t="s">
        <v>70</v>
      </c>
      <c r="E1222">
        <v>381</v>
      </c>
      <c r="F1222" t="s">
        <v>23</v>
      </c>
      <c r="G1222" t="s">
        <v>24</v>
      </c>
      <c r="H1222">
        <v>11.53</v>
      </c>
      <c r="I1222">
        <v>0</v>
      </c>
      <c r="J1222" t="s">
        <v>25</v>
      </c>
      <c r="K1222">
        <v>498292</v>
      </c>
      <c r="L1222">
        <v>60</v>
      </c>
      <c r="M1222">
        <v>0</v>
      </c>
      <c r="N1222">
        <v>0</v>
      </c>
      <c r="O1222">
        <v>1</v>
      </c>
      <c r="P1222">
        <v>1</v>
      </c>
      <c r="Q1222">
        <v>0</v>
      </c>
      <c r="R1222" t="s">
        <v>3499</v>
      </c>
    </row>
    <row r="1223" spans="1:19">
      <c r="A1223" t="s">
        <v>3500</v>
      </c>
      <c r="B1223" t="s">
        <v>3501</v>
      </c>
      <c r="C1223" t="s">
        <v>60</v>
      </c>
      <c r="D1223" t="s">
        <v>70</v>
      </c>
      <c r="E1223">
        <v>362.66</v>
      </c>
      <c r="F1223" t="s">
        <v>55</v>
      </c>
      <c r="G1223" t="s">
        <v>40</v>
      </c>
      <c r="H1223">
        <v>11.86</v>
      </c>
      <c r="I1223">
        <v>0</v>
      </c>
      <c r="J1223" t="s">
        <v>48</v>
      </c>
      <c r="K1223">
        <v>441250</v>
      </c>
      <c r="L1223">
        <v>25</v>
      </c>
      <c r="M1223">
        <v>0</v>
      </c>
      <c r="N1223">
        <v>0</v>
      </c>
      <c r="O1223">
        <v>0</v>
      </c>
      <c r="P1223">
        <v>0</v>
      </c>
      <c r="Q1223">
        <v>0</v>
      </c>
      <c r="R1223" t="s">
        <v>3502</v>
      </c>
    </row>
    <row r="1224" spans="1:19">
      <c r="A1224" t="s">
        <v>3503</v>
      </c>
      <c r="B1224" t="s">
        <v>2210</v>
      </c>
      <c r="C1224" t="s">
        <v>44</v>
      </c>
      <c r="D1224" t="s">
        <v>54</v>
      </c>
      <c r="E1224">
        <v>472.43</v>
      </c>
      <c r="F1224" t="s">
        <v>39</v>
      </c>
      <c r="G1224" t="s">
        <v>24</v>
      </c>
      <c r="H1224">
        <v>8.8699999999999992</v>
      </c>
      <c r="I1224">
        <v>0</v>
      </c>
      <c r="J1224" t="s">
        <v>31</v>
      </c>
      <c r="K1224">
        <v>462322</v>
      </c>
      <c r="L1224">
        <v>15</v>
      </c>
      <c r="M1224">
        <v>0</v>
      </c>
      <c r="N1224">
        <v>0</v>
      </c>
      <c r="O1224">
        <v>0</v>
      </c>
      <c r="P1224">
        <v>0</v>
      </c>
      <c r="Q1224">
        <v>0</v>
      </c>
      <c r="R1224" t="s">
        <v>3504</v>
      </c>
      <c r="S1224" t="s">
        <v>50</v>
      </c>
    </row>
    <row r="1225" spans="1:19">
      <c r="A1225" t="s">
        <v>3505</v>
      </c>
      <c r="B1225" t="s">
        <v>1298</v>
      </c>
      <c r="C1225" t="s">
        <v>53</v>
      </c>
      <c r="D1225" t="s">
        <v>54</v>
      </c>
      <c r="E1225">
        <v>377.84</v>
      </c>
      <c r="F1225" t="s">
        <v>23</v>
      </c>
      <c r="G1225" t="s">
        <v>24</v>
      </c>
      <c r="H1225">
        <v>9.14</v>
      </c>
      <c r="I1225">
        <v>0</v>
      </c>
      <c r="J1225" t="s">
        <v>31</v>
      </c>
      <c r="K1225">
        <v>429643</v>
      </c>
      <c r="L1225">
        <v>10</v>
      </c>
      <c r="M1225">
        <v>0</v>
      </c>
      <c r="N1225">
        <v>0</v>
      </c>
      <c r="O1225">
        <v>0</v>
      </c>
      <c r="P1225">
        <v>0</v>
      </c>
      <c r="Q1225">
        <v>0</v>
      </c>
      <c r="R1225" t="s">
        <v>3506</v>
      </c>
    </row>
    <row r="1226" spans="1:19">
      <c r="A1226" t="s">
        <v>3507</v>
      </c>
      <c r="B1226" t="s">
        <v>3508</v>
      </c>
      <c r="C1226" t="s">
        <v>53</v>
      </c>
      <c r="D1226" t="s">
        <v>30</v>
      </c>
      <c r="E1226">
        <v>178.78</v>
      </c>
      <c r="F1226" t="s">
        <v>23</v>
      </c>
      <c r="G1226" t="s">
        <v>24</v>
      </c>
      <c r="H1226">
        <v>5.0199999999999996</v>
      </c>
      <c r="I1226">
        <v>0</v>
      </c>
      <c r="J1226" t="s">
        <v>31</v>
      </c>
      <c r="K1226">
        <v>472443</v>
      </c>
      <c r="L1226">
        <v>15</v>
      </c>
      <c r="M1226">
        <v>0</v>
      </c>
      <c r="N1226">
        <v>0</v>
      </c>
      <c r="O1226">
        <v>0</v>
      </c>
      <c r="P1226">
        <v>0</v>
      </c>
      <c r="Q1226">
        <v>0</v>
      </c>
      <c r="R1226" t="s">
        <v>3509</v>
      </c>
    </row>
    <row r="1227" spans="1:19">
      <c r="A1227" t="s">
        <v>3510</v>
      </c>
      <c r="B1227" t="s">
        <v>3511</v>
      </c>
      <c r="C1227" t="s">
        <v>29</v>
      </c>
      <c r="D1227" t="s">
        <v>22</v>
      </c>
      <c r="E1227">
        <v>551.82000000000005</v>
      </c>
      <c r="F1227" t="s">
        <v>23</v>
      </c>
      <c r="G1227" t="s">
        <v>24</v>
      </c>
      <c r="H1227">
        <v>3.55</v>
      </c>
      <c r="I1227">
        <v>0</v>
      </c>
      <c r="J1227" t="s">
        <v>48</v>
      </c>
      <c r="K1227">
        <v>516724</v>
      </c>
      <c r="L1227">
        <v>47</v>
      </c>
      <c r="M1227">
        <v>0</v>
      </c>
      <c r="N1227">
        <v>1</v>
      </c>
      <c r="O1227">
        <v>0</v>
      </c>
      <c r="P1227">
        <v>0</v>
      </c>
      <c r="Q1227">
        <v>0</v>
      </c>
      <c r="R1227" t="s">
        <v>3512</v>
      </c>
    </row>
    <row r="1228" spans="1:19">
      <c r="A1228" t="s">
        <v>3513</v>
      </c>
      <c r="B1228" t="s">
        <v>2126</v>
      </c>
      <c r="C1228" t="s">
        <v>44</v>
      </c>
      <c r="D1228" t="s">
        <v>70</v>
      </c>
      <c r="E1228">
        <v>706.91</v>
      </c>
      <c r="F1228" t="s">
        <v>55</v>
      </c>
      <c r="G1228" t="s">
        <v>40</v>
      </c>
      <c r="H1228">
        <v>7.15</v>
      </c>
      <c r="I1228">
        <v>0</v>
      </c>
      <c r="J1228" t="s">
        <v>31</v>
      </c>
      <c r="K1228">
        <v>438458</v>
      </c>
      <c r="L1228">
        <v>13</v>
      </c>
      <c r="M1228">
        <v>0</v>
      </c>
      <c r="N1228">
        <v>0</v>
      </c>
      <c r="O1228">
        <v>0</v>
      </c>
      <c r="P1228">
        <v>0</v>
      </c>
      <c r="Q1228">
        <v>0</v>
      </c>
      <c r="R1228" t="s">
        <v>3514</v>
      </c>
    </row>
    <row r="1229" spans="1:19">
      <c r="A1229" t="s">
        <v>3515</v>
      </c>
      <c r="B1229" t="s">
        <v>3516</v>
      </c>
      <c r="C1229" t="s">
        <v>60</v>
      </c>
      <c r="D1229" t="s">
        <v>70</v>
      </c>
      <c r="E1229">
        <v>514.54</v>
      </c>
      <c r="F1229" t="s">
        <v>39</v>
      </c>
      <c r="G1229" t="s">
        <v>24</v>
      </c>
      <c r="H1229">
        <v>3.27</v>
      </c>
      <c r="I1229">
        <v>0</v>
      </c>
      <c r="J1229" t="s">
        <v>31</v>
      </c>
      <c r="K1229">
        <v>527822</v>
      </c>
      <c r="L1229">
        <v>21</v>
      </c>
      <c r="M1229">
        <v>0</v>
      </c>
      <c r="N1229">
        <v>0</v>
      </c>
      <c r="O1229">
        <v>0</v>
      </c>
      <c r="P1229">
        <v>0</v>
      </c>
      <c r="Q1229">
        <v>0</v>
      </c>
      <c r="R1229" t="s">
        <v>3517</v>
      </c>
      <c r="S1229" t="s">
        <v>50</v>
      </c>
    </row>
    <row r="1230" spans="1:19">
      <c r="A1230" t="s">
        <v>3518</v>
      </c>
      <c r="B1230" t="s">
        <v>3519</v>
      </c>
      <c r="C1230" t="s">
        <v>29</v>
      </c>
      <c r="D1230" t="s">
        <v>30</v>
      </c>
      <c r="E1230">
        <v>579.20000000000005</v>
      </c>
      <c r="F1230" t="s">
        <v>23</v>
      </c>
      <c r="G1230" t="s">
        <v>24</v>
      </c>
      <c r="H1230">
        <v>11.07</v>
      </c>
      <c r="I1230">
        <v>0</v>
      </c>
      <c r="J1230" t="s">
        <v>31</v>
      </c>
      <c r="K1230">
        <v>412059</v>
      </c>
      <c r="L1230">
        <v>18</v>
      </c>
      <c r="M1230">
        <v>0</v>
      </c>
      <c r="N1230">
        <v>0</v>
      </c>
      <c r="O1230">
        <v>0</v>
      </c>
      <c r="P1230">
        <v>0</v>
      </c>
      <c r="Q1230">
        <v>0</v>
      </c>
      <c r="R1230" t="s">
        <v>3520</v>
      </c>
    </row>
    <row r="1231" spans="1:19">
      <c r="A1231" t="s">
        <v>3521</v>
      </c>
      <c r="B1231" t="s">
        <v>385</v>
      </c>
      <c r="C1231" t="s">
        <v>53</v>
      </c>
      <c r="D1231" t="s">
        <v>30</v>
      </c>
      <c r="E1231">
        <v>122.14</v>
      </c>
      <c r="F1231" t="s">
        <v>39</v>
      </c>
      <c r="G1231" t="s">
        <v>24</v>
      </c>
      <c r="H1231">
        <v>10.25</v>
      </c>
      <c r="I1231">
        <v>0</v>
      </c>
      <c r="J1231" t="s">
        <v>31</v>
      </c>
      <c r="K1231">
        <v>402786</v>
      </c>
      <c r="L1231">
        <v>19</v>
      </c>
      <c r="M1231">
        <v>0</v>
      </c>
      <c r="N1231">
        <v>0</v>
      </c>
      <c r="O1231">
        <v>0</v>
      </c>
      <c r="P1231">
        <v>0</v>
      </c>
      <c r="Q1231">
        <v>0</v>
      </c>
      <c r="R1231" t="s">
        <v>3522</v>
      </c>
      <c r="S1231" t="s">
        <v>50</v>
      </c>
    </row>
    <row r="1232" spans="1:19">
      <c r="A1232" t="s">
        <v>3523</v>
      </c>
      <c r="B1232" t="s">
        <v>793</v>
      </c>
      <c r="C1232" t="s">
        <v>121</v>
      </c>
      <c r="D1232" t="s">
        <v>70</v>
      </c>
      <c r="E1232">
        <v>421.58</v>
      </c>
      <c r="F1232" t="s">
        <v>39</v>
      </c>
      <c r="G1232" t="s">
        <v>40</v>
      </c>
      <c r="H1232">
        <v>0.87</v>
      </c>
      <c r="I1232">
        <v>0</v>
      </c>
      <c r="J1232" t="s">
        <v>48</v>
      </c>
      <c r="K1232">
        <v>508215</v>
      </c>
      <c r="L1232">
        <v>51</v>
      </c>
      <c r="M1232">
        <v>0</v>
      </c>
      <c r="N1232">
        <v>0</v>
      </c>
      <c r="O1232">
        <v>1</v>
      </c>
      <c r="P1232">
        <v>0</v>
      </c>
      <c r="Q1232">
        <v>0</v>
      </c>
      <c r="R1232" t="s">
        <v>3524</v>
      </c>
    </row>
    <row r="1233" spans="1:19">
      <c r="A1233" t="s">
        <v>3525</v>
      </c>
      <c r="B1233" t="s">
        <v>3526</v>
      </c>
      <c r="C1233" t="s">
        <v>121</v>
      </c>
      <c r="D1233" t="s">
        <v>30</v>
      </c>
      <c r="E1233">
        <v>97.5</v>
      </c>
      <c r="F1233" t="s">
        <v>55</v>
      </c>
      <c r="G1233" t="s">
        <v>40</v>
      </c>
      <c r="H1233">
        <v>11.58</v>
      </c>
      <c r="I1233">
        <v>0</v>
      </c>
      <c r="J1233" t="s">
        <v>25</v>
      </c>
      <c r="K1233">
        <v>559828</v>
      </c>
      <c r="L1233">
        <v>19</v>
      </c>
      <c r="M1233">
        <v>0</v>
      </c>
      <c r="N1233">
        <v>0</v>
      </c>
      <c r="O1233">
        <v>0</v>
      </c>
      <c r="P1233">
        <v>0</v>
      </c>
      <c r="Q1233">
        <v>0</v>
      </c>
      <c r="R1233" t="s">
        <v>3527</v>
      </c>
    </row>
    <row r="1234" spans="1:19">
      <c r="A1234" t="s">
        <v>3528</v>
      </c>
      <c r="B1234" t="s">
        <v>3529</v>
      </c>
      <c r="C1234" t="s">
        <v>44</v>
      </c>
      <c r="D1234" t="s">
        <v>22</v>
      </c>
      <c r="E1234">
        <v>161.25</v>
      </c>
      <c r="F1234" t="s">
        <v>23</v>
      </c>
      <c r="G1234" t="s">
        <v>24</v>
      </c>
      <c r="H1234">
        <v>10.77</v>
      </c>
      <c r="I1234">
        <v>0</v>
      </c>
      <c r="J1234" t="s">
        <v>48</v>
      </c>
      <c r="K1234">
        <v>519086</v>
      </c>
      <c r="L1234">
        <v>19</v>
      </c>
      <c r="M1234">
        <v>0</v>
      </c>
      <c r="N1234">
        <v>0</v>
      </c>
      <c r="O1234">
        <v>0</v>
      </c>
      <c r="P1234">
        <v>0</v>
      </c>
      <c r="Q1234">
        <v>0</v>
      </c>
      <c r="R1234" t="s">
        <v>3530</v>
      </c>
    </row>
    <row r="1235" spans="1:19">
      <c r="A1235" t="s">
        <v>3531</v>
      </c>
      <c r="B1235" t="s">
        <v>3532</v>
      </c>
      <c r="C1235" t="s">
        <v>128</v>
      </c>
      <c r="D1235" t="s">
        <v>54</v>
      </c>
      <c r="E1235">
        <v>1020</v>
      </c>
      <c r="F1235" t="s">
        <v>23</v>
      </c>
      <c r="G1235" t="s">
        <v>24</v>
      </c>
      <c r="H1235">
        <v>8.61</v>
      </c>
      <c r="I1235">
        <v>0</v>
      </c>
      <c r="J1235" t="s">
        <v>31</v>
      </c>
      <c r="K1235">
        <v>436330</v>
      </c>
      <c r="L1235">
        <v>50</v>
      </c>
      <c r="M1235">
        <v>0</v>
      </c>
      <c r="N1235">
        <v>0</v>
      </c>
      <c r="O1235">
        <v>1</v>
      </c>
      <c r="P1235">
        <v>0</v>
      </c>
      <c r="Q1235">
        <v>0</v>
      </c>
      <c r="R1235" t="s">
        <v>3533</v>
      </c>
    </row>
    <row r="1236" spans="1:19">
      <c r="A1236" t="s">
        <v>3534</v>
      </c>
      <c r="B1236" t="s">
        <v>3535</v>
      </c>
      <c r="C1236" t="s">
        <v>44</v>
      </c>
      <c r="D1236" t="s">
        <v>54</v>
      </c>
      <c r="E1236">
        <v>894.87</v>
      </c>
      <c r="F1236" t="s">
        <v>39</v>
      </c>
      <c r="G1236" t="s">
        <v>40</v>
      </c>
      <c r="H1236">
        <v>11.56</v>
      </c>
      <c r="I1236">
        <v>0</v>
      </c>
      <c r="J1236" t="s">
        <v>25</v>
      </c>
      <c r="K1236">
        <v>507774</v>
      </c>
      <c r="L1236">
        <v>13</v>
      </c>
      <c r="M1236">
        <v>0</v>
      </c>
      <c r="N1236">
        <v>0</v>
      </c>
      <c r="O1236">
        <v>0</v>
      </c>
      <c r="P1236">
        <v>0</v>
      </c>
      <c r="Q1236">
        <v>0</v>
      </c>
      <c r="R1236" t="s">
        <v>3536</v>
      </c>
    </row>
    <row r="1237" spans="1:19">
      <c r="A1237" t="s">
        <v>3537</v>
      </c>
      <c r="B1237" t="s">
        <v>3538</v>
      </c>
      <c r="C1237" t="s">
        <v>21</v>
      </c>
      <c r="D1237" t="s">
        <v>30</v>
      </c>
      <c r="E1237">
        <v>286.69</v>
      </c>
      <c r="F1237" t="s">
        <v>23</v>
      </c>
      <c r="G1237" t="s">
        <v>24</v>
      </c>
      <c r="H1237">
        <v>7.4</v>
      </c>
      <c r="I1237">
        <v>0</v>
      </c>
      <c r="J1237" t="s">
        <v>48</v>
      </c>
      <c r="K1237">
        <v>545888</v>
      </c>
      <c r="L1237">
        <v>12</v>
      </c>
      <c r="M1237">
        <v>0</v>
      </c>
      <c r="N1237">
        <v>0</v>
      </c>
      <c r="O1237">
        <v>0</v>
      </c>
      <c r="P1237">
        <v>0</v>
      </c>
      <c r="Q1237">
        <v>0</v>
      </c>
      <c r="R1237" t="s">
        <v>3539</v>
      </c>
    </row>
    <row r="1238" spans="1:19">
      <c r="A1238" t="s">
        <v>3540</v>
      </c>
      <c r="B1238" t="s">
        <v>3541</v>
      </c>
      <c r="C1238" t="s">
        <v>60</v>
      </c>
      <c r="D1238" t="s">
        <v>22</v>
      </c>
      <c r="E1238">
        <v>168.16</v>
      </c>
      <c r="F1238" t="s">
        <v>55</v>
      </c>
      <c r="G1238" t="s">
        <v>24</v>
      </c>
      <c r="H1238">
        <v>2.85</v>
      </c>
      <c r="I1238">
        <v>0</v>
      </c>
      <c r="J1238" t="s">
        <v>48</v>
      </c>
      <c r="K1238">
        <v>510093</v>
      </c>
      <c r="L1238">
        <v>25</v>
      </c>
      <c r="M1238">
        <v>0</v>
      </c>
      <c r="N1238">
        <v>0</v>
      </c>
      <c r="O1238">
        <v>0</v>
      </c>
      <c r="P1238">
        <v>0</v>
      </c>
      <c r="Q1238">
        <v>0</v>
      </c>
      <c r="R1238" t="s">
        <v>3542</v>
      </c>
      <c r="S1238" t="s">
        <v>57</v>
      </c>
    </row>
    <row r="1239" spans="1:19">
      <c r="A1239" t="s">
        <v>3543</v>
      </c>
      <c r="B1239" t="s">
        <v>3544</v>
      </c>
      <c r="C1239" t="s">
        <v>21</v>
      </c>
      <c r="D1239" t="s">
        <v>54</v>
      </c>
      <c r="E1239">
        <v>639.59</v>
      </c>
      <c r="F1239" t="s">
        <v>23</v>
      </c>
      <c r="G1239" t="s">
        <v>24</v>
      </c>
      <c r="H1239">
        <v>18.87</v>
      </c>
      <c r="I1239">
        <v>0</v>
      </c>
      <c r="J1239" t="s">
        <v>25</v>
      </c>
      <c r="K1239">
        <v>412906</v>
      </c>
      <c r="L1239">
        <v>22</v>
      </c>
      <c r="M1239">
        <v>0</v>
      </c>
      <c r="N1239">
        <v>0</v>
      </c>
      <c r="O1239">
        <v>0</v>
      </c>
      <c r="P1239">
        <v>0</v>
      </c>
      <c r="Q1239">
        <v>0</v>
      </c>
      <c r="R1239" t="s">
        <v>3545</v>
      </c>
    </row>
    <row r="1240" spans="1:19">
      <c r="A1240" t="s">
        <v>3546</v>
      </c>
      <c r="B1240" t="s">
        <v>1988</v>
      </c>
      <c r="C1240" t="s">
        <v>44</v>
      </c>
      <c r="D1240" t="s">
        <v>30</v>
      </c>
      <c r="E1240">
        <v>46.24</v>
      </c>
      <c r="F1240" t="s">
        <v>23</v>
      </c>
      <c r="G1240" t="s">
        <v>24</v>
      </c>
      <c r="H1240">
        <v>4.21</v>
      </c>
      <c r="I1240">
        <v>0</v>
      </c>
      <c r="J1240" t="s">
        <v>25</v>
      </c>
      <c r="K1240">
        <v>500003</v>
      </c>
      <c r="L1240">
        <v>43</v>
      </c>
      <c r="M1240">
        <v>0</v>
      </c>
      <c r="N1240">
        <v>0</v>
      </c>
      <c r="O1240">
        <v>0</v>
      </c>
      <c r="P1240">
        <v>1</v>
      </c>
      <c r="Q1240">
        <v>0</v>
      </c>
      <c r="R1240" t="s">
        <v>3547</v>
      </c>
    </row>
    <row r="1241" spans="1:19">
      <c r="A1241" t="s">
        <v>3548</v>
      </c>
      <c r="B1241" t="s">
        <v>3549</v>
      </c>
      <c r="C1241" t="s">
        <v>111</v>
      </c>
      <c r="D1241" t="s">
        <v>30</v>
      </c>
      <c r="E1241">
        <v>451.88</v>
      </c>
      <c r="F1241" t="s">
        <v>23</v>
      </c>
      <c r="G1241" t="s">
        <v>24</v>
      </c>
      <c r="H1241">
        <v>7.84</v>
      </c>
      <c r="I1241">
        <v>0</v>
      </c>
      <c r="J1241" t="s">
        <v>25</v>
      </c>
      <c r="K1241">
        <v>434199</v>
      </c>
      <c r="L1241">
        <v>16</v>
      </c>
      <c r="M1241">
        <v>0</v>
      </c>
      <c r="N1241">
        <v>0</v>
      </c>
      <c r="O1241">
        <v>0</v>
      </c>
      <c r="P1241">
        <v>0</v>
      </c>
      <c r="Q1241">
        <v>0</v>
      </c>
      <c r="R1241" t="s">
        <v>3550</v>
      </c>
    </row>
    <row r="1242" spans="1:19">
      <c r="A1242" t="s">
        <v>3551</v>
      </c>
      <c r="B1242" t="s">
        <v>3552</v>
      </c>
      <c r="C1242" t="s">
        <v>128</v>
      </c>
      <c r="D1242" t="s">
        <v>70</v>
      </c>
      <c r="E1242">
        <v>274.43</v>
      </c>
      <c r="F1242" t="s">
        <v>39</v>
      </c>
      <c r="G1242" t="s">
        <v>40</v>
      </c>
      <c r="H1242">
        <v>5.31</v>
      </c>
      <c r="I1242">
        <v>0</v>
      </c>
      <c r="J1242" t="s">
        <v>31</v>
      </c>
      <c r="K1242">
        <v>546459</v>
      </c>
      <c r="L1242">
        <v>14</v>
      </c>
      <c r="M1242">
        <v>0</v>
      </c>
      <c r="N1242">
        <v>0</v>
      </c>
      <c r="O1242">
        <v>0</v>
      </c>
      <c r="P1242">
        <v>0</v>
      </c>
      <c r="Q1242">
        <v>0</v>
      </c>
      <c r="R1242" t="s">
        <v>3553</v>
      </c>
    </row>
    <row r="1243" spans="1:19">
      <c r="A1243" t="s">
        <v>3554</v>
      </c>
      <c r="B1243" t="s">
        <v>3555</v>
      </c>
      <c r="C1243" t="s">
        <v>53</v>
      </c>
      <c r="D1243" t="s">
        <v>22</v>
      </c>
      <c r="E1243">
        <v>163.72999999999999</v>
      </c>
      <c r="F1243" t="s">
        <v>55</v>
      </c>
      <c r="G1243" t="s">
        <v>40</v>
      </c>
      <c r="H1243">
        <v>7.68</v>
      </c>
      <c r="I1243">
        <v>0</v>
      </c>
      <c r="J1243" t="s">
        <v>31</v>
      </c>
      <c r="K1243">
        <v>513795</v>
      </c>
      <c r="L1243">
        <v>45</v>
      </c>
      <c r="M1243">
        <v>0</v>
      </c>
      <c r="N1243">
        <v>0</v>
      </c>
      <c r="O1243">
        <v>1</v>
      </c>
      <c r="P1243">
        <v>0</v>
      </c>
      <c r="Q1243">
        <v>0</v>
      </c>
      <c r="R1243" t="s">
        <v>3556</v>
      </c>
    </row>
    <row r="1244" spans="1:19">
      <c r="A1244" t="s">
        <v>3557</v>
      </c>
      <c r="B1244" t="s">
        <v>2382</v>
      </c>
      <c r="C1244" t="s">
        <v>21</v>
      </c>
      <c r="D1244" t="s">
        <v>70</v>
      </c>
      <c r="E1244">
        <v>310.39999999999998</v>
      </c>
      <c r="F1244" t="s">
        <v>23</v>
      </c>
      <c r="G1244" t="s">
        <v>24</v>
      </c>
      <c r="H1244">
        <v>6.64</v>
      </c>
      <c r="I1244">
        <v>0</v>
      </c>
      <c r="J1244" t="s">
        <v>31</v>
      </c>
      <c r="K1244">
        <v>460323</v>
      </c>
      <c r="L1244">
        <v>10</v>
      </c>
      <c r="M1244">
        <v>0</v>
      </c>
      <c r="N1244">
        <v>0</v>
      </c>
      <c r="O1244">
        <v>0</v>
      </c>
      <c r="P1244">
        <v>0</v>
      </c>
      <c r="Q1244">
        <v>0</v>
      </c>
      <c r="R1244" t="s">
        <v>3558</v>
      </c>
    </row>
    <row r="1245" spans="1:19">
      <c r="A1245" t="s">
        <v>3559</v>
      </c>
      <c r="B1245" t="s">
        <v>3560</v>
      </c>
      <c r="C1245" t="s">
        <v>44</v>
      </c>
      <c r="D1245" t="s">
        <v>30</v>
      </c>
      <c r="E1245">
        <v>587.79</v>
      </c>
      <c r="F1245" t="s">
        <v>39</v>
      </c>
      <c r="G1245" t="s">
        <v>40</v>
      </c>
      <c r="H1245">
        <v>6.54</v>
      </c>
      <c r="I1245">
        <v>0</v>
      </c>
      <c r="J1245" t="s">
        <v>48</v>
      </c>
      <c r="K1245">
        <v>446185</v>
      </c>
      <c r="L1245">
        <v>12</v>
      </c>
      <c r="M1245">
        <v>0</v>
      </c>
      <c r="N1245">
        <v>0</v>
      </c>
      <c r="O1245">
        <v>0</v>
      </c>
      <c r="P1245">
        <v>0</v>
      </c>
      <c r="Q1245">
        <v>0</v>
      </c>
      <c r="R1245" t="s">
        <v>3561</v>
      </c>
    </row>
    <row r="1246" spans="1:19">
      <c r="A1246" t="s">
        <v>3562</v>
      </c>
      <c r="B1246" t="s">
        <v>3563</v>
      </c>
      <c r="C1246" t="s">
        <v>44</v>
      </c>
      <c r="D1246" t="s">
        <v>70</v>
      </c>
      <c r="E1246">
        <v>410.62</v>
      </c>
      <c r="F1246" t="s">
        <v>55</v>
      </c>
      <c r="G1246" t="s">
        <v>40</v>
      </c>
      <c r="H1246">
        <v>1.48</v>
      </c>
      <c r="I1246">
        <v>0</v>
      </c>
      <c r="J1246" t="s">
        <v>25</v>
      </c>
      <c r="K1246">
        <v>430843</v>
      </c>
      <c r="L1246">
        <v>10</v>
      </c>
      <c r="M1246">
        <v>0</v>
      </c>
      <c r="N1246">
        <v>0</v>
      </c>
      <c r="O1246">
        <v>0</v>
      </c>
      <c r="P1246">
        <v>0</v>
      </c>
      <c r="Q1246">
        <v>0</v>
      </c>
      <c r="R1246" t="s">
        <v>3564</v>
      </c>
    </row>
    <row r="1247" spans="1:19">
      <c r="A1247" t="s">
        <v>3565</v>
      </c>
      <c r="B1247" t="s">
        <v>3566</v>
      </c>
      <c r="C1247" t="s">
        <v>44</v>
      </c>
      <c r="D1247" t="s">
        <v>54</v>
      </c>
      <c r="E1247">
        <v>85.83</v>
      </c>
      <c r="F1247" t="s">
        <v>39</v>
      </c>
      <c r="G1247" t="s">
        <v>24</v>
      </c>
      <c r="H1247">
        <v>17.39</v>
      </c>
      <c r="I1247">
        <v>0</v>
      </c>
      <c r="J1247" t="s">
        <v>25</v>
      </c>
      <c r="K1247">
        <v>414459</v>
      </c>
      <c r="L1247">
        <v>22</v>
      </c>
      <c r="M1247">
        <v>0</v>
      </c>
      <c r="N1247">
        <v>0</v>
      </c>
      <c r="O1247">
        <v>0</v>
      </c>
      <c r="P1247">
        <v>0</v>
      </c>
      <c r="Q1247">
        <v>0</v>
      </c>
      <c r="R1247" t="s">
        <v>3567</v>
      </c>
      <c r="S1247" t="s">
        <v>50</v>
      </c>
    </row>
    <row r="1248" spans="1:19">
      <c r="A1248" t="s">
        <v>3568</v>
      </c>
      <c r="B1248" t="s">
        <v>2725</v>
      </c>
      <c r="C1248" t="s">
        <v>35</v>
      </c>
      <c r="D1248" t="s">
        <v>30</v>
      </c>
      <c r="E1248">
        <v>409.54</v>
      </c>
      <c r="F1248" t="s">
        <v>23</v>
      </c>
      <c r="G1248" t="s">
        <v>24</v>
      </c>
      <c r="H1248">
        <v>1.06</v>
      </c>
      <c r="I1248">
        <v>0</v>
      </c>
      <c r="J1248" t="s">
        <v>144</v>
      </c>
      <c r="K1248">
        <v>507056</v>
      </c>
      <c r="L1248">
        <v>22</v>
      </c>
      <c r="M1248">
        <v>0</v>
      </c>
      <c r="N1248">
        <v>0</v>
      </c>
      <c r="O1248">
        <v>0</v>
      </c>
      <c r="P1248">
        <v>0</v>
      </c>
      <c r="Q1248">
        <v>0</v>
      </c>
      <c r="R1248" t="s">
        <v>3569</v>
      </c>
    </row>
    <row r="1249" spans="1:19">
      <c r="A1249" t="s">
        <v>3570</v>
      </c>
      <c r="B1249" t="s">
        <v>3571</v>
      </c>
      <c r="C1249" t="s">
        <v>35</v>
      </c>
      <c r="D1249" t="s">
        <v>22</v>
      </c>
      <c r="E1249">
        <v>520.82000000000005</v>
      </c>
      <c r="F1249" t="s">
        <v>23</v>
      </c>
      <c r="G1249" t="s">
        <v>24</v>
      </c>
      <c r="H1249">
        <v>11.52</v>
      </c>
      <c r="I1249">
        <v>0</v>
      </c>
      <c r="J1249" t="s">
        <v>25</v>
      </c>
      <c r="K1249">
        <v>551054</v>
      </c>
      <c r="L1249">
        <v>11</v>
      </c>
      <c r="M1249">
        <v>0</v>
      </c>
      <c r="N1249">
        <v>0</v>
      </c>
      <c r="O1249">
        <v>0</v>
      </c>
      <c r="P1249">
        <v>0</v>
      </c>
      <c r="Q1249">
        <v>0</v>
      </c>
      <c r="R1249" t="s">
        <v>3572</v>
      </c>
    </row>
    <row r="1250" spans="1:19">
      <c r="A1250" t="s">
        <v>3573</v>
      </c>
      <c r="B1250" t="s">
        <v>3574</v>
      </c>
      <c r="C1250" t="s">
        <v>60</v>
      </c>
      <c r="D1250" t="s">
        <v>70</v>
      </c>
      <c r="E1250">
        <v>244.05</v>
      </c>
      <c r="F1250" t="s">
        <v>23</v>
      </c>
      <c r="G1250" t="s">
        <v>24</v>
      </c>
      <c r="H1250">
        <v>3.31</v>
      </c>
      <c r="I1250">
        <v>0</v>
      </c>
      <c r="J1250" t="s">
        <v>144</v>
      </c>
      <c r="K1250">
        <v>429153</v>
      </c>
      <c r="L1250">
        <v>17</v>
      </c>
      <c r="M1250">
        <v>0</v>
      </c>
      <c r="N1250">
        <v>0</v>
      </c>
      <c r="O1250">
        <v>0</v>
      </c>
      <c r="P1250">
        <v>0</v>
      </c>
      <c r="Q1250">
        <v>0</v>
      </c>
      <c r="R1250" t="s">
        <v>3575</v>
      </c>
    </row>
    <row r="1251" spans="1:19">
      <c r="A1251" t="s">
        <v>3576</v>
      </c>
      <c r="B1251" t="s">
        <v>388</v>
      </c>
      <c r="C1251" t="s">
        <v>29</v>
      </c>
      <c r="D1251" t="s">
        <v>22</v>
      </c>
      <c r="E1251">
        <v>1135.23</v>
      </c>
      <c r="F1251" t="s">
        <v>39</v>
      </c>
      <c r="G1251" t="s">
        <v>24</v>
      </c>
      <c r="H1251">
        <v>7.24</v>
      </c>
      <c r="I1251">
        <v>0</v>
      </c>
      <c r="J1251" t="s">
        <v>48</v>
      </c>
      <c r="K1251">
        <v>523084</v>
      </c>
      <c r="L1251">
        <v>13</v>
      </c>
      <c r="M1251">
        <v>0</v>
      </c>
      <c r="N1251">
        <v>0</v>
      </c>
      <c r="O1251">
        <v>0</v>
      </c>
      <c r="P1251">
        <v>0</v>
      </c>
      <c r="Q1251">
        <v>0</v>
      </c>
      <c r="R1251" t="s">
        <v>3577</v>
      </c>
      <c r="S1251" t="s">
        <v>50</v>
      </c>
    </row>
    <row r="1252" spans="1:19">
      <c r="A1252" t="s">
        <v>3578</v>
      </c>
      <c r="B1252" t="s">
        <v>316</v>
      </c>
      <c r="C1252" t="s">
        <v>128</v>
      </c>
      <c r="D1252" t="s">
        <v>70</v>
      </c>
      <c r="E1252">
        <v>584.04999999999995</v>
      </c>
      <c r="F1252" t="s">
        <v>23</v>
      </c>
      <c r="G1252" t="s">
        <v>24</v>
      </c>
      <c r="H1252">
        <v>10.34</v>
      </c>
      <c r="I1252">
        <v>0</v>
      </c>
      <c r="J1252" t="s">
        <v>48</v>
      </c>
      <c r="K1252">
        <v>553083</v>
      </c>
      <c r="L1252">
        <v>41</v>
      </c>
      <c r="M1252">
        <v>0</v>
      </c>
      <c r="N1252">
        <v>0</v>
      </c>
      <c r="O1252">
        <v>0</v>
      </c>
      <c r="P1252">
        <v>1</v>
      </c>
      <c r="Q1252">
        <v>0</v>
      </c>
      <c r="R1252" t="s">
        <v>3579</v>
      </c>
    </row>
    <row r="1253" spans="1:19">
      <c r="A1253" t="s">
        <v>3580</v>
      </c>
      <c r="B1253" t="s">
        <v>3581</v>
      </c>
      <c r="C1253" t="s">
        <v>21</v>
      </c>
      <c r="D1253" t="s">
        <v>70</v>
      </c>
      <c r="E1253">
        <v>732.31</v>
      </c>
      <c r="F1253" t="s">
        <v>23</v>
      </c>
      <c r="G1253" t="s">
        <v>24</v>
      </c>
      <c r="H1253">
        <v>5.68</v>
      </c>
      <c r="I1253">
        <v>0</v>
      </c>
      <c r="J1253" t="s">
        <v>31</v>
      </c>
      <c r="K1253">
        <v>477882</v>
      </c>
      <c r="L1253">
        <v>15</v>
      </c>
      <c r="M1253">
        <v>0</v>
      </c>
      <c r="N1253">
        <v>0</v>
      </c>
      <c r="O1253">
        <v>0</v>
      </c>
      <c r="P1253">
        <v>0</v>
      </c>
      <c r="Q1253">
        <v>0</v>
      </c>
      <c r="R1253" t="s">
        <v>3582</v>
      </c>
    </row>
    <row r="1254" spans="1:19">
      <c r="A1254" t="s">
        <v>3583</v>
      </c>
      <c r="B1254" t="s">
        <v>3584</v>
      </c>
      <c r="C1254" t="s">
        <v>121</v>
      </c>
      <c r="D1254" t="s">
        <v>54</v>
      </c>
      <c r="E1254">
        <v>111.19</v>
      </c>
      <c r="F1254" t="s">
        <v>39</v>
      </c>
      <c r="G1254" t="s">
        <v>40</v>
      </c>
      <c r="H1254">
        <v>13.19</v>
      </c>
      <c r="I1254">
        <v>0</v>
      </c>
      <c r="J1254" t="s">
        <v>25</v>
      </c>
      <c r="K1254">
        <v>536818</v>
      </c>
      <c r="L1254">
        <v>15</v>
      </c>
      <c r="M1254">
        <v>0</v>
      </c>
      <c r="N1254">
        <v>0</v>
      </c>
      <c r="O1254">
        <v>0</v>
      </c>
      <c r="P1254">
        <v>0</v>
      </c>
      <c r="Q1254">
        <v>0</v>
      </c>
      <c r="R1254" t="s">
        <v>3585</v>
      </c>
    </row>
    <row r="1255" spans="1:19">
      <c r="A1255" t="s">
        <v>3586</v>
      </c>
      <c r="B1255" t="s">
        <v>3587</v>
      </c>
      <c r="C1255" t="s">
        <v>128</v>
      </c>
      <c r="D1255" t="s">
        <v>30</v>
      </c>
      <c r="E1255">
        <v>3020.92</v>
      </c>
      <c r="F1255" t="s">
        <v>23</v>
      </c>
      <c r="G1255" t="s">
        <v>24</v>
      </c>
      <c r="H1255">
        <v>5.4</v>
      </c>
      <c r="I1255">
        <v>0</v>
      </c>
      <c r="J1255" t="s">
        <v>31</v>
      </c>
      <c r="K1255">
        <v>546598</v>
      </c>
      <c r="L1255">
        <v>21</v>
      </c>
      <c r="M1255">
        <v>0</v>
      </c>
      <c r="N1255">
        <v>0</v>
      </c>
      <c r="O1255">
        <v>0</v>
      </c>
      <c r="P1255">
        <v>0</v>
      </c>
      <c r="Q1255">
        <v>0</v>
      </c>
      <c r="R1255" t="s">
        <v>3588</v>
      </c>
    </row>
    <row r="1256" spans="1:19">
      <c r="A1256" t="s">
        <v>3589</v>
      </c>
      <c r="B1256" t="s">
        <v>3590</v>
      </c>
      <c r="C1256" t="s">
        <v>21</v>
      </c>
      <c r="D1256" t="s">
        <v>22</v>
      </c>
      <c r="E1256">
        <v>296.52999999999997</v>
      </c>
      <c r="F1256" t="s">
        <v>23</v>
      </c>
      <c r="G1256" t="s">
        <v>24</v>
      </c>
      <c r="H1256">
        <v>11.07</v>
      </c>
      <c r="I1256">
        <v>0</v>
      </c>
      <c r="J1256" t="s">
        <v>144</v>
      </c>
      <c r="K1256">
        <v>426290</v>
      </c>
      <c r="L1256">
        <v>11</v>
      </c>
      <c r="M1256">
        <v>0</v>
      </c>
      <c r="N1256">
        <v>0</v>
      </c>
      <c r="O1256">
        <v>0</v>
      </c>
      <c r="P1256">
        <v>0</v>
      </c>
      <c r="Q1256">
        <v>0</v>
      </c>
      <c r="R1256" t="s">
        <v>3591</v>
      </c>
    </row>
    <row r="1257" spans="1:19">
      <c r="A1257" t="s">
        <v>3592</v>
      </c>
      <c r="B1257" t="s">
        <v>3593</v>
      </c>
      <c r="C1257" t="s">
        <v>128</v>
      </c>
      <c r="D1257" t="s">
        <v>30</v>
      </c>
      <c r="E1257">
        <v>410.4</v>
      </c>
      <c r="F1257" t="s">
        <v>23</v>
      </c>
      <c r="G1257" t="s">
        <v>24</v>
      </c>
      <c r="H1257">
        <v>9.31</v>
      </c>
      <c r="I1257">
        <v>0</v>
      </c>
      <c r="J1257" t="s">
        <v>31</v>
      </c>
      <c r="K1257">
        <v>529999</v>
      </c>
      <c r="L1257">
        <v>11</v>
      </c>
      <c r="M1257">
        <v>0</v>
      </c>
      <c r="N1257">
        <v>0</v>
      </c>
      <c r="O1257">
        <v>0</v>
      </c>
      <c r="P1257">
        <v>0</v>
      </c>
      <c r="Q1257">
        <v>0</v>
      </c>
      <c r="R1257" t="s">
        <v>3594</v>
      </c>
    </row>
    <row r="1258" spans="1:19">
      <c r="A1258" t="s">
        <v>3595</v>
      </c>
      <c r="B1258" t="s">
        <v>3324</v>
      </c>
      <c r="C1258" t="s">
        <v>44</v>
      </c>
      <c r="D1258" t="s">
        <v>30</v>
      </c>
      <c r="E1258">
        <v>451.38</v>
      </c>
      <c r="F1258" t="s">
        <v>23</v>
      </c>
      <c r="G1258" t="s">
        <v>24</v>
      </c>
      <c r="H1258">
        <v>7.69</v>
      </c>
      <c r="I1258">
        <v>0</v>
      </c>
      <c r="J1258" t="s">
        <v>31</v>
      </c>
      <c r="K1258">
        <v>504008</v>
      </c>
      <c r="L1258">
        <v>23</v>
      </c>
      <c r="M1258">
        <v>0</v>
      </c>
      <c r="N1258">
        <v>0</v>
      </c>
      <c r="O1258">
        <v>0</v>
      </c>
      <c r="P1258">
        <v>0</v>
      </c>
      <c r="Q1258">
        <v>0</v>
      </c>
      <c r="R1258" t="s">
        <v>3596</v>
      </c>
    </row>
    <row r="1259" spans="1:19">
      <c r="A1259" t="s">
        <v>3597</v>
      </c>
      <c r="B1259" t="s">
        <v>66</v>
      </c>
      <c r="C1259" t="s">
        <v>53</v>
      </c>
      <c r="D1259" t="s">
        <v>70</v>
      </c>
      <c r="E1259">
        <v>682.96</v>
      </c>
      <c r="F1259" t="s">
        <v>23</v>
      </c>
      <c r="G1259" t="s">
        <v>24</v>
      </c>
      <c r="H1259">
        <v>10.23</v>
      </c>
      <c r="I1259">
        <v>0</v>
      </c>
      <c r="J1259" t="s">
        <v>31</v>
      </c>
      <c r="K1259">
        <v>474090</v>
      </c>
      <c r="L1259">
        <v>36</v>
      </c>
      <c r="M1259">
        <v>0</v>
      </c>
      <c r="N1259">
        <v>0</v>
      </c>
      <c r="O1259">
        <v>0</v>
      </c>
      <c r="P1259">
        <v>1</v>
      </c>
      <c r="Q1259">
        <v>0</v>
      </c>
      <c r="R1259" t="s">
        <v>3598</v>
      </c>
    </row>
    <row r="1260" spans="1:19">
      <c r="A1260" t="s">
        <v>3599</v>
      </c>
      <c r="B1260" t="s">
        <v>3600</v>
      </c>
      <c r="C1260" t="s">
        <v>44</v>
      </c>
      <c r="D1260" t="s">
        <v>30</v>
      </c>
      <c r="E1260">
        <v>739.92</v>
      </c>
      <c r="F1260" t="s">
        <v>23</v>
      </c>
      <c r="G1260" t="s">
        <v>24</v>
      </c>
      <c r="H1260">
        <v>5.72</v>
      </c>
      <c r="I1260">
        <v>0</v>
      </c>
      <c r="J1260" t="s">
        <v>48</v>
      </c>
      <c r="K1260">
        <v>428871</v>
      </c>
      <c r="L1260">
        <v>13</v>
      </c>
      <c r="M1260">
        <v>0</v>
      </c>
      <c r="N1260">
        <v>0</v>
      </c>
      <c r="O1260">
        <v>0</v>
      </c>
      <c r="P1260">
        <v>0</v>
      </c>
      <c r="Q1260">
        <v>0</v>
      </c>
      <c r="R1260" t="s">
        <v>3601</v>
      </c>
    </row>
    <row r="1261" spans="1:19">
      <c r="A1261" t="s">
        <v>3602</v>
      </c>
      <c r="B1261" t="s">
        <v>3358</v>
      </c>
      <c r="C1261" t="s">
        <v>44</v>
      </c>
      <c r="D1261" t="s">
        <v>30</v>
      </c>
      <c r="E1261">
        <v>478.86</v>
      </c>
      <c r="F1261" t="s">
        <v>23</v>
      </c>
      <c r="G1261" t="s">
        <v>24</v>
      </c>
      <c r="H1261">
        <v>11.7</v>
      </c>
      <c r="I1261">
        <v>0</v>
      </c>
      <c r="J1261" t="s">
        <v>25</v>
      </c>
      <c r="K1261">
        <v>434390</v>
      </c>
      <c r="L1261">
        <v>15</v>
      </c>
      <c r="M1261">
        <v>0</v>
      </c>
      <c r="N1261">
        <v>0</v>
      </c>
      <c r="O1261">
        <v>0</v>
      </c>
      <c r="P1261">
        <v>0</v>
      </c>
      <c r="Q1261">
        <v>0</v>
      </c>
      <c r="R1261" t="s">
        <v>3603</v>
      </c>
    </row>
    <row r="1262" spans="1:19">
      <c r="A1262" t="s">
        <v>3604</v>
      </c>
      <c r="B1262" t="s">
        <v>3605</v>
      </c>
      <c r="C1262" t="s">
        <v>35</v>
      </c>
      <c r="D1262" t="s">
        <v>70</v>
      </c>
      <c r="E1262">
        <v>142.52000000000001</v>
      </c>
      <c r="F1262" t="s">
        <v>39</v>
      </c>
      <c r="G1262" t="s">
        <v>40</v>
      </c>
      <c r="H1262">
        <v>8.33</v>
      </c>
      <c r="I1262">
        <v>0</v>
      </c>
      <c r="J1262" t="s">
        <v>25</v>
      </c>
      <c r="K1262">
        <v>481691</v>
      </c>
      <c r="L1262">
        <v>21</v>
      </c>
      <c r="M1262">
        <v>0</v>
      </c>
      <c r="N1262">
        <v>0</v>
      </c>
      <c r="O1262">
        <v>0</v>
      </c>
      <c r="P1262">
        <v>0</v>
      </c>
      <c r="Q1262">
        <v>0</v>
      </c>
      <c r="R1262" t="s">
        <v>3606</v>
      </c>
    </row>
    <row r="1263" spans="1:19">
      <c r="A1263" t="s">
        <v>3607</v>
      </c>
      <c r="B1263" t="s">
        <v>1991</v>
      </c>
      <c r="C1263" t="s">
        <v>35</v>
      </c>
      <c r="D1263" t="s">
        <v>54</v>
      </c>
      <c r="E1263">
        <v>695.75</v>
      </c>
      <c r="F1263" t="s">
        <v>55</v>
      </c>
      <c r="G1263" t="s">
        <v>40</v>
      </c>
      <c r="H1263">
        <v>12.21</v>
      </c>
      <c r="I1263">
        <v>0</v>
      </c>
      <c r="J1263" t="s">
        <v>25</v>
      </c>
      <c r="K1263">
        <v>514149</v>
      </c>
      <c r="L1263">
        <v>100</v>
      </c>
      <c r="M1263">
        <v>1</v>
      </c>
      <c r="N1263">
        <v>1</v>
      </c>
      <c r="O1263">
        <v>0</v>
      </c>
      <c r="P1263">
        <v>1</v>
      </c>
      <c r="Q1263">
        <v>1</v>
      </c>
      <c r="R1263" t="s">
        <v>3608</v>
      </c>
    </row>
    <row r="1264" spans="1:19">
      <c r="A1264" t="s">
        <v>3609</v>
      </c>
      <c r="B1264" t="s">
        <v>3610</v>
      </c>
      <c r="C1264" t="s">
        <v>95</v>
      </c>
      <c r="D1264" t="s">
        <v>70</v>
      </c>
      <c r="E1264">
        <v>343.96</v>
      </c>
      <c r="F1264" t="s">
        <v>23</v>
      </c>
      <c r="G1264" t="s">
        <v>24</v>
      </c>
      <c r="H1264">
        <v>6.84</v>
      </c>
      <c r="I1264">
        <v>0</v>
      </c>
      <c r="J1264" t="s">
        <v>25</v>
      </c>
      <c r="K1264">
        <v>509562</v>
      </c>
      <c r="L1264">
        <v>17</v>
      </c>
      <c r="M1264">
        <v>0</v>
      </c>
      <c r="N1264">
        <v>0</v>
      </c>
      <c r="O1264">
        <v>0</v>
      </c>
      <c r="P1264">
        <v>0</v>
      </c>
      <c r="Q1264">
        <v>0</v>
      </c>
      <c r="R1264" t="s">
        <v>3611</v>
      </c>
    </row>
    <row r="1265" spans="1:19">
      <c r="A1265" t="s">
        <v>3612</v>
      </c>
      <c r="B1265" t="s">
        <v>829</v>
      </c>
      <c r="C1265" t="s">
        <v>60</v>
      </c>
      <c r="D1265" t="s">
        <v>54</v>
      </c>
      <c r="E1265">
        <v>465.89</v>
      </c>
      <c r="F1265" t="s">
        <v>39</v>
      </c>
      <c r="G1265" t="s">
        <v>24</v>
      </c>
      <c r="H1265">
        <v>16.2</v>
      </c>
      <c r="I1265">
        <v>0</v>
      </c>
      <c r="J1265" t="s">
        <v>25</v>
      </c>
      <c r="K1265">
        <v>508610</v>
      </c>
      <c r="L1265">
        <v>23</v>
      </c>
      <c r="M1265">
        <v>0</v>
      </c>
      <c r="N1265">
        <v>0</v>
      </c>
      <c r="O1265">
        <v>0</v>
      </c>
      <c r="P1265">
        <v>0</v>
      </c>
      <c r="Q1265">
        <v>0</v>
      </c>
      <c r="R1265" t="s">
        <v>3613</v>
      </c>
      <c r="S1265" t="s">
        <v>50</v>
      </c>
    </row>
    <row r="1266" spans="1:19">
      <c r="A1266" t="s">
        <v>3614</v>
      </c>
      <c r="B1266" t="s">
        <v>3615</v>
      </c>
      <c r="C1266" t="s">
        <v>60</v>
      </c>
      <c r="D1266" t="s">
        <v>54</v>
      </c>
      <c r="E1266">
        <v>324.49</v>
      </c>
      <c r="F1266" t="s">
        <v>23</v>
      </c>
      <c r="G1266" t="s">
        <v>24</v>
      </c>
      <c r="H1266">
        <v>16.420000000000002</v>
      </c>
      <c r="I1266">
        <v>0</v>
      </c>
      <c r="J1266" t="s">
        <v>48</v>
      </c>
      <c r="K1266">
        <v>460955</v>
      </c>
      <c r="L1266">
        <v>19</v>
      </c>
      <c r="M1266">
        <v>0</v>
      </c>
      <c r="N1266">
        <v>0</v>
      </c>
      <c r="O1266">
        <v>0</v>
      </c>
      <c r="P1266">
        <v>0</v>
      </c>
      <c r="Q1266">
        <v>0</v>
      </c>
      <c r="R1266" t="s">
        <v>3616</v>
      </c>
    </row>
    <row r="1267" spans="1:19">
      <c r="A1267" t="s">
        <v>3617</v>
      </c>
      <c r="B1267" t="s">
        <v>3618</v>
      </c>
      <c r="C1267" t="s">
        <v>53</v>
      </c>
      <c r="D1267" t="s">
        <v>22</v>
      </c>
      <c r="E1267">
        <v>284.68</v>
      </c>
      <c r="F1267" t="s">
        <v>23</v>
      </c>
      <c r="G1267" t="s">
        <v>24</v>
      </c>
      <c r="H1267">
        <v>11.72</v>
      </c>
      <c r="I1267">
        <v>0</v>
      </c>
      <c r="J1267" t="s">
        <v>31</v>
      </c>
      <c r="K1267">
        <v>528863</v>
      </c>
      <c r="L1267">
        <v>12</v>
      </c>
      <c r="M1267">
        <v>0</v>
      </c>
      <c r="N1267">
        <v>0</v>
      </c>
      <c r="O1267">
        <v>0</v>
      </c>
      <c r="P1267">
        <v>0</v>
      </c>
      <c r="Q1267">
        <v>0</v>
      </c>
      <c r="R1267" t="s">
        <v>3619</v>
      </c>
    </row>
    <row r="1268" spans="1:19">
      <c r="A1268" t="s">
        <v>3620</v>
      </c>
      <c r="B1268" t="s">
        <v>3621</v>
      </c>
      <c r="C1268" t="s">
        <v>29</v>
      </c>
      <c r="D1268" t="s">
        <v>30</v>
      </c>
      <c r="E1268">
        <v>390.26</v>
      </c>
      <c r="F1268" t="s">
        <v>23</v>
      </c>
      <c r="G1268" t="s">
        <v>24</v>
      </c>
      <c r="H1268">
        <v>5.29</v>
      </c>
      <c r="I1268">
        <v>0</v>
      </c>
      <c r="J1268" t="s">
        <v>48</v>
      </c>
      <c r="K1268">
        <v>432412</v>
      </c>
      <c r="L1268">
        <v>41</v>
      </c>
      <c r="M1268">
        <v>0</v>
      </c>
      <c r="N1268">
        <v>0</v>
      </c>
      <c r="O1268">
        <v>1</v>
      </c>
      <c r="P1268">
        <v>0</v>
      </c>
      <c r="Q1268">
        <v>0</v>
      </c>
      <c r="R1268" t="s">
        <v>3622</v>
      </c>
    </row>
    <row r="1269" spans="1:19">
      <c r="A1269" t="s">
        <v>3623</v>
      </c>
      <c r="B1269" t="s">
        <v>2511</v>
      </c>
      <c r="C1269" t="s">
        <v>44</v>
      </c>
      <c r="D1269" t="s">
        <v>30</v>
      </c>
      <c r="E1269">
        <v>185.8</v>
      </c>
      <c r="F1269" t="s">
        <v>23</v>
      </c>
      <c r="G1269" t="s">
        <v>24</v>
      </c>
      <c r="H1269">
        <v>9.08</v>
      </c>
      <c r="I1269">
        <v>0</v>
      </c>
      <c r="J1269" t="s">
        <v>25</v>
      </c>
      <c r="K1269">
        <v>458128</v>
      </c>
      <c r="L1269">
        <v>21</v>
      </c>
      <c r="M1269">
        <v>0</v>
      </c>
      <c r="N1269">
        <v>0</v>
      </c>
      <c r="O1269">
        <v>0</v>
      </c>
      <c r="P1269">
        <v>0</v>
      </c>
      <c r="Q1269">
        <v>0</v>
      </c>
      <c r="R1269" t="s">
        <v>3624</v>
      </c>
    </row>
    <row r="1270" spans="1:19">
      <c r="A1270" t="s">
        <v>3625</v>
      </c>
      <c r="B1270" t="s">
        <v>69</v>
      </c>
      <c r="C1270" t="s">
        <v>53</v>
      </c>
      <c r="D1270" t="s">
        <v>70</v>
      </c>
      <c r="E1270">
        <v>290.39</v>
      </c>
      <c r="F1270" t="s">
        <v>23</v>
      </c>
      <c r="G1270" t="s">
        <v>24</v>
      </c>
      <c r="H1270">
        <v>4.97</v>
      </c>
      <c r="I1270">
        <v>0</v>
      </c>
      <c r="J1270" t="s">
        <v>144</v>
      </c>
      <c r="K1270">
        <v>448935</v>
      </c>
      <c r="L1270">
        <v>13</v>
      </c>
      <c r="M1270">
        <v>0</v>
      </c>
      <c r="N1270">
        <v>0</v>
      </c>
      <c r="O1270">
        <v>0</v>
      </c>
      <c r="P1270">
        <v>0</v>
      </c>
      <c r="Q1270">
        <v>0</v>
      </c>
      <c r="R1270" t="s">
        <v>3626</v>
      </c>
    </row>
    <row r="1271" spans="1:19">
      <c r="A1271" t="s">
        <v>3627</v>
      </c>
      <c r="B1271" t="s">
        <v>868</v>
      </c>
      <c r="C1271" t="s">
        <v>29</v>
      </c>
      <c r="D1271" t="s">
        <v>70</v>
      </c>
      <c r="E1271">
        <v>636.71</v>
      </c>
      <c r="F1271" t="s">
        <v>55</v>
      </c>
      <c r="G1271" t="s">
        <v>40</v>
      </c>
      <c r="H1271">
        <v>10.87</v>
      </c>
      <c r="I1271">
        <v>0</v>
      </c>
      <c r="J1271" t="s">
        <v>48</v>
      </c>
      <c r="K1271">
        <v>556508</v>
      </c>
      <c r="L1271">
        <v>22</v>
      </c>
      <c r="M1271">
        <v>0</v>
      </c>
      <c r="N1271">
        <v>0</v>
      </c>
      <c r="O1271">
        <v>0</v>
      </c>
      <c r="P1271">
        <v>0</v>
      </c>
      <c r="Q1271">
        <v>0</v>
      </c>
      <c r="R1271" t="s">
        <v>3628</v>
      </c>
    </row>
    <row r="1272" spans="1:19">
      <c r="A1272" t="s">
        <v>3629</v>
      </c>
      <c r="B1272" t="s">
        <v>3630</v>
      </c>
      <c r="C1272" t="s">
        <v>44</v>
      </c>
      <c r="D1272" t="s">
        <v>70</v>
      </c>
      <c r="E1272">
        <v>281.2</v>
      </c>
      <c r="F1272" t="s">
        <v>23</v>
      </c>
      <c r="G1272" t="s">
        <v>24</v>
      </c>
      <c r="H1272">
        <v>4.88</v>
      </c>
      <c r="I1272">
        <v>0</v>
      </c>
      <c r="J1272" t="s">
        <v>25</v>
      </c>
      <c r="K1272">
        <v>438050</v>
      </c>
      <c r="L1272">
        <v>14</v>
      </c>
      <c r="M1272">
        <v>0</v>
      </c>
      <c r="N1272">
        <v>0</v>
      </c>
      <c r="O1272">
        <v>0</v>
      </c>
      <c r="P1272">
        <v>0</v>
      </c>
      <c r="Q1272">
        <v>0</v>
      </c>
      <c r="R1272" t="s">
        <v>3631</v>
      </c>
    </row>
    <row r="1273" spans="1:19">
      <c r="A1273" t="s">
        <v>3632</v>
      </c>
      <c r="B1273" t="s">
        <v>3633</v>
      </c>
      <c r="C1273" t="s">
        <v>44</v>
      </c>
      <c r="D1273" t="s">
        <v>22</v>
      </c>
      <c r="E1273">
        <v>226.76</v>
      </c>
      <c r="F1273" t="s">
        <v>55</v>
      </c>
      <c r="G1273" t="s">
        <v>40</v>
      </c>
      <c r="H1273">
        <v>9.39</v>
      </c>
      <c r="I1273">
        <v>0</v>
      </c>
      <c r="J1273" t="s">
        <v>25</v>
      </c>
      <c r="K1273">
        <v>421082</v>
      </c>
      <c r="L1273">
        <v>22</v>
      </c>
      <c r="M1273">
        <v>0</v>
      </c>
      <c r="N1273">
        <v>0</v>
      </c>
      <c r="O1273">
        <v>0</v>
      </c>
      <c r="P1273">
        <v>0</v>
      </c>
      <c r="Q1273">
        <v>0</v>
      </c>
      <c r="R1273" t="s">
        <v>3634</v>
      </c>
    </row>
    <row r="1274" spans="1:19">
      <c r="A1274" t="s">
        <v>3635</v>
      </c>
      <c r="B1274" t="s">
        <v>3636</v>
      </c>
      <c r="C1274" t="s">
        <v>111</v>
      </c>
      <c r="D1274" t="s">
        <v>30</v>
      </c>
      <c r="E1274">
        <v>332.6</v>
      </c>
      <c r="F1274" t="s">
        <v>23</v>
      </c>
      <c r="G1274" t="s">
        <v>24</v>
      </c>
      <c r="H1274">
        <v>6.93</v>
      </c>
      <c r="I1274">
        <v>0</v>
      </c>
      <c r="J1274" t="s">
        <v>25</v>
      </c>
      <c r="K1274">
        <v>505615</v>
      </c>
      <c r="L1274">
        <v>23</v>
      </c>
      <c r="M1274">
        <v>0</v>
      </c>
      <c r="N1274">
        <v>0</v>
      </c>
      <c r="O1274">
        <v>0</v>
      </c>
      <c r="P1274">
        <v>0</v>
      </c>
      <c r="Q1274">
        <v>0</v>
      </c>
      <c r="R1274" t="s">
        <v>3637</v>
      </c>
    </row>
    <row r="1275" spans="1:19">
      <c r="A1275" t="s">
        <v>3638</v>
      </c>
      <c r="B1275" t="s">
        <v>2974</v>
      </c>
      <c r="C1275" t="s">
        <v>35</v>
      </c>
      <c r="D1275" t="s">
        <v>54</v>
      </c>
      <c r="E1275">
        <v>144.08000000000001</v>
      </c>
      <c r="F1275" t="s">
        <v>23</v>
      </c>
      <c r="G1275" t="s">
        <v>24</v>
      </c>
      <c r="H1275">
        <v>10.65</v>
      </c>
      <c r="I1275">
        <v>0</v>
      </c>
      <c r="J1275" t="s">
        <v>25</v>
      </c>
      <c r="K1275">
        <v>513190</v>
      </c>
      <c r="L1275">
        <v>25</v>
      </c>
      <c r="M1275">
        <v>0</v>
      </c>
      <c r="N1275">
        <v>0</v>
      </c>
      <c r="O1275">
        <v>0</v>
      </c>
      <c r="P1275">
        <v>0</v>
      </c>
      <c r="Q1275">
        <v>0</v>
      </c>
      <c r="R1275" t="s">
        <v>3639</v>
      </c>
    </row>
    <row r="1276" spans="1:19">
      <c r="A1276" t="s">
        <v>3640</v>
      </c>
      <c r="B1276" t="s">
        <v>2780</v>
      </c>
      <c r="C1276" t="s">
        <v>121</v>
      </c>
      <c r="D1276" t="s">
        <v>22</v>
      </c>
      <c r="E1276">
        <v>689.2</v>
      </c>
      <c r="F1276" t="s">
        <v>23</v>
      </c>
      <c r="G1276" t="s">
        <v>24</v>
      </c>
      <c r="H1276">
        <v>7.7</v>
      </c>
      <c r="I1276">
        <v>0</v>
      </c>
      <c r="J1276" t="s">
        <v>144</v>
      </c>
      <c r="K1276">
        <v>515369</v>
      </c>
      <c r="L1276">
        <v>35</v>
      </c>
      <c r="M1276">
        <v>0</v>
      </c>
      <c r="N1276">
        <v>1</v>
      </c>
      <c r="O1276">
        <v>0</v>
      </c>
      <c r="P1276">
        <v>0</v>
      </c>
      <c r="Q1276">
        <v>0</v>
      </c>
      <c r="R1276" t="s">
        <v>3641</v>
      </c>
    </row>
    <row r="1277" spans="1:19">
      <c r="A1277" t="s">
        <v>3642</v>
      </c>
      <c r="B1277" t="s">
        <v>3643</v>
      </c>
      <c r="C1277" t="s">
        <v>21</v>
      </c>
      <c r="D1277" t="s">
        <v>70</v>
      </c>
      <c r="E1277">
        <v>579.20000000000005</v>
      </c>
      <c r="F1277" t="s">
        <v>55</v>
      </c>
      <c r="G1277" t="s">
        <v>24</v>
      </c>
      <c r="H1277">
        <v>5.17</v>
      </c>
      <c r="I1277">
        <v>0</v>
      </c>
      <c r="J1277" t="s">
        <v>144</v>
      </c>
      <c r="K1277">
        <v>451138</v>
      </c>
      <c r="L1277">
        <v>13</v>
      </c>
      <c r="M1277">
        <v>0</v>
      </c>
      <c r="N1277">
        <v>0</v>
      </c>
      <c r="O1277">
        <v>0</v>
      </c>
      <c r="P1277">
        <v>0</v>
      </c>
      <c r="Q1277">
        <v>0</v>
      </c>
      <c r="R1277" t="s">
        <v>3644</v>
      </c>
      <c r="S1277" t="s">
        <v>57</v>
      </c>
    </row>
    <row r="1278" spans="1:19">
      <c r="A1278" t="s">
        <v>3645</v>
      </c>
      <c r="B1278" t="s">
        <v>3646</v>
      </c>
      <c r="C1278" t="s">
        <v>53</v>
      </c>
      <c r="D1278" t="s">
        <v>22</v>
      </c>
      <c r="E1278">
        <v>198.05</v>
      </c>
      <c r="F1278" t="s">
        <v>23</v>
      </c>
      <c r="G1278" t="s">
        <v>24</v>
      </c>
      <c r="H1278">
        <v>1.29</v>
      </c>
      <c r="I1278">
        <v>0</v>
      </c>
      <c r="J1278" t="s">
        <v>48</v>
      </c>
      <c r="K1278">
        <v>541794</v>
      </c>
      <c r="L1278">
        <v>30</v>
      </c>
      <c r="M1278">
        <v>0</v>
      </c>
      <c r="N1278">
        <v>0</v>
      </c>
      <c r="O1278">
        <v>0</v>
      </c>
      <c r="P1278">
        <v>1</v>
      </c>
      <c r="Q1278">
        <v>0</v>
      </c>
      <c r="R1278" t="s">
        <v>3647</v>
      </c>
    </row>
    <row r="1279" spans="1:19">
      <c r="A1279" t="s">
        <v>3648</v>
      </c>
      <c r="B1279" t="s">
        <v>3649</v>
      </c>
      <c r="C1279" t="s">
        <v>53</v>
      </c>
      <c r="D1279" t="s">
        <v>54</v>
      </c>
      <c r="E1279">
        <v>386.11</v>
      </c>
      <c r="F1279" t="s">
        <v>55</v>
      </c>
      <c r="G1279" t="s">
        <v>40</v>
      </c>
      <c r="H1279">
        <v>16.52</v>
      </c>
      <c r="I1279">
        <v>0</v>
      </c>
      <c r="J1279" t="s">
        <v>31</v>
      </c>
      <c r="K1279">
        <v>524478</v>
      </c>
      <c r="L1279">
        <v>25</v>
      </c>
      <c r="M1279">
        <v>0</v>
      </c>
      <c r="N1279">
        <v>0</v>
      </c>
      <c r="O1279">
        <v>0</v>
      </c>
      <c r="P1279">
        <v>0</v>
      </c>
      <c r="Q1279">
        <v>0</v>
      </c>
      <c r="R1279" t="s">
        <v>3650</v>
      </c>
    </row>
    <row r="1280" spans="1:19">
      <c r="A1280" t="s">
        <v>3651</v>
      </c>
      <c r="B1280" t="s">
        <v>3652</v>
      </c>
      <c r="C1280" t="s">
        <v>35</v>
      </c>
      <c r="D1280" t="s">
        <v>70</v>
      </c>
      <c r="E1280">
        <v>623.70000000000005</v>
      </c>
      <c r="F1280" t="s">
        <v>39</v>
      </c>
      <c r="G1280" t="s">
        <v>40</v>
      </c>
      <c r="H1280">
        <v>5.59</v>
      </c>
      <c r="I1280">
        <v>0</v>
      </c>
      <c r="J1280" t="s">
        <v>48</v>
      </c>
      <c r="K1280">
        <v>488552</v>
      </c>
      <c r="L1280">
        <v>24</v>
      </c>
      <c r="M1280">
        <v>0</v>
      </c>
      <c r="N1280">
        <v>0</v>
      </c>
      <c r="O1280">
        <v>0</v>
      </c>
      <c r="P1280">
        <v>0</v>
      </c>
      <c r="Q1280">
        <v>0</v>
      </c>
      <c r="R1280" t="s">
        <v>3653</v>
      </c>
    </row>
    <row r="1281" spans="1:19">
      <c r="A1281" t="s">
        <v>3654</v>
      </c>
      <c r="B1281" t="s">
        <v>3655</v>
      </c>
      <c r="C1281" t="s">
        <v>60</v>
      </c>
      <c r="D1281" t="s">
        <v>70</v>
      </c>
      <c r="E1281">
        <v>356.51</v>
      </c>
      <c r="F1281" t="s">
        <v>39</v>
      </c>
      <c r="G1281" t="s">
        <v>24</v>
      </c>
      <c r="H1281">
        <v>6.3</v>
      </c>
      <c r="I1281">
        <v>0</v>
      </c>
      <c r="J1281" t="s">
        <v>31</v>
      </c>
      <c r="K1281">
        <v>477539</v>
      </c>
      <c r="L1281">
        <v>23</v>
      </c>
      <c r="M1281">
        <v>0</v>
      </c>
      <c r="N1281">
        <v>0</v>
      </c>
      <c r="O1281">
        <v>0</v>
      </c>
      <c r="P1281">
        <v>0</v>
      </c>
      <c r="Q1281">
        <v>0</v>
      </c>
      <c r="R1281" t="s">
        <v>3656</v>
      </c>
      <c r="S1281" t="s">
        <v>50</v>
      </c>
    </row>
    <row r="1282" spans="1:19">
      <c r="A1282" t="s">
        <v>3657</v>
      </c>
      <c r="B1282" t="s">
        <v>3053</v>
      </c>
      <c r="C1282" t="s">
        <v>35</v>
      </c>
      <c r="D1282" t="s">
        <v>70</v>
      </c>
      <c r="E1282">
        <v>499.98</v>
      </c>
      <c r="F1282" t="s">
        <v>39</v>
      </c>
      <c r="G1282" t="s">
        <v>24</v>
      </c>
      <c r="H1282">
        <v>4.09</v>
      </c>
      <c r="I1282">
        <v>0</v>
      </c>
      <c r="J1282" t="s">
        <v>48</v>
      </c>
      <c r="K1282">
        <v>551643</v>
      </c>
      <c r="L1282">
        <v>10</v>
      </c>
      <c r="M1282">
        <v>0</v>
      </c>
      <c r="N1282">
        <v>0</v>
      </c>
      <c r="O1282">
        <v>0</v>
      </c>
      <c r="P1282">
        <v>0</v>
      </c>
      <c r="Q1282">
        <v>0</v>
      </c>
      <c r="R1282" t="s">
        <v>3658</v>
      </c>
      <c r="S1282" t="s">
        <v>50</v>
      </c>
    </row>
    <row r="1283" spans="1:19">
      <c r="A1283" t="s">
        <v>3659</v>
      </c>
      <c r="B1283" t="s">
        <v>1109</v>
      </c>
      <c r="C1283" t="s">
        <v>44</v>
      </c>
      <c r="D1283" t="s">
        <v>30</v>
      </c>
      <c r="E1283">
        <v>269.52</v>
      </c>
      <c r="F1283" t="s">
        <v>23</v>
      </c>
      <c r="G1283" t="s">
        <v>24</v>
      </c>
      <c r="H1283">
        <v>9.23</v>
      </c>
      <c r="I1283">
        <v>0</v>
      </c>
      <c r="J1283" t="s">
        <v>25</v>
      </c>
      <c r="K1283">
        <v>526000</v>
      </c>
      <c r="L1283">
        <v>19</v>
      </c>
      <c r="M1283">
        <v>0</v>
      </c>
      <c r="N1283">
        <v>0</v>
      </c>
      <c r="O1283">
        <v>0</v>
      </c>
      <c r="P1283">
        <v>0</v>
      </c>
      <c r="Q1283">
        <v>0</v>
      </c>
      <c r="R1283" t="s">
        <v>3660</v>
      </c>
    </row>
    <row r="1284" spans="1:19">
      <c r="A1284" t="s">
        <v>3661</v>
      </c>
      <c r="B1284" t="s">
        <v>3662</v>
      </c>
      <c r="C1284" t="s">
        <v>44</v>
      </c>
      <c r="D1284" t="s">
        <v>70</v>
      </c>
      <c r="E1284">
        <v>111.27</v>
      </c>
      <c r="F1284" t="s">
        <v>23</v>
      </c>
      <c r="G1284" t="s">
        <v>24</v>
      </c>
      <c r="H1284">
        <v>5.14</v>
      </c>
      <c r="I1284">
        <v>0</v>
      </c>
      <c r="J1284" t="s">
        <v>25</v>
      </c>
      <c r="K1284">
        <v>459316</v>
      </c>
      <c r="L1284">
        <v>14</v>
      </c>
      <c r="M1284">
        <v>0</v>
      </c>
      <c r="N1284">
        <v>0</v>
      </c>
      <c r="O1284">
        <v>0</v>
      </c>
      <c r="P1284">
        <v>0</v>
      </c>
      <c r="Q1284">
        <v>0</v>
      </c>
      <c r="R1284" t="s">
        <v>3663</v>
      </c>
    </row>
    <row r="1285" spans="1:19">
      <c r="A1285" t="s">
        <v>3664</v>
      </c>
      <c r="B1285" t="s">
        <v>1326</v>
      </c>
      <c r="C1285" t="s">
        <v>21</v>
      </c>
      <c r="D1285" t="s">
        <v>54</v>
      </c>
      <c r="E1285">
        <v>491.07</v>
      </c>
      <c r="F1285" t="s">
        <v>23</v>
      </c>
      <c r="G1285" t="s">
        <v>24</v>
      </c>
      <c r="H1285">
        <v>9.94</v>
      </c>
      <c r="I1285">
        <v>0</v>
      </c>
      <c r="J1285" t="s">
        <v>25</v>
      </c>
      <c r="K1285">
        <v>435701</v>
      </c>
      <c r="L1285">
        <v>80</v>
      </c>
      <c r="M1285">
        <v>1</v>
      </c>
      <c r="N1285">
        <v>0</v>
      </c>
      <c r="O1285">
        <v>1</v>
      </c>
      <c r="P1285">
        <v>0</v>
      </c>
      <c r="Q1285">
        <v>1</v>
      </c>
      <c r="R1285" t="s">
        <v>3665</v>
      </c>
    </row>
    <row r="1286" spans="1:19">
      <c r="A1286" t="s">
        <v>3666</v>
      </c>
      <c r="B1286" t="s">
        <v>1361</v>
      </c>
      <c r="C1286" t="s">
        <v>44</v>
      </c>
      <c r="D1286" t="s">
        <v>70</v>
      </c>
      <c r="E1286">
        <v>1074.02</v>
      </c>
      <c r="F1286" t="s">
        <v>23</v>
      </c>
      <c r="G1286" t="s">
        <v>24</v>
      </c>
      <c r="H1286">
        <v>11.22</v>
      </c>
      <c r="I1286">
        <v>0</v>
      </c>
      <c r="J1286" t="s">
        <v>31</v>
      </c>
      <c r="K1286">
        <v>456931</v>
      </c>
      <c r="L1286">
        <v>23</v>
      </c>
      <c r="M1286">
        <v>0</v>
      </c>
      <c r="N1286">
        <v>0</v>
      </c>
      <c r="O1286">
        <v>0</v>
      </c>
      <c r="P1286">
        <v>0</v>
      </c>
      <c r="Q1286">
        <v>0</v>
      </c>
      <c r="R1286" t="s">
        <v>3667</v>
      </c>
    </row>
    <row r="1287" spans="1:19">
      <c r="A1287" t="s">
        <v>3668</v>
      </c>
      <c r="B1287" t="s">
        <v>3669</v>
      </c>
      <c r="C1287" t="s">
        <v>21</v>
      </c>
      <c r="D1287" t="s">
        <v>70</v>
      </c>
      <c r="E1287">
        <v>336.16</v>
      </c>
      <c r="F1287" t="s">
        <v>23</v>
      </c>
      <c r="G1287" t="s">
        <v>24</v>
      </c>
      <c r="H1287">
        <v>5.82</v>
      </c>
      <c r="I1287">
        <v>0</v>
      </c>
      <c r="J1287" t="s">
        <v>48</v>
      </c>
      <c r="K1287">
        <v>544810</v>
      </c>
      <c r="L1287">
        <v>17</v>
      </c>
      <c r="M1287">
        <v>0</v>
      </c>
      <c r="N1287">
        <v>0</v>
      </c>
      <c r="O1287">
        <v>0</v>
      </c>
      <c r="P1287">
        <v>0</v>
      </c>
      <c r="Q1287">
        <v>0</v>
      </c>
      <c r="R1287" t="s">
        <v>3670</v>
      </c>
    </row>
    <row r="1288" spans="1:19">
      <c r="A1288" t="s">
        <v>3671</v>
      </c>
      <c r="B1288" t="s">
        <v>3672</v>
      </c>
      <c r="C1288" t="s">
        <v>44</v>
      </c>
      <c r="D1288" t="s">
        <v>30</v>
      </c>
      <c r="E1288">
        <v>742.92</v>
      </c>
      <c r="F1288" t="s">
        <v>55</v>
      </c>
      <c r="G1288" t="s">
        <v>24</v>
      </c>
      <c r="H1288">
        <v>3.23</v>
      </c>
      <c r="I1288">
        <v>0</v>
      </c>
      <c r="J1288" t="s">
        <v>25</v>
      </c>
      <c r="K1288">
        <v>509768</v>
      </c>
      <c r="L1288">
        <v>14</v>
      </c>
      <c r="M1288">
        <v>0</v>
      </c>
      <c r="N1288">
        <v>0</v>
      </c>
      <c r="O1288">
        <v>0</v>
      </c>
      <c r="P1288">
        <v>0</v>
      </c>
      <c r="Q1288">
        <v>0</v>
      </c>
      <c r="R1288" t="s">
        <v>3673</v>
      </c>
      <c r="S1288" t="s">
        <v>57</v>
      </c>
    </row>
    <row r="1289" spans="1:19">
      <c r="A1289" t="s">
        <v>3674</v>
      </c>
      <c r="B1289" t="s">
        <v>3675</v>
      </c>
      <c r="C1289" t="s">
        <v>121</v>
      </c>
      <c r="D1289" t="s">
        <v>70</v>
      </c>
      <c r="E1289">
        <v>394.46</v>
      </c>
      <c r="F1289" t="s">
        <v>23</v>
      </c>
      <c r="G1289" t="s">
        <v>24</v>
      </c>
      <c r="H1289">
        <v>5.09</v>
      </c>
      <c r="I1289">
        <v>0</v>
      </c>
      <c r="J1289" t="s">
        <v>31</v>
      </c>
      <c r="K1289">
        <v>502484</v>
      </c>
      <c r="L1289">
        <v>21</v>
      </c>
      <c r="M1289">
        <v>0</v>
      </c>
      <c r="N1289">
        <v>0</v>
      </c>
      <c r="O1289">
        <v>0</v>
      </c>
      <c r="P1289">
        <v>0</v>
      </c>
      <c r="Q1289">
        <v>0</v>
      </c>
      <c r="R1289" t="s">
        <v>3676</v>
      </c>
    </row>
    <row r="1290" spans="1:19">
      <c r="A1290" t="s">
        <v>3677</v>
      </c>
      <c r="B1290" t="s">
        <v>3678</v>
      </c>
      <c r="C1290" t="s">
        <v>53</v>
      </c>
      <c r="D1290" t="s">
        <v>54</v>
      </c>
      <c r="E1290">
        <v>483.68</v>
      </c>
      <c r="F1290" t="s">
        <v>23</v>
      </c>
      <c r="G1290" t="s">
        <v>24</v>
      </c>
      <c r="H1290">
        <v>16.260000000000002</v>
      </c>
      <c r="I1290">
        <v>0</v>
      </c>
      <c r="J1290" t="s">
        <v>31</v>
      </c>
      <c r="K1290">
        <v>423207</v>
      </c>
      <c r="L1290">
        <v>54</v>
      </c>
      <c r="M1290">
        <v>0</v>
      </c>
      <c r="N1290">
        <v>0</v>
      </c>
      <c r="O1290">
        <v>1</v>
      </c>
      <c r="P1290">
        <v>0</v>
      </c>
      <c r="Q1290">
        <v>0</v>
      </c>
      <c r="R1290" t="s">
        <v>3679</v>
      </c>
    </row>
    <row r="1291" spans="1:19">
      <c r="A1291" t="s">
        <v>3680</v>
      </c>
      <c r="B1291" t="s">
        <v>653</v>
      </c>
      <c r="C1291" t="s">
        <v>21</v>
      </c>
      <c r="D1291" t="s">
        <v>54</v>
      </c>
      <c r="E1291">
        <v>131.88</v>
      </c>
      <c r="F1291" t="s">
        <v>39</v>
      </c>
      <c r="G1291" t="s">
        <v>40</v>
      </c>
      <c r="H1291">
        <v>11.25</v>
      </c>
      <c r="I1291">
        <v>0</v>
      </c>
      <c r="J1291" t="s">
        <v>144</v>
      </c>
      <c r="K1291">
        <v>557245</v>
      </c>
      <c r="L1291">
        <v>39</v>
      </c>
      <c r="M1291">
        <v>0</v>
      </c>
      <c r="N1291">
        <v>0</v>
      </c>
      <c r="O1291">
        <v>0</v>
      </c>
      <c r="P1291">
        <v>1</v>
      </c>
      <c r="Q1291">
        <v>0</v>
      </c>
      <c r="R1291" t="s">
        <v>3681</v>
      </c>
    </row>
    <row r="1292" spans="1:19">
      <c r="A1292" t="s">
        <v>3682</v>
      </c>
      <c r="B1292" t="s">
        <v>790</v>
      </c>
      <c r="C1292" t="s">
        <v>44</v>
      </c>
      <c r="D1292" t="s">
        <v>22</v>
      </c>
      <c r="E1292">
        <v>118.83</v>
      </c>
      <c r="F1292" t="s">
        <v>39</v>
      </c>
      <c r="G1292" t="s">
        <v>40</v>
      </c>
      <c r="H1292">
        <v>6.2</v>
      </c>
      <c r="I1292">
        <v>0</v>
      </c>
      <c r="J1292" t="s">
        <v>31</v>
      </c>
      <c r="K1292">
        <v>549008</v>
      </c>
      <c r="L1292">
        <v>18</v>
      </c>
      <c r="M1292">
        <v>0</v>
      </c>
      <c r="N1292">
        <v>0</v>
      </c>
      <c r="O1292">
        <v>0</v>
      </c>
      <c r="P1292">
        <v>0</v>
      </c>
      <c r="Q1292">
        <v>0</v>
      </c>
      <c r="R1292" t="s">
        <v>3683</v>
      </c>
    </row>
    <row r="1293" spans="1:19">
      <c r="A1293" t="s">
        <v>3684</v>
      </c>
      <c r="B1293" t="s">
        <v>826</v>
      </c>
      <c r="C1293" t="s">
        <v>29</v>
      </c>
      <c r="D1293" t="s">
        <v>22</v>
      </c>
      <c r="E1293">
        <v>994.71</v>
      </c>
      <c r="F1293" t="s">
        <v>23</v>
      </c>
      <c r="G1293" t="s">
        <v>24</v>
      </c>
      <c r="H1293">
        <v>8.7200000000000006</v>
      </c>
      <c r="I1293">
        <v>0</v>
      </c>
      <c r="J1293" t="s">
        <v>25</v>
      </c>
      <c r="K1293">
        <v>411910</v>
      </c>
      <c r="L1293">
        <v>19</v>
      </c>
      <c r="M1293">
        <v>0</v>
      </c>
      <c r="N1293">
        <v>0</v>
      </c>
      <c r="O1293">
        <v>0</v>
      </c>
      <c r="P1293">
        <v>0</v>
      </c>
      <c r="Q1293">
        <v>0</v>
      </c>
      <c r="R1293" t="s">
        <v>3685</v>
      </c>
    </row>
    <row r="1294" spans="1:19">
      <c r="A1294" t="s">
        <v>3686</v>
      </c>
      <c r="B1294" t="s">
        <v>3687</v>
      </c>
      <c r="C1294" t="s">
        <v>44</v>
      </c>
      <c r="D1294" t="s">
        <v>70</v>
      </c>
      <c r="E1294">
        <v>180.32</v>
      </c>
      <c r="F1294" t="s">
        <v>23</v>
      </c>
      <c r="G1294" t="s">
        <v>24</v>
      </c>
      <c r="H1294">
        <v>2.98</v>
      </c>
      <c r="I1294">
        <v>0</v>
      </c>
      <c r="J1294" t="s">
        <v>48</v>
      </c>
      <c r="K1294">
        <v>535207</v>
      </c>
      <c r="L1294">
        <v>11</v>
      </c>
      <c r="M1294">
        <v>0</v>
      </c>
      <c r="N1294">
        <v>0</v>
      </c>
      <c r="O1294">
        <v>0</v>
      </c>
      <c r="P1294">
        <v>0</v>
      </c>
      <c r="Q1294">
        <v>0</v>
      </c>
      <c r="R1294" t="s">
        <v>3688</v>
      </c>
    </row>
    <row r="1295" spans="1:19">
      <c r="A1295" t="s">
        <v>3689</v>
      </c>
      <c r="B1295" t="s">
        <v>3424</v>
      </c>
      <c r="C1295" t="s">
        <v>21</v>
      </c>
      <c r="D1295" t="s">
        <v>22</v>
      </c>
      <c r="E1295">
        <v>367.11</v>
      </c>
      <c r="F1295" t="s">
        <v>23</v>
      </c>
      <c r="G1295" t="s">
        <v>24</v>
      </c>
      <c r="H1295">
        <v>2.42</v>
      </c>
      <c r="I1295">
        <v>0</v>
      </c>
      <c r="J1295" t="s">
        <v>31</v>
      </c>
      <c r="K1295">
        <v>513660</v>
      </c>
      <c r="L1295">
        <v>17</v>
      </c>
      <c r="M1295">
        <v>0</v>
      </c>
      <c r="N1295">
        <v>0</v>
      </c>
      <c r="O1295">
        <v>0</v>
      </c>
      <c r="P1295">
        <v>0</v>
      </c>
      <c r="Q1295">
        <v>0</v>
      </c>
      <c r="R1295" t="s">
        <v>3690</v>
      </c>
    </row>
    <row r="1296" spans="1:19">
      <c r="A1296" t="s">
        <v>3691</v>
      </c>
      <c r="B1296" t="s">
        <v>3692</v>
      </c>
      <c r="C1296" t="s">
        <v>29</v>
      </c>
      <c r="D1296" t="s">
        <v>30</v>
      </c>
      <c r="E1296">
        <v>1705.74</v>
      </c>
      <c r="F1296" t="s">
        <v>23</v>
      </c>
      <c r="G1296" t="s">
        <v>24</v>
      </c>
      <c r="H1296">
        <v>11.31</v>
      </c>
      <c r="I1296">
        <v>0</v>
      </c>
      <c r="J1296" t="s">
        <v>31</v>
      </c>
      <c r="K1296">
        <v>511152</v>
      </c>
      <c r="L1296">
        <v>19</v>
      </c>
      <c r="M1296">
        <v>0</v>
      </c>
      <c r="N1296">
        <v>0</v>
      </c>
      <c r="O1296">
        <v>0</v>
      </c>
      <c r="P1296">
        <v>0</v>
      </c>
      <c r="Q1296">
        <v>0</v>
      </c>
      <c r="R1296" t="s">
        <v>3693</v>
      </c>
    </row>
    <row r="1297" spans="1:19">
      <c r="A1297" t="s">
        <v>3694</v>
      </c>
      <c r="B1297" t="s">
        <v>1509</v>
      </c>
      <c r="C1297" t="s">
        <v>44</v>
      </c>
      <c r="D1297" t="s">
        <v>30</v>
      </c>
      <c r="E1297">
        <v>1.08</v>
      </c>
      <c r="F1297" t="s">
        <v>23</v>
      </c>
      <c r="G1297" t="s">
        <v>24</v>
      </c>
      <c r="H1297">
        <v>1.98</v>
      </c>
      <c r="I1297">
        <v>0</v>
      </c>
      <c r="J1297" t="s">
        <v>48</v>
      </c>
      <c r="K1297">
        <v>482270</v>
      </c>
      <c r="L1297">
        <v>85</v>
      </c>
      <c r="M1297">
        <v>1</v>
      </c>
      <c r="N1297">
        <v>0</v>
      </c>
      <c r="O1297">
        <v>0</v>
      </c>
      <c r="P1297">
        <v>0</v>
      </c>
      <c r="Q1297">
        <v>0</v>
      </c>
      <c r="R1297" t="s">
        <v>3695</v>
      </c>
    </row>
    <row r="1298" spans="1:19">
      <c r="A1298" t="s">
        <v>3696</v>
      </c>
      <c r="B1298" t="s">
        <v>3697</v>
      </c>
      <c r="C1298" t="s">
        <v>21</v>
      </c>
      <c r="D1298" t="s">
        <v>70</v>
      </c>
      <c r="E1298">
        <v>714.47</v>
      </c>
      <c r="F1298" t="s">
        <v>55</v>
      </c>
      <c r="G1298" t="s">
        <v>40</v>
      </c>
      <c r="H1298">
        <v>9.0500000000000007</v>
      </c>
      <c r="I1298">
        <v>0</v>
      </c>
      <c r="J1298" t="s">
        <v>31</v>
      </c>
      <c r="K1298">
        <v>417001</v>
      </c>
      <c r="L1298">
        <v>22</v>
      </c>
      <c r="M1298">
        <v>0</v>
      </c>
      <c r="N1298">
        <v>0</v>
      </c>
      <c r="O1298">
        <v>0</v>
      </c>
      <c r="P1298">
        <v>0</v>
      </c>
      <c r="Q1298">
        <v>0</v>
      </c>
      <c r="R1298" t="s">
        <v>3698</v>
      </c>
    </row>
    <row r="1299" spans="1:19">
      <c r="A1299" t="s">
        <v>3699</v>
      </c>
      <c r="B1299" t="s">
        <v>3700</v>
      </c>
      <c r="C1299" t="s">
        <v>53</v>
      </c>
      <c r="D1299" t="s">
        <v>70</v>
      </c>
      <c r="E1299">
        <v>361.01</v>
      </c>
      <c r="F1299" t="s">
        <v>55</v>
      </c>
      <c r="G1299" t="s">
        <v>24</v>
      </c>
      <c r="H1299">
        <v>7.96</v>
      </c>
      <c r="I1299">
        <v>0</v>
      </c>
      <c r="J1299" t="s">
        <v>31</v>
      </c>
      <c r="K1299">
        <v>488371</v>
      </c>
      <c r="L1299">
        <v>18</v>
      </c>
      <c r="M1299">
        <v>0</v>
      </c>
      <c r="N1299">
        <v>0</v>
      </c>
      <c r="O1299">
        <v>0</v>
      </c>
      <c r="P1299">
        <v>0</v>
      </c>
      <c r="Q1299">
        <v>0</v>
      </c>
      <c r="R1299" t="s">
        <v>3701</v>
      </c>
      <c r="S1299" t="s">
        <v>57</v>
      </c>
    </row>
    <row r="1300" spans="1:19">
      <c r="A1300" t="s">
        <v>3702</v>
      </c>
      <c r="B1300" t="s">
        <v>3703</v>
      </c>
      <c r="C1300" t="s">
        <v>21</v>
      </c>
      <c r="D1300" t="s">
        <v>70</v>
      </c>
      <c r="E1300">
        <v>541.08000000000004</v>
      </c>
      <c r="F1300" t="s">
        <v>23</v>
      </c>
      <c r="G1300" t="s">
        <v>24</v>
      </c>
      <c r="H1300">
        <v>10.08</v>
      </c>
      <c r="I1300">
        <v>0</v>
      </c>
      <c r="J1300" t="s">
        <v>48</v>
      </c>
      <c r="K1300">
        <v>449558</v>
      </c>
      <c r="L1300">
        <v>11</v>
      </c>
      <c r="M1300">
        <v>0</v>
      </c>
      <c r="N1300">
        <v>0</v>
      </c>
      <c r="O1300">
        <v>0</v>
      </c>
      <c r="P1300">
        <v>0</v>
      </c>
      <c r="Q1300">
        <v>0</v>
      </c>
      <c r="R1300" t="s">
        <v>3704</v>
      </c>
    </row>
    <row r="1301" spans="1:19">
      <c r="A1301" t="s">
        <v>3705</v>
      </c>
      <c r="B1301" t="s">
        <v>3706</v>
      </c>
      <c r="C1301" t="s">
        <v>121</v>
      </c>
      <c r="D1301" t="s">
        <v>54</v>
      </c>
      <c r="E1301">
        <v>294.55</v>
      </c>
      <c r="F1301" t="s">
        <v>23</v>
      </c>
      <c r="G1301" t="s">
        <v>24</v>
      </c>
      <c r="H1301">
        <v>16.39</v>
      </c>
      <c r="I1301">
        <v>0</v>
      </c>
      <c r="J1301" t="s">
        <v>31</v>
      </c>
      <c r="K1301">
        <v>406365</v>
      </c>
      <c r="L1301">
        <v>20</v>
      </c>
      <c r="M1301">
        <v>0</v>
      </c>
      <c r="N1301">
        <v>0</v>
      </c>
      <c r="O1301">
        <v>0</v>
      </c>
      <c r="P1301">
        <v>0</v>
      </c>
      <c r="Q1301">
        <v>0</v>
      </c>
      <c r="R1301" t="s">
        <v>3707</v>
      </c>
    </row>
    <row r="1302" spans="1:19">
      <c r="A1302" t="s">
        <v>3708</v>
      </c>
      <c r="B1302" t="s">
        <v>3709</v>
      </c>
      <c r="C1302" t="s">
        <v>60</v>
      </c>
      <c r="D1302" t="s">
        <v>54</v>
      </c>
      <c r="E1302">
        <v>127.18</v>
      </c>
      <c r="F1302" t="s">
        <v>39</v>
      </c>
      <c r="G1302" t="s">
        <v>40</v>
      </c>
      <c r="H1302">
        <v>13.86</v>
      </c>
      <c r="I1302">
        <v>0</v>
      </c>
      <c r="J1302" t="s">
        <v>31</v>
      </c>
      <c r="K1302">
        <v>422186</v>
      </c>
      <c r="L1302">
        <v>17</v>
      </c>
      <c r="M1302">
        <v>0</v>
      </c>
      <c r="N1302">
        <v>0</v>
      </c>
      <c r="O1302">
        <v>0</v>
      </c>
      <c r="P1302">
        <v>0</v>
      </c>
      <c r="Q1302">
        <v>0</v>
      </c>
      <c r="R1302" t="s">
        <v>3710</v>
      </c>
    </row>
    <row r="1303" spans="1:19">
      <c r="A1303" t="s">
        <v>3711</v>
      </c>
      <c r="B1303" t="s">
        <v>3712</v>
      </c>
      <c r="C1303" t="s">
        <v>35</v>
      </c>
      <c r="D1303" t="s">
        <v>30</v>
      </c>
      <c r="E1303">
        <v>351.32</v>
      </c>
      <c r="F1303" t="s">
        <v>55</v>
      </c>
      <c r="G1303" t="s">
        <v>24</v>
      </c>
      <c r="H1303">
        <v>5.49</v>
      </c>
      <c r="I1303">
        <v>0</v>
      </c>
      <c r="J1303" t="s">
        <v>31</v>
      </c>
      <c r="K1303">
        <v>486173</v>
      </c>
      <c r="L1303">
        <v>16</v>
      </c>
      <c r="M1303">
        <v>0</v>
      </c>
      <c r="N1303">
        <v>0</v>
      </c>
      <c r="O1303">
        <v>0</v>
      </c>
      <c r="P1303">
        <v>0</v>
      </c>
      <c r="Q1303">
        <v>0</v>
      </c>
      <c r="R1303" t="s">
        <v>3713</v>
      </c>
      <c r="S1303" t="s">
        <v>57</v>
      </c>
    </row>
    <row r="1304" spans="1:19">
      <c r="A1304" t="s">
        <v>3714</v>
      </c>
      <c r="B1304" t="s">
        <v>3715</v>
      </c>
      <c r="C1304" t="s">
        <v>21</v>
      </c>
      <c r="D1304" t="s">
        <v>54</v>
      </c>
      <c r="E1304">
        <v>310.5</v>
      </c>
      <c r="F1304" t="s">
        <v>23</v>
      </c>
      <c r="G1304" t="s">
        <v>24</v>
      </c>
      <c r="H1304">
        <v>13.34</v>
      </c>
      <c r="I1304">
        <v>0</v>
      </c>
      <c r="J1304" t="s">
        <v>48</v>
      </c>
      <c r="K1304">
        <v>436422</v>
      </c>
      <c r="L1304">
        <v>10</v>
      </c>
      <c r="M1304">
        <v>0</v>
      </c>
      <c r="N1304">
        <v>0</v>
      </c>
      <c r="O1304">
        <v>0</v>
      </c>
      <c r="P1304">
        <v>0</v>
      </c>
      <c r="Q1304">
        <v>0</v>
      </c>
      <c r="R1304" t="s">
        <v>3716</v>
      </c>
    </row>
    <row r="1305" spans="1:19">
      <c r="A1305" t="s">
        <v>3717</v>
      </c>
      <c r="B1305" t="s">
        <v>3718</v>
      </c>
      <c r="C1305" t="s">
        <v>44</v>
      </c>
      <c r="D1305" t="s">
        <v>30</v>
      </c>
      <c r="E1305">
        <v>304.98</v>
      </c>
      <c r="F1305" t="s">
        <v>39</v>
      </c>
      <c r="G1305" t="s">
        <v>40</v>
      </c>
      <c r="H1305">
        <v>11.74</v>
      </c>
      <c r="I1305">
        <v>0</v>
      </c>
      <c r="J1305" t="s">
        <v>48</v>
      </c>
      <c r="K1305">
        <v>465180</v>
      </c>
      <c r="L1305">
        <v>59</v>
      </c>
      <c r="M1305">
        <v>1</v>
      </c>
      <c r="N1305">
        <v>0</v>
      </c>
      <c r="O1305">
        <v>0</v>
      </c>
      <c r="P1305">
        <v>0</v>
      </c>
      <c r="Q1305">
        <v>1</v>
      </c>
      <c r="R1305" t="s">
        <v>3719</v>
      </c>
    </row>
    <row r="1306" spans="1:19">
      <c r="A1306" t="s">
        <v>3720</v>
      </c>
      <c r="B1306" t="s">
        <v>3721</v>
      </c>
      <c r="C1306" t="s">
        <v>44</v>
      </c>
      <c r="D1306" t="s">
        <v>30</v>
      </c>
      <c r="E1306">
        <v>616.69000000000005</v>
      </c>
      <c r="F1306" t="s">
        <v>23</v>
      </c>
      <c r="G1306" t="s">
        <v>24</v>
      </c>
      <c r="H1306">
        <v>5.6</v>
      </c>
      <c r="I1306">
        <v>0</v>
      </c>
      <c r="J1306" t="s">
        <v>48</v>
      </c>
      <c r="K1306">
        <v>488992</v>
      </c>
      <c r="L1306">
        <v>25</v>
      </c>
      <c r="M1306">
        <v>0</v>
      </c>
      <c r="N1306">
        <v>0</v>
      </c>
      <c r="O1306">
        <v>0</v>
      </c>
      <c r="P1306">
        <v>0</v>
      </c>
      <c r="Q1306">
        <v>0</v>
      </c>
      <c r="R1306" t="s">
        <v>3722</v>
      </c>
    </row>
    <row r="1307" spans="1:19">
      <c r="A1307" t="s">
        <v>3723</v>
      </c>
      <c r="B1307" t="s">
        <v>1660</v>
      </c>
      <c r="C1307" t="s">
        <v>29</v>
      </c>
      <c r="D1307" t="s">
        <v>70</v>
      </c>
      <c r="E1307">
        <v>771.2</v>
      </c>
      <c r="F1307" t="s">
        <v>39</v>
      </c>
      <c r="G1307" t="s">
        <v>40</v>
      </c>
      <c r="H1307">
        <v>10.48</v>
      </c>
      <c r="I1307">
        <v>0</v>
      </c>
      <c r="J1307" t="s">
        <v>25</v>
      </c>
      <c r="K1307">
        <v>409140</v>
      </c>
      <c r="L1307">
        <v>20</v>
      </c>
      <c r="M1307">
        <v>0</v>
      </c>
      <c r="N1307">
        <v>0</v>
      </c>
      <c r="O1307">
        <v>0</v>
      </c>
      <c r="P1307">
        <v>0</v>
      </c>
      <c r="Q1307">
        <v>0</v>
      </c>
      <c r="R1307" t="s">
        <v>3724</v>
      </c>
    </row>
    <row r="1308" spans="1:19">
      <c r="A1308" t="s">
        <v>3725</v>
      </c>
      <c r="B1308" t="s">
        <v>69</v>
      </c>
      <c r="C1308" t="s">
        <v>35</v>
      </c>
      <c r="D1308" t="s">
        <v>22</v>
      </c>
      <c r="E1308">
        <v>876.24</v>
      </c>
      <c r="F1308" t="s">
        <v>23</v>
      </c>
      <c r="G1308" t="s">
        <v>24</v>
      </c>
      <c r="H1308">
        <v>3.51</v>
      </c>
      <c r="I1308">
        <v>0</v>
      </c>
      <c r="J1308" t="s">
        <v>31</v>
      </c>
      <c r="K1308">
        <v>456804</v>
      </c>
      <c r="L1308">
        <v>20</v>
      </c>
      <c r="M1308">
        <v>0</v>
      </c>
      <c r="N1308">
        <v>0</v>
      </c>
      <c r="O1308">
        <v>0</v>
      </c>
      <c r="P1308">
        <v>0</v>
      </c>
      <c r="Q1308">
        <v>0</v>
      </c>
      <c r="R1308" t="s">
        <v>3726</v>
      </c>
    </row>
    <row r="1309" spans="1:19">
      <c r="A1309" t="s">
        <v>3727</v>
      </c>
      <c r="B1309" t="s">
        <v>3728</v>
      </c>
      <c r="C1309" t="s">
        <v>35</v>
      </c>
      <c r="D1309" t="s">
        <v>22</v>
      </c>
      <c r="E1309">
        <v>524</v>
      </c>
      <c r="F1309" t="s">
        <v>55</v>
      </c>
      <c r="G1309" t="s">
        <v>24</v>
      </c>
      <c r="H1309">
        <v>10.48</v>
      </c>
      <c r="I1309">
        <v>0</v>
      </c>
      <c r="J1309" t="s">
        <v>48</v>
      </c>
      <c r="K1309">
        <v>450453</v>
      </c>
      <c r="L1309">
        <v>12</v>
      </c>
      <c r="M1309">
        <v>0</v>
      </c>
      <c r="N1309">
        <v>0</v>
      </c>
      <c r="O1309">
        <v>0</v>
      </c>
      <c r="P1309">
        <v>0</v>
      </c>
      <c r="Q1309">
        <v>0</v>
      </c>
      <c r="R1309" t="s">
        <v>3729</v>
      </c>
      <c r="S1309" t="s">
        <v>57</v>
      </c>
    </row>
    <row r="1310" spans="1:19">
      <c r="A1310" t="s">
        <v>3730</v>
      </c>
      <c r="B1310" t="s">
        <v>1017</v>
      </c>
      <c r="C1310" t="s">
        <v>44</v>
      </c>
      <c r="D1310" t="s">
        <v>30</v>
      </c>
      <c r="E1310">
        <v>474.7</v>
      </c>
      <c r="F1310" t="s">
        <v>23</v>
      </c>
      <c r="G1310" t="s">
        <v>24</v>
      </c>
      <c r="H1310">
        <v>10.55</v>
      </c>
      <c r="I1310">
        <v>0</v>
      </c>
      <c r="J1310" t="s">
        <v>31</v>
      </c>
      <c r="K1310">
        <v>496344</v>
      </c>
      <c r="L1310">
        <v>21</v>
      </c>
      <c r="M1310">
        <v>0</v>
      </c>
      <c r="N1310">
        <v>0</v>
      </c>
      <c r="O1310">
        <v>0</v>
      </c>
      <c r="P1310">
        <v>0</v>
      </c>
      <c r="Q1310">
        <v>0</v>
      </c>
      <c r="R1310" t="s">
        <v>3731</v>
      </c>
    </row>
    <row r="1311" spans="1:19">
      <c r="A1311" t="s">
        <v>3732</v>
      </c>
      <c r="B1311" t="s">
        <v>3733</v>
      </c>
      <c r="C1311" t="s">
        <v>44</v>
      </c>
      <c r="D1311" t="s">
        <v>54</v>
      </c>
      <c r="E1311">
        <v>434.25</v>
      </c>
      <c r="F1311" t="s">
        <v>39</v>
      </c>
      <c r="G1311" t="s">
        <v>40</v>
      </c>
      <c r="H1311">
        <v>12.14</v>
      </c>
      <c r="I1311">
        <v>0</v>
      </c>
      <c r="J1311" t="s">
        <v>25</v>
      </c>
      <c r="K1311">
        <v>428637</v>
      </c>
      <c r="L1311">
        <v>10</v>
      </c>
      <c r="M1311">
        <v>0</v>
      </c>
      <c r="N1311">
        <v>0</v>
      </c>
      <c r="O1311">
        <v>0</v>
      </c>
      <c r="P1311">
        <v>0</v>
      </c>
      <c r="Q1311">
        <v>0</v>
      </c>
      <c r="R1311" t="s">
        <v>3734</v>
      </c>
    </row>
    <row r="1312" spans="1:19">
      <c r="A1312" t="s">
        <v>3735</v>
      </c>
      <c r="B1312" t="s">
        <v>2686</v>
      </c>
      <c r="C1312" t="s">
        <v>60</v>
      </c>
      <c r="D1312" t="s">
        <v>70</v>
      </c>
      <c r="E1312">
        <v>285.44</v>
      </c>
      <c r="F1312" t="s">
        <v>39</v>
      </c>
      <c r="G1312" t="s">
        <v>24</v>
      </c>
      <c r="H1312">
        <v>7.45</v>
      </c>
      <c r="I1312">
        <v>0</v>
      </c>
      <c r="J1312" t="s">
        <v>48</v>
      </c>
      <c r="K1312">
        <v>449748</v>
      </c>
      <c r="L1312">
        <v>23</v>
      </c>
      <c r="M1312">
        <v>0</v>
      </c>
      <c r="N1312">
        <v>0</v>
      </c>
      <c r="O1312">
        <v>0</v>
      </c>
      <c r="P1312">
        <v>0</v>
      </c>
      <c r="Q1312">
        <v>0</v>
      </c>
      <c r="R1312" t="s">
        <v>3736</v>
      </c>
      <c r="S1312" t="s">
        <v>50</v>
      </c>
    </row>
    <row r="1313" spans="1:19">
      <c r="A1313" t="s">
        <v>3737</v>
      </c>
      <c r="B1313" t="s">
        <v>3738</v>
      </c>
      <c r="C1313" t="s">
        <v>21</v>
      </c>
      <c r="D1313" t="s">
        <v>30</v>
      </c>
      <c r="E1313">
        <v>259.92</v>
      </c>
      <c r="F1313" t="s">
        <v>23</v>
      </c>
      <c r="G1313" t="s">
        <v>24</v>
      </c>
      <c r="H1313">
        <v>10.07</v>
      </c>
      <c r="I1313">
        <v>0</v>
      </c>
      <c r="J1313" t="s">
        <v>31</v>
      </c>
      <c r="K1313">
        <v>530374</v>
      </c>
      <c r="L1313">
        <v>12</v>
      </c>
      <c r="M1313">
        <v>0</v>
      </c>
      <c r="N1313">
        <v>0</v>
      </c>
      <c r="O1313">
        <v>0</v>
      </c>
      <c r="P1313">
        <v>0</v>
      </c>
      <c r="Q1313">
        <v>0</v>
      </c>
      <c r="R1313" t="s">
        <v>3739</v>
      </c>
    </row>
    <row r="1314" spans="1:19">
      <c r="A1314" t="s">
        <v>3740</v>
      </c>
      <c r="B1314" t="s">
        <v>3741</v>
      </c>
      <c r="C1314" t="s">
        <v>21</v>
      </c>
      <c r="D1314" t="s">
        <v>30</v>
      </c>
      <c r="E1314">
        <v>302.17</v>
      </c>
      <c r="F1314" t="s">
        <v>23</v>
      </c>
      <c r="G1314" t="s">
        <v>24</v>
      </c>
      <c r="H1314">
        <v>4.0999999999999996</v>
      </c>
      <c r="I1314">
        <v>0</v>
      </c>
      <c r="J1314" t="s">
        <v>144</v>
      </c>
      <c r="K1314">
        <v>514969</v>
      </c>
      <c r="L1314">
        <v>18</v>
      </c>
      <c r="M1314">
        <v>0</v>
      </c>
      <c r="N1314">
        <v>0</v>
      </c>
      <c r="O1314">
        <v>0</v>
      </c>
      <c r="P1314">
        <v>0</v>
      </c>
      <c r="Q1314">
        <v>0</v>
      </c>
      <c r="R1314" t="s">
        <v>3742</v>
      </c>
    </row>
    <row r="1315" spans="1:19">
      <c r="A1315" t="s">
        <v>3743</v>
      </c>
      <c r="B1315" t="s">
        <v>1720</v>
      </c>
      <c r="C1315" t="s">
        <v>44</v>
      </c>
      <c r="D1315" t="s">
        <v>30</v>
      </c>
      <c r="E1315">
        <v>1104.43</v>
      </c>
      <c r="F1315" t="s">
        <v>39</v>
      </c>
      <c r="G1315" t="s">
        <v>40</v>
      </c>
      <c r="H1315">
        <v>2.72</v>
      </c>
      <c r="I1315">
        <v>0</v>
      </c>
      <c r="J1315" t="s">
        <v>31</v>
      </c>
      <c r="K1315">
        <v>536771</v>
      </c>
      <c r="L1315">
        <v>24</v>
      </c>
      <c r="M1315">
        <v>0</v>
      </c>
      <c r="N1315">
        <v>0</v>
      </c>
      <c r="O1315">
        <v>0</v>
      </c>
      <c r="P1315">
        <v>0</v>
      </c>
      <c r="Q1315">
        <v>0</v>
      </c>
      <c r="R1315" t="s">
        <v>3744</v>
      </c>
    </row>
    <row r="1316" spans="1:19">
      <c r="A1316" t="s">
        <v>3745</v>
      </c>
      <c r="B1316" t="s">
        <v>466</v>
      </c>
      <c r="C1316" t="s">
        <v>121</v>
      </c>
      <c r="D1316" t="s">
        <v>70</v>
      </c>
      <c r="E1316">
        <v>245.53</v>
      </c>
      <c r="F1316" t="s">
        <v>23</v>
      </c>
      <c r="G1316" t="s">
        <v>24</v>
      </c>
      <c r="H1316">
        <v>5.35</v>
      </c>
      <c r="I1316">
        <v>0</v>
      </c>
      <c r="J1316" t="s">
        <v>31</v>
      </c>
      <c r="K1316">
        <v>500372</v>
      </c>
      <c r="L1316">
        <v>10</v>
      </c>
      <c r="M1316">
        <v>0</v>
      </c>
      <c r="N1316">
        <v>0</v>
      </c>
      <c r="O1316">
        <v>0</v>
      </c>
      <c r="P1316">
        <v>0</v>
      </c>
      <c r="Q1316">
        <v>0</v>
      </c>
      <c r="R1316" t="s">
        <v>3746</v>
      </c>
    </row>
    <row r="1317" spans="1:19">
      <c r="A1317" t="s">
        <v>3747</v>
      </c>
      <c r="B1317" t="s">
        <v>3748</v>
      </c>
      <c r="C1317" t="s">
        <v>95</v>
      </c>
      <c r="D1317" t="s">
        <v>70</v>
      </c>
      <c r="E1317">
        <v>743.09</v>
      </c>
      <c r="F1317" t="s">
        <v>39</v>
      </c>
      <c r="G1317" t="s">
        <v>24</v>
      </c>
      <c r="H1317">
        <v>10.01</v>
      </c>
      <c r="I1317">
        <v>0</v>
      </c>
      <c r="J1317" t="s">
        <v>48</v>
      </c>
      <c r="K1317">
        <v>467064</v>
      </c>
      <c r="L1317">
        <v>14</v>
      </c>
      <c r="M1317">
        <v>0</v>
      </c>
      <c r="N1317">
        <v>0</v>
      </c>
      <c r="O1317">
        <v>0</v>
      </c>
      <c r="P1317">
        <v>0</v>
      </c>
      <c r="Q1317">
        <v>0</v>
      </c>
      <c r="R1317" t="s">
        <v>3749</v>
      </c>
      <c r="S1317" t="s">
        <v>50</v>
      </c>
    </row>
    <row r="1318" spans="1:19">
      <c r="A1318" t="s">
        <v>3750</v>
      </c>
      <c r="B1318" t="s">
        <v>3751</v>
      </c>
      <c r="C1318" t="s">
        <v>44</v>
      </c>
      <c r="D1318" t="s">
        <v>30</v>
      </c>
      <c r="E1318">
        <v>277.22000000000003</v>
      </c>
      <c r="F1318" t="s">
        <v>23</v>
      </c>
      <c r="G1318" t="s">
        <v>24</v>
      </c>
      <c r="H1318">
        <v>1.74</v>
      </c>
      <c r="I1318">
        <v>0</v>
      </c>
      <c r="J1318" t="s">
        <v>48</v>
      </c>
      <c r="K1318">
        <v>460124</v>
      </c>
      <c r="L1318">
        <v>22</v>
      </c>
      <c r="M1318">
        <v>0</v>
      </c>
      <c r="N1318">
        <v>0</v>
      </c>
      <c r="O1318">
        <v>0</v>
      </c>
      <c r="P1318">
        <v>0</v>
      </c>
      <c r="Q1318">
        <v>0</v>
      </c>
      <c r="R1318" t="s">
        <v>3752</v>
      </c>
    </row>
    <row r="1319" spans="1:19">
      <c r="A1319" t="s">
        <v>3753</v>
      </c>
      <c r="B1319" t="s">
        <v>3754</v>
      </c>
      <c r="C1319" t="s">
        <v>44</v>
      </c>
      <c r="D1319" t="s">
        <v>30</v>
      </c>
      <c r="E1319">
        <v>307.75</v>
      </c>
      <c r="F1319" t="s">
        <v>23</v>
      </c>
      <c r="G1319" t="s">
        <v>24</v>
      </c>
      <c r="H1319">
        <v>5.77</v>
      </c>
      <c r="I1319">
        <v>0</v>
      </c>
      <c r="J1319" t="s">
        <v>25</v>
      </c>
      <c r="K1319">
        <v>474914</v>
      </c>
      <c r="L1319">
        <v>41</v>
      </c>
      <c r="M1319">
        <v>0</v>
      </c>
      <c r="N1319">
        <v>0</v>
      </c>
      <c r="O1319">
        <v>0</v>
      </c>
      <c r="P1319">
        <v>1</v>
      </c>
      <c r="Q1319">
        <v>0</v>
      </c>
      <c r="R1319" t="s">
        <v>3755</v>
      </c>
    </row>
    <row r="1320" spans="1:19">
      <c r="A1320" t="s">
        <v>3756</v>
      </c>
      <c r="B1320" t="s">
        <v>3757</v>
      </c>
      <c r="C1320" t="s">
        <v>21</v>
      </c>
      <c r="D1320" t="s">
        <v>30</v>
      </c>
      <c r="E1320">
        <v>832.28</v>
      </c>
      <c r="F1320" t="s">
        <v>39</v>
      </c>
      <c r="G1320" t="s">
        <v>24</v>
      </c>
      <c r="H1320">
        <v>6.36</v>
      </c>
      <c r="I1320">
        <v>0</v>
      </c>
      <c r="J1320" t="s">
        <v>25</v>
      </c>
      <c r="K1320">
        <v>462195</v>
      </c>
      <c r="L1320">
        <v>13</v>
      </c>
      <c r="M1320">
        <v>0</v>
      </c>
      <c r="N1320">
        <v>0</v>
      </c>
      <c r="O1320">
        <v>0</v>
      </c>
      <c r="P1320">
        <v>0</v>
      </c>
      <c r="Q1320">
        <v>0</v>
      </c>
      <c r="R1320" t="s">
        <v>3758</v>
      </c>
      <c r="S1320" t="s">
        <v>50</v>
      </c>
    </row>
    <row r="1321" spans="1:19">
      <c r="A1321" t="s">
        <v>3759</v>
      </c>
      <c r="B1321" t="s">
        <v>2869</v>
      </c>
      <c r="C1321" t="s">
        <v>35</v>
      </c>
      <c r="D1321" t="s">
        <v>22</v>
      </c>
      <c r="E1321">
        <v>355</v>
      </c>
      <c r="F1321" t="s">
        <v>55</v>
      </c>
      <c r="G1321" t="s">
        <v>24</v>
      </c>
      <c r="H1321">
        <v>3.08</v>
      </c>
      <c r="I1321">
        <v>0</v>
      </c>
      <c r="J1321" t="s">
        <v>25</v>
      </c>
      <c r="K1321">
        <v>511534</v>
      </c>
      <c r="L1321">
        <v>23</v>
      </c>
      <c r="M1321">
        <v>0</v>
      </c>
      <c r="N1321">
        <v>0</v>
      </c>
      <c r="O1321">
        <v>0</v>
      </c>
      <c r="P1321">
        <v>0</v>
      </c>
      <c r="Q1321">
        <v>0</v>
      </c>
      <c r="R1321" t="s">
        <v>3760</v>
      </c>
      <c r="S1321" t="s">
        <v>57</v>
      </c>
    </row>
    <row r="1322" spans="1:19">
      <c r="A1322" t="s">
        <v>3761</v>
      </c>
      <c r="B1322" t="s">
        <v>735</v>
      </c>
      <c r="C1322" t="s">
        <v>21</v>
      </c>
      <c r="D1322" t="s">
        <v>30</v>
      </c>
      <c r="E1322">
        <v>1598.55</v>
      </c>
      <c r="F1322" t="s">
        <v>55</v>
      </c>
      <c r="G1322" t="s">
        <v>24</v>
      </c>
      <c r="H1322">
        <v>4.57</v>
      </c>
      <c r="I1322">
        <v>0</v>
      </c>
      <c r="J1322" t="s">
        <v>25</v>
      </c>
      <c r="K1322">
        <v>417360</v>
      </c>
      <c r="L1322">
        <v>11</v>
      </c>
      <c r="M1322">
        <v>0</v>
      </c>
      <c r="N1322">
        <v>0</v>
      </c>
      <c r="O1322">
        <v>0</v>
      </c>
      <c r="P1322">
        <v>0</v>
      </c>
      <c r="Q1322">
        <v>0</v>
      </c>
      <c r="R1322" t="s">
        <v>3762</v>
      </c>
      <c r="S1322" t="s">
        <v>57</v>
      </c>
    </row>
    <row r="1323" spans="1:19">
      <c r="A1323" t="s">
        <v>3763</v>
      </c>
      <c r="B1323" t="s">
        <v>3485</v>
      </c>
      <c r="C1323" t="s">
        <v>29</v>
      </c>
      <c r="D1323" t="s">
        <v>22</v>
      </c>
      <c r="E1323">
        <v>160.49</v>
      </c>
      <c r="F1323" t="s">
        <v>23</v>
      </c>
      <c r="G1323" t="s">
        <v>24</v>
      </c>
      <c r="H1323">
        <v>2.97</v>
      </c>
      <c r="I1323">
        <v>0</v>
      </c>
      <c r="J1323" t="s">
        <v>144</v>
      </c>
      <c r="K1323">
        <v>488897</v>
      </c>
      <c r="L1323">
        <v>10</v>
      </c>
      <c r="M1323">
        <v>0</v>
      </c>
      <c r="N1323">
        <v>0</v>
      </c>
      <c r="O1323">
        <v>0</v>
      </c>
      <c r="P1323">
        <v>0</v>
      </c>
      <c r="Q1323">
        <v>0</v>
      </c>
      <c r="R1323" t="s">
        <v>3764</v>
      </c>
    </row>
    <row r="1324" spans="1:19">
      <c r="A1324" t="s">
        <v>3765</v>
      </c>
      <c r="B1324" t="s">
        <v>3766</v>
      </c>
      <c r="C1324" t="s">
        <v>128</v>
      </c>
      <c r="D1324" t="s">
        <v>70</v>
      </c>
      <c r="E1324">
        <v>1549.2</v>
      </c>
      <c r="F1324" t="s">
        <v>55</v>
      </c>
      <c r="G1324" t="s">
        <v>24</v>
      </c>
      <c r="H1324">
        <v>5.1100000000000003</v>
      </c>
      <c r="I1324">
        <v>0</v>
      </c>
      <c r="J1324" t="s">
        <v>31</v>
      </c>
      <c r="K1324">
        <v>537735</v>
      </c>
      <c r="L1324">
        <v>70</v>
      </c>
      <c r="M1324">
        <v>1</v>
      </c>
      <c r="N1324">
        <v>1</v>
      </c>
      <c r="O1324">
        <v>0</v>
      </c>
      <c r="P1324">
        <v>0</v>
      </c>
      <c r="Q1324">
        <v>1</v>
      </c>
      <c r="R1324" t="s">
        <v>3767</v>
      </c>
      <c r="S1324" t="s">
        <v>57</v>
      </c>
    </row>
    <row r="1325" spans="1:19">
      <c r="A1325" t="s">
        <v>3768</v>
      </c>
      <c r="B1325" t="s">
        <v>2554</v>
      </c>
      <c r="C1325" t="s">
        <v>35</v>
      </c>
      <c r="D1325" t="s">
        <v>54</v>
      </c>
      <c r="E1325">
        <v>346.89</v>
      </c>
      <c r="F1325" t="s">
        <v>23</v>
      </c>
      <c r="G1325" t="s">
        <v>24</v>
      </c>
      <c r="H1325">
        <v>11.14</v>
      </c>
      <c r="I1325">
        <v>0</v>
      </c>
      <c r="J1325" t="s">
        <v>25</v>
      </c>
      <c r="K1325">
        <v>517881</v>
      </c>
      <c r="L1325">
        <v>40</v>
      </c>
      <c r="M1325">
        <v>0</v>
      </c>
      <c r="N1325">
        <v>0</v>
      </c>
      <c r="O1325">
        <v>1</v>
      </c>
      <c r="P1325">
        <v>0</v>
      </c>
      <c r="Q1325">
        <v>0</v>
      </c>
      <c r="R1325" t="s">
        <v>3769</v>
      </c>
    </row>
    <row r="1326" spans="1:19">
      <c r="A1326" t="s">
        <v>3770</v>
      </c>
      <c r="B1326" t="s">
        <v>977</v>
      </c>
      <c r="C1326" t="s">
        <v>35</v>
      </c>
      <c r="D1326" t="s">
        <v>70</v>
      </c>
      <c r="E1326">
        <v>235.46</v>
      </c>
      <c r="F1326" t="s">
        <v>39</v>
      </c>
      <c r="G1326" t="s">
        <v>40</v>
      </c>
      <c r="H1326">
        <v>10.84</v>
      </c>
      <c r="I1326">
        <v>0</v>
      </c>
      <c r="J1326" t="s">
        <v>31</v>
      </c>
      <c r="K1326">
        <v>514887</v>
      </c>
      <c r="L1326">
        <v>19</v>
      </c>
      <c r="M1326">
        <v>0</v>
      </c>
      <c r="N1326">
        <v>0</v>
      </c>
      <c r="O1326">
        <v>0</v>
      </c>
      <c r="P1326">
        <v>0</v>
      </c>
      <c r="Q1326">
        <v>0</v>
      </c>
      <c r="R1326" t="s">
        <v>3771</v>
      </c>
    </row>
    <row r="1327" spans="1:19">
      <c r="A1327" t="s">
        <v>3772</v>
      </c>
      <c r="B1327" t="s">
        <v>3773</v>
      </c>
      <c r="C1327" t="s">
        <v>60</v>
      </c>
      <c r="D1327" t="s">
        <v>22</v>
      </c>
      <c r="E1327">
        <v>432.64</v>
      </c>
      <c r="F1327" t="s">
        <v>23</v>
      </c>
      <c r="G1327" t="s">
        <v>24</v>
      </c>
      <c r="H1327">
        <v>7.03</v>
      </c>
      <c r="I1327">
        <v>0</v>
      </c>
      <c r="J1327" t="s">
        <v>25</v>
      </c>
      <c r="K1327">
        <v>429282</v>
      </c>
      <c r="L1327">
        <v>15</v>
      </c>
      <c r="M1327">
        <v>0</v>
      </c>
      <c r="N1327">
        <v>0</v>
      </c>
      <c r="O1327">
        <v>0</v>
      </c>
      <c r="P1327">
        <v>0</v>
      </c>
      <c r="Q1327">
        <v>0</v>
      </c>
      <c r="R1327" t="s">
        <v>3774</v>
      </c>
    </row>
    <row r="1328" spans="1:19">
      <c r="A1328" t="s">
        <v>3775</v>
      </c>
      <c r="B1328" t="s">
        <v>421</v>
      </c>
      <c r="C1328" t="s">
        <v>95</v>
      </c>
      <c r="D1328" t="s">
        <v>70</v>
      </c>
      <c r="E1328">
        <v>692.5</v>
      </c>
      <c r="F1328" t="s">
        <v>23</v>
      </c>
      <c r="G1328" t="s">
        <v>24</v>
      </c>
      <c r="H1328">
        <v>9.56</v>
      </c>
      <c r="I1328">
        <v>0</v>
      </c>
      <c r="J1328" t="s">
        <v>25</v>
      </c>
      <c r="K1328">
        <v>439828</v>
      </c>
      <c r="L1328">
        <v>35</v>
      </c>
      <c r="M1328">
        <v>0</v>
      </c>
      <c r="N1328">
        <v>1</v>
      </c>
      <c r="O1328">
        <v>0</v>
      </c>
      <c r="P1328">
        <v>0</v>
      </c>
      <c r="Q1328">
        <v>0</v>
      </c>
      <c r="R1328" t="s">
        <v>3776</v>
      </c>
    </row>
    <row r="1329" spans="1:19">
      <c r="A1329" t="s">
        <v>3777</v>
      </c>
      <c r="B1329" t="s">
        <v>3778</v>
      </c>
      <c r="C1329" t="s">
        <v>44</v>
      </c>
      <c r="D1329" t="s">
        <v>54</v>
      </c>
      <c r="E1329">
        <v>781.68</v>
      </c>
      <c r="F1329" t="s">
        <v>39</v>
      </c>
      <c r="G1329" t="s">
        <v>24</v>
      </c>
      <c r="H1329">
        <v>14.39</v>
      </c>
      <c r="I1329">
        <v>0</v>
      </c>
      <c r="J1329" t="s">
        <v>25</v>
      </c>
      <c r="K1329">
        <v>497529</v>
      </c>
      <c r="L1329">
        <v>23</v>
      </c>
      <c r="M1329">
        <v>0</v>
      </c>
      <c r="N1329">
        <v>0</v>
      </c>
      <c r="O1329">
        <v>0</v>
      </c>
      <c r="P1329">
        <v>0</v>
      </c>
      <c r="Q1329">
        <v>0</v>
      </c>
      <c r="R1329" t="s">
        <v>3779</v>
      </c>
      <c r="S1329" t="s">
        <v>50</v>
      </c>
    </row>
    <row r="1330" spans="1:19">
      <c r="A1330" t="s">
        <v>3780</v>
      </c>
      <c r="B1330" t="s">
        <v>3781</v>
      </c>
      <c r="C1330" t="s">
        <v>21</v>
      </c>
      <c r="D1330" t="s">
        <v>70</v>
      </c>
      <c r="E1330">
        <v>238.6</v>
      </c>
      <c r="F1330" t="s">
        <v>23</v>
      </c>
      <c r="G1330" t="s">
        <v>24</v>
      </c>
      <c r="H1330">
        <v>5.08</v>
      </c>
      <c r="I1330">
        <v>0</v>
      </c>
      <c r="J1330" t="s">
        <v>25</v>
      </c>
      <c r="K1330">
        <v>509909</v>
      </c>
      <c r="L1330">
        <v>22</v>
      </c>
      <c r="M1330">
        <v>0</v>
      </c>
      <c r="N1330">
        <v>0</v>
      </c>
      <c r="O1330">
        <v>0</v>
      </c>
      <c r="P1330">
        <v>0</v>
      </c>
      <c r="Q1330">
        <v>0</v>
      </c>
      <c r="R1330" t="s">
        <v>3782</v>
      </c>
    </row>
    <row r="1331" spans="1:19">
      <c r="A1331" t="s">
        <v>3783</v>
      </c>
      <c r="B1331" t="s">
        <v>2692</v>
      </c>
      <c r="C1331" t="s">
        <v>21</v>
      </c>
      <c r="D1331" t="s">
        <v>54</v>
      </c>
      <c r="E1331">
        <v>603.19000000000005</v>
      </c>
      <c r="F1331" t="s">
        <v>39</v>
      </c>
      <c r="G1331" t="s">
        <v>40</v>
      </c>
      <c r="H1331">
        <v>14.94</v>
      </c>
      <c r="I1331">
        <v>0</v>
      </c>
      <c r="J1331" t="s">
        <v>31</v>
      </c>
      <c r="K1331">
        <v>431145</v>
      </c>
      <c r="L1331">
        <v>18</v>
      </c>
      <c r="M1331">
        <v>0</v>
      </c>
      <c r="N1331">
        <v>0</v>
      </c>
      <c r="O1331">
        <v>0</v>
      </c>
      <c r="P1331">
        <v>0</v>
      </c>
      <c r="Q1331">
        <v>0</v>
      </c>
      <c r="R1331" t="s">
        <v>3784</v>
      </c>
    </row>
    <row r="1332" spans="1:19">
      <c r="A1332" t="s">
        <v>3785</v>
      </c>
      <c r="B1332" t="s">
        <v>3786</v>
      </c>
      <c r="C1332" t="s">
        <v>21</v>
      </c>
      <c r="D1332" t="s">
        <v>22</v>
      </c>
      <c r="E1332">
        <v>967.38</v>
      </c>
      <c r="F1332" t="s">
        <v>23</v>
      </c>
      <c r="G1332" t="s">
        <v>24</v>
      </c>
      <c r="H1332">
        <v>2.23</v>
      </c>
      <c r="I1332">
        <v>0</v>
      </c>
      <c r="J1332" t="s">
        <v>25</v>
      </c>
      <c r="K1332">
        <v>441525</v>
      </c>
      <c r="L1332">
        <v>24</v>
      </c>
      <c r="M1332">
        <v>0</v>
      </c>
      <c r="N1332">
        <v>0</v>
      </c>
      <c r="O1332">
        <v>0</v>
      </c>
      <c r="P1332">
        <v>0</v>
      </c>
      <c r="Q1332">
        <v>0</v>
      </c>
      <c r="R1332" t="s">
        <v>3787</v>
      </c>
    </row>
    <row r="1333" spans="1:19">
      <c r="A1333" t="s">
        <v>3788</v>
      </c>
      <c r="B1333" t="s">
        <v>3176</v>
      </c>
      <c r="C1333" t="s">
        <v>121</v>
      </c>
      <c r="D1333" t="s">
        <v>70</v>
      </c>
      <c r="E1333">
        <v>507.77</v>
      </c>
      <c r="F1333" t="s">
        <v>39</v>
      </c>
      <c r="G1333" t="s">
        <v>40</v>
      </c>
      <c r="H1333">
        <v>9</v>
      </c>
      <c r="I1333">
        <v>0</v>
      </c>
      <c r="J1333" t="s">
        <v>48</v>
      </c>
      <c r="K1333">
        <v>414465</v>
      </c>
      <c r="L1333">
        <v>16</v>
      </c>
      <c r="M1333">
        <v>0</v>
      </c>
      <c r="N1333">
        <v>0</v>
      </c>
      <c r="O1333">
        <v>0</v>
      </c>
      <c r="P1333">
        <v>0</v>
      </c>
      <c r="Q1333">
        <v>0</v>
      </c>
      <c r="R1333" t="s">
        <v>3789</v>
      </c>
    </row>
    <row r="1334" spans="1:19">
      <c r="A1334" t="s">
        <v>3790</v>
      </c>
      <c r="B1334" t="s">
        <v>3307</v>
      </c>
      <c r="C1334" t="s">
        <v>44</v>
      </c>
      <c r="D1334" t="s">
        <v>70</v>
      </c>
      <c r="E1334">
        <v>247.45</v>
      </c>
      <c r="F1334" t="s">
        <v>23</v>
      </c>
      <c r="G1334" t="s">
        <v>24</v>
      </c>
      <c r="H1334">
        <v>9.48</v>
      </c>
      <c r="I1334">
        <v>0</v>
      </c>
      <c r="J1334" t="s">
        <v>48</v>
      </c>
      <c r="K1334">
        <v>401370</v>
      </c>
      <c r="L1334">
        <v>13</v>
      </c>
      <c r="M1334">
        <v>0</v>
      </c>
      <c r="N1334">
        <v>0</v>
      </c>
      <c r="O1334">
        <v>0</v>
      </c>
      <c r="P1334">
        <v>0</v>
      </c>
      <c r="Q1334">
        <v>0</v>
      </c>
      <c r="R1334" t="s">
        <v>3791</v>
      </c>
    </row>
    <row r="1335" spans="1:19">
      <c r="A1335" t="s">
        <v>3792</v>
      </c>
      <c r="B1335" t="s">
        <v>2883</v>
      </c>
      <c r="C1335" t="s">
        <v>35</v>
      </c>
      <c r="D1335" t="s">
        <v>22</v>
      </c>
      <c r="E1335">
        <v>929.32</v>
      </c>
      <c r="F1335" t="s">
        <v>23</v>
      </c>
      <c r="G1335" t="s">
        <v>24</v>
      </c>
      <c r="H1335">
        <v>10.76</v>
      </c>
      <c r="I1335">
        <v>0</v>
      </c>
      <c r="J1335" t="s">
        <v>25</v>
      </c>
      <c r="K1335">
        <v>418308</v>
      </c>
      <c r="L1335">
        <v>45</v>
      </c>
      <c r="M1335">
        <v>0</v>
      </c>
      <c r="N1335">
        <v>0</v>
      </c>
      <c r="O1335">
        <v>0</v>
      </c>
      <c r="P1335">
        <v>1</v>
      </c>
      <c r="Q1335">
        <v>0</v>
      </c>
      <c r="R1335" t="s">
        <v>3793</v>
      </c>
    </row>
    <row r="1336" spans="1:19">
      <c r="A1336" t="s">
        <v>3794</v>
      </c>
      <c r="B1336" t="s">
        <v>3795</v>
      </c>
      <c r="C1336" t="s">
        <v>21</v>
      </c>
      <c r="D1336" t="s">
        <v>22</v>
      </c>
      <c r="E1336">
        <v>335.09</v>
      </c>
      <c r="F1336" t="s">
        <v>23</v>
      </c>
      <c r="G1336" t="s">
        <v>24</v>
      </c>
      <c r="H1336">
        <v>1.84</v>
      </c>
      <c r="I1336">
        <v>0</v>
      </c>
      <c r="J1336" t="s">
        <v>144</v>
      </c>
      <c r="K1336">
        <v>413854</v>
      </c>
      <c r="L1336">
        <v>12</v>
      </c>
      <c r="M1336">
        <v>0</v>
      </c>
      <c r="N1336">
        <v>0</v>
      </c>
      <c r="O1336">
        <v>0</v>
      </c>
      <c r="P1336">
        <v>0</v>
      </c>
      <c r="Q1336">
        <v>0</v>
      </c>
      <c r="R1336" t="s">
        <v>3796</v>
      </c>
    </row>
    <row r="1337" spans="1:19">
      <c r="A1337" t="s">
        <v>3797</v>
      </c>
      <c r="B1337" t="s">
        <v>3798</v>
      </c>
      <c r="C1337" t="s">
        <v>29</v>
      </c>
      <c r="D1337" t="s">
        <v>30</v>
      </c>
      <c r="E1337">
        <v>354.08</v>
      </c>
      <c r="F1337" t="s">
        <v>55</v>
      </c>
      <c r="G1337" t="s">
        <v>40</v>
      </c>
      <c r="H1337">
        <v>10.130000000000001</v>
      </c>
      <c r="I1337">
        <v>0</v>
      </c>
      <c r="J1337" t="s">
        <v>31</v>
      </c>
      <c r="K1337">
        <v>490129</v>
      </c>
      <c r="L1337">
        <v>23</v>
      </c>
      <c r="M1337">
        <v>0</v>
      </c>
      <c r="N1337">
        <v>0</v>
      </c>
      <c r="O1337">
        <v>0</v>
      </c>
      <c r="P1337">
        <v>0</v>
      </c>
      <c r="Q1337">
        <v>0</v>
      </c>
      <c r="R1337" t="s">
        <v>3799</v>
      </c>
    </row>
    <row r="1338" spans="1:19">
      <c r="A1338" t="s">
        <v>3800</v>
      </c>
      <c r="B1338" t="s">
        <v>3801</v>
      </c>
      <c r="C1338" t="s">
        <v>60</v>
      </c>
      <c r="D1338" t="s">
        <v>70</v>
      </c>
      <c r="E1338">
        <v>640.35</v>
      </c>
      <c r="F1338" t="s">
        <v>23</v>
      </c>
      <c r="G1338" t="s">
        <v>24</v>
      </c>
      <c r="H1338">
        <v>8.1199999999999992</v>
      </c>
      <c r="I1338">
        <v>0</v>
      </c>
      <c r="J1338" t="s">
        <v>25</v>
      </c>
      <c r="K1338">
        <v>535141</v>
      </c>
      <c r="L1338">
        <v>40</v>
      </c>
      <c r="M1338">
        <v>0</v>
      </c>
      <c r="N1338">
        <v>0</v>
      </c>
      <c r="O1338">
        <v>1</v>
      </c>
      <c r="P1338">
        <v>0</v>
      </c>
      <c r="Q1338">
        <v>0</v>
      </c>
      <c r="R1338" t="s">
        <v>3802</v>
      </c>
    </row>
    <row r="1339" spans="1:19">
      <c r="A1339" t="s">
        <v>3803</v>
      </c>
      <c r="B1339" t="s">
        <v>3804</v>
      </c>
      <c r="C1339" t="s">
        <v>121</v>
      </c>
      <c r="D1339" t="s">
        <v>70</v>
      </c>
      <c r="E1339">
        <v>287.17</v>
      </c>
      <c r="F1339" t="s">
        <v>55</v>
      </c>
      <c r="G1339" t="s">
        <v>40</v>
      </c>
      <c r="H1339">
        <v>6.52</v>
      </c>
      <c r="I1339">
        <v>0</v>
      </c>
      <c r="J1339" t="s">
        <v>31</v>
      </c>
      <c r="K1339">
        <v>517007</v>
      </c>
      <c r="L1339">
        <v>19</v>
      </c>
      <c r="M1339">
        <v>0</v>
      </c>
      <c r="N1339">
        <v>0</v>
      </c>
      <c r="O1339">
        <v>0</v>
      </c>
      <c r="P1339">
        <v>0</v>
      </c>
      <c r="Q1339">
        <v>0</v>
      </c>
      <c r="R1339" t="s">
        <v>3805</v>
      </c>
    </row>
    <row r="1340" spans="1:19">
      <c r="A1340" t="s">
        <v>3806</v>
      </c>
      <c r="B1340" t="s">
        <v>3807</v>
      </c>
      <c r="C1340" t="s">
        <v>128</v>
      </c>
      <c r="D1340" t="s">
        <v>54</v>
      </c>
      <c r="E1340">
        <v>434.46</v>
      </c>
      <c r="F1340" t="s">
        <v>55</v>
      </c>
      <c r="G1340" t="s">
        <v>24</v>
      </c>
      <c r="H1340">
        <v>14.3</v>
      </c>
      <c r="I1340">
        <v>0</v>
      </c>
      <c r="J1340" t="s">
        <v>48</v>
      </c>
      <c r="K1340">
        <v>436051</v>
      </c>
      <c r="L1340">
        <v>47</v>
      </c>
      <c r="M1340">
        <v>0</v>
      </c>
      <c r="N1340">
        <v>1</v>
      </c>
      <c r="O1340">
        <v>0</v>
      </c>
      <c r="P1340">
        <v>0</v>
      </c>
      <c r="Q1340">
        <v>0</v>
      </c>
      <c r="R1340" t="s">
        <v>3808</v>
      </c>
      <c r="S1340" t="s">
        <v>57</v>
      </c>
    </row>
    <row r="1341" spans="1:19">
      <c r="A1341" t="s">
        <v>3809</v>
      </c>
      <c r="B1341" t="s">
        <v>3810</v>
      </c>
      <c r="C1341" t="s">
        <v>21</v>
      </c>
      <c r="D1341" t="s">
        <v>22</v>
      </c>
      <c r="E1341">
        <v>236.35</v>
      </c>
      <c r="F1341" t="s">
        <v>23</v>
      </c>
      <c r="G1341" t="s">
        <v>24</v>
      </c>
      <c r="H1341">
        <v>5.41</v>
      </c>
      <c r="I1341">
        <v>0</v>
      </c>
      <c r="J1341" t="s">
        <v>48</v>
      </c>
      <c r="K1341">
        <v>432702</v>
      </c>
      <c r="L1341">
        <v>51</v>
      </c>
      <c r="M1341">
        <v>0</v>
      </c>
      <c r="N1341">
        <v>0</v>
      </c>
      <c r="O1341">
        <v>1</v>
      </c>
      <c r="P1341">
        <v>0</v>
      </c>
      <c r="Q1341">
        <v>0</v>
      </c>
      <c r="R1341" t="s">
        <v>3811</v>
      </c>
    </row>
    <row r="1342" spans="1:19">
      <c r="A1342" t="s">
        <v>3812</v>
      </c>
      <c r="B1342" t="s">
        <v>3813</v>
      </c>
      <c r="C1342" t="s">
        <v>128</v>
      </c>
      <c r="D1342" t="s">
        <v>22</v>
      </c>
      <c r="E1342">
        <v>931.99</v>
      </c>
      <c r="F1342" t="s">
        <v>23</v>
      </c>
      <c r="G1342" t="s">
        <v>24</v>
      </c>
      <c r="H1342">
        <v>7.93</v>
      </c>
      <c r="I1342">
        <v>0</v>
      </c>
      <c r="J1342" t="s">
        <v>48</v>
      </c>
      <c r="K1342">
        <v>510980</v>
      </c>
      <c r="L1342">
        <v>50</v>
      </c>
      <c r="M1342">
        <v>0</v>
      </c>
      <c r="N1342">
        <v>1</v>
      </c>
      <c r="O1342">
        <v>0</v>
      </c>
      <c r="P1342">
        <v>0</v>
      </c>
      <c r="Q1342">
        <v>0</v>
      </c>
      <c r="R1342" t="s">
        <v>3814</v>
      </c>
    </row>
    <row r="1343" spans="1:19">
      <c r="A1343" t="s">
        <v>3815</v>
      </c>
      <c r="B1343" t="s">
        <v>938</v>
      </c>
      <c r="C1343" t="s">
        <v>60</v>
      </c>
      <c r="D1343" t="s">
        <v>30</v>
      </c>
      <c r="E1343">
        <v>149</v>
      </c>
      <c r="F1343" t="s">
        <v>23</v>
      </c>
      <c r="G1343" t="s">
        <v>24</v>
      </c>
      <c r="H1343">
        <v>9.34</v>
      </c>
      <c r="I1343">
        <v>0</v>
      </c>
      <c r="J1343" t="s">
        <v>48</v>
      </c>
      <c r="K1343">
        <v>411815</v>
      </c>
      <c r="L1343">
        <v>15</v>
      </c>
      <c r="M1343">
        <v>0</v>
      </c>
      <c r="N1343">
        <v>0</v>
      </c>
      <c r="O1343">
        <v>0</v>
      </c>
      <c r="P1343">
        <v>0</v>
      </c>
      <c r="Q1343">
        <v>0</v>
      </c>
      <c r="R1343" t="s">
        <v>3816</v>
      </c>
    </row>
    <row r="1344" spans="1:19">
      <c r="A1344" t="s">
        <v>3817</v>
      </c>
      <c r="B1344" t="s">
        <v>1660</v>
      </c>
      <c r="C1344" t="s">
        <v>121</v>
      </c>
      <c r="D1344" t="s">
        <v>70</v>
      </c>
      <c r="E1344">
        <v>957.01</v>
      </c>
      <c r="F1344" t="s">
        <v>39</v>
      </c>
      <c r="G1344" t="s">
        <v>40</v>
      </c>
      <c r="H1344">
        <v>3.67</v>
      </c>
      <c r="I1344">
        <v>0</v>
      </c>
      <c r="J1344" t="s">
        <v>25</v>
      </c>
      <c r="K1344">
        <v>500925</v>
      </c>
      <c r="L1344">
        <v>16</v>
      </c>
      <c r="M1344">
        <v>0</v>
      </c>
      <c r="N1344">
        <v>0</v>
      </c>
      <c r="O1344">
        <v>0</v>
      </c>
      <c r="P1344">
        <v>0</v>
      </c>
      <c r="Q1344">
        <v>0</v>
      </c>
      <c r="R1344" t="s">
        <v>3818</v>
      </c>
    </row>
    <row r="1345" spans="1:19">
      <c r="A1345" t="s">
        <v>3819</v>
      </c>
      <c r="B1345" t="s">
        <v>3820</v>
      </c>
      <c r="C1345" t="s">
        <v>35</v>
      </c>
      <c r="D1345" t="s">
        <v>70</v>
      </c>
      <c r="E1345">
        <v>678.47</v>
      </c>
      <c r="F1345" t="s">
        <v>55</v>
      </c>
      <c r="G1345" t="s">
        <v>40</v>
      </c>
      <c r="H1345">
        <v>5.82</v>
      </c>
      <c r="I1345">
        <v>0</v>
      </c>
      <c r="J1345" t="s">
        <v>31</v>
      </c>
      <c r="K1345">
        <v>538219</v>
      </c>
      <c r="L1345">
        <v>70</v>
      </c>
      <c r="M1345">
        <v>0</v>
      </c>
      <c r="N1345">
        <v>0</v>
      </c>
      <c r="O1345">
        <v>1</v>
      </c>
      <c r="P1345">
        <v>1</v>
      </c>
      <c r="Q1345">
        <v>0</v>
      </c>
      <c r="R1345" t="s">
        <v>3821</v>
      </c>
    </row>
    <row r="1346" spans="1:19">
      <c r="A1346" t="s">
        <v>3822</v>
      </c>
      <c r="B1346" t="s">
        <v>1828</v>
      </c>
      <c r="C1346" t="s">
        <v>44</v>
      </c>
      <c r="D1346" t="s">
        <v>30</v>
      </c>
      <c r="E1346">
        <v>337.51</v>
      </c>
      <c r="F1346" t="s">
        <v>39</v>
      </c>
      <c r="G1346" t="s">
        <v>24</v>
      </c>
      <c r="H1346">
        <v>1.07</v>
      </c>
      <c r="I1346">
        <v>0</v>
      </c>
      <c r="J1346" t="s">
        <v>31</v>
      </c>
      <c r="K1346">
        <v>451768</v>
      </c>
      <c r="L1346">
        <v>14</v>
      </c>
      <c r="M1346">
        <v>0</v>
      </c>
      <c r="N1346">
        <v>0</v>
      </c>
      <c r="O1346">
        <v>0</v>
      </c>
      <c r="P1346">
        <v>0</v>
      </c>
      <c r="Q1346">
        <v>0</v>
      </c>
      <c r="R1346" t="s">
        <v>3823</v>
      </c>
      <c r="S1346" t="s">
        <v>50</v>
      </c>
    </row>
    <row r="1347" spans="1:19">
      <c r="A1347" t="s">
        <v>3824</v>
      </c>
      <c r="B1347" t="s">
        <v>3825</v>
      </c>
      <c r="C1347" t="s">
        <v>35</v>
      </c>
      <c r="D1347" t="s">
        <v>30</v>
      </c>
      <c r="E1347">
        <v>213.48</v>
      </c>
      <c r="F1347" t="s">
        <v>23</v>
      </c>
      <c r="G1347" t="s">
        <v>24</v>
      </c>
      <c r="H1347">
        <v>11.97</v>
      </c>
      <c r="I1347">
        <v>0</v>
      </c>
      <c r="J1347" t="s">
        <v>144</v>
      </c>
      <c r="K1347">
        <v>526672</v>
      </c>
      <c r="L1347">
        <v>34</v>
      </c>
      <c r="M1347">
        <v>0</v>
      </c>
      <c r="N1347">
        <v>0</v>
      </c>
      <c r="O1347">
        <v>0</v>
      </c>
      <c r="P1347">
        <v>1</v>
      </c>
      <c r="Q1347">
        <v>0</v>
      </c>
      <c r="R1347" t="s">
        <v>3826</v>
      </c>
    </row>
    <row r="1348" spans="1:19">
      <c r="A1348" t="s">
        <v>3827</v>
      </c>
      <c r="B1348" t="s">
        <v>3828</v>
      </c>
      <c r="C1348" t="s">
        <v>21</v>
      </c>
      <c r="D1348" t="s">
        <v>54</v>
      </c>
      <c r="E1348">
        <v>457.23</v>
      </c>
      <c r="F1348" t="s">
        <v>23</v>
      </c>
      <c r="G1348" t="s">
        <v>24</v>
      </c>
      <c r="H1348">
        <v>14.39</v>
      </c>
      <c r="I1348">
        <v>0</v>
      </c>
      <c r="J1348" t="s">
        <v>31</v>
      </c>
      <c r="K1348">
        <v>429672</v>
      </c>
      <c r="L1348">
        <v>21</v>
      </c>
      <c r="M1348">
        <v>0</v>
      </c>
      <c r="N1348">
        <v>0</v>
      </c>
      <c r="O1348">
        <v>0</v>
      </c>
      <c r="P1348">
        <v>0</v>
      </c>
      <c r="Q1348">
        <v>0</v>
      </c>
      <c r="R1348" t="s">
        <v>3829</v>
      </c>
    </row>
    <row r="1349" spans="1:19">
      <c r="A1349" t="s">
        <v>3830</v>
      </c>
      <c r="B1349" t="s">
        <v>3831</v>
      </c>
      <c r="C1349" t="s">
        <v>35</v>
      </c>
      <c r="D1349" t="s">
        <v>30</v>
      </c>
      <c r="E1349">
        <v>289.11</v>
      </c>
      <c r="F1349" t="s">
        <v>23</v>
      </c>
      <c r="G1349" t="s">
        <v>24</v>
      </c>
      <c r="H1349">
        <v>2.64</v>
      </c>
      <c r="I1349">
        <v>0</v>
      </c>
      <c r="J1349" t="s">
        <v>48</v>
      </c>
      <c r="K1349">
        <v>499233</v>
      </c>
      <c r="L1349">
        <v>14</v>
      </c>
      <c r="M1349">
        <v>0</v>
      </c>
      <c r="N1349">
        <v>0</v>
      </c>
      <c r="O1349">
        <v>0</v>
      </c>
      <c r="P1349">
        <v>0</v>
      </c>
      <c r="Q1349">
        <v>0</v>
      </c>
      <c r="R1349" t="s">
        <v>3832</v>
      </c>
    </row>
    <row r="1350" spans="1:19">
      <c r="A1350" t="s">
        <v>3833</v>
      </c>
      <c r="B1350" t="s">
        <v>3834</v>
      </c>
      <c r="C1350" t="s">
        <v>29</v>
      </c>
      <c r="D1350" t="s">
        <v>70</v>
      </c>
      <c r="E1350">
        <v>979.66</v>
      </c>
      <c r="F1350" t="s">
        <v>23</v>
      </c>
      <c r="G1350" t="s">
        <v>24</v>
      </c>
      <c r="H1350">
        <v>3.76</v>
      </c>
      <c r="I1350">
        <v>0</v>
      </c>
      <c r="J1350" t="s">
        <v>48</v>
      </c>
      <c r="K1350">
        <v>443498</v>
      </c>
      <c r="L1350">
        <v>22</v>
      </c>
      <c r="M1350">
        <v>0</v>
      </c>
      <c r="N1350">
        <v>0</v>
      </c>
      <c r="O1350">
        <v>0</v>
      </c>
      <c r="P1350">
        <v>0</v>
      </c>
      <c r="Q1350">
        <v>0</v>
      </c>
      <c r="R1350" t="s">
        <v>3835</v>
      </c>
    </row>
    <row r="1351" spans="1:19">
      <c r="A1351" t="s">
        <v>3836</v>
      </c>
      <c r="B1351" t="s">
        <v>2053</v>
      </c>
      <c r="C1351" t="s">
        <v>29</v>
      </c>
      <c r="D1351" t="s">
        <v>70</v>
      </c>
      <c r="E1351">
        <v>762.64</v>
      </c>
      <c r="F1351" t="s">
        <v>23</v>
      </c>
      <c r="G1351" t="s">
        <v>24</v>
      </c>
      <c r="H1351">
        <v>5.98</v>
      </c>
      <c r="I1351">
        <v>0</v>
      </c>
      <c r="J1351" t="s">
        <v>25</v>
      </c>
      <c r="K1351">
        <v>538954</v>
      </c>
      <c r="L1351">
        <v>20</v>
      </c>
      <c r="M1351">
        <v>0</v>
      </c>
      <c r="N1351">
        <v>0</v>
      </c>
      <c r="O1351">
        <v>0</v>
      </c>
      <c r="P1351">
        <v>0</v>
      </c>
      <c r="Q1351">
        <v>0</v>
      </c>
      <c r="R1351" t="s">
        <v>3837</v>
      </c>
    </row>
    <row r="1352" spans="1:19">
      <c r="A1352" t="s">
        <v>3838</v>
      </c>
      <c r="B1352" t="s">
        <v>555</v>
      </c>
      <c r="C1352" t="s">
        <v>35</v>
      </c>
      <c r="D1352" t="s">
        <v>22</v>
      </c>
      <c r="E1352">
        <v>207.26</v>
      </c>
      <c r="F1352" t="s">
        <v>23</v>
      </c>
      <c r="G1352" t="s">
        <v>24</v>
      </c>
      <c r="H1352">
        <v>9.51</v>
      </c>
      <c r="I1352">
        <v>0</v>
      </c>
      <c r="J1352" t="s">
        <v>144</v>
      </c>
      <c r="K1352">
        <v>549806</v>
      </c>
      <c r="L1352">
        <v>39</v>
      </c>
      <c r="M1352">
        <v>0</v>
      </c>
      <c r="N1352">
        <v>0</v>
      </c>
      <c r="O1352">
        <v>0</v>
      </c>
      <c r="P1352">
        <v>1</v>
      </c>
      <c r="Q1352">
        <v>0</v>
      </c>
      <c r="R1352" t="s">
        <v>3839</v>
      </c>
    </row>
    <row r="1353" spans="1:19">
      <c r="A1353" t="s">
        <v>3840</v>
      </c>
      <c r="B1353" t="s">
        <v>3841</v>
      </c>
      <c r="C1353" t="s">
        <v>29</v>
      </c>
      <c r="D1353" t="s">
        <v>54</v>
      </c>
      <c r="E1353">
        <v>949.42</v>
      </c>
      <c r="F1353" t="s">
        <v>55</v>
      </c>
      <c r="G1353" t="s">
        <v>40</v>
      </c>
      <c r="H1353">
        <v>12.56</v>
      </c>
      <c r="I1353">
        <v>0</v>
      </c>
      <c r="J1353" t="s">
        <v>48</v>
      </c>
      <c r="K1353">
        <v>536768</v>
      </c>
      <c r="L1353">
        <v>17</v>
      </c>
      <c r="M1353">
        <v>0</v>
      </c>
      <c r="N1353">
        <v>0</v>
      </c>
      <c r="O1353">
        <v>0</v>
      </c>
      <c r="P1353">
        <v>0</v>
      </c>
      <c r="Q1353">
        <v>0</v>
      </c>
      <c r="R1353" t="s">
        <v>3842</v>
      </c>
    </row>
    <row r="1354" spans="1:19">
      <c r="A1354" t="s">
        <v>3843</v>
      </c>
      <c r="B1354" t="s">
        <v>3844</v>
      </c>
      <c r="C1354" t="s">
        <v>44</v>
      </c>
      <c r="D1354" t="s">
        <v>70</v>
      </c>
      <c r="E1354">
        <v>971.37</v>
      </c>
      <c r="F1354" t="s">
        <v>23</v>
      </c>
      <c r="G1354" t="s">
        <v>24</v>
      </c>
      <c r="H1354">
        <v>5.14</v>
      </c>
      <c r="I1354">
        <v>0</v>
      </c>
      <c r="J1354" t="s">
        <v>25</v>
      </c>
      <c r="K1354">
        <v>554611</v>
      </c>
      <c r="L1354">
        <v>43</v>
      </c>
      <c r="M1354">
        <v>0</v>
      </c>
      <c r="N1354">
        <v>0</v>
      </c>
      <c r="O1354">
        <v>1</v>
      </c>
      <c r="P1354">
        <v>0</v>
      </c>
      <c r="Q1354">
        <v>0</v>
      </c>
      <c r="R1354" t="s">
        <v>3845</v>
      </c>
    </row>
    <row r="1355" spans="1:19">
      <c r="A1355" t="s">
        <v>3846</v>
      </c>
      <c r="B1355" t="s">
        <v>3324</v>
      </c>
      <c r="C1355" t="s">
        <v>21</v>
      </c>
      <c r="D1355" t="s">
        <v>70</v>
      </c>
      <c r="E1355">
        <v>661.9</v>
      </c>
      <c r="F1355" t="s">
        <v>23</v>
      </c>
      <c r="G1355" t="s">
        <v>24</v>
      </c>
      <c r="H1355">
        <v>9.67</v>
      </c>
      <c r="I1355">
        <v>0</v>
      </c>
      <c r="J1355" t="s">
        <v>144</v>
      </c>
      <c r="K1355">
        <v>468233</v>
      </c>
      <c r="L1355">
        <v>11</v>
      </c>
      <c r="M1355">
        <v>0</v>
      </c>
      <c r="N1355">
        <v>0</v>
      </c>
      <c r="O1355">
        <v>0</v>
      </c>
      <c r="P1355">
        <v>0</v>
      </c>
      <c r="Q1355">
        <v>0</v>
      </c>
      <c r="R1355" t="s">
        <v>3847</v>
      </c>
    </row>
    <row r="1356" spans="1:19">
      <c r="A1356" t="s">
        <v>3848</v>
      </c>
      <c r="B1356" t="s">
        <v>3849</v>
      </c>
      <c r="C1356" t="s">
        <v>60</v>
      </c>
      <c r="D1356" t="s">
        <v>54</v>
      </c>
      <c r="E1356">
        <v>705.65</v>
      </c>
      <c r="F1356" t="s">
        <v>39</v>
      </c>
      <c r="G1356" t="s">
        <v>40</v>
      </c>
      <c r="H1356">
        <v>18.68</v>
      </c>
      <c r="I1356">
        <v>0</v>
      </c>
      <c r="J1356" t="s">
        <v>25</v>
      </c>
      <c r="K1356">
        <v>466474</v>
      </c>
      <c r="L1356">
        <v>18</v>
      </c>
      <c r="M1356">
        <v>0</v>
      </c>
      <c r="N1356">
        <v>0</v>
      </c>
      <c r="O1356">
        <v>0</v>
      </c>
      <c r="P1356">
        <v>0</v>
      </c>
      <c r="Q1356">
        <v>0</v>
      </c>
      <c r="R1356" t="s">
        <v>3850</v>
      </c>
    </row>
    <row r="1357" spans="1:19">
      <c r="A1357" t="s">
        <v>3851</v>
      </c>
      <c r="B1357" t="s">
        <v>1061</v>
      </c>
      <c r="C1357" t="s">
        <v>53</v>
      </c>
      <c r="D1357" t="s">
        <v>30</v>
      </c>
      <c r="E1357">
        <v>231.44</v>
      </c>
      <c r="F1357" t="s">
        <v>23</v>
      </c>
      <c r="G1357" t="s">
        <v>24</v>
      </c>
      <c r="H1357">
        <v>3.69</v>
      </c>
      <c r="I1357">
        <v>0</v>
      </c>
      <c r="J1357" t="s">
        <v>25</v>
      </c>
      <c r="K1357">
        <v>466327</v>
      </c>
      <c r="L1357">
        <v>38</v>
      </c>
      <c r="M1357">
        <v>0</v>
      </c>
      <c r="N1357">
        <v>0</v>
      </c>
      <c r="O1357">
        <v>0</v>
      </c>
      <c r="P1357">
        <v>1</v>
      </c>
      <c r="Q1357">
        <v>0</v>
      </c>
      <c r="R1357" t="s">
        <v>3852</v>
      </c>
    </row>
    <row r="1358" spans="1:19">
      <c r="A1358" t="s">
        <v>3853</v>
      </c>
      <c r="B1358" t="s">
        <v>3854</v>
      </c>
      <c r="C1358" t="s">
        <v>53</v>
      </c>
      <c r="D1358" t="s">
        <v>22</v>
      </c>
      <c r="E1358">
        <v>74.819999999999993</v>
      </c>
      <c r="F1358" t="s">
        <v>23</v>
      </c>
      <c r="G1358" t="s">
        <v>24</v>
      </c>
      <c r="H1358">
        <v>8.44</v>
      </c>
      <c r="I1358">
        <v>0</v>
      </c>
      <c r="J1358" t="s">
        <v>144</v>
      </c>
      <c r="K1358">
        <v>469721</v>
      </c>
      <c r="L1358">
        <v>13</v>
      </c>
      <c r="M1358">
        <v>0</v>
      </c>
      <c r="N1358">
        <v>0</v>
      </c>
      <c r="O1358">
        <v>0</v>
      </c>
      <c r="P1358">
        <v>0</v>
      </c>
      <c r="Q1358">
        <v>0</v>
      </c>
      <c r="R1358" t="s">
        <v>3855</v>
      </c>
    </row>
    <row r="1359" spans="1:19">
      <c r="A1359" t="s">
        <v>3856</v>
      </c>
      <c r="B1359" t="s">
        <v>3857</v>
      </c>
      <c r="C1359" t="s">
        <v>29</v>
      </c>
      <c r="D1359" t="s">
        <v>54</v>
      </c>
      <c r="E1359">
        <v>253.74</v>
      </c>
      <c r="F1359" t="s">
        <v>23</v>
      </c>
      <c r="G1359" t="s">
        <v>24</v>
      </c>
      <c r="H1359">
        <v>9.3699999999999992</v>
      </c>
      <c r="I1359">
        <v>0</v>
      </c>
      <c r="J1359" t="s">
        <v>25</v>
      </c>
      <c r="K1359">
        <v>526827</v>
      </c>
      <c r="L1359">
        <v>42</v>
      </c>
      <c r="M1359">
        <v>0</v>
      </c>
      <c r="N1359">
        <v>0</v>
      </c>
      <c r="O1359">
        <v>0</v>
      </c>
      <c r="P1359">
        <v>1</v>
      </c>
      <c r="Q1359">
        <v>0</v>
      </c>
      <c r="R1359" t="s">
        <v>3858</v>
      </c>
    </row>
    <row r="1360" spans="1:19">
      <c r="A1360" t="s">
        <v>3859</v>
      </c>
      <c r="B1360" t="s">
        <v>3202</v>
      </c>
      <c r="C1360" t="s">
        <v>35</v>
      </c>
      <c r="D1360" t="s">
        <v>22</v>
      </c>
      <c r="E1360">
        <v>720.39</v>
      </c>
      <c r="F1360" t="s">
        <v>39</v>
      </c>
      <c r="G1360" t="s">
        <v>24</v>
      </c>
      <c r="H1360">
        <v>5.21</v>
      </c>
      <c r="I1360">
        <v>0</v>
      </c>
      <c r="J1360" t="s">
        <v>31</v>
      </c>
      <c r="K1360">
        <v>494408</v>
      </c>
      <c r="L1360">
        <v>13</v>
      </c>
      <c r="M1360">
        <v>0</v>
      </c>
      <c r="N1360">
        <v>0</v>
      </c>
      <c r="O1360">
        <v>0</v>
      </c>
      <c r="P1360">
        <v>0</v>
      </c>
      <c r="Q1360">
        <v>0</v>
      </c>
      <c r="R1360" t="s">
        <v>3860</v>
      </c>
      <c r="S1360" t="s">
        <v>50</v>
      </c>
    </row>
    <row r="1361" spans="1:19">
      <c r="A1361" t="s">
        <v>3861</v>
      </c>
      <c r="B1361" t="s">
        <v>3862</v>
      </c>
      <c r="C1361" t="s">
        <v>121</v>
      </c>
      <c r="D1361" t="s">
        <v>54</v>
      </c>
      <c r="E1361">
        <v>133.07</v>
      </c>
      <c r="F1361" t="s">
        <v>39</v>
      </c>
      <c r="G1361" t="s">
        <v>24</v>
      </c>
      <c r="H1361">
        <v>12.54</v>
      </c>
      <c r="I1361">
        <v>0</v>
      </c>
      <c r="J1361" t="s">
        <v>31</v>
      </c>
      <c r="K1361">
        <v>507413</v>
      </c>
      <c r="L1361">
        <v>23</v>
      </c>
      <c r="M1361">
        <v>0</v>
      </c>
      <c r="N1361">
        <v>0</v>
      </c>
      <c r="O1361">
        <v>0</v>
      </c>
      <c r="P1361">
        <v>0</v>
      </c>
      <c r="Q1361">
        <v>0</v>
      </c>
      <c r="R1361" t="s">
        <v>3863</v>
      </c>
      <c r="S1361" t="s">
        <v>50</v>
      </c>
    </row>
    <row r="1362" spans="1:19">
      <c r="A1362" t="s">
        <v>3864</v>
      </c>
      <c r="B1362" t="s">
        <v>1590</v>
      </c>
      <c r="C1362" t="s">
        <v>53</v>
      </c>
      <c r="D1362" t="s">
        <v>30</v>
      </c>
      <c r="E1362">
        <v>1939.86</v>
      </c>
      <c r="F1362" t="s">
        <v>23</v>
      </c>
      <c r="G1362" t="s">
        <v>24</v>
      </c>
      <c r="H1362">
        <v>1.24</v>
      </c>
      <c r="I1362">
        <v>0</v>
      </c>
      <c r="J1362" t="s">
        <v>25</v>
      </c>
      <c r="K1362">
        <v>461532</v>
      </c>
      <c r="L1362">
        <v>17</v>
      </c>
      <c r="M1362">
        <v>0</v>
      </c>
      <c r="N1362">
        <v>0</v>
      </c>
      <c r="O1362">
        <v>0</v>
      </c>
      <c r="P1362">
        <v>0</v>
      </c>
      <c r="Q1362">
        <v>0</v>
      </c>
      <c r="R1362" t="s">
        <v>3865</v>
      </c>
    </row>
    <row r="1363" spans="1:19">
      <c r="A1363" t="s">
        <v>3866</v>
      </c>
      <c r="B1363" t="s">
        <v>3867</v>
      </c>
      <c r="C1363" t="s">
        <v>29</v>
      </c>
      <c r="D1363" t="s">
        <v>30</v>
      </c>
      <c r="E1363">
        <v>489.59</v>
      </c>
      <c r="F1363" t="s">
        <v>23</v>
      </c>
      <c r="G1363" t="s">
        <v>24</v>
      </c>
      <c r="H1363">
        <v>10.54</v>
      </c>
      <c r="I1363">
        <v>0</v>
      </c>
      <c r="J1363" t="s">
        <v>25</v>
      </c>
      <c r="K1363">
        <v>427730</v>
      </c>
      <c r="L1363">
        <v>17</v>
      </c>
      <c r="M1363">
        <v>0</v>
      </c>
      <c r="N1363">
        <v>0</v>
      </c>
      <c r="O1363">
        <v>0</v>
      </c>
      <c r="P1363">
        <v>0</v>
      </c>
      <c r="Q1363">
        <v>0</v>
      </c>
      <c r="R1363" t="s">
        <v>3868</v>
      </c>
    </row>
    <row r="1364" spans="1:19">
      <c r="A1364" t="s">
        <v>3869</v>
      </c>
      <c r="B1364" t="s">
        <v>3870</v>
      </c>
      <c r="C1364" t="s">
        <v>29</v>
      </c>
      <c r="D1364" t="s">
        <v>70</v>
      </c>
      <c r="E1364">
        <v>520</v>
      </c>
      <c r="F1364" t="s">
        <v>23</v>
      </c>
      <c r="G1364" t="s">
        <v>24</v>
      </c>
      <c r="H1364">
        <v>7.34</v>
      </c>
      <c r="I1364">
        <v>0</v>
      </c>
      <c r="J1364" t="s">
        <v>25</v>
      </c>
      <c r="K1364">
        <v>437629</v>
      </c>
      <c r="L1364">
        <v>17</v>
      </c>
      <c r="M1364">
        <v>0</v>
      </c>
      <c r="N1364">
        <v>0</v>
      </c>
      <c r="O1364">
        <v>0</v>
      </c>
      <c r="P1364">
        <v>0</v>
      </c>
      <c r="Q1364">
        <v>0</v>
      </c>
      <c r="R1364" t="s">
        <v>3871</v>
      </c>
    </row>
    <row r="1365" spans="1:19">
      <c r="A1365" t="s">
        <v>3872</v>
      </c>
      <c r="B1365" t="s">
        <v>3873</v>
      </c>
      <c r="C1365" t="s">
        <v>21</v>
      </c>
      <c r="D1365" t="s">
        <v>30</v>
      </c>
      <c r="E1365">
        <v>2003.33</v>
      </c>
      <c r="F1365" t="s">
        <v>23</v>
      </c>
      <c r="G1365" t="s">
        <v>24</v>
      </c>
      <c r="H1365">
        <v>1.49</v>
      </c>
      <c r="I1365">
        <v>0</v>
      </c>
      <c r="J1365" t="s">
        <v>31</v>
      </c>
      <c r="K1365">
        <v>441501</v>
      </c>
      <c r="L1365">
        <v>10</v>
      </c>
      <c r="M1365">
        <v>0</v>
      </c>
      <c r="N1365">
        <v>0</v>
      </c>
      <c r="O1365">
        <v>0</v>
      </c>
      <c r="P1365">
        <v>0</v>
      </c>
      <c r="Q1365">
        <v>0</v>
      </c>
      <c r="R1365" t="s">
        <v>3874</v>
      </c>
    </row>
    <row r="1366" spans="1:19">
      <c r="A1366" t="s">
        <v>3875</v>
      </c>
      <c r="B1366" t="s">
        <v>3876</v>
      </c>
      <c r="C1366" t="s">
        <v>44</v>
      </c>
      <c r="D1366" t="s">
        <v>70</v>
      </c>
      <c r="E1366">
        <v>1215.76</v>
      </c>
      <c r="F1366" t="s">
        <v>23</v>
      </c>
      <c r="G1366" t="s">
        <v>24</v>
      </c>
      <c r="H1366">
        <v>3.36</v>
      </c>
      <c r="I1366">
        <v>0</v>
      </c>
      <c r="J1366" t="s">
        <v>31</v>
      </c>
      <c r="K1366">
        <v>488000</v>
      </c>
      <c r="L1366">
        <v>12</v>
      </c>
      <c r="M1366">
        <v>0</v>
      </c>
      <c r="N1366">
        <v>0</v>
      </c>
      <c r="O1366">
        <v>0</v>
      </c>
      <c r="P1366">
        <v>0</v>
      </c>
      <c r="Q1366">
        <v>0</v>
      </c>
      <c r="R1366" t="s">
        <v>3877</v>
      </c>
    </row>
    <row r="1367" spans="1:19">
      <c r="A1367" t="s">
        <v>3878</v>
      </c>
      <c r="B1367" t="s">
        <v>1976</v>
      </c>
      <c r="C1367" t="s">
        <v>29</v>
      </c>
      <c r="D1367" t="s">
        <v>30</v>
      </c>
      <c r="E1367">
        <v>684.68</v>
      </c>
      <c r="F1367" t="s">
        <v>23</v>
      </c>
      <c r="G1367" t="s">
        <v>24</v>
      </c>
      <c r="H1367">
        <v>9.9</v>
      </c>
      <c r="I1367">
        <v>0</v>
      </c>
      <c r="J1367" t="s">
        <v>25</v>
      </c>
      <c r="K1367">
        <v>416652</v>
      </c>
      <c r="L1367">
        <v>16</v>
      </c>
      <c r="M1367">
        <v>0</v>
      </c>
      <c r="N1367">
        <v>0</v>
      </c>
      <c r="O1367">
        <v>0</v>
      </c>
      <c r="P1367">
        <v>0</v>
      </c>
      <c r="Q1367">
        <v>0</v>
      </c>
      <c r="R1367" t="s">
        <v>3879</v>
      </c>
    </row>
    <row r="1368" spans="1:19">
      <c r="A1368" t="s">
        <v>3880</v>
      </c>
      <c r="B1368" t="s">
        <v>3881</v>
      </c>
      <c r="C1368" t="s">
        <v>53</v>
      </c>
      <c r="D1368" t="s">
        <v>70</v>
      </c>
      <c r="E1368">
        <v>147.56</v>
      </c>
      <c r="F1368" t="s">
        <v>23</v>
      </c>
      <c r="G1368" t="s">
        <v>24</v>
      </c>
      <c r="H1368">
        <v>4.12</v>
      </c>
      <c r="I1368">
        <v>0</v>
      </c>
      <c r="J1368" t="s">
        <v>48</v>
      </c>
      <c r="K1368">
        <v>470454</v>
      </c>
      <c r="L1368">
        <v>15</v>
      </c>
      <c r="M1368">
        <v>0</v>
      </c>
      <c r="N1368">
        <v>0</v>
      </c>
      <c r="O1368">
        <v>0</v>
      </c>
      <c r="P1368">
        <v>0</v>
      </c>
      <c r="Q1368">
        <v>0</v>
      </c>
      <c r="R1368" t="s">
        <v>3882</v>
      </c>
    </row>
    <row r="1369" spans="1:19">
      <c r="A1369" t="s">
        <v>3883</v>
      </c>
      <c r="B1369" t="s">
        <v>3884</v>
      </c>
      <c r="C1369" t="s">
        <v>60</v>
      </c>
      <c r="D1369" t="s">
        <v>70</v>
      </c>
      <c r="E1369">
        <v>2409.1</v>
      </c>
      <c r="F1369" t="s">
        <v>23</v>
      </c>
      <c r="G1369" t="s">
        <v>24</v>
      </c>
      <c r="H1369">
        <v>10.58</v>
      </c>
      <c r="I1369">
        <v>0</v>
      </c>
      <c r="J1369" t="s">
        <v>48</v>
      </c>
      <c r="K1369">
        <v>523443</v>
      </c>
      <c r="L1369">
        <v>19</v>
      </c>
      <c r="M1369">
        <v>0</v>
      </c>
      <c r="N1369">
        <v>0</v>
      </c>
      <c r="O1369">
        <v>0</v>
      </c>
      <c r="P1369">
        <v>0</v>
      </c>
      <c r="Q1369">
        <v>0</v>
      </c>
      <c r="R1369" t="s">
        <v>3885</v>
      </c>
    </row>
    <row r="1370" spans="1:19">
      <c r="A1370" t="s">
        <v>3886</v>
      </c>
      <c r="B1370" t="s">
        <v>3887</v>
      </c>
      <c r="C1370" t="s">
        <v>44</v>
      </c>
      <c r="D1370" t="s">
        <v>70</v>
      </c>
      <c r="E1370">
        <v>370.55</v>
      </c>
      <c r="F1370" t="s">
        <v>23</v>
      </c>
      <c r="G1370" t="s">
        <v>24</v>
      </c>
      <c r="H1370">
        <v>3.22</v>
      </c>
      <c r="I1370">
        <v>0</v>
      </c>
      <c r="J1370" t="s">
        <v>48</v>
      </c>
      <c r="K1370">
        <v>503097</v>
      </c>
      <c r="L1370">
        <v>23</v>
      </c>
      <c r="M1370">
        <v>0</v>
      </c>
      <c r="N1370">
        <v>0</v>
      </c>
      <c r="O1370">
        <v>0</v>
      </c>
      <c r="P1370">
        <v>0</v>
      </c>
      <c r="Q1370">
        <v>0</v>
      </c>
      <c r="R1370" t="s">
        <v>3888</v>
      </c>
    </row>
    <row r="1371" spans="1:19">
      <c r="A1371" t="s">
        <v>3889</v>
      </c>
      <c r="B1371" t="s">
        <v>808</v>
      </c>
      <c r="C1371" t="s">
        <v>35</v>
      </c>
      <c r="D1371" t="s">
        <v>30</v>
      </c>
      <c r="E1371">
        <v>989.21</v>
      </c>
      <c r="F1371" t="s">
        <v>23</v>
      </c>
      <c r="G1371" t="s">
        <v>24</v>
      </c>
      <c r="H1371">
        <v>5.15</v>
      </c>
      <c r="I1371">
        <v>0</v>
      </c>
      <c r="J1371" t="s">
        <v>144</v>
      </c>
      <c r="K1371">
        <v>498295</v>
      </c>
      <c r="L1371">
        <v>19</v>
      </c>
      <c r="M1371">
        <v>0</v>
      </c>
      <c r="N1371">
        <v>0</v>
      </c>
      <c r="O1371">
        <v>0</v>
      </c>
      <c r="P1371">
        <v>0</v>
      </c>
      <c r="Q1371">
        <v>0</v>
      </c>
      <c r="R1371" t="s">
        <v>3890</v>
      </c>
    </row>
    <row r="1372" spans="1:19">
      <c r="A1372" t="s">
        <v>3891</v>
      </c>
      <c r="B1372" t="s">
        <v>3892</v>
      </c>
      <c r="C1372" t="s">
        <v>29</v>
      </c>
      <c r="D1372" t="s">
        <v>30</v>
      </c>
      <c r="E1372">
        <v>472.11</v>
      </c>
      <c r="F1372" t="s">
        <v>23</v>
      </c>
      <c r="G1372" t="s">
        <v>24</v>
      </c>
      <c r="H1372">
        <v>0.83</v>
      </c>
      <c r="I1372">
        <v>0</v>
      </c>
      <c r="J1372" t="s">
        <v>48</v>
      </c>
      <c r="K1372">
        <v>515294</v>
      </c>
      <c r="L1372">
        <v>25</v>
      </c>
      <c r="M1372">
        <v>0</v>
      </c>
      <c r="N1372">
        <v>0</v>
      </c>
      <c r="O1372">
        <v>0</v>
      </c>
      <c r="P1372">
        <v>0</v>
      </c>
      <c r="Q1372">
        <v>0</v>
      </c>
      <c r="R1372" t="s">
        <v>3893</v>
      </c>
    </row>
    <row r="1373" spans="1:19">
      <c r="A1373" t="s">
        <v>3894</v>
      </c>
      <c r="B1373" t="s">
        <v>3895</v>
      </c>
      <c r="C1373" t="s">
        <v>29</v>
      </c>
      <c r="D1373" t="s">
        <v>30</v>
      </c>
      <c r="E1373">
        <v>354.8</v>
      </c>
      <c r="F1373" t="s">
        <v>23</v>
      </c>
      <c r="G1373" t="s">
        <v>24</v>
      </c>
      <c r="H1373">
        <v>6.24</v>
      </c>
      <c r="I1373">
        <v>0</v>
      </c>
      <c r="J1373" t="s">
        <v>31</v>
      </c>
      <c r="K1373">
        <v>514542</v>
      </c>
      <c r="L1373">
        <v>24</v>
      </c>
      <c r="M1373">
        <v>0</v>
      </c>
      <c r="N1373">
        <v>0</v>
      </c>
      <c r="O1373">
        <v>0</v>
      </c>
      <c r="P1373">
        <v>0</v>
      </c>
      <c r="Q1373">
        <v>0</v>
      </c>
      <c r="R1373" t="s">
        <v>3896</v>
      </c>
    </row>
    <row r="1374" spans="1:19">
      <c r="A1374" t="s">
        <v>3897</v>
      </c>
      <c r="B1374" t="s">
        <v>3898</v>
      </c>
      <c r="C1374" t="s">
        <v>29</v>
      </c>
      <c r="D1374" t="s">
        <v>30</v>
      </c>
      <c r="E1374">
        <v>170.25</v>
      </c>
      <c r="F1374" t="s">
        <v>39</v>
      </c>
      <c r="G1374" t="s">
        <v>40</v>
      </c>
      <c r="H1374">
        <v>9.09</v>
      </c>
      <c r="I1374">
        <v>0</v>
      </c>
      <c r="J1374" t="s">
        <v>25</v>
      </c>
      <c r="K1374">
        <v>429377</v>
      </c>
      <c r="L1374">
        <v>56</v>
      </c>
      <c r="M1374">
        <v>1</v>
      </c>
      <c r="N1374">
        <v>0</v>
      </c>
      <c r="O1374">
        <v>0</v>
      </c>
      <c r="P1374">
        <v>0</v>
      </c>
      <c r="Q1374">
        <v>1</v>
      </c>
      <c r="R1374" t="s">
        <v>3899</v>
      </c>
    </row>
    <row r="1375" spans="1:19">
      <c r="A1375" t="s">
        <v>3900</v>
      </c>
      <c r="B1375" t="s">
        <v>3901</v>
      </c>
      <c r="C1375" t="s">
        <v>29</v>
      </c>
      <c r="D1375" t="s">
        <v>22</v>
      </c>
      <c r="E1375">
        <v>380.33</v>
      </c>
      <c r="F1375" t="s">
        <v>23</v>
      </c>
      <c r="G1375" t="s">
        <v>24</v>
      </c>
      <c r="H1375">
        <v>1.24</v>
      </c>
      <c r="I1375">
        <v>0</v>
      </c>
      <c r="J1375" t="s">
        <v>48</v>
      </c>
      <c r="K1375">
        <v>469124</v>
      </c>
      <c r="L1375">
        <v>12</v>
      </c>
      <c r="M1375">
        <v>0</v>
      </c>
      <c r="N1375">
        <v>0</v>
      </c>
      <c r="O1375">
        <v>0</v>
      </c>
      <c r="P1375">
        <v>0</v>
      </c>
      <c r="Q1375">
        <v>0</v>
      </c>
      <c r="R1375" t="s">
        <v>3902</v>
      </c>
    </row>
    <row r="1376" spans="1:19">
      <c r="A1376" t="s">
        <v>3903</v>
      </c>
      <c r="B1376" t="s">
        <v>3904</v>
      </c>
      <c r="C1376" t="s">
        <v>121</v>
      </c>
      <c r="D1376" t="s">
        <v>70</v>
      </c>
      <c r="E1376">
        <v>674.4</v>
      </c>
      <c r="F1376" t="s">
        <v>55</v>
      </c>
      <c r="G1376" t="s">
        <v>24</v>
      </c>
      <c r="H1376">
        <v>3.82</v>
      </c>
      <c r="I1376">
        <v>0</v>
      </c>
      <c r="J1376" t="s">
        <v>25</v>
      </c>
      <c r="K1376">
        <v>448628</v>
      </c>
      <c r="L1376">
        <v>39</v>
      </c>
      <c r="M1376">
        <v>0</v>
      </c>
      <c r="N1376">
        <v>1</v>
      </c>
      <c r="O1376">
        <v>0</v>
      </c>
      <c r="P1376">
        <v>0</v>
      </c>
      <c r="Q1376">
        <v>0</v>
      </c>
      <c r="R1376" t="s">
        <v>3905</v>
      </c>
      <c r="S1376" t="s">
        <v>57</v>
      </c>
    </row>
    <row r="1377" spans="1:19">
      <c r="A1377" t="s">
        <v>3906</v>
      </c>
      <c r="B1377" t="s">
        <v>3907</v>
      </c>
      <c r="C1377" t="s">
        <v>121</v>
      </c>
      <c r="D1377" t="s">
        <v>22</v>
      </c>
      <c r="E1377">
        <v>178.68</v>
      </c>
      <c r="F1377" t="s">
        <v>23</v>
      </c>
      <c r="G1377" t="s">
        <v>24</v>
      </c>
      <c r="H1377">
        <v>9.27</v>
      </c>
      <c r="I1377">
        <v>0</v>
      </c>
      <c r="J1377" t="s">
        <v>25</v>
      </c>
      <c r="K1377">
        <v>466089</v>
      </c>
      <c r="L1377">
        <v>18</v>
      </c>
      <c r="M1377">
        <v>0</v>
      </c>
      <c r="N1377">
        <v>0</v>
      </c>
      <c r="O1377">
        <v>0</v>
      </c>
      <c r="P1377">
        <v>0</v>
      </c>
      <c r="Q1377">
        <v>0</v>
      </c>
      <c r="R1377" t="s">
        <v>3908</v>
      </c>
    </row>
    <row r="1378" spans="1:19">
      <c r="A1378" t="s">
        <v>3909</v>
      </c>
      <c r="B1378" t="s">
        <v>3910</v>
      </c>
      <c r="C1378" t="s">
        <v>29</v>
      </c>
      <c r="D1378" t="s">
        <v>70</v>
      </c>
      <c r="E1378">
        <v>630.52</v>
      </c>
      <c r="F1378" t="s">
        <v>55</v>
      </c>
      <c r="G1378" t="s">
        <v>40</v>
      </c>
      <c r="H1378">
        <v>11.75</v>
      </c>
      <c r="I1378">
        <v>0</v>
      </c>
      <c r="J1378" t="s">
        <v>25</v>
      </c>
      <c r="K1378">
        <v>536351</v>
      </c>
      <c r="L1378">
        <v>12</v>
      </c>
      <c r="M1378">
        <v>0</v>
      </c>
      <c r="N1378">
        <v>0</v>
      </c>
      <c r="O1378">
        <v>0</v>
      </c>
      <c r="P1378">
        <v>0</v>
      </c>
      <c r="Q1378">
        <v>0</v>
      </c>
      <c r="R1378" t="s">
        <v>3911</v>
      </c>
    </row>
    <row r="1379" spans="1:19">
      <c r="A1379" t="s">
        <v>3912</v>
      </c>
      <c r="B1379" t="s">
        <v>3913</v>
      </c>
      <c r="C1379" t="s">
        <v>60</v>
      </c>
      <c r="D1379" t="s">
        <v>70</v>
      </c>
      <c r="E1379">
        <v>404.11</v>
      </c>
      <c r="F1379" t="s">
        <v>23</v>
      </c>
      <c r="G1379" t="s">
        <v>24</v>
      </c>
      <c r="H1379">
        <v>11.8</v>
      </c>
      <c r="I1379">
        <v>0</v>
      </c>
      <c r="J1379" t="s">
        <v>144</v>
      </c>
      <c r="K1379">
        <v>451981</v>
      </c>
      <c r="L1379">
        <v>16</v>
      </c>
      <c r="M1379">
        <v>0</v>
      </c>
      <c r="N1379">
        <v>0</v>
      </c>
      <c r="O1379">
        <v>0</v>
      </c>
      <c r="P1379">
        <v>0</v>
      </c>
      <c r="Q1379">
        <v>0</v>
      </c>
      <c r="R1379" t="s">
        <v>3914</v>
      </c>
    </row>
    <row r="1380" spans="1:19">
      <c r="A1380" t="s">
        <v>3915</v>
      </c>
      <c r="B1380" t="s">
        <v>3916</v>
      </c>
      <c r="C1380" t="s">
        <v>53</v>
      </c>
      <c r="D1380" t="s">
        <v>22</v>
      </c>
      <c r="E1380">
        <v>340.37</v>
      </c>
      <c r="F1380" t="s">
        <v>23</v>
      </c>
      <c r="G1380" t="s">
        <v>24</v>
      </c>
      <c r="H1380">
        <v>11.55</v>
      </c>
      <c r="I1380">
        <v>0</v>
      </c>
      <c r="J1380" t="s">
        <v>25</v>
      </c>
      <c r="K1380">
        <v>440568</v>
      </c>
      <c r="L1380">
        <v>25</v>
      </c>
      <c r="M1380">
        <v>0</v>
      </c>
      <c r="N1380">
        <v>0</v>
      </c>
      <c r="O1380">
        <v>0</v>
      </c>
      <c r="P1380">
        <v>0</v>
      </c>
      <c r="Q1380">
        <v>0</v>
      </c>
      <c r="R1380" t="s">
        <v>3917</v>
      </c>
    </row>
    <row r="1381" spans="1:19">
      <c r="A1381" t="s">
        <v>3918</v>
      </c>
      <c r="B1381" t="s">
        <v>856</v>
      </c>
      <c r="C1381" t="s">
        <v>95</v>
      </c>
      <c r="D1381" t="s">
        <v>70</v>
      </c>
      <c r="E1381">
        <v>405.88</v>
      </c>
      <c r="F1381" t="s">
        <v>23</v>
      </c>
      <c r="G1381" t="s">
        <v>24</v>
      </c>
      <c r="H1381">
        <v>8.9700000000000006</v>
      </c>
      <c r="I1381">
        <v>0</v>
      </c>
      <c r="J1381" t="s">
        <v>31</v>
      </c>
      <c r="K1381">
        <v>513857</v>
      </c>
      <c r="L1381">
        <v>35</v>
      </c>
      <c r="M1381">
        <v>0</v>
      </c>
      <c r="N1381">
        <v>0</v>
      </c>
      <c r="O1381">
        <v>0</v>
      </c>
      <c r="P1381">
        <v>1</v>
      </c>
      <c r="Q1381">
        <v>0</v>
      </c>
      <c r="R1381" t="s">
        <v>3919</v>
      </c>
    </row>
    <row r="1382" spans="1:19">
      <c r="A1382" t="s">
        <v>3920</v>
      </c>
      <c r="B1382" t="s">
        <v>3921</v>
      </c>
      <c r="C1382" t="s">
        <v>29</v>
      </c>
      <c r="D1382" t="s">
        <v>22</v>
      </c>
      <c r="E1382">
        <v>95.25</v>
      </c>
      <c r="F1382" t="s">
        <v>23</v>
      </c>
      <c r="G1382" t="s">
        <v>24</v>
      </c>
      <c r="H1382">
        <v>0.9</v>
      </c>
      <c r="I1382">
        <v>0</v>
      </c>
      <c r="J1382" t="s">
        <v>31</v>
      </c>
      <c r="K1382">
        <v>445443</v>
      </c>
      <c r="L1382">
        <v>11</v>
      </c>
      <c r="M1382">
        <v>0</v>
      </c>
      <c r="N1382">
        <v>0</v>
      </c>
      <c r="O1382">
        <v>0</v>
      </c>
      <c r="P1382">
        <v>0</v>
      </c>
      <c r="Q1382">
        <v>0</v>
      </c>
      <c r="R1382" t="s">
        <v>3922</v>
      </c>
    </row>
    <row r="1383" spans="1:19">
      <c r="A1383" t="s">
        <v>3923</v>
      </c>
      <c r="B1383" t="s">
        <v>47</v>
      </c>
      <c r="C1383" t="s">
        <v>35</v>
      </c>
      <c r="D1383" t="s">
        <v>70</v>
      </c>
      <c r="E1383">
        <v>270.85000000000002</v>
      </c>
      <c r="F1383" t="s">
        <v>39</v>
      </c>
      <c r="G1383" t="s">
        <v>24</v>
      </c>
      <c r="H1383">
        <v>6.06</v>
      </c>
      <c r="I1383">
        <v>0</v>
      </c>
      <c r="J1383" t="s">
        <v>48</v>
      </c>
      <c r="K1383">
        <v>421140</v>
      </c>
      <c r="L1383">
        <v>21</v>
      </c>
      <c r="M1383">
        <v>0</v>
      </c>
      <c r="N1383">
        <v>0</v>
      </c>
      <c r="O1383">
        <v>0</v>
      </c>
      <c r="P1383">
        <v>0</v>
      </c>
      <c r="Q1383">
        <v>0</v>
      </c>
      <c r="R1383" t="s">
        <v>3924</v>
      </c>
      <c r="S1383" t="s">
        <v>50</v>
      </c>
    </row>
    <row r="1384" spans="1:19">
      <c r="A1384" t="s">
        <v>3925</v>
      </c>
      <c r="B1384" t="s">
        <v>3926</v>
      </c>
      <c r="C1384" t="s">
        <v>44</v>
      </c>
      <c r="D1384" t="s">
        <v>22</v>
      </c>
      <c r="E1384">
        <v>135.31</v>
      </c>
      <c r="F1384" t="s">
        <v>23</v>
      </c>
      <c r="G1384" t="s">
        <v>24</v>
      </c>
      <c r="H1384">
        <v>7.3</v>
      </c>
      <c r="I1384">
        <v>0</v>
      </c>
      <c r="J1384" t="s">
        <v>25</v>
      </c>
      <c r="K1384">
        <v>466143</v>
      </c>
      <c r="L1384">
        <v>49</v>
      </c>
      <c r="M1384">
        <v>0</v>
      </c>
      <c r="N1384">
        <v>1</v>
      </c>
      <c r="O1384">
        <v>0</v>
      </c>
      <c r="P1384">
        <v>0</v>
      </c>
      <c r="Q1384">
        <v>0</v>
      </c>
      <c r="R1384" t="s">
        <v>3927</v>
      </c>
    </row>
    <row r="1385" spans="1:19">
      <c r="A1385" t="s">
        <v>3928</v>
      </c>
      <c r="B1385" t="s">
        <v>3929</v>
      </c>
      <c r="C1385" t="s">
        <v>121</v>
      </c>
      <c r="D1385" t="s">
        <v>70</v>
      </c>
      <c r="E1385">
        <v>297.20999999999998</v>
      </c>
      <c r="F1385" t="s">
        <v>23</v>
      </c>
      <c r="G1385" t="s">
        <v>24</v>
      </c>
      <c r="H1385">
        <v>3.45</v>
      </c>
      <c r="I1385">
        <v>0</v>
      </c>
      <c r="J1385" t="s">
        <v>25</v>
      </c>
      <c r="K1385">
        <v>543168</v>
      </c>
      <c r="L1385">
        <v>45</v>
      </c>
      <c r="M1385">
        <v>0</v>
      </c>
      <c r="N1385">
        <v>1</v>
      </c>
      <c r="O1385">
        <v>0</v>
      </c>
      <c r="P1385">
        <v>0</v>
      </c>
      <c r="Q1385">
        <v>0</v>
      </c>
      <c r="R1385" t="s">
        <v>3930</v>
      </c>
    </row>
    <row r="1386" spans="1:19">
      <c r="A1386" t="s">
        <v>3931</v>
      </c>
      <c r="B1386" t="s">
        <v>1203</v>
      </c>
      <c r="C1386" t="s">
        <v>44</v>
      </c>
      <c r="D1386" t="s">
        <v>70</v>
      </c>
      <c r="E1386">
        <v>1140.26</v>
      </c>
      <c r="F1386" t="s">
        <v>23</v>
      </c>
      <c r="G1386" t="s">
        <v>24</v>
      </c>
      <c r="H1386">
        <v>5.98</v>
      </c>
      <c r="I1386">
        <v>0</v>
      </c>
      <c r="J1386" t="s">
        <v>31</v>
      </c>
      <c r="K1386">
        <v>447608</v>
      </c>
      <c r="L1386">
        <v>21</v>
      </c>
      <c r="M1386">
        <v>0</v>
      </c>
      <c r="N1386">
        <v>0</v>
      </c>
      <c r="O1386">
        <v>0</v>
      </c>
      <c r="P1386">
        <v>0</v>
      </c>
      <c r="Q1386">
        <v>0</v>
      </c>
      <c r="R1386" t="s">
        <v>3932</v>
      </c>
    </row>
    <row r="1387" spans="1:19">
      <c r="A1387" t="s">
        <v>3933</v>
      </c>
      <c r="B1387" t="s">
        <v>3934</v>
      </c>
      <c r="C1387" t="s">
        <v>60</v>
      </c>
      <c r="D1387" t="s">
        <v>54</v>
      </c>
      <c r="E1387">
        <v>1918.05</v>
      </c>
      <c r="F1387" t="s">
        <v>39</v>
      </c>
      <c r="G1387" t="s">
        <v>40</v>
      </c>
      <c r="H1387">
        <v>17.239999999999998</v>
      </c>
      <c r="I1387">
        <v>0</v>
      </c>
      <c r="J1387" t="s">
        <v>31</v>
      </c>
      <c r="K1387">
        <v>558876</v>
      </c>
      <c r="L1387">
        <v>19</v>
      </c>
      <c r="M1387">
        <v>0</v>
      </c>
      <c r="N1387">
        <v>0</v>
      </c>
      <c r="O1387">
        <v>0</v>
      </c>
      <c r="P1387">
        <v>0</v>
      </c>
      <c r="Q1387">
        <v>0</v>
      </c>
      <c r="R1387" t="s">
        <v>3935</v>
      </c>
    </row>
    <row r="1388" spans="1:19">
      <c r="A1388" t="s">
        <v>3936</v>
      </c>
      <c r="B1388" t="s">
        <v>3937</v>
      </c>
      <c r="C1388" t="s">
        <v>21</v>
      </c>
      <c r="D1388" t="s">
        <v>30</v>
      </c>
      <c r="E1388">
        <v>115.42</v>
      </c>
      <c r="F1388" t="s">
        <v>23</v>
      </c>
      <c r="G1388" t="s">
        <v>24</v>
      </c>
      <c r="H1388">
        <v>10.65</v>
      </c>
      <c r="I1388">
        <v>0</v>
      </c>
      <c r="J1388" t="s">
        <v>31</v>
      </c>
      <c r="K1388">
        <v>470855</v>
      </c>
      <c r="L1388">
        <v>18</v>
      </c>
      <c r="M1388">
        <v>0</v>
      </c>
      <c r="N1388">
        <v>0</v>
      </c>
      <c r="O1388">
        <v>0</v>
      </c>
      <c r="P1388">
        <v>0</v>
      </c>
      <c r="Q1388">
        <v>0</v>
      </c>
      <c r="R1388" t="s">
        <v>3938</v>
      </c>
    </row>
    <row r="1389" spans="1:19">
      <c r="A1389" t="s">
        <v>3939</v>
      </c>
      <c r="B1389" t="s">
        <v>3940</v>
      </c>
      <c r="C1389" t="s">
        <v>44</v>
      </c>
      <c r="D1389" t="s">
        <v>70</v>
      </c>
      <c r="E1389">
        <v>696.22</v>
      </c>
      <c r="F1389" t="s">
        <v>39</v>
      </c>
      <c r="G1389" t="s">
        <v>40</v>
      </c>
      <c r="H1389">
        <v>8.64</v>
      </c>
      <c r="I1389">
        <v>0</v>
      </c>
      <c r="J1389" t="s">
        <v>48</v>
      </c>
      <c r="K1389">
        <v>555519</v>
      </c>
      <c r="L1389">
        <v>19</v>
      </c>
      <c r="M1389">
        <v>0</v>
      </c>
      <c r="N1389">
        <v>0</v>
      </c>
      <c r="O1389">
        <v>0</v>
      </c>
      <c r="P1389">
        <v>0</v>
      </c>
      <c r="Q1389">
        <v>0</v>
      </c>
      <c r="R1389" t="s">
        <v>3941</v>
      </c>
    </row>
    <row r="1390" spans="1:19">
      <c r="A1390" t="s">
        <v>3942</v>
      </c>
      <c r="B1390" t="s">
        <v>2472</v>
      </c>
      <c r="C1390" t="s">
        <v>121</v>
      </c>
      <c r="D1390" t="s">
        <v>54</v>
      </c>
      <c r="E1390">
        <v>494.21</v>
      </c>
      <c r="F1390" t="s">
        <v>55</v>
      </c>
      <c r="G1390" t="s">
        <v>40</v>
      </c>
      <c r="H1390">
        <v>11.42</v>
      </c>
      <c r="I1390">
        <v>0</v>
      </c>
      <c r="J1390" t="s">
        <v>48</v>
      </c>
      <c r="K1390">
        <v>514086</v>
      </c>
      <c r="L1390">
        <v>12</v>
      </c>
      <c r="M1390">
        <v>0</v>
      </c>
      <c r="N1390">
        <v>0</v>
      </c>
      <c r="O1390">
        <v>0</v>
      </c>
      <c r="P1390">
        <v>0</v>
      </c>
      <c r="Q1390">
        <v>0</v>
      </c>
      <c r="R1390" t="s">
        <v>3943</v>
      </c>
    </row>
    <row r="1391" spans="1:19">
      <c r="A1391" t="s">
        <v>3944</v>
      </c>
      <c r="B1391" t="s">
        <v>1889</v>
      </c>
      <c r="C1391" t="s">
        <v>111</v>
      </c>
      <c r="D1391" t="s">
        <v>30</v>
      </c>
      <c r="E1391">
        <v>329.88</v>
      </c>
      <c r="F1391" t="s">
        <v>39</v>
      </c>
      <c r="G1391" t="s">
        <v>40</v>
      </c>
      <c r="H1391">
        <v>5.7</v>
      </c>
      <c r="I1391">
        <v>0</v>
      </c>
      <c r="J1391" t="s">
        <v>25</v>
      </c>
      <c r="K1391">
        <v>538705</v>
      </c>
      <c r="L1391">
        <v>10</v>
      </c>
      <c r="M1391">
        <v>0</v>
      </c>
      <c r="N1391">
        <v>0</v>
      </c>
      <c r="O1391">
        <v>0</v>
      </c>
      <c r="P1391">
        <v>0</v>
      </c>
      <c r="Q1391">
        <v>0</v>
      </c>
      <c r="R1391" t="s">
        <v>3945</v>
      </c>
    </row>
    <row r="1392" spans="1:19">
      <c r="A1392" t="s">
        <v>3946</v>
      </c>
      <c r="B1392" t="s">
        <v>3265</v>
      </c>
      <c r="C1392" t="s">
        <v>29</v>
      </c>
      <c r="D1392" t="s">
        <v>22</v>
      </c>
      <c r="E1392">
        <v>334.02</v>
      </c>
      <c r="F1392" t="s">
        <v>23</v>
      </c>
      <c r="G1392" t="s">
        <v>24</v>
      </c>
      <c r="H1392">
        <v>4.37</v>
      </c>
      <c r="I1392">
        <v>0</v>
      </c>
      <c r="J1392" t="s">
        <v>31</v>
      </c>
      <c r="K1392">
        <v>409651</v>
      </c>
      <c r="L1392">
        <v>10</v>
      </c>
      <c r="M1392">
        <v>0</v>
      </c>
      <c r="N1392">
        <v>0</v>
      </c>
      <c r="O1392">
        <v>0</v>
      </c>
      <c r="P1392">
        <v>0</v>
      </c>
      <c r="Q1392">
        <v>0</v>
      </c>
      <c r="R1392" t="s">
        <v>3947</v>
      </c>
    </row>
    <row r="1393" spans="1:19">
      <c r="A1393" t="s">
        <v>3948</v>
      </c>
      <c r="B1393" t="s">
        <v>1385</v>
      </c>
      <c r="C1393" t="s">
        <v>44</v>
      </c>
      <c r="D1393" t="s">
        <v>22</v>
      </c>
      <c r="E1393">
        <v>762.83</v>
      </c>
      <c r="F1393" t="s">
        <v>23</v>
      </c>
      <c r="G1393" t="s">
        <v>24</v>
      </c>
      <c r="H1393">
        <v>10.71</v>
      </c>
      <c r="I1393">
        <v>0</v>
      </c>
      <c r="J1393" t="s">
        <v>31</v>
      </c>
      <c r="K1393">
        <v>462301</v>
      </c>
      <c r="L1393">
        <v>10</v>
      </c>
      <c r="M1393">
        <v>0</v>
      </c>
      <c r="N1393">
        <v>0</v>
      </c>
      <c r="O1393">
        <v>0</v>
      </c>
      <c r="P1393">
        <v>0</v>
      </c>
      <c r="Q1393">
        <v>0</v>
      </c>
      <c r="R1393" t="s">
        <v>3949</v>
      </c>
    </row>
    <row r="1394" spans="1:19">
      <c r="A1394" t="s">
        <v>3950</v>
      </c>
      <c r="B1394" t="s">
        <v>3951</v>
      </c>
      <c r="C1394" t="s">
        <v>35</v>
      </c>
      <c r="D1394" t="s">
        <v>30</v>
      </c>
      <c r="E1394">
        <v>397.22</v>
      </c>
      <c r="F1394" t="s">
        <v>23</v>
      </c>
      <c r="G1394" t="s">
        <v>24</v>
      </c>
      <c r="H1394">
        <v>5.09</v>
      </c>
      <c r="I1394">
        <v>0</v>
      </c>
      <c r="J1394" t="s">
        <v>25</v>
      </c>
      <c r="K1394">
        <v>458398</v>
      </c>
      <c r="L1394">
        <v>37</v>
      </c>
      <c r="M1394">
        <v>0</v>
      </c>
      <c r="N1394">
        <v>0</v>
      </c>
      <c r="O1394">
        <v>0</v>
      </c>
      <c r="P1394">
        <v>1</v>
      </c>
      <c r="Q1394">
        <v>0</v>
      </c>
      <c r="R1394" t="s">
        <v>3952</v>
      </c>
    </row>
    <row r="1395" spans="1:19">
      <c r="A1395" t="s">
        <v>3953</v>
      </c>
      <c r="B1395" t="s">
        <v>3954</v>
      </c>
      <c r="C1395" t="s">
        <v>29</v>
      </c>
      <c r="D1395" t="s">
        <v>70</v>
      </c>
      <c r="E1395">
        <v>568.96</v>
      </c>
      <c r="F1395" t="s">
        <v>23</v>
      </c>
      <c r="G1395" t="s">
        <v>24</v>
      </c>
      <c r="H1395">
        <v>11.94</v>
      </c>
      <c r="I1395">
        <v>0</v>
      </c>
      <c r="J1395" t="s">
        <v>144</v>
      </c>
      <c r="K1395">
        <v>481139</v>
      </c>
      <c r="L1395">
        <v>25</v>
      </c>
      <c r="M1395">
        <v>0</v>
      </c>
      <c r="N1395">
        <v>0</v>
      </c>
      <c r="O1395">
        <v>0</v>
      </c>
      <c r="P1395">
        <v>0</v>
      </c>
      <c r="Q1395">
        <v>0</v>
      </c>
      <c r="R1395" t="s">
        <v>3955</v>
      </c>
    </row>
    <row r="1396" spans="1:19">
      <c r="A1396" t="s">
        <v>3956</v>
      </c>
      <c r="B1396" t="s">
        <v>3222</v>
      </c>
      <c r="C1396" t="s">
        <v>128</v>
      </c>
      <c r="D1396" t="s">
        <v>22</v>
      </c>
      <c r="E1396">
        <v>643.4</v>
      </c>
      <c r="F1396" t="s">
        <v>23</v>
      </c>
      <c r="G1396" t="s">
        <v>24</v>
      </c>
      <c r="H1396">
        <v>3.02</v>
      </c>
      <c r="I1396">
        <v>0</v>
      </c>
      <c r="J1396" t="s">
        <v>31</v>
      </c>
      <c r="K1396">
        <v>544653</v>
      </c>
      <c r="L1396">
        <v>38</v>
      </c>
      <c r="M1396">
        <v>0</v>
      </c>
      <c r="N1396">
        <v>1</v>
      </c>
      <c r="O1396">
        <v>0</v>
      </c>
      <c r="P1396">
        <v>0</v>
      </c>
      <c r="Q1396">
        <v>0</v>
      </c>
      <c r="R1396" t="s">
        <v>3957</v>
      </c>
    </row>
    <row r="1397" spans="1:19">
      <c r="A1397" t="s">
        <v>3958</v>
      </c>
      <c r="B1397" t="s">
        <v>3959</v>
      </c>
      <c r="C1397" t="s">
        <v>29</v>
      </c>
      <c r="D1397" t="s">
        <v>30</v>
      </c>
      <c r="E1397">
        <v>281.37</v>
      </c>
      <c r="F1397" t="s">
        <v>23</v>
      </c>
      <c r="G1397" t="s">
        <v>24</v>
      </c>
      <c r="H1397">
        <v>2.88</v>
      </c>
      <c r="I1397">
        <v>0</v>
      </c>
      <c r="J1397" t="s">
        <v>48</v>
      </c>
      <c r="K1397">
        <v>551416</v>
      </c>
      <c r="L1397">
        <v>70</v>
      </c>
      <c r="M1397">
        <v>0</v>
      </c>
      <c r="N1397">
        <v>1</v>
      </c>
      <c r="O1397">
        <v>0</v>
      </c>
      <c r="P1397">
        <v>1</v>
      </c>
      <c r="Q1397">
        <v>0</v>
      </c>
      <c r="R1397" t="s">
        <v>3960</v>
      </c>
    </row>
    <row r="1398" spans="1:19">
      <c r="A1398" t="s">
        <v>3961</v>
      </c>
      <c r="B1398" t="s">
        <v>3962</v>
      </c>
      <c r="C1398" t="s">
        <v>29</v>
      </c>
      <c r="D1398" t="s">
        <v>30</v>
      </c>
      <c r="E1398">
        <v>364.26</v>
      </c>
      <c r="F1398" t="s">
        <v>39</v>
      </c>
      <c r="G1398" t="s">
        <v>24</v>
      </c>
      <c r="H1398">
        <v>6.38</v>
      </c>
      <c r="I1398">
        <v>0</v>
      </c>
      <c r="J1398" t="s">
        <v>25</v>
      </c>
      <c r="K1398">
        <v>469380</v>
      </c>
      <c r="L1398">
        <v>20</v>
      </c>
      <c r="M1398">
        <v>0</v>
      </c>
      <c r="N1398">
        <v>0</v>
      </c>
      <c r="O1398">
        <v>0</v>
      </c>
      <c r="P1398">
        <v>0</v>
      </c>
      <c r="Q1398">
        <v>0</v>
      </c>
      <c r="R1398" t="s">
        <v>3963</v>
      </c>
      <c r="S1398" t="s">
        <v>50</v>
      </c>
    </row>
    <row r="1399" spans="1:19">
      <c r="A1399" t="s">
        <v>3964</v>
      </c>
      <c r="B1399" t="s">
        <v>3965</v>
      </c>
      <c r="C1399" t="s">
        <v>29</v>
      </c>
      <c r="D1399" t="s">
        <v>54</v>
      </c>
      <c r="E1399">
        <v>476</v>
      </c>
      <c r="F1399" t="s">
        <v>23</v>
      </c>
      <c r="G1399" t="s">
        <v>24</v>
      </c>
      <c r="H1399">
        <v>13.13</v>
      </c>
      <c r="I1399">
        <v>0</v>
      </c>
      <c r="J1399" t="s">
        <v>31</v>
      </c>
      <c r="K1399">
        <v>557816</v>
      </c>
      <c r="L1399">
        <v>15</v>
      </c>
      <c r="M1399">
        <v>0</v>
      </c>
      <c r="N1399">
        <v>0</v>
      </c>
      <c r="O1399">
        <v>0</v>
      </c>
      <c r="P1399">
        <v>0</v>
      </c>
      <c r="Q1399">
        <v>0</v>
      </c>
      <c r="R1399" t="s">
        <v>3966</v>
      </c>
    </row>
    <row r="1400" spans="1:19">
      <c r="A1400" t="s">
        <v>3967</v>
      </c>
      <c r="B1400" t="s">
        <v>3968</v>
      </c>
      <c r="C1400" t="s">
        <v>53</v>
      </c>
      <c r="D1400" t="s">
        <v>22</v>
      </c>
      <c r="E1400">
        <v>269.01</v>
      </c>
      <c r="F1400" t="s">
        <v>23</v>
      </c>
      <c r="G1400" t="s">
        <v>24</v>
      </c>
      <c r="H1400">
        <v>11.28</v>
      </c>
      <c r="I1400">
        <v>0</v>
      </c>
      <c r="J1400" t="s">
        <v>48</v>
      </c>
      <c r="K1400">
        <v>515219</v>
      </c>
      <c r="L1400">
        <v>24</v>
      </c>
      <c r="M1400">
        <v>0</v>
      </c>
      <c r="N1400">
        <v>0</v>
      </c>
      <c r="O1400">
        <v>0</v>
      </c>
      <c r="P1400">
        <v>0</v>
      </c>
      <c r="Q1400">
        <v>0</v>
      </c>
      <c r="R1400" t="s">
        <v>3969</v>
      </c>
    </row>
    <row r="1401" spans="1:19">
      <c r="A1401" t="s">
        <v>3970</v>
      </c>
      <c r="B1401" t="s">
        <v>3971</v>
      </c>
      <c r="C1401" t="s">
        <v>44</v>
      </c>
      <c r="D1401" t="s">
        <v>30</v>
      </c>
      <c r="E1401">
        <v>76.14</v>
      </c>
      <c r="F1401" t="s">
        <v>39</v>
      </c>
      <c r="G1401" t="s">
        <v>24</v>
      </c>
      <c r="H1401">
        <v>11.36</v>
      </c>
      <c r="I1401">
        <v>0</v>
      </c>
      <c r="J1401" t="s">
        <v>144</v>
      </c>
      <c r="K1401">
        <v>417081</v>
      </c>
      <c r="L1401">
        <v>15</v>
      </c>
      <c r="M1401">
        <v>0</v>
      </c>
      <c r="N1401">
        <v>0</v>
      </c>
      <c r="O1401">
        <v>0</v>
      </c>
      <c r="P1401">
        <v>0</v>
      </c>
      <c r="Q1401">
        <v>0</v>
      </c>
      <c r="R1401" t="s">
        <v>3972</v>
      </c>
      <c r="S1401" t="s">
        <v>50</v>
      </c>
    </row>
    <row r="1402" spans="1:19">
      <c r="A1402" t="s">
        <v>3973</v>
      </c>
      <c r="B1402" t="s">
        <v>3974</v>
      </c>
      <c r="C1402" t="s">
        <v>95</v>
      </c>
      <c r="D1402" t="s">
        <v>22</v>
      </c>
      <c r="E1402">
        <v>348.92</v>
      </c>
      <c r="F1402" t="s">
        <v>23</v>
      </c>
      <c r="G1402" t="s">
        <v>24</v>
      </c>
      <c r="H1402">
        <v>9.18</v>
      </c>
      <c r="I1402">
        <v>0</v>
      </c>
      <c r="J1402" t="s">
        <v>25</v>
      </c>
      <c r="K1402">
        <v>555201</v>
      </c>
      <c r="L1402">
        <v>45</v>
      </c>
      <c r="M1402">
        <v>0</v>
      </c>
      <c r="N1402">
        <v>1</v>
      </c>
      <c r="O1402">
        <v>0</v>
      </c>
      <c r="P1402">
        <v>0</v>
      </c>
      <c r="Q1402">
        <v>0</v>
      </c>
      <c r="R1402" t="s">
        <v>3975</v>
      </c>
    </row>
    <row r="1403" spans="1:19">
      <c r="A1403" t="s">
        <v>3976</v>
      </c>
      <c r="B1403" t="s">
        <v>222</v>
      </c>
      <c r="C1403" t="s">
        <v>53</v>
      </c>
      <c r="D1403" t="s">
        <v>70</v>
      </c>
      <c r="E1403">
        <v>458.62</v>
      </c>
      <c r="F1403" t="s">
        <v>23</v>
      </c>
      <c r="G1403" t="s">
        <v>24</v>
      </c>
      <c r="H1403">
        <v>1.74</v>
      </c>
      <c r="I1403">
        <v>0</v>
      </c>
      <c r="J1403" t="s">
        <v>48</v>
      </c>
      <c r="K1403">
        <v>439908</v>
      </c>
      <c r="L1403">
        <v>20</v>
      </c>
      <c r="M1403">
        <v>0</v>
      </c>
      <c r="N1403">
        <v>0</v>
      </c>
      <c r="O1403">
        <v>0</v>
      </c>
      <c r="P1403">
        <v>0</v>
      </c>
      <c r="Q1403">
        <v>0</v>
      </c>
      <c r="R1403" t="s">
        <v>3977</v>
      </c>
    </row>
    <row r="1404" spans="1:19">
      <c r="A1404" t="s">
        <v>3978</v>
      </c>
      <c r="B1404" t="s">
        <v>3979</v>
      </c>
      <c r="C1404" t="s">
        <v>60</v>
      </c>
      <c r="D1404" t="s">
        <v>22</v>
      </c>
      <c r="E1404">
        <v>812.4</v>
      </c>
      <c r="F1404" t="s">
        <v>23</v>
      </c>
      <c r="G1404" t="s">
        <v>24</v>
      </c>
      <c r="H1404">
        <v>10.83</v>
      </c>
      <c r="I1404">
        <v>0</v>
      </c>
      <c r="J1404" t="s">
        <v>31</v>
      </c>
      <c r="K1404">
        <v>457960</v>
      </c>
      <c r="L1404">
        <v>25</v>
      </c>
      <c r="M1404">
        <v>0</v>
      </c>
      <c r="N1404">
        <v>0</v>
      </c>
      <c r="O1404">
        <v>0</v>
      </c>
      <c r="P1404">
        <v>0</v>
      </c>
      <c r="Q1404">
        <v>0</v>
      </c>
      <c r="R1404" t="s">
        <v>3980</v>
      </c>
    </row>
    <row r="1405" spans="1:19">
      <c r="A1405" t="s">
        <v>3981</v>
      </c>
      <c r="B1405" t="s">
        <v>558</v>
      </c>
      <c r="C1405" t="s">
        <v>60</v>
      </c>
      <c r="D1405" t="s">
        <v>22</v>
      </c>
      <c r="E1405">
        <v>278.36</v>
      </c>
      <c r="F1405" t="s">
        <v>55</v>
      </c>
      <c r="G1405" t="s">
        <v>40</v>
      </c>
      <c r="H1405">
        <v>9.26</v>
      </c>
      <c r="I1405">
        <v>0</v>
      </c>
      <c r="J1405" t="s">
        <v>25</v>
      </c>
      <c r="K1405">
        <v>485016</v>
      </c>
      <c r="L1405">
        <v>18</v>
      </c>
      <c r="M1405">
        <v>0</v>
      </c>
      <c r="N1405">
        <v>0</v>
      </c>
      <c r="O1405">
        <v>0</v>
      </c>
      <c r="P1405">
        <v>0</v>
      </c>
      <c r="Q1405">
        <v>0</v>
      </c>
      <c r="R1405" t="s">
        <v>3982</v>
      </c>
    </row>
    <row r="1406" spans="1:19">
      <c r="A1406" t="s">
        <v>3983</v>
      </c>
      <c r="B1406" t="s">
        <v>3984</v>
      </c>
      <c r="C1406" t="s">
        <v>29</v>
      </c>
      <c r="D1406" t="s">
        <v>70</v>
      </c>
      <c r="E1406">
        <v>395.58</v>
      </c>
      <c r="F1406" t="s">
        <v>23</v>
      </c>
      <c r="G1406" t="s">
        <v>24</v>
      </c>
      <c r="H1406">
        <v>11.6</v>
      </c>
      <c r="I1406">
        <v>0</v>
      </c>
      <c r="J1406" t="s">
        <v>31</v>
      </c>
      <c r="K1406">
        <v>424579</v>
      </c>
      <c r="L1406">
        <v>15</v>
      </c>
      <c r="M1406">
        <v>0</v>
      </c>
      <c r="N1406">
        <v>0</v>
      </c>
      <c r="O1406">
        <v>0</v>
      </c>
      <c r="P1406">
        <v>0</v>
      </c>
      <c r="Q1406">
        <v>0</v>
      </c>
      <c r="R1406" t="s">
        <v>3985</v>
      </c>
    </row>
    <row r="1407" spans="1:19">
      <c r="A1407" t="s">
        <v>3986</v>
      </c>
      <c r="B1407" t="s">
        <v>3987</v>
      </c>
      <c r="C1407" t="s">
        <v>44</v>
      </c>
      <c r="D1407" t="s">
        <v>30</v>
      </c>
      <c r="E1407">
        <v>140.13</v>
      </c>
      <c r="F1407" t="s">
        <v>23</v>
      </c>
      <c r="G1407" t="s">
        <v>24</v>
      </c>
      <c r="H1407">
        <v>3.68</v>
      </c>
      <c r="I1407">
        <v>0</v>
      </c>
      <c r="J1407" t="s">
        <v>25</v>
      </c>
      <c r="K1407">
        <v>453695</v>
      </c>
      <c r="L1407">
        <v>14</v>
      </c>
      <c r="M1407">
        <v>0</v>
      </c>
      <c r="N1407">
        <v>0</v>
      </c>
      <c r="O1407">
        <v>0</v>
      </c>
      <c r="P1407">
        <v>0</v>
      </c>
      <c r="Q1407">
        <v>0</v>
      </c>
      <c r="R1407" t="s">
        <v>3988</v>
      </c>
    </row>
    <row r="1408" spans="1:19">
      <c r="A1408" t="s">
        <v>3989</v>
      </c>
      <c r="B1408" t="s">
        <v>1506</v>
      </c>
      <c r="C1408" t="s">
        <v>29</v>
      </c>
      <c r="D1408" t="s">
        <v>22</v>
      </c>
      <c r="E1408">
        <v>606.58000000000004</v>
      </c>
      <c r="F1408" t="s">
        <v>23</v>
      </c>
      <c r="G1408" t="s">
        <v>24</v>
      </c>
      <c r="H1408">
        <v>10.51</v>
      </c>
      <c r="I1408">
        <v>0</v>
      </c>
      <c r="J1408" t="s">
        <v>31</v>
      </c>
      <c r="K1408">
        <v>471017</v>
      </c>
      <c r="L1408">
        <v>10</v>
      </c>
      <c r="M1408">
        <v>0</v>
      </c>
      <c r="N1408">
        <v>0</v>
      </c>
      <c r="O1408">
        <v>0</v>
      </c>
      <c r="P1408">
        <v>0</v>
      </c>
      <c r="Q1408">
        <v>0</v>
      </c>
      <c r="R1408" t="s">
        <v>3990</v>
      </c>
    </row>
    <row r="1409" spans="1:19">
      <c r="A1409" t="s">
        <v>3991</v>
      </c>
      <c r="B1409" t="s">
        <v>3992</v>
      </c>
      <c r="C1409" t="s">
        <v>60</v>
      </c>
      <c r="D1409" t="s">
        <v>30</v>
      </c>
      <c r="E1409">
        <v>596.41</v>
      </c>
      <c r="F1409" t="s">
        <v>55</v>
      </c>
      <c r="G1409" t="s">
        <v>40</v>
      </c>
      <c r="H1409">
        <v>5.4</v>
      </c>
      <c r="I1409">
        <v>0</v>
      </c>
      <c r="J1409" t="s">
        <v>48</v>
      </c>
      <c r="K1409">
        <v>553557</v>
      </c>
      <c r="L1409">
        <v>19</v>
      </c>
      <c r="M1409">
        <v>0</v>
      </c>
      <c r="N1409">
        <v>0</v>
      </c>
      <c r="O1409">
        <v>0</v>
      </c>
      <c r="P1409">
        <v>0</v>
      </c>
      <c r="Q1409">
        <v>0</v>
      </c>
      <c r="R1409" t="s">
        <v>3993</v>
      </c>
    </row>
    <row r="1410" spans="1:19">
      <c r="A1410" t="s">
        <v>3994</v>
      </c>
      <c r="B1410" t="s">
        <v>531</v>
      </c>
      <c r="C1410" t="s">
        <v>60</v>
      </c>
      <c r="D1410" t="s">
        <v>30</v>
      </c>
      <c r="E1410">
        <v>451.51</v>
      </c>
      <c r="F1410" t="s">
        <v>23</v>
      </c>
      <c r="G1410" t="s">
        <v>24</v>
      </c>
      <c r="H1410">
        <v>1.19</v>
      </c>
      <c r="I1410">
        <v>0</v>
      </c>
      <c r="J1410" t="s">
        <v>31</v>
      </c>
      <c r="K1410">
        <v>434965</v>
      </c>
      <c r="L1410">
        <v>18</v>
      </c>
      <c r="M1410">
        <v>0</v>
      </c>
      <c r="N1410">
        <v>0</v>
      </c>
      <c r="O1410">
        <v>0</v>
      </c>
      <c r="P1410">
        <v>0</v>
      </c>
      <c r="Q1410">
        <v>0</v>
      </c>
      <c r="R1410" t="s">
        <v>3995</v>
      </c>
    </row>
    <row r="1411" spans="1:19">
      <c r="A1411" t="s">
        <v>3996</v>
      </c>
      <c r="B1411" t="s">
        <v>3997</v>
      </c>
      <c r="C1411" t="s">
        <v>44</v>
      </c>
      <c r="D1411" t="s">
        <v>30</v>
      </c>
      <c r="E1411">
        <v>881.72</v>
      </c>
      <c r="F1411" t="s">
        <v>23</v>
      </c>
      <c r="G1411" t="s">
        <v>24</v>
      </c>
      <c r="H1411">
        <v>0.99</v>
      </c>
      <c r="I1411">
        <v>0</v>
      </c>
      <c r="J1411" t="s">
        <v>48</v>
      </c>
      <c r="K1411">
        <v>551861</v>
      </c>
      <c r="L1411">
        <v>24</v>
      </c>
      <c r="M1411">
        <v>0</v>
      </c>
      <c r="N1411">
        <v>0</v>
      </c>
      <c r="O1411">
        <v>0</v>
      </c>
      <c r="P1411">
        <v>0</v>
      </c>
      <c r="Q1411">
        <v>0</v>
      </c>
      <c r="R1411" t="s">
        <v>3998</v>
      </c>
    </row>
    <row r="1412" spans="1:19">
      <c r="A1412" t="s">
        <v>3999</v>
      </c>
      <c r="B1412" t="s">
        <v>4000</v>
      </c>
      <c r="C1412" t="s">
        <v>128</v>
      </c>
      <c r="D1412" t="s">
        <v>22</v>
      </c>
      <c r="E1412">
        <v>914.91</v>
      </c>
      <c r="F1412" t="s">
        <v>23</v>
      </c>
      <c r="G1412" t="s">
        <v>24</v>
      </c>
      <c r="H1412">
        <v>10.88</v>
      </c>
      <c r="I1412">
        <v>0</v>
      </c>
      <c r="J1412" t="s">
        <v>48</v>
      </c>
      <c r="K1412">
        <v>400227</v>
      </c>
      <c r="L1412">
        <v>14</v>
      </c>
      <c r="M1412">
        <v>0</v>
      </c>
      <c r="N1412">
        <v>0</v>
      </c>
      <c r="O1412">
        <v>0</v>
      </c>
      <c r="P1412">
        <v>0</v>
      </c>
      <c r="Q1412">
        <v>0</v>
      </c>
      <c r="R1412" t="s">
        <v>4001</v>
      </c>
    </row>
    <row r="1413" spans="1:19">
      <c r="A1413" t="s">
        <v>4002</v>
      </c>
      <c r="B1413" t="s">
        <v>4003</v>
      </c>
      <c r="C1413" t="s">
        <v>44</v>
      </c>
      <c r="D1413" t="s">
        <v>70</v>
      </c>
      <c r="E1413">
        <v>776.5</v>
      </c>
      <c r="F1413" t="s">
        <v>39</v>
      </c>
      <c r="G1413" t="s">
        <v>40</v>
      </c>
      <c r="H1413">
        <v>11.35</v>
      </c>
      <c r="I1413">
        <v>0</v>
      </c>
      <c r="J1413" t="s">
        <v>144</v>
      </c>
      <c r="K1413">
        <v>501766</v>
      </c>
      <c r="L1413">
        <v>48</v>
      </c>
      <c r="M1413">
        <v>1</v>
      </c>
      <c r="N1413">
        <v>0</v>
      </c>
      <c r="O1413">
        <v>0</v>
      </c>
      <c r="P1413">
        <v>0</v>
      </c>
      <c r="Q1413">
        <v>1</v>
      </c>
      <c r="R1413" t="s">
        <v>4004</v>
      </c>
    </row>
    <row r="1414" spans="1:19">
      <c r="A1414" t="s">
        <v>4005</v>
      </c>
      <c r="B1414" t="s">
        <v>4006</v>
      </c>
      <c r="C1414" t="s">
        <v>121</v>
      </c>
      <c r="D1414" t="s">
        <v>54</v>
      </c>
      <c r="E1414">
        <v>708.08</v>
      </c>
      <c r="F1414" t="s">
        <v>23</v>
      </c>
      <c r="G1414" t="s">
        <v>24</v>
      </c>
      <c r="H1414">
        <v>19.73</v>
      </c>
      <c r="I1414">
        <v>0</v>
      </c>
      <c r="J1414" t="s">
        <v>25</v>
      </c>
      <c r="K1414">
        <v>452429</v>
      </c>
      <c r="L1414">
        <v>42</v>
      </c>
      <c r="M1414">
        <v>0</v>
      </c>
      <c r="N1414">
        <v>1</v>
      </c>
      <c r="O1414">
        <v>0</v>
      </c>
      <c r="P1414">
        <v>0</v>
      </c>
      <c r="Q1414">
        <v>0</v>
      </c>
      <c r="R1414" t="s">
        <v>4007</v>
      </c>
    </row>
    <row r="1415" spans="1:19">
      <c r="A1415" t="s">
        <v>4008</v>
      </c>
      <c r="B1415" t="s">
        <v>4009</v>
      </c>
      <c r="C1415" t="s">
        <v>29</v>
      </c>
      <c r="D1415" t="s">
        <v>70</v>
      </c>
      <c r="E1415">
        <v>86.24</v>
      </c>
      <c r="F1415" t="s">
        <v>23</v>
      </c>
      <c r="G1415" t="s">
        <v>24</v>
      </c>
      <c r="H1415">
        <v>3.09</v>
      </c>
      <c r="I1415">
        <v>0</v>
      </c>
      <c r="J1415" t="s">
        <v>48</v>
      </c>
      <c r="K1415">
        <v>540161</v>
      </c>
      <c r="L1415">
        <v>31</v>
      </c>
      <c r="M1415">
        <v>0</v>
      </c>
      <c r="N1415">
        <v>0</v>
      </c>
      <c r="O1415">
        <v>0</v>
      </c>
      <c r="P1415">
        <v>1</v>
      </c>
      <c r="Q1415">
        <v>0</v>
      </c>
      <c r="R1415" t="s">
        <v>4010</v>
      </c>
    </row>
    <row r="1416" spans="1:19">
      <c r="A1416" t="s">
        <v>4011</v>
      </c>
      <c r="B1416" t="s">
        <v>4012</v>
      </c>
      <c r="C1416" t="s">
        <v>60</v>
      </c>
      <c r="D1416" t="s">
        <v>70</v>
      </c>
      <c r="E1416">
        <v>176.98</v>
      </c>
      <c r="F1416" t="s">
        <v>23</v>
      </c>
      <c r="G1416" t="s">
        <v>24</v>
      </c>
      <c r="H1416">
        <v>1.95</v>
      </c>
      <c r="I1416">
        <v>0</v>
      </c>
      <c r="J1416" t="s">
        <v>31</v>
      </c>
      <c r="K1416">
        <v>496729</v>
      </c>
      <c r="L1416">
        <v>11</v>
      </c>
      <c r="M1416">
        <v>0</v>
      </c>
      <c r="N1416">
        <v>0</v>
      </c>
      <c r="O1416">
        <v>0</v>
      </c>
      <c r="P1416">
        <v>0</v>
      </c>
      <c r="Q1416">
        <v>0</v>
      </c>
      <c r="R1416" t="s">
        <v>4013</v>
      </c>
    </row>
    <row r="1417" spans="1:19">
      <c r="A1417" t="s">
        <v>4014</v>
      </c>
      <c r="B1417" t="s">
        <v>4015</v>
      </c>
      <c r="C1417" t="s">
        <v>29</v>
      </c>
      <c r="D1417" t="s">
        <v>54</v>
      </c>
      <c r="E1417">
        <v>797.45</v>
      </c>
      <c r="F1417" t="s">
        <v>55</v>
      </c>
      <c r="G1417" t="s">
        <v>24</v>
      </c>
      <c r="H1417">
        <v>14.39</v>
      </c>
      <c r="I1417">
        <v>0</v>
      </c>
      <c r="J1417" t="s">
        <v>31</v>
      </c>
      <c r="K1417">
        <v>471840</v>
      </c>
      <c r="L1417">
        <v>23</v>
      </c>
      <c r="M1417">
        <v>0</v>
      </c>
      <c r="N1417">
        <v>0</v>
      </c>
      <c r="O1417">
        <v>0</v>
      </c>
      <c r="P1417">
        <v>0</v>
      </c>
      <c r="Q1417">
        <v>0</v>
      </c>
      <c r="R1417" t="s">
        <v>4016</v>
      </c>
      <c r="S1417" t="s">
        <v>57</v>
      </c>
    </row>
    <row r="1418" spans="1:19">
      <c r="A1418" t="s">
        <v>4017</v>
      </c>
      <c r="B1418" t="s">
        <v>4018</v>
      </c>
      <c r="C1418" t="s">
        <v>29</v>
      </c>
      <c r="D1418" t="s">
        <v>22</v>
      </c>
      <c r="E1418">
        <v>233.29</v>
      </c>
      <c r="F1418" t="s">
        <v>23</v>
      </c>
      <c r="G1418" t="s">
        <v>24</v>
      </c>
      <c r="H1418">
        <v>3.86</v>
      </c>
      <c r="I1418">
        <v>0</v>
      </c>
      <c r="J1418" t="s">
        <v>31</v>
      </c>
      <c r="K1418">
        <v>420796</v>
      </c>
      <c r="L1418">
        <v>10</v>
      </c>
      <c r="M1418">
        <v>0</v>
      </c>
      <c r="N1418">
        <v>0</v>
      </c>
      <c r="O1418">
        <v>0</v>
      </c>
      <c r="P1418">
        <v>0</v>
      </c>
      <c r="Q1418">
        <v>0</v>
      </c>
      <c r="R1418" t="s">
        <v>4019</v>
      </c>
    </row>
    <row r="1419" spans="1:19">
      <c r="A1419" t="s">
        <v>4020</v>
      </c>
      <c r="B1419" t="s">
        <v>2123</v>
      </c>
      <c r="C1419" t="s">
        <v>121</v>
      </c>
      <c r="D1419" t="s">
        <v>30</v>
      </c>
      <c r="E1419">
        <v>273.04000000000002</v>
      </c>
      <c r="F1419" t="s">
        <v>23</v>
      </c>
      <c r="G1419" t="s">
        <v>24</v>
      </c>
      <c r="H1419">
        <v>1.39</v>
      </c>
      <c r="I1419">
        <v>0</v>
      </c>
      <c r="J1419" t="s">
        <v>144</v>
      </c>
      <c r="K1419">
        <v>535104</v>
      </c>
      <c r="L1419">
        <v>47</v>
      </c>
      <c r="M1419">
        <v>0</v>
      </c>
      <c r="N1419">
        <v>1</v>
      </c>
      <c r="O1419">
        <v>0</v>
      </c>
      <c r="P1419">
        <v>0</v>
      </c>
      <c r="Q1419">
        <v>0</v>
      </c>
      <c r="R1419" t="s">
        <v>4021</v>
      </c>
    </row>
    <row r="1420" spans="1:19">
      <c r="A1420" t="s">
        <v>4022</v>
      </c>
      <c r="B1420" t="s">
        <v>4023</v>
      </c>
      <c r="C1420" t="s">
        <v>29</v>
      </c>
      <c r="D1420" t="s">
        <v>70</v>
      </c>
      <c r="E1420">
        <v>693.4</v>
      </c>
      <c r="F1420" t="s">
        <v>55</v>
      </c>
      <c r="G1420" t="s">
        <v>24</v>
      </c>
      <c r="H1420">
        <v>8.92</v>
      </c>
      <c r="I1420">
        <v>0</v>
      </c>
      <c r="J1420" t="s">
        <v>48</v>
      </c>
      <c r="K1420">
        <v>472943</v>
      </c>
      <c r="L1420">
        <v>19</v>
      </c>
      <c r="M1420">
        <v>0</v>
      </c>
      <c r="N1420">
        <v>0</v>
      </c>
      <c r="O1420">
        <v>0</v>
      </c>
      <c r="P1420">
        <v>0</v>
      </c>
      <c r="Q1420">
        <v>0</v>
      </c>
      <c r="R1420" t="s">
        <v>4024</v>
      </c>
      <c r="S1420" t="s">
        <v>57</v>
      </c>
    </row>
    <row r="1421" spans="1:19">
      <c r="A1421" t="s">
        <v>4025</v>
      </c>
      <c r="B1421" t="s">
        <v>4026</v>
      </c>
      <c r="C1421" t="s">
        <v>60</v>
      </c>
      <c r="D1421" t="s">
        <v>30</v>
      </c>
      <c r="E1421">
        <v>775.76</v>
      </c>
      <c r="F1421" t="s">
        <v>55</v>
      </c>
      <c r="G1421" t="s">
        <v>24</v>
      </c>
      <c r="H1421">
        <v>8.85</v>
      </c>
      <c r="I1421">
        <v>0</v>
      </c>
      <c r="J1421" t="s">
        <v>48</v>
      </c>
      <c r="K1421">
        <v>531921</v>
      </c>
      <c r="L1421">
        <v>19</v>
      </c>
      <c r="M1421">
        <v>0</v>
      </c>
      <c r="N1421">
        <v>0</v>
      </c>
      <c r="O1421">
        <v>0</v>
      </c>
      <c r="P1421">
        <v>0</v>
      </c>
      <c r="Q1421">
        <v>0</v>
      </c>
      <c r="R1421" t="s">
        <v>4027</v>
      </c>
      <c r="S1421" t="s">
        <v>57</v>
      </c>
    </row>
    <row r="1422" spans="1:19">
      <c r="A1422" t="s">
        <v>4028</v>
      </c>
      <c r="B1422" t="s">
        <v>4029</v>
      </c>
      <c r="C1422" t="s">
        <v>60</v>
      </c>
      <c r="D1422" t="s">
        <v>22</v>
      </c>
      <c r="E1422">
        <v>123.33</v>
      </c>
      <c r="F1422" t="s">
        <v>23</v>
      </c>
      <c r="G1422" t="s">
        <v>24</v>
      </c>
      <c r="H1422">
        <v>6.11</v>
      </c>
      <c r="I1422">
        <v>0</v>
      </c>
      <c r="J1422" t="s">
        <v>31</v>
      </c>
      <c r="K1422">
        <v>475286</v>
      </c>
      <c r="L1422">
        <v>44</v>
      </c>
      <c r="M1422">
        <v>0</v>
      </c>
      <c r="N1422">
        <v>1</v>
      </c>
      <c r="O1422">
        <v>0</v>
      </c>
      <c r="P1422">
        <v>0</v>
      </c>
      <c r="Q1422">
        <v>0</v>
      </c>
      <c r="R1422" t="s">
        <v>4030</v>
      </c>
    </row>
    <row r="1423" spans="1:19">
      <c r="A1423" t="s">
        <v>4031</v>
      </c>
      <c r="B1423" t="s">
        <v>4032</v>
      </c>
      <c r="C1423" t="s">
        <v>29</v>
      </c>
      <c r="D1423" t="s">
        <v>22</v>
      </c>
      <c r="E1423">
        <v>1501</v>
      </c>
      <c r="F1423" t="s">
        <v>39</v>
      </c>
      <c r="G1423" t="s">
        <v>40</v>
      </c>
      <c r="H1423">
        <v>10.3</v>
      </c>
      <c r="I1423">
        <v>0</v>
      </c>
      <c r="J1423" t="s">
        <v>25</v>
      </c>
      <c r="K1423">
        <v>453710</v>
      </c>
      <c r="L1423">
        <v>48</v>
      </c>
      <c r="M1423">
        <v>1</v>
      </c>
      <c r="N1423">
        <v>0</v>
      </c>
      <c r="O1423">
        <v>0</v>
      </c>
      <c r="P1423">
        <v>0</v>
      </c>
      <c r="Q1423">
        <v>1</v>
      </c>
      <c r="R1423" t="s">
        <v>4033</v>
      </c>
    </row>
    <row r="1424" spans="1:19">
      <c r="A1424" t="s">
        <v>4034</v>
      </c>
      <c r="B1424" t="s">
        <v>2503</v>
      </c>
      <c r="C1424" t="s">
        <v>128</v>
      </c>
      <c r="D1424" t="s">
        <v>54</v>
      </c>
      <c r="E1424">
        <v>1032.9000000000001</v>
      </c>
      <c r="F1424" t="s">
        <v>39</v>
      </c>
      <c r="G1424" t="s">
        <v>24</v>
      </c>
      <c r="H1424">
        <v>16.84</v>
      </c>
      <c r="I1424">
        <v>0</v>
      </c>
      <c r="J1424" t="s">
        <v>31</v>
      </c>
      <c r="K1424">
        <v>409372</v>
      </c>
      <c r="L1424">
        <v>15</v>
      </c>
      <c r="M1424">
        <v>0</v>
      </c>
      <c r="N1424">
        <v>0</v>
      </c>
      <c r="O1424">
        <v>0</v>
      </c>
      <c r="P1424">
        <v>0</v>
      </c>
      <c r="Q1424">
        <v>0</v>
      </c>
      <c r="R1424" t="s">
        <v>4035</v>
      </c>
      <c r="S1424" t="s">
        <v>50</v>
      </c>
    </row>
    <row r="1425" spans="1:19">
      <c r="A1425" t="s">
        <v>4036</v>
      </c>
      <c r="B1425" t="s">
        <v>4037</v>
      </c>
      <c r="C1425" t="s">
        <v>44</v>
      </c>
      <c r="D1425" t="s">
        <v>70</v>
      </c>
      <c r="E1425">
        <v>74.849999999999994</v>
      </c>
      <c r="F1425" t="s">
        <v>23</v>
      </c>
      <c r="G1425" t="s">
        <v>24</v>
      </c>
      <c r="H1425">
        <v>5.26</v>
      </c>
      <c r="I1425">
        <v>0</v>
      </c>
      <c r="J1425" t="s">
        <v>48</v>
      </c>
      <c r="K1425">
        <v>520491</v>
      </c>
      <c r="L1425">
        <v>45</v>
      </c>
      <c r="M1425">
        <v>0</v>
      </c>
      <c r="N1425">
        <v>1</v>
      </c>
      <c r="O1425">
        <v>0</v>
      </c>
      <c r="P1425">
        <v>0</v>
      </c>
      <c r="Q1425">
        <v>0</v>
      </c>
      <c r="R1425" t="s">
        <v>4038</v>
      </c>
    </row>
    <row r="1426" spans="1:19">
      <c r="A1426" t="s">
        <v>4039</v>
      </c>
      <c r="B1426" t="s">
        <v>4040</v>
      </c>
      <c r="C1426" t="s">
        <v>29</v>
      </c>
      <c r="D1426" t="s">
        <v>30</v>
      </c>
      <c r="E1426">
        <v>314.33</v>
      </c>
      <c r="F1426" t="s">
        <v>23</v>
      </c>
      <c r="G1426" t="s">
        <v>24</v>
      </c>
      <c r="H1426">
        <v>9.66</v>
      </c>
      <c r="I1426">
        <v>0</v>
      </c>
      <c r="J1426" t="s">
        <v>31</v>
      </c>
      <c r="K1426">
        <v>501032</v>
      </c>
      <c r="L1426">
        <v>22</v>
      </c>
      <c r="M1426">
        <v>0</v>
      </c>
      <c r="N1426">
        <v>0</v>
      </c>
      <c r="O1426">
        <v>0</v>
      </c>
      <c r="P1426">
        <v>0</v>
      </c>
      <c r="Q1426">
        <v>0</v>
      </c>
      <c r="R1426" t="s">
        <v>4041</v>
      </c>
    </row>
    <row r="1427" spans="1:19">
      <c r="A1427" t="s">
        <v>4042</v>
      </c>
      <c r="B1427" t="s">
        <v>1265</v>
      </c>
      <c r="C1427" t="s">
        <v>53</v>
      </c>
      <c r="D1427" t="s">
        <v>54</v>
      </c>
      <c r="E1427">
        <v>620.49</v>
      </c>
      <c r="F1427" t="s">
        <v>23</v>
      </c>
      <c r="G1427" t="s">
        <v>24</v>
      </c>
      <c r="H1427">
        <v>19.59</v>
      </c>
      <c r="I1427">
        <v>0</v>
      </c>
      <c r="J1427" t="s">
        <v>31</v>
      </c>
      <c r="K1427">
        <v>440525</v>
      </c>
      <c r="L1427">
        <v>42</v>
      </c>
      <c r="M1427">
        <v>0</v>
      </c>
      <c r="N1427">
        <v>1</v>
      </c>
      <c r="O1427">
        <v>0</v>
      </c>
      <c r="P1427">
        <v>0</v>
      </c>
      <c r="Q1427">
        <v>0</v>
      </c>
      <c r="R1427" t="s">
        <v>4043</v>
      </c>
    </row>
    <row r="1428" spans="1:19">
      <c r="A1428" t="s">
        <v>4044</v>
      </c>
      <c r="B1428" t="s">
        <v>4045</v>
      </c>
      <c r="C1428" t="s">
        <v>111</v>
      </c>
      <c r="D1428" t="s">
        <v>54</v>
      </c>
      <c r="E1428">
        <v>161.41</v>
      </c>
      <c r="F1428" t="s">
        <v>39</v>
      </c>
      <c r="G1428" t="s">
        <v>40</v>
      </c>
      <c r="H1428">
        <v>15.18</v>
      </c>
      <c r="I1428">
        <v>0</v>
      </c>
      <c r="J1428" t="s">
        <v>48</v>
      </c>
      <c r="K1428">
        <v>449758</v>
      </c>
      <c r="L1428">
        <v>16</v>
      </c>
      <c r="M1428">
        <v>0</v>
      </c>
      <c r="N1428">
        <v>0</v>
      </c>
      <c r="O1428">
        <v>0</v>
      </c>
      <c r="P1428">
        <v>0</v>
      </c>
      <c r="Q1428">
        <v>0</v>
      </c>
      <c r="R1428" t="s">
        <v>4046</v>
      </c>
    </row>
    <row r="1429" spans="1:19">
      <c r="A1429" t="s">
        <v>4047</v>
      </c>
      <c r="B1429" t="s">
        <v>4048</v>
      </c>
      <c r="C1429" t="s">
        <v>29</v>
      </c>
      <c r="D1429" t="s">
        <v>30</v>
      </c>
      <c r="E1429">
        <v>300.89999999999998</v>
      </c>
      <c r="F1429" t="s">
        <v>23</v>
      </c>
      <c r="G1429" t="s">
        <v>24</v>
      </c>
      <c r="H1429">
        <v>3.4</v>
      </c>
      <c r="I1429">
        <v>0</v>
      </c>
      <c r="J1429" t="s">
        <v>48</v>
      </c>
      <c r="K1429">
        <v>403703</v>
      </c>
      <c r="L1429">
        <v>13</v>
      </c>
      <c r="M1429">
        <v>0</v>
      </c>
      <c r="N1429">
        <v>0</v>
      </c>
      <c r="O1429">
        <v>0</v>
      </c>
      <c r="P1429">
        <v>0</v>
      </c>
      <c r="Q1429">
        <v>0</v>
      </c>
      <c r="R1429" t="s">
        <v>4049</v>
      </c>
    </row>
    <row r="1430" spans="1:19">
      <c r="A1430" t="s">
        <v>4050</v>
      </c>
      <c r="B1430" t="s">
        <v>826</v>
      </c>
      <c r="C1430" t="s">
        <v>29</v>
      </c>
      <c r="D1430" t="s">
        <v>70</v>
      </c>
      <c r="E1430">
        <v>611.14</v>
      </c>
      <c r="F1430" t="s">
        <v>23</v>
      </c>
      <c r="G1430" t="s">
        <v>24</v>
      </c>
      <c r="H1430">
        <v>5.53</v>
      </c>
      <c r="I1430">
        <v>0</v>
      </c>
      <c r="J1430" t="s">
        <v>25</v>
      </c>
      <c r="K1430">
        <v>554525</v>
      </c>
      <c r="L1430">
        <v>12</v>
      </c>
      <c r="M1430">
        <v>0</v>
      </c>
      <c r="N1430">
        <v>0</v>
      </c>
      <c r="O1430">
        <v>0</v>
      </c>
      <c r="P1430">
        <v>0</v>
      </c>
      <c r="Q1430">
        <v>0</v>
      </c>
      <c r="R1430" t="s">
        <v>4051</v>
      </c>
    </row>
    <row r="1431" spans="1:19">
      <c r="A1431" t="s">
        <v>4052</v>
      </c>
      <c r="B1431" t="s">
        <v>4053</v>
      </c>
      <c r="C1431" t="s">
        <v>21</v>
      </c>
      <c r="D1431" t="s">
        <v>54</v>
      </c>
      <c r="E1431">
        <v>311.20999999999998</v>
      </c>
      <c r="F1431" t="s">
        <v>39</v>
      </c>
      <c r="G1431" t="s">
        <v>24</v>
      </c>
      <c r="H1431">
        <v>9.5399999999999991</v>
      </c>
      <c r="I1431">
        <v>0</v>
      </c>
      <c r="J1431" t="s">
        <v>144</v>
      </c>
      <c r="K1431">
        <v>418486</v>
      </c>
      <c r="L1431">
        <v>49</v>
      </c>
      <c r="M1431">
        <v>0</v>
      </c>
      <c r="N1431">
        <v>0</v>
      </c>
      <c r="O1431">
        <v>1</v>
      </c>
      <c r="P1431">
        <v>0</v>
      </c>
      <c r="Q1431">
        <v>0</v>
      </c>
      <c r="R1431" t="s">
        <v>4054</v>
      </c>
      <c r="S1431" t="s">
        <v>50</v>
      </c>
    </row>
    <row r="1432" spans="1:19">
      <c r="A1432" t="s">
        <v>4055</v>
      </c>
      <c r="B1432" t="s">
        <v>1323</v>
      </c>
      <c r="C1432" t="s">
        <v>60</v>
      </c>
      <c r="D1432" t="s">
        <v>30</v>
      </c>
      <c r="E1432">
        <v>492.6</v>
      </c>
      <c r="F1432" t="s">
        <v>55</v>
      </c>
      <c r="G1432" t="s">
        <v>40</v>
      </c>
      <c r="H1432">
        <v>11.18</v>
      </c>
      <c r="I1432">
        <v>0</v>
      </c>
      <c r="J1432" t="s">
        <v>31</v>
      </c>
      <c r="K1432">
        <v>537671</v>
      </c>
      <c r="L1432">
        <v>21</v>
      </c>
      <c r="M1432">
        <v>0</v>
      </c>
      <c r="N1432">
        <v>0</v>
      </c>
      <c r="O1432">
        <v>0</v>
      </c>
      <c r="P1432">
        <v>0</v>
      </c>
      <c r="Q1432">
        <v>0</v>
      </c>
      <c r="R1432" t="s">
        <v>4056</v>
      </c>
    </row>
    <row r="1433" spans="1:19">
      <c r="A1433" t="s">
        <v>4057</v>
      </c>
      <c r="B1433" t="s">
        <v>4058</v>
      </c>
      <c r="C1433" t="s">
        <v>44</v>
      </c>
      <c r="D1433" t="s">
        <v>70</v>
      </c>
      <c r="E1433">
        <v>1612.87</v>
      </c>
      <c r="F1433" t="s">
        <v>39</v>
      </c>
      <c r="G1433" t="s">
        <v>40</v>
      </c>
      <c r="H1433">
        <v>6.01</v>
      </c>
      <c r="I1433">
        <v>0</v>
      </c>
      <c r="J1433" t="s">
        <v>48</v>
      </c>
      <c r="K1433">
        <v>441864</v>
      </c>
      <c r="L1433">
        <v>22</v>
      </c>
      <c r="M1433">
        <v>0</v>
      </c>
      <c r="N1433">
        <v>0</v>
      </c>
      <c r="O1433">
        <v>0</v>
      </c>
      <c r="P1433">
        <v>0</v>
      </c>
      <c r="Q1433">
        <v>0</v>
      </c>
      <c r="R1433" t="s">
        <v>4059</v>
      </c>
    </row>
    <row r="1434" spans="1:19">
      <c r="A1434" t="s">
        <v>4060</v>
      </c>
      <c r="B1434" t="s">
        <v>4061</v>
      </c>
      <c r="C1434" t="s">
        <v>128</v>
      </c>
      <c r="D1434" t="s">
        <v>70</v>
      </c>
      <c r="E1434">
        <v>635.72</v>
      </c>
      <c r="F1434" t="s">
        <v>23</v>
      </c>
      <c r="G1434" t="s">
        <v>24</v>
      </c>
      <c r="H1434">
        <v>11.17</v>
      </c>
      <c r="I1434">
        <v>0</v>
      </c>
      <c r="J1434" t="s">
        <v>48</v>
      </c>
      <c r="K1434">
        <v>484064</v>
      </c>
      <c r="L1434">
        <v>56</v>
      </c>
      <c r="M1434">
        <v>1</v>
      </c>
      <c r="N1434">
        <v>0</v>
      </c>
      <c r="O1434">
        <v>0</v>
      </c>
      <c r="P1434">
        <v>0</v>
      </c>
      <c r="Q1434">
        <v>1</v>
      </c>
      <c r="R1434" t="s">
        <v>4062</v>
      </c>
    </row>
    <row r="1435" spans="1:19">
      <c r="A1435" t="s">
        <v>4063</v>
      </c>
      <c r="B1435" t="s">
        <v>4064</v>
      </c>
      <c r="C1435" t="s">
        <v>60</v>
      </c>
      <c r="D1435" t="s">
        <v>70</v>
      </c>
      <c r="E1435">
        <v>350.58</v>
      </c>
      <c r="F1435" t="s">
        <v>39</v>
      </c>
      <c r="G1435" t="s">
        <v>40</v>
      </c>
      <c r="H1435">
        <v>0.52</v>
      </c>
      <c r="I1435">
        <v>0</v>
      </c>
      <c r="J1435" t="s">
        <v>25</v>
      </c>
      <c r="K1435">
        <v>427684</v>
      </c>
      <c r="L1435">
        <v>21</v>
      </c>
      <c r="M1435">
        <v>0</v>
      </c>
      <c r="N1435">
        <v>0</v>
      </c>
      <c r="O1435">
        <v>0</v>
      </c>
      <c r="P1435">
        <v>0</v>
      </c>
      <c r="Q1435">
        <v>0</v>
      </c>
      <c r="R1435" t="s">
        <v>4065</v>
      </c>
    </row>
    <row r="1436" spans="1:19">
      <c r="A1436" t="s">
        <v>4066</v>
      </c>
      <c r="B1436" t="s">
        <v>1833</v>
      </c>
      <c r="C1436" t="s">
        <v>128</v>
      </c>
      <c r="D1436" t="s">
        <v>70</v>
      </c>
      <c r="E1436">
        <v>944</v>
      </c>
      <c r="F1436" t="s">
        <v>39</v>
      </c>
      <c r="G1436" t="s">
        <v>24</v>
      </c>
      <c r="H1436">
        <v>7.91</v>
      </c>
      <c r="I1436">
        <v>0</v>
      </c>
      <c r="J1436" t="s">
        <v>31</v>
      </c>
      <c r="K1436">
        <v>540556</v>
      </c>
      <c r="L1436">
        <v>55</v>
      </c>
      <c r="M1436">
        <v>0</v>
      </c>
      <c r="N1436">
        <v>0</v>
      </c>
      <c r="O1436">
        <v>1</v>
      </c>
      <c r="P1436">
        <v>0</v>
      </c>
      <c r="Q1436">
        <v>0</v>
      </c>
      <c r="R1436" t="s">
        <v>4067</v>
      </c>
      <c r="S1436" t="s">
        <v>50</v>
      </c>
    </row>
    <row r="1437" spans="1:19">
      <c r="A1437" t="s">
        <v>4068</v>
      </c>
      <c r="B1437" t="s">
        <v>1197</v>
      </c>
      <c r="C1437" t="s">
        <v>95</v>
      </c>
      <c r="D1437" t="s">
        <v>30</v>
      </c>
      <c r="E1437">
        <v>305.86</v>
      </c>
      <c r="F1437" t="s">
        <v>39</v>
      </c>
      <c r="G1437" t="s">
        <v>40</v>
      </c>
      <c r="H1437">
        <v>3.75</v>
      </c>
      <c r="I1437">
        <v>0</v>
      </c>
      <c r="J1437" t="s">
        <v>31</v>
      </c>
      <c r="K1437">
        <v>433262</v>
      </c>
      <c r="L1437">
        <v>23</v>
      </c>
      <c r="M1437">
        <v>0</v>
      </c>
      <c r="N1437">
        <v>0</v>
      </c>
      <c r="O1437">
        <v>0</v>
      </c>
      <c r="P1437">
        <v>0</v>
      </c>
      <c r="Q1437">
        <v>0</v>
      </c>
      <c r="R1437" t="s">
        <v>4069</v>
      </c>
    </row>
    <row r="1438" spans="1:19">
      <c r="A1438" t="s">
        <v>4070</v>
      </c>
      <c r="B1438" t="s">
        <v>3488</v>
      </c>
      <c r="C1438" t="s">
        <v>35</v>
      </c>
      <c r="D1438" t="s">
        <v>22</v>
      </c>
      <c r="E1438">
        <v>529.79999999999995</v>
      </c>
      <c r="F1438" t="s">
        <v>55</v>
      </c>
      <c r="G1438" t="s">
        <v>40</v>
      </c>
      <c r="H1438">
        <v>0.73</v>
      </c>
      <c r="I1438">
        <v>0</v>
      </c>
      <c r="J1438" t="s">
        <v>31</v>
      </c>
      <c r="K1438">
        <v>478353</v>
      </c>
      <c r="L1438">
        <v>21</v>
      </c>
      <c r="M1438">
        <v>0</v>
      </c>
      <c r="N1438">
        <v>0</v>
      </c>
      <c r="O1438">
        <v>0</v>
      </c>
      <c r="P1438">
        <v>0</v>
      </c>
      <c r="Q1438">
        <v>0</v>
      </c>
      <c r="R1438" t="s">
        <v>4071</v>
      </c>
    </row>
    <row r="1439" spans="1:19">
      <c r="A1439" t="s">
        <v>4072</v>
      </c>
      <c r="B1439" t="s">
        <v>1004</v>
      </c>
      <c r="C1439" t="s">
        <v>44</v>
      </c>
      <c r="D1439" t="s">
        <v>54</v>
      </c>
      <c r="E1439">
        <v>463.76</v>
      </c>
      <c r="F1439" t="s">
        <v>39</v>
      </c>
      <c r="G1439" t="s">
        <v>40</v>
      </c>
      <c r="H1439">
        <v>16.87</v>
      </c>
      <c r="I1439">
        <v>0</v>
      </c>
      <c r="J1439" t="s">
        <v>25</v>
      </c>
      <c r="K1439">
        <v>471608</v>
      </c>
      <c r="L1439">
        <v>22</v>
      </c>
      <c r="M1439">
        <v>0</v>
      </c>
      <c r="N1439">
        <v>0</v>
      </c>
      <c r="O1439">
        <v>0</v>
      </c>
      <c r="P1439">
        <v>0</v>
      </c>
      <c r="Q1439">
        <v>0</v>
      </c>
      <c r="R1439" t="s">
        <v>4073</v>
      </c>
    </row>
    <row r="1440" spans="1:19">
      <c r="A1440" t="s">
        <v>4074</v>
      </c>
      <c r="B1440" t="s">
        <v>4075</v>
      </c>
      <c r="C1440" t="s">
        <v>21</v>
      </c>
      <c r="D1440" t="s">
        <v>22</v>
      </c>
      <c r="E1440">
        <v>811.83</v>
      </c>
      <c r="F1440" t="s">
        <v>23</v>
      </c>
      <c r="G1440" t="s">
        <v>24</v>
      </c>
      <c r="H1440">
        <v>1.27</v>
      </c>
      <c r="I1440">
        <v>0</v>
      </c>
      <c r="J1440" t="s">
        <v>144</v>
      </c>
      <c r="K1440">
        <v>536156</v>
      </c>
      <c r="L1440">
        <v>40</v>
      </c>
      <c r="M1440">
        <v>0</v>
      </c>
      <c r="N1440">
        <v>0</v>
      </c>
      <c r="O1440">
        <v>1</v>
      </c>
      <c r="P1440">
        <v>0</v>
      </c>
      <c r="Q1440">
        <v>0</v>
      </c>
      <c r="R1440" t="s">
        <v>4076</v>
      </c>
    </row>
    <row r="1441" spans="1:19">
      <c r="A1441" t="s">
        <v>4077</v>
      </c>
      <c r="B1441" t="s">
        <v>4078</v>
      </c>
      <c r="C1441" t="s">
        <v>53</v>
      </c>
      <c r="D1441" t="s">
        <v>70</v>
      </c>
      <c r="E1441">
        <v>244.01</v>
      </c>
      <c r="F1441" t="s">
        <v>23</v>
      </c>
      <c r="G1441" t="s">
        <v>24</v>
      </c>
      <c r="H1441">
        <v>3.47</v>
      </c>
      <c r="I1441">
        <v>0</v>
      </c>
      <c r="J1441" t="s">
        <v>31</v>
      </c>
      <c r="K1441">
        <v>496354</v>
      </c>
      <c r="L1441">
        <v>13</v>
      </c>
      <c r="M1441">
        <v>0</v>
      </c>
      <c r="N1441">
        <v>0</v>
      </c>
      <c r="O1441">
        <v>0</v>
      </c>
      <c r="P1441">
        <v>0</v>
      </c>
      <c r="Q1441">
        <v>0</v>
      </c>
      <c r="R1441" t="s">
        <v>4079</v>
      </c>
    </row>
    <row r="1442" spans="1:19">
      <c r="A1442" t="s">
        <v>4080</v>
      </c>
      <c r="B1442" t="s">
        <v>1541</v>
      </c>
      <c r="C1442" t="s">
        <v>21</v>
      </c>
      <c r="D1442" t="s">
        <v>30</v>
      </c>
      <c r="E1442">
        <v>436.58</v>
      </c>
      <c r="F1442" t="s">
        <v>23</v>
      </c>
      <c r="G1442" t="s">
        <v>24</v>
      </c>
      <c r="H1442">
        <v>4.68</v>
      </c>
      <c r="I1442">
        <v>0</v>
      </c>
      <c r="J1442" t="s">
        <v>48</v>
      </c>
      <c r="K1442">
        <v>490533</v>
      </c>
      <c r="L1442">
        <v>20</v>
      </c>
      <c r="M1442">
        <v>0</v>
      </c>
      <c r="N1442">
        <v>0</v>
      </c>
      <c r="O1442">
        <v>0</v>
      </c>
      <c r="P1442">
        <v>0</v>
      </c>
      <c r="Q1442">
        <v>0</v>
      </c>
      <c r="R1442" t="s">
        <v>4081</v>
      </c>
    </row>
    <row r="1443" spans="1:19">
      <c r="A1443" t="s">
        <v>4082</v>
      </c>
      <c r="B1443" t="s">
        <v>4083</v>
      </c>
      <c r="C1443" t="s">
        <v>53</v>
      </c>
      <c r="D1443" t="s">
        <v>30</v>
      </c>
      <c r="E1443">
        <v>377.74</v>
      </c>
      <c r="F1443" t="s">
        <v>23</v>
      </c>
      <c r="G1443" t="s">
        <v>24</v>
      </c>
      <c r="H1443">
        <v>9.24</v>
      </c>
      <c r="I1443">
        <v>0</v>
      </c>
      <c r="J1443" t="s">
        <v>31</v>
      </c>
      <c r="K1443">
        <v>498066</v>
      </c>
      <c r="L1443">
        <v>22</v>
      </c>
      <c r="M1443">
        <v>0</v>
      </c>
      <c r="N1443">
        <v>0</v>
      </c>
      <c r="O1443">
        <v>0</v>
      </c>
      <c r="P1443">
        <v>0</v>
      </c>
      <c r="Q1443">
        <v>0</v>
      </c>
      <c r="R1443" t="s">
        <v>4084</v>
      </c>
    </row>
    <row r="1444" spans="1:19">
      <c r="A1444" t="s">
        <v>4085</v>
      </c>
      <c r="B1444" t="s">
        <v>4086</v>
      </c>
      <c r="C1444" t="s">
        <v>60</v>
      </c>
      <c r="D1444" t="s">
        <v>70</v>
      </c>
      <c r="E1444">
        <v>418.7</v>
      </c>
      <c r="F1444" t="s">
        <v>23</v>
      </c>
      <c r="G1444" t="s">
        <v>24</v>
      </c>
      <c r="H1444">
        <v>8.1999999999999993</v>
      </c>
      <c r="I1444">
        <v>0</v>
      </c>
      <c r="J1444" t="s">
        <v>25</v>
      </c>
      <c r="K1444">
        <v>455142</v>
      </c>
      <c r="L1444">
        <v>19</v>
      </c>
      <c r="M1444">
        <v>0</v>
      </c>
      <c r="N1444">
        <v>0</v>
      </c>
      <c r="O1444">
        <v>0</v>
      </c>
      <c r="P1444">
        <v>0</v>
      </c>
      <c r="Q1444">
        <v>0</v>
      </c>
      <c r="R1444" t="s">
        <v>4087</v>
      </c>
    </row>
    <row r="1445" spans="1:19">
      <c r="A1445" t="s">
        <v>4088</v>
      </c>
      <c r="B1445" t="s">
        <v>4089</v>
      </c>
      <c r="C1445" t="s">
        <v>60</v>
      </c>
      <c r="D1445" t="s">
        <v>70</v>
      </c>
      <c r="E1445">
        <v>298.64999999999998</v>
      </c>
      <c r="F1445" t="s">
        <v>55</v>
      </c>
      <c r="G1445" t="s">
        <v>40</v>
      </c>
      <c r="H1445">
        <v>4.5999999999999996</v>
      </c>
      <c r="I1445">
        <v>0</v>
      </c>
      <c r="J1445" t="s">
        <v>25</v>
      </c>
      <c r="K1445">
        <v>408563</v>
      </c>
      <c r="L1445">
        <v>25</v>
      </c>
      <c r="M1445">
        <v>0</v>
      </c>
      <c r="N1445">
        <v>0</v>
      </c>
      <c r="O1445">
        <v>0</v>
      </c>
      <c r="P1445">
        <v>0</v>
      </c>
      <c r="Q1445">
        <v>0</v>
      </c>
      <c r="R1445" t="s">
        <v>4090</v>
      </c>
    </row>
    <row r="1446" spans="1:19">
      <c r="A1446" t="s">
        <v>4091</v>
      </c>
      <c r="B1446" t="s">
        <v>826</v>
      </c>
      <c r="C1446" t="s">
        <v>60</v>
      </c>
      <c r="D1446" t="s">
        <v>22</v>
      </c>
      <c r="E1446">
        <v>358.84</v>
      </c>
      <c r="F1446" t="s">
        <v>23</v>
      </c>
      <c r="G1446" t="s">
        <v>24</v>
      </c>
      <c r="H1446">
        <v>1.52</v>
      </c>
      <c r="I1446">
        <v>0</v>
      </c>
      <c r="J1446" t="s">
        <v>25</v>
      </c>
      <c r="K1446">
        <v>419702</v>
      </c>
      <c r="L1446">
        <v>15</v>
      </c>
      <c r="M1446">
        <v>0</v>
      </c>
      <c r="N1446">
        <v>0</v>
      </c>
      <c r="O1446">
        <v>0</v>
      </c>
      <c r="P1446">
        <v>0</v>
      </c>
      <c r="Q1446">
        <v>0</v>
      </c>
      <c r="R1446" t="s">
        <v>4092</v>
      </c>
    </row>
    <row r="1447" spans="1:19">
      <c r="A1447" t="s">
        <v>4093</v>
      </c>
      <c r="B1447" t="s">
        <v>4094</v>
      </c>
      <c r="C1447" t="s">
        <v>60</v>
      </c>
      <c r="D1447" t="s">
        <v>30</v>
      </c>
      <c r="E1447">
        <v>173.69</v>
      </c>
      <c r="F1447" t="s">
        <v>23</v>
      </c>
      <c r="G1447" t="s">
        <v>24</v>
      </c>
      <c r="H1447">
        <v>11.58</v>
      </c>
      <c r="I1447">
        <v>0</v>
      </c>
      <c r="J1447" t="s">
        <v>31</v>
      </c>
      <c r="K1447">
        <v>436036</v>
      </c>
      <c r="L1447">
        <v>43</v>
      </c>
      <c r="M1447">
        <v>0</v>
      </c>
      <c r="N1447">
        <v>0</v>
      </c>
      <c r="O1447">
        <v>1</v>
      </c>
      <c r="P1447">
        <v>0</v>
      </c>
      <c r="Q1447">
        <v>0</v>
      </c>
      <c r="R1447" t="s">
        <v>4095</v>
      </c>
    </row>
    <row r="1448" spans="1:19">
      <c r="A1448" t="s">
        <v>4096</v>
      </c>
      <c r="B1448" t="s">
        <v>4097</v>
      </c>
      <c r="C1448" t="s">
        <v>29</v>
      </c>
      <c r="D1448" t="s">
        <v>54</v>
      </c>
      <c r="E1448">
        <v>550.21</v>
      </c>
      <c r="F1448" t="s">
        <v>23</v>
      </c>
      <c r="G1448" t="s">
        <v>24</v>
      </c>
      <c r="H1448">
        <v>19.64</v>
      </c>
      <c r="I1448">
        <v>0</v>
      </c>
      <c r="J1448" t="s">
        <v>25</v>
      </c>
      <c r="K1448">
        <v>424516</v>
      </c>
      <c r="L1448">
        <v>24</v>
      </c>
      <c r="M1448">
        <v>0</v>
      </c>
      <c r="N1448">
        <v>0</v>
      </c>
      <c r="O1448">
        <v>0</v>
      </c>
      <c r="P1448">
        <v>0</v>
      </c>
      <c r="Q1448">
        <v>0</v>
      </c>
      <c r="R1448" t="s">
        <v>4098</v>
      </c>
    </row>
    <row r="1449" spans="1:19">
      <c r="A1449" t="s">
        <v>4099</v>
      </c>
      <c r="B1449" t="s">
        <v>3778</v>
      </c>
      <c r="C1449" t="s">
        <v>60</v>
      </c>
      <c r="D1449" t="s">
        <v>30</v>
      </c>
      <c r="E1449">
        <v>677.21</v>
      </c>
      <c r="F1449" t="s">
        <v>23</v>
      </c>
      <c r="G1449" t="s">
        <v>24</v>
      </c>
      <c r="H1449">
        <v>11.81</v>
      </c>
      <c r="I1449">
        <v>0</v>
      </c>
      <c r="J1449" t="s">
        <v>48</v>
      </c>
      <c r="K1449">
        <v>471004</v>
      </c>
      <c r="L1449">
        <v>15</v>
      </c>
      <c r="M1449">
        <v>0</v>
      </c>
      <c r="N1449">
        <v>0</v>
      </c>
      <c r="O1449">
        <v>0</v>
      </c>
      <c r="P1449">
        <v>0</v>
      </c>
      <c r="Q1449">
        <v>0</v>
      </c>
      <c r="R1449" t="s">
        <v>4100</v>
      </c>
    </row>
    <row r="1450" spans="1:19">
      <c r="A1450" t="s">
        <v>4101</v>
      </c>
      <c r="B1450" t="s">
        <v>4102</v>
      </c>
      <c r="C1450" t="s">
        <v>44</v>
      </c>
      <c r="D1450" t="s">
        <v>22</v>
      </c>
      <c r="E1450">
        <v>370.83</v>
      </c>
      <c r="F1450" t="s">
        <v>23</v>
      </c>
      <c r="G1450" t="s">
        <v>24</v>
      </c>
      <c r="H1450">
        <v>1.59</v>
      </c>
      <c r="I1450">
        <v>0</v>
      </c>
      <c r="J1450" t="s">
        <v>25</v>
      </c>
      <c r="K1450">
        <v>465424</v>
      </c>
      <c r="L1450">
        <v>23</v>
      </c>
      <c r="M1450">
        <v>0</v>
      </c>
      <c r="N1450">
        <v>0</v>
      </c>
      <c r="O1450">
        <v>0</v>
      </c>
      <c r="P1450">
        <v>0</v>
      </c>
      <c r="Q1450">
        <v>0</v>
      </c>
      <c r="R1450" t="s">
        <v>4103</v>
      </c>
    </row>
    <row r="1451" spans="1:19">
      <c r="A1451" t="s">
        <v>4104</v>
      </c>
      <c r="B1451" t="s">
        <v>4105</v>
      </c>
      <c r="C1451" t="s">
        <v>44</v>
      </c>
      <c r="D1451" t="s">
        <v>54</v>
      </c>
      <c r="E1451">
        <v>312.89</v>
      </c>
      <c r="F1451" t="s">
        <v>23</v>
      </c>
      <c r="G1451" t="s">
        <v>24</v>
      </c>
      <c r="H1451">
        <v>15.85</v>
      </c>
      <c r="I1451">
        <v>0</v>
      </c>
      <c r="J1451" t="s">
        <v>31</v>
      </c>
      <c r="K1451">
        <v>532468</v>
      </c>
      <c r="L1451">
        <v>14</v>
      </c>
      <c r="M1451">
        <v>0</v>
      </c>
      <c r="N1451">
        <v>0</v>
      </c>
      <c r="O1451">
        <v>0</v>
      </c>
      <c r="P1451">
        <v>0</v>
      </c>
      <c r="Q1451">
        <v>0</v>
      </c>
      <c r="R1451" t="s">
        <v>4106</v>
      </c>
    </row>
    <row r="1452" spans="1:19">
      <c r="A1452" t="s">
        <v>4107</v>
      </c>
      <c r="B1452" t="s">
        <v>4108</v>
      </c>
      <c r="C1452" t="s">
        <v>35</v>
      </c>
      <c r="D1452" t="s">
        <v>70</v>
      </c>
      <c r="E1452">
        <v>554.25</v>
      </c>
      <c r="F1452" t="s">
        <v>39</v>
      </c>
      <c r="G1452" t="s">
        <v>40</v>
      </c>
      <c r="H1452">
        <v>1.95</v>
      </c>
      <c r="I1452">
        <v>0</v>
      </c>
      <c r="J1452" t="s">
        <v>25</v>
      </c>
      <c r="K1452">
        <v>508061</v>
      </c>
      <c r="L1452">
        <v>15</v>
      </c>
      <c r="M1452">
        <v>0</v>
      </c>
      <c r="N1452">
        <v>0</v>
      </c>
      <c r="O1452">
        <v>0</v>
      </c>
      <c r="P1452">
        <v>0</v>
      </c>
      <c r="Q1452">
        <v>0</v>
      </c>
      <c r="R1452" t="s">
        <v>4109</v>
      </c>
    </row>
    <row r="1453" spans="1:19">
      <c r="A1453" t="s">
        <v>4110</v>
      </c>
      <c r="B1453" t="s">
        <v>1029</v>
      </c>
      <c r="C1453" t="s">
        <v>121</v>
      </c>
      <c r="D1453" t="s">
        <v>30</v>
      </c>
      <c r="E1453">
        <v>528.04999999999995</v>
      </c>
      <c r="F1453" t="s">
        <v>39</v>
      </c>
      <c r="G1453" t="s">
        <v>24</v>
      </c>
      <c r="H1453">
        <v>0.62</v>
      </c>
      <c r="I1453">
        <v>0</v>
      </c>
      <c r="J1453" t="s">
        <v>31</v>
      </c>
      <c r="K1453">
        <v>406964</v>
      </c>
      <c r="L1453">
        <v>10</v>
      </c>
      <c r="M1453">
        <v>0</v>
      </c>
      <c r="N1453">
        <v>0</v>
      </c>
      <c r="O1453">
        <v>0</v>
      </c>
      <c r="P1453">
        <v>0</v>
      </c>
      <c r="Q1453">
        <v>0</v>
      </c>
      <c r="R1453" t="s">
        <v>4111</v>
      </c>
      <c r="S1453" t="s">
        <v>50</v>
      </c>
    </row>
    <row r="1454" spans="1:19">
      <c r="A1454" t="s">
        <v>4112</v>
      </c>
      <c r="B1454" t="s">
        <v>4113</v>
      </c>
      <c r="C1454" t="s">
        <v>44</v>
      </c>
      <c r="D1454" t="s">
        <v>30</v>
      </c>
      <c r="E1454">
        <v>439.25</v>
      </c>
      <c r="F1454" t="s">
        <v>23</v>
      </c>
      <c r="G1454" t="s">
        <v>24</v>
      </c>
      <c r="H1454">
        <v>11.42</v>
      </c>
      <c r="I1454">
        <v>0</v>
      </c>
      <c r="J1454" t="s">
        <v>48</v>
      </c>
      <c r="K1454">
        <v>545807</v>
      </c>
      <c r="L1454">
        <v>16</v>
      </c>
      <c r="M1454">
        <v>0</v>
      </c>
      <c r="N1454">
        <v>0</v>
      </c>
      <c r="O1454">
        <v>0</v>
      </c>
      <c r="P1454">
        <v>0</v>
      </c>
      <c r="Q1454">
        <v>0</v>
      </c>
      <c r="R1454" t="s">
        <v>4114</v>
      </c>
    </row>
    <row r="1455" spans="1:19">
      <c r="A1455" t="s">
        <v>4115</v>
      </c>
      <c r="B1455" t="s">
        <v>4116</v>
      </c>
      <c r="C1455" t="s">
        <v>21</v>
      </c>
      <c r="D1455" t="s">
        <v>54</v>
      </c>
      <c r="E1455">
        <v>207.5</v>
      </c>
      <c r="F1455" t="s">
        <v>55</v>
      </c>
      <c r="G1455" t="s">
        <v>40</v>
      </c>
      <c r="H1455">
        <v>17.77</v>
      </c>
      <c r="I1455">
        <v>0</v>
      </c>
      <c r="J1455" t="s">
        <v>25</v>
      </c>
      <c r="K1455">
        <v>487503</v>
      </c>
      <c r="L1455">
        <v>25</v>
      </c>
      <c r="M1455">
        <v>0</v>
      </c>
      <c r="N1455">
        <v>0</v>
      </c>
      <c r="O1455">
        <v>0</v>
      </c>
      <c r="P1455">
        <v>0</v>
      </c>
      <c r="Q1455">
        <v>0</v>
      </c>
      <c r="R1455" t="s">
        <v>4117</v>
      </c>
    </row>
    <row r="1456" spans="1:19">
      <c r="A1456" t="s">
        <v>4118</v>
      </c>
      <c r="B1456" t="s">
        <v>1898</v>
      </c>
      <c r="C1456" t="s">
        <v>35</v>
      </c>
      <c r="D1456" t="s">
        <v>30</v>
      </c>
      <c r="E1456">
        <v>115.87</v>
      </c>
      <c r="F1456" t="s">
        <v>23</v>
      </c>
      <c r="G1456" t="s">
        <v>24</v>
      </c>
      <c r="H1456">
        <v>7.72</v>
      </c>
      <c r="I1456">
        <v>0</v>
      </c>
      <c r="J1456" t="s">
        <v>48</v>
      </c>
      <c r="K1456">
        <v>546389</v>
      </c>
      <c r="L1456">
        <v>19</v>
      </c>
      <c r="M1456">
        <v>0</v>
      </c>
      <c r="N1456">
        <v>0</v>
      </c>
      <c r="O1456">
        <v>0</v>
      </c>
      <c r="P1456">
        <v>0</v>
      </c>
      <c r="Q1456">
        <v>0</v>
      </c>
      <c r="R1456" t="s">
        <v>4119</v>
      </c>
    </row>
    <row r="1457" spans="1:19">
      <c r="A1457" t="s">
        <v>4120</v>
      </c>
      <c r="B1457" t="s">
        <v>1509</v>
      </c>
      <c r="C1457" t="s">
        <v>44</v>
      </c>
      <c r="D1457" t="s">
        <v>30</v>
      </c>
      <c r="E1457">
        <v>1.43</v>
      </c>
      <c r="F1457" t="s">
        <v>23</v>
      </c>
      <c r="G1457" t="s">
        <v>24</v>
      </c>
      <c r="H1457">
        <v>0.85</v>
      </c>
      <c r="I1457">
        <v>0</v>
      </c>
      <c r="J1457" t="s">
        <v>48</v>
      </c>
      <c r="K1457">
        <v>450907</v>
      </c>
      <c r="L1457">
        <v>85</v>
      </c>
      <c r="M1457">
        <v>1</v>
      </c>
      <c r="N1457">
        <v>0</v>
      </c>
      <c r="O1457">
        <v>0</v>
      </c>
      <c r="P1457">
        <v>0</v>
      </c>
      <c r="Q1457">
        <v>0</v>
      </c>
      <c r="R1457" t="s">
        <v>4121</v>
      </c>
    </row>
    <row r="1458" spans="1:19">
      <c r="A1458" t="s">
        <v>4122</v>
      </c>
      <c r="B1458" t="s">
        <v>1259</v>
      </c>
      <c r="C1458" t="s">
        <v>128</v>
      </c>
      <c r="D1458" t="s">
        <v>30</v>
      </c>
      <c r="E1458">
        <v>311.98</v>
      </c>
      <c r="F1458" t="s">
        <v>23</v>
      </c>
      <c r="G1458" t="s">
        <v>24</v>
      </c>
      <c r="H1458">
        <v>10.119999999999999</v>
      </c>
      <c r="I1458">
        <v>0</v>
      </c>
      <c r="J1458" t="s">
        <v>31</v>
      </c>
      <c r="K1458">
        <v>409877</v>
      </c>
      <c r="L1458">
        <v>21</v>
      </c>
      <c r="M1458">
        <v>0</v>
      </c>
      <c r="N1458">
        <v>0</v>
      </c>
      <c r="O1458">
        <v>0</v>
      </c>
      <c r="P1458">
        <v>0</v>
      </c>
      <c r="Q1458">
        <v>0</v>
      </c>
      <c r="R1458" t="s">
        <v>4123</v>
      </c>
    </row>
    <row r="1459" spans="1:19">
      <c r="A1459" t="s">
        <v>4124</v>
      </c>
      <c r="B1459" t="s">
        <v>79</v>
      </c>
      <c r="C1459" t="s">
        <v>95</v>
      </c>
      <c r="D1459" t="s">
        <v>70</v>
      </c>
      <c r="E1459">
        <v>1411.59</v>
      </c>
      <c r="F1459" t="s">
        <v>39</v>
      </c>
      <c r="G1459" t="s">
        <v>40</v>
      </c>
      <c r="H1459">
        <v>6.64</v>
      </c>
      <c r="I1459">
        <v>0</v>
      </c>
      <c r="J1459" t="s">
        <v>48</v>
      </c>
      <c r="K1459">
        <v>544466</v>
      </c>
      <c r="L1459">
        <v>23</v>
      </c>
      <c r="M1459">
        <v>0</v>
      </c>
      <c r="N1459">
        <v>0</v>
      </c>
      <c r="O1459">
        <v>0</v>
      </c>
      <c r="P1459">
        <v>0</v>
      </c>
      <c r="Q1459">
        <v>0</v>
      </c>
      <c r="R1459" t="s">
        <v>4125</v>
      </c>
    </row>
    <row r="1460" spans="1:19">
      <c r="A1460" t="s">
        <v>4126</v>
      </c>
      <c r="B1460" t="s">
        <v>4127</v>
      </c>
      <c r="C1460" t="s">
        <v>95</v>
      </c>
      <c r="D1460" t="s">
        <v>30</v>
      </c>
      <c r="E1460">
        <v>216.09</v>
      </c>
      <c r="F1460" t="s">
        <v>55</v>
      </c>
      <c r="G1460" t="s">
        <v>40</v>
      </c>
      <c r="H1460">
        <v>6.26</v>
      </c>
      <c r="I1460">
        <v>0</v>
      </c>
      <c r="J1460" t="s">
        <v>48</v>
      </c>
      <c r="K1460">
        <v>521312</v>
      </c>
      <c r="L1460">
        <v>36</v>
      </c>
      <c r="M1460">
        <v>0</v>
      </c>
      <c r="N1460">
        <v>1</v>
      </c>
      <c r="O1460">
        <v>0</v>
      </c>
      <c r="P1460">
        <v>0</v>
      </c>
      <c r="Q1460">
        <v>0</v>
      </c>
      <c r="R1460" t="s">
        <v>4128</v>
      </c>
    </row>
    <row r="1461" spans="1:19">
      <c r="A1461" t="s">
        <v>4129</v>
      </c>
      <c r="B1461" t="s">
        <v>2638</v>
      </c>
      <c r="C1461" t="s">
        <v>21</v>
      </c>
      <c r="D1461" t="s">
        <v>30</v>
      </c>
      <c r="E1461">
        <v>899.16</v>
      </c>
      <c r="F1461" t="s">
        <v>23</v>
      </c>
      <c r="G1461" t="s">
        <v>24</v>
      </c>
      <c r="H1461">
        <v>0.51</v>
      </c>
      <c r="I1461">
        <v>0</v>
      </c>
      <c r="J1461" t="s">
        <v>48</v>
      </c>
      <c r="K1461">
        <v>478687</v>
      </c>
      <c r="L1461">
        <v>10</v>
      </c>
      <c r="M1461">
        <v>0</v>
      </c>
      <c r="N1461">
        <v>0</v>
      </c>
      <c r="O1461">
        <v>0</v>
      </c>
      <c r="P1461">
        <v>0</v>
      </c>
      <c r="Q1461">
        <v>0</v>
      </c>
      <c r="R1461" t="s">
        <v>4130</v>
      </c>
    </row>
    <row r="1462" spans="1:19">
      <c r="A1462" t="s">
        <v>4131</v>
      </c>
      <c r="B1462" t="s">
        <v>4132</v>
      </c>
      <c r="C1462" t="s">
        <v>128</v>
      </c>
      <c r="D1462" t="s">
        <v>30</v>
      </c>
      <c r="E1462">
        <v>414.81</v>
      </c>
      <c r="F1462" t="s">
        <v>39</v>
      </c>
      <c r="G1462" t="s">
        <v>24</v>
      </c>
      <c r="H1462">
        <v>11.88</v>
      </c>
      <c r="I1462">
        <v>0</v>
      </c>
      <c r="J1462" t="s">
        <v>31</v>
      </c>
      <c r="K1462">
        <v>540732</v>
      </c>
      <c r="L1462">
        <v>22</v>
      </c>
      <c r="M1462">
        <v>0</v>
      </c>
      <c r="N1462">
        <v>0</v>
      </c>
      <c r="O1462">
        <v>0</v>
      </c>
      <c r="P1462">
        <v>0</v>
      </c>
      <c r="Q1462">
        <v>0</v>
      </c>
      <c r="R1462" t="s">
        <v>4133</v>
      </c>
      <c r="S1462" t="s">
        <v>50</v>
      </c>
    </row>
    <row r="1463" spans="1:19">
      <c r="A1463" t="s">
        <v>4134</v>
      </c>
      <c r="B1463" t="s">
        <v>1286</v>
      </c>
      <c r="C1463" t="s">
        <v>29</v>
      </c>
      <c r="D1463" t="s">
        <v>30</v>
      </c>
      <c r="E1463">
        <v>390.55</v>
      </c>
      <c r="F1463" t="s">
        <v>23</v>
      </c>
      <c r="G1463" t="s">
        <v>24</v>
      </c>
      <c r="H1463">
        <v>2.0299999999999998</v>
      </c>
      <c r="I1463">
        <v>0</v>
      </c>
      <c r="J1463" t="s">
        <v>48</v>
      </c>
      <c r="K1463">
        <v>412511</v>
      </c>
      <c r="L1463">
        <v>23</v>
      </c>
      <c r="M1463">
        <v>0</v>
      </c>
      <c r="N1463">
        <v>0</v>
      </c>
      <c r="O1463">
        <v>0</v>
      </c>
      <c r="P1463">
        <v>0</v>
      </c>
      <c r="Q1463">
        <v>0</v>
      </c>
      <c r="R1463" t="s">
        <v>4135</v>
      </c>
    </row>
    <row r="1464" spans="1:19">
      <c r="A1464" t="s">
        <v>4136</v>
      </c>
      <c r="B1464" t="s">
        <v>829</v>
      </c>
      <c r="C1464" t="s">
        <v>60</v>
      </c>
      <c r="D1464" t="s">
        <v>30</v>
      </c>
      <c r="E1464">
        <v>282.87</v>
      </c>
      <c r="F1464" t="s">
        <v>23</v>
      </c>
      <c r="G1464" t="s">
        <v>24</v>
      </c>
      <c r="H1464">
        <v>4.7</v>
      </c>
      <c r="I1464">
        <v>0</v>
      </c>
      <c r="J1464" t="s">
        <v>31</v>
      </c>
      <c r="K1464">
        <v>549496</v>
      </c>
      <c r="L1464">
        <v>15</v>
      </c>
      <c r="M1464">
        <v>0</v>
      </c>
      <c r="N1464">
        <v>0</v>
      </c>
      <c r="O1464">
        <v>0</v>
      </c>
      <c r="P1464">
        <v>0</v>
      </c>
      <c r="Q1464">
        <v>0</v>
      </c>
      <c r="R1464" t="s">
        <v>4137</v>
      </c>
    </row>
    <row r="1465" spans="1:19">
      <c r="A1465" t="s">
        <v>4138</v>
      </c>
      <c r="B1465" t="s">
        <v>4139</v>
      </c>
      <c r="C1465" t="s">
        <v>35</v>
      </c>
      <c r="D1465" t="s">
        <v>22</v>
      </c>
      <c r="E1465">
        <v>216.49</v>
      </c>
      <c r="F1465" t="s">
        <v>23</v>
      </c>
      <c r="G1465" t="s">
        <v>24</v>
      </c>
      <c r="H1465">
        <v>7.95</v>
      </c>
      <c r="I1465">
        <v>0</v>
      </c>
      <c r="J1465" t="s">
        <v>48</v>
      </c>
      <c r="K1465">
        <v>514246</v>
      </c>
      <c r="L1465">
        <v>19</v>
      </c>
      <c r="M1465">
        <v>0</v>
      </c>
      <c r="N1465">
        <v>0</v>
      </c>
      <c r="O1465">
        <v>0</v>
      </c>
      <c r="P1465">
        <v>0</v>
      </c>
      <c r="Q1465">
        <v>0</v>
      </c>
      <c r="R1465" t="s">
        <v>4140</v>
      </c>
    </row>
    <row r="1466" spans="1:19">
      <c r="A1466" t="s">
        <v>4141</v>
      </c>
      <c r="B1466" t="s">
        <v>1575</v>
      </c>
      <c r="C1466" t="s">
        <v>35</v>
      </c>
      <c r="D1466" t="s">
        <v>54</v>
      </c>
      <c r="E1466">
        <v>2054.9899999999998</v>
      </c>
      <c r="F1466" t="s">
        <v>39</v>
      </c>
      <c r="G1466" t="s">
        <v>40</v>
      </c>
      <c r="H1466">
        <v>18.82</v>
      </c>
      <c r="I1466">
        <v>0</v>
      </c>
      <c r="J1466" t="s">
        <v>25</v>
      </c>
      <c r="K1466">
        <v>487891</v>
      </c>
      <c r="L1466">
        <v>22</v>
      </c>
      <c r="M1466">
        <v>0</v>
      </c>
      <c r="N1466">
        <v>0</v>
      </c>
      <c r="O1466">
        <v>0</v>
      </c>
      <c r="P1466">
        <v>0</v>
      </c>
      <c r="Q1466">
        <v>0</v>
      </c>
      <c r="R1466" t="s">
        <v>4142</v>
      </c>
    </row>
    <row r="1467" spans="1:19">
      <c r="A1467" t="s">
        <v>4143</v>
      </c>
      <c r="B1467" t="s">
        <v>4144</v>
      </c>
      <c r="C1467" t="s">
        <v>95</v>
      </c>
      <c r="D1467" t="s">
        <v>22</v>
      </c>
      <c r="E1467">
        <v>347.99</v>
      </c>
      <c r="F1467" t="s">
        <v>23</v>
      </c>
      <c r="G1467" t="s">
        <v>24</v>
      </c>
      <c r="H1467">
        <v>2.06</v>
      </c>
      <c r="I1467">
        <v>0</v>
      </c>
      <c r="J1467" t="s">
        <v>144</v>
      </c>
      <c r="K1467">
        <v>535320</v>
      </c>
      <c r="L1467">
        <v>24</v>
      </c>
      <c r="M1467">
        <v>0</v>
      </c>
      <c r="N1467">
        <v>0</v>
      </c>
      <c r="O1467">
        <v>0</v>
      </c>
      <c r="P1467">
        <v>0</v>
      </c>
      <c r="Q1467">
        <v>0</v>
      </c>
      <c r="R1467" t="s">
        <v>4145</v>
      </c>
    </row>
    <row r="1468" spans="1:19">
      <c r="A1468" t="s">
        <v>4146</v>
      </c>
      <c r="B1468" t="s">
        <v>1747</v>
      </c>
      <c r="C1468" t="s">
        <v>111</v>
      </c>
      <c r="D1468" t="s">
        <v>30</v>
      </c>
      <c r="E1468">
        <v>645.41999999999996</v>
      </c>
      <c r="F1468" t="s">
        <v>23</v>
      </c>
      <c r="G1468" t="s">
        <v>24</v>
      </c>
      <c r="H1468">
        <v>11.93</v>
      </c>
      <c r="I1468">
        <v>0</v>
      </c>
      <c r="J1468" t="s">
        <v>31</v>
      </c>
      <c r="K1468">
        <v>538488</v>
      </c>
      <c r="L1468">
        <v>11</v>
      </c>
      <c r="M1468">
        <v>0</v>
      </c>
      <c r="N1468">
        <v>0</v>
      </c>
      <c r="O1468">
        <v>0</v>
      </c>
      <c r="P1468">
        <v>0</v>
      </c>
      <c r="Q1468">
        <v>0</v>
      </c>
      <c r="R1468" t="s">
        <v>4147</v>
      </c>
    </row>
    <row r="1469" spans="1:19">
      <c r="A1469" t="s">
        <v>4148</v>
      </c>
      <c r="B1469" t="s">
        <v>1341</v>
      </c>
      <c r="C1469" t="s">
        <v>121</v>
      </c>
      <c r="D1469" t="s">
        <v>70</v>
      </c>
      <c r="E1469">
        <v>437.11</v>
      </c>
      <c r="F1469" t="s">
        <v>55</v>
      </c>
      <c r="G1469" t="s">
        <v>40</v>
      </c>
      <c r="H1469">
        <v>8.5</v>
      </c>
      <c r="I1469">
        <v>0</v>
      </c>
      <c r="J1469" t="s">
        <v>25</v>
      </c>
      <c r="K1469">
        <v>474071</v>
      </c>
      <c r="L1469">
        <v>22</v>
      </c>
      <c r="M1469">
        <v>0</v>
      </c>
      <c r="N1469">
        <v>0</v>
      </c>
      <c r="O1469">
        <v>0</v>
      </c>
      <c r="P1469">
        <v>0</v>
      </c>
      <c r="Q1469">
        <v>0</v>
      </c>
      <c r="R1469" t="s">
        <v>4149</v>
      </c>
    </row>
    <row r="1470" spans="1:19">
      <c r="A1470" t="s">
        <v>4150</v>
      </c>
      <c r="B1470" t="s">
        <v>4151</v>
      </c>
      <c r="C1470" t="s">
        <v>29</v>
      </c>
      <c r="D1470" t="s">
        <v>22</v>
      </c>
      <c r="E1470">
        <v>658.06</v>
      </c>
      <c r="F1470" t="s">
        <v>23</v>
      </c>
      <c r="G1470" t="s">
        <v>24</v>
      </c>
      <c r="H1470">
        <v>4.34</v>
      </c>
      <c r="I1470">
        <v>0</v>
      </c>
      <c r="J1470" t="s">
        <v>31</v>
      </c>
      <c r="K1470">
        <v>519727</v>
      </c>
      <c r="L1470">
        <v>20</v>
      </c>
      <c r="M1470">
        <v>0</v>
      </c>
      <c r="N1470">
        <v>0</v>
      </c>
      <c r="O1470">
        <v>0</v>
      </c>
      <c r="P1470">
        <v>0</v>
      </c>
      <c r="Q1470">
        <v>0</v>
      </c>
      <c r="R1470" t="s">
        <v>4152</v>
      </c>
    </row>
    <row r="1471" spans="1:19">
      <c r="A1471" t="s">
        <v>4153</v>
      </c>
      <c r="B1471" t="s">
        <v>944</v>
      </c>
      <c r="C1471" t="s">
        <v>44</v>
      </c>
      <c r="D1471" t="s">
        <v>54</v>
      </c>
      <c r="E1471">
        <v>604.66999999999996</v>
      </c>
      <c r="F1471" t="s">
        <v>39</v>
      </c>
      <c r="G1471" t="s">
        <v>40</v>
      </c>
      <c r="H1471">
        <v>9.5</v>
      </c>
      <c r="I1471">
        <v>0</v>
      </c>
      <c r="J1471" t="s">
        <v>31</v>
      </c>
      <c r="K1471">
        <v>456039</v>
      </c>
      <c r="L1471">
        <v>20</v>
      </c>
      <c r="M1471">
        <v>0</v>
      </c>
      <c r="N1471">
        <v>0</v>
      </c>
      <c r="O1471">
        <v>0</v>
      </c>
      <c r="P1471">
        <v>0</v>
      </c>
      <c r="Q1471">
        <v>0</v>
      </c>
      <c r="R1471" t="s">
        <v>4154</v>
      </c>
    </row>
    <row r="1472" spans="1:19">
      <c r="A1472" t="s">
        <v>4155</v>
      </c>
      <c r="B1472" t="s">
        <v>4139</v>
      </c>
      <c r="C1472" t="s">
        <v>21</v>
      </c>
      <c r="D1472" t="s">
        <v>30</v>
      </c>
      <c r="E1472">
        <v>580.03</v>
      </c>
      <c r="F1472" t="s">
        <v>23</v>
      </c>
      <c r="G1472" t="s">
        <v>24</v>
      </c>
      <c r="H1472">
        <v>10.9</v>
      </c>
      <c r="I1472">
        <v>0</v>
      </c>
      <c r="J1472" t="s">
        <v>31</v>
      </c>
      <c r="K1472">
        <v>445900</v>
      </c>
      <c r="L1472">
        <v>38</v>
      </c>
      <c r="M1472">
        <v>0</v>
      </c>
      <c r="N1472">
        <v>1</v>
      </c>
      <c r="O1472">
        <v>0</v>
      </c>
      <c r="P1472">
        <v>0</v>
      </c>
      <c r="Q1472">
        <v>0</v>
      </c>
      <c r="R1472" t="s">
        <v>4156</v>
      </c>
    </row>
    <row r="1473" spans="1:19">
      <c r="A1473" t="s">
        <v>4157</v>
      </c>
      <c r="B1473" t="s">
        <v>4158</v>
      </c>
      <c r="C1473" t="s">
        <v>21</v>
      </c>
      <c r="D1473" t="s">
        <v>54</v>
      </c>
      <c r="E1473">
        <v>590.20000000000005</v>
      </c>
      <c r="F1473" t="s">
        <v>23</v>
      </c>
      <c r="G1473" t="s">
        <v>24</v>
      </c>
      <c r="H1473">
        <v>16.100000000000001</v>
      </c>
      <c r="I1473">
        <v>0</v>
      </c>
      <c r="J1473" t="s">
        <v>25</v>
      </c>
      <c r="K1473">
        <v>471217</v>
      </c>
      <c r="L1473">
        <v>10</v>
      </c>
      <c r="M1473">
        <v>0</v>
      </c>
      <c r="N1473">
        <v>0</v>
      </c>
      <c r="O1473">
        <v>0</v>
      </c>
      <c r="P1473">
        <v>0</v>
      </c>
      <c r="Q1473">
        <v>0</v>
      </c>
      <c r="R1473" t="s">
        <v>4159</v>
      </c>
    </row>
    <row r="1474" spans="1:19">
      <c r="A1474" t="s">
        <v>4160</v>
      </c>
      <c r="B1474" t="s">
        <v>717</v>
      </c>
      <c r="C1474" t="s">
        <v>128</v>
      </c>
      <c r="D1474" t="s">
        <v>30</v>
      </c>
      <c r="E1474">
        <v>991.57</v>
      </c>
      <c r="F1474" t="s">
        <v>23</v>
      </c>
      <c r="G1474" t="s">
        <v>24</v>
      </c>
      <c r="H1474">
        <v>8.4600000000000009</v>
      </c>
      <c r="I1474">
        <v>0</v>
      </c>
      <c r="J1474" t="s">
        <v>25</v>
      </c>
      <c r="K1474">
        <v>479444</v>
      </c>
      <c r="L1474">
        <v>10</v>
      </c>
      <c r="M1474">
        <v>0</v>
      </c>
      <c r="N1474">
        <v>0</v>
      </c>
      <c r="O1474">
        <v>0</v>
      </c>
      <c r="P1474">
        <v>0</v>
      </c>
      <c r="Q1474">
        <v>0</v>
      </c>
      <c r="R1474" t="s">
        <v>4161</v>
      </c>
    </row>
    <row r="1475" spans="1:19">
      <c r="A1475" t="s">
        <v>4162</v>
      </c>
      <c r="B1475" t="s">
        <v>4163</v>
      </c>
      <c r="C1475" t="s">
        <v>35</v>
      </c>
      <c r="D1475" t="s">
        <v>22</v>
      </c>
      <c r="E1475">
        <v>423.94</v>
      </c>
      <c r="F1475" t="s">
        <v>23</v>
      </c>
      <c r="G1475" t="s">
        <v>24</v>
      </c>
      <c r="H1475">
        <v>5.86</v>
      </c>
      <c r="I1475">
        <v>0</v>
      </c>
      <c r="J1475" t="s">
        <v>25</v>
      </c>
      <c r="K1475">
        <v>456514</v>
      </c>
      <c r="L1475">
        <v>14</v>
      </c>
      <c r="M1475">
        <v>0</v>
      </c>
      <c r="N1475">
        <v>0</v>
      </c>
      <c r="O1475">
        <v>0</v>
      </c>
      <c r="P1475">
        <v>0</v>
      </c>
      <c r="Q1475">
        <v>0</v>
      </c>
      <c r="R1475" t="s">
        <v>4164</v>
      </c>
    </row>
    <row r="1476" spans="1:19">
      <c r="A1476" t="s">
        <v>4165</v>
      </c>
      <c r="B1476" t="s">
        <v>3488</v>
      </c>
      <c r="C1476" t="s">
        <v>53</v>
      </c>
      <c r="D1476" t="s">
        <v>22</v>
      </c>
      <c r="E1476">
        <v>393.65</v>
      </c>
      <c r="F1476" t="s">
        <v>23</v>
      </c>
      <c r="G1476" t="s">
        <v>24</v>
      </c>
      <c r="H1476">
        <v>7.27</v>
      </c>
      <c r="I1476">
        <v>0</v>
      </c>
      <c r="J1476" t="s">
        <v>31</v>
      </c>
      <c r="K1476">
        <v>405899</v>
      </c>
      <c r="L1476">
        <v>36</v>
      </c>
      <c r="M1476">
        <v>0</v>
      </c>
      <c r="N1476">
        <v>1</v>
      </c>
      <c r="O1476">
        <v>0</v>
      </c>
      <c r="P1476">
        <v>0</v>
      </c>
      <c r="Q1476">
        <v>0</v>
      </c>
      <c r="R1476" t="s">
        <v>4166</v>
      </c>
    </row>
    <row r="1477" spans="1:19">
      <c r="A1477" t="s">
        <v>4167</v>
      </c>
      <c r="B1477" t="s">
        <v>4168</v>
      </c>
      <c r="C1477" t="s">
        <v>60</v>
      </c>
      <c r="D1477" t="s">
        <v>30</v>
      </c>
      <c r="E1477">
        <v>844.95</v>
      </c>
      <c r="F1477" t="s">
        <v>39</v>
      </c>
      <c r="G1477" t="s">
        <v>24</v>
      </c>
      <c r="H1477">
        <v>9.25</v>
      </c>
      <c r="I1477">
        <v>0</v>
      </c>
      <c r="J1477" t="s">
        <v>48</v>
      </c>
      <c r="K1477">
        <v>541513</v>
      </c>
      <c r="L1477">
        <v>25</v>
      </c>
      <c r="M1477">
        <v>0</v>
      </c>
      <c r="N1477">
        <v>0</v>
      </c>
      <c r="O1477">
        <v>0</v>
      </c>
      <c r="P1477">
        <v>0</v>
      </c>
      <c r="Q1477">
        <v>0</v>
      </c>
      <c r="R1477" t="s">
        <v>4169</v>
      </c>
      <c r="S1477" t="s">
        <v>50</v>
      </c>
    </row>
    <row r="1478" spans="1:19">
      <c r="A1478" t="s">
        <v>4170</v>
      </c>
      <c r="B1478" t="s">
        <v>1549</v>
      </c>
      <c r="C1478" t="s">
        <v>121</v>
      </c>
      <c r="D1478" t="s">
        <v>30</v>
      </c>
      <c r="E1478">
        <v>264.91000000000003</v>
      </c>
      <c r="F1478" t="s">
        <v>23</v>
      </c>
      <c r="G1478" t="s">
        <v>24</v>
      </c>
      <c r="H1478">
        <v>1.93</v>
      </c>
      <c r="I1478">
        <v>0</v>
      </c>
      <c r="J1478" t="s">
        <v>31</v>
      </c>
      <c r="K1478">
        <v>504913</v>
      </c>
      <c r="L1478">
        <v>24</v>
      </c>
      <c r="M1478">
        <v>0</v>
      </c>
      <c r="N1478">
        <v>0</v>
      </c>
      <c r="O1478">
        <v>0</v>
      </c>
      <c r="P1478">
        <v>0</v>
      </c>
      <c r="Q1478">
        <v>0</v>
      </c>
      <c r="R1478" t="s">
        <v>4171</v>
      </c>
    </row>
    <row r="1479" spans="1:19">
      <c r="A1479" t="s">
        <v>4172</v>
      </c>
      <c r="B1479" t="s">
        <v>1997</v>
      </c>
      <c r="C1479" t="s">
        <v>44</v>
      </c>
      <c r="D1479" t="s">
        <v>70</v>
      </c>
      <c r="E1479">
        <v>184.8</v>
      </c>
      <c r="F1479" t="s">
        <v>23</v>
      </c>
      <c r="G1479" t="s">
        <v>24</v>
      </c>
      <c r="H1479">
        <v>7.4</v>
      </c>
      <c r="I1479">
        <v>0</v>
      </c>
      <c r="J1479" t="s">
        <v>48</v>
      </c>
      <c r="K1479">
        <v>503697</v>
      </c>
      <c r="L1479">
        <v>25</v>
      </c>
      <c r="M1479">
        <v>0</v>
      </c>
      <c r="N1479">
        <v>0</v>
      </c>
      <c r="O1479">
        <v>0</v>
      </c>
      <c r="P1479">
        <v>0</v>
      </c>
      <c r="Q1479">
        <v>0</v>
      </c>
      <c r="R1479" t="s">
        <v>4173</v>
      </c>
    </row>
    <row r="1480" spans="1:19">
      <c r="A1480" t="s">
        <v>4174</v>
      </c>
      <c r="B1480" t="s">
        <v>4175</v>
      </c>
      <c r="C1480" t="s">
        <v>95</v>
      </c>
      <c r="D1480" t="s">
        <v>70</v>
      </c>
      <c r="E1480">
        <v>457.23</v>
      </c>
      <c r="F1480" t="s">
        <v>23</v>
      </c>
      <c r="G1480" t="s">
        <v>24</v>
      </c>
      <c r="H1480">
        <v>5.21</v>
      </c>
      <c r="I1480">
        <v>0</v>
      </c>
      <c r="J1480" t="s">
        <v>25</v>
      </c>
      <c r="K1480">
        <v>447600</v>
      </c>
      <c r="L1480">
        <v>46</v>
      </c>
      <c r="M1480">
        <v>0</v>
      </c>
      <c r="N1480">
        <v>0</v>
      </c>
      <c r="O1480">
        <v>1</v>
      </c>
      <c r="P1480">
        <v>0</v>
      </c>
      <c r="Q1480">
        <v>0</v>
      </c>
      <c r="R1480" t="s">
        <v>4176</v>
      </c>
    </row>
    <row r="1481" spans="1:19">
      <c r="A1481" t="s">
        <v>4177</v>
      </c>
      <c r="B1481" t="s">
        <v>2478</v>
      </c>
      <c r="C1481" t="s">
        <v>35</v>
      </c>
      <c r="D1481" t="s">
        <v>54</v>
      </c>
      <c r="E1481">
        <v>623.82000000000005</v>
      </c>
      <c r="F1481" t="s">
        <v>23</v>
      </c>
      <c r="G1481" t="s">
        <v>24</v>
      </c>
      <c r="H1481">
        <v>14.92</v>
      </c>
      <c r="I1481">
        <v>0</v>
      </c>
      <c r="J1481" t="s">
        <v>25</v>
      </c>
      <c r="K1481">
        <v>487234</v>
      </c>
      <c r="L1481">
        <v>11</v>
      </c>
      <c r="M1481">
        <v>0</v>
      </c>
      <c r="N1481">
        <v>0</v>
      </c>
      <c r="O1481">
        <v>0</v>
      </c>
      <c r="P1481">
        <v>0</v>
      </c>
      <c r="Q1481">
        <v>0</v>
      </c>
      <c r="R1481" t="s">
        <v>4178</v>
      </c>
    </row>
    <row r="1482" spans="1:19">
      <c r="A1482" t="s">
        <v>4179</v>
      </c>
      <c r="B1482" t="s">
        <v>868</v>
      </c>
      <c r="C1482" t="s">
        <v>60</v>
      </c>
      <c r="D1482" t="s">
        <v>70</v>
      </c>
      <c r="E1482">
        <v>2042.52</v>
      </c>
      <c r="F1482" t="s">
        <v>39</v>
      </c>
      <c r="G1482" t="s">
        <v>24</v>
      </c>
      <c r="H1482">
        <v>10.11</v>
      </c>
      <c r="I1482">
        <v>0</v>
      </c>
      <c r="J1482" t="s">
        <v>48</v>
      </c>
      <c r="K1482">
        <v>476481</v>
      </c>
      <c r="L1482">
        <v>21</v>
      </c>
      <c r="M1482">
        <v>0</v>
      </c>
      <c r="N1482">
        <v>0</v>
      </c>
      <c r="O1482">
        <v>0</v>
      </c>
      <c r="P1482">
        <v>0</v>
      </c>
      <c r="Q1482">
        <v>0</v>
      </c>
      <c r="R1482" t="s">
        <v>4180</v>
      </c>
      <c r="S1482" t="s">
        <v>50</v>
      </c>
    </row>
    <row r="1483" spans="1:19">
      <c r="A1483" t="s">
        <v>4181</v>
      </c>
      <c r="B1483" t="s">
        <v>4182</v>
      </c>
      <c r="C1483" t="s">
        <v>35</v>
      </c>
      <c r="D1483" t="s">
        <v>30</v>
      </c>
      <c r="E1483">
        <v>361.63</v>
      </c>
      <c r="F1483" t="s">
        <v>23</v>
      </c>
      <c r="G1483" t="s">
        <v>24</v>
      </c>
      <c r="H1483">
        <v>10.14</v>
      </c>
      <c r="I1483">
        <v>0</v>
      </c>
      <c r="J1483" t="s">
        <v>25</v>
      </c>
      <c r="K1483">
        <v>481452</v>
      </c>
      <c r="L1483">
        <v>38</v>
      </c>
      <c r="M1483">
        <v>0</v>
      </c>
      <c r="N1483">
        <v>1</v>
      </c>
      <c r="O1483">
        <v>0</v>
      </c>
      <c r="P1483">
        <v>0</v>
      </c>
      <c r="Q1483">
        <v>0</v>
      </c>
      <c r="R1483" t="s">
        <v>4183</v>
      </c>
    </row>
    <row r="1484" spans="1:19">
      <c r="A1484" t="s">
        <v>4184</v>
      </c>
      <c r="B1484" t="s">
        <v>4185</v>
      </c>
      <c r="C1484" t="s">
        <v>44</v>
      </c>
      <c r="D1484" t="s">
        <v>70</v>
      </c>
      <c r="E1484">
        <v>1036.1300000000001</v>
      </c>
      <c r="F1484" t="s">
        <v>55</v>
      </c>
      <c r="G1484" t="s">
        <v>24</v>
      </c>
      <c r="H1484">
        <v>2.0299999999999998</v>
      </c>
      <c r="I1484">
        <v>0</v>
      </c>
      <c r="J1484" t="s">
        <v>31</v>
      </c>
      <c r="K1484">
        <v>422355</v>
      </c>
      <c r="L1484">
        <v>14</v>
      </c>
      <c r="M1484">
        <v>0</v>
      </c>
      <c r="N1484">
        <v>0</v>
      </c>
      <c r="O1484">
        <v>0</v>
      </c>
      <c r="P1484">
        <v>0</v>
      </c>
      <c r="Q1484">
        <v>0</v>
      </c>
      <c r="R1484" t="s">
        <v>4186</v>
      </c>
      <c r="S1484" t="s">
        <v>57</v>
      </c>
    </row>
    <row r="1485" spans="1:19">
      <c r="A1485" t="s">
        <v>4187</v>
      </c>
      <c r="B1485" t="s">
        <v>4003</v>
      </c>
      <c r="C1485" t="s">
        <v>21</v>
      </c>
      <c r="D1485" t="s">
        <v>30</v>
      </c>
      <c r="E1485">
        <v>144.31</v>
      </c>
      <c r="F1485" t="s">
        <v>23</v>
      </c>
      <c r="G1485" t="s">
        <v>24</v>
      </c>
      <c r="H1485">
        <v>10.51</v>
      </c>
      <c r="I1485">
        <v>0</v>
      </c>
      <c r="J1485" t="s">
        <v>31</v>
      </c>
      <c r="K1485">
        <v>530963</v>
      </c>
      <c r="L1485">
        <v>16</v>
      </c>
      <c r="M1485">
        <v>0</v>
      </c>
      <c r="N1485">
        <v>0</v>
      </c>
      <c r="O1485">
        <v>0</v>
      </c>
      <c r="P1485">
        <v>0</v>
      </c>
      <c r="Q1485">
        <v>0</v>
      </c>
      <c r="R1485" t="s">
        <v>4188</v>
      </c>
    </row>
    <row r="1486" spans="1:19">
      <c r="A1486" t="s">
        <v>4189</v>
      </c>
      <c r="B1486" t="s">
        <v>4190</v>
      </c>
      <c r="C1486" t="s">
        <v>53</v>
      </c>
      <c r="D1486" t="s">
        <v>22</v>
      </c>
      <c r="E1486">
        <v>438.83</v>
      </c>
      <c r="F1486" t="s">
        <v>23</v>
      </c>
      <c r="G1486" t="s">
        <v>24</v>
      </c>
      <c r="H1486">
        <v>4.33</v>
      </c>
      <c r="I1486">
        <v>0</v>
      </c>
      <c r="J1486" t="s">
        <v>31</v>
      </c>
      <c r="K1486">
        <v>433720</v>
      </c>
      <c r="L1486">
        <v>15</v>
      </c>
      <c r="M1486">
        <v>0</v>
      </c>
      <c r="N1486">
        <v>0</v>
      </c>
      <c r="O1486">
        <v>0</v>
      </c>
      <c r="P1486">
        <v>0</v>
      </c>
      <c r="Q1486">
        <v>0</v>
      </c>
      <c r="R1486" t="s">
        <v>4191</v>
      </c>
    </row>
    <row r="1487" spans="1:19">
      <c r="A1487" t="s">
        <v>4192</v>
      </c>
      <c r="B1487" t="s">
        <v>370</v>
      </c>
      <c r="C1487" t="s">
        <v>35</v>
      </c>
      <c r="D1487" t="s">
        <v>22</v>
      </c>
      <c r="E1487">
        <v>488.65</v>
      </c>
      <c r="F1487" t="s">
        <v>23</v>
      </c>
      <c r="G1487" t="s">
        <v>24</v>
      </c>
      <c r="H1487">
        <v>4.83</v>
      </c>
      <c r="I1487">
        <v>0</v>
      </c>
      <c r="J1487" t="s">
        <v>31</v>
      </c>
      <c r="K1487">
        <v>542786</v>
      </c>
      <c r="L1487">
        <v>22</v>
      </c>
      <c r="M1487">
        <v>0</v>
      </c>
      <c r="N1487">
        <v>0</v>
      </c>
      <c r="O1487">
        <v>0</v>
      </c>
      <c r="P1487">
        <v>0</v>
      </c>
      <c r="Q1487">
        <v>0</v>
      </c>
      <c r="R1487" t="s">
        <v>4193</v>
      </c>
    </row>
    <row r="1488" spans="1:19">
      <c r="A1488" t="s">
        <v>4194</v>
      </c>
      <c r="B1488" t="s">
        <v>4195</v>
      </c>
      <c r="C1488" t="s">
        <v>60</v>
      </c>
      <c r="D1488" t="s">
        <v>30</v>
      </c>
      <c r="E1488">
        <v>110.93</v>
      </c>
      <c r="F1488" t="s">
        <v>23</v>
      </c>
      <c r="G1488" t="s">
        <v>24</v>
      </c>
      <c r="H1488">
        <v>11.03</v>
      </c>
      <c r="I1488">
        <v>0</v>
      </c>
      <c r="J1488" t="s">
        <v>48</v>
      </c>
      <c r="K1488">
        <v>536249</v>
      </c>
      <c r="L1488">
        <v>14</v>
      </c>
      <c r="M1488">
        <v>0</v>
      </c>
      <c r="N1488">
        <v>0</v>
      </c>
      <c r="O1488">
        <v>0</v>
      </c>
      <c r="P1488">
        <v>0</v>
      </c>
      <c r="Q1488">
        <v>0</v>
      </c>
      <c r="R1488" t="s">
        <v>4196</v>
      </c>
    </row>
    <row r="1489" spans="1:19">
      <c r="A1489" t="s">
        <v>4197</v>
      </c>
      <c r="B1489" t="s">
        <v>4198</v>
      </c>
      <c r="C1489" t="s">
        <v>35</v>
      </c>
      <c r="D1489" t="s">
        <v>70</v>
      </c>
      <c r="E1489">
        <v>1332.31</v>
      </c>
      <c r="F1489" t="s">
        <v>23</v>
      </c>
      <c r="G1489" t="s">
        <v>24</v>
      </c>
      <c r="H1489">
        <v>1.1399999999999999</v>
      </c>
      <c r="I1489">
        <v>0</v>
      </c>
      <c r="J1489" t="s">
        <v>25</v>
      </c>
      <c r="K1489">
        <v>530960</v>
      </c>
      <c r="L1489">
        <v>40</v>
      </c>
      <c r="M1489">
        <v>0</v>
      </c>
      <c r="N1489">
        <v>1</v>
      </c>
      <c r="O1489">
        <v>0</v>
      </c>
      <c r="P1489">
        <v>0</v>
      </c>
      <c r="Q1489">
        <v>0</v>
      </c>
      <c r="R1489" t="s">
        <v>4199</v>
      </c>
    </row>
    <row r="1490" spans="1:19">
      <c r="A1490" t="s">
        <v>4200</v>
      </c>
      <c r="B1490" t="s">
        <v>2616</v>
      </c>
      <c r="C1490" t="s">
        <v>44</v>
      </c>
      <c r="D1490" t="s">
        <v>30</v>
      </c>
      <c r="E1490">
        <v>376.2</v>
      </c>
      <c r="F1490" t="s">
        <v>23</v>
      </c>
      <c r="G1490" t="s">
        <v>24</v>
      </c>
      <c r="H1490">
        <v>11.09</v>
      </c>
      <c r="I1490">
        <v>0</v>
      </c>
      <c r="J1490" t="s">
        <v>48</v>
      </c>
      <c r="K1490">
        <v>479763</v>
      </c>
      <c r="L1490">
        <v>18</v>
      </c>
      <c r="M1490">
        <v>0</v>
      </c>
      <c r="N1490">
        <v>0</v>
      </c>
      <c r="O1490">
        <v>0</v>
      </c>
      <c r="P1490">
        <v>0</v>
      </c>
      <c r="Q1490">
        <v>0</v>
      </c>
      <c r="R1490" t="s">
        <v>4201</v>
      </c>
    </row>
    <row r="1491" spans="1:19">
      <c r="A1491" t="s">
        <v>4202</v>
      </c>
      <c r="B1491" t="s">
        <v>1244</v>
      </c>
      <c r="C1491" t="s">
        <v>29</v>
      </c>
      <c r="D1491" t="s">
        <v>30</v>
      </c>
      <c r="E1491">
        <v>312.24</v>
      </c>
      <c r="F1491" t="s">
        <v>23</v>
      </c>
      <c r="G1491" t="s">
        <v>24</v>
      </c>
      <c r="H1491">
        <v>2.13</v>
      </c>
      <c r="I1491">
        <v>0</v>
      </c>
      <c r="J1491" t="s">
        <v>31</v>
      </c>
      <c r="K1491">
        <v>434287</v>
      </c>
      <c r="L1491">
        <v>23</v>
      </c>
      <c r="M1491">
        <v>0</v>
      </c>
      <c r="N1491">
        <v>0</v>
      </c>
      <c r="O1491">
        <v>0</v>
      </c>
      <c r="P1491">
        <v>0</v>
      </c>
      <c r="Q1491">
        <v>0</v>
      </c>
      <c r="R1491" t="s">
        <v>4203</v>
      </c>
    </row>
    <row r="1492" spans="1:19">
      <c r="A1492" t="s">
        <v>4204</v>
      </c>
      <c r="B1492" t="s">
        <v>4205</v>
      </c>
      <c r="C1492" t="s">
        <v>29</v>
      </c>
      <c r="D1492" t="s">
        <v>30</v>
      </c>
      <c r="E1492">
        <v>206.88</v>
      </c>
      <c r="F1492" t="s">
        <v>39</v>
      </c>
      <c r="G1492" t="s">
        <v>40</v>
      </c>
      <c r="H1492">
        <v>2.52</v>
      </c>
      <c r="I1492">
        <v>0</v>
      </c>
      <c r="J1492" t="s">
        <v>25</v>
      </c>
      <c r="K1492">
        <v>480307</v>
      </c>
      <c r="L1492">
        <v>85</v>
      </c>
      <c r="M1492">
        <v>1</v>
      </c>
      <c r="N1492">
        <v>0</v>
      </c>
      <c r="O1492">
        <v>1</v>
      </c>
      <c r="P1492">
        <v>0</v>
      </c>
      <c r="Q1492">
        <v>1</v>
      </c>
      <c r="R1492" t="s">
        <v>4206</v>
      </c>
    </row>
    <row r="1493" spans="1:19">
      <c r="A1493" t="s">
        <v>4207</v>
      </c>
      <c r="B1493" t="s">
        <v>917</v>
      </c>
      <c r="C1493" t="s">
        <v>29</v>
      </c>
      <c r="D1493" t="s">
        <v>22</v>
      </c>
      <c r="E1493">
        <v>326.20999999999998</v>
      </c>
      <c r="F1493" t="s">
        <v>23</v>
      </c>
      <c r="G1493" t="s">
        <v>24</v>
      </c>
      <c r="H1493">
        <v>8.85</v>
      </c>
      <c r="I1493">
        <v>0</v>
      </c>
      <c r="J1493" t="s">
        <v>31</v>
      </c>
      <c r="K1493">
        <v>421638</v>
      </c>
      <c r="L1493">
        <v>46</v>
      </c>
      <c r="M1493">
        <v>0</v>
      </c>
      <c r="N1493">
        <v>1</v>
      </c>
      <c r="O1493">
        <v>0</v>
      </c>
      <c r="P1493">
        <v>0</v>
      </c>
      <c r="Q1493">
        <v>0</v>
      </c>
      <c r="R1493" t="s">
        <v>4208</v>
      </c>
    </row>
    <row r="1494" spans="1:19">
      <c r="A1494" t="s">
        <v>4209</v>
      </c>
      <c r="B1494" t="s">
        <v>4210</v>
      </c>
      <c r="C1494" t="s">
        <v>21</v>
      </c>
      <c r="D1494" t="s">
        <v>70</v>
      </c>
      <c r="E1494">
        <v>110.15</v>
      </c>
      <c r="F1494" t="s">
        <v>39</v>
      </c>
      <c r="G1494" t="s">
        <v>24</v>
      </c>
      <c r="H1494">
        <v>5.85</v>
      </c>
      <c r="I1494">
        <v>0</v>
      </c>
      <c r="J1494" t="s">
        <v>31</v>
      </c>
      <c r="K1494">
        <v>544596</v>
      </c>
      <c r="L1494">
        <v>39</v>
      </c>
      <c r="M1494">
        <v>0</v>
      </c>
      <c r="N1494">
        <v>1</v>
      </c>
      <c r="O1494">
        <v>0</v>
      </c>
      <c r="P1494">
        <v>0</v>
      </c>
      <c r="Q1494">
        <v>0</v>
      </c>
      <c r="R1494" t="s">
        <v>4211</v>
      </c>
      <c r="S1494" t="s">
        <v>50</v>
      </c>
    </row>
    <row r="1495" spans="1:19">
      <c r="A1495" t="s">
        <v>4212</v>
      </c>
      <c r="B1495" t="s">
        <v>4213</v>
      </c>
      <c r="C1495" t="s">
        <v>35</v>
      </c>
      <c r="D1495" t="s">
        <v>30</v>
      </c>
      <c r="E1495">
        <v>522.95000000000005</v>
      </c>
      <c r="F1495" t="s">
        <v>23</v>
      </c>
      <c r="G1495" t="s">
        <v>24</v>
      </c>
      <c r="H1495">
        <v>11.23</v>
      </c>
      <c r="I1495">
        <v>0</v>
      </c>
      <c r="J1495" t="s">
        <v>25</v>
      </c>
      <c r="K1495">
        <v>516377</v>
      </c>
      <c r="L1495">
        <v>19</v>
      </c>
      <c r="M1495">
        <v>0</v>
      </c>
      <c r="N1495">
        <v>0</v>
      </c>
      <c r="O1495">
        <v>0</v>
      </c>
      <c r="P1495">
        <v>0</v>
      </c>
      <c r="Q1495">
        <v>0</v>
      </c>
      <c r="R1495" t="s">
        <v>4214</v>
      </c>
    </row>
    <row r="1496" spans="1:19">
      <c r="A1496" t="s">
        <v>4215</v>
      </c>
      <c r="B1496" t="s">
        <v>2064</v>
      </c>
      <c r="C1496" t="s">
        <v>44</v>
      </c>
      <c r="D1496" t="s">
        <v>30</v>
      </c>
      <c r="E1496">
        <v>384.82</v>
      </c>
      <c r="F1496" t="s">
        <v>39</v>
      </c>
      <c r="G1496" t="s">
        <v>24</v>
      </c>
      <c r="H1496">
        <v>10.36</v>
      </c>
      <c r="I1496">
        <v>0</v>
      </c>
      <c r="J1496" t="s">
        <v>48</v>
      </c>
      <c r="K1496">
        <v>466827</v>
      </c>
      <c r="L1496">
        <v>44</v>
      </c>
      <c r="M1496">
        <v>0</v>
      </c>
      <c r="N1496">
        <v>0</v>
      </c>
      <c r="O1496">
        <v>0</v>
      </c>
      <c r="P1496">
        <v>1</v>
      </c>
      <c r="Q1496">
        <v>0</v>
      </c>
      <c r="R1496" t="s">
        <v>4216</v>
      </c>
      <c r="S1496" t="s">
        <v>50</v>
      </c>
    </row>
    <row r="1497" spans="1:19">
      <c r="A1497" t="s">
        <v>4217</v>
      </c>
      <c r="B1497" t="s">
        <v>3488</v>
      </c>
      <c r="C1497" t="s">
        <v>21</v>
      </c>
      <c r="D1497" t="s">
        <v>22</v>
      </c>
      <c r="E1497">
        <v>365.79</v>
      </c>
      <c r="F1497" t="s">
        <v>23</v>
      </c>
      <c r="G1497" t="s">
        <v>24</v>
      </c>
      <c r="H1497">
        <v>5.36</v>
      </c>
      <c r="I1497">
        <v>0</v>
      </c>
      <c r="J1497" t="s">
        <v>31</v>
      </c>
      <c r="K1497">
        <v>503806</v>
      </c>
      <c r="L1497">
        <v>11</v>
      </c>
      <c r="M1497">
        <v>0</v>
      </c>
      <c r="N1497">
        <v>0</v>
      </c>
      <c r="O1497">
        <v>0</v>
      </c>
      <c r="P1497">
        <v>0</v>
      </c>
      <c r="Q1497">
        <v>0</v>
      </c>
      <c r="R1497" t="s">
        <v>4218</v>
      </c>
    </row>
    <row r="1498" spans="1:19">
      <c r="A1498" t="s">
        <v>4219</v>
      </c>
      <c r="B1498" t="s">
        <v>4220</v>
      </c>
      <c r="C1498" t="s">
        <v>53</v>
      </c>
      <c r="D1498" t="s">
        <v>70</v>
      </c>
      <c r="E1498">
        <v>923.64</v>
      </c>
      <c r="F1498" t="s">
        <v>23</v>
      </c>
      <c r="G1498" t="s">
        <v>24</v>
      </c>
      <c r="H1498">
        <v>6.37</v>
      </c>
      <c r="I1498">
        <v>0</v>
      </c>
      <c r="J1498" t="s">
        <v>31</v>
      </c>
      <c r="K1498">
        <v>410637</v>
      </c>
      <c r="L1498">
        <v>22</v>
      </c>
      <c r="M1498">
        <v>0</v>
      </c>
      <c r="N1498">
        <v>0</v>
      </c>
      <c r="O1498">
        <v>0</v>
      </c>
      <c r="P1498">
        <v>0</v>
      </c>
      <c r="Q1498">
        <v>0</v>
      </c>
      <c r="R1498" t="s">
        <v>4221</v>
      </c>
    </row>
    <row r="1499" spans="1:19">
      <c r="A1499" t="s">
        <v>4222</v>
      </c>
      <c r="B1499" t="s">
        <v>1379</v>
      </c>
      <c r="C1499" t="s">
        <v>121</v>
      </c>
      <c r="D1499" t="s">
        <v>30</v>
      </c>
      <c r="E1499">
        <v>209.07</v>
      </c>
      <c r="F1499" t="s">
        <v>23</v>
      </c>
      <c r="G1499" t="s">
        <v>24</v>
      </c>
      <c r="H1499">
        <v>6.08</v>
      </c>
      <c r="I1499">
        <v>0</v>
      </c>
      <c r="J1499" t="s">
        <v>31</v>
      </c>
      <c r="K1499">
        <v>455712</v>
      </c>
      <c r="L1499">
        <v>14</v>
      </c>
      <c r="M1499">
        <v>0</v>
      </c>
      <c r="N1499">
        <v>0</v>
      </c>
      <c r="O1499">
        <v>0</v>
      </c>
      <c r="P1499">
        <v>0</v>
      </c>
      <c r="Q1499">
        <v>0</v>
      </c>
      <c r="R1499" t="s">
        <v>4223</v>
      </c>
    </row>
    <row r="1500" spans="1:19">
      <c r="A1500" t="s">
        <v>4224</v>
      </c>
      <c r="B1500" t="s">
        <v>4225</v>
      </c>
      <c r="C1500" t="s">
        <v>44</v>
      </c>
      <c r="D1500" t="s">
        <v>30</v>
      </c>
      <c r="E1500">
        <v>558.16</v>
      </c>
      <c r="F1500" t="s">
        <v>55</v>
      </c>
      <c r="G1500" t="s">
        <v>40</v>
      </c>
      <c r="H1500">
        <v>10.55</v>
      </c>
      <c r="I1500">
        <v>0</v>
      </c>
      <c r="J1500" t="s">
        <v>25</v>
      </c>
      <c r="K1500">
        <v>408608</v>
      </c>
      <c r="L1500">
        <v>17</v>
      </c>
      <c r="M1500">
        <v>0</v>
      </c>
      <c r="N1500">
        <v>0</v>
      </c>
      <c r="O1500">
        <v>0</v>
      </c>
      <c r="P1500">
        <v>0</v>
      </c>
      <c r="Q1500">
        <v>0</v>
      </c>
      <c r="R1500" t="s">
        <v>4226</v>
      </c>
    </row>
    <row r="1501" spans="1:19">
      <c r="A1501" t="s">
        <v>4227</v>
      </c>
      <c r="B1501" t="s">
        <v>832</v>
      </c>
      <c r="C1501" t="s">
        <v>111</v>
      </c>
      <c r="D1501" t="s">
        <v>70</v>
      </c>
      <c r="E1501">
        <v>313.41000000000003</v>
      </c>
      <c r="F1501" t="s">
        <v>23</v>
      </c>
      <c r="G1501" t="s">
        <v>24</v>
      </c>
      <c r="H1501">
        <v>6.79</v>
      </c>
      <c r="I1501">
        <v>0</v>
      </c>
      <c r="J1501" t="s">
        <v>31</v>
      </c>
      <c r="K1501">
        <v>440786</v>
      </c>
      <c r="L1501">
        <v>18</v>
      </c>
      <c r="M1501">
        <v>0</v>
      </c>
      <c r="N1501">
        <v>0</v>
      </c>
      <c r="O1501">
        <v>0</v>
      </c>
      <c r="P1501">
        <v>0</v>
      </c>
      <c r="Q1501">
        <v>0</v>
      </c>
      <c r="R1501" t="s">
        <v>4228</v>
      </c>
    </row>
    <row r="1502" spans="1:19">
      <c r="A1502" t="s">
        <v>4229</v>
      </c>
      <c r="B1502" t="s">
        <v>4230</v>
      </c>
      <c r="C1502" t="s">
        <v>29</v>
      </c>
      <c r="D1502" t="s">
        <v>70</v>
      </c>
      <c r="E1502">
        <v>1202.53</v>
      </c>
      <c r="F1502" t="s">
        <v>55</v>
      </c>
      <c r="G1502" t="s">
        <v>40</v>
      </c>
      <c r="H1502">
        <v>2.99</v>
      </c>
      <c r="I1502">
        <v>0</v>
      </c>
      <c r="J1502" t="s">
        <v>25</v>
      </c>
      <c r="K1502">
        <v>423533</v>
      </c>
      <c r="L1502">
        <v>68</v>
      </c>
      <c r="M1502">
        <v>0</v>
      </c>
      <c r="N1502">
        <v>1</v>
      </c>
      <c r="O1502">
        <v>1</v>
      </c>
      <c r="P1502">
        <v>0</v>
      </c>
      <c r="Q1502">
        <v>0</v>
      </c>
      <c r="R1502" t="s">
        <v>4231</v>
      </c>
    </row>
    <row r="1503" spans="1:19">
      <c r="A1503" t="s">
        <v>4232</v>
      </c>
      <c r="B1503" t="s">
        <v>4233</v>
      </c>
      <c r="C1503" t="s">
        <v>121</v>
      </c>
      <c r="D1503" t="s">
        <v>70</v>
      </c>
      <c r="E1503">
        <v>263.93</v>
      </c>
      <c r="F1503" t="s">
        <v>23</v>
      </c>
      <c r="G1503" t="s">
        <v>24</v>
      </c>
      <c r="H1503">
        <v>9</v>
      </c>
      <c r="I1503">
        <v>0</v>
      </c>
      <c r="J1503" t="s">
        <v>48</v>
      </c>
      <c r="K1503">
        <v>479415</v>
      </c>
      <c r="L1503">
        <v>10</v>
      </c>
      <c r="M1503">
        <v>0</v>
      </c>
      <c r="N1503">
        <v>0</v>
      </c>
      <c r="O1503">
        <v>0</v>
      </c>
      <c r="P1503">
        <v>0</v>
      </c>
      <c r="Q1503">
        <v>0</v>
      </c>
      <c r="R1503" t="s">
        <v>4234</v>
      </c>
    </row>
    <row r="1504" spans="1:19">
      <c r="A1504" t="s">
        <v>4235</v>
      </c>
      <c r="B1504" t="s">
        <v>3089</v>
      </c>
      <c r="C1504" t="s">
        <v>35</v>
      </c>
      <c r="D1504" t="s">
        <v>70</v>
      </c>
      <c r="E1504">
        <v>135.63999999999999</v>
      </c>
      <c r="F1504" t="s">
        <v>23</v>
      </c>
      <c r="G1504" t="s">
        <v>24</v>
      </c>
      <c r="H1504">
        <v>6.24</v>
      </c>
      <c r="I1504">
        <v>0</v>
      </c>
      <c r="J1504" t="s">
        <v>31</v>
      </c>
      <c r="K1504">
        <v>414149</v>
      </c>
      <c r="L1504">
        <v>50</v>
      </c>
      <c r="M1504">
        <v>0</v>
      </c>
      <c r="N1504">
        <v>1</v>
      </c>
      <c r="O1504">
        <v>0</v>
      </c>
      <c r="P1504">
        <v>0</v>
      </c>
      <c r="Q1504">
        <v>0</v>
      </c>
      <c r="R1504" t="s">
        <v>4236</v>
      </c>
    </row>
    <row r="1505" spans="1:19">
      <c r="A1505" t="s">
        <v>4237</v>
      </c>
      <c r="B1505" t="s">
        <v>4238</v>
      </c>
      <c r="C1505" t="s">
        <v>95</v>
      </c>
      <c r="D1505" t="s">
        <v>70</v>
      </c>
      <c r="E1505">
        <v>108.25</v>
      </c>
      <c r="F1505" t="s">
        <v>55</v>
      </c>
      <c r="G1505" t="s">
        <v>40</v>
      </c>
      <c r="H1505">
        <v>9.9</v>
      </c>
      <c r="I1505">
        <v>0</v>
      </c>
      <c r="J1505" t="s">
        <v>25</v>
      </c>
      <c r="K1505">
        <v>452107</v>
      </c>
      <c r="L1505">
        <v>19</v>
      </c>
      <c r="M1505">
        <v>0</v>
      </c>
      <c r="N1505">
        <v>0</v>
      </c>
      <c r="O1505">
        <v>0</v>
      </c>
      <c r="P1505">
        <v>0</v>
      </c>
      <c r="Q1505">
        <v>0</v>
      </c>
      <c r="R1505" t="s">
        <v>4239</v>
      </c>
    </row>
    <row r="1506" spans="1:19">
      <c r="A1506" t="s">
        <v>4240</v>
      </c>
      <c r="B1506" t="s">
        <v>4241</v>
      </c>
      <c r="C1506" t="s">
        <v>35</v>
      </c>
      <c r="D1506" t="s">
        <v>22</v>
      </c>
      <c r="E1506">
        <v>466.7</v>
      </c>
      <c r="F1506" t="s">
        <v>23</v>
      </c>
      <c r="G1506" t="s">
        <v>24</v>
      </c>
      <c r="H1506">
        <v>6.72</v>
      </c>
      <c r="I1506">
        <v>0</v>
      </c>
      <c r="J1506" t="s">
        <v>31</v>
      </c>
      <c r="K1506">
        <v>433280</v>
      </c>
      <c r="L1506">
        <v>12</v>
      </c>
      <c r="M1506">
        <v>0</v>
      </c>
      <c r="N1506">
        <v>0</v>
      </c>
      <c r="O1506">
        <v>0</v>
      </c>
      <c r="P1506">
        <v>0</v>
      </c>
      <c r="Q1506">
        <v>0</v>
      </c>
      <c r="R1506" t="s">
        <v>4242</v>
      </c>
    </row>
    <row r="1507" spans="1:19">
      <c r="A1507" t="s">
        <v>4243</v>
      </c>
      <c r="B1507" t="s">
        <v>1029</v>
      </c>
      <c r="C1507" t="s">
        <v>121</v>
      </c>
      <c r="D1507" t="s">
        <v>30</v>
      </c>
      <c r="E1507">
        <v>345.32</v>
      </c>
      <c r="F1507" t="s">
        <v>55</v>
      </c>
      <c r="G1507" t="s">
        <v>24</v>
      </c>
      <c r="H1507">
        <v>11.49</v>
      </c>
      <c r="I1507">
        <v>0</v>
      </c>
      <c r="J1507" t="s">
        <v>25</v>
      </c>
      <c r="K1507">
        <v>449777</v>
      </c>
      <c r="L1507">
        <v>13</v>
      </c>
      <c r="M1507">
        <v>0</v>
      </c>
      <c r="N1507">
        <v>0</v>
      </c>
      <c r="O1507">
        <v>0</v>
      </c>
      <c r="P1507">
        <v>0</v>
      </c>
      <c r="Q1507">
        <v>0</v>
      </c>
      <c r="R1507" t="s">
        <v>4244</v>
      </c>
      <c r="S1507" t="s">
        <v>57</v>
      </c>
    </row>
    <row r="1508" spans="1:19">
      <c r="A1508" t="s">
        <v>4245</v>
      </c>
      <c r="B1508" t="s">
        <v>287</v>
      </c>
      <c r="C1508" t="s">
        <v>44</v>
      </c>
      <c r="D1508" t="s">
        <v>54</v>
      </c>
      <c r="E1508">
        <v>1049.6300000000001</v>
      </c>
      <c r="F1508" t="s">
        <v>39</v>
      </c>
      <c r="G1508" t="s">
        <v>40</v>
      </c>
      <c r="H1508">
        <v>8.89</v>
      </c>
      <c r="I1508">
        <v>0</v>
      </c>
      <c r="J1508" t="s">
        <v>25</v>
      </c>
      <c r="K1508">
        <v>448995</v>
      </c>
      <c r="L1508">
        <v>14</v>
      </c>
      <c r="M1508">
        <v>0</v>
      </c>
      <c r="N1508">
        <v>0</v>
      </c>
      <c r="O1508">
        <v>0</v>
      </c>
      <c r="P1508">
        <v>0</v>
      </c>
      <c r="Q1508">
        <v>0</v>
      </c>
      <c r="R1508" t="s">
        <v>4246</v>
      </c>
    </row>
    <row r="1509" spans="1:19">
      <c r="A1509" t="s">
        <v>4247</v>
      </c>
      <c r="B1509" t="s">
        <v>4248</v>
      </c>
      <c r="C1509" t="s">
        <v>21</v>
      </c>
      <c r="D1509" t="s">
        <v>54</v>
      </c>
      <c r="E1509">
        <v>273.86</v>
      </c>
      <c r="F1509" t="s">
        <v>39</v>
      </c>
      <c r="G1509" t="s">
        <v>40</v>
      </c>
      <c r="H1509">
        <v>17.38</v>
      </c>
      <c r="I1509">
        <v>0</v>
      </c>
      <c r="J1509" t="s">
        <v>25</v>
      </c>
      <c r="K1509">
        <v>506441</v>
      </c>
      <c r="L1509">
        <v>10</v>
      </c>
      <c r="M1509">
        <v>0</v>
      </c>
      <c r="N1509">
        <v>0</v>
      </c>
      <c r="O1509">
        <v>0</v>
      </c>
      <c r="P1509">
        <v>0</v>
      </c>
      <c r="Q1509">
        <v>0</v>
      </c>
      <c r="R1509" t="s">
        <v>4249</v>
      </c>
    </row>
    <row r="1510" spans="1:19">
      <c r="A1510" t="s">
        <v>4250</v>
      </c>
      <c r="B1510" t="s">
        <v>4251</v>
      </c>
      <c r="C1510" t="s">
        <v>21</v>
      </c>
      <c r="D1510" t="s">
        <v>70</v>
      </c>
      <c r="E1510">
        <v>312.54000000000002</v>
      </c>
      <c r="F1510" t="s">
        <v>23</v>
      </c>
      <c r="G1510" t="s">
        <v>24</v>
      </c>
      <c r="H1510">
        <v>3.66</v>
      </c>
      <c r="I1510">
        <v>0</v>
      </c>
      <c r="J1510" t="s">
        <v>25</v>
      </c>
      <c r="K1510">
        <v>403128</v>
      </c>
      <c r="L1510">
        <v>25</v>
      </c>
      <c r="M1510">
        <v>0</v>
      </c>
      <c r="N1510">
        <v>0</v>
      </c>
      <c r="O1510">
        <v>0</v>
      </c>
      <c r="P1510">
        <v>0</v>
      </c>
      <c r="Q1510">
        <v>0</v>
      </c>
      <c r="R1510" t="s">
        <v>4252</v>
      </c>
    </row>
    <row r="1511" spans="1:19">
      <c r="A1511" t="s">
        <v>4253</v>
      </c>
      <c r="B1511" t="s">
        <v>4254</v>
      </c>
      <c r="C1511" t="s">
        <v>44</v>
      </c>
      <c r="D1511" t="s">
        <v>22</v>
      </c>
      <c r="E1511">
        <v>263.56</v>
      </c>
      <c r="F1511" t="s">
        <v>55</v>
      </c>
      <c r="G1511" t="s">
        <v>24</v>
      </c>
      <c r="H1511">
        <v>1.3</v>
      </c>
      <c r="I1511">
        <v>0</v>
      </c>
      <c r="J1511" t="s">
        <v>25</v>
      </c>
      <c r="K1511">
        <v>483197</v>
      </c>
      <c r="L1511">
        <v>45</v>
      </c>
      <c r="M1511">
        <v>0</v>
      </c>
      <c r="N1511">
        <v>1</v>
      </c>
      <c r="O1511">
        <v>0</v>
      </c>
      <c r="P1511">
        <v>0</v>
      </c>
      <c r="Q1511">
        <v>0</v>
      </c>
      <c r="R1511" t="s">
        <v>4255</v>
      </c>
      <c r="S1511" t="s">
        <v>57</v>
      </c>
    </row>
    <row r="1512" spans="1:19">
      <c r="A1512" t="s">
        <v>4256</v>
      </c>
      <c r="B1512" t="s">
        <v>3738</v>
      </c>
      <c r="C1512" t="s">
        <v>21</v>
      </c>
      <c r="D1512" t="s">
        <v>70</v>
      </c>
      <c r="E1512">
        <v>575.34</v>
      </c>
      <c r="F1512" t="s">
        <v>23</v>
      </c>
      <c r="G1512" t="s">
        <v>24</v>
      </c>
      <c r="H1512">
        <v>2.12</v>
      </c>
      <c r="I1512">
        <v>0</v>
      </c>
      <c r="J1512" t="s">
        <v>48</v>
      </c>
      <c r="K1512">
        <v>526548</v>
      </c>
      <c r="L1512">
        <v>23</v>
      </c>
      <c r="M1512">
        <v>0</v>
      </c>
      <c r="N1512">
        <v>0</v>
      </c>
      <c r="O1512">
        <v>0</v>
      </c>
      <c r="P1512">
        <v>0</v>
      </c>
      <c r="Q1512">
        <v>0</v>
      </c>
      <c r="R1512" t="s">
        <v>4257</v>
      </c>
    </row>
    <row r="1513" spans="1:19">
      <c r="A1513" t="s">
        <v>4258</v>
      </c>
      <c r="B1513" t="s">
        <v>162</v>
      </c>
      <c r="C1513" t="s">
        <v>29</v>
      </c>
      <c r="D1513" t="s">
        <v>22</v>
      </c>
      <c r="E1513">
        <v>1527.6</v>
      </c>
      <c r="F1513" t="s">
        <v>23</v>
      </c>
      <c r="G1513" t="s">
        <v>24</v>
      </c>
      <c r="H1513">
        <v>4.76</v>
      </c>
      <c r="I1513">
        <v>0</v>
      </c>
      <c r="J1513" t="s">
        <v>144</v>
      </c>
      <c r="K1513">
        <v>400357</v>
      </c>
      <c r="L1513">
        <v>21</v>
      </c>
      <c r="M1513">
        <v>0</v>
      </c>
      <c r="N1513">
        <v>0</v>
      </c>
      <c r="O1513">
        <v>0</v>
      </c>
      <c r="P1513">
        <v>0</v>
      </c>
      <c r="Q1513">
        <v>0</v>
      </c>
      <c r="R1513" t="s">
        <v>4259</v>
      </c>
    </row>
    <row r="1514" spans="1:19">
      <c r="A1514" t="s">
        <v>4260</v>
      </c>
      <c r="B1514" t="s">
        <v>2841</v>
      </c>
      <c r="C1514" t="s">
        <v>44</v>
      </c>
      <c r="D1514" t="s">
        <v>70</v>
      </c>
      <c r="E1514">
        <v>750.13</v>
      </c>
      <c r="F1514" t="s">
        <v>39</v>
      </c>
      <c r="G1514" t="s">
        <v>24</v>
      </c>
      <c r="H1514">
        <v>11.28</v>
      </c>
      <c r="I1514">
        <v>0</v>
      </c>
      <c r="J1514" t="s">
        <v>31</v>
      </c>
      <c r="K1514">
        <v>486723</v>
      </c>
      <c r="L1514">
        <v>15</v>
      </c>
      <c r="M1514">
        <v>0</v>
      </c>
      <c r="N1514">
        <v>0</v>
      </c>
      <c r="O1514">
        <v>0</v>
      </c>
      <c r="P1514">
        <v>0</v>
      </c>
      <c r="Q1514">
        <v>0</v>
      </c>
      <c r="R1514" t="s">
        <v>4261</v>
      </c>
      <c r="S1514" t="s">
        <v>50</v>
      </c>
    </row>
    <row r="1515" spans="1:19">
      <c r="A1515" t="s">
        <v>4262</v>
      </c>
      <c r="B1515" t="s">
        <v>4263</v>
      </c>
      <c r="C1515" t="s">
        <v>44</v>
      </c>
      <c r="D1515" t="s">
        <v>70</v>
      </c>
      <c r="E1515">
        <v>457.31</v>
      </c>
      <c r="F1515" t="s">
        <v>55</v>
      </c>
      <c r="G1515" t="s">
        <v>24</v>
      </c>
      <c r="H1515">
        <v>11.54</v>
      </c>
      <c r="I1515">
        <v>0</v>
      </c>
      <c r="J1515" t="s">
        <v>25</v>
      </c>
      <c r="K1515">
        <v>419115</v>
      </c>
      <c r="L1515">
        <v>24</v>
      </c>
      <c r="M1515">
        <v>0</v>
      </c>
      <c r="N1515">
        <v>0</v>
      </c>
      <c r="O1515">
        <v>0</v>
      </c>
      <c r="P1515">
        <v>0</v>
      </c>
      <c r="Q1515">
        <v>0</v>
      </c>
      <c r="R1515" t="s">
        <v>4264</v>
      </c>
      <c r="S1515" t="s">
        <v>57</v>
      </c>
    </row>
    <row r="1516" spans="1:19">
      <c r="A1516" t="s">
        <v>4265</v>
      </c>
      <c r="B1516" t="s">
        <v>4266</v>
      </c>
      <c r="C1516" t="s">
        <v>121</v>
      </c>
      <c r="D1516" t="s">
        <v>30</v>
      </c>
      <c r="E1516">
        <v>639.46</v>
      </c>
      <c r="F1516" t="s">
        <v>23</v>
      </c>
      <c r="G1516" t="s">
        <v>24</v>
      </c>
      <c r="H1516">
        <v>6.82</v>
      </c>
      <c r="I1516">
        <v>0</v>
      </c>
      <c r="J1516" t="s">
        <v>25</v>
      </c>
      <c r="K1516">
        <v>423660</v>
      </c>
      <c r="L1516">
        <v>15</v>
      </c>
      <c r="M1516">
        <v>0</v>
      </c>
      <c r="N1516">
        <v>0</v>
      </c>
      <c r="O1516">
        <v>0</v>
      </c>
      <c r="P1516">
        <v>0</v>
      </c>
      <c r="Q1516">
        <v>0</v>
      </c>
      <c r="R1516" t="s">
        <v>4267</v>
      </c>
    </row>
    <row r="1517" spans="1:19">
      <c r="A1517" t="s">
        <v>4268</v>
      </c>
      <c r="B1517" t="s">
        <v>4269</v>
      </c>
      <c r="C1517" t="s">
        <v>35</v>
      </c>
      <c r="D1517" t="s">
        <v>54</v>
      </c>
      <c r="E1517">
        <v>1847.16</v>
      </c>
      <c r="F1517" t="s">
        <v>39</v>
      </c>
      <c r="G1517" t="s">
        <v>40</v>
      </c>
      <c r="H1517">
        <v>19.989999999999998</v>
      </c>
      <c r="I1517">
        <v>0</v>
      </c>
      <c r="J1517" t="s">
        <v>31</v>
      </c>
      <c r="K1517">
        <v>456308</v>
      </c>
      <c r="L1517">
        <v>45</v>
      </c>
      <c r="M1517">
        <v>0</v>
      </c>
      <c r="N1517">
        <v>0</v>
      </c>
      <c r="O1517">
        <v>0</v>
      </c>
      <c r="P1517">
        <v>1</v>
      </c>
      <c r="Q1517">
        <v>0</v>
      </c>
      <c r="R1517" t="s">
        <v>4270</v>
      </c>
    </row>
    <row r="1518" spans="1:19">
      <c r="A1518" t="s">
        <v>4271</v>
      </c>
      <c r="B1518" t="s">
        <v>4272</v>
      </c>
      <c r="C1518" t="s">
        <v>44</v>
      </c>
      <c r="D1518" t="s">
        <v>30</v>
      </c>
      <c r="E1518">
        <v>946.09</v>
      </c>
      <c r="F1518" t="s">
        <v>23</v>
      </c>
      <c r="G1518" t="s">
        <v>24</v>
      </c>
      <c r="H1518">
        <v>3.49</v>
      </c>
      <c r="I1518">
        <v>0</v>
      </c>
      <c r="J1518" t="s">
        <v>31</v>
      </c>
      <c r="K1518">
        <v>442868</v>
      </c>
      <c r="L1518">
        <v>20</v>
      </c>
      <c r="M1518">
        <v>0</v>
      </c>
      <c r="N1518">
        <v>0</v>
      </c>
      <c r="O1518">
        <v>0</v>
      </c>
      <c r="P1518">
        <v>0</v>
      </c>
      <c r="Q1518">
        <v>0</v>
      </c>
      <c r="R1518" t="s">
        <v>4273</v>
      </c>
    </row>
    <row r="1519" spans="1:19">
      <c r="A1519" t="s">
        <v>4274</v>
      </c>
      <c r="B1519" t="s">
        <v>4275</v>
      </c>
      <c r="C1519" t="s">
        <v>29</v>
      </c>
      <c r="D1519" t="s">
        <v>70</v>
      </c>
      <c r="E1519">
        <v>653.55999999999995</v>
      </c>
      <c r="F1519" t="s">
        <v>55</v>
      </c>
      <c r="G1519" t="s">
        <v>40</v>
      </c>
      <c r="H1519">
        <v>9.57</v>
      </c>
      <c r="I1519">
        <v>0</v>
      </c>
      <c r="J1519" t="s">
        <v>25</v>
      </c>
      <c r="K1519">
        <v>468071</v>
      </c>
      <c r="L1519">
        <v>23</v>
      </c>
      <c r="M1519">
        <v>0</v>
      </c>
      <c r="N1519">
        <v>0</v>
      </c>
      <c r="O1519">
        <v>0</v>
      </c>
      <c r="P1519">
        <v>0</v>
      </c>
      <c r="Q1519">
        <v>0</v>
      </c>
      <c r="R1519" t="s">
        <v>4276</v>
      </c>
    </row>
    <row r="1520" spans="1:19">
      <c r="A1520" t="s">
        <v>4277</v>
      </c>
      <c r="B1520" t="s">
        <v>4040</v>
      </c>
      <c r="C1520" t="s">
        <v>53</v>
      </c>
      <c r="D1520" t="s">
        <v>30</v>
      </c>
      <c r="E1520">
        <v>1423.65</v>
      </c>
      <c r="F1520" t="s">
        <v>39</v>
      </c>
      <c r="G1520" t="s">
        <v>40</v>
      </c>
      <c r="H1520">
        <v>9.51</v>
      </c>
      <c r="I1520">
        <v>0</v>
      </c>
      <c r="J1520" t="s">
        <v>25</v>
      </c>
      <c r="K1520">
        <v>508945</v>
      </c>
      <c r="L1520">
        <v>56</v>
      </c>
      <c r="M1520">
        <v>1</v>
      </c>
      <c r="N1520">
        <v>0</v>
      </c>
      <c r="O1520">
        <v>0</v>
      </c>
      <c r="P1520">
        <v>0</v>
      </c>
      <c r="Q1520">
        <v>1</v>
      </c>
      <c r="R1520" t="s">
        <v>4278</v>
      </c>
    </row>
    <row r="1521" spans="1:19">
      <c r="A1521" t="s">
        <v>4279</v>
      </c>
      <c r="B1521" t="s">
        <v>4280</v>
      </c>
      <c r="C1521" t="s">
        <v>53</v>
      </c>
      <c r="D1521" t="s">
        <v>30</v>
      </c>
      <c r="E1521">
        <v>968.61</v>
      </c>
      <c r="F1521" t="s">
        <v>23</v>
      </c>
      <c r="G1521" t="s">
        <v>24</v>
      </c>
      <c r="H1521">
        <v>8.67</v>
      </c>
      <c r="I1521">
        <v>0</v>
      </c>
      <c r="J1521" t="s">
        <v>31</v>
      </c>
      <c r="K1521">
        <v>516004</v>
      </c>
      <c r="L1521">
        <v>42</v>
      </c>
      <c r="M1521">
        <v>0</v>
      </c>
      <c r="N1521">
        <v>0</v>
      </c>
      <c r="O1521">
        <v>0</v>
      </c>
      <c r="P1521">
        <v>1</v>
      </c>
      <c r="Q1521">
        <v>0</v>
      </c>
      <c r="R1521" t="s">
        <v>4281</v>
      </c>
    </row>
    <row r="1522" spans="1:19">
      <c r="A1522" t="s">
        <v>4282</v>
      </c>
      <c r="B1522" t="s">
        <v>4283</v>
      </c>
      <c r="C1522" t="s">
        <v>44</v>
      </c>
      <c r="D1522" t="s">
        <v>30</v>
      </c>
      <c r="E1522">
        <v>1120.0999999999999</v>
      </c>
      <c r="F1522" t="s">
        <v>23</v>
      </c>
      <c r="G1522" t="s">
        <v>24</v>
      </c>
      <c r="H1522">
        <v>5.72</v>
      </c>
      <c r="I1522">
        <v>0</v>
      </c>
      <c r="J1522" t="s">
        <v>25</v>
      </c>
      <c r="K1522">
        <v>505719</v>
      </c>
      <c r="L1522">
        <v>20</v>
      </c>
      <c r="M1522">
        <v>0</v>
      </c>
      <c r="N1522">
        <v>0</v>
      </c>
      <c r="O1522">
        <v>0</v>
      </c>
      <c r="P1522">
        <v>0</v>
      </c>
      <c r="Q1522">
        <v>0</v>
      </c>
      <c r="R1522" t="s">
        <v>4284</v>
      </c>
    </row>
    <row r="1523" spans="1:19">
      <c r="A1523" t="s">
        <v>4285</v>
      </c>
      <c r="B1523" t="s">
        <v>1714</v>
      </c>
      <c r="C1523" t="s">
        <v>44</v>
      </c>
      <c r="D1523" t="s">
        <v>30</v>
      </c>
      <c r="E1523">
        <v>121.72</v>
      </c>
      <c r="F1523" t="s">
        <v>23</v>
      </c>
      <c r="G1523" t="s">
        <v>24</v>
      </c>
      <c r="H1523">
        <v>9.2200000000000006</v>
      </c>
      <c r="I1523">
        <v>0</v>
      </c>
      <c r="J1523" t="s">
        <v>48</v>
      </c>
      <c r="K1523">
        <v>400843</v>
      </c>
      <c r="L1523">
        <v>22</v>
      </c>
      <c r="M1523">
        <v>0</v>
      </c>
      <c r="N1523">
        <v>0</v>
      </c>
      <c r="O1523">
        <v>0</v>
      </c>
      <c r="P1523">
        <v>0</v>
      </c>
      <c r="Q1523">
        <v>0</v>
      </c>
      <c r="R1523" t="s">
        <v>4286</v>
      </c>
    </row>
    <row r="1524" spans="1:19">
      <c r="A1524" t="s">
        <v>4287</v>
      </c>
      <c r="B1524" t="s">
        <v>926</v>
      </c>
      <c r="C1524" t="s">
        <v>121</v>
      </c>
      <c r="D1524" t="s">
        <v>22</v>
      </c>
      <c r="E1524">
        <v>1824.29</v>
      </c>
      <c r="F1524" t="s">
        <v>23</v>
      </c>
      <c r="G1524" t="s">
        <v>24</v>
      </c>
      <c r="H1524">
        <v>3.41</v>
      </c>
      <c r="I1524">
        <v>0</v>
      </c>
      <c r="J1524" t="s">
        <v>31</v>
      </c>
      <c r="K1524">
        <v>461596</v>
      </c>
      <c r="L1524">
        <v>24</v>
      </c>
      <c r="M1524">
        <v>0</v>
      </c>
      <c r="N1524">
        <v>0</v>
      </c>
      <c r="O1524">
        <v>0</v>
      </c>
      <c r="P1524">
        <v>0</v>
      </c>
      <c r="Q1524">
        <v>0</v>
      </c>
      <c r="R1524" t="s">
        <v>4288</v>
      </c>
    </row>
    <row r="1525" spans="1:19">
      <c r="A1525" t="s">
        <v>4289</v>
      </c>
      <c r="B1525" t="s">
        <v>4190</v>
      </c>
      <c r="C1525" t="s">
        <v>44</v>
      </c>
      <c r="D1525" t="s">
        <v>70</v>
      </c>
      <c r="E1525">
        <v>127.67</v>
      </c>
      <c r="F1525" t="s">
        <v>39</v>
      </c>
      <c r="G1525" t="s">
        <v>40</v>
      </c>
      <c r="H1525">
        <v>9.8000000000000007</v>
      </c>
      <c r="I1525">
        <v>0</v>
      </c>
      <c r="J1525" t="s">
        <v>31</v>
      </c>
      <c r="K1525">
        <v>413153</v>
      </c>
      <c r="L1525">
        <v>43</v>
      </c>
      <c r="M1525">
        <v>0</v>
      </c>
      <c r="N1525">
        <v>1</v>
      </c>
      <c r="O1525">
        <v>0</v>
      </c>
      <c r="P1525">
        <v>0</v>
      </c>
      <c r="Q1525">
        <v>0</v>
      </c>
      <c r="R1525" t="s">
        <v>4290</v>
      </c>
    </row>
    <row r="1526" spans="1:19">
      <c r="A1526" t="s">
        <v>4291</v>
      </c>
      <c r="B1526" t="s">
        <v>4292</v>
      </c>
      <c r="C1526" t="s">
        <v>35</v>
      </c>
      <c r="D1526" t="s">
        <v>70</v>
      </c>
      <c r="E1526">
        <v>460.5</v>
      </c>
      <c r="F1526" t="s">
        <v>55</v>
      </c>
      <c r="G1526" t="s">
        <v>40</v>
      </c>
      <c r="H1526">
        <v>6.55</v>
      </c>
      <c r="I1526">
        <v>0</v>
      </c>
      <c r="J1526" t="s">
        <v>144</v>
      </c>
      <c r="K1526">
        <v>453496</v>
      </c>
      <c r="L1526">
        <v>14</v>
      </c>
      <c r="M1526">
        <v>0</v>
      </c>
      <c r="N1526">
        <v>0</v>
      </c>
      <c r="O1526">
        <v>0</v>
      </c>
      <c r="P1526">
        <v>0</v>
      </c>
      <c r="Q1526">
        <v>0</v>
      </c>
      <c r="R1526" t="s">
        <v>4293</v>
      </c>
    </row>
    <row r="1527" spans="1:19">
      <c r="A1527" t="s">
        <v>4294</v>
      </c>
      <c r="B1527" t="s">
        <v>466</v>
      </c>
      <c r="C1527" t="s">
        <v>53</v>
      </c>
      <c r="D1527" t="s">
        <v>70</v>
      </c>
      <c r="E1527">
        <v>835.3</v>
      </c>
      <c r="F1527" t="s">
        <v>55</v>
      </c>
      <c r="G1527" t="s">
        <v>24</v>
      </c>
      <c r="H1527">
        <v>8.09</v>
      </c>
      <c r="I1527">
        <v>0</v>
      </c>
      <c r="J1527" t="s">
        <v>144</v>
      </c>
      <c r="K1527">
        <v>456986</v>
      </c>
      <c r="L1527">
        <v>10</v>
      </c>
      <c r="M1527">
        <v>0</v>
      </c>
      <c r="N1527">
        <v>0</v>
      </c>
      <c r="O1527">
        <v>0</v>
      </c>
      <c r="P1527">
        <v>0</v>
      </c>
      <c r="Q1527">
        <v>0</v>
      </c>
      <c r="R1527" t="s">
        <v>4295</v>
      </c>
      <c r="S1527" t="s">
        <v>57</v>
      </c>
    </row>
    <row r="1528" spans="1:19">
      <c r="A1528" t="s">
        <v>4296</v>
      </c>
      <c r="B1528" t="s">
        <v>4297</v>
      </c>
      <c r="C1528" t="s">
        <v>128</v>
      </c>
      <c r="D1528" t="s">
        <v>70</v>
      </c>
      <c r="E1528">
        <v>847.68</v>
      </c>
      <c r="F1528" t="s">
        <v>39</v>
      </c>
      <c r="G1528" t="s">
        <v>40</v>
      </c>
      <c r="H1528">
        <v>8.27</v>
      </c>
      <c r="I1528">
        <v>0</v>
      </c>
      <c r="J1528" t="s">
        <v>25</v>
      </c>
      <c r="K1528">
        <v>527261</v>
      </c>
      <c r="L1528">
        <v>11</v>
      </c>
      <c r="M1528">
        <v>0</v>
      </c>
      <c r="N1528">
        <v>0</v>
      </c>
      <c r="O1528">
        <v>0</v>
      </c>
      <c r="P1528">
        <v>0</v>
      </c>
      <c r="Q1528">
        <v>0</v>
      </c>
      <c r="R1528" t="s">
        <v>4298</v>
      </c>
    </row>
    <row r="1529" spans="1:19">
      <c r="A1529" t="s">
        <v>4299</v>
      </c>
      <c r="B1529" t="s">
        <v>4300</v>
      </c>
      <c r="C1529" t="s">
        <v>29</v>
      </c>
      <c r="D1529" t="s">
        <v>70</v>
      </c>
      <c r="E1529">
        <v>82.76</v>
      </c>
      <c r="F1529" t="s">
        <v>23</v>
      </c>
      <c r="G1529" t="s">
        <v>24</v>
      </c>
      <c r="H1529">
        <v>4.54</v>
      </c>
      <c r="I1529">
        <v>0</v>
      </c>
      <c r="J1529" t="s">
        <v>31</v>
      </c>
      <c r="K1529">
        <v>503656</v>
      </c>
      <c r="L1529">
        <v>16</v>
      </c>
      <c r="M1529">
        <v>0</v>
      </c>
      <c r="N1529">
        <v>0</v>
      </c>
      <c r="O1529">
        <v>0</v>
      </c>
      <c r="P1529">
        <v>0</v>
      </c>
      <c r="Q1529">
        <v>0</v>
      </c>
      <c r="R1529" t="s">
        <v>4301</v>
      </c>
    </row>
    <row r="1530" spans="1:19">
      <c r="A1530" t="s">
        <v>4302</v>
      </c>
      <c r="B1530" t="s">
        <v>4303</v>
      </c>
      <c r="C1530" t="s">
        <v>21</v>
      </c>
      <c r="D1530" t="s">
        <v>22</v>
      </c>
      <c r="E1530">
        <v>1685.6</v>
      </c>
      <c r="F1530" t="s">
        <v>23</v>
      </c>
      <c r="G1530" t="s">
        <v>24</v>
      </c>
      <c r="H1530">
        <v>10.77</v>
      </c>
      <c r="I1530">
        <v>0</v>
      </c>
      <c r="J1530" t="s">
        <v>48</v>
      </c>
      <c r="K1530">
        <v>479992</v>
      </c>
      <c r="L1530">
        <v>23</v>
      </c>
      <c r="M1530">
        <v>0</v>
      </c>
      <c r="N1530">
        <v>0</v>
      </c>
      <c r="O1530">
        <v>0</v>
      </c>
      <c r="P1530">
        <v>0</v>
      </c>
      <c r="Q1530">
        <v>0</v>
      </c>
      <c r="R1530" t="s">
        <v>4304</v>
      </c>
    </row>
    <row r="1531" spans="1:19">
      <c r="A1531" t="s">
        <v>4305</v>
      </c>
      <c r="B1531" t="s">
        <v>3687</v>
      </c>
      <c r="C1531" t="s">
        <v>121</v>
      </c>
      <c r="D1531" t="s">
        <v>70</v>
      </c>
      <c r="E1531">
        <v>1309.0999999999999</v>
      </c>
      <c r="F1531" t="s">
        <v>23</v>
      </c>
      <c r="G1531" t="s">
        <v>24</v>
      </c>
      <c r="H1531">
        <v>8.0399999999999991</v>
      </c>
      <c r="I1531">
        <v>0</v>
      </c>
      <c r="J1531" t="s">
        <v>25</v>
      </c>
      <c r="K1531">
        <v>448890</v>
      </c>
      <c r="L1531">
        <v>23</v>
      </c>
      <c r="M1531">
        <v>0</v>
      </c>
      <c r="N1531">
        <v>0</v>
      </c>
      <c r="O1531">
        <v>0</v>
      </c>
      <c r="P1531">
        <v>0</v>
      </c>
      <c r="Q1531">
        <v>0</v>
      </c>
      <c r="R1531" t="s">
        <v>4306</v>
      </c>
    </row>
    <row r="1532" spans="1:19">
      <c r="A1532" t="s">
        <v>4307</v>
      </c>
      <c r="B1532" t="s">
        <v>4308</v>
      </c>
      <c r="C1532" t="s">
        <v>35</v>
      </c>
      <c r="D1532" t="s">
        <v>30</v>
      </c>
      <c r="E1532">
        <v>854.02</v>
      </c>
      <c r="F1532" t="s">
        <v>39</v>
      </c>
      <c r="G1532" t="s">
        <v>40</v>
      </c>
      <c r="H1532">
        <v>6.26</v>
      </c>
      <c r="I1532">
        <v>0</v>
      </c>
      <c r="J1532" t="s">
        <v>31</v>
      </c>
      <c r="K1532">
        <v>495727</v>
      </c>
      <c r="L1532">
        <v>17</v>
      </c>
      <c r="M1532">
        <v>0</v>
      </c>
      <c r="N1532">
        <v>0</v>
      </c>
      <c r="O1532">
        <v>0</v>
      </c>
      <c r="P1532">
        <v>0</v>
      </c>
      <c r="Q1532">
        <v>0</v>
      </c>
      <c r="R1532" t="s">
        <v>4309</v>
      </c>
    </row>
    <row r="1533" spans="1:19">
      <c r="A1533" t="s">
        <v>4310</v>
      </c>
      <c r="B1533" t="s">
        <v>4311</v>
      </c>
      <c r="C1533" t="s">
        <v>53</v>
      </c>
      <c r="D1533" t="s">
        <v>22</v>
      </c>
      <c r="E1533">
        <v>1078.93</v>
      </c>
      <c r="F1533" t="s">
        <v>23</v>
      </c>
      <c r="G1533" t="s">
        <v>24</v>
      </c>
      <c r="H1533">
        <v>4.9400000000000004</v>
      </c>
      <c r="I1533">
        <v>0</v>
      </c>
      <c r="J1533" t="s">
        <v>25</v>
      </c>
      <c r="K1533">
        <v>406384</v>
      </c>
      <c r="L1533">
        <v>12</v>
      </c>
      <c r="M1533">
        <v>0</v>
      </c>
      <c r="N1533">
        <v>0</v>
      </c>
      <c r="O1533">
        <v>0</v>
      </c>
      <c r="P1533">
        <v>0</v>
      </c>
      <c r="Q1533">
        <v>0</v>
      </c>
      <c r="R1533" t="s">
        <v>4312</v>
      </c>
    </row>
    <row r="1534" spans="1:19">
      <c r="A1534" t="s">
        <v>4313</v>
      </c>
      <c r="B1534" t="s">
        <v>4314</v>
      </c>
      <c r="C1534" t="s">
        <v>60</v>
      </c>
      <c r="D1534" t="s">
        <v>22</v>
      </c>
      <c r="E1534">
        <v>1219.1600000000001</v>
      </c>
      <c r="F1534" t="s">
        <v>23</v>
      </c>
      <c r="G1534" t="s">
        <v>24</v>
      </c>
      <c r="H1534">
        <v>10.01</v>
      </c>
      <c r="I1534">
        <v>0</v>
      </c>
      <c r="J1534" t="s">
        <v>25</v>
      </c>
      <c r="K1534">
        <v>485070</v>
      </c>
      <c r="L1534">
        <v>24</v>
      </c>
      <c r="M1534">
        <v>0</v>
      </c>
      <c r="N1534">
        <v>0</v>
      </c>
      <c r="O1534">
        <v>0</v>
      </c>
      <c r="P1534">
        <v>0</v>
      </c>
      <c r="Q1534">
        <v>0</v>
      </c>
      <c r="R1534" t="s">
        <v>4315</v>
      </c>
    </row>
    <row r="1535" spans="1:19">
      <c r="A1535" t="s">
        <v>4316</v>
      </c>
      <c r="B1535" t="s">
        <v>540</v>
      </c>
      <c r="C1535" t="s">
        <v>29</v>
      </c>
      <c r="D1535" t="s">
        <v>22</v>
      </c>
      <c r="E1535">
        <v>794.36</v>
      </c>
      <c r="F1535" t="s">
        <v>23</v>
      </c>
      <c r="G1535" t="s">
        <v>24</v>
      </c>
      <c r="H1535">
        <v>2.21</v>
      </c>
      <c r="I1535">
        <v>0</v>
      </c>
      <c r="J1535" t="s">
        <v>144</v>
      </c>
      <c r="K1535">
        <v>512529</v>
      </c>
      <c r="L1535">
        <v>10</v>
      </c>
      <c r="M1535">
        <v>0</v>
      </c>
      <c r="N1535">
        <v>0</v>
      </c>
      <c r="O1535">
        <v>0</v>
      </c>
      <c r="P1535">
        <v>0</v>
      </c>
      <c r="Q1535">
        <v>0</v>
      </c>
      <c r="R1535" t="s">
        <v>4317</v>
      </c>
    </row>
    <row r="1536" spans="1:19">
      <c r="A1536" t="s">
        <v>4318</v>
      </c>
      <c r="B1536" t="s">
        <v>4319</v>
      </c>
      <c r="C1536" t="s">
        <v>29</v>
      </c>
      <c r="D1536" t="s">
        <v>22</v>
      </c>
      <c r="E1536">
        <v>97.85</v>
      </c>
      <c r="F1536" t="s">
        <v>39</v>
      </c>
      <c r="G1536" t="s">
        <v>40</v>
      </c>
      <c r="H1536">
        <v>11.91</v>
      </c>
      <c r="I1536">
        <v>0</v>
      </c>
      <c r="J1536" t="s">
        <v>31</v>
      </c>
      <c r="K1536">
        <v>462027</v>
      </c>
      <c r="L1536">
        <v>17</v>
      </c>
      <c r="M1536">
        <v>0</v>
      </c>
      <c r="N1536">
        <v>0</v>
      </c>
      <c r="O1536">
        <v>0</v>
      </c>
      <c r="P1536">
        <v>0</v>
      </c>
      <c r="Q1536">
        <v>0</v>
      </c>
      <c r="R1536" t="s">
        <v>4320</v>
      </c>
    </row>
    <row r="1537" spans="1:19">
      <c r="A1537" t="s">
        <v>4321</v>
      </c>
      <c r="B1537" t="s">
        <v>110</v>
      </c>
      <c r="C1537" t="s">
        <v>29</v>
      </c>
      <c r="D1537" t="s">
        <v>54</v>
      </c>
      <c r="E1537">
        <v>296.67</v>
      </c>
      <c r="F1537" t="s">
        <v>39</v>
      </c>
      <c r="G1537" t="s">
        <v>40</v>
      </c>
      <c r="H1537">
        <v>14.67</v>
      </c>
      <c r="I1537">
        <v>0</v>
      </c>
      <c r="J1537" t="s">
        <v>48</v>
      </c>
      <c r="K1537">
        <v>500418</v>
      </c>
      <c r="L1537">
        <v>21</v>
      </c>
      <c r="M1537">
        <v>0</v>
      </c>
      <c r="N1537">
        <v>0</v>
      </c>
      <c r="O1537">
        <v>0</v>
      </c>
      <c r="P1537">
        <v>0</v>
      </c>
      <c r="Q1537">
        <v>0</v>
      </c>
      <c r="R1537" t="s">
        <v>4322</v>
      </c>
    </row>
    <row r="1538" spans="1:19">
      <c r="A1538" t="s">
        <v>4323</v>
      </c>
      <c r="B1538" t="s">
        <v>1055</v>
      </c>
      <c r="C1538" t="s">
        <v>121</v>
      </c>
      <c r="D1538" t="s">
        <v>54</v>
      </c>
      <c r="E1538">
        <v>1225.5</v>
      </c>
      <c r="F1538" t="s">
        <v>23</v>
      </c>
      <c r="G1538" t="s">
        <v>24</v>
      </c>
      <c r="H1538">
        <v>10.75</v>
      </c>
      <c r="I1538">
        <v>0</v>
      </c>
      <c r="J1538" t="s">
        <v>31</v>
      </c>
      <c r="K1538">
        <v>425987</v>
      </c>
      <c r="L1538">
        <v>17</v>
      </c>
      <c r="M1538">
        <v>0</v>
      </c>
      <c r="N1538">
        <v>0</v>
      </c>
      <c r="O1538">
        <v>0</v>
      </c>
      <c r="P1538">
        <v>0</v>
      </c>
      <c r="Q1538">
        <v>0</v>
      </c>
      <c r="R1538" t="s">
        <v>4324</v>
      </c>
    </row>
    <row r="1539" spans="1:19">
      <c r="A1539" t="s">
        <v>4325</v>
      </c>
      <c r="B1539" t="s">
        <v>4326</v>
      </c>
      <c r="C1539" t="s">
        <v>60</v>
      </c>
      <c r="D1539" t="s">
        <v>22</v>
      </c>
      <c r="E1539">
        <v>272.19</v>
      </c>
      <c r="F1539" t="s">
        <v>23</v>
      </c>
      <c r="G1539" t="s">
        <v>24</v>
      </c>
      <c r="H1539">
        <v>7.86</v>
      </c>
      <c r="I1539">
        <v>0</v>
      </c>
      <c r="J1539" t="s">
        <v>144</v>
      </c>
      <c r="K1539">
        <v>536549</v>
      </c>
      <c r="L1539">
        <v>23</v>
      </c>
      <c r="M1539">
        <v>0</v>
      </c>
      <c r="N1539">
        <v>0</v>
      </c>
      <c r="O1539">
        <v>0</v>
      </c>
      <c r="P1539">
        <v>0</v>
      </c>
      <c r="Q1539">
        <v>0</v>
      </c>
      <c r="R1539" t="s">
        <v>4327</v>
      </c>
    </row>
    <row r="1540" spans="1:19">
      <c r="A1540" t="s">
        <v>4328</v>
      </c>
      <c r="B1540" t="s">
        <v>4329</v>
      </c>
      <c r="C1540" t="s">
        <v>35</v>
      </c>
      <c r="D1540" t="s">
        <v>54</v>
      </c>
      <c r="E1540">
        <v>346.15</v>
      </c>
      <c r="F1540" t="s">
        <v>23</v>
      </c>
      <c r="G1540" t="s">
        <v>24</v>
      </c>
      <c r="H1540">
        <v>10.08</v>
      </c>
      <c r="I1540">
        <v>0</v>
      </c>
      <c r="J1540" t="s">
        <v>25</v>
      </c>
      <c r="K1540">
        <v>514839</v>
      </c>
      <c r="L1540">
        <v>44</v>
      </c>
      <c r="M1540">
        <v>0</v>
      </c>
      <c r="N1540">
        <v>0</v>
      </c>
      <c r="O1540">
        <v>1</v>
      </c>
      <c r="P1540">
        <v>0</v>
      </c>
      <c r="Q1540">
        <v>0</v>
      </c>
      <c r="R1540" t="s">
        <v>4330</v>
      </c>
    </row>
    <row r="1541" spans="1:19">
      <c r="A1541" t="s">
        <v>4331</v>
      </c>
      <c r="B1541" t="s">
        <v>4332</v>
      </c>
      <c r="C1541" t="s">
        <v>35</v>
      </c>
      <c r="D1541" t="s">
        <v>22</v>
      </c>
      <c r="E1541">
        <v>154.46</v>
      </c>
      <c r="F1541" t="s">
        <v>23</v>
      </c>
      <c r="G1541" t="s">
        <v>24</v>
      </c>
      <c r="H1541">
        <v>0.9</v>
      </c>
      <c r="I1541">
        <v>0</v>
      </c>
      <c r="J1541" t="s">
        <v>25</v>
      </c>
      <c r="K1541">
        <v>429339</v>
      </c>
      <c r="L1541">
        <v>11</v>
      </c>
      <c r="M1541">
        <v>0</v>
      </c>
      <c r="N1541">
        <v>0</v>
      </c>
      <c r="O1541">
        <v>0</v>
      </c>
      <c r="P1541">
        <v>0</v>
      </c>
      <c r="Q1541">
        <v>0</v>
      </c>
      <c r="R1541" t="s">
        <v>4333</v>
      </c>
    </row>
    <row r="1542" spans="1:19">
      <c r="A1542" t="s">
        <v>4334</v>
      </c>
      <c r="B1542" t="s">
        <v>4335</v>
      </c>
      <c r="C1542" t="s">
        <v>60</v>
      </c>
      <c r="D1542" t="s">
        <v>54</v>
      </c>
      <c r="E1542">
        <v>244.5</v>
      </c>
      <c r="F1542" t="s">
        <v>23</v>
      </c>
      <c r="G1542" t="s">
        <v>24</v>
      </c>
      <c r="H1542">
        <v>14</v>
      </c>
      <c r="I1542">
        <v>0</v>
      </c>
      <c r="J1542" t="s">
        <v>144</v>
      </c>
      <c r="K1542">
        <v>480071</v>
      </c>
      <c r="L1542">
        <v>17</v>
      </c>
      <c r="M1542">
        <v>0</v>
      </c>
      <c r="N1542">
        <v>0</v>
      </c>
      <c r="O1542">
        <v>0</v>
      </c>
      <c r="P1542">
        <v>0</v>
      </c>
      <c r="Q1542">
        <v>0</v>
      </c>
      <c r="R1542" t="s">
        <v>4336</v>
      </c>
    </row>
    <row r="1543" spans="1:19">
      <c r="A1543" t="s">
        <v>4337</v>
      </c>
      <c r="B1543" t="s">
        <v>4338</v>
      </c>
      <c r="C1543" t="s">
        <v>44</v>
      </c>
      <c r="D1543" t="s">
        <v>30</v>
      </c>
      <c r="E1543">
        <v>2437.2399999999998</v>
      </c>
      <c r="F1543" t="s">
        <v>23</v>
      </c>
      <c r="G1543" t="s">
        <v>24</v>
      </c>
      <c r="H1543">
        <v>10.26</v>
      </c>
      <c r="I1543">
        <v>0</v>
      </c>
      <c r="J1543" t="s">
        <v>31</v>
      </c>
      <c r="K1543">
        <v>553667</v>
      </c>
      <c r="L1543">
        <v>17</v>
      </c>
      <c r="M1543">
        <v>0</v>
      </c>
      <c r="N1543">
        <v>0</v>
      </c>
      <c r="O1543">
        <v>0</v>
      </c>
      <c r="P1543">
        <v>0</v>
      </c>
      <c r="Q1543">
        <v>0</v>
      </c>
      <c r="R1543" t="s">
        <v>4339</v>
      </c>
    </row>
    <row r="1544" spans="1:19">
      <c r="A1544" t="s">
        <v>4340</v>
      </c>
      <c r="B1544" t="s">
        <v>862</v>
      </c>
      <c r="C1544" t="s">
        <v>44</v>
      </c>
      <c r="D1544" t="s">
        <v>30</v>
      </c>
      <c r="E1544">
        <v>139.41999999999999</v>
      </c>
      <c r="F1544" t="s">
        <v>23</v>
      </c>
      <c r="G1544" t="s">
        <v>24</v>
      </c>
      <c r="H1544">
        <v>2.6</v>
      </c>
      <c r="I1544">
        <v>0</v>
      </c>
      <c r="J1544" t="s">
        <v>48</v>
      </c>
      <c r="K1544">
        <v>477083</v>
      </c>
      <c r="L1544">
        <v>21</v>
      </c>
      <c r="M1544">
        <v>0</v>
      </c>
      <c r="N1544">
        <v>0</v>
      </c>
      <c r="O1544">
        <v>0</v>
      </c>
      <c r="P1544">
        <v>0</v>
      </c>
      <c r="Q1544">
        <v>0</v>
      </c>
      <c r="R1544" t="s">
        <v>4341</v>
      </c>
    </row>
    <row r="1545" spans="1:19">
      <c r="A1545" t="s">
        <v>4342</v>
      </c>
      <c r="B1545" t="s">
        <v>4343</v>
      </c>
      <c r="C1545" t="s">
        <v>60</v>
      </c>
      <c r="D1545" t="s">
        <v>22</v>
      </c>
      <c r="E1545">
        <v>38</v>
      </c>
      <c r="F1545" t="s">
        <v>55</v>
      </c>
      <c r="G1545" t="s">
        <v>40</v>
      </c>
      <c r="H1545">
        <v>10.46</v>
      </c>
      <c r="I1545">
        <v>0</v>
      </c>
      <c r="J1545" t="s">
        <v>25</v>
      </c>
      <c r="K1545">
        <v>414685</v>
      </c>
      <c r="L1545">
        <v>24</v>
      </c>
      <c r="M1545">
        <v>0</v>
      </c>
      <c r="N1545">
        <v>0</v>
      </c>
      <c r="O1545">
        <v>0</v>
      </c>
      <c r="P1545">
        <v>0</v>
      </c>
      <c r="Q1545">
        <v>0</v>
      </c>
      <c r="R1545" t="s">
        <v>4344</v>
      </c>
    </row>
    <row r="1546" spans="1:19">
      <c r="A1546" t="s">
        <v>4345</v>
      </c>
      <c r="B1546" t="s">
        <v>4346</v>
      </c>
      <c r="C1546" t="s">
        <v>121</v>
      </c>
      <c r="D1546" t="s">
        <v>70</v>
      </c>
      <c r="E1546">
        <v>297.66000000000003</v>
      </c>
      <c r="F1546" t="s">
        <v>23</v>
      </c>
      <c r="G1546" t="s">
        <v>24</v>
      </c>
      <c r="H1546">
        <v>7.32</v>
      </c>
      <c r="I1546">
        <v>0</v>
      </c>
      <c r="J1546" t="s">
        <v>31</v>
      </c>
      <c r="K1546">
        <v>435516</v>
      </c>
      <c r="L1546">
        <v>21</v>
      </c>
      <c r="M1546">
        <v>0</v>
      </c>
      <c r="N1546">
        <v>0</v>
      </c>
      <c r="O1546">
        <v>0</v>
      </c>
      <c r="P1546">
        <v>0</v>
      </c>
      <c r="Q1546">
        <v>0</v>
      </c>
      <c r="R1546" t="s">
        <v>4347</v>
      </c>
    </row>
    <row r="1547" spans="1:19">
      <c r="A1547" t="s">
        <v>4348</v>
      </c>
      <c r="B1547" t="s">
        <v>1901</v>
      </c>
      <c r="C1547" t="s">
        <v>29</v>
      </c>
      <c r="D1547" t="s">
        <v>22</v>
      </c>
      <c r="E1547">
        <v>585.24</v>
      </c>
      <c r="F1547" t="s">
        <v>55</v>
      </c>
      <c r="G1547" t="s">
        <v>40</v>
      </c>
      <c r="H1547">
        <v>5.1100000000000003</v>
      </c>
      <c r="I1547">
        <v>0</v>
      </c>
      <c r="J1547" t="s">
        <v>144</v>
      </c>
      <c r="K1547">
        <v>480526</v>
      </c>
      <c r="L1547">
        <v>41</v>
      </c>
      <c r="M1547">
        <v>0</v>
      </c>
      <c r="N1547">
        <v>1</v>
      </c>
      <c r="O1547">
        <v>0</v>
      </c>
      <c r="P1547">
        <v>0</v>
      </c>
      <c r="Q1547">
        <v>0</v>
      </c>
      <c r="R1547" t="s">
        <v>4349</v>
      </c>
    </row>
    <row r="1548" spans="1:19">
      <c r="A1548" t="s">
        <v>4350</v>
      </c>
      <c r="B1548" t="s">
        <v>4351</v>
      </c>
      <c r="C1548" t="s">
        <v>53</v>
      </c>
      <c r="D1548" t="s">
        <v>54</v>
      </c>
      <c r="E1548">
        <v>546.1</v>
      </c>
      <c r="F1548" t="s">
        <v>23</v>
      </c>
      <c r="G1548" t="s">
        <v>24</v>
      </c>
      <c r="H1548">
        <v>12.04</v>
      </c>
      <c r="I1548">
        <v>0</v>
      </c>
      <c r="J1548" t="s">
        <v>31</v>
      </c>
      <c r="K1548">
        <v>504240</v>
      </c>
      <c r="L1548">
        <v>15</v>
      </c>
      <c r="M1548">
        <v>0</v>
      </c>
      <c r="N1548">
        <v>0</v>
      </c>
      <c r="O1548">
        <v>0</v>
      </c>
      <c r="P1548">
        <v>0</v>
      </c>
      <c r="Q1548">
        <v>0</v>
      </c>
      <c r="R1548" t="s">
        <v>4352</v>
      </c>
    </row>
    <row r="1549" spans="1:19">
      <c r="A1549" t="s">
        <v>4353</v>
      </c>
      <c r="B1549" t="s">
        <v>4354</v>
      </c>
      <c r="C1549" t="s">
        <v>121</v>
      </c>
      <c r="D1549" t="s">
        <v>22</v>
      </c>
      <c r="E1549">
        <v>770.85</v>
      </c>
      <c r="F1549" t="s">
        <v>23</v>
      </c>
      <c r="G1549" t="s">
        <v>24</v>
      </c>
      <c r="H1549">
        <v>6.66</v>
      </c>
      <c r="I1549">
        <v>0</v>
      </c>
      <c r="J1549" t="s">
        <v>48</v>
      </c>
      <c r="K1549">
        <v>493317</v>
      </c>
      <c r="L1549">
        <v>23</v>
      </c>
      <c r="M1549">
        <v>0</v>
      </c>
      <c r="N1549">
        <v>0</v>
      </c>
      <c r="O1549">
        <v>0</v>
      </c>
      <c r="P1549">
        <v>0</v>
      </c>
      <c r="Q1549">
        <v>0</v>
      </c>
      <c r="R1549" t="s">
        <v>4355</v>
      </c>
    </row>
    <row r="1550" spans="1:19">
      <c r="A1550" t="s">
        <v>4356</v>
      </c>
      <c r="B1550" t="s">
        <v>2656</v>
      </c>
      <c r="C1550" t="s">
        <v>44</v>
      </c>
      <c r="D1550" t="s">
        <v>70</v>
      </c>
      <c r="E1550">
        <v>263.44</v>
      </c>
      <c r="F1550" t="s">
        <v>39</v>
      </c>
      <c r="G1550" t="s">
        <v>24</v>
      </c>
      <c r="H1550">
        <v>3.63</v>
      </c>
      <c r="I1550">
        <v>0</v>
      </c>
      <c r="J1550" t="s">
        <v>48</v>
      </c>
      <c r="K1550">
        <v>414095</v>
      </c>
      <c r="L1550">
        <v>10</v>
      </c>
      <c r="M1550">
        <v>0</v>
      </c>
      <c r="N1550">
        <v>0</v>
      </c>
      <c r="O1550">
        <v>0</v>
      </c>
      <c r="P1550">
        <v>0</v>
      </c>
      <c r="Q1550">
        <v>0</v>
      </c>
      <c r="R1550" t="s">
        <v>4357</v>
      </c>
      <c r="S1550" t="s">
        <v>50</v>
      </c>
    </row>
    <row r="1551" spans="1:19">
      <c r="A1551" t="s">
        <v>4358</v>
      </c>
      <c r="B1551" t="s">
        <v>4359</v>
      </c>
      <c r="C1551" t="s">
        <v>121</v>
      </c>
      <c r="D1551" t="s">
        <v>70</v>
      </c>
      <c r="E1551">
        <v>895.16</v>
      </c>
      <c r="F1551" t="s">
        <v>55</v>
      </c>
      <c r="G1551" t="s">
        <v>40</v>
      </c>
      <c r="H1551">
        <v>8.99</v>
      </c>
      <c r="I1551">
        <v>0</v>
      </c>
      <c r="J1551" t="s">
        <v>31</v>
      </c>
      <c r="K1551">
        <v>539118</v>
      </c>
      <c r="L1551">
        <v>41</v>
      </c>
      <c r="M1551">
        <v>0</v>
      </c>
      <c r="N1551">
        <v>0</v>
      </c>
      <c r="O1551">
        <v>1</v>
      </c>
      <c r="P1551">
        <v>0</v>
      </c>
      <c r="Q1551">
        <v>0</v>
      </c>
      <c r="R1551" t="s">
        <v>4360</v>
      </c>
    </row>
    <row r="1552" spans="1:19">
      <c r="A1552" t="s">
        <v>4361</v>
      </c>
      <c r="B1552" t="s">
        <v>4362</v>
      </c>
      <c r="C1552" t="s">
        <v>95</v>
      </c>
      <c r="D1552" t="s">
        <v>54</v>
      </c>
      <c r="E1552">
        <v>123.72</v>
      </c>
      <c r="F1552" t="s">
        <v>39</v>
      </c>
      <c r="G1552" t="s">
        <v>40</v>
      </c>
      <c r="H1552">
        <v>13.79</v>
      </c>
      <c r="I1552">
        <v>0</v>
      </c>
      <c r="J1552" t="s">
        <v>25</v>
      </c>
      <c r="K1552">
        <v>477306</v>
      </c>
      <c r="L1552">
        <v>35</v>
      </c>
      <c r="M1552">
        <v>0</v>
      </c>
      <c r="N1552">
        <v>1</v>
      </c>
      <c r="O1552">
        <v>0</v>
      </c>
      <c r="P1552">
        <v>0</v>
      </c>
      <c r="Q1552">
        <v>0</v>
      </c>
      <c r="R1552" t="s">
        <v>4363</v>
      </c>
    </row>
    <row r="1553" spans="1:19">
      <c r="A1553" t="s">
        <v>4364</v>
      </c>
      <c r="B1553" t="s">
        <v>1947</v>
      </c>
      <c r="C1553" t="s">
        <v>29</v>
      </c>
      <c r="D1553" t="s">
        <v>70</v>
      </c>
      <c r="E1553">
        <v>173.67</v>
      </c>
      <c r="F1553" t="s">
        <v>23</v>
      </c>
      <c r="G1553" t="s">
        <v>24</v>
      </c>
      <c r="H1553">
        <v>5.87</v>
      </c>
      <c r="I1553">
        <v>0</v>
      </c>
      <c r="J1553" t="s">
        <v>31</v>
      </c>
      <c r="K1553">
        <v>424302</v>
      </c>
      <c r="L1553">
        <v>17</v>
      </c>
      <c r="M1553">
        <v>0</v>
      </c>
      <c r="N1553">
        <v>0</v>
      </c>
      <c r="O1553">
        <v>0</v>
      </c>
      <c r="P1553">
        <v>0</v>
      </c>
      <c r="Q1553">
        <v>0</v>
      </c>
      <c r="R1553" t="s">
        <v>4365</v>
      </c>
    </row>
    <row r="1554" spans="1:19">
      <c r="A1554" t="s">
        <v>4366</v>
      </c>
      <c r="B1554" t="s">
        <v>4367</v>
      </c>
      <c r="C1554" t="s">
        <v>121</v>
      </c>
      <c r="D1554" t="s">
        <v>30</v>
      </c>
      <c r="E1554">
        <v>778.99</v>
      </c>
      <c r="F1554" t="s">
        <v>23</v>
      </c>
      <c r="G1554" t="s">
        <v>24</v>
      </c>
      <c r="H1554">
        <v>2.0299999999999998</v>
      </c>
      <c r="I1554">
        <v>0</v>
      </c>
      <c r="J1554" t="s">
        <v>31</v>
      </c>
      <c r="K1554">
        <v>512690</v>
      </c>
      <c r="L1554">
        <v>15</v>
      </c>
      <c r="M1554">
        <v>0</v>
      </c>
      <c r="N1554">
        <v>0</v>
      </c>
      <c r="O1554">
        <v>0</v>
      </c>
      <c r="P1554">
        <v>0</v>
      </c>
      <c r="Q1554">
        <v>0</v>
      </c>
      <c r="R1554" t="s">
        <v>4368</v>
      </c>
    </row>
    <row r="1555" spans="1:19">
      <c r="A1555" t="s">
        <v>4369</v>
      </c>
      <c r="B1555" t="s">
        <v>4370</v>
      </c>
      <c r="C1555" t="s">
        <v>53</v>
      </c>
      <c r="D1555" t="s">
        <v>54</v>
      </c>
      <c r="E1555">
        <v>485.05</v>
      </c>
      <c r="F1555" t="s">
        <v>23</v>
      </c>
      <c r="G1555" t="s">
        <v>24</v>
      </c>
      <c r="H1555">
        <v>16.8</v>
      </c>
      <c r="I1555">
        <v>0</v>
      </c>
      <c r="J1555" t="s">
        <v>48</v>
      </c>
      <c r="K1555">
        <v>477796</v>
      </c>
      <c r="L1555">
        <v>15</v>
      </c>
      <c r="M1555">
        <v>0</v>
      </c>
      <c r="N1555">
        <v>0</v>
      </c>
      <c r="O1555">
        <v>0</v>
      </c>
      <c r="P1555">
        <v>0</v>
      </c>
      <c r="Q1555">
        <v>0</v>
      </c>
      <c r="R1555" t="s">
        <v>4371</v>
      </c>
    </row>
    <row r="1556" spans="1:19">
      <c r="A1556" t="s">
        <v>4372</v>
      </c>
      <c r="B1556" t="s">
        <v>4373</v>
      </c>
      <c r="C1556" t="s">
        <v>21</v>
      </c>
      <c r="D1556" t="s">
        <v>22</v>
      </c>
      <c r="E1556">
        <v>1210.81</v>
      </c>
      <c r="F1556" t="s">
        <v>23</v>
      </c>
      <c r="G1556" t="s">
        <v>24</v>
      </c>
      <c r="H1556">
        <v>11.21</v>
      </c>
      <c r="I1556">
        <v>0</v>
      </c>
      <c r="J1556" t="s">
        <v>48</v>
      </c>
      <c r="K1556">
        <v>538097</v>
      </c>
      <c r="L1556">
        <v>10</v>
      </c>
      <c r="M1556">
        <v>0</v>
      </c>
      <c r="N1556">
        <v>0</v>
      </c>
      <c r="O1556">
        <v>0</v>
      </c>
      <c r="P1556">
        <v>0</v>
      </c>
      <c r="Q1556">
        <v>0</v>
      </c>
      <c r="R1556" t="s">
        <v>4374</v>
      </c>
    </row>
    <row r="1557" spans="1:19">
      <c r="A1557" t="s">
        <v>4375</v>
      </c>
      <c r="B1557" t="s">
        <v>4376</v>
      </c>
      <c r="C1557" t="s">
        <v>121</v>
      </c>
      <c r="D1557" t="s">
        <v>22</v>
      </c>
      <c r="E1557">
        <v>121.55</v>
      </c>
      <c r="F1557" t="s">
        <v>23</v>
      </c>
      <c r="G1557" t="s">
        <v>24</v>
      </c>
      <c r="H1557">
        <v>5.72</v>
      </c>
      <c r="I1557">
        <v>0</v>
      </c>
      <c r="J1557" t="s">
        <v>31</v>
      </c>
      <c r="K1557">
        <v>430157</v>
      </c>
      <c r="L1557">
        <v>10</v>
      </c>
      <c r="M1557">
        <v>0</v>
      </c>
      <c r="N1557">
        <v>0</v>
      </c>
      <c r="O1557">
        <v>0</v>
      </c>
      <c r="P1557">
        <v>0</v>
      </c>
      <c r="Q1557">
        <v>0</v>
      </c>
      <c r="R1557" t="s">
        <v>4377</v>
      </c>
    </row>
    <row r="1558" spans="1:19">
      <c r="A1558" t="s">
        <v>4378</v>
      </c>
      <c r="B1558" t="s">
        <v>2533</v>
      </c>
      <c r="C1558" t="s">
        <v>29</v>
      </c>
      <c r="D1558" t="s">
        <v>22</v>
      </c>
      <c r="E1558">
        <v>88.85</v>
      </c>
      <c r="F1558" t="s">
        <v>23</v>
      </c>
      <c r="G1558" t="s">
        <v>24</v>
      </c>
      <c r="H1558">
        <v>1.95</v>
      </c>
      <c r="I1558">
        <v>0</v>
      </c>
      <c r="J1558" t="s">
        <v>25</v>
      </c>
      <c r="K1558">
        <v>454527</v>
      </c>
      <c r="L1558">
        <v>23</v>
      </c>
      <c r="M1558">
        <v>0</v>
      </c>
      <c r="N1558">
        <v>0</v>
      </c>
      <c r="O1558">
        <v>0</v>
      </c>
      <c r="P1558">
        <v>0</v>
      </c>
      <c r="Q1558">
        <v>0</v>
      </c>
      <c r="R1558" t="s">
        <v>4379</v>
      </c>
    </row>
    <row r="1559" spans="1:19">
      <c r="A1559" t="s">
        <v>4380</v>
      </c>
      <c r="B1559" t="s">
        <v>4381</v>
      </c>
      <c r="C1559" t="s">
        <v>121</v>
      </c>
      <c r="D1559" t="s">
        <v>30</v>
      </c>
      <c r="E1559">
        <v>392.18</v>
      </c>
      <c r="F1559" t="s">
        <v>23</v>
      </c>
      <c r="G1559" t="s">
        <v>24</v>
      </c>
      <c r="H1559">
        <v>9.82</v>
      </c>
      <c r="I1559">
        <v>0</v>
      </c>
      <c r="J1559" t="s">
        <v>31</v>
      </c>
      <c r="K1559">
        <v>449778</v>
      </c>
      <c r="L1559">
        <v>22</v>
      </c>
      <c r="M1559">
        <v>0</v>
      </c>
      <c r="N1559">
        <v>0</v>
      </c>
      <c r="O1559">
        <v>0</v>
      </c>
      <c r="P1559">
        <v>0</v>
      </c>
      <c r="Q1559">
        <v>0</v>
      </c>
      <c r="R1559" t="s">
        <v>4382</v>
      </c>
    </row>
    <row r="1560" spans="1:19">
      <c r="A1560" t="s">
        <v>4383</v>
      </c>
      <c r="B1560" t="s">
        <v>4384</v>
      </c>
      <c r="C1560" t="s">
        <v>21</v>
      </c>
      <c r="D1560" t="s">
        <v>22</v>
      </c>
      <c r="E1560">
        <v>214.41</v>
      </c>
      <c r="F1560" t="s">
        <v>39</v>
      </c>
      <c r="G1560" t="s">
        <v>40</v>
      </c>
      <c r="H1560">
        <v>1.01</v>
      </c>
      <c r="I1560">
        <v>0</v>
      </c>
      <c r="J1560" t="s">
        <v>31</v>
      </c>
      <c r="K1560">
        <v>548111</v>
      </c>
      <c r="L1560">
        <v>17</v>
      </c>
      <c r="M1560">
        <v>0</v>
      </c>
      <c r="N1560">
        <v>0</v>
      </c>
      <c r="O1560">
        <v>0</v>
      </c>
      <c r="P1560">
        <v>0</v>
      </c>
      <c r="Q1560">
        <v>0</v>
      </c>
      <c r="R1560" t="s">
        <v>4385</v>
      </c>
    </row>
    <row r="1561" spans="1:19">
      <c r="A1561" t="s">
        <v>4386</v>
      </c>
      <c r="B1561" t="s">
        <v>4387</v>
      </c>
      <c r="C1561" t="s">
        <v>35</v>
      </c>
      <c r="D1561" t="s">
        <v>30</v>
      </c>
      <c r="E1561">
        <v>497.45</v>
      </c>
      <c r="F1561" t="s">
        <v>23</v>
      </c>
      <c r="G1561" t="s">
        <v>24</v>
      </c>
      <c r="H1561">
        <v>8.43</v>
      </c>
      <c r="I1561">
        <v>0</v>
      </c>
      <c r="J1561" t="s">
        <v>25</v>
      </c>
      <c r="K1561">
        <v>457158</v>
      </c>
      <c r="L1561">
        <v>42</v>
      </c>
      <c r="M1561">
        <v>0</v>
      </c>
      <c r="N1561">
        <v>1</v>
      </c>
      <c r="O1561">
        <v>0</v>
      </c>
      <c r="P1561">
        <v>0</v>
      </c>
      <c r="Q1561">
        <v>0</v>
      </c>
      <c r="R1561" t="s">
        <v>4388</v>
      </c>
    </row>
    <row r="1562" spans="1:19">
      <c r="A1562" t="s">
        <v>4389</v>
      </c>
      <c r="B1562" t="s">
        <v>4390</v>
      </c>
      <c r="C1562" t="s">
        <v>35</v>
      </c>
      <c r="D1562" t="s">
        <v>30</v>
      </c>
      <c r="E1562">
        <v>354.87</v>
      </c>
      <c r="F1562" t="s">
        <v>55</v>
      </c>
      <c r="G1562" t="s">
        <v>24</v>
      </c>
      <c r="H1562">
        <v>7.52</v>
      </c>
      <c r="I1562">
        <v>0</v>
      </c>
      <c r="J1562" t="s">
        <v>31</v>
      </c>
      <c r="K1562">
        <v>466044</v>
      </c>
      <c r="L1562">
        <v>10</v>
      </c>
      <c r="M1562">
        <v>0</v>
      </c>
      <c r="N1562">
        <v>0</v>
      </c>
      <c r="O1562">
        <v>0</v>
      </c>
      <c r="P1562">
        <v>0</v>
      </c>
      <c r="Q1562">
        <v>0</v>
      </c>
      <c r="R1562" t="s">
        <v>4391</v>
      </c>
      <c r="S1562" t="s">
        <v>57</v>
      </c>
    </row>
    <row r="1563" spans="1:19">
      <c r="A1563" t="s">
        <v>4392</v>
      </c>
      <c r="B1563" t="s">
        <v>4393</v>
      </c>
      <c r="C1563" t="s">
        <v>44</v>
      </c>
      <c r="D1563" t="s">
        <v>54</v>
      </c>
      <c r="E1563">
        <v>2076.0300000000002</v>
      </c>
      <c r="F1563" t="s">
        <v>23</v>
      </c>
      <c r="G1563" t="s">
        <v>24</v>
      </c>
      <c r="H1563">
        <v>17.77</v>
      </c>
      <c r="I1563">
        <v>0</v>
      </c>
      <c r="J1563" t="s">
        <v>144</v>
      </c>
      <c r="K1563">
        <v>544657</v>
      </c>
      <c r="L1563">
        <v>20</v>
      </c>
      <c r="M1563">
        <v>0</v>
      </c>
      <c r="N1563">
        <v>0</v>
      </c>
      <c r="O1563">
        <v>0</v>
      </c>
      <c r="P1563">
        <v>0</v>
      </c>
      <c r="Q1563">
        <v>0</v>
      </c>
      <c r="R1563" t="s">
        <v>4394</v>
      </c>
    </row>
    <row r="1564" spans="1:19">
      <c r="A1564" t="s">
        <v>4395</v>
      </c>
      <c r="B1564" t="s">
        <v>3738</v>
      </c>
      <c r="C1564" t="s">
        <v>44</v>
      </c>
      <c r="D1564" t="s">
        <v>30</v>
      </c>
      <c r="E1564">
        <v>176.73</v>
      </c>
      <c r="F1564" t="s">
        <v>23</v>
      </c>
      <c r="G1564" t="s">
        <v>24</v>
      </c>
      <c r="H1564">
        <v>2.0299999999999998</v>
      </c>
      <c r="I1564">
        <v>0</v>
      </c>
      <c r="J1564" t="s">
        <v>144</v>
      </c>
      <c r="K1564">
        <v>516627</v>
      </c>
      <c r="L1564">
        <v>22</v>
      </c>
      <c r="M1564">
        <v>0</v>
      </c>
      <c r="N1564">
        <v>0</v>
      </c>
      <c r="O1564">
        <v>0</v>
      </c>
      <c r="P1564">
        <v>0</v>
      </c>
      <c r="Q1564">
        <v>0</v>
      </c>
      <c r="R1564" t="s">
        <v>4396</v>
      </c>
    </row>
    <row r="1565" spans="1:19">
      <c r="A1565" t="s">
        <v>4397</v>
      </c>
      <c r="B1565" t="s">
        <v>1124</v>
      </c>
      <c r="C1565" t="s">
        <v>35</v>
      </c>
      <c r="D1565" t="s">
        <v>30</v>
      </c>
      <c r="E1565">
        <v>141.35</v>
      </c>
      <c r="F1565" t="s">
        <v>23</v>
      </c>
      <c r="G1565" t="s">
        <v>24</v>
      </c>
      <c r="H1565">
        <v>7.12</v>
      </c>
      <c r="I1565">
        <v>0</v>
      </c>
      <c r="J1565" t="s">
        <v>25</v>
      </c>
      <c r="K1565">
        <v>415413</v>
      </c>
      <c r="L1565">
        <v>54</v>
      </c>
      <c r="M1565">
        <v>0</v>
      </c>
      <c r="N1565">
        <v>0</v>
      </c>
      <c r="O1565">
        <v>1</v>
      </c>
      <c r="P1565">
        <v>0</v>
      </c>
      <c r="Q1565">
        <v>0</v>
      </c>
      <c r="R1565" t="s">
        <v>4398</v>
      </c>
    </row>
    <row r="1566" spans="1:19">
      <c r="A1566" t="s">
        <v>4399</v>
      </c>
      <c r="B1566" t="s">
        <v>4400</v>
      </c>
      <c r="C1566" t="s">
        <v>60</v>
      </c>
      <c r="D1566" t="s">
        <v>70</v>
      </c>
      <c r="E1566">
        <v>325.14999999999998</v>
      </c>
      <c r="F1566" t="s">
        <v>23</v>
      </c>
      <c r="G1566" t="s">
        <v>24</v>
      </c>
      <c r="H1566">
        <v>7.84</v>
      </c>
      <c r="I1566">
        <v>0</v>
      </c>
      <c r="J1566" t="s">
        <v>48</v>
      </c>
      <c r="K1566">
        <v>534386</v>
      </c>
      <c r="L1566">
        <v>35</v>
      </c>
      <c r="M1566">
        <v>0</v>
      </c>
      <c r="N1566">
        <v>0</v>
      </c>
      <c r="O1566">
        <v>0</v>
      </c>
      <c r="P1566">
        <v>1</v>
      </c>
      <c r="Q1566">
        <v>0</v>
      </c>
      <c r="R1566" t="s">
        <v>4401</v>
      </c>
    </row>
    <row r="1567" spans="1:19">
      <c r="A1567" t="s">
        <v>4402</v>
      </c>
      <c r="B1567" t="s">
        <v>4403</v>
      </c>
      <c r="C1567" t="s">
        <v>95</v>
      </c>
      <c r="D1567" t="s">
        <v>70</v>
      </c>
      <c r="E1567">
        <v>247.72</v>
      </c>
      <c r="F1567" t="s">
        <v>23</v>
      </c>
      <c r="G1567" t="s">
        <v>24</v>
      </c>
      <c r="H1567">
        <v>0.74</v>
      </c>
      <c r="I1567">
        <v>0</v>
      </c>
      <c r="J1567" t="s">
        <v>25</v>
      </c>
      <c r="K1567">
        <v>446340</v>
      </c>
      <c r="L1567">
        <v>21</v>
      </c>
      <c r="M1567">
        <v>0</v>
      </c>
      <c r="N1567">
        <v>0</v>
      </c>
      <c r="O1567">
        <v>0</v>
      </c>
      <c r="P1567">
        <v>0</v>
      </c>
      <c r="Q1567">
        <v>0</v>
      </c>
      <c r="R1567" t="s">
        <v>4404</v>
      </c>
    </row>
    <row r="1568" spans="1:19">
      <c r="A1568" t="s">
        <v>4405</v>
      </c>
      <c r="B1568" t="s">
        <v>4406</v>
      </c>
      <c r="C1568" t="s">
        <v>121</v>
      </c>
      <c r="D1568" t="s">
        <v>22</v>
      </c>
      <c r="E1568">
        <v>112.97</v>
      </c>
      <c r="F1568" t="s">
        <v>55</v>
      </c>
      <c r="G1568" t="s">
        <v>24</v>
      </c>
      <c r="H1568">
        <v>3.82</v>
      </c>
      <c r="I1568">
        <v>0</v>
      </c>
      <c r="J1568" t="s">
        <v>48</v>
      </c>
      <c r="K1568">
        <v>482859</v>
      </c>
      <c r="L1568">
        <v>17</v>
      </c>
      <c r="M1568">
        <v>0</v>
      </c>
      <c r="N1568">
        <v>0</v>
      </c>
      <c r="O1568">
        <v>0</v>
      </c>
      <c r="P1568">
        <v>0</v>
      </c>
      <c r="Q1568">
        <v>0</v>
      </c>
      <c r="R1568" t="s">
        <v>4407</v>
      </c>
      <c r="S1568" t="s">
        <v>57</v>
      </c>
    </row>
    <row r="1569" spans="1:19">
      <c r="A1569" t="s">
        <v>4408</v>
      </c>
      <c r="B1569" t="s">
        <v>4409</v>
      </c>
      <c r="C1569" t="s">
        <v>35</v>
      </c>
      <c r="D1569" t="s">
        <v>54</v>
      </c>
      <c r="E1569">
        <v>428.04</v>
      </c>
      <c r="F1569" t="s">
        <v>23</v>
      </c>
      <c r="G1569" t="s">
        <v>24</v>
      </c>
      <c r="H1569">
        <v>19.239999999999998</v>
      </c>
      <c r="I1569">
        <v>0</v>
      </c>
      <c r="J1569" t="s">
        <v>144</v>
      </c>
      <c r="K1569">
        <v>429089</v>
      </c>
      <c r="L1569">
        <v>14</v>
      </c>
      <c r="M1569">
        <v>0</v>
      </c>
      <c r="N1569">
        <v>0</v>
      </c>
      <c r="O1569">
        <v>0</v>
      </c>
      <c r="P1569">
        <v>0</v>
      </c>
      <c r="Q1569">
        <v>0</v>
      </c>
      <c r="R1569" t="s">
        <v>4410</v>
      </c>
    </row>
    <row r="1570" spans="1:19">
      <c r="A1570" t="s">
        <v>4411</v>
      </c>
      <c r="B1570" t="s">
        <v>325</v>
      </c>
      <c r="C1570" t="s">
        <v>53</v>
      </c>
      <c r="D1570" t="s">
        <v>22</v>
      </c>
      <c r="E1570">
        <v>370.88</v>
      </c>
      <c r="F1570" t="s">
        <v>23</v>
      </c>
      <c r="G1570" t="s">
        <v>24</v>
      </c>
      <c r="H1570">
        <v>3.79</v>
      </c>
      <c r="I1570">
        <v>0</v>
      </c>
      <c r="J1570" t="s">
        <v>48</v>
      </c>
      <c r="K1570">
        <v>505640</v>
      </c>
      <c r="L1570">
        <v>15</v>
      </c>
      <c r="M1570">
        <v>0</v>
      </c>
      <c r="N1570">
        <v>0</v>
      </c>
      <c r="O1570">
        <v>0</v>
      </c>
      <c r="P1570">
        <v>0</v>
      </c>
      <c r="Q1570">
        <v>0</v>
      </c>
      <c r="R1570" t="s">
        <v>4412</v>
      </c>
    </row>
    <row r="1571" spans="1:19">
      <c r="A1571" t="s">
        <v>4413</v>
      </c>
      <c r="B1571" t="s">
        <v>3721</v>
      </c>
      <c r="C1571" t="s">
        <v>35</v>
      </c>
      <c r="D1571" t="s">
        <v>70</v>
      </c>
      <c r="E1571">
        <v>834.65</v>
      </c>
      <c r="F1571" t="s">
        <v>39</v>
      </c>
      <c r="G1571" t="s">
        <v>24</v>
      </c>
      <c r="H1571">
        <v>1.2</v>
      </c>
      <c r="I1571">
        <v>0</v>
      </c>
      <c r="J1571" t="s">
        <v>48</v>
      </c>
      <c r="K1571">
        <v>505229</v>
      </c>
      <c r="L1571">
        <v>35</v>
      </c>
      <c r="M1571">
        <v>0</v>
      </c>
      <c r="N1571">
        <v>1</v>
      </c>
      <c r="O1571">
        <v>0</v>
      </c>
      <c r="P1571">
        <v>0</v>
      </c>
      <c r="Q1571">
        <v>0</v>
      </c>
      <c r="R1571" t="s">
        <v>4414</v>
      </c>
      <c r="S1571" t="s">
        <v>50</v>
      </c>
    </row>
    <row r="1572" spans="1:19">
      <c r="A1572" t="s">
        <v>4415</v>
      </c>
      <c r="B1572" t="s">
        <v>2012</v>
      </c>
      <c r="C1572" t="s">
        <v>128</v>
      </c>
      <c r="D1572" t="s">
        <v>22</v>
      </c>
      <c r="E1572">
        <v>365.3</v>
      </c>
      <c r="F1572" t="s">
        <v>23</v>
      </c>
      <c r="G1572" t="s">
        <v>24</v>
      </c>
      <c r="H1572">
        <v>5.48</v>
      </c>
      <c r="I1572">
        <v>0</v>
      </c>
      <c r="J1572" t="s">
        <v>25</v>
      </c>
      <c r="K1572">
        <v>426127</v>
      </c>
      <c r="L1572">
        <v>22</v>
      </c>
      <c r="M1572">
        <v>0</v>
      </c>
      <c r="N1572">
        <v>0</v>
      </c>
      <c r="O1572">
        <v>0</v>
      </c>
      <c r="P1572">
        <v>0</v>
      </c>
      <c r="Q1572">
        <v>0</v>
      </c>
      <c r="R1572" t="s">
        <v>4416</v>
      </c>
    </row>
    <row r="1573" spans="1:19">
      <c r="A1573" t="s">
        <v>4417</v>
      </c>
      <c r="B1573" t="s">
        <v>4418</v>
      </c>
      <c r="C1573" t="s">
        <v>121</v>
      </c>
      <c r="D1573" t="s">
        <v>70</v>
      </c>
      <c r="E1573">
        <v>195.94</v>
      </c>
      <c r="F1573" t="s">
        <v>23</v>
      </c>
      <c r="G1573" t="s">
        <v>24</v>
      </c>
      <c r="H1573">
        <v>10.08</v>
      </c>
      <c r="I1573">
        <v>0</v>
      </c>
      <c r="J1573" t="s">
        <v>31</v>
      </c>
      <c r="K1573">
        <v>472902</v>
      </c>
      <c r="L1573">
        <v>17</v>
      </c>
      <c r="M1573">
        <v>0</v>
      </c>
      <c r="N1573">
        <v>0</v>
      </c>
      <c r="O1573">
        <v>0</v>
      </c>
      <c r="P1573">
        <v>0</v>
      </c>
      <c r="Q1573">
        <v>0</v>
      </c>
      <c r="R1573" t="s">
        <v>4419</v>
      </c>
    </row>
    <row r="1574" spans="1:19">
      <c r="A1574" t="s">
        <v>4420</v>
      </c>
      <c r="B1574" t="s">
        <v>4421</v>
      </c>
      <c r="C1574" t="s">
        <v>35</v>
      </c>
      <c r="D1574" t="s">
        <v>22</v>
      </c>
      <c r="E1574">
        <v>775.11</v>
      </c>
      <c r="F1574" t="s">
        <v>23</v>
      </c>
      <c r="G1574" t="s">
        <v>24</v>
      </c>
      <c r="H1574">
        <v>10.55</v>
      </c>
      <c r="I1574">
        <v>0</v>
      </c>
      <c r="J1574" t="s">
        <v>25</v>
      </c>
      <c r="K1574">
        <v>446378</v>
      </c>
      <c r="L1574">
        <v>22</v>
      </c>
      <c r="M1574">
        <v>0</v>
      </c>
      <c r="N1574">
        <v>0</v>
      </c>
      <c r="O1574">
        <v>0</v>
      </c>
      <c r="P1574">
        <v>0</v>
      </c>
      <c r="Q1574">
        <v>0</v>
      </c>
      <c r="R1574" t="s">
        <v>4422</v>
      </c>
    </row>
    <row r="1575" spans="1:19">
      <c r="A1575" t="s">
        <v>4423</v>
      </c>
      <c r="B1575" t="s">
        <v>4424</v>
      </c>
      <c r="C1575" t="s">
        <v>35</v>
      </c>
      <c r="D1575" t="s">
        <v>70</v>
      </c>
      <c r="E1575">
        <v>991.38</v>
      </c>
      <c r="F1575" t="s">
        <v>55</v>
      </c>
      <c r="G1575" t="s">
        <v>40</v>
      </c>
      <c r="H1575">
        <v>8.41</v>
      </c>
      <c r="I1575">
        <v>0</v>
      </c>
      <c r="J1575" t="s">
        <v>25</v>
      </c>
      <c r="K1575">
        <v>530014</v>
      </c>
      <c r="L1575">
        <v>20</v>
      </c>
      <c r="M1575">
        <v>0</v>
      </c>
      <c r="N1575">
        <v>0</v>
      </c>
      <c r="O1575">
        <v>0</v>
      </c>
      <c r="P1575">
        <v>0</v>
      </c>
      <c r="Q1575">
        <v>0</v>
      </c>
      <c r="R1575" t="s">
        <v>4425</v>
      </c>
    </row>
    <row r="1576" spans="1:19">
      <c r="A1576" t="s">
        <v>4426</v>
      </c>
      <c r="B1576" t="s">
        <v>2801</v>
      </c>
      <c r="C1576" t="s">
        <v>35</v>
      </c>
      <c r="D1576" t="s">
        <v>22</v>
      </c>
      <c r="E1576">
        <v>1782.58</v>
      </c>
      <c r="F1576" t="s">
        <v>23</v>
      </c>
      <c r="G1576" t="s">
        <v>24</v>
      </c>
      <c r="H1576">
        <v>1.18</v>
      </c>
      <c r="I1576">
        <v>0</v>
      </c>
      <c r="J1576" t="s">
        <v>25</v>
      </c>
      <c r="K1576">
        <v>553985</v>
      </c>
      <c r="L1576">
        <v>21</v>
      </c>
      <c r="M1576">
        <v>0</v>
      </c>
      <c r="N1576">
        <v>0</v>
      </c>
      <c r="O1576">
        <v>0</v>
      </c>
      <c r="P1576">
        <v>0</v>
      </c>
      <c r="Q1576">
        <v>0</v>
      </c>
      <c r="R1576" t="s">
        <v>4427</v>
      </c>
    </row>
    <row r="1577" spans="1:19">
      <c r="A1577" t="s">
        <v>4428</v>
      </c>
      <c r="B1577" t="s">
        <v>4429</v>
      </c>
      <c r="C1577" t="s">
        <v>44</v>
      </c>
      <c r="D1577" t="s">
        <v>54</v>
      </c>
      <c r="E1577">
        <v>157.44999999999999</v>
      </c>
      <c r="F1577" t="s">
        <v>39</v>
      </c>
      <c r="G1577" t="s">
        <v>40</v>
      </c>
      <c r="H1577">
        <v>17.649999999999999</v>
      </c>
      <c r="I1577">
        <v>0</v>
      </c>
      <c r="J1577" t="s">
        <v>25</v>
      </c>
      <c r="K1577">
        <v>456717</v>
      </c>
      <c r="L1577">
        <v>10</v>
      </c>
      <c r="M1577">
        <v>0</v>
      </c>
      <c r="N1577">
        <v>0</v>
      </c>
      <c r="O1577">
        <v>0</v>
      </c>
      <c r="P1577">
        <v>0</v>
      </c>
      <c r="Q1577">
        <v>0</v>
      </c>
      <c r="R1577" t="s">
        <v>4430</v>
      </c>
    </row>
    <row r="1578" spans="1:19">
      <c r="A1578" t="s">
        <v>4431</v>
      </c>
      <c r="B1578" t="s">
        <v>4432</v>
      </c>
      <c r="C1578" t="s">
        <v>35</v>
      </c>
      <c r="D1578" t="s">
        <v>30</v>
      </c>
      <c r="E1578">
        <v>488.67</v>
      </c>
      <c r="F1578" t="s">
        <v>39</v>
      </c>
      <c r="G1578" t="s">
        <v>40</v>
      </c>
      <c r="H1578">
        <v>11.47</v>
      </c>
      <c r="I1578">
        <v>0</v>
      </c>
      <c r="J1578" t="s">
        <v>31</v>
      </c>
      <c r="K1578">
        <v>455264</v>
      </c>
      <c r="L1578">
        <v>23</v>
      </c>
      <c r="M1578">
        <v>0</v>
      </c>
      <c r="N1578">
        <v>0</v>
      </c>
      <c r="O1578">
        <v>0</v>
      </c>
      <c r="P1578">
        <v>0</v>
      </c>
      <c r="Q1578">
        <v>0</v>
      </c>
      <c r="R1578" t="s">
        <v>4433</v>
      </c>
    </row>
    <row r="1579" spans="1:19">
      <c r="A1579" t="s">
        <v>4434</v>
      </c>
      <c r="B1579" t="s">
        <v>4435</v>
      </c>
      <c r="C1579" t="s">
        <v>44</v>
      </c>
      <c r="D1579" t="s">
        <v>70</v>
      </c>
      <c r="E1579">
        <v>454.91</v>
      </c>
      <c r="F1579" t="s">
        <v>39</v>
      </c>
      <c r="G1579" t="s">
        <v>40</v>
      </c>
      <c r="H1579">
        <v>11.45</v>
      </c>
      <c r="I1579">
        <v>0</v>
      </c>
      <c r="J1579" t="s">
        <v>48</v>
      </c>
      <c r="K1579">
        <v>533182</v>
      </c>
      <c r="L1579">
        <v>21</v>
      </c>
      <c r="M1579">
        <v>0</v>
      </c>
      <c r="N1579">
        <v>0</v>
      </c>
      <c r="O1579">
        <v>0</v>
      </c>
      <c r="P1579">
        <v>0</v>
      </c>
      <c r="Q1579">
        <v>0</v>
      </c>
      <c r="R1579" t="s">
        <v>4436</v>
      </c>
    </row>
    <row r="1580" spans="1:19">
      <c r="A1580" t="s">
        <v>4437</v>
      </c>
      <c r="B1580" t="s">
        <v>4438</v>
      </c>
      <c r="C1580" t="s">
        <v>29</v>
      </c>
      <c r="D1580" t="s">
        <v>70</v>
      </c>
      <c r="E1580">
        <v>215.31</v>
      </c>
      <c r="F1580" t="s">
        <v>23</v>
      </c>
      <c r="G1580" t="s">
        <v>24</v>
      </c>
      <c r="H1580">
        <v>8.57</v>
      </c>
      <c r="I1580">
        <v>0</v>
      </c>
      <c r="J1580" t="s">
        <v>25</v>
      </c>
      <c r="K1580">
        <v>477535</v>
      </c>
      <c r="L1580">
        <v>20</v>
      </c>
      <c r="M1580">
        <v>0</v>
      </c>
      <c r="N1580">
        <v>0</v>
      </c>
      <c r="O1580">
        <v>0</v>
      </c>
      <c r="P1580">
        <v>0</v>
      </c>
      <c r="Q1580">
        <v>0</v>
      </c>
      <c r="R1580" t="s">
        <v>4439</v>
      </c>
    </row>
    <row r="1581" spans="1:19">
      <c r="A1581" t="s">
        <v>4440</v>
      </c>
      <c r="B1581" t="s">
        <v>4441</v>
      </c>
      <c r="C1581" t="s">
        <v>53</v>
      </c>
      <c r="D1581" t="s">
        <v>30</v>
      </c>
      <c r="E1581">
        <v>157.77000000000001</v>
      </c>
      <c r="F1581" t="s">
        <v>23</v>
      </c>
      <c r="G1581" t="s">
        <v>24</v>
      </c>
      <c r="H1581">
        <v>1.97</v>
      </c>
      <c r="I1581">
        <v>0</v>
      </c>
      <c r="J1581" t="s">
        <v>25</v>
      </c>
      <c r="K1581">
        <v>473854</v>
      </c>
      <c r="L1581">
        <v>20</v>
      </c>
      <c r="M1581">
        <v>0</v>
      </c>
      <c r="N1581">
        <v>0</v>
      </c>
      <c r="O1581">
        <v>0</v>
      </c>
      <c r="P1581">
        <v>0</v>
      </c>
      <c r="Q1581">
        <v>0</v>
      </c>
      <c r="R1581" t="s">
        <v>4442</v>
      </c>
    </row>
    <row r="1582" spans="1:19">
      <c r="A1582" t="s">
        <v>4443</v>
      </c>
      <c r="B1582" t="s">
        <v>4435</v>
      </c>
      <c r="C1582" t="s">
        <v>21</v>
      </c>
      <c r="D1582" t="s">
        <v>54</v>
      </c>
      <c r="E1582">
        <v>342.68</v>
      </c>
      <c r="F1582" t="s">
        <v>39</v>
      </c>
      <c r="G1582" t="s">
        <v>40</v>
      </c>
      <c r="H1582">
        <v>11.46</v>
      </c>
      <c r="I1582">
        <v>0</v>
      </c>
      <c r="J1582" t="s">
        <v>144</v>
      </c>
      <c r="K1582">
        <v>406272</v>
      </c>
      <c r="L1582">
        <v>13</v>
      </c>
      <c r="M1582">
        <v>0</v>
      </c>
      <c r="N1582">
        <v>0</v>
      </c>
      <c r="O1582">
        <v>0</v>
      </c>
      <c r="P1582">
        <v>0</v>
      </c>
      <c r="Q1582">
        <v>0</v>
      </c>
      <c r="R1582" t="s">
        <v>4444</v>
      </c>
    </row>
    <row r="1583" spans="1:19">
      <c r="A1583" t="s">
        <v>4445</v>
      </c>
      <c r="B1583" t="s">
        <v>4446</v>
      </c>
      <c r="C1583" t="s">
        <v>128</v>
      </c>
      <c r="D1583" t="s">
        <v>54</v>
      </c>
      <c r="E1583">
        <v>687.88</v>
      </c>
      <c r="F1583" t="s">
        <v>23</v>
      </c>
      <c r="G1583" t="s">
        <v>24</v>
      </c>
      <c r="H1583">
        <v>11.06</v>
      </c>
      <c r="I1583">
        <v>0</v>
      </c>
      <c r="J1583" t="s">
        <v>48</v>
      </c>
      <c r="K1583">
        <v>468398</v>
      </c>
      <c r="L1583">
        <v>25</v>
      </c>
      <c r="M1583">
        <v>0</v>
      </c>
      <c r="N1583">
        <v>0</v>
      </c>
      <c r="O1583">
        <v>0</v>
      </c>
      <c r="P1583">
        <v>0</v>
      </c>
      <c r="Q1583">
        <v>0</v>
      </c>
      <c r="R1583" t="s">
        <v>4447</v>
      </c>
    </row>
    <row r="1584" spans="1:19">
      <c r="A1584" t="s">
        <v>4448</v>
      </c>
      <c r="B1584" t="s">
        <v>4449</v>
      </c>
      <c r="C1584" t="s">
        <v>29</v>
      </c>
      <c r="D1584" t="s">
        <v>54</v>
      </c>
      <c r="E1584">
        <v>620.83000000000004</v>
      </c>
      <c r="F1584" t="s">
        <v>23</v>
      </c>
      <c r="G1584" t="s">
        <v>24</v>
      </c>
      <c r="H1584">
        <v>19.22</v>
      </c>
      <c r="I1584">
        <v>0</v>
      </c>
      <c r="J1584" t="s">
        <v>25</v>
      </c>
      <c r="K1584">
        <v>512447</v>
      </c>
      <c r="L1584">
        <v>25</v>
      </c>
      <c r="M1584">
        <v>0</v>
      </c>
      <c r="N1584">
        <v>0</v>
      </c>
      <c r="O1584">
        <v>0</v>
      </c>
      <c r="P1584">
        <v>0</v>
      </c>
      <c r="Q1584">
        <v>0</v>
      </c>
      <c r="R1584" t="s">
        <v>4450</v>
      </c>
    </row>
    <row r="1585" spans="1:19">
      <c r="A1585" t="s">
        <v>4451</v>
      </c>
      <c r="B1585" t="s">
        <v>3282</v>
      </c>
      <c r="C1585" t="s">
        <v>60</v>
      </c>
      <c r="D1585" t="s">
        <v>70</v>
      </c>
      <c r="E1585">
        <v>342.8</v>
      </c>
      <c r="F1585" t="s">
        <v>23</v>
      </c>
      <c r="G1585" t="s">
        <v>24</v>
      </c>
      <c r="H1585">
        <v>0.97</v>
      </c>
      <c r="I1585">
        <v>0</v>
      </c>
      <c r="J1585" t="s">
        <v>48</v>
      </c>
      <c r="K1585">
        <v>496717</v>
      </c>
      <c r="L1585">
        <v>13</v>
      </c>
      <c r="M1585">
        <v>0</v>
      </c>
      <c r="N1585">
        <v>0</v>
      </c>
      <c r="O1585">
        <v>0</v>
      </c>
      <c r="P1585">
        <v>0</v>
      </c>
      <c r="Q1585">
        <v>0</v>
      </c>
      <c r="R1585" t="s">
        <v>4452</v>
      </c>
    </row>
    <row r="1586" spans="1:19">
      <c r="A1586" t="s">
        <v>4453</v>
      </c>
      <c r="B1586" t="s">
        <v>623</v>
      </c>
      <c r="C1586" t="s">
        <v>44</v>
      </c>
      <c r="D1586" t="s">
        <v>22</v>
      </c>
      <c r="E1586">
        <v>2867.8</v>
      </c>
      <c r="F1586" t="s">
        <v>39</v>
      </c>
      <c r="G1586" t="s">
        <v>24</v>
      </c>
      <c r="H1586">
        <v>1.22</v>
      </c>
      <c r="I1586">
        <v>0</v>
      </c>
      <c r="J1586" t="s">
        <v>31</v>
      </c>
      <c r="K1586">
        <v>494477</v>
      </c>
      <c r="L1586">
        <v>23</v>
      </c>
      <c r="M1586">
        <v>0</v>
      </c>
      <c r="N1586">
        <v>0</v>
      </c>
      <c r="O1586">
        <v>0</v>
      </c>
      <c r="P1586">
        <v>0</v>
      </c>
      <c r="Q1586">
        <v>0</v>
      </c>
      <c r="R1586" t="s">
        <v>4454</v>
      </c>
      <c r="S1586" t="s">
        <v>50</v>
      </c>
    </row>
    <row r="1587" spans="1:19">
      <c r="A1587" t="s">
        <v>4455</v>
      </c>
      <c r="B1587" t="s">
        <v>4456</v>
      </c>
      <c r="C1587" t="s">
        <v>95</v>
      </c>
      <c r="D1587" t="s">
        <v>22</v>
      </c>
      <c r="E1587">
        <v>383.31</v>
      </c>
      <c r="F1587" t="s">
        <v>23</v>
      </c>
      <c r="G1587" t="s">
        <v>24</v>
      </c>
      <c r="H1587">
        <v>3.94</v>
      </c>
      <c r="I1587">
        <v>0</v>
      </c>
      <c r="J1587" t="s">
        <v>25</v>
      </c>
      <c r="K1587">
        <v>553523</v>
      </c>
      <c r="L1587">
        <v>12</v>
      </c>
      <c r="M1587">
        <v>0</v>
      </c>
      <c r="N1587">
        <v>0</v>
      </c>
      <c r="O1587">
        <v>0</v>
      </c>
      <c r="P1587">
        <v>0</v>
      </c>
      <c r="Q1587">
        <v>0</v>
      </c>
      <c r="R1587" t="s">
        <v>4457</v>
      </c>
    </row>
    <row r="1588" spans="1:19">
      <c r="A1588" t="s">
        <v>4458</v>
      </c>
      <c r="B1588" t="s">
        <v>3228</v>
      </c>
      <c r="C1588" t="s">
        <v>44</v>
      </c>
      <c r="D1588" t="s">
        <v>30</v>
      </c>
      <c r="E1588">
        <v>969.86</v>
      </c>
      <c r="F1588" t="s">
        <v>23</v>
      </c>
      <c r="G1588" t="s">
        <v>24</v>
      </c>
      <c r="H1588">
        <v>6.9</v>
      </c>
      <c r="I1588">
        <v>0</v>
      </c>
      <c r="J1588" t="s">
        <v>25</v>
      </c>
      <c r="K1588">
        <v>426011</v>
      </c>
      <c r="L1588">
        <v>23</v>
      </c>
      <c r="M1588">
        <v>0</v>
      </c>
      <c r="N1588">
        <v>0</v>
      </c>
      <c r="O1588">
        <v>0</v>
      </c>
      <c r="P1588">
        <v>0</v>
      </c>
      <c r="Q1588">
        <v>0</v>
      </c>
      <c r="R1588" t="s">
        <v>4459</v>
      </c>
    </row>
    <row r="1589" spans="1:19">
      <c r="A1589" t="s">
        <v>4460</v>
      </c>
      <c r="B1589" t="s">
        <v>1259</v>
      </c>
      <c r="C1589" t="s">
        <v>35</v>
      </c>
      <c r="D1589" t="s">
        <v>22</v>
      </c>
      <c r="E1589">
        <v>1142.77</v>
      </c>
      <c r="F1589" t="s">
        <v>23</v>
      </c>
      <c r="G1589" t="s">
        <v>24</v>
      </c>
      <c r="H1589">
        <v>9.65</v>
      </c>
      <c r="I1589">
        <v>0</v>
      </c>
      <c r="J1589" t="s">
        <v>48</v>
      </c>
      <c r="K1589">
        <v>523135</v>
      </c>
      <c r="L1589">
        <v>16</v>
      </c>
      <c r="M1589">
        <v>0</v>
      </c>
      <c r="N1589">
        <v>0</v>
      </c>
      <c r="O1589">
        <v>0</v>
      </c>
      <c r="P1589">
        <v>0</v>
      </c>
      <c r="Q1589">
        <v>0</v>
      </c>
      <c r="R1589" t="s">
        <v>4461</v>
      </c>
    </row>
    <row r="1590" spans="1:19">
      <c r="A1590" t="s">
        <v>4462</v>
      </c>
      <c r="B1590" t="s">
        <v>4463</v>
      </c>
      <c r="C1590" t="s">
        <v>35</v>
      </c>
      <c r="D1590" t="s">
        <v>70</v>
      </c>
      <c r="E1590">
        <v>96.02</v>
      </c>
      <c r="F1590" t="s">
        <v>55</v>
      </c>
      <c r="G1590" t="s">
        <v>24</v>
      </c>
      <c r="H1590">
        <v>8.15</v>
      </c>
      <c r="I1590">
        <v>0</v>
      </c>
      <c r="J1590" t="s">
        <v>31</v>
      </c>
      <c r="K1590">
        <v>471498</v>
      </c>
      <c r="L1590">
        <v>14</v>
      </c>
      <c r="M1590">
        <v>0</v>
      </c>
      <c r="N1590">
        <v>0</v>
      </c>
      <c r="O1590">
        <v>0</v>
      </c>
      <c r="P1590">
        <v>0</v>
      </c>
      <c r="Q1590">
        <v>0</v>
      </c>
      <c r="R1590" t="s">
        <v>4464</v>
      </c>
      <c r="S1590" t="s">
        <v>57</v>
      </c>
    </row>
    <row r="1591" spans="1:19">
      <c r="A1591" t="s">
        <v>4465</v>
      </c>
      <c r="B1591" t="s">
        <v>3926</v>
      </c>
      <c r="C1591" t="s">
        <v>21</v>
      </c>
      <c r="D1591" t="s">
        <v>22</v>
      </c>
      <c r="E1591">
        <v>213.88</v>
      </c>
      <c r="F1591" t="s">
        <v>23</v>
      </c>
      <c r="G1591" t="s">
        <v>24</v>
      </c>
      <c r="H1591">
        <v>3.64</v>
      </c>
      <c r="I1591">
        <v>0</v>
      </c>
      <c r="J1591" t="s">
        <v>31</v>
      </c>
      <c r="K1591">
        <v>536833</v>
      </c>
      <c r="L1591">
        <v>21</v>
      </c>
      <c r="M1591">
        <v>0</v>
      </c>
      <c r="N1591">
        <v>0</v>
      </c>
      <c r="O1591">
        <v>0</v>
      </c>
      <c r="P1591">
        <v>0</v>
      </c>
      <c r="Q1591">
        <v>0</v>
      </c>
      <c r="R1591" t="s">
        <v>4466</v>
      </c>
    </row>
    <row r="1592" spans="1:19">
      <c r="A1592" t="s">
        <v>4467</v>
      </c>
      <c r="B1592" t="s">
        <v>1750</v>
      </c>
      <c r="C1592" t="s">
        <v>60</v>
      </c>
      <c r="D1592" t="s">
        <v>54</v>
      </c>
      <c r="E1592">
        <v>157.12</v>
      </c>
      <c r="F1592" t="s">
        <v>39</v>
      </c>
      <c r="G1592" t="s">
        <v>40</v>
      </c>
      <c r="H1592">
        <v>9.3800000000000008</v>
      </c>
      <c r="I1592">
        <v>0</v>
      </c>
      <c r="J1592" t="s">
        <v>25</v>
      </c>
      <c r="K1592">
        <v>475363</v>
      </c>
      <c r="L1592">
        <v>46</v>
      </c>
      <c r="M1592">
        <v>0</v>
      </c>
      <c r="N1592">
        <v>1</v>
      </c>
      <c r="O1592">
        <v>0</v>
      </c>
      <c r="P1592">
        <v>0</v>
      </c>
      <c r="Q1592">
        <v>0</v>
      </c>
      <c r="R1592" t="s">
        <v>4468</v>
      </c>
    </row>
    <row r="1593" spans="1:19">
      <c r="A1593" t="s">
        <v>4469</v>
      </c>
      <c r="B1593" t="s">
        <v>4470</v>
      </c>
      <c r="C1593" t="s">
        <v>44</v>
      </c>
      <c r="D1593" t="s">
        <v>70</v>
      </c>
      <c r="E1593">
        <v>541.84</v>
      </c>
      <c r="F1593" t="s">
        <v>23</v>
      </c>
      <c r="G1593" t="s">
        <v>24</v>
      </c>
      <c r="H1593">
        <v>7.98</v>
      </c>
      <c r="I1593">
        <v>0</v>
      </c>
      <c r="J1593" t="s">
        <v>48</v>
      </c>
      <c r="K1593">
        <v>555596</v>
      </c>
      <c r="L1593">
        <v>23</v>
      </c>
      <c r="M1593">
        <v>0</v>
      </c>
      <c r="N1593">
        <v>0</v>
      </c>
      <c r="O1593">
        <v>0</v>
      </c>
      <c r="P1593">
        <v>0</v>
      </c>
      <c r="Q1593">
        <v>0</v>
      </c>
      <c r="R1593" t="s">
        <v>4471</v>
      </c>
    </row>
    <row r="1594" spans="1:19">
      <c r="A1594" t="s">
        <v>4472</v>
      </c>
      <c r="B1594" t="s">
        <v>4473</v>
      </c>
      <c r="C1594" t="s">
        <v>21</v>
      </c>
      <c r="D1594" t="s">
        <v>70</v>
      </c>
      <c r="E1594">
        <v>561.71</v>
      </c>
      <c r="F1594" t="s">
        <v>23</v>
      </c>
      <c r="G1594" t="s">
        <v>24</v>
      </c>
      <c r="H1594">
        <v>2.92</v>
      </c>
      <c r="I1594">
        <v>0</v>
      </c>
      <c r="J1594" t="s">
        <v>48</v>
      </c>
      <c r="K1594">
        <v>535534</v>
      </c>
      <c r="L1594">
        <v>24</v>
      </c>
      <c r="M1594">
        <v>0</v>
      </c>
      <c r="N1594">
        <v>0</v>
      </c>
      <c r="O1594">
        <v>0</v>
      </c>
      <c r="P1594">
        <v>0</v>
      </c>
      <c r="Q1594">
        <v>0</v>
      </c>
      <c r="R1594" t="s">
        <v>4474</v>
      </c>
    </row>
    <row r="1595" spans="1:19">
      <c r="A1595" t="s">
        <v>4475</v>
      </c>
      <c r="B1595" t="s">
        <v>4476</v>
      </c>
      <c r="C1595" t="s">
        <v>21</v>
      </c>
      <c r="D1595" t="s">
        <v>70</v>
      </c>
      <c r="E1595">
        <v>448.43</v>
      </c>
      <c r="F1595" t="s">
        <v>23</v>
      </c>
      <c r="G1595" t="s">
        <v>24</v>
      </c>
      <c r="H1595">
        <v>8.98</v>
      </c>
      <c r="I1595">
        <v>0</v>
      </c>
      <c r="J1595" t="s">
        <v>48</v>
      </c>
      <c r="K1595">
        <v>532335</v>
      </c>
      <c r="L1595">
        <v>23</v>
      </c>
      <c r="M1595">
        <v>0</v>
      </c>
      <c r="N1595">
        <v>0</v>
      </c>
      <c r="O1595">
        <v>0</v>
      </c>
      <c r="P1595">
        <v>0</v>
      </c>
      <c r="Q1595">
        <v>0</v>
      </c>
      <c r="R1595" t="s">
        <v>4477</v>
      </c>
    </row>
    <row r="1596" spans="1:19">
      <c r="A1596" t="s">
        <v>4478</v>
      </c>
      <c r="B1596" t="s">
        <v>4089</v>
      </c>
      <c r="C1596" t="s">
        <v>60</v>
      </c>
      <c r="D1596" t="s">
        <v>54</v>
      </c>
      <c r="E1596">
        <v>260.39</v>
      </c>
      <c r="F1596" t="s">
        <v>23</v>
      </c>
      <c r="G1596" t="s">
        <v>24</v>
      </c>
      <c r="H1596">
        <v>12.92</v>
      </c>
      <c r="I1596">
        <v>0</v>
      </c>
      <c r="J1596" t="s">
        <v>144</v>
      </c>
      <c r="K1596">
        <v>432099</v>
      </c>
      <c r="L1596">
        <v>43</v>
      </c>
      <c r="M1596">
        <v>0</v>
      </c>
      <c r="N1596">
        <v>0</v>
      </c>
      <c r="O1596">
        <v>0</v>
      </c>
      <c r="P1596">
        <v>1</v>
      </c>
      <c r="Q1596">
        <v>0</v>
      </c>
      <c r="R1596" t="s">
        <v>4479</v>
      </c>
    </row>
    <row r="1597" spans="1:19">
      <c r="A1597" t="s">
        <v>4480</v>
      </c>
      <c r="B1597" t="s">
        <v>4481</v>
      </c>
      <c r="C1597" t="s">
        <v>21</v>
      </c>
      <c r="D1597" t="s">
        <v>54</v>
      </c>
      <c r="E1597">
        <v>640.13</v>
      </c>
      <c r="F1597" t="s">
        <v>55</v>
      </c>
      <c r="G1597" t="s">
        <v>24</v>
      </c>
      <c r="H1597">
        <v>17.45</v>
      </c>
      <c r="I1597">
        <v>0</v>
      </c>
      <c r="J1597" t="s">
        <v>25</v>
      </c>
      <c r="K1597">
        <v>456447</v>
      </c>
      <c r="L1597">
        <v>16</v>
      </c>
      <c r="M1597">
        <v>0</v>
      </c>
      <c r="N1597">
        <v>0</v>
      </c>
      <c r="O1597">
        <v>0</v>
      </c>
      <c r="P1597">
        <v>0</v>
      </c>
      <c r="Q1597">
        <v>0</v>
      </c>
      <c r="R1597" t="s">
        <v>4482</v>
      </c>
      <c r="S1597" t="s">
        <v>57</v>
      </c>
    </row>
    <row r="1598" spans="1:19">
      <c r="A1598" t="s">
        <v>4483</v>
      </c>
      <c r="B1598" t="s">
        <v>4484</v>
      </c>
      <c r="C1598" t="s">
        <v>121</v>
      </c>
      <c r="D1598" t="s">
        <v>22</v>
      </c>
      <c r="E1598">
        <v>117.72</v>
      </c>
      <c r="F1598" t="s">
        <v>23</v>
      </c>
      <c r="G1598" t="s">
        <v>24</v>
      </c>
      <c r="H1598">
        <v>4.41</v>
      </c>
      <c r="I1598">
        <v>0</v>
      </c>
      <c r="J1598" t="s">
        <v>144</v>
      </c>
      <c r="K1598">
        <v>549886</v>
      </c>
      <c r="L1598">
        <v>13</v>
      </c>
      <c r="M1598">
        <v>0</v>
      </c>
      <c r="N1598">
        <v>0</v>
      </c>
      <c r="O1598">
        <v>0</v>
      </c>
      <c r="P1598">
        <v>0</v>
      </c>
      <c r="Q1598">
        <v>0</v>
      </c>
      <c r="R1598" t="s">
        <v>4485</v>
      </c>
    </row>
    <row r="1599" spans="1:19">
      <c r="A1599" t="s">
        <v>4486</v>
      </c>
      <c r="B1599" t="s">
        <v>4487</v>
      </c>
      <c r="C1599" t="s">
        <v>29</v>
      </c>
      <c r="D1599" t="s">
        <v>54</v>
      </c>
      <c r="E1599">
        <v>587.27</v>
      </c>
      <c r="F1599" t="s">
        <v>39</v>
      </c>
      <c r="G1599" t="s">
        <v>40</v>
      </c>
      <c r="H1599">
        <v>19.29</v>
      </c>
      <c r="I1599">
        <v>0</v>
      </c>
      <c r="J1599" t="s">
        <v>144</v>
      </c>
      <c r="K1599">
        <v>482250</v>
      </c>
      <c r="L1599">
        <v>18</v>
      </c>
      <c r="M1599">
        <v>0</v>
      </c>
      <c r="N1599">
        <v>0</v>
      </c>
      <c r="O1599">
        <v>0</v>
      </c>
      <c r="P1599">
        <v>0</v>
      </c>
      <c r="Q1599">
        <v>0</v>
      </c>
      <c r="R1599" t="s">
        <v>4488</v>
      </c>
    </row>
    <row r="1600" spans="1:19">
      <c r="A1600" t="s">
        <v>4489</v>
      </c>
      <c r="B1600" t="s">
        <v>2858</v>
      </c>
      <c r="C1600" t="s">
        <v>44</v>
      </c>
      <c r="D1600" t="s">
        <v>30</v>
      </c>
      <c r="E1600">
        <v>740</v>
      </c>
      <c r="F1600" t="s">
        <v>39</v>
      </c>
      <c r="G1600" t="s">
        <v>40</v>
      </c>
      <c r="H1600">
        <v>6.71</v>
      </c>
      <c r="I1600">
        <v>0</v>
      </c>
      <c r="J1600" t="s">
        <v>48</v>
      </c>
      <c r="K1600">
        <v>450534</v>
      </c>
      <c r="L1600">
        <v>13</v>
      </c>
      <c r="M1600">
        <v>0</v>
      </c>
      <c r="N1600">
        <v>0</v>
      </c>
      <c r="O1600">
        <v>0</v>
      </c>
      <c r="P1600">
        <v>0</v>
      </c>
      <c r="Q1600">
        <v>0</v>
      </c>
      <c r="R1600" t="s">
        <v>4490</v>
      </c>
    </row>
    <row r="1601" spans="1:19">
      <c r="A1601" t="s">
        <v>4491</v>
      </c>
      <c r="B1601" t="s">
        <v>4492</v>
      </c>
      <c r="C1601" t="s">
        <v>128</v>
      </c>
      <c r="D1601" t="s">
        <v>30</v>
      </c>
      <c r="E1601">
        <v>286.20999999999998</v>
      </c>
      <c r="F1601" t="s">
        <v>23</v>
      </c>
      <c r="G1601" t="s">
        <v>24</v>
      </c>
      <c r="H1601">
        <v>4.1900000000000004</v>
      </c>
      <c r="I1601">
        <v>0</v>
      </c>
      <c r="J1601" t="s">
        <v>25</v>
      </c>
      <c r="K1601">
        <v>553726</v>
      </c>
      <c r="L1601">
        <v>17</v>
      </c>
      <c r="M1601">
        <v>0</v>
      </c>
      <c r="N1601">
        <v>0</v>
      </c>
      <c r="O1601">
        <v>0</v>
      </c>
      <c r="P1601">
        <v>0</v>
      </c>
      <c r="Q1601">
        <v>0</v>
      </c>
      <c r="R1601" t="s">
        <v>4493</v>
      </c>
    </row>
    <row r="1602" spans="1:19">
      <c r="A1602" t="s">
        <v>4494</v>
      </c>
      <c r="B1602" t="s">
        <v>516</v>
      </c>
      <c r="C1602" t="s">
        <v>44</v>
      </c>
      <c r="D1602" t="s">
        <v>54</v>
      </c>
      <c r="E1602">
        <v>939.61</v>
      </c>
      <c r="F1602" t="s">
        <v>23</v>
      </c>
      <c r="G1602" t="s">
        <v>24</v>
      </c>
      <c r="H1602">
        <v>12.67</v>
      </c>
      <c r="I1602">
        <v>0</v>
      </c>
      <c r="J1602" t="s">
        <v>48</v>
      </c>
      <c r="K1602">
        <v>451529</v>
      </c>
      <c r="L1602">
        <v>35</v>
      </c>
      <c r="M1602">
        <v>0</v>
      </c>
      <c r="N1602">
        <v>0</v>
      </c>
      <c r="O1602">
        <v>0</v>
      </c>
      <c r="P1602">
        <v>1</v>
      </c>
      <c r="Q1602">
        <v>0</v>
      </c>
      <c r="R1602" t="s">
        <v>4495</v>
      </c>
    </row>
    <row r="1603" spans="1:19">
      <c r="A1603" t="s">
        <v>4496</v>
      </c>
      <c r="B1603" t="s">
        <v>3341</v>
      </c>
      <c r="C1603" t="s">
        <v>60</v>
      </c>
      <c r="D1603" t="s">
        <v>22</v>
      </c>
      <c r="E1603">
        <v>113.52</v>
      </c>
      <c r="F1603" t="s">
        <v>39</v>
      </c>
      <c r="G1603" t="s">
        <v>24</v>
      </c>
      <c r="H1603">
        <v>4.6100000000000003</v>
      </c>
      <c r="I1603">
        <v>0</v>
      </c>
      <c r="J1603" t="s">
        <v>48</v>
      </c>
      <c r="K1603">
        <v>428291</v>
      </c>
      <c r="L1603">
        <v>12</v>
      </c>
      <c r="M1603">
        <v>0</v>
      </c>
      <c r="N1603">
        <v>0</v>
      </c>
      <c r="O1603">
        <v>0</v>
      </c>
      <c r="P1603">
        <v>0</v>
      </c>
      <c r="Q1603">
        <v>0</v>
      </c>
      <c r="R1603" t="s">
        <v>4497</v>
      </c>
      <c r="S1603" t="s">
        <v>50</v>
      </c>
    </row>
    <row r="1604" spans="1:19">
      <c r="A1604" t="s">
        <v>4498</v>
      </c>
      <c r="B1604" t="s">
        <v>4499</v>
      </c>
      <c r="C1604" t="s">
        <v>44</v>
      </c>
      <c r="D1604" t="s">
        <v>30</v>
      </c>
      <c r="E1604">
        <v>416.1</v>
      </c>
      <c r="F1604" t="s">
        <v>55</v>
      </c>
      <c r="G1604" t="s">
        <v>40</v>
      </c>
      <c r="H1604">
        <v>7.93</v>
      </c>
      <c r="I1604">
        <v>0</v>
      </c>
      <c r="J1604" t="s">
        <v>144</v>
      </c>
      <c r="K1604">
        <v>429324</v>
      </c>
      <c r="L1604">
        <v>17</v>
      </c>
      <c r="M1604">
        <v>0</v>
      </c>
      <c r="N1604">
        <v>0</v>
      </c>
      <c r="O1604">
        <v>0</v>
      </c>
      <c r="P1604">
        <v>0</v>
      </c>
      <c r="Q1604">
        <v>0</v>
      </c>
      <c r="R1604" t="s">
        <v>4500</v>
      </c>
    </row>
    <row r="1605" spans="1:19">
      <c r="A1605" t="s">
        <v>4501</v>
      </c>
      <c r="B1605" t="s">
        <v>4502</v>
      </c>
      <c r="C1605" t="s">
        <v>121</v>
      </c>
      <c r="D1605" t="s">
        <v>30</v>
      </c>
      <c r="E1605">
        <v>98.24</v>
      </c>
      <c r="F1605" t="s">
        <v>23</v>
      </c>
      <c r="G1605" t="s">
        <v>24</v>
      </c>
      <c r="H1605">
        <v>8.42</v>
      </c>
      <c r="I1605">
        <v>0</v>
      </c>
      <c r="J1605" t="s">
        <v>31</v>
      </c>
      <c r="K1605">
        <v>486405</v>
      </c>
      <c r="L1605">
        <v>14</v>
      </c>
      <c r="M1605">
        <v>0</v>
      </c>
      <c r="N1605">
        <v>0</v>
      </c>
      <c r="O1605">
        <v>0</v>
      </c>
      <c r="P1605">
        <v>0</v>
      </c>
      <c r="Q1605">
        <v>0</v>
      </c>
      <c r="R1605" t="s">
        <v>4503</v>
      </c>
    </row>
    <row r="1606" spans="1:19">
      <c r="A1606" t="s">
        <v>4504</v>
      </c>
      <c r="B1606" t="s">
        <v>3092</v>
      </c>
      <c r="C1606" t="s">
        <v>60</v>
      </c>
      <c r="D1606" t="s">
        <v>70</v>
      </c>
      <c r="E1606">
        <v>146.94999999999999</v>
      </c>
      <c r="F1606" t="s">
        <v>55</v>
      </c>
      <c r="G1606" t="s">
        <v>40</v>
      </c>
      <c r="H1606">
        <v>5.14</v>
      </c>
      <c r="I1606">
        <v>0</v>
      </c>
      <c r="J1606" t="s">
        <v>31</v>
      </c>
      <c r="K1606">
        <v>480273</v>
      </c>
      <c r="L1606">
        <v>19</v>
      </c>
      <c r="M1606">
        <v>0</v>
      </c>
      <c r="N1606">
        <v>0</v>
      </c>
      <c r="O1606">
        <v>0</v>
      </c>
      <c r="P1606">
        <v>0</v>
      </c>
      <c r="Q1606">
        <v>0</v>
      </c>
      <c r="R1606" t="s">
        <v>4505</v>
      </c>
    </row>
    <row r="1607" spans="1:19">
      <c r="A1607" t="s">
        <v>4506</v>
      </c>
      <c r="B1607" t="s">
        <v>4507</v>
      </c>
      <c r="C1607" t="s">
        <v>29</v>
      </c>
      <c r="D1607" t="s">
        <v>22</v>
      </c>
      <c r="E1607">
        <v>783.19</v>
      </c>
      <c r="F1607" t="s">
        <v>23</v>
      </c>
      <c r="G1607" t="s">
        <v>24</v>
      </c>
      <c r="H1607">
        <v>7.22</v>
      </c>
      <c r="I1607">
        <v>0</v>
      </c>
      <c r="J1607" t="s">
        <v>31</v>
      </c>
      <c r="K1607">
        <v>428416</v>
      </c>
      <c r="L1607">
        <v>23</v>
      </c>
      <c r="M1607">
        <v>0</v>
      </c>
      <c r="N1607">
        <v>0</v>
      </c>
      <c r="O1607">
        <v>0</v>
      </c>
      <c r="P1607">
        <v>0</v>
      </c>
      <c r="Q1607">
        <v>0</v>
      </c>
      <c r="R1607" t="s">
        <v>4508</v>
      </c>
    </row>
    <row r="1608" spans="1:19">
      <c r="A1608" t="s">
        <v>4509</v>
      </c>
      <c r="B1608" t="s">
        <v>4510</v>
      </c>
      <c r="C1608" t="s">
        <v>44</v>
      </c>
      <c r="D1608" t="s">
        <v>70</v>
      </c>
      <c r="E1608">
        <v>2010.95</v>
      </c>
      <c r="F1608" t="s">
        <v>39</v>
      </c>
      <c r="G1608" t="s">
        <v>24</v>
      </c>
      <c r="H1608">
        <v>6.86</v>
      </c>
      <c r="I1608">
        <v>0</v>
      </c>
      <c r="J1608" t="s">
        <v>48</v>
      </c>
      <c r="K1608">
        <v>519064</v>
      </c>
      <c r="L1608">
        <v>14</v>
      </c>
      <c r="M1608">
        <v>0</v>
      </c>
      <c r="N1608">
        <v>0</v>
      </c>
      <c r="O1608">
        <v>0</v>
      </c>
      <c r="P1608">
        <v>0</v>
      </c>
      <c r="Q1608">
        <v>0</v>
      </c>
      <c r="R1608" t="s">
        <v>4511</v>
      </c>
      <c r="S1608" t="s">
        <v>50</v>
      </c>
    </row>
    <row r="1609" spans="1:19">
      <c r="A1609" t="s">
        <v>4512</v>
      </c>
      <c r="B1609" t="s">
        <v>1750</v>
      </c>
      <c r="C1609" t="s">
        <v>121</v>
      </c>
      <c r="D1609" t="s">
        <v>54</v>
      </c>
      <c r="E1609">
        <v>333.37</v>
      </c>
      <c r="F1609" t="s">
        <v>39</v>
      </c>
      <c r="G1609" t="s">
        <v>40</v>
      </c>
      <c r="H1609">
        <v>15.78</v>
      </c>
      <c r="I1609">
        <v>0</v>
      </c>
      <c r="J1609" t="s">
        <v>48</v>
      </c>
      <c r="K1609">
        <v>490745</v>
      </c>
      <c r="L1609">
        <v>17</v>
      </c>
      <c r="M1609">
        <v>0</v>
      </c>
      <c r="N1609">
        <v>0</v>
      </c>
      <c r="O1609">
        <v>0</v>
      </c>
      <c r="P1609">
        <v>0</v>
      </c>
      <c r="Q1609">
        <v>0</v>
      </c>
      <c r="R1609" t="s">
        <v>4513</v>
      </c>
    </row>
    <row r="1610" spans="1:19">
      <c r="A1610" t="s">
        <v>4514</v>
      </c>
      <c r="B1610" t="s">
        <v>4515</v>
      </c>
      <c r="C1610" t="s">
        <v>53</v>
      </c>
      <c r="D1610" t="s">
        <v>30</v>
      </c>
      <c r="E1610">
        <v>1202.82</v>
      </c>
      <c r="F1610" t="s">
        <v>23</v>
      </c>
      <c r="G1610" t="s">
        <v>24</v>
      </c>
      <c r="H1610">
        <v>6.17</v>
      </c>
      <c r="I1610">
        <v>0</v>
      </c>
      <c r="J1610" t="s">
        <v>48</v>
      </c>
      <c r="K1610">
        <v>508809</v>
      </c>
      <c r="L1610">
        <v>25</v>
      </c>
      <c r="M1610">
        <v>0</v>
      </c>
      <c r="N1610">
        <v>0</v>
      </c>
      <c r="O1610">
        <v>0</v>
      </c>
      <c r="P1610">
        <v>0</v>
      </c>
      <c r="Q1610">
        <v>0</v>
      </c>
      <c r="R1610" t="s">
        <v>4516</v>
      </c>
    </row>
    <row r="1611" spans="1:19">
      <c r="A1611" t="s">
        <v>4517</v>
      </c>
      <c r="B1611" t="s">
        <v>525</v>
      </c>
      <c r="C1611" t="s">
        <v>21</v>
      </c>
      <c r="D1611" t="s">
        <v>22</v>
      </c>
      <c r="E1611">
        <v>1521.8</v>
      </c>
      <c r="F1611" t="s">
        <v>23</v>
      </c>
      <c r="G1611" t="s">
        <v>24</v>
      </c>
      <c r="H1611">
        <v>7.51</v>
      </c>
      <c r="I1611">
        <v>0</v>
      </c>
      <c r="J1611" t="s">
        <v>144</v>
      </c>
      <c r="K1611">
        <v>468627</v>
      </c>
      <c r="L1611">
        <v>17</v>
      </c>
      <c r="M1611">
        <v>0</v>
      </c>
      <c r="N1611">
        <v>0</v>
      </c>
      <c r="O1611">
        <v>0</v>
      </c>
      <c r="P1611">
        <v>0</v>
      </c>
      <c r="Q1611">
        <v>0</v>
      </c>
      <c r="R1611" t="s">
        <v>4518</v>
      </c>
    </row>
    <row r="1612" spans="1:19">
      <c r="A1612" t="s">
        <v>4519</v>
      </c>
      <c r="B1612" t="s">
        <v>3892</v>
      </c>
      <c r="C1612" t="s">
        <v>21</v>
      </c>
      <c r="D1612" t="s">
        <v>70</v>
      </c>
      <c r="E1612">
        <v>125.73</v>
      </c>
      <c r="F1612" t="s">
        <v>23</v>
      </c>
      <c r="G1612" t="s">
        <v>24</v>
      </c>
      <c r="H1612">
        <v>9.59</v>
      </c>
      <c r="I1612">
        <v>0</v>
      </c>
      <c r="J1612" t="s">
        <v>25</v>
      </c>
      <c r="K1612">
        <v>454418</v>
      </c>
      <c r="L1612">
        <v>19</v>
      </c>
      <c r="M1612">
        <v>0</v>
      </c>
      <c r="N1612">
        <v>0</v>
      </c>
      <c r="O1612">
        <v>0</v>
      </c>
      <c r="P1612">
        <v>0</v>
      </c>
      <c r="Q1612">
        <v>0</v>
      </c>
      <c r="R1612" t="s">
        <v>4520</v>
      </c>
    </row>
    <row r="1613" spans="1:19">
      <c r="A1613" t="s">
        <v>4521</v>
      </c>
      <c r="B1613" t="s">
        <v>1744</v>
      </c>
      <c r="C1613" t="s">
        <v>44</v>
      </c>
      <c r="D1613" t="s">
        <v>22</v>
      </c>
      <c r="E1613">
        <v>30.13</v>
      </c>
      <c r="F1613" t="s">
        <v>23</v>
      </c>
      <c r="G1613" t="s">
        <v>24</v>
      </c>
      <c r="H1613">
        <v>6.29</v>
      </c>
      <c r="I1613">
        <v>0</v>
      </c>
      <c r="J1613" t="s">
        <v>25</v>
      </c>
      <c r="K1613">
        <v>476521</v>
      </c>
      <c r="L1613">
        <v>10</v>
      </c>
      <c r="M1613">
        <v>0</v>
      </c>
      <c r="N1613">
        <v>0</v>
      </c>
      <c r="O1613">
        <v>0</v>
      </c>
      <c r="P1613">
        <v>0</v>
      </c>
      <c r="Q1613">
        <v>0</v>
      </c>
      <c r="R1613" t="s">
        <v>4522</v>
      </c>
    </row>
    <row r="1614" spans="1:19">
      <c r="A1614" t="s">
        <v>4523</v>
      </c>
      <c r="B1614" t="s">
        <v>4524</v>
      </c>
      <c r="C1614" t="s">
        <v>44</v>
      </c>
      <c r="D1614" t="s">
        <v>30</v>
      </c>
      <c r="E1614">
        <v>505.12</v>
      </c>
      <c r="F1614" t="s">
        <v>23</v>
      </c>
      <c r="G1614" t="s">
        <v>24</v>
      </c>
      <c r="H1614">
        <v>1.32</v>
      </c>
      <c r="I1614">
        <v>0</v>
      </c>
      <c r="J1614" t="s">
        <v>31</v>
      </c>
      <c r="K1614">
        <v>488040</v>
      </c>
      <c r="L1614">
        <v>19</v>
      </c>
      <c r="M1614">
        <v>0</v>
      </c>
      <c r="N1614">
        <v>0</v>
      </c>
      <c r="O1614">
        <v>0</v>
      </c>
      <c r="P1614">
        <v>0</v>
      </c>
      <c r="Q1614">
        <v>0</v>
      </c>
      <c r="R1614" t="s">
        <v>4525</v>
      </c>
    </row>
    <row r="1615" spans="1:19">
      <c r="A1615" t="s">
        <v>4526</v>
      </c>
      <c r="B1615" t="s">
        <v>2883</v>
      </c>
      <c r="C1615" t="s">
        <v>35</v>
      </c>
      <c r="D1615" t="s">
        <v>70</v>
      </c>
      <c r="E1615">
        <v>295.64999999999998</v>
      </c>
      <c r="F1615" t="s">
        <v>39</v>
      </c>
      <c r="G1615" t="s">
        <v>40</v>
      </c>
      <c r="H1615">
        <v>1.28</v>
      </c>
      <c r="I1615">
        <v>0</v>
      </c>
      <c r="J1615" t="s">
        <v>31</v>
      </c>
      <c r="K1615">
        <v>411197</v>
      </c>
      <c r="L1615">
        <v>13</v>
      </c>
      <c r="M1615">
        <v>0</v>
      </c>
      <c r="N1615">
        <v>0</v>
      </c>
      <c r="O1615">
        <v>0</v>
      </c>
      <c r="P1615">
        <v>0</v>
      </c>
      <c r="Q1615">
        <v>0</v>
      </c>
      <c r="R1615" t="s">
        <v>4527</v>
      </c>
    </row>
    <row r="1616" spans="1:19">
      <c r="A1616" t="s">
        <v>4528</v>
      </c>
      <c r="B1616" t="s">
        <v>3079</v>
      </c>
      <c r="C1616" t="s">
        <v>21</v>
      </c>
      <c r="D1616" t="s">
        <v>54</v>
      </c>
      <c r="E1616">
        <v>466.93</v>
      </c>
      <c r="F1616" t="s">
        <v>39</v>
      </c>
      <c r="G1616" t="s">
        <v>40</v>
      </c>
      <c r="H1616">
        <v>16.690000000000001</v>
      </c>
      <c r="I1616">
        <v>0</v>
      </c>
      <c r="J1616" t="s">
        <v>48</v>
      </c>
      <c r="K1616">
        <v>474201</v>
      </c>
      <c r="L1616">
        <v>17</v>
      </c>
      <c r="M1616">
        <v>0</v>
      </c>
      <c r="N1616">
        <v>0</v>
      </c>
      <c r="O1616">
        <v>0</v>
      </c>
      <c r="P1616">
        <v>0</v>
      </c>
      <c r="Q1616">
        <v>0</v>
      </c>
      <c r="R1616" t="s">
        <v>4529</v>
      </c>
    </row>
    <row r="1617" spans="1:19">
      <c r="A1617" t="s">
        <v>4530</v>
      </c>
      <c r="B1617" t="s">
        <v>3862</v>
      </c>
      <c r="C1617" t="s">
        <v>121</v>
      </c>
      <c r="D1617" t="s">
        <v>70</v>
      </c>
      <c r="E1617">
        <v>565.22</v>
      </c>
      <c r="F1617" t="s">
        <v>39</v>
      </c>
      <c r="G1617" t="s">
        <v>24</v>
      </c>
      <c r="H1617">
        <v>5.26</v>
      </c>
      <c r="I1617">
        <v>0</v>
      </c>
      <c r="J1617" t="s">
        <v>144</v>
      </c>
      <c r="K1617">
        <v>446357</v>
      </c>
      <c r="L1617">
        <v>23</v>
      </c>
      <c r="M1617">
        <v>0</v>
      </c>
      <c r="N1617">
        <v>0</v>
      </c>
      <c r="O1617">
        <v>0</v>
      </c>
      <c r="P1617">
        <v>0</v>
      </c>
      <c r="Q1617">
        <v>0</v>
      </c>
      <c r="R1617" t="s">
        <v>4531</v>
      </c>
      <c r="S1617" t="s">
        <v>50</v>
      </c>
    </row>
    <row r="1618" spans="1:19">
      <c r="A1618" t="s">
        <v>4532</v>
      </c>
      <c r="B1618" t="s">
        <v>965</v>
      </c>
      <c r="C1618" t="s">
        <v>44</v>
      </c>
      <c r="D1618" t="s">
        <v>30</v>
      </c>
      <c r="E1618">
        <v>372.4</v>
      </c>
      <c r="F1618" t="s">
        <v>23</v>
      </c>
      <c r="G1618" t="s">
        <v>24</v>
      </c>
      <c r="H1618">
        <v>1.69</v>
      </c>
      <c r="I1618">
        <v>0</v>
      </c>
      <c r="J1618" t="s">
        <v>48</v>
      </c>
      <c r="K1618">
        <v>443953</v>
      </c>
      <c r="L1618">
        <v>18</v>
      </c>
      <c r="M1618">
        <v>0</v>
      </c>
      <c r="N1618">
        <v>0</v>
      </c>
      <c r="O1618">
        <v>0</v>
      </c>
      <c r="P1618">
        <v>0</v>
      </c>
      <c r="Q1618">
        <v>0</v>
      </c>
      <c r="R1618" t="s">
        <v>4533</v>
      </c>
    </row>
    <row r="1619" spans="1:19">
      <c r="A1619" t="s">
        <v>4534</v>
      </c>
      <c r="B1619" t="s">
        <v>1558</v>
      </c>
      <c r="C1619" t="s">
        <v>60</v>
      </c>
      <c r="D1619" t="s">
        <v>22</v>
      </c>
      <c r="E1619">
        <v>700.03</v>
      </c>
      <c r="F1619" t="s">
        <v>55</v>
      </c>
      <c r="G1619" t="s">
        <v>40</v>
      </c>
      <c r="H1619">
        <v>10.98</v>
      </c>
      <c r="I1619">
        <v>0</v>
      </c>
      <c r="J1619" t="s">
        <v>144</v>
      </c>
      <c r="K1619">
        <v>417054</v>
      </c>
      <c r="L1619">
        <v>23</v>
      </c>
      <c r="M1619">
        <v>0</v>
      </c>
      <c r="N1619">
        <v>0</v>
      </c>
      <c r="O1619">
        <v>0</v>
      </c>
      <c r="P1619">
        <v>0</v>
      </c>
      <c r="Q1619">
        <v>0</v>
      </c>
      <c r="R1619" t="s">
        <v>4535</v>
      </c>
    </row>
    <row r="1620" spans="1:19">
      <c r="A1620" t="s">
        <v>4536</v>
      </c>
      <c r="B1620" t="s">
        <v>4537</v>
      </c>
      <c r="C1620" t="s">
        <v>60</v>
      </c>
      <c r="D1620" t="s">
        <v>70</v>
      </c>
      <c r="E1620">
        <v>739.26</v>
      </c>
      <c r="F1620" t="s">
        <v>23</v>
      </c>
      <c r="G1620" t="s">
        <v>24</v>
      </c>
      <c r="H1620">
        <v>11.11</v>
      </c>
      <c r="I1620">
        <v>0</v>
      </c>
      <c r="J1620" t="s">
        <v>31</v>
      </c>
      <c r="K1620">
        <v>544166</v>
      </c>
      <c r="L1620">
        <v>20</v>
      </c>
      <c r="M1620">
        <v>0</v>
      </c>
      <c r="N1620">
        <v>0</v>
      </c>
      <c r="O1620">
        <v>0</v>
      </c>
      <c r="P1620">
        <v>0</v>
      </c>
      <c r="Q1620">
        <v>0</v>
      </c>
      <c r="R1620" t="s">
        <v>4538</v>
      </c>
    </row>
    <row r="1621" spans="1:19">
      <c r="A1621" t="s">
        <v>4539</v>
      </c>
      <c r="B1621" t="s">
        <v>2182</v>
      </c>
      <c r="C1621" t="s">
        <v>121</v>
      </c>
      <c r="D1621" t="s">
        <v>54</v>
      </c>
      <c r="E1621">
        <v>2055.61</v>
      </c>
      <c r="F1621" t="s">
        <v>39</v>
      </c>
      <c r="G1621" t="s">
        <v>40</v>
      </c>
      <c r="H1621">
        <v>12.16</v>
      </c>
      <c r="I1621">
        <v>0</v>
      </c>
      <c r="J1621" t="s">
        <v>48</v>
      </c>
      <c r="K1621">
        <v>548336</v>
      </c>
      <c r="L1621">
        <v>35</v>
      </c>
      <c r="M1621">
        <v>0</v>
      </c>
      <c r="N1621">
        <v>1</v>
      </c>
      <c r="O1621">
        <v>0</v>
      </c>
      <c r="P1621">
        <v>0</v>
      </c>
      <c r="Q1621">
        <v>0</v>
      </c>
      <c r="R1621" t="s">
        <v>4540</v>
      </c>
    </row>
    <row r="1622" spans="1:19">
      <c r="A1622" t="s">
        <v>4541</v>
      </c>
      <c r="B1622" t="s">
        <v>699</v>
      </c>
      <c r="C1622" t="s">
        <v>35</v>
      </c>
      <c r="D1622" t="s">
        <v>30</v>
      </c>
      <c r="E1622">
        <v>552</v>
      </c>
      <c r="F1622" t="s">
        <v>55</v>
      </c>
      <c r="G1622" t="s">
        <v>40</v>
      </c>
      <c r="H1622">
        <v>2.41</v>
      </c>
      <c r="I1622">
        <v>0</v>
      </c>
      <c r="J1622" t="s">
        <v>31</v>
      </c>
      <c r="K1622">
        <v>500982</v>
      </c>
      <c r="L1622">
        <v>21</v>
      </c>
      <c r="M1622">
        <v>0</v>
      </c>
      <c r="N1622">
        <v>0</v>
      </c>
      <c r="O1622">
        <v>0</v>
      </c>
      <c r="P1622">
        <v>0</v>
      </c>
      <c r="Q1622">
        <v>0</v>
      </c>
      <c r="R1622" t="s">
        <v>4542</v>
      </c>
    </row>
    <row r="1623" spans="1:19">
      <c r="A1623" t="s">
        <v>4543</v>
      </c>
      <c r="B1623" t="s">
        <v>4544</v>
      </c>
      <c r="C1623" t="s">
        <v>29</v>
      </c>
      <c r="D1623" t="s">
        <v>30</v>
      </c>
      <c r="E1623">
        <v>663.05</v>
      </c>
      <c r="F1623" t="s">
        <v>23</v>
      </c>
      <c r="G1623" t="s">
        <v>24</v>
      </c>
      <c r="H1623">
        <v>2.17</v>
      </c>
      <c r="I1623">
        <v>0</v>
      </c>
      <c r="J1623" t="s">
        <v>48</v>
      </c>
      <c r="K1623">
        <v>442398</v>
      </c>
      <c r="L1623">
        <v>13</v>
      </c>
      <c r="M1623">
        <v>0</v>
      </c>
      <c r="N1623">
        <v>0</v>
      </c>
      <c r="O1623">
        <v>0</v>
      </c>
      <c r="P1623">
        <v>0</v>
      </c>
      <c r="Q1623">
        <v>0</v>
      </c>
      <c r="R1623" t="s">
        <v>4545</v>
      </c>
    </row>
    <row r="1624" spans="1:19">
      <c r="A1624" t="s">
        <v>4546</v>
      </c>
      <c r="B1624" t="s">
        <v>4547</v>
      </c>
      <c r="C1624" t="s">
        <v>29</v>
      </c>
      <c r="D1624" t="s">
        <v>22</v>
      </c>
      <c r="E1624">
        <v>226.99</v>
      </c>
      <c r="F1624" t="s">
        <v>55</v>
      </c>
      <c r="G1624" t="s">
        <v>40</v>
      </c>
      <c r="H1624">
        <v>8.81</v>
      </c>
      <c r="I1624">
        <v>0</v>
      </c>
      <c r="J1624" t="s">
        <v>25</v>
      </c>
      <c r="K1624">
        <v>469848</v>
      </c>
      <c r="L1624">
        <v>33</v>
      </c>
      <c r="M1624">
        <v>0</v>
      </c>
      <c r="N1624">
        <v>0</v>
      </c>
      <c r="O1624">
        <v>0</v>
      </c>
      <c r="P1624">
        <v>1</v>
      </c>
      <c r="Q1624">
        <v>0</v>
      </c>
      <c r="R1624" t="s">
        <v>4548</v>
      </c>
    </row>
    <row r="1625" spans="1:19">
      <c r="A1625" t="s">
        <v>4549</v>
      </c>
      <c r="B1625" t="s">
        <v>4432</v>
      </c>
      <c r="C1625" t="s">
        <v>53</v>
      </c>
      <c r="D1625" t="s">
        <v>22</v>
      </c>
      <c r="E1625">
        <v>194.54</v>
      </c>
      <c r="F1625" t="s">
        <v>23</v>
      </c>
      <c r="G1625" t="s">
        <v>24</v>
      </c>
      <c r="H1625">
        <v>10.220000000000001</v>
      </c>
      <c r="I1625">
        <v>0</v>
      </c>
      <c r="J1625" t="s">
        <v>25</v>
      </c>
      <c r="K1625">
        <v>409732</v>
      </c>
      <c r="L1625">
        <v>25</v>
      </c>
      <c r="M1625">
        <v>0</v>
      </c>
      <c r="N1625">
        <v>0</v>
      </c>
      <c r="O1625">
        <v>0</v>
      </c>
      <c r="P1625">
        <v>0</v>
      </c>
      <c r="Q1625">
        <v>0</v>
      </c>
      <c r="R1625" t="s">
        <v>4550</v>
      </c>
    </row>
    <row r="1626" spans="1:19">
      <c r="A1626" t="s">
        <v>4551</v>
      </c>
      <c r="B1626" t="s">
        <v>4552</v>
      </c>
      <c r="C1626" t="s">
        <v>128</v>
      </c>
      <c r="D1626" t="s">
        <v>70</v>
      </c>
      <c r="E1626">
        <v>82.28</v>
      </c>
      <c r="F1626" t="s">
        <v>23</v>
      </c>
      <c r="G1626" t="s">
        <v>24</v>
      </c>
      <c r="H1626">
        <v>6.12</v>
      </c>
      <c r="I1626">
        <v>0</v>
      </c>
      <c r="J1626" t="s">
        <v>31</v>
      </c>
      <c r="K1626">
        <v>428506</v>
      </c>
      <c r="L1626">
        <v>22</v>
      </c>
      <c r="M1626">
        <v>0</v>
      </c>
      <c r="N1626">
        <v>0</v>
      </c>
      <c r="O1626">
        <v>0</v>
      </c>
      <c r="P1626">
        <v>0</v>
      </c>
      <c r="Q1626">
        <v>0</v>
      </c>
      <c r="R1626" t="s">
        <v>4553</v>
      </c>
    </row>
    <row r="1627" spans="1:19">
      <c r="A1627" t="s">
        <v>4554</v>
      </c>
      <c r="B1627" t="s">
        <v>4555</v>
      </c>
      <c r="C1627" t="s">
        <v>53</v>
      </c>
      <c r="D1627" t="s">
        <v>30</v>
      </c>
      <c r="E1627">
        <v>118.4</v>
      </c>
      <c r="F1627" t="s">
        <v>23</v>
      </c>
      <c r="G1627" t="s">
        <v>24</v>
      </c>
      <c r="H1627">
        <v>6.45</v>
      </c>
      <c r="I1627">
        <v>0</v>
      </c>
      <c r="J1627" t="s">
        <v>48</v>
      </c>
      <c r="K1627">
        <v>414831</v>
      </c>
      <c r="L1627">
        <v>15</v>
      </c>
      <c r="M1627">
        <v>0</v>
      </c>
      <c r="N1627">
        <v>0</v>
      </c>
      <c r="O1627">
        <v>0</v>
      </c>
      <c r="P1627">
        <v>0</v>
      </c>
      <c r="Q1627">
        <v>0</v>
      </c>
      <c r="R1627" t="s">
        <v>4556</v>
      </c>
    </row>
    <row r="1628" spans="1:19">
      <c r="A1628" t="s">
        <v>4557</v>
      </c>
      <c r="B1628" t="s">
        <v>3441</v>
      </c>
      <c r="C1628" t="s">
        <v>60</v>
      </c>
      <c r="D1628" t="s">
        <v>22</v>
      </c>
      <c r="E1628">
        <v>315.7</v>
      </c>
      <c r="F1628" t="s">
        <v>23</v>
      </c>
      <c r="G1628" t="s">
        <v>24</v>
      </c>
      <c r="H1628">
        <v>2.44</v>
      </c>
      <c r="I1628">
        <v>0</v>
      </c>
      <c r="J1628" t="s">
        <v>144</v>
      </c>
      <c r="K1628">
        <v>407595</v>
      </c>
      <c r="L1628">
        <v>61</v>
      </c>
      <c r="M1628">
        <v>0</v>
      </c>
      <c r="N1628">
        <v>1</v>
      </c>
      <c r="O1628">
        <v>0</v>
      </c>
      <c r="P1628">
        <v>1</v>
      </c>
      <c r="Q1628">
        <v>0</v>
      </c>
      <c r="R1628" t="s">
        <v>4558</v>
      </c>
    </row>
    <row r="1629" spans="1:19">
      <c r="A1629" t="s">
        <v>4559</v>
      </c>
      <c r="B1629" t="s">
        <v>4560</v>
      </c>
      <c r="C1629" t="s">
        <v>111</v>
      </c>
      <c r="D1629" t="s">
        <v>54</v>
      </c>
      <c r="E1629">
        <v>320.45999999999998</v>
      </c>
      <c r="F1629" t="s">
        <v>23</v>
      </c>
      <c r="G1629" t="s">
        <v>24</v>
      </c>
      <c r="H1629">
        <v>10.42</v>
      </c>
      <c r="I1629">
        <v>0</v>
      </c>
      <c r="J1629" t="s">
        <v>25</v>
      </c>
      <c r="K1629">
        <v>508008</v>
      </c>
      <c r="L1629">
        <v>20</v>
      </c>
      <c r="M1629">
        <v>0</v>
      </c>
      <c r="N1629">
        <v>0</v>
      </c>
      <c r="O1629">
        <v>0</v>
      </c>
      <c r="P1629">
        <v>0</v>
      </c>
      <c r="Q1629">
        <v>0</v>
      </c>
      <c r="R1629" t="s">
        <v>4561</v>
      </c>
    </row>
    <row r="1630" spans="1:19">
      <c r="A1630" t="s">
        <v>4562</v>
      </c>
      <c r="B1630" t="s">
        <v>4563</v>
      </c>
      <c r="C1630" t="s">
        <v>21</v>
      </c>
      <c r="D1630" t="s">
        <v>22</v>
      </c>
      <c r="E1630">
        <v>612.16999999999996</v>
      </c>
      <c r="F1630" t="s">
        <v>23</v>
      </c>
      <c r="G1630" t="s">
        <v>24</v>
      </c>
      <c r="H1630">
        <v>3.65</v>
      </c>
      <c r="I1630">
        <v>0</v>
      </c>
      <c r="J1630" t="s">
        <v>48</v>
      </c>
      <c r="K1630">
        <v>479686</v>
      </c>
      <c r="L1630">
        <v>20</v>
      </c>
      <c r="M1630">
        <v>0</v>
      </c>
      <c r="N1630">
        <v>0</v>
      </c>
      <c r="O1630">
        <v>0</v>
      </c>
      <c r="P1630">
        <v>0</v>
      </c>
      <c r="Q1630">
        <v>0</v>
      </c>
      <c r="R1630" t="s">
        <v>4564</v>
      </c>
    </row>
    <row r="1631" spans="1:19">
      <c r="A1631" t="s">
        <v>4565</v>
      </c>
      <c r="B1631" t="s">
        <v>301</v>
      </c>
      <c r="C1631" t="s">
        <v>95</v>
      </c>
      <c r="D1631" t="s">
        <v>70</v>
      </c>
      <c r="E1631">
        <v>619.84</v>
      </c>
      <c r="F1631" t="s">
        <v>39</v>
      </c>
      <c r="G1631" t="s">
        <v>24</v>
      </c>
      <c r="H1631">
        <v>2.75</v>
      </c>
      <c r="I1631">
        <v>0</v>
      </c>
      <c r="J1631" t="s">
        <v>48</v>
      </c>
      <c r="K1631">
        <v>501933</v>
      </c>
      <c r="L1631">
        <v>11</v>
      </c>
      <c r="M1631">
        <v>0</v>
      </c>
      <c r="N1631">
        <v>0</v>
      </c>
      <c r="O1631">
        <v>0</v>
      </c>
      <c r="P1631">
        <v>0</v>
      </c>
      <c r="Q1631">
        <v>0</v>
      </c>
      <c r="R1631" t="s">
        <v>4566</v>
      </c>
      <c r="S1631" t="s">
        <v>50</v>
      </c>
    </row>
    <row r="1632" spans="1:19">
      <c r="A1632" t="s">
        <v>4567</v>
      </c>
      <c r="B1632" t="s">
        <v>4198</v>
      </c>
      <c r="C1632" t="s">
        <v>29</v>
      </c>
      <c r="D1632" t="s">
        <v>22</v>
      </c>
      <c r="E1632">
        <v>630.35</v>
      </c>
      <c r="F1632" t="s">
        <v>23</v>
      </c>
      <c r="G1632" t="s">
        <v>24</v>
      </c>
      <c r="H1632">
        <v>2.72</v>
      </c>
      <c r="I1632">
        <v>0</v>
      </c>
      <c r="J1632" t="s">
        <v>31</v>
      </c>
      <c r="K1632">
        <v>424294</v>
      </c>
      <c r="L1632">
        <v>24</v>
      </c>
      <c r="M1632">
        <v>0</v>
      </c>
      <c r="N1632">
        <v>0</v>
      </c>
      <c r="O1632">
        <v>0</v>
      </c>
      <c r="P1632">
        <v>0</v>
      </c>
      <c r="Q1632">
        <v>0</v>
      </c>
      <c r="R1632" t="s">
        <v>4568</v>
      </c>
    </row>
    <row r="1633" spans="1:19">
      <c r="A1633" t="s">
        <v>4569</v>
      </c>
      <c r="B1633" t="s">
        <v>4570</v>
      </c>
      <c r="C1633" t="s">
        <v>35</v>
      </c>
      <c r="D1633" t="s">
        <v>30</v>
      </c>
      <c r="E1633">
        <v>421.22</v>
      </c>
      <c r="F1633" t="s">
        <v>23</v>
      </c>
      <c r="G1633" t="s">
        <v>24</v>
      </c>
      <c r="H1633">
        <v>3.45</v>
      </c>
      <c r="I1633">
        <v>0</v>
      </c>
      <c r="J1633" t="s">
        <v>48</v>
      </c>
      <c r="K1633">
        <v>559186</v>
      </c>
      <c r="L1633">
        <v>23</v>
      </c>
      <c r="M1633">
        <v>0</v>
      </c>
      <c r="N1633">
        <v>0</v>
      </c>
      <c r="O1633">
        <v>0</v>
      </c>
      <c r="P1633">
        <v>0</v>
      </c>
      <c r="Q1633">
        <v>0</v>
      </c>
      <c r="R1633" t="s">
        <v>4571</v>
      </c>
    </row>
    <row r="1634" spans="1:19">
      <c r="A1634" t="s">
        <v>4572</v>
      </c>
      <c r="B1634" t="s">
        <v>1472</v>
      </c>
      <c r="C1634" t="s">
        <v>44</v>
      </c>
      <c r="D1634" t="s">
        <v>70</v>
      </c>
      <c r="E1634">
        <v>161.16</v>
      </c>
      <c r="F1634" t="s">
        <v>39</v>
      </c>
      <c r="G1634" t="s">
        <v>40</v>
      </c>
      <c r="H1634">
        <v>8.25</v>
      </c>
      <c r="I1634">
        <v>0</v>
      </c>
      <c r="J1634" t="s">
        <v>48</v>
      </c>
      <c r="K1634">
        <v>535452</v>
      </c>
      <c r="L1634">
        <v>47</v>
      </c>
      <c r="M1634">
        <v>1</v>
      </c>
      <c r="N1634">
        <v>0</v>
      </c>
      <c r="O1634">
        <v>0</v>
      </c>
      <c r="P1634">
        <v>0</v>
      </c>
      <c r="Q1634">
        <v>1</v>
      </c>
      <c r="R1634" t="s">
        <v>4573</v>
      </c>
    </row>
    <row r="1635" spans="1:19">
      <c r="A1635" t="s">
        <v>4574</v>
      </c>
      <c r="B1635" t="s">
        <v>1728</v>
      </c>
      <c r="C1635" t="s">
        <v>44</v>
      </c>
      <c r="D1635" t="s">
        <v>70</v>
      </c>
      <c r="E1635">
        <v>622.94000000000005</v>
      </c>
      <c r="F1635" t="s">
        <v>23</v>
      </c>
      <c r="G1635" t="s">
        <v>24</v>
      </c>
      <c r="H1635">
        <v>9.66</v>
      </c>
      <c r="I1635">
        <v>0</v>
      </c>
      <c r="J1635" t="s">
        <v>25</v>
      </c>
      <c r="K1635">
        <v>484769</v>
      </c>
      <c r="L1635">
        <v>36</v>
      </c>
      <c r="M1635">
        <v>0</v>
      </c>
      <c r="N1635">
        <v>1</v>
      </c>
      <c r="O1635">
        <v>0</v>
      </c>
      <c r="P1635">
        <v>0</v>
      </c>
      <c r="Q1635">
        <v>0</v>
      </c>
      <c r="R1635" t="s">
        <v>4575</v>
      </c>
    </row>
    <row r="1636" spans="1:19">
      <c r="A1636" t="s">
        <v>4576</v>
      </c>
      <c r="B1636" t="s">
        <v>4105</v>
      </c>
      <c r="C1636" t="s">
        <v>29</v>
      </c>
      <c r="D1636" t="s">
        <v>54</v>
      </c>
      <c r="E1636">
        <v>581.34</v>
      </c>
      <c r="F1636" t="s">
        <v>23</v>
      </c>
      <c r="G1636" t="s">
        <v>24</v>
      </c>
      <c r="H1636">
        <v>9.41</v>
      </c>
      <c r="I1636">
        <v>0</v>
      </c>
      <c r="J1636" t="s">
        <v>25</v>
      </c>
      <c r="K1636">
        <v>472478</v>
      </c>
      <c r="L1636">
        <v>10</v>
      </c>
      <c r="M1636">
        <v>0</v>
      </c>
      <c r="N1636">
        <v>0</v>
      </c>
      <c r="O1636">
        <v>0</v>
      </c>
      <c r="P1636">
        <v>0</v>
      </c>
      <c r="Q1636">
        <v>0</v>
      </c>
      <c r="R1636" t="s">
        <v>4577</v>
      </c>
    </row>
    <row r="1637" spans="1:19">
      <c r="A1637" t="s">
        <v>4578</v>
      </c>
      <c r="B1637" t="s">
        <v>4579</v>
      </c>
      <c r="C1637" t="s">
        <v>21</v>
      </c>
      <c r="D1637" t="s">
        <v>30</v>
      </c>
      <c r="E1637">
        <v>356.37</v>
      </c>
      <c r="F1637" t="s">
        <v>23</v>
      </c>
      <c r="G1637" t="s">
        <v>24</v>
      </c>
      <c r="H1637">
        <v>0.8</v>
      </c>
      <c r="I1637">
        <v>0</v>
      </c>
      <c r="J1637" t="s">
        <v>48</v>
      </c>
      <c r="K1637">
        <v>439129</v>
      </c>
      <c r="L1637">
        <v>61</v>
      </c>
      <c r="M1637">
        <v>0</v>
      </c>
      <c r="N1637">
        <v>0</v>
      </c>
      <c r="O1637">
        <v>1</v>
      </c>
      <c r="P1637">
        <v>1</v>
      </c>
      <c r="Q1637">
        <v>0</v>
      </c>
      <c r="R1637" t="s">
        <v>4580</v>
      </c>
    </row>
    <row r="1638" spans="1:19">
      <c r="A1638" t="s">
        <v>4581</v>
      </c>
      <c r="B1638" t="s">
        <v>4582</v>
      </c>
      <c r="C1638" t="s">
        <v>44</v>
      </c>
      <c r="D1638" t="s">
        <v>54</v>
      </c>
      <c r="E1638">
        <v>270.92</v>
      </c>
      <c r="F1638" t="s">
        <v>23</v>
      </c>
      <c r="G1638" t="s">
        <v>24</v>
      </c>
      <c r="H1638">
        <v>16.899999999999999</v>
      </c>
      <c r="I1638">
        <v>0</v>
      </c>
      <c r="J1638" t="s">
        <v>25</v>
      </c>
      <c r="K1638">
        <v>492857</v>
      </c>
      <c r="L1638">
        <v>23</v>
      </c>
      <c r="M1638">
        <v>0</v>
      </c>
      <c r="N1638">
        <v>0</v>
      </c>
      <c r="O1638">
        <v>0</v>
      </c>
      <c r="P1638">
        <v>0</v>
      </c>
      <c r="Q1638">
        <v>0</v>
      </c>
      <c r="R1638" t="s">
        <v>4583</v>
      </c>
    </row>
    <row r="1639" spans="1:19">
      <c r="A1639" t="s">
        <v>4584</v>
      </c>
      <c r="B1639" t="s">
        <v>2027</v>
      </c>
      <c r="C1639" t="s">
        <v>53</v>
      </c>
      <c r="D1639" t="s">
        <v>70</v>
      </c>
      <c r="E1639">
        <v>125.37</v>
      </c>
      <c r="F1639" t="s">
        <v>23</v>
      </c>
      <c r="G1639" t="s">
        <v>24</v>
      </c>
      <c r="H1639">
        <v>4.49</v>
      </c>
      <c r="I1639">
        <v>0</v>
      </c>
      <c r="J1639" t="s">
        <v>48</v>
      </c>
      <c r="K1639">
        <v>528672</v>
      </c>
      <c r="L1639">
        <v>14</v>
      </c>
      <c r="M1639">
        <v>0</v>
      </c>
      <c r="N1639">
        <v>0</v>
      </c>
      <c r="O1639">
        <v>0</v>
      </c>
      <c r="P1639">
        <v>0</v>
      </c>
      <c r="Q1639">
        <v>0</v>
      </c>
      <c r="R1639" t="s">
        <v>4585</v>
      </c>
    </row>
    <row r="1640" spans="1:19">
      <c r="A1640" t="s">
        <v>4586</v>
      </c>
      <c r="B1640" t="s">
        <v>2616</v>
      </c>
      <c r="C1640" t="s">
        <v>53</v>
      </c>
      <c r="D1640" t="s">
        <v>54</v>
      </c>
      <c r="E1640">
        <v>208.64</v>
      </c>
      <c r="F1640" t="s">
        <v>23</v>
      </c>
      <c r="G1640" t="s">
        <v>24</v>
      </c>
      <c r="H1640">
        <v>14.28</v>
      </c>
      <c r="I1640">
        <v>0</v>
      </c>
      <c r="J1640" t="s">
        <v>48</v>
      </c>
      <c r="K1640">
        <v>478441</v>
      </c>
      <c r="L1640">
        <v>15</v>
      </c>
      <c r="M1640">
        <v>0</v>
      </c>
      <c r="N1640">
        <v>0</v>
      </c>
      <c r="O1640">
        <v>0</v>
      </c>
      <c r="P1640">
        <v>0</v>
      </c>
      <c r="Q1640">
        <v>0</v>
      </c>
      <c r="R1640" t="s">
        <v>4587</v>
      </c>
    </row>
    <row r="1641" spans="1:19">
      <c r="A1641" t="s">
        <v>4588</v>
      </c>
      <c r="B1641" t="s">
        <v>3916</v>
      </c>
      <c r="C1641" t="s">
        <v>35</v>
      </c>
      <c r="D1641" t="s">
        <v>54</v>
      </c>
      <c r="E1641">
        <v>465.72</v>
      </c>
      <c r="F1641" t="s">
        <v>23</v>
      </c>
      <c r="G1641" t="s">
        <v>24</v>
      </c>
      <c r="H1641">
        <v>18.420000000000002</v>
      </c>
      <c r="I1641">
        <v>0</v>
      </c>
      <c r="J1641" t="s">
        <v>48</v>
      </c>
      <c r="K1641">
        <v>531068</v>
      </c>
      <c r="L1641">
        <v>15</v>
      </c>
      <c r="M1641">
        <v>0</v>
      </c>
      <c r="N1641">
        <v>0</v>
      </c>
      <c r="O1641">
        <v>0</v>
      </c>
      <c r="P1641">
        <v>0</v>
      </c>
      <c r="Q1641">
        <v>0</v>
      </c>
      <c r="R1641" t="s">
        <v>4589</v>
      </c>
    </row>
    <row r="1642" spans="1:19">
      <c r="A1642" t="s">
        <v>4590</v>
      </c>
      <c r="B1642" t="s">
        <v>4591</v>
      </c>
      <c r="C1642" t="s">
        <v>121</v>
      </c>
      <c r="D1642" t="s">
        <v>70</v>
      </c>
      <c r="E1642">
        <v>114.46</v>
      </c>
      <c r="F1642" t="s">
        <v>23</v>
      </c>
      <c r="G1642" t="s">
        <v>24</v>
      </c>
      <c r="H1642">
        <v>10.69</v>
      </c>
      <c r="I1642">
        <v>0</v>
      </c>
      <c r="J1642" t="s">
        <v>31</v>
      </c>
      <c r="K1642">
        <v>448254</v>
      </c>
      <c r="L1642">
        <v>50</v>
      </c>
      <c r="M1642">
        <v>0</v>
      </c>
      <c r="N1642">
        <v>0</v>
      </c>
      <c r="O1642">
        <v>1</v>
      </c>
      <c r="P1642">
        <v>0</v>
      </c>
      <c r="Q1642">
        <v>0</v>
      </c>
      <c r="R1642" t="s">
        <v>4592</v>
      </c>
    </row>
    <row r="1643" spans="1:19">
      <c r="A1643" t="s">
        <v>4593</v>
      </c>
      <c r="B1643" t="s">
        <v>4552</v>
      </c>
      <c r="C1643" t="s">
        <v>44</v>
      </c>
      <c r="D1643" t="s">
        <v>22</v>
      </c>
      <c r="E1643">
        <v>274.04000000000002</v>
      </c>
      <c r="F1643" t="s">
        <v>23</v>
      </c>
      <c r="G1643" t="s">
        <v>24</v>
      </c>
      <c r="H1643">
        <v>11.67</v>
      </c>
      <c r="I1643">
        <v>0</v>
      </c>
      <c r="J1643" t="s">
        <v>31</v>
      </c>
      <c r="K1643">
        <v>491776</v>
      </c>
      <c r="L1643">
        <v>41</v>
      </c>
      <c r="M1643">
        <v>0</v>
      </c>
      <c r="N1643">
        <v>0</v>
      </c>
      <c r="O1643">
        <v>0</v>
      </c>
      <c r="P1643">
        <v>1</v>
      </c>
      <c r="Q1643">
        <v>0</v>
      </c>
      <c r="R1643" t="s">
        <v>4594</v>
      </c>
    </row>
    <row r="1644" spans="1:19">
      <c r="A1644" t="s">
        <v>4595</v>
      </c>
      <c r="B1644" t="s">
        <v>2478</v>
      </c>
      <c r="C1644" t="s">
        <v>128</v>
      </c>
      <c r="D1644" t="s">
        <v>30</v>
      </c>
      <c r="E1644">
        <v>100.16</v>
      </c>
      <c r="F1644" t="s">
        <v>23</v>
      </c>
      <c r="G1644" t="s">
        <v>24</v>
      </c>
      <c r="H1644">
        <v>6.3</v>
      </c>
      <c r="I1644">
        <v>0</v>
      </c>
      <c r="J1644" t="s">
        <v>144</v>
      </c>
      <c r="K1644">
        <v>553230</v>
      </c>
      <c r="L1644">
        <v>14</v>
      </c>
      <c r="M1644">
        <v>0</v>
      </c>
      <c r="N1644">
        <v>0</v>
      </c>
      <c r="O1644">
        <v>0</v>
      </c>
      <c r="P1644">
        <v>0</v>
      </c>
      <c r="Q1644">
        <v>0</v>
      </c>
      <c r="R1644" t="s">
        <v>4596</v>
      </c>
    </row>
    <row r="1645" spans="1:19">
      <c r="A1645" t="s">
        <v>4597</v>
      </c>
      <c r="B1645" t="s">
        <v>3380</v>
      </c>
      <c r="C1645" t="s">
        <v>35</v>
      </c>
      <c r="D1645" t="s">
        <v>22</v>
      </c>
      <c r="E1645">
        <v>264.24</v>
      </c>
      <c r="F1645" t="s">
        <v>23</v>
      </c>
      <c r="G1645" t="s">
        <v>24</v>
      </c>
      <c r="H1645">
        <v>6.78</v>
      </c>
      <c r="I1645">
        <v>0</v>
      </c>
      <c r="J1645" t="s">
        <v>31</v>
      </c>
      <c r="K1645">
        <v>405084</v>
      </c>
      <c r="L1645">
        <v>25</v>
      </c>
      <c r="M1645">
        <v>0</v>
      </c>
      <c r="N1645">
        <v>0</v>
      </c>
      <c r="O1645">
        <v>0</v>
      </c>
      <c r="P1645">
        <v>0</v>
      </c>
      <c r="Q1645">
        <v>0</v>
      </c>
      <c r="R1645" t="s">
        <v>4598</v>
      </c>
    </row>
    <row r="1646" spans="1:19">
      <c r="A1646" t="s">
        <v>4599</v>
      </c>
      <c r="B1646" t="s">
        <v>1295</v>
      </c>
      <c r="C1646" t="s">
        <v>60</v>
      </c>
      <c r="D1646" t="s">
        <v>70</v>
      </c>
      <c r="E1646">
        <v>475.72</v>
      </c>
      <c r="F1646" t="s">
        <v>23</v>
      </c>
      <c r="G1646" t="s">
        <v>24</v>
      </c>
      <c r="H1646">
        <v>8.51</v>
      </c>
      <c r="I1646">
        <v>0</v>
      </c>
      <c r="J1646" t="s">
        <v>25</v>
      </c>
      <c r="K1646">
        <v>474725</v>
      </c>
      <c r="L1646">
        <v>25</v>
      </c>
      <c r="M1646">
        <v>0</v>
      </c>
      <c r="N1646">
        <v>0</v>
      </c>
      <c r="O1646">
        <v>0</v>
      </c>
      <c r="P1646">
        <v>0</v>
      </c>
      <c r="Q1646">
        <v>0</v>
      </c>
      <c r="R1646" t="s">
        <v>4600</v>
      </c>
    </row>
    <row r="1647" spans="1:19">
      <c r="A1647" t="s">
        <v>4601</v>
      </c>
      <c r="B1647" t="s">
        <v>4602</v>
      </c>
      <c r="C1647" t="s">
        <v>60</v>
      </c>
      <c r="D1647" t="s">
        <v>54</v>
      </c>
      <c r="E1647">
        <v>5000</v>
      </c>
      <c r="F1647" t="s">
        <v>39</v>
      </c>
      <c r="G1647" t="s">
        <v>24</v>
      </c>
      <c r="H1647">
        <v>8.01</v>
      </c>
      <c r="I1647">
        <v>0</v>
      </c>
      <c r="J1647" t="s">
        <v>31</v>
      </c>
      <c r="K1647">
        <v>512446</v>
      </c>
      <c r="L1647">
        <v>24</v>
      </c>
      <c r="M1647">
        <v>0</v>
      </c>
      <c r="N1647">
        <v>0</v>
      </c>
      <c r="O1647">
        <v>0</v>
      </c>
      <c r="P1647">
        <v>0</v>
      </c>
      <c r="Q1647">
        <v>0</v>
      </c>
      <c r="R1647" t="s">
        <v>4603</v>
      </c>
      <c r="S1647" t="s">
        <v>50</v>
      </c>
    </row>
    <row r="1648" spans="1:19">
      <c r="A1648" t="s">
        <v>4604</v>
      </c>
      <c r="B1648" t="s">
        <v>1642</v>
      </c>
      <c r="C1648" t="s">
        <v>44</v>
      </c>
      <c r="D1648" t="s">
        <v>70</v>
      </c>
      <c r="E1648">
        <v>923.35</v>
      </c>
      <c r="F1648" t="s">
        <v>23</v>
      </c>
      <c r="G1648" t="s">
        <v>24</v>
      </c>
      <c r="H1648">
        <v>10.11</v>
      </c>
      <c r="I1648">
        <v>0</v>
      </c>
      <c r="J1648" t="s">
        <v>48</v>
      </c>
      <c r="K1648">
        <v>476235</v>
      </c>
      <c r="L1648">
        <v>18</v>
      </c>
      <c r="M1648">
        <v>0</v>
      </c>
      <c r="N1648">
        <v>0</v>
      </c>
      <c r="O1648">
        <v>0</v>
      </c>
      <c r="P1648">
        <v>0</v>
      </c>
      <c r="Q1648">
        <v>0</v>
      </c>
      <c r="R1648" t="s">
        <v>4605</v>
      </c>
    </row>
    <row r="1649" spans="1:19">
      <c r="A1649" t="s">
        <v>4606</v>
      </c>
      <c r="B1649" t="s">
        <v>4607</v>
      </c>
      <c r="C1649" t="s">
        <v>44</v>
      </c>
      <c r="D1649" t="s">
        <v>54</v>
      </c>
      <c r="E1649">
        <v>135.94</v>
      </c>
      <c r="F1649" t="s">
        <v>23</v>
      </c>
      <c r="G1649" t="s">
        <v>24</v>
      </c>
      <c r="H1649">
        <v>9.09</v>
      </c>
      <c r="I1649">
        <v>0</v>
      </c>
      <c r="J1649" t="s">
        <v>48</v>
      </c>
      <c r="K1649">
        <v>421577</v>
      </c>
      <c r="L1649">
        <v>12</v>
      </c>
      <c r="M1649">
        <v>0</v>
      </c>
      <c r="N1649">
        <v>0</v>
      </c>
      <c r="O1649">
        <v>0</v>
      </c>
      <c r="P1649">
        <v>0</v>
      </c>
      <c r="Q1649">
        <v>0</v>
      </c>
      <c r="R1649" t="s">
        <v>4608</v>
      </c>
    </row>
    <row r="1650" spans="1:19">
      <c r="A1650" t="s">
        <v>4609</v>
      </c>
      <c r="B1650" t="s">
        <v>4610</v>
      </c>
      <c r="C1650" t="s">
        <v>44</v>
      </c>
      <c r="D1650" t="s">
        <v>54</v>
      </c>
      <c r="E1650">
        <v>323.79000000000002</v>
      </c>
      <c r="F1650" t="s">
        <v>23</v>
      </c>
      <c r="G1650" t="s">
        <v>24</v>
      </c>
      <c r="H1650">
        <v>8.35</v>
      </c>
      <c r="I1650">
        <v>0</v>
      </c>
      <c r="J1650" t="s">
        <v>25</v>
      </c>
      <c r="K1650">
        <v>502120</v>
      </c>
      <c r="L1650">
        <v>17</v>
      </c>
      <c r="M1650">
        <v>0</v>
      </c>
      <c r="N1650">
        <v>0</v>
      </c>
      <c r="O1650">
        <v>0</v>
      </c>
      <c r="P1650">
        <v>0</v>
      </c>
      <c r="Q1650">
        <v>0</v>
      </c>
      <c r="R1650" t="s">
        <v>4611</v>
      </c>
    </row>
    <row r="1651" spans="1:19">
      <c r="A1651" t="s">
        <v>4612</v>
      </c>
      <c r="B1651" t="s">
        <v>4613</v>
      </c>
      <c r="C1651" t="s">
        <v>53</v>
      </c>
      <c r="D1651" t="s">
        <v>22</v>
      </c>
      <c r="E1651">
        <v>192.42</v>
      </c>
      <c r="F1651" t="s">
        <v>39</v>
      </c>
      <c r="G1651" t="s">
        <v>40</v>
      </c>
      <c r="H1651">
        <v>1.89</v>
      </c>
      <c r="I1651">
        <v>0</v>
      </c>
      <c r="J1651" t="s">
        <v>25</v>
      </c>
      <c r="K1651">
        <v>460813</v>
      </c>
      <c r="L1651">
        <v>25</v>
      </c>
      <c r="M1651">
        <v>0</v>
      </c>
      <c r="N1651">
        <v>0</v>
      </c>
      <c r="O1651">
        <v>0</v>
      </c>
      <c r="P1651">
        <v>0</v>
      </c>
      <c r="Q1651">
        <v>0</v>
      </c>
      <c r="R1651" t="s">
        <v>4614</v>
      </c>
    </row>
    <row r="1652" spans="1:19">
      <c r="A1652" t="s">
        <v>4615</v>
      </c>
      <c r="B1652" t="s">
        <v>823</v>
      </c>
      <c r="C1652" t="s">
        <v>121</v>
      </c>
      <c r="D1652" t="s">
        <v>54</v>
      </c>
      <c r="E1652">
        <v>2608.19</v>
      </c>
      <c r="F1652" t="s">
        <v>55</v>
      </c>
      <c r="G1652" t="s">
        <v>24</v>
      </c>
      <c r="H1652">
        <v>14.07</v>
      </c>
      <c r="I1652">
        <v>0</v>
      </c>
      <c r="J1652" t="s">
        <v>31</v>
      </c>
      <c r="K1652">
        <v>536336</v>
      </c>
      <c r="L1652">
        <v>38</v>
      </c>
      <c r="M1652">
        <v>0</v>
      </c>
      <c r="N1652">
        <v>0</v>
      </c>
      <c r="O1652">
        <v>0</v>
      </c>
      <c r="P1652">
        <v>1</v>
      </c>
      <c r="Q1652">
        <v>0</v>
      </c>
      <c r="R1652" t="s">
        <v>4616</v>
      </c>
      <c r="S1652" t="s">
        <v>57</v>
      </c>
    </row>
    <row r="1653" spans="1:19">
      <c r="A1653" t="s">
        <v>4617</v>
      </c>
      <c r="B1653" t="s">
        <v>249</v>
      </c>
      <c r="C1653" t="s">
        <v>95</v>
      </c>
      <c r="D1653" t="s">
        <v>54</v>
      </c>
      <c r="E1653">
        <v>703.83</v>
      </c>
      <c r="F1653" t="s">
        <v>55</v>
      </c>
      <c r="G1653" t="s">
        <v>40</v>
      </c>
      <c r="H1653">
        <v>15.79</v>
      </c>
      <c r="I1653">
        <v>0</v>
      </c>
      <c r="J1653" t="s">
        <v>48</v>
      </c>
      <c r="K1653">
        <v>439835</v>
      </c>
      <c r="L1653">
        <v>15</v>
      </c>
      <c r="M1653">
        <v>0</v>
      </c>
      <c r="N1653">
        <v>0</v>
      </c>
      <c r="O1653">
        <v>0</v>
      </c>
      <c r="P1653">
        <v>0</v>
      </c>
      <c r="Q1653">
        <v>0</v>
      </c>
      <c r="R1653" t="s">
        <v>4618</v>
      </c>
    </row>
    <row r="1654" spans="1:19">
      <c r="A1654" t="s">
        <v>4619</v>
      </c>
      <c r="B1654" t="s">
        <v>4269</v>
      </c>
      <c r="C1654" t="s">
        <v>44</v>
      </c>
      <c r="D1654" t="s">
        <v>22</v>
      </c>
      <c r="E1654">
        <v>538.23</v>
      </c>
      <c r="F1654" t="s">
        <v>39</v>
      </c>
      <c r="G1654" t="s">
        <v>40</v>
      </c>
      <c r="H1654">
        <v>4.41</v>
      </c>
      <c r="I1654">
        <v>0</v>
      </c>
      <c r="J1654" t="s">
        <v>31</v>
      </c>
      <c r="K1654">
        <v>408244</v>
      </c>
      <c r="L1654">
        <v>50</v>
      </c>
      <c r="M1654">
        <v>1</v>
      </c>
      <c r="N1654">
        <v>0</v>
      </c>
      <c r="O1654">
        <v>0</v>
      </c>
      <c r="P1654">
        <v>0</v>
      </c>
      <c r="Q1654">
        <v>1</v>
      </c>
      <c r="R1654" t="s">
        <v>4620</v>
      </c>
    </row>
    <row r="1655" spans="1:19">
      <c r="A1655" t="s">
        <v>4621</v>
      </c>
      <c r="B1655" t="s">
        <v>4622</v>
      </c>
      <c r="C1655" t="s">
        <v>21</v>
      </c>
      <c r="D1655" t="s">
        <v>22</v>
      </c>
      <c r="E1655">
        <v>180.24</v>
      </c>
      <c r="F1655" t="s">
        <v>23</v>
      </c>
      <c r="G1655" t="s">
        <v>24</v>
      </c>
      <c r="H1655">
        <v>7.72</v>
      </c>
      <c r="I1655">
        <v>0</v>
      </c>
      <c r="J1655" t="s">
        <v>25</v>
      </c>
      <c r="K1655">
        <v>496886</v>
      </c>
      <c r="L1655">
        <v>16</v>
      </c>
      <c r="M1655">
        <v>0</v>
      </c>
      <c r="N1655">
        <v>0</v>
      </c>
      <c r="O1655">
        <v>0</v>
      </c>
      <c r="P1655">
        <v>0</v>
      </c>
      <c r="Q1655">
        <v>0</v>
      </c>
      <c r="R1655" t="s">
        <v>4623</v>
      </c>
    </row>
    <row r="1656" spans="1:19">
      <c r="A1656" t="s">
        <v>4624</v>
      </c>
      <c r="B1656" t="s">
        <v>186</v>
      </c>
      <c r="C1656" t="s">
        <v>60</v>
      </c>
      <c r="D1656" t="s">
        <v>30</v>
      </c>
      <c r="E1656">
        <v>1556.94</v>
      </c>
      <c r="F1656" t="s">
        <v>55</v>
      </c>
      <c r="G1656" t="s">
        <v>40</v>
      </c>
      <c r="H1656">
        <v>0.65</v>
      </c>
      <c r="I1656">
        <v>0</v>
      </c>
      <c r="J1656" t="s">
        <v>48</v>
      </c>
      <c r="K1656">
        <v>441807</v>
      </c>
      <c r="L1656">
        <v>20</v>
      </c>
      <c r="M1656">
        <v>0</v>
      </c>
      <c r="N1656">
        <v>0</v>
      </c>
      <c r="O1656">
        <v>0</v>
      </c>
      <c r="P1656">
        <v>0</v>
      </c>
      <c r="Q1656">
        <v>0</v>
      </c>
      <c r="R1656" t="s">
        <v>4625</v>
      </c>
    </row>
    <row r="1657" spans="1:19">
      <c r="A1657" t="s">
        <v>4626</v>
      </c>
      <c r="B1657" t="s">
        <v>4627</v>
      </c>
      <c r="C1657" t="s">
        <v>95</v>
      </c>
      <c r="D1657" t="s">
        <v>22</v>
      </c>
      <c r="E1657">
        <v>299.64</v>
      </c>
      <c r="F1657" t="s">
        <v>55</v>
      </c>
      <c r="G1657" t="s">
        <v>40</v>
      </c>
      <c r="H1657">
        <v>8.3699999999999992</v>
      </c>
      <c r="I1657">
        <v>0</v>
      </c>
      <c r="J1657" t="s">
        <v>48</v>
      </c>
      <c r="K1657">
        <v>531757</v>
      </c>
      <c r="L1657">
        <v>11</v>
      </c>
      <c r="M1657">
        <v>0</v>
      </c>
      <c r="N1657">
        <v>0</v>
      </c>
      <c r="O1657">
        <v>0</v>
      </c>
      <c r="P1657">
        <v>0</v>
      </c>
      <c r="Q1657">
        <v>0</v>
      </c>
      <c r="R1657" t="s">
        <v>4628</v>
      </c>
    </row>
    <row r="1658" spans="1:19">
      <c r="A1658" t="s">
        <v>4629</v>
      </c>
      <c r="B1658" t="s">
        <v>4630</v>
      </c>
      <c r="C1658" t="s">
        <v>60</v>
      </c>
      <c r="D1658" t="s">
        <v>22</v>
      </c>
      <c r="E1658">
        <v>479.83</v>
      </c>
      <c r="F1658" t="s">
        <v>23</v>
      </c>
      <c r="G1658" t="s">
        <v>24</v>
      </c>
      <c r="H1658">
        <v>8.75</v>
      </c>
      <c r="I1658">
        <v>0</v>
      </c>
      <c r="J1658" t="s">
        <v>48</v>
      </c>
      <c r="K1658">
        <v>411397</v>
      </c>
      <c r="L1658">
        <v>21</v>
      </c>
      <c r="M1658">
        <v>0</v>
      </c>
      <c r="N1658">
        <v>0</v>
      </c>
      <c r="O1658">
        <v>0</v>
      </c>
      <c r="P1658">
        <v>0</v>
      </c>
      <c r="Q1658">
        <v>0</v>
      </c>
      <c r="R1658" t="s">
        <v>4631</v>
      </c>
    </row>
    <row r="1659" spans="1:19">
      <c r="A1659" t="s">
        <v>4632</v>
      </c>
      <c r="B1659" t="s">
        <v>4633</v>
      </c>
      <c r="C1659" t="s">
        <v>29</v>
      </c>
      <c r="D1659" t="s">
        <v>22</v>
      </c>
      <c r="E1659">
        <v>690.97</v>
      </c>
      <c r="F1659" t="s">
        <v>39</v>
      </c>
      <c r="G1659" t="s">
        <v>40</v>
      </c>
      <c r="H1659">
        <v>5.78</v>
      </c>
      <c r="I1659">
        <v>0</v>
      </c>
      <c r="J1659" t="s">
        <v>144</v>
      </c>
      <c r="K1659">
        <v>419843</v>
      </c>
      <c r="L1659">
        <v>20</v>
      </c>
      <c r="M1659">
        <v>0</v>
      </c>
      <c r="N1659">
        <v>0</v>
      </c>
      <c r="O1659">
        <v>0</v>
      </c>
      <c r="P1659">
        <v>0</v>
      </c>
      <c r="Q1659">
        <v>0</v>
      </c>
      <c r="R1659" t="s">
        <v>4634</v>
      </c>
    </row>
    <row r="1660" spans="1:19">
      <c r="A1660" t="s">
        <v>4635</v>
      </c>
      <c r="B1660" t="s">
        <v>4636</v>
      </c>
      <c r="C1660" t="s">
        <v>121</v>
      </c>
      <c r="D1660" t="s">
        <v>70</v>
      </c>
      <c r="E1660">
        <v>305.05</v>
      </c>
      <c r="F1660" t="s">
        <v>23</v>
      </c>
      <c r="G1660" t="s">
        <v>24</v>
      </c>
      <c r="H1660">
        <v>10.75</v>
      </c>
      <c r="I1660">
        <v>0</v>
      </c>
      <c r="J1660" t="s">
        <v>31</v>
      </c>
      <c r="K1660">
        <v>549286</v>
      </c>
      <c r="L1660">
        <v>19</v>
      </c>
      <c r="M1660">
        <v>0</v>
      </c>
      <c r="N1660">
        <v>0</v>
      </c>
      <c r="O1660">
        <v>0</v>
      </c>
      <c r="P1660">
        <v>0</v>
      </c>
      <c r="Q1660">
        <v>0</v>
      </c>
      <c r="R1660" t="s">
        <v>4637</v>
      </c>
    </row>
    <row r="1661" spans="1:19">
      <c r="A1661" t="s">
        <v>4638</v>
      </c>
      <c r="B1661" t="s">
        <v>4639</v>
      </c>
      <c r="C1661" t="s">
        <v>21</v>
      </c>
      <c r="D1661" t="s">
        <v>22</v>
      </c>
      <c r="E1661">
        <v>468.05</v>
      </c>
      <c r="F1661" t="s">
        <v>23</v>
      </c>
      <c r="G1661" t="s">
        <v>24</v>
      </c>
      <c r="H1661">
        <v>0.51</v>
      </c>
      <c r="I1661">
        <v>0</v>
      </c>
      <c r="J1661" t="s">
        <v>31</v>
      </c>
      <c r="K1661">
        <v>469353</v>
      </c>
      <c r="L1661">
        <v>41</v>
      </c>
      <c r="M1661">
        <v>0</v>
      </c>
      <c r="N1661">
        <v>1</v>
      </c>
      <c r="O1661">
        <v>0</v>
      </c>
      <c r="P1661">
        <v>0</v>
      </c>
      <c r="Q1661">
        <v>0</v>
      </c>
      <c r="R1661" t="s">
        <v>4640</v>
      </c>
    </row>
    <row r="1662" spans="1:19">
      <c r="A1662" t="s">
        <v>4641</v>
      </c>
      <c r="B1662" t="s">
        <v>4642</v>
      </c>
      <c r="C1662" t="s">
        <v>21</v>
      </c>
      <c r="D1662" t="s">
        <v>70</v>
      </c>
      <c r="E1662">
        <v>580.09</v>
      </c>
      <c r="F1662" t="s">
        <v>55</v>
      </c>
      <c r="G1662" t="s">
        <v>24</v>
      </c>
      <c r="H1662">
        <v>2.98</v>
      </c>
      <c r="I1662">
        <v>0</v>
      </c>
      <c r="J1662" t="s">
        <v>48</v>
      </c>
      <c r="K1662">
        <v>544319</v>
      </c>
      <c r="L1662">
        <v>14</v>
      </c>
      <c r="M1662">
        <v>0</v>
      </c>
      <c r="N1662">
        <v>0</v>
      </c>
      <c r="O1662">
        <v>0</v>
      </c>
      <c r="P1662">
        <v>0</v>
      </c>
      <c r="Q1662">
        <v>0</v>
      </c>
      <c r="R1662" t="s">
        <v>4643</v>
      </c>
      <c r="S1662" t="s">
        <v>57</v>
      </c>
    </row>
    <row r="1663" spans="1:19">
      <c r="A1663" t="s">
        <v>4644</v>
      </c>
      <c r="B1663" t="s">
        <v>4645</v>
      </c>
      <c r="C1663" t="s">
        <v>121</v>
      </c>
      <c r="D1663" t="s">
        <v>22</v>
      </c>
      <c r="E1663">
        <v>1082.5</v>
      </c>
      <c r="F1663" t="s">
        <v>23</v>
      </c>
      <c r="G1663" t="s">
        <v>24</v>
      </c>
      <c r="H1663">
        <v>3.7</v>
      </c>
      <c r="I1663">
        <v>0</v>
      </c>
      <c r="J1663" t="s">
        <v>31</v>
      </c>
      <c r="K1663">
        <v>439308</v>
      </c>
      <c r="L1663">
        <v>20</v>
      </c>
      <c r="M1663">
        <v>0</v>
      </c>
      <c r="N1663">
        <v>0</v>
      </c>
      <c r="O1663">
        <v>0</v>
      </c>
      <c r="P1663">
        <v>0</v>
      </c>
      <c r="Q1663">
        <v>0</v>
      </c>
      <c r="R1663" t="s">
        <v>4646</v>
      </c>
    </row>
    <row r="1664" spans="1:19">
      <c r="A1664" t="s">
        <v>4647</v>
      </c>
      <c r="B1664" t="s">
        <v>989</v>
      </c>
      <c r="C1664" t="s">
        <v>121</v>
      </c>
      <c r="D1664" t="s">
        <v>70</v>
      </c>
      <c r="E1664">
        <v>491.68</v>
      </c>
      <c r="F1664" t="s">
        <v>23</v>
      </c>
      <c r="G1664" t="s">
        <v>24</v>
      </c>
      <c r="H1664">
        <v>5.08</v>
      </c>
      <c r="I1664">
        <v>0</v>
      </c>
      <c r="J1664" t="s">
        <v>25</v>
      </c>
      <c r="K1664">
        <v>405356</v>
      </c>
      <c r="L1664">
        <v>17</v>
      </c>
      <c r="M1664">
        <v>0</v>
      </c>
      <c r="N1664">
        <v>0</v>
      </c>
      <c r="O1664">
        <v>0</v>
      </c>
      <c r="P1664">
        <v>0</v>
      </c>
      <c r="Q1664">
        <v>0</v>
      </c>
      <c r="R1664" t="s">
        <v>4648</v>
      </c>
    </row>
    <row r="1665" spans="1:19">
      <c r="A1665" t="s">
        <v>4649</v>
      </c>
      <c r="B1665" t="s">
        <v>1182</v>
      </c>
      <c r="C1665" t="s">
        <v>44</v>
      </c>
      <c r="D1665" t="s">
        <v>70</v>
      </c>
      <c r="E1665">
        <v>578.54999999999995</v>
      </c>
      <c r="F1665" t="s">
        <v>39</v>
      </c>
      <c r="G1665" t="s">
        <v>40</v>
      </c>
      <c r="H1665">
        <v>11.88</v>
      </c>
      <c r="I1665">
        <v>0</v>
      </c>
      <c r="J1665" t="s">
        <v>31</v>
      </c>
      <c r="K1665">
        <v>459135</v>
      </c>
      <c r="L1665">
        <v>10</v>
      </c>
      <c r="M1665">
        <v>0</v>
      </c>
      <c r="N1665">
        <v>0</v>
      </c>
      <c r="O1665">
        <v>0</v>
      </c>
      <c r="P1665">
        <v>0</v>
      </c>
      <c r="Q1665">
        <v>0</v>
      </c>
      <c r="R1665" t="s">
        <v>4650</v>
      </c>
    </row>
    <row r="1666" spans="1:19">
      <c r="A1666" t="s">
        <v>4651</v>
      </c>
      <c r="B1666" t="s">
        <v>243</v>
      </c>
      <c r="C1666" t="s">
        <v>35</v>
      </c>
      <c r="D1666" t="s">
        <v>22</v>
      </c>
      <c r="E1666">
        <v>175.26</v>
      </c>
      <c r="F1666" t="s">
        <v>23</v>
      </c>
      <c r="G1666" t="s">
        <v>24</v>
      </c>
      <c r="H1666">
        <v>8.23</v>
      </c>
      <c r="I1666">
        <v>0</v>
      </c>
      <c r="J1666" t="s">
        <v>31</v>
      </c>
      <c r="K1666">
        <v>502201</v>
      </c>
      <c r="L1666">
        <v>25</v>
      </c>
      <c r="M1666">
        <v>0</v>
      </c>
      <c r="N1666">
        <v>0</v>
      </c>
      <c r="O1666">
        <v>0</v>
      </c>
      <c r="P1666">
        <v>0</v>
      </c>
      <c r="Q1666">
        <v>0</v>
      </c>
      <c r="R1666" t="s">
        <v>4652</v>
      </c>
    </row>
    <row r="1667" spans="1:19">
      <c r="A1667" t="s">
        <v>4653</v>
      </c>
      <c r="B1667" t="s">
        <v>4654</v>
      </c>
      <c r="C1667" t="s">
        <v>35</v>
      </c>
      <c r="D1667" t="s">
        <v>30</v>
      </c>
      <c r="E1667">
        <v>708.69</v>
      </c>
      <c r="F1667" t="s">
        <v>23</v>
      </c>
      <c r="G1667" t="s">
        <v>24</v>
      </c>
      <c r="H1667">
        <v>11.33</v>
      </c>
      <c r="I1667">
        <v>0</v>
      </c>
      <c r="J1667" t="s">
        <v>48</v>
      </c>
      <c r="K1667">
        <v>558459</v>
      </c>
      <c r="L1667">
        <v>25</v>
      </c>
      <c r="M1667">
        <v>0</v>
      </c>
      <c r="N1667">
        <v>0</v>
      </c>
      <c r="O1667">
        <v>0</v>
      </c>
      <c r="P1667">
        <v>0</v>
      </c>
      <c r="Q1667">
        <v>0</v>
      </c>
      <c r="R1667" t="s">
        <v>4655</v>
      </c>
    </row>
    <row r="1668" spans="1:19">
      <c r="A1668" t="s">
        <v>4656</v>
      </c>
      <c r="B1668" t="s">
        <v>3841</v>
      </c>
      <c r="C1668" t="s">
        <v>35</v>
      </c>
      <c r="D1668" t="s">
        <v>22</v>
      </c>
      <c r="E1668">
        <v>68.08</v>
      </c>
      <c r="F1668" t="s">
        <v>23</v>
      </c>
      <c r="G1668" t="s">
        <v>24</v>
      </c>
      <c r="H1668">
        <v>3.48</v>
      </c>
      <c r="I1668">
        <v>0</v>
      </c>
      <c r="J1668" t="s">
        <v>144</v>
      </c>
      <c r="K1668">
        <v>555149</v>
      </c>
      <c r="L1668">
        <v>11</v>
      </c>
      <c r="M1668">
        <v>0</v>
      </c>
      <c r="N1668">
        <v>0</v>
      </c>
      <c r="O1668">
        <v>0</v>
      </c>
      <c r="P1668">
        <v>0</v>
      </c>
      <c r="Q1668">
        <v>0</v>
      </c>
      <c r="R1668" t="s">
        <v>4657</v>
      </c>
    </row>
    <row r="1669" spans="1:19">
      <c r="A1669" t="s">
        <v>4658</v>
      </c>
      <c r="B1669" t="s">
        <v>3687</v>
      </c>
      <c r="C1669" t="s">
        <v>128</v>
      </c>
      <c r="D1669" t="s">
        <v>70</v>
      </c>
      <c r="E1669">
        <v>894.66</v>
      </c>
      <c r="F1669" t="s">
        <v>39</v>
      </c>
      <c r="G1669" t="s">
        <v>24</v>
      </c>
      <c r="H1669">
        <v>9.24</v>
      </c>
      <c r="I1669">
        <v>0</v>
      </c>
      <c r="J1669" t="s">
        <v>48</v>
      </c>
      <c r="K1669">
        <v>428805</v>
      </c>
      <c r="L1669">
        <v>55</v>
      </c>
      <c r="M1669">
        <v>0</v>
      </c>
      <c r="N1669">
        <v>0</v>
      </c>
      <c r="O1669">
        <v>1</v>
      </c>
      <c r="P1669">
        <v>0</v>
      </c>
      <c r="Q1669">
        <v>0</v>
      </c>
      <c r="R1669" t="s">
        <v>4659</v>
      </c>
      <c r="S1669" t="s">
        <v>50</v>
      </c>
    </row>
    <row r="1670" spans="1:19">
      <c r="A1670" t="s">
        <v>4660</v>
      </c>
      <c r="B1670" t="s">
        <v>4661</v>
      </c>
      <c r="C1670" t="s">
        <v>44</v>
      </c>
      <c r="D1670" t="s">
        <v>54</v>
      </c>
      <c r="E1670">
        <v>227.75</v>
      </c>
      <c r="F1670" t="s">
        <v>55</v>
      </c>
      <c r="G1670" t="s">
        <v>24</v>
      </c>
      <c r="H1670">
        <v>8.81</v>
      </c>
      <c r="I1670">
        <v>0</v>
      </c>
      <c r="J1670" t="s">
        <v>48</v>
      </c>
      <c r="K1670">
        <v>472856</v>
      </c>
      <c r="L1670">
        <v>16</v>
      </c>
      <c r="M1670">
        <v>0</v>
      </c>
      <c r="N1670">
        <v>0</v>
      </c>
      <c r="O1670">
        <v>0</v>
      </c>
      <c r="P1670">
        <v>0</v>
      </c>
      <c r="Q1670">
        <v>0</v>
      </c>
      <c r="R1670" t="s">
        <v>4662</v>
      </c>
      <c r="S1670" t="s">
        <v>57</v>
      </c>
    </row>
    <row r="1671" spans="1:19">
      <c r="A1671" t="s">
        <v>4663</v>
      </c>
      <c r="B1671" t="s">
        <v>4664</v>
      </c>
      <c r="C1671" t="s">
        <v>35</v>
      </c>
      <c r="D1671" t="s">
        <v>22</v>
      </c>
      <c r="E1671">
        <v>1237.05</v>
      </c>
      <c r="F1671" t="s">
        <v>23</v>
      </c>
      <c r="G1671" t="s">
        <v>24</v>
      </c>
      <c r="H1671">
        <v>5.13</v>
      </c>
      <c r="I1671">
        <v>0</v>
      </c>
      <c r="J1671" t="s">
        <v>31</v>
      </c>
      <c r="K1671">
        <v>487995</v>
      </c>
      <c r="L1671">
        <v>25</v>
      </c>
      <c r="M1671">
        <v>0</v>
      </c>
      <c r="N1671">
        <v>0</v>
      </c>
      <c r="O1671">
        <v>0</v>
      </c>
      <c r="P1671">
        <v>0</v>
      </c>
      <c r="Q1671">
        <v>0</v>
      </c>
      <c r="R1671" t="s">
        <v>4665</v>
      </c>
    </row>
    <row r="1672" spans="1:19">
      <c r="A1672" t="s">
        <v>4666</v>
      </c>
      <c r="B1672" t="s">
        <v>3940</v>
      </c>
      <c r="C1672" t="s">
        <v>35</v>
      </c>
      <c r="D1672" t="s">
        <v>22</v>
      </c>
      <c r="E1672">
        <v>246.39</v>
      </c>
      <c r="F1672" t="s">
        <v>39</v>
      </c>
      <c r="G1672" t="s">
        <v>40</v>
      </c>
      <c r="H1672">
        <v>8.75</v>
      </c>
      <c r="I1672">
        <v>0</v>
      </c>
      <c r="J1672" t="s">
        <v>31</v>
      </c>
      <c r="K1672">
        <v>447186</v>
      </c>
      <c r="L1672">
        <v>16</v>
      </c>
      <c r="M1672">
        <v>0</v>
      </c>
      <c r="N1672">
        <v>0</v>
      </c>
      <c r="O1672">
        <v>0</v>
      </c>
      <c r="P1672">
        <v>0</v>
      </c>
      <c r="Q1672">
        <v>0</v>
      </c>
      <c r="R1672" t="s">
        <v>4667</v>
      </c>
    </row>
    <row r="1673" spans="1:19">
      <c r="A1673" t="s">
        <v>4668</v>
      </c>
      <c r="B1673" t="s">
        <v>4669</v>
      </c>
      <c r="C1673" t="s">
        <v>44</v>
      </c>
      <c r="D1673" t="s">
        <v>22</v>
      </c>
      <c r="E1673">
        <v>433.58</v>
      </c>
      <c r="F1673" t="s">
        <v>23</v>
      </c>
      <c r="G1673" t="s">
        <v>24</v>
      </c>
      <c r="H1673">
        <v>7.39</v>
      </c>
      <c r="I1673">
        <v>0</v>
      </c>
      <c r="J1673" t="s">
        <v>25</v>
      </c>
      <c r="K1673">
        <v>444243</v>
      </c>
      <c r="L1673">
        <v>17</v>
      </c>
      <c r="M1673">
        <v>0</v>
      </c>
      <c r="N1673">
        <v>0</v>
      </c>
      <c r="O1673">
        <v>0</v>
      </c>
      <c r="P1673">
        <v>0</v>
      </c>
      <c r="Q1673">
        <v>0</v>
      </c>
      <c r="R1673" t="s">
        <v>4670</v>
      </c>
    </row>
    <row r="1674" spans="1:19">
      <c r="A1674" t="s">
        <v>4671</v>
      </c>
      <c r="B1674" t="s">
        <v>4672</v>
      </c>
      <c r="C1674" t="s">
        <v>35</v>
      </c>
      <c r="D1674" t="s">
        <v>70</v>
      </c>
      <c r="E1674">
        <v>919.88</v>
      </c>
      <c r="F1674" t="s">
        <v>39</v>
      </c>
      <c r="G1674" t="s">
        <v>24</v>
      </c>
      <c r="H1674">
        <v>9.65</v>
      </c>
      <c r="I1674">
        <v>0</v>
      </c>
      <c r="J1674" t="s">
        <v>31</v>
      </c>
      <c r="K1674">
        <v>479053</v>
      </c>
      <c r="L1674">
        <v>40</v>
      </c>
      <c r="M1674">
        <v>0</v>
      </c>
      <c r="N1674">
        <v>1</v>
      </c>
      <c r="O1674">
        <v>0</v>
      </c>
      <c r="P1674">
        <v>0</v>
      </c>
      <c r="Q1674">
        <v>0</v>
      </c>
      <c r="R1674" t="s">
        <v>4673</v>
      </c>
      <c r="S1674" t="s">
        <v>50</v>
      </c>
    </row>
    <row r="1675" spans="1:19">
      <c r="A1675" t="s">
        <v>4674</v>
      </c>
      <c r="B1675" t="s">
        <v>3633</v>
      </c>
      <c r="C1675" t="s">
        <v>60</v>
      </c>
      <c r="D1675" t="s">
        <v>30</v>
      </c>
      <c r="E1675">
        <v>514.63</v>
      </c>
      <c r="F1675" t="s">
        <v>23</v>
      </c>
      <c r="G1675" t="s">
        <v>24</v>
      </c>
      <c r="H1675">
        <v>4.07</v>
      </c>
      <c r="I1675">
        <v>0</v>
      </c>
      <c r="J1675" t="s">
        <v>31</v>
      </c>
      <c r="K1675">
        <v>489679</v>
      </c>
      <c r="L1675">
        <v>22</v>
      </c>
      <c r="M1675">
        <v>0</v>
      </c>
      <c r="N1675">
        <v>0</v>
      </c>
      <c r="O1675">
        <v>0</v>
      </c>
      <c r="P1675">
        <v>0</v>
      </c>
      <c r="Q1675">
        <v>0</v>
      </c>
      <c r="R1675" t="s">
        <v>4675</v>
      </c>
    </row>
    <row r="1676" spans="1:19">
      <c r="A1676" t="s">
        <v>4676</v>
      </c>
      <c r="B1676" t="s">
        <v>4677</v>
      </c>
      <c r="C1676" t="s">
        <v>44</v>
      </c>
      <c r="D1676" t="s">
        <v>70</v>
      </c>
      <c r="E1676">
        <v>616.02</v>
      </c>
      <c r="F1676" t="s">
        <v>23</v>
      </c>
      <c r="G1676" t="s">
        <v>24</v>
      </c>
      <c r="H1676">
        <v>9.34</v>
      </c>
      <c r="I1676">
        <v>0</v>
      </c>
      <c r="J1676" t="s">
        <v>31</v>
      </c>
      <c r="K1676">
        <v>507930</v>
      </c>
      <c r="L1676">
        <v>18</v>
      </c>
      <c r="M1676">
        <v>0</v>
      </c>
      <c r="N1676">
        <v>0</v>
      </c>
      <c r="O1676">
        <v>0</v>
      </c>
      <c r="P1676">
        <v>0</v>
      </c>
      <c r="Q1676">
        <v>0</v>
      </c>
      <c r="R1676" t="s">
        <v>4678</v>
      </c>
    </row>
    <row r="1677" spans="1:19">
      <c r="A1677" t="s">
        <v>4679</v>
      </c>
      <c r="B1677" t="s">
        <v>4680</v>
      </c>
      <c r="C1677" t="s">
        <v>128</v>
      </c>
      <c r="D1677" t="s">
        <v>30</v>
      </c>
      <c r="E1677">
        <v>291.31</v>
      </c>
      <c r="F1677" t="s">
        <v>23</v>
      </c>
      <c r="G1677" t="s">
        <v>24</v>
      </c>
      <c r="H1677">
        <v>11.43</v>
      </c>
      <c r="I1677">
        <v>0</v>
      </c>
      <c r="J1677" t="s">
        <v>25</v>
      </c>
      <c r="K1677">
        <v>428250</v>
      </c>
      <c r="L1677">
        <v>16</v>
      </c>
      <c r="M1677">
        <v>0</v>
      </c>
      <c r="N1677">
        <v>0</v>
      </c>
      <c r="O1677">
        <v>0</v>
      </c>
      <c r="P1677">
        <v>0</v>
      </c>
      <c r="Q1677">
        <v>0</v>
      </c>
      <c r="R1677" t="s">
        <v>4681</v>
      </c>
    </row>
    <row r="1678" spans="1:19">
      <c r="A1678" t="s">
        <v>4682</v>
      </c>
      <c r="B1678" t="s">
        <v>4683</v>
      </c>
      <c r="C1678" t="s">
        <v>21</v>
      </c>
      <c r="D1678" t="s">
        <v>22</v>
      </c>
      <c r="E1678">
        <v>958.73</v>
      </c>
      <c r="F1678" t="s">
        <v>23</v>
      </c>
      <c r="G1678" t="s">
        <v>24</v>
      </c>
      <c r="H1678">
        <v>11.85</v>
      </c>
      <c r="I1678">
        <v>0</v>
      </c>
      <c r="J1678" t="s">
        <v>31</v>
      </c>
      <c r="K1678">
        <v>474782</v>
      </c>
      <c r="L1678">
        <v>25</v>
      </c>
      <c r="M1678">
        <v>0</v>
      </c>
      <c r="N1678">
        <v>0</v>
      </c>
      <c r="O1678">
        <v>0</v>
      </c>
      <c r="P1678">
        <v>0</v>
      </c>
      <c r="Q1678">
        <v>0</v>
      </c>
      <c r="R1678" t="s">
        <v>4684</v>
      </c>
    </row>
    <row r="1679" spans="1:19">
      <c r="A1679" t="s">
        <v>4685</v>
      </c>
      <c r="B1679" t="s">
        <v>4686</v>
      </c>
      <c r="C1679" t="s">
        <v>44</v>
      </c>
      <c r="D1679" t="s">
        <v>30</v>
      </c>
      <c r="E1679">
        <v>227.97</v>
      </c>
      <c r="F1679" t="s">
        <v>23</v>
      </c>
      <c r="G1679" t="s">
        <v>24</v>
      </c>
      <c r="H1679">
        <v>7.85</v>
      </c>
      <c r="I1679">
        <v>0</v>
      </c>
      <c r="J1679" t="s">
        <v>25</v>
      </c>
      <c r="K1679">
        <v>530123</v>
      </c>
      <c r="L1679">
        <v>13</v>
      </c>
      <c r="M1679">
        <v>0</v>
      </c>
      <c r="N1679">
        <v>0</v>
      </c>
      <c r="O1679">
        <v>0</v>
      </c>
      <c r="P1679">
        <v>0</v>
      </c>
      <c r="Q1679">
        <v>0</v>
      </c>
      <c r="R1679" t="s">
        <v>4687</v>
      </c>
    </row>
    <row r="1680" spans="1:19">
      <c r="A1680" t="s">
        <v>4688</v>
      </c>
      <c r="B1680" t="s">
        <v>4689</v>
      </c>
      <c r="C1680" t="s">
        <v>29</v>
      </c>
      <c r="D1680" t="s">
        <v>22</v>
      </c>
      <c r="E1680">
        <v>541.08000000000004</v>
      </c>
      <c r="F1680" t="s">
        <v>23</v>
      </c>
      <c r="G1680" t="s">
        <v>24</v>
      </c>
      <c r="H1680">
        <v>0.87</v>
      </c>
      <c r="I1680">
        <v>0</v>
      </c>
      <c r="J1680" t="s">
        <v>48</v>
      </c>
      <c r="K1680">
        <v>557137</v>
      </c>
      <c r="L1680">
        <v>22</v>
      </c>
      <c r="M1680">
        <v>0</v>
      </c>
      <c r="N1680">
        <v>0</v>
      </c>
      <c r="O1680">
        <v>0</v>
      </c>
      <c r="P1680">
        <v>0</v>
      </c>
      <c r="Q1680">
        <v>0</v>
      </c>
      <c r="R1680" t="s">
        <v>4690</v>
      </c>
    </row>
    <row r="1681" spans="1:19">
      <c r="A1681" t="s">
        <v>4691</v>
      </c>
      <c r="B1681" t="s">
        <v>4683</v>
      </c>
      <c r="C1681" t="s">
        <v>121</v>
      </c>
      <c r="D1681" t="s">
        <v>30</v>
      </c>
      <c r="E1681">
        <v>158.69999999999999</v>
      </c>
      <c r="F1681" t="s">
        <v>23</v>
      </c>
      <c r="G1681" t="s">
        <v>24</v>
      </c>
      <c r="H1681">
        <v>3.58</v>
      </c>
      <c r="I1681">
        <v>0</v>
      </c>
      <c r="J1681" t="s">
        <v>25</v>
      </c>
      <c r="K1681">
        <v>417441</v>
      </c>
      <c r="L1681">
        <v>20</v>
      </c>
      <c r="M1681">
        <v>0</v>
      </c>
      <c r="N1681">
        <v>0</v>
      </c>
      <c r="O1681">
        <v>0</v>
      </c>
      <c r="P1681">
        <v>0</v>
      </c>
      <c r="Q1681">
        <v>0</v>
      </c>
      <c r="R1681" t="s">
        <v>4692</v>
      </c>
    </row>
    <row r="1682" spans="1:19">
      <c r="A1682" t="s">
        <v>4693</v>
      </c>
      <c r="B1682" t="s">
        <v>1286</v>
      </c>
      <c r="C1682" t="s">
        <v>121</v>
      </c>
      <c r="D1682" t="s">
        <v>54</v>
      </c>
      <c r="E1682">
        <v>480.89</v>
      </c>
      <c r="F1682" t="s">
        <v>23</v>
      </c>
      <c r="G1682" t="s">
        <v>24</v>
      </c>
      <c r="H1682">
        <v>10.08</v>
      </c>
      <c r="I1682">
        <v>0</v>
      </c>
      <c r="J1682" t="s">
        <v>144</v>
      </c>
      <c r="K1682">
        <v>465227</v>
      </c>
      <c r="L1682">
        <v>13</v>
      </c>
      <c r="M1682">
        <v>0</v>
      </c>
      <c r="N1682">
        <v>0</v>
      </c>
      <c r="O1682">
        <v>0</v>
      </c>
      <c r="P1682">
        <v>0</v>
      </c>
      <c r="Q1682">
        <v>0</v>
      </c>
      <c r="R1682" t="s">
        <v>4694</v>
      </c>
    </row>
    <row r="1683" spans="1:19">
      <c r="A1683" t="s">
        <v>4695</v>
      </c>
      <c r="B1683" t="s">
        <v>1541</v>
      </c>
      <c r="C1683" t="s">
        <v>121</v>
      </c>
      <c r="D1683" t="s">
        <v>70</v>
      </c>
      <c r="E1683">
        <v>105.99</v>
      </c>
      <c r="F1683" t="s">
        <v>23</v>
      </c>
      <c r="G1683" t="s">
        <v>24</v>
      </c>
      <c r="H1683">
        <v>5.61</v>
      </c>
      <c r="I1683">
        <v>0</v>
      </c>
      <c r="J1683" t="s">
        <v>25</v>
      </c>
      <c r="K1683">
        <v>498871</v>
      </c>
      <c r="L1683">
        <v>23</v>
      </c>
      <c r="M1683">
        <v>0</v>
      </c>
      <c r="N1683">
        <v>0</v>
      </c>
      <c r="O1683">
        <v>0</v>
      </c>
      <c r="P1683">
        <v>0</v>
      </c>
      <c r="Q1683">
        <v>0</v>
      </c>
      <c r="R1683" t="s">
        <v>4696</v>
      </c>
    </row>
    <row r="1684" spans="1:19">
      <c r="A1684" t="s">
        <v>4697</v>
      </c>
      <c r="B1684" t="s">
        <v>4698</v>
      </c>
      <c r="C1684" t="s">
        <v>44</v>
      </c>
      <c r="D1684" t="s">
        <v>30</v>
      </c>
      <c r="E1684">
        <v>154.82</v>
      </c>
      <c r="F1684" t="s">
        <v>23</v>
      </c>
      <c r="G1684" t="s">
        <v>24</v>
      </c>
      <c r="H1684">
        <v>9.99</v>
      </c>
      <c r="I1684">
        <v>0</v>
      </c>
      <c r="J1684" t="s">
        <v>25</v>
      </c>
      <c r="K1684">
        <v>520871</v>
      </c>
      <c r="L1684">
        <v>23</v>
      </c>
      <c r="M1684">
        <v>0</v>
      </c>
      <c r="N1684">
        <v>0</v>
      </c>
      <c r="O1684">
        <v>0</v>
      </c>
      <c r="P1684">
        <v>0</v>
      </c>
      <c r="Q1684">
        <v>0</v>
      </c>
      <c r="R1684" t="s">
        <v>4699</v>
      </c>
    </row>
    <row r="1685" spans="1:19">
      <c r="A1685" t="s">
        <v>4700</v>
      </c>
      <c r="B1685" t="s">
        <v>4701</v>
      </c>
      <c r="C1685" t="s">
        <v>29</v>
      </c>
      <c r="D1685" t="s">
        <v>54</v>
      </c>
      <c r="E1685">
        <v>479.92</v>
      </c>
      <c r="F1685" t="s">
        <v>39</v>
      </c>
      <c r="G1685" t="s">
        <v>24</v>
      </c>
      <c r="H1685">
        <v>9.41</v>
      </c>
      <c r="I1685">
        <v>0</v>
      </c>
      <c r="J1685" t="s">
        <v>144</v>
      </c>
      <c r="K1685">
        <v>522030</v>
      </c>
      <c r="L1685">
        <v>41</v>
      </c>
      <c r="M1685">
        <v>0</v>
      </c>
      <c r="N1685">
        <v>1</v>
      </c>
      <c r="O1685">
        <v>0</v>
      </c>
      <c r="P1685">
        <v>0</v>
      </c>
      <c r="Q1685">
        <v>0</v>
      </c>
      <c r="R1685" t="s">
        <v>4702</v>
      </c>
      <c r="S1685" t="s">
        <v>50</v>
      </c>
    </row>
    <row r="1686" spans="1:19">
      <c r="A1686" t="s">
        <v>4703</v>
      </c>
      <c r="B1686" t="s">
        <v>3482</v>
      </c>
      <c r="C1686" t="s">
        <v>21</v>
      </c>
      <c r="D1686" t="s">
        <v>70</v>
      </c>
      <c r="E1686">
        <v>734.42</v>
      </c>
      <c r="F1686" t="s">
        <v>23</v>
      </c>
      <c r="G1686" t="s">
        <v>24</v>
      </c>
      <c r="H1686">
        <v>10.62</v>
      </c>
      <c r="I1686">
        <v>0</v>
      </c>
      <c r="J1686" t="s">
        <v>31</v>
      </c>
      <c r="K1686">
        <v>536437</v>
      </c>
      <c r="L1686">
        <v>43</v>
      </c>
      <c r="M1686">
        <v>0</v>
      </c>
      <c r="N1686">
        <v>0</v>
      </c>
      <c r="O1686">
        <v>0</v>
      </c>
      <c r="P1686">
        <v>1</v>
      </c>
      <c r="Q1686">
        <v>0</v>
      </c>
      <c r="R1686" t="s">
        <v>4704</v>
      </c>
    </row>
    <row r="1687" spans="1:19">
      <c r="A1687" t="s">
        <v>4705</v>
      </c>
      <c r="B1687" t="s">
        <v>275</v>
      </c>
      <c r="C1687" t="s">
        <v>21</v>
      </c>
      <c r="D1687" t="s">
        <v>70</v>
      </c>
      <c r="E1687">
        <v>124.28</v>
      </c>
      <c r="F1687" t="s">
        <v>23</v>
      </c>
      <c r="G1687" t="s">
        <v>24</v>
      </c>
      <c r="H1687">
        <v>11.19</v>
      </c>
      <c r="I1687">
        <v>0</v>
      </c>
      <c r="J1687" t="s">
        <v>25</v>
      </c>
      <c r="K1687">
        <v>466338</v>
      </c>
      <c r="L1687">
        <v>73</v>
      </c>
      <c r="M1687">
        <v>1</v>
      </c>
      <c r="N1687">
        <v>1</v>
      </c>
      <c r="O1687">
        <v>0</v>
      </c>
      <c r="P1687">
        <v>0</v>
      </c>
      <c r="Q1687">
        <v>1</v>
      </c>
      <c r="R1687" t="s">
        <v>4706</v>
      </c>
    </row>
    <row r="1688" spans="1:19">
      <c r="A1688" t="s">
        <v>4707</v>
      </c>
      <c r="B1688" t="s">
        <v>4009</v>
      </c>
      <c r="C1688" t="s">
        <v>128</v>
      </c>
      <c r="D1688" t="s">
        <v>54</v>
      </c>
      <c r="E1688">
        <v>1433.03</v>
      </c>
      <c r="F1688" t="s">
        <v>23</v>
      </c>
      <c r="G1688" t="s">
        <v>24</v>
      </c>
      <c r="H1688">
        <v>8.64</v>
      </c>
      <c r="I1688">
        <v>0</v>
      </c>
      <c r="J1688" t="s">
        <v>25</v>
      </c>
      <c r="K1688">
        <v>487077</v>
      </c>
      <c r="L1688">
        <v>11</v>
      </c>
      <c r="M1688">
        <v>0</v>
      </c>
      <c r="N1688">
        <v>0</v>
      </c>
      <c r="O1688">
        <v>0</v>
      </c>
      <c r="P1688">
        <v>0</v>
      </c>
      <c r="Q1688">
        <v>0</v>
      </c>
      <c r="R1688" t="s">
        <v>4708</v>
      </c>
    </row>
    <row r="1689" spans="1:19">
      <c r="A1689" t="s">
        <v>4709</v>
      </c>
      <c r="B1689" t="s">
        <v>808</v>
      </c>
      <c r="C1689" t="s">
        <v>35</v>
      </c>
      <c r="D1689" t="s">
        <v>54</v>
      </c>
      <c r="E1689">
        <v>336.95</v>
      </c>
      <c r="F1689" t="s">
        <v>55</v>
      </c>
      <c r="G1689" t="s">
        <v>40</v>
      </c>
      <c r="H1689">
        <v>18.329999999999998</v>
      </c>
      <c r="I1689">
        <v>0</v>
      </c>
      <c r="J1689" t="s">
        <v>31</v>
      </c>
      <c r="K1689">
        <v>537693</v>
      </c>
      <c r="L1689">
        <v>13</v>
      </c>
      <c r="M1689">
        <v>0</v>
      </c>
      <c r="N1689">
        <v>0</v>
      </c>
      <c r="O1689">
        <v>0</v>
      </c>
      <c r="P1689">
        <v>0</v>
      </c>
      <c r="Q1689">
        <v>0</v>
      </c>
      <c r="R1689" t="s">
        <v>4710</v>
      </c>
    </row>
    <row r="1690" spans="1:19">
      <c r="A1690" t="s">
        <v>4711</v>
      </c>
      <c r="B1690" t="s">
        <v>4712</v>
      </c>
      <c r="C1690" t="s">
        <v>35</v>
      </c>
      <c r="D1690" t="s">
        <v>70</v>
      </c>
      <c r="E1690">
        <v>235.29</v>
      </c>
      <c r="F1690" t="s">
        <v>23</v>
      </c>
      <c r="G1690" t="s">
        <v>24</v>
      </c>
      <c r="H1690">
        <v>8.84</v>
      </c>
      <c r="I1690">
        <v>0</v>
      </c>
      <c r="J1690" t="s">
        <v>31</v>
      </c>
      <c r="K1690">
        <v>461041</v>
      </c>
      <c r="L1690">
        <v>16</v>
      </c>
      <c r="M1690">
        <v>0</v>
      </c>
      <c r="N1690">
        <v>0</v>
      </c>
      <c r="O1690">
        <v>0</v>
      </c>
      <c r="P1690">
        <v>0</v>
      </c>
      <c r="Q1690">
        <v>0</v>
      </c>
      <c r="R1690" t="s">
        <v>4713</v>
      </c>
    </row>
    <row r="1691" spans="1:19">
      <c r="A1691" t="s">
        <v>4714</v>
      </c>
      <c r="B1691" t="s">
        <v>4715</v>
      </c>
      <c r="C1691" t="s">
        <v>29</v>
      </c>
      <c r="D1691" t="s">
        <v>70</v>
      </c>
      <c r="E1691">
        <v>198.1</v>
      </c>
      <c r="F1691" t="s">
        <v>55</v>
      </c>
      <c r="G1691" t="s">
        <v>24</v>
      </c>
      <c r="H1691">
        <v>1.33</v>
      </c>
      <c r="I1691">
        <v>0</v>
      </c>
      <c r="J1691" t="s">
        <v>48</v>
      </c>
      <c r="K1691">
        <v>420222</v>
      </c>
      <c r="L1691">
        <v>20</v>
      </c>
      <c r="M1691">
        <v>0</v>
      </c>
      <c r="N1691">
        <v>0</v>
      </c>
      <c r="O1691">
        <v>0</v>
      </c>
      <c r="P1691">
        <v>0</v>
      </c>
      <c r="Q1691">
        <v>0</v>
      </c>
      <c r="R1691" t="s">
        <v>4716</v>
      </c>
      <c r="S1691" t="s">
        <v>57</v>
      </c>
    </row>
    <row r="1692" spans="1:19">
      <c r="A1692" t="s">
        <v>4717</v>
      </c>
      <c r="B1692" t="s">
        <v>4718</v>
      </c>
      <c r="C1692" t="s">
        <v>44</v>
      </c>
      <c r="D1692" t="s">
        <v>22</v>
      </c>
      <c r="E1692">
        <v>684.26</v>
      </c>
      <c r="F1692" t="s">
        <v>23</v>
      </c>
      <c r="G1692" t="s">
        <v>24</v>
      </c>
      <c r="H1692">
        <v>0.64</v>
      </c>
      <c r="I1692">
        <v>0</v>
      </c>
      <c r="J1692" t="s">
        <v>144</v>
      </c>
      <c r="K1692">
        <v>415472</v>
      </c>
      <c r="L1692">
        <v>14</v>
      </c>
      <c r="M1692">
        <v>0</v>
      </c>
      <c r="N1692">
        <v>0</v>
      </c>
      <c r="O1692">
        <v>0</v>
      </c>
      <c r="P1692">
        <v>0</v>
      </c>
      <c r="Q1692">
        <v>0</v>
      </c>
      <c r="R1692" t="s">
        <v>4719</v>
      </c>
    </row>
    <row r="1693" spans="1:19">
      <c r="A1693" t="s">
        <v>4720</v>
      </c>
      <c r="B1693" t="s">
        <v>4721</v>
      </c>
      <c r="C1693" t="s">
        <v>29</v>
      </c>
      <c r="D1693" t="s">
        <v>22</v>
      </c>
      <c r="E1693">
        <v>182.13</v>
      </c>
      <c r="F1693" t="s">
        <v>55</v>
      </c>
      <c r="G1693" t="s">
        <v>40</v>
      </c>
      <c r="H1693">
        <v>1.65</v>
      </c>
      <c r="I1693">
        <v>0</v>
      </c>
      <c r="J1693" t="s">
        <v>48</v>
      </c>
      <c r="K1693">
        <v>541242</v>
      </c>
      <c r="L1693">
        <v>16</v>
      </c>
      <c r="M1693">
        <v>0</v>
      </c>
      <c r="N1693">
        <v>0</v>
      </c>
      <c r="O1693">
        <v>0</v>
      </c>
      <c r="P1693">
        <v>0</v>
      </c>
      <c r="Q1693">
        <v>0</v>
      </c>
      <c r="R1693" t="s">
        <v>4722</v>
      </c>
    </row>
    <row r="1694" spans="1:19">
      <c r="A1694" t="s">
        <v>4723</v>
      </c>
      <c r="B1694" t="s">
        <v>4724</v>
      </c>
      <c r="C1694" t="s">
        <v>35</v>
      </c>
      <c r="D1694" t="s">
        <v>54</v>
      </c>
      <c r="E1694">
        <v>3444.06</v>
      </c>
      <c r="F1694" t="s">
        <v>39</v>
      </c>
      <c r="G1694" t="s">
        <v>40</v>
      </c>
      <c r="H1694">
        <v>9.2799999999999994</v>
      </c>
      <c r="I1694">
        <v>0</v>
      </c>
      <c r="J1694" t="s">
        <v>25</v>
      </c>
      <c r="K1694">
        <v>443038</v>
      </c>
      <c r="L1694">
        <v>47</v>
      </c>
      <c r="M1694">
        <v>1</v>
      </c>
      <c r="N1694">
        <v>0</v>
      </c>
      <c r="O1694">
        <v>0</v>
      </c>
      <c r="P1694">
        <v>0</v>
      </c>
      <c r="Q1694">
        <v>1</v>
      </c>
      <c r="R1694" t="s">
        <v>4725</v>
      </c>
    </row>
    <row r="1695" spans="1:19">
      <c r="A1695" t="s">
        <v>4726</v>
      </c>
      <c r="B1695" t="s">
        <v>4727</v>
      </c>
      <c r="C1695" t="s">
        <v>44</v>
      </c>
      <c r="D1695" t="s">
        <v>30</v>
      </c>
      <c r="E1695">
        <v>265.73</v>
      </c>
      <c r="F1695" t="s">
        <v>23</v>
      </c>
      <c r="G1695" t="s">
        <v>24</v>
      </c>
      <c r="H1695">
        <v>4.6900000000000004</v>
      </c>
      <c r="I1695">
        <v>0</v>
      </c>
      <c r="J1695" t="s">
        <v>48</v>
      </c>
      <c r="K1695">
        <v>527407</v>
      </c>
      <c r="L1695">
        <v>12</v>
      </c>
      <c r="M1695">
        <v>0</v>
      </c>
      <c r="N1695">
        <v>0</v>
      </c>
      <c r="O1695">
        <v>0</v>
      </c>
      <c r="P1695">
        <v>0</v>
      </c>
      <c r="Q1695">
        <v>0</v>
      </c>
      <c r="R1695" t="s">
        <v>4728</v>
      </c>
    </row>
    <row r="1696" spans="1:19">
      <c r="A1696" t="s">
        <v>4729</v>
      </c>
      <c r="B1696" t="s">
        <v>2281</v>
      </c>
      <c r="C1696" t="s">
        <v>60</v>
      </c>
      <c r="D1696" t="s">
        <v>22</v>
      </c>
      <c r="E1696">
        <v>376.18</v>
      </c>
      <c r="F1696" t="s">
        <v>55</v>
      </c>
      <c r="G1696" t="s">
        <v>24</v>
      </c>
      <c r="H1696">
        <v>6.33</v>
      </c>
      <c r="I1696">
        <v>0</v>
      </c>
      <c r="J1696" t="s">
        <v>25</v>
      </c>
      <c r="K1696">
        <v>433340</v>
      </c>
      <c r="L1696">
        <v>14</v>
      </c>
      <c r="M1696">
        <v>0</v>
      </c>
      <c r="N1696">
        <v>0</v>
      </c>
      <c r="O1696">
        <v>0</v>
      </c>
      <c r="P1696">
        <v>0</v>
      </c>
      <c r="Q1696">
        <v>0</v>
      </c>
      <c r="R1696" t="s">
        <v>4730</v>
      </c>
      <c r="S1696" t="s">
        <v>57</v>
      </c>
    </row>
    <row r="1697" spans="1:19">
      <c r="A1697" t="s">
        <v>4731</v>
      </c>
      <c r="B1697" t="s">
        <v>1846</v>
      </c>
      <c r="C1697" t="s">
        <v>53</v>
      </c>
      <c r="D1697" t="s">
        <v>30</v>
      </c>
      <c r="E1697">
        <v>1219.56</v>
      </c>
      <c r="F1697" t="s">
        <v>55</v>
      </c>
      <c r="G1697" t="s">
        <v>24</v>
      </c>
      <c r="H1697">
        <v>4.1399999999999997</v>
      </c>
      <c r="I1697">
        <v>0</v>
      </c>
      <c r="J1697" t="s">
        <v>31</v>
      </c>
      <c r="K1697">
        <v>524745</v>
      </c>
      <c r="L1697">
        <v>15</v>
      </c>
      <c r="M1697">
        <v>0</v>
      </c>
      <c r="N1697">
        <v>0</v>
      </c>
      <c r="O1697">
        <v>0</v>
      </c>
      <c r="P1697">
        <v>0</v>
      </c>
      <c r="Q1697">
        <v>0</v>
      </c>
      <c r="R1697" t="s">
        <v>4732</v>
      </c>
      <c r="S1697" t="s">
        <v>57</v>
      </c>
    </row>
    <row r="1698" spans="1:19">
      <c r="A1698" t="s">
        <v>4733</v>
      </c>
      <c r="B1698" t="s">
        <v>4734</v>
      </c>
      <c r="C1698" t="s">
        <v>21</v>
      </c>
      <c r="D1698" t="s">
        <v>54</v>
      </c>
      <c r="E1698">
        <v>140.19999999999999</v>
      </c>
      <c r="F1698" t="s">
        <v>23</v>
      </c>
      <c r="G1698" t="s">
        <v>24</v>
      </c>
      <c r="H1698">
        <v>11.16</v>
      </c>
      <c r="I1698">
        <v>0</v>
      </c>
      <c r="J1698" t="s">
        <v>31</v>
      </c>
      <c r="K1698">
        <v>539004</v>
      </c>
      <c r="L1698">
        <v>17</v>
      </c>
      <c r="M1698">
        <v>0</v>
      </c>
      <c r="N1698">
        <v>0</v>
      </c>
      <c r="O1698">
        <v>0</v>
      </c>
      <c r="P1698">
        <v>0</v>
      </c>
      <c r="Q1698">
        <v>0</v>
      </c>
      <c r="R1698" t="s">
        <v>4735</v>
      </c>
    </row>
    <row r="1699" spans="1:19">
      <c r="A1699" t="s">
        <v>4736</v>
      </c>
      <c r="B1699" t="s">
        <v>4737</v>
      </c>
      <c r="C1699" t="s">
        <v>35</v>
      </c>
      <c r="D1699" t="s">
        <v>22</v>
      </c>
      <c r="E1699">
        <v>1264.29</v>
      </c>
      <c r="F1699" t="s">
        <v>23</v>
      </c>
      <c r="G1699" t="s">
        <v>24</v>
      </c>
      <c r="H1699">
        <v>2.13</v>
      </c>
      <c r="I1699">
        <v>0</v>
      </c>
      <c r="J1699" t="s">
        <v>31</v>
      </c>
      <c r="K1699">
        <v>549806</v>
      </c>
      <c r="L1699">
        <v>20</v>
      </c>
      <c r="M1699">
        <v>0</v>
      </c>
      <c r="N1699">
        <v>0</v>
      </c>
      <c r="O1699">
        <v>0</v>
      </c>
      <c r="P1699">
        <v>0</v>
      </c>
      <c r="Q1699">
        <v>0</v>
      </c>
      <c r="R1699" t="s">
        <v>4738</v>
      </c>
    </row>
    <row r="1700" spans="1:19">
      <c r="A1700" t="s">
        <v>4739</v>
      </c>
      <c r="B1700" t="s">
        <v>4740</v>
      </c>
      <c r="C1700" t="s">
        <v>44</v>
      </c>
      <c r="D1700" t="s">
        <v>30</v>
      </c>
      <c r="E1700">
        <v>187.1</v>
      </c>
      <c r="F1700" t="s">
        <v>55</v>
      </c>
      <c r="G1700" t="s">
        <v>40</v>
      </c>
      <c r="H1700">
        <v>10.3</v>
      </c>
      <c r="I1700">
        <v>0</v>
      </c>
      <c r="J1700" t="s">
        <v>25</v>
      </c>
      <c r="K1700">
        <v>424147</v>
      </c>
      <c r="L1700">
        <v>25</v>
      </c>
      <c r="M1700">
        <v>0</v>
      </c>
      <c r="N1700">
        <v>0</v>
      </c>
      <c r="O1700">
        <v>0</v>
      </c>
      <c r="P1700">
        <v>0</v>
      </c>
      <c r="Q1700">
        <v>0</v>
      </c>
      <c r="R1700" t="s">
        <v>4741</v>
      </c>
    </row>
    <row r="1701" spans="1:19">
      <c r="A1701" t="s">
        <v>4742</v>
      </c>
      <c r="B1701" t="s">
        <v>4743</v>
      </c>
      <c r="C1701" t="s">
        <v>44</v>
      </c>
      <c r="D1701" t="s">
        <v>30</v>
      </c>
      <c r="E1701">
        <v>211.24</v>
      </c>
      <c r="F1701" t="s">
        <v>23</v>
      </c>
      <c r="G1701" t="s">
        <v>24</v>
      </c>
      <c r="H1701">
        <v>0.75</v>
      </c>
      <c r="I1701">
        <v>0</v>
      </c>
      <c r="J1701" t="s">
        <v>144</v>
      </c>
      <c r="K1701">
        <v>544151</v>
      </c>
      <c r="L1701">
        <v>25</v>
      </c>
      <c r="M1701">
        <v>0</v>
      </c>
      <c r="N1701">
        <v>0</v>
      </c>
      <c r="O1701">
        <v>0</v>
      </c>
      <c r="P1701">
        <v>0</v>
      </c>
      <c r="Q1701">
        <v>0</v>
      </c>
      <c r="R1701" t="s">
        <v>4744</v>
      </c>
    </row>
    <row r="1702" spans="1:19">
      <c r="A1702" t="s">
        <v>4745</v>
      </c>
      <c r="B1702" t="s">
        <v>4746</v>
      </c>
      <c r="C1702" t="s">
        <v>29</v>
      </c>
      <c r="D1702" t="s">
        <v>30</v>
      </c>
      <c r="E1702">
        <v>354.59</v>
      </c>
      <c r="F1702" t="s">
        <v>55</v>
      </c>
      <c r="G1702" t="s">
        <v>24</v>
      </c>
      <c r="H1702">
        <v>6.47</v>
      </c>
      <c r="I1702">
        <v>0</v>
      </c>
      <c r="J1702" t="s">
        <v>31</v>
      </c>
      <c r="K1702">
        <v>462391</v>
      </c>
      <c r="L1702">
        <v>11</v>
      </c>
      <c r="M1702">
        <v>0</v>
      </c>
      <c r="N1702">
        <v>0</v>
      </c>
      <c r="O1702">
        <v>0</v>
      </c>
      <c r="P1702">
        <v>0</v>
      </c>
      <c r="Q1702">
        <v>0</v>
      </c>
      <c r="R1702" t="s">
        <v>4747</v>
      </c>
      <c r="S1702" t="s">
        <v>57</v>
      </c>
    </row>
    <row r="1703" spans="1:19">
      <c r="A1703" t="s">
        <v>4748</v>
      </c>
      <c r="B1703" t="s">
        <v>4749</v>
      </c>
      <c r="C1703" t="s">
        <v>29</v>
      </c>
      <c r="D1703" t="s">
        <v>22</v>
      </c>
      <c r="E1703">
        <v>274.45999999999998</v>
      </c>
      <c r="F1703" t="s">
        <v>55</v>
      </c>
      <c r="G1703" t="s">
        <v>40</v>
      </c>
      <c r="H1703">
        <v>10.14</v>
      </c>
      <c r="I1703">
        <v>0</v>
      </c>
      <c r="J1703" t="s">
        <v>25</v>
      </c>
      <c r="K1703">
        <v>416484</v>
      </c>
      <c r="L1703">
        <v>14</v>
      </c>
      <c r="M1703">
        <v>0</v>
      </c>
      <c r="N1703">
        <v>0</v>
      </c>
      <c r="O1703">
        <v>0</v>
      </c>
      <c r="P1703">
        <v>0</v>
      </c>
      <c r="Q1703">
        <v>0</v>
      </c>
      <c r="R1703" t="s">
        <v>4750</v>
      </c>
    </row>
    <row r="1704" spans="1:19">
      <c r="A1704" t="s">
        <v>4751</v>
      </c>
      <c r="B1704" t="s">
        <v>1121</v>
      </c>
      <c r="C1704" t="s">
        <v>121</v>
      </c>
      <c r="D1704" t="s">
        <v>70</v>
      </c>
      <c r="E1704">
        <v>1929.43</v>
      </c>
      <c r="F1704" t="s">
        <v>55</v>
      </c>
      <c r="G1704" t="s">
        <v>40</v>
      </c>
      <c r="H1704">
        <v>11.78</v>
      </c>
      <c r="I1704">
        <v>0</v>
      </c>
      <c r="J1704" t="s">
        <v>25</v>
      </c>
      <c r="K1704">
        <v>480462</v>
      </c>
      <c r="L1704">
        <v>40</v>
      </c>
      <c r="M1704">
        <v>0</v>
      </c>
      <c r="N1704">
        <v>1</v>
      </c>
      <c r="O1704">
        <v>0</v>
      </c>
      <c r="P1704">
        <v>0</v>
      </c>
      <c r="Q1704">
        <v>0</v>
      </c>
      <c r="R1704" t="s">
        <v>4752</v>
      </c>
    </row>
    <row r="1705" spans="1:19">
      <c r="A1705" t="s">
        <v>4753</v>
      </c>
      <c r="B1705" t="s">
        <v>4754</v>
      </c>
      <c r="C1705" t="s">
        <v>121</v>
      </c>
      <c r="D1705" t="s">
        <v>22</v>
      </c>
      <c r="E1705">
        <v>704.04</v>
      </c>
      <c r="F1705" t="s">
        <v>55</v>
      </c>
      <c r="G1705" t="s">
        <v>40</v>
      </c>
      <c r="H1705">
        <v>6.33</v>
      </c>
      <c r="I1705">
        <v>0</v>
      </c>
      <c r="J1705" t="s">
        <v>31</v>
      </c>
      <c r="K1705">
        <v>411205</v>
      </c>
      <c r="L1705">
        <v>18</v>
      </c>
      <c r="M1705">
        <v>0</v>
      </c>
      <c r="N1705">
        <v>0</v>
      </c>
      <c r="O1705">
        <v>0</v>
      </c>
      <c r="P1705">
        <v>0</v>
      </c>
      <c r="Q1705">
        <v>0</v>
      </c>
      <c r="R1705" t="s">
        <v>4755</v>
      </c>
    </row>
    <row r="1706" spans="1:19">
      <c r="A1706" t="s">
        <v>4756</v>
      </c>
      <c r="B1706" t="s">
        <v>4757</v>
      </c>
      <c r="C1706" t="s">
        <v>44</v>
      </c>
      <c r="D1706" t="s">
        <v>22</v>
      </c>
      <c r="E1706">
        <v>832.45</v>
      </c>
      <c r="F1706" t="s">
        <v>23</v>
      </c>
      <c r="G1706" t="s">
        <v>24</v>
      </c>
      <c r="H1706">
        <v>10.51</v>
      </c>
      <c r="I1706">
        <v>0</v>
      </c>
      <c r="J1706" t="s">
        <v>31</v>
      </c>
      <c r="K1706">
        <v>440796</v>
      </c>
      <c r="L1706">
        <v>22</v>
      </c>
      <c r="M1706">
        <v>0</v>
      </c>
      <c r="N1706">
        <v>0</v>
      </c>
      <c r="O1706">
        <v>0</v>
      </c>
      <c r="P1706">
        <v>0</v>
      </c>
      <c r="Q1706">
        <v>0</v>
      </c>
      <c r="R1706" t="s">
        <v>4758</v>
      </c>
    </row>
    <row r="1707" spans="1:19">
      <c r="A1707" t="s">
        <v>4759</v>
      </c>
      <c r="B1707" t="s">
        <v>4760</v>
      </c>
      <c r="C1707" t="s">
        <v>35</v>
      </c>
      <c r="D1707" t="s">
        <v>30</v>
      </c>
      <c r="E1707">
        <v>875.37</v>
      </c>
      <c r="F1707" t="s">
        <v>55</v>
      </c>
      <c r="G1707" t="s">
        <v>24</v>
      </c>
      <c r="H1707">
        <v>11.97</v>
      </c>
      <c r="I1707">
        <v>0</v>
      </c>
      <c r="J1707" t="s">
        <v>25</v>
      </c>
      <c r="K1707">
        <v>465174</v>
      </c>
      <c r="L1707">
        <v>47</v>
      </c>
      <c r="M1707">
        <v>0</v>
      </c>
      <c r="N1707">
        <v>0</v>
      </c>
      <c r="O1707">
        <v>1</v>
      </c>
      <c r="P1707">
        <v>0</v>
      </c>
      <c r="Q1707">
        <v>0</v>
      </c>
      <c r="R1707" t="s">
        <v>4761</v>
      </c>
      <c r="S1707" t="s">
        <v>57</v>
      </c>
    </row>
    <row r="1708" spans="1:19">
      <c r="A1708" t="s">
        <v>4762</v>
      </c>
      <c r="B1708" t="s">
        <v>131</v>
      </c>
      <c r="C1708" t="s">
        <v>35</v>
      </c>
      <c r="D1708" t="s">
        <v>30</v>
      </c>
      <c r="E1708">
        <v>1296.9000000000001</v>
      </c>
      <c r="F1708" t="s">
        <v>55</v>
      </c>
      <c r="G1708" t="s">
        <v>40</v>
      </c>
      <c r="H1708">
        <v>0.88</v>
      </c>
      <c r="I1708">
        <v>0</v>
      </c>
      <c r="J1708" t="s">
        <v>31</v>
      </c>
      <c r="K1708">
        <v>531084</v>
      </c>
      <c r="L1708">
        <v>17</v>
      </c>
      <c r="M1708">
        <v>0</v>
      </c>
      <c r="N1708">
        <v>0</v>
      </c>
      <c r="O1708">
        <v>0</v>
      </c>
      <c r="P1708">
        <v>0</v>
      </c>
      <c r="Q1708">
        <v>0</v>
      </c>
      <c r="R1708" t="s">
        <v>4763</v>
      </c>
    </row>
    <row r="1709" spans="1:19">
      <c r="A1709" t="s">
        <v>4764</v>
      </c>
      <c r="B1709" t="s">
        <v>4387</v>
      </c>
      <c r="C1709" t="s">
        <v>44</v>
      </c>
      <c r="D1709" t="s">
        <v>70</v>
      </c>
      <c r="E1709">
        <v>258.8</v>
      </c>
      <c r="F1709" t="s">
        <v>23</v>
      </c>
      <c r="G1709" t="s">
        <v>24</v>
      </c>
      <c r="H1709">
        <v>6.35</v>
      </c>
      <c r="I1709">
        <v>0</v>
      </c>
      <c r="J1709" t="s">
        <v>25</v>
      </c>
      <c r="K1709">
        <v>534767</v>
      </c>
      <c r="L1709">
        <v>16</v>
      </c>
      <c r="M1709">
        <v>0</v>
      </c>
      <c r="N1709">
        <v>0</v>
      </c>
      <c r="O1709">
        <v>0</v>
      </c>
      <c r="P1709">
        <v>0</v>
      </c>
      <c r="Q1709">
        <v>0</v>
      </c>
      <c r="R1709" t="s">
        <v>4765</v>
      </c>
    </row>
    <row r="1710" spans="1:19">
      <c r="A1710" t="s">
        <v>4766</v>
      </c>
      <c r="B1710" t="s">
        <v>4767</v>
      </c>
      <c r="C1710" t="s">
        <v>35</v>
      </c>
      <c r="D1710" t="s">
        <v>70</v>
      </c>
      <c r="E1710">
        <v>73.95</v>
      </c>
      <c r="F1710" t="s">
        <v>39</v>
      </c>
      <c r="G1710" t="s">
        <v>24</v>
      </c>
      <c r="H1710">
        <v>11.99</v>
      </c>
      <c r="I1710">
        <v>0</v>
      </c>
      <c r="J1710" t="s">
        <v>25</v>
      </c>
      <c r="K1710">
        <v>447289</v>
      </c>
      <c r="L1710">
        <v>23</v>
      </c>
      <c r="M1710">
        <v>0</v>
      </c>
      <c r="N1710">
        <v>0</v>
      </c>
      <c r="O1710">
        <v>0</v>
      </c>
      <c r="P1710">
        <v>0</v>
      </c>
      <c r="Q1710">
        <v>0</v>
      </c>
      <c r="R1710" t="s">
        <v>4768</v>
      </c>
      <c r="S1710" t="s">
        <v>50</v>
      </c>
    </row>
    <row r="1711" spans="1:19">
      <c r="A1711" t="s">
        <v>4769</v>
      </c>
      <c r="B1711" t="s">
        <v>4770</v>
      </c>
      <c r="C1711" t="s">
        <v>21</v>
      </c>
      <c r="D1711" t="s">
        <v>54</v>
      </c>
      <c r="E1711">
        <v>396.88</v>
      </c>
      <c r="F1711" t="s">
        <v>39</v>
      </c>
      <c r="G1711" t="s">
        <v>40</v>
      </c>
      <c r="H1711">
        <v>8.1</v>
      </c>
      <c r="I1711">
        <v>0</v>
      </c>
      <c r="J1711" t="s">
        <v>25</v>
      </c>
      <c r="K1711">
        <v>416117</v>
      </c>
      <c r="L1711">
        <v>10</v>
      </c>
      <c r="M1711">
        <v>0</v>
      </c>
      <c r="N1711">
        <v>0</v>
      </c>
      <c r="O1711">
        <v>0</v>
      </c>
      <c r="P1711">
        <v>0</v>
      </c>
      <c r="Q1711">
        <v>0</v>
      </c>
      <c r="R1711" t="s">
        <v>4771</v>
      </c>
    </row>
    <row r="1712" spans="1:19">
      <c r="A1712" t="s">
        <v>4772</v>
      </c>
      <c r="B1712" t="s">
        <v>2750</v>
      </c>
      <c r="C1712" t="s">
        <v>29</v>
      </c>
      <c r="D1712" t="s">
        <v>54</v>
      </c>
      <c r="E1712">
        <v>1119.3599999999999</v>
      </c>
      <c r="F1712" t="s">
        <v>23</v>
      </c>
      <c r="G1712" t="s">
        <v>24</v>
      </c>
      <c r="H1712">
        <v>18.45</v>
      </c>
      <c r="I1712">
        <v>0</v>
      </c>
      <c r="J1712" t="s">
        <v>25</v>
      </c>
      <c r="K1712">
        <v>428732</v>
      </c>
      <c r="L1712">
        <v>10</v>
      </c>
      <c r="M1712">
        <v>0</v>
      </c>
      <c r="N1712">
        <v>0</v>
      </c>
      <c r="O1712">
        <v>0</v>
      </c>
      <c r="P1712">
        <v>0</v>
      </c>
      <c r="Q1712">
        <v>0</v>
      </c>
      <c r="R1712" t="s">
        <v>4773</v>
      </c>
    </row>
    <row r="1713" spans="1:19">
      <c r="A1713" t="s">
        <v>4774</v>
      </c>
      <c r="B1713" t="s">
        <v>4775</v>
      </c>
      <c r="C1713" t="s">
        <v>21</v>
      </c>
      <c r="D1713" t="s">
        <v>70</v>
      </c>
      <c r="E1713">
        <v>812.55</v>
      </c>
      <c r="F1713" t="s">
        <v>23</v>
      </c>
      <c r="G1713" t="s">
        <v>24</v>
      </c>
      <c r="H1713">
        <v>9.0500000000000007</v>
      </c>
      <c r="I1713">
        <v>0</v>
      </c>
      <c r="J1713" t="s">
        <v>31</v>
      </c>
      <c r="K1713">
        <v>517240</v>
      </c>
      <c r="L1713">
        <v>24</v>
      </c>
      <c r="M1713">
        <v>0</v>
      </c>
      <c r="N1713">
        <v>0</v>
      </c>
      <c r="O1713">
        <v>0</v>
      </c>
      <c r="P1713">
        <v>0</v>
      </c>
      <c r="Q1713">
        <v>0</v>
      </c>
      <c r="R1713" t="s">
        <v>4776</v>
      </c>
    </row>
    <row r="1714" spans="1:19">
      <c r="A1714" t="s">
        <v>4777</v>
      </c>
      <c r="B1714" t="s">
        <v>4778</v>
      </c>
      <c r="C1714" t="s">
        <v>29</v>
      </c>
      <c r="D1714" t="s">
        <v>70</v>
      </c>
      <c r="E1714">
        <v>753.15</v>
      </c>
      <c r="F1714" t="s">
        <v>23</v>
      </c>
      <c r="G1714" t="s">
        <v>24</v>
      </c>
      <c r="H1714">
        <v>11.05</v>
      </c>
      <c r="I1714">
        <v>0</v>
      </c>
      <c r="J1714" t="s">
        <v>25</v>
      </c>
      <c r="K1714">
        <v>493831</v>
      </c>
      <c r="L1714">
        <v>18</v>
      </c>
      <c r="M1714">
        <v>0</v>
      </c>
      <c r="N1714">
        <v>0</v>
      </c>
      <c r="O1714">
        <v>0</v>
      </c>
      <c r="P1714">
        <v>0</v>
      </c>
      <c r="Q1714">
        <v>0</v>
      </c>
      <c r="R1714" t="s">
        <v>4779</v>
      </c>
    </row>
    <row r="1715" spans="1:19">
      <c r="A1715" t="s">
        <v>4780</v>
      </c>
      <c r="B1715" t="s">
        <v>4781</v>
      </c>
      <c r="C1715" t="s">
        <v>60</v>
      </c>
      <c r="D1715" t="s">
        <v>54</v>
      </c>
      <c r="E1715">
        <v>210.74</v>
      </c>
      <c r="F1715" t="s">
        <v>23</v>
      </c>
      <c r="G1715" t="s">
        <v>24</v>
      </c>
      <c r="H1715">
        <v>9.0500000000000007</v>
      </c>
      <c r="I1715">
        <v>0</v>
      </c>
      <c r="J1715" t="s">
        <v>48</v>
      </c>
      <c r="K1715">
        <v>402447</v>
      </c>
      <c r="L1715">
        <v>20</v>
      </c>
      <c r="M1715">
        <v>0</v>
      </c>
      <c r="N1715">
        <v>0</v>
      </c>
      <c r="O1715">
        <v>0</v>
      </c>
      <c r="P1715">
        <v>0</v>
      </c>
      <c r="Q1715">
        <v>0</v>
      </c>
      <c r="R1715" t="s">
        <v>4782</v>
      </c>
    </row>
    <row r="1716" spans="1:19">
      <c r="A1716" t="s">
        <v>4783</v>
      </c>
      <c r="B1716" t="s">
        <v>4784</v>
      </c>
      <c r="C1716" t="s">
        <v>21</v>
      </c>
      <c r="D1716" t="s">
        <v>54</v>
      </c>
      <c r="E1716">
        <v>1721.11</v>
      </c>
      <c r="F1716" t="s">
        <v>39</v>
      </c>
      <c r="G1716" t="s">
        <v>40</v>
      </c>
      <c r="H1716">
        <v>8.6</v>
      </c>
      <c r="I1716">
        <v>0</v>
      </c>
      <c r="J1716" t="s">
        <v>25</v>
      </c>
      <c r="K1716">
        <v>432415</v>
      </c>
      <c r="L1716">
        <v>13</v>
      </c>
      <c r="M1716">
        <v>0</v>
      </c>
      <c r="N1716">
        <v>0</v>
      </c>
      <c r="O1716">
        <v>0</v>
      </c>
      <c r="P1716">
        <v>0</v>
      </c>
      <c r="Q1716">
        <v>0</v>
      </c>
      <c r="R1716" t="s">
        <v>4785</v>
      </c>
    </row>
    <row r="1717" spans="1:19">
      <c r="A1717" t="s">
        <v>4786</v>
      </c>
      <c r="B1717" t="s">
        <v>4787</v>
      </c>
      <c r="C1717" t="s">
        <v>29</v>
      </c>
      <c r="D1717" t="s">
        <v>22</v>
      </c>
      <c r="E1717">
        <v>74.260000000000005</v>
      </c>
      <c r="F1717" t="s">
        <v>23</v>
      </c>
      <c r="G1717" t="s">
        <v>24</v>
      </c>
      <c r="H1717">
        <v>5.24</v>
      </c>
      <c r="I1717">
        <v>0</v>
      </c>
      <c r="J1717" t="s">
        <v>31</v>
      </c>
      <c r="K1717">
        <v>418850</v>
      </c>
      <c r="L1717">
        <v>10</v>
      </c>
      <c r="M1717">
        <v>0</v>
      </c>
      <c r="N1717">
        <v>0</v>
      </c>
      <c r="O1717">
        <v>0</v>
      </c>
      <c r="P1717">
        <v>0</v>
      </c>
      <c r="Q1717">
        <v>0</v>
      </c>
      <c r="R1717" t="s">
        <v>4788</v>
      </c>
    </row>
    <row r="1718" spans="1:19">
      <c r="A1718" t="s">
        <v>4789</v>
      </c>
      <c r="B1718" t="s">
        <v>871</v>
      </c>
      <c r="C1718" t="s">
        <v>29</v>
      </c>
      <c r="D1718" t="s">
        <v>70</v>
      </c>
      <c r="E1718">
        <v>226.84</v>
      </c>
      <c r="F1718" t="s">
        <v>23</v>
      </c>
      <c r="G1718" t="s">
        <v>24</v>
      </c>
      <c r="H1718">
        <v>6.07</v>
      </c>
      <c r="I1718">
        <v>0</v>
      </c>
      <c r="J1718" t="s">
        <v>25</v>
      </c>
      <c r="K1718">
        <v>460696</v>
      </c>
      <c r="L1718">
        <v>38</v>
      </c>
      <c r="M1718">
        <v>0</v>
      </c>
      <c r="N1718">
        <v>1</v>
      </c>
      <c r="O1718">
        <v>0</v>
      </c>
      <c r="P1718">
        <v>0</v>
      </c>
      <c r="Q1718">
        <v>0</v>
      </c>
      <c r="R1718" t="s">
        <v>4790</v>
      </c>
    </row>
    <row r="1719" spans="1:19">
      <c r="A1719" t="s">
        <v>4791</v>
      </c>
      <c r="B1719" t="s">
        <v>4792</v>
      </c>
      <c r="C1719" t="s">
        <v>21</v>
      </c>
      <c r="D1719" t="s">
        <v>54</v>
      </c>
      <c r="E1719">
        <v>717.04</v>
      </c>
      <c r="F1719" t="s">
        <v>23</v>
      </c>
      <c r="G1719" t="s">
        <v>24</v>
      </c>
      <c r="H1719">
        <v>12.02</v>
      </c>
      <c r="I1719">
        <v>0</v>
      </c>
      <c r="J1719" t="s">
        <v>25</v>
      </c>
      <c r="K1719">
        <v>451564</v>
      </c>
      <c r="L1719">
        <v>48</v>
      </c>
      <c r="M1719">
        <v>0</v>
      </c>
      <c r="N1719">
        <v>1</v>
      </c>
      <c r="O1719">
        <v>0</v>
      </c>
      <c r="P1719">
        <v>0</v>
      </c>
      <c r="Q1719">
        <v>0</v>
      </c>
      <c r="R1719" t="s">
        <v>4793</v>
      </c>
    </row>
    <row r="1720" spans="1:19">
      <c r="A1720" t="s">
        <v>4794</v>
      </c>
      <c r="B1720" t="s">
        <v>4795</v>
      </c>
      <c r="C1720" t="s">
        <v>21</v>
      </c>
      <c r="D1720" t="s">
        <v>22</v>
      </c>
      <c r="E1720">
        <v>326.02999999999997</v>
      </c>
      <c r="F1720" t="s">
        <v>23</v>
      </c>
      <c r="G1720" t="s">
        <v>24</v>
      </c>
      <c r="H1720">
        <v>11.77</v>
      </c>
      <c r="I1720">
        <v>0</v>
      </c>
      <c r="J1720" t="s">
        <v>25</v>
      </c>
      <c r="K1720">
        <v>530073</v>
      </c>
      <c r="L1720">
        <v>19</v>
      </c>
      <c r="M1720">
        <v>0</v>
      </c>
      <c r="N1720">
        <v>0</v>
      </c>
      <c r="O1720">
        <v>0</v>
      </c>
      <c r="P1720">
        <v>0</v>
      </c>
      <c r="Q1720">
        <v>0</v>
      </c>
      <c r="R1720" t="s">
        <v>4796</v>
      </c>
    </row>
    <row r="1721" spans="1:19">
      <c r="A1721" t="s">
        <v>4797</v>
      </c>
      <c r="B1721" t="s">
        <v>2701</v>
      </c>
      <c r="C1721" t="s">
        <v>35</v>
      </c>
      <c r="D1721" t="s">
        <v>30</v>
      </c>
      <c r="E1721">
        <v>225.64</v>
      </c>
      <c r="F1721" t="s">
        <v>23</v>
      </c>
      <c r="G1721" t="s">
        <v>24</v>
      </c>
      <c r="H1721">
        <v>8.6</v>
      </c>
      <c r="I1721">
        <v>0</v>
      </c>
      <c r="J1721" t="s">
        <v>144</v>
      </c>
      <c r="K1721">
        <v>454158</v>
      </c>
      <c r="L1721">
        <v>14</v>
      </c>
      <c r="M1721">
        <v>0</v>
      </c>
      <c r="N1721">
        <v>0</v>
      </c>
      <c r="O1721">
        <v>0</v>
      </c>
      <c r="P1721">
        <v>0</v>
      </c>
      <c r="Q1721">
        <v>0</v>
      </c>
      <c r="R1721" t="s">
        <v>4798</v>
      </c>
    </row>
    <row r="1722" spans="1:19">
      <c r="A1722" t="s">
        <v>4799</v>
      </c>
      <c r="B1722" t="s">
        <v>4800</v>
      </c>
      <c r="C1722" t="s">
        <v>121</v>
      </c>
      <c r="D1722" t="s">
        <v>54</v>
      </c>
      <c r="E1722">
        <v>706.85</v>
      </c>
      <c r="F1722" t="s">
        <v>55</v>
      </c>
      <c r="G1722" t="s">
        <v>24</v>
      </c>
      <c r="H1722">
        <v>14.71</v>
      </c>
      <c r="I1722">
        <v>0</v>
      </c>
      <c r="J1722" t="s">
        <v>25</v>
      </c>
      <c r="K1722">
        <v>523762</v>
      </c>
      <c r="L1722">
        <v>25</v>
      </c>
      <c r="M1722">
        <v>0</v>
      </c>
      <c r="N1722">
        <v>0</v>
      </c>
      <c r="O1722">
        <v>0</v>
      </c>
      <c r="P1722">
        <v>0</v>
      </c>
      <c r="Q1722">
        <v>0</v>
      </c>
      <c r="R1722" t="s">
        <v>4801</v>
      </c>
      <c r="S1722" t="s">
        <v>57</v>
      </c>
    </row>
    <row r="1723" spans="1:19">
      <c r="A1723" t="s">
        <v>4802</v>
      </c>
      <c r="B1723" t="s">
        <v>4803</v>
      </c>
      <c r="C1723" t="s">
        <v>121</v>
      </c>
      <c r="D1723" t="s">
        <v>70</v>
      </c>
      <c r="E1723">
        <v>314.29000000000002</v>
      </c>
      <c r="F1723" t="s">
        <v>23</v>
      </c>
      <c r="G1723" t="s">
        <v>24</v>
      </c>
      <c r="H1723">
        <v>2.64</v>
      </c>
      <c r="I1723">
        <v>0</v>
      </c>
      <c r="J1723" t="s">
        <v>25</v>
      </c>
      <c r="K1723">
        <v>441529</v>
      </c>
      <c r="L1723">
        <v>11</v>
      </c>
      <c r="M1723">
        <v>0</v>
      </c>
      <c r="N1723">
        <v>0</v>
      </c>
      <c r="O1723">
        <v>0</v>
      </c>
      <c r="P1723">
        <v>0</v>
      </c>
      <c r="Q1723">
        <v>0</v>
      </c>
      <c r="R1723" t="s">
        <v>4804</v>
      </c>
    </row>
    <row r="1724" spans="1:19">
      <c r="A1724" t="s">
        <v>4805</v>
      </c>
      <c r="B1724" t="s">
        <v>4806</v>
      </c>
      <c r="C1724" t="s">
        <v>60</v>
      </c>
      <c r="D1724" t="s">
        <v>30</v>
      </c>
      <c r="E1724">
        <v>402.93</v>
      </c>
      <c r="F1724" t="s">
        <v>39</v>
      </c>
      <c r="G1724" t="s">
        <v>40</v>
      </c>
      <c r="H1724">
        <v>10.57</v>
      </c>
      <c r="I1724">
        <v>0</v>
      </c>
      <c r="J1724" t="s">
        <v>31</v>
      </c>
      <c r="K1724">
        <v>537968</v>
      </c>
      <c r="L1724">
        <v>11</v>
      </c>
      <c r="M1724">
        <v>0</v>
      </c>
      <c r="N1724">
        <v>0</v>
      </c>
      <c r="O1724">
        <v>0</v>
      </c>
      <c r="P1724">
        <v>0</v>
      </c>
      <c r="Q1724">
        <v>0</v>
      </c>
      <c r="R1724" t="s">
        <v>4807</v>
      </c>
    </row>
    <row r="1725" spans="1:19">
      <c r="A1725" t="s">
        <v>4808</v>
      </c>
      <c r="B1725" t="s">
        <v>741</v>
      </c>
      <c r="C1725" t="s">
        <v>21</v>
      </c>
      <c r="D1725" t="s">
        <v>54</v>
      </c>
      <c r="E1725">
        <v>636.76</v>
      </c>
      <c r="F1725" t="s">
        <v>23</v>
      </c>
      <c r="G1725" t="s">
        <v>24</v>
      </c>
      <c r="H1725">
        <v>8.64</v>
      </c>
      <c r="I1725">
        <v>0</v>
      </c>
      <c r="J1725" t="s">
        <v>31</v>
      </c>
      <c r="K1725">
        <v>516898</v>
      </c>
      <c r="L1725">
        <v>48</v>
      </c>
      <c r="M1725">
        <v>0</v>
      </c>
      <c r="N1725">
        <v>1</v>
      </c>
      <c r="O1725">
        <v>0</v>
      </c>
      <c r="P1725">
        <v>0</v>
      </c>
      <c r="Q1725">
        <v>0</v>
      </c>
      <c r="R1725" t="s">
        <v>4809</v>
      </c>
    </row>
    <row r="1726" spans="1:19">
      <c r="A1726" t="s">
        <v>4810</v>
      </c>
      <c r="B1726" t="s">
        <v>4811</v>
      </c>
      <c r="C1726" t="s">
        <v>35</v>
      </c>
      <c r="D1726" t="s">
        <v>30</v>
      </c>
      <c r="E1726">
        <v>344.2</v>
      </c>
      <c r="F1726" t="s">
        <v>23</v>
      </c>
      <c r="G1726" t="s">
        <v>24</v>
      </c>
      <c r="H1726">
        <v>11.23</v>
      </c>
      <c r="I1726">
        <v>0</v>
      </c>
      <c r="J1726" t="s">
        <v>31</v>
      </c>
      <c r="K1726">
        <v>410245</v>
      </c>
      <c r="L1726">
        <v>24</v>
      </c>
      <c r="M1726">
        <v>0</v>
      </c>
      <c r="N1726">
        <v>0</v>
      </c>
      <c r="O1726">
        <v>0</v>
      </c>
      <c r="P1726">
        <v>0</v>
      </c>
      <c r="Q1726">
        <v>0</v>
      </c>
      <c r="R1726" t="s">
        <v>4812</v>
      </c>
    </row>
    <row r="1727" spans="1:19">
      <c r="A1727" t="s">
        <v>4813</v>
      </c>
      <c r="B1727" t="s">
        <v>4814</v>
      </c>
      <c r="C1727" t="s">
        <v>21</v>
      </c>
      <c r="D1727" t="s">
        <v>54</v>
      </c>
      <c r="E1727">
        <v>134.79</v>
      </c>
      <c r="F1727" t="s">
        <v>23</v>
      </c>
      <c r="G1727" t="s">
        <v>24</v>
      </c>
      <c r="H1727">
        <v>15.53</v>
      </c>
      <c r="I1727">
        <v>0</v>
      </c>
      <c r="J1727" t="s">
        <v>31</v>
      </c>
      <c r="K1727">
        <v>482873</v>
      </c>
      <c r="L1727">
        <v>41</v>
      </c>
      <c r="M1727">
        <v>0</v>
      </c>
      <c r="N1727">
        <v>1</v>
      </c>
      <c r="O1727">
        <v>0</v>
      </c>
      <c r="P1727">
        <v>0</v>
      </c>
      <c r="Q1727">
        <v>0</v>
      </c>
      <c r="R1727" t="s">
        <v>4815</v>
      </c>
    </row>
    <row r="1728" spans="1:19">
      <c r="A1728" t="s">
        <v>4816</v>
      </c>
      <c r="B1728" t="s">
        <v>4817</v>
      </c>
      <c r="C1728" t="s">
        <v>44</v>
      </c>
      <c r="D1728" t="s">
        <v>70</v>
      </c>
      <c r="E1728">
        <v>673.46</v>
      </c>
      <c r="F1728" t="s">
        <v>39</v>
      </c>
      <c r="G1728" t="s">
        <v>40</v>
      </c>
      <c r="H1728">
        <v>2.5099999999999998</v>
      </c>
      <c r="I1728">
        <v>0</v>
      </c>
      <c r="J1728" t="s">
        <v>31</v>
      </c>
      <c r="K1728">
        <v>533048</v>
      </c>
      <c r="L1728">
        <v>21</v>
      </c>
      <c r="M1728">
        <v>0</v>
      </c>
      <c r="N1728">
        <v>0</v>
      </c>
      <c r="O1728">
        <v>0</v>
      </c>
      <c r="P1728">
        <v>0</v>
      </c>
      <c r="Q1728">
        <v>0</v>
      </c>
      <c r="R1728" t="s">
        <v>4818</v>
      </c>
    </row>
    <row r="1729" spans="1:18">
      <c r="A1729" t="s">
        <v>4819</v>
      </c>
      <c r="B1729" t="s">
        <v>4820</v>
      </c>
      <c r="C1729" t="s">
        <v>60</v>
      </c>
      <c r="D1729" t="s">
        <v>70</v>
      </c>
      <c r="E1729">
        <v>695.04</v>
      </c>
      <c r="F1729" t="s">
        <v>23</v>
      </c>
      <c r="G1729" t="s">
        <v>24</v>
      </c>
      <c r="H1729">
        <v>10.58</v>
      </c>
      <c r="I1729">
        <v>0</v>
      </c>
      <c r="J1729" t="s">
        <v>31</v>
      </c>
      <c r="K1729">
        <v>506542</v>
      </c>
      <c r="L1729">
        <v>19</v>
      </c>
      <c r="M1729">
        <v>0</v>
      </c>
      <c r="N1729">
        <v>0</v>
      </c>
      <c r="O1729">
        <v>0</v>
      </c>
      <c r="P1729">
        <v>0</v>
      </c>
      <c r="Q1729">
        <v>0</v>
      </c>
      <c r="R1729" t="s">
        <v>4821</v>
      </c>
    </row>
    <row r="1730" spans="1:18">
      <c r="A1730" t="s">
        <v>4822</v>
      </c>
      <c r="B1730" t="s">
        <v>3197</v>
      </c>
      <c r="C1730" t="s">
        <v>29</v>
      </c>
      <c r="D1730" t="s">
        <v>54</v>
      </c>
      <c r="E1730">
        <v>225</v>
      </c>
      <c r="F1730" t="s">
        <v>23</v>
      </c>
      <c r="G1730" t="s">
        <v>24</v>
      </c>
      <c r="H1730">
        <v>19.77</v>
      </c>
      <c r="I1730">
        <v>0</v>
      </c>
      <c r="J1730" t="s">
        <v>144</v>
      </c>
      <c r="K1730">
        <v>559191</v>
      </c>
      <c r="L1730">
        <v>11</v>
      </c>
      <c r="M1730">
        <v>0</v>
      </c>
      <c r="N1730">
        <v>0</v>
      </c>
      <c r="O1730">
        <v>0</v>
      </c>
      <c r="P1730">
        <v>0</v>
      </c>
      <c r="Q1730">
        <v>0</v>
      </c>
      <c r="R1730" t="s">
        <v>4823</v>
      </c>
    </row>
    <row r="1731" spans="1:18">
      <c r="A1731" t="s">
        <v>4824</v>
      </c>
      <c r="B1731" t="s">
        <v>1078</v>
      </c>
      <c r="C1731" t="s">
        <v>121</v>
      </c>
      <c r="D1731" t="s">
        <v>22</v>
      </c>
      <c r="E1731">
        <v>1018.83</v>
      </c>
      <c r="F1731" t="s">
        <v>23</v>
      </c>
      <c r="G1731" t="s">
        <v>24</v>
      </c>
      <c r="H1731">
        <v>10.79</v>
      </c>
      <c r="I1731">
        <v>0</v>
      </c>
      <c r="J1731" t="s">
        <v>48</v>
      </c>
      <c r="K1731">
        <v>530483</v>
      </c>
      <c r="L1731">
        <v>17</v>
      </c>
      <c r="M1731">
        <v>0</v>
      </c>
      <c r="N1731">
        <v>0</v>
      </c>
      <c r="O1731">
        <v>0</v>
      </c>
      <c r="P1731">
        <v>0</v>
      </c>
      <c r="Q1731">
        <v>0</v>
      </c>
      <c r="R1731" t="s">
        <v>4825</v>
      </c>
    </row>
    <row r="1732" spans="1:18">
      <c r="A1732" t="s">
        <v>4826</v>
      </c>
      <c r="B1732" t="s">
        <v>4827</v>
      </c>
      <c r="C1732" t="s">
        <v>21</v>
      </c>
      <c r="D1732" t="s">
        <v>30</v>
      </c>
      <c r="E1732">
        <v>653.84</v>
      </c>
      <c r="F1732" t="s">
        <v>39</v>
      </c>
      <c r="G1732" t="s">
        <v>40</v>
      </c>
      <c r="H1732">
        <v>9</v>
      </c>
      <c r="I1732">
        <v>0</v>
      </c>
      <c r="J1732" t="s">
        <v>25</v>
      </c>
      <c r="K1732">
        <v>471451</v>
      </c>
      <c r="L1732">
        <v>13</v>
      </c>
      <c r="M1732">
        <v>0</v>
      </c>
      <c r="N1732">
        <v>0</v>
      </c>
      <c r="O1732">
        <v>0</v>
      </c>
      <c r="P1732">
        <v>0</v>
      </c>
      <c r="Q1732">
        <v>0</v>
      </c>
      <c r="R1732" t="s">
        <v>4828</v>
      </c>
    </row>
    <row r="1733" spans="1:18">
      <c r="A1733" t="s">
        <v>4829</v>
      </c>
      <c r="B1733" t="s">
        <v>4830</v>
      </c>
      <c r="C1733" t="s">
        <v>21</v>
      </c>
      <c r="D1733" t="s">
        <v>22</v>
      </c>
      <c r="E1733">
        <v>323.13</v>
      </c>
      <c r="F1733" t="s">
        <v>23</v>
      </c>
      <c r="G1733" t="s">
        <v>24</v>
      </c>
      <c r="H1733">
        <v>5.9</v>
      </c>
      <c r="I1733">
        <v>0</v>
      </c>
      <c r="J1733" t="s">
        <v>48</v>
      </c>
      <c r="K1733">
        <v>458404</v>
      </c>
      <c r="L1733">
        <v>15</v>
      </c>
      <c r="M1733">
        <v>0</v>
      </c>
      <c r="N1733">
        <v>0</v>
      </c>
      <c r="O1733">
        <v>0</v>
      </c>
      <c r="P1733">
        <v>0</v>
      </c>
      <c r="Q1733">
        <v>0</v>
      </c>
      <c r="R1733" t="s">
        <v>4831</v>
      </c>
    </row>
    <row r="1734" spans="1:18">
      <c r="A1734" t="s">
        <v>4832</v>
      </c>
      <c r="B1734" t="s">
        <v>569</v>
      </c>
      <c r="C1734" t="s">
        <v>128</v>
      </c>
      <c r="D1734" t="s">
        <v>22</v>
      </c>
      <c r="E1734">
        <v>157.06</v>
      </c>
      <c r="F1734" t="s">
        <v>23</v>
      </c>
      <c r="G1734" t="s">
        <v>24</v>
      </c>
      <c r="H1734">
        <v>11.82</v>
      </c>
      <c r="I1734">
        <v>0</v>
      </c>
      <c r="J1734" t="s">
        <v>25</v>
      </c>
      <c r="K1734">
        <v>505863</v>
      </c>
      <c r="L1734">
        <v>23</v>
      </c>
      <c r="M1734">
        <v>0</v>
      </c>
      <c r="N1734">
        <v>0</v>
      </c>
      <c r="O1734">
        <v>0</v>
      </c>
      <c r="P1734">
        <v>0</v>
      </c>
      <c r="Q1734">
        <v>0</v>
      </c>
      <c r="R1734" t="s">
        <v>4833</v>
      </c>
    </row>
    <row r="1735" spans="1:18">
      <c r="A1735" t="s">
        <v>4834</v>
      </c>
      <c r="B1735" t="s">
        <v>4835</v>
      </c>
      <c r="C1735" t="s">
        <v>21</v>
      </c>
      <c r="D1735" t="s">
        <v>22</v>
      </c>
      <c r="E1735">
        <v>570.94000000000005</v>
      </c>
      <c r="F1735" t="s">
        <v>23</v>
      </c>
      <c r="G1735" t="s">
        <v>24</v>
      </c>
      <c r="H1735">
        <v>1.6</v>
      </c>
      <c r="I1735">
        <v>0</v>
      </c>
      <c r="J1735" t="s">
        <v>25</v>
      </c>
      <c r="K1735">
        <v>461639</v>
      </c>
      <c r="L1735">
        <v>21</v>
      </c>
      <c r="M1735">
        <v>0</v>
      </c>
      <c r="N1735">
        <v>0</v>
      </c>
      <c r="O1735">
        <v>0</v>
      </c>
      <c r="P1735">
        <v>0</v>
      </c>
      <c r="Q1735">
        <v>0</v>
      </c>
      <c r="R1735" t="s">
        <v>4836</v>
      </c>
    </row>
    <row r="1736" spans="1:18">
      <c r="A1736" t="s">
        <v>4837</v>
      </c>
      <c r="B1736" t="s">
        <v>4838</v>
      </c>
      <c r="C1736" t="s">
        <v>21</v>
      </c>
      <c r="D1736" t="s">
        <v>22</v>
      </c>
      <c r="E1736">
        <v>206.4</v>
      </c>
      <c r="F1736" t="s">
        <v>23</v>
      </c>
      <c r="G1736" t="s">
        <v>24</v>
      </c>
      <c r="H1736">
        <v>6.66</v>
      </c>
      <c r="I1736">
        <v>0</v>
      </c>
      <c r="J1736" t="s">
        <v>48</v>
      </c>
      <c r="K1736">
        <v>423398</v>
      </c>
      <c r="L1736">
        <v>16</v>
      </c>
      <c r="M1736">
        <v>0</v>
      </c>
      <c r="N1736">
        <v>0</v>
      </c>
      <c r="O1736">
        <v>0</v>
      </c>
      <c r="P1736">
        <v>0</v>
      </c>
      <c r="Q1736">
        <v>0</v>
      </c>
      <c r="R1736" t="s">
        <v>4839</v>
      </c>
    </row>
    <row r="1737" spans="1:18">
      <c r="A1737" t="s">
        <v>4840</v>
      </c>
      <c r="B1737" t="s">
        <v>4841</v>
      </c>
      <c r="C1737" t="s">
        <v>44</v>
      </c>
      <c r="D1737" t="s">
        <v>70</v>
      </c>
      <c r="E1737">
        <v>2457.81</v>
      </c>
      <c r="F1737" t="s">
        <v>23</v>
      </c>
      <c r="G1737" t="s">
        <v>24</v>
      </c>
      <c r="H1737">
        <v>7.86</v>
      </c>
      <c r="I1737">
        <v>0</v>
      </c>
      <c r="J1737" t="s">
        <v>48</v>
      </c>
      <c r="K1737">
        <v>419303</v>
      </c>
      <c r="L1737">
        <v>25</v>
      </c>
      <c r="M1737">
        <v>0</v>
      </c>
      <c r="N1737">
        <v>0</v>
      </c>
      <c r="O1737">
        <v>0</v>
      </c>
      <c r="P1737">
        <v>0</v>
      </c>
      <c r="Q1737">
        <v>0</v>
      </c>
      <c r="R1737" t="s">
        <v>4842</v>
      </c>
    </row>
    <row r="1738" spans="1:18">
      <c r="A1738" t="s">
        <v>4843</v>
      </c>
      <c r="B1738" t="s">
        <v>4844</v>
      </c>
      <c r="C1738" t="s">
        <v>111</v>
      </c>
      <c r="D1738" t="s">
        <v>70</v>
      </c>
      <c r="E1738">
        <v>409.08</v>
      </c>
      <c r="F1738" t="s">
        <v>39</v>
      </c>
      <c r="G1738" t="s">
        <v>40</v>
      </c>
      <c r="H1738">
        <v>11.49</v>
      </c>
      <c r="I1738">
        <v>0</v>
      </c>
      <c r="J1738" t="s">
        <v>31</v>
      </c>
      <c r="K1738">
        <v>450396</v>
      </c>
      <c r="L1738">
        <v>56</v>
      </c>
      <c r="M1738">
        <v>1</v>
      </c>
      <c r="N1738">
        <v>0</v>
      </c>
      <c r="O1738">
        <v>0</v>
      </c>
      <c r="P1738">
        <v>0</v>
      </c>
      <c r="Q1738">
        <v>1</v>
      </c>
      <c r="R1738" t="s">
        <v>4845</v>
      </c>
    </row>
    <row r="1739" spans="1:18">
      <c r="A1739" t="s">
        <v>4846</v>
      </c>
      <c r="B1739" t="s">
        <v>2653</v>
      </c>
      <c r="C1739" t="s">
        <v>21</v>
      </c>
      <c r="D1739" t="s">
        <v>70</v>
      </c>
      <c r="E1739">
        <v>975.07</v>
      </c>
      <c r="F1739" t="s">
        <v>23</v>
      </c>
      <c r="G1739" t="s">
        <v>24</v>
      </c>
      <c r="H1739">
        <v>7.3</v>
      </c>
      <c r="I1739">
        <v>0</v>
      </c>
      <c r="J1739" t="s">
        <v>31</v>
      </c>
      <c r="K1739">
        <v>557429</v>
      </c>
      <c r="L1739">
        <v>14</v>
      </c>
      <c r="M1739">
        <v>0</v>
      </c>
      <c r="N1739">
        <v>0</v>
      </c>
      <c r="O1739">
        <v>0</v>
      </c>
      <c r="P1739">
        <v>0</v>
      </c>
      <c r="Q1739">
        <v>0</v>
      </c>
      <c r="R1739" t="s">
        <v>4847</v>
      </c>
    </row>
    <row r="1740" spans="1:18">
      <c r="A1740" t="s">
        <v>4848</v>
      </c>
      <c r="B1740" t="s">
        <v>1950</v>
      </c>
      <c r="C1740" t="s">
        <v>44</v>
      </c>
      <c r="D1740" t="s">
        <v>22</v>
      </c>
      <c r="E1740">
        <v>254.02</v>
      </c>
      <c r="F1740" t="s">
        <v>23</v>
      </c>
      <c r="G1740" t="s">
        <v>24</v>
      </c>
      <c r="H1740">
        <v>7.7</v>
      </c>
      <c r="I1740">
        <v>0</v>
      </c>
      <c r="J1740" t="s">
        <v>31</v>
      </c>
      <c r="K1740">
        <v>543218</v>
      </c>
      <c r="L1740">
        <v>39</v>
      </c>
      <c r="M1740">
        <v>0</v>
      </c>
      <c r="N1740">
        <v>1</v>
      </c>
      <c r="O1740">
        <v>0</v>
      </c>
      <c r="P1740">
        <v>0</v>
      </c>
      <c r="Q1740">
        <v>0</v>
      </c>
      <c r="R1740" t="s">
        <v>4849</v>
      </c>
    </row>
    <row r="1741" spans="1:18">
      <c r="A1741" t="s">
        <v>4850</v>
      </c>
      <c r="B1741" t="s">
        <v>1833</v>
      </c>
      <c r="C1741" t="s">
        <v>44</v>
      </c>
      <c r="D1741" t="s">
        <v>70</v>
      </c>
      <c r="E1741">
        <v>244.08</v>
      </c>
      <c r="F1741" t="s">
        <v>23</v>
      </c>
      <c r="G1741" t="s">
        <v>24</v>
      </c>
      <c r="H1741">
        <v>1.48</v>
      </c>
      <c r="I1741">
        <v>0</v>
      </c>
      <c r="J1741" t="s">
        <v>48</v>
      </c>
      <c r="K1741">
        <v>414824</v>
      </c>
      <c r="L1741">
        <v>15</v>
      </c>
      <c r="M1741">
        <v>0</v>
      </c>
      <c r="N1741">
        <v>0</v>
      </c>
      <c r="O1741">
        <v>0</v>
      </c>
      <c r="P1741">
        <v>0</v>
      </c>
      <c r="Q1741">
        <v>0</v>
      </c>
      <c r="R1741" t="s">
        <v>4851</v>
      </c>
    </row>
    <row r="1742" spans="1:18">
      <c r="A1742" t="s">
        <v>4852</v>
      </c>
      <c r="B1742" t="s">
        <v>4853</v>
      </c>
      <c r="C1742" t="s">
        <v>29</v>
      </c>
      <c r="D1742" t="s">
        <v>70</v>
      </c>
      <c r="E1742">
        <v>477.95</v>
      </c>
      <c r="F1742" t="s">
        <v>23</v>
      </c>
      <c r="G1742" t="s">
        <v>24</v>
      </c>
      <c r="H1742">
        <v>11.91</v>
      </c>
      <c r="I1742">
        <v>0</v>
      </c>
      <c r="J1742" t="s">
        <v>31</v>
      </c>
      <c r="K1742">
        <v>445312</v>
      </c>
      <c r="L1742">
        <v>44</v>
      </c>
      <c r="M1742">
        <v>0</v>
      </c>
      <c r="N1742">
        <v>0</v>
      </c>
      <c r="O1742">
        <v>1</v>
      </c>
      <c r="P1742">
        <v>0</v>
      </c>
      <c r="Q1742">
        <v>0</v>
      </c>
      <c r="R1742" t="s">
        <v>4854</v>
      </c>
    </row>
    <row r="1743" spans="1:18">
      <c r="A1743" t="s">
        <v>4855</v>
      </c>
      <c r="B1743" t="s">
        <v>885</v>
      </c>
      <c r="C1743" t="s">
        <v>44</v>
      </c>
      <c r="D1743" t="s">
        <v>54</v>
      </c>
      <c r="E1743">
        <v>738.36</v>
      </c>
      <c r="F1743" t="s">
        <v>23</v>
      </c>
      <c r="G1743" t="s">
        <v>24</v>
      </c>
      <c r="H1743">
        <v>14.24</v>
      </c>
      <c r="I1743">
        <v>0</v>
      </c>
      <c r="J1743" t="s">
        <v>31</v>
      </c>
      <c r="K1743">
        <v>493645</v>
      </c>
      <c r="L1743">
        <v>18</v>
      </c>
      <c r="M1743">
        <v>0</v>
      </c>
      <c r="N1743">
        <v>0</v>
      </c>
      <c r="O1743">
        <v>0</v>
      </c>
      <c r="P1743">
        <v>0</v>
      </c>
      <c r="Q1743">
        <v>0</v>
      </c>
      <c r="R1743" t="s">
        <v>4856</v>
      </c>
    </row>
    <row r="1744" spans="1:18">
      <c r="A1744" t="s">
        <v>4857</v>
      </c>
      <c r="B1744" t="s">
        <v>1587</v>
      </c>
      <c r="C1744" t="s">
        <v>44</v>
      </c>
      <c r="D1744" t="s">
        <v>22</v>
      </c>
      <c r="E1744">
        <v>101.94</v>
      </c>
      <c r="F1744" t="s">
        <v>39</v>
      </c>
      <c r="G1744" t="s">
        <v>40</v>
      </c>
      <c r="H1744">
        <v>4.46</v>
      </c>
      <c r="I1744">
        <v>0</v>
      </c>
      <c r="J1744" t="s">
        <v>25</v>
      </c>
      <c r="K1744">
        <v>438716</v>
      </c>
      <c r="L1744">
        <v>16</v>
      </c>
      <c r="M1744">
        <v>0</v>
      </c>
      <c r="N1744">
        <v>0</v>
      </c>
      <c r="O1744">
        <v>0</v>
      </c>
      <c r="P1744">
        <v>0</v>
      </c>
      <c r="Q1744">
        <v>0</v>
      </c>
      <c r="R1744" t="s">
        <v>4858</v>
      </c>
    </row>
    <row r="1745" spans="1:19">
      <c r="A1745" t="s">
        <v>4859</v>
      </c>
      <c r="B1745" t="s">
        <v>1403</v>
      </c>
      <c r="C1745" t="s">
        <v>21</v>
      </c>
      <c r="D1745" t="s">
        <v>54</v>
      </c>
      <c r="E1745">
        <v>289.35000000000002</v>
      </c>
      <c r="F1745" t="s">
        <v>55</v>
      </c>
      <c r="G1745" t="s">
        <v>24</v>
      </c>
      <c r="H1745">
        <v>13.87</v>
      </c>
      <c r="I1745">
        <v>0</v>
      </c>
      <c r="J1745" t="s">
        <v>31</v>
      </c>
      <c r="K1745">
        <v>550955</v>
      </c>
      <c r="L1745">
        <v>25</v>
      </c>
      <c r="M1745">
        <v>0</v>
      </c>
      <c r="N1745">
        <v>0</v>
      </c>
      <c r="O1745">
        <v>0</v>
      </c>
      <c r="P1745">
        <v>0</v>
      </c>
      <c r="Q1745">
        <v>0</v>
      </c>
      <c r="R1745" t="s">
        <v>4860</v>
      </c>
      <c r="S1745" t="s">
        <v>57</v>
      </c>
    </row>
    <row r="1746" spans="1:19">
      <c r="A1746" t="s">
        <v>4861</v>
      </c>
      <c r="B1746" t="s">
        <v>2082</v>
      </c>
      <c r="C1746" t="s">
        <v>44</v>
      </c>
      <c r="D1746" t="s">
        <v>70</v>
      </c>
      <c r="E1746">
        <v>695.62</v>
      </c>
      <c r="F1746" t="s">
        <v>23</v>
      </c>
      <c r="G1746" t="s">
        <v>24</v>
      </c>
      <c r="H1746">
        <v>9.6</v>
      </c>
      <c r="I1746">
        <v>0</v>
      </c>
      <c r="J1746" t="s">
        <v>144</v>
      </c>
      <c r="K1746">
        <v>480261</v>
      </c>
      <c r="L1746">
        <v>18</v>
      </c>
      <c r="M1746">
        <v>0</v>
      </c>
      <c r="N1746">
        <v>0</v>
      </c>
      <c r="O1746">
        <v>0</v>
      </c>
      <c r="P1746">
        <v>0</v>
      </c>
      <c r="Q1746">
        <v>0</v>
      </c>
      <c r="R1746" t="s">
        <v>4862</v>
      </c>
    </row>
    <row r="1747" spans="1:19">
      <c r="A1747" t="s">
        <v>4863</v>
      </c>
      <c r="B1747" t="s">
        <v>4864</v>
      </c>
      <c r="C1747" t="s">
        <v>35</v>
      </c>
      <c r="D1747" t="s">
        <v>30</v>
      </c>
      <c r="E1747">
        <v>179.17</v>
      </c>
      <c r="F1747" t="s">
        <v>55</v>
      </c>
      <c r="G1747" t="s">
        <v>24</v>
      </c>
      <c r="H1747">
        <v>10.3</v>
      </c>
      <c r="I1747">
        <v>0</v>
      </c>
      <c r="J1747" t="s">
        <v>25</v>
      </c>
      <c r="K1747">
        <v>490571</v>
      </c>
      <c r="L1747">
        <v>18</v>
      </c>
      <c r="M1747">
        <v>0</v>
      </c>
      <c r="N1747">
        <v>0</v>
      </c>
      <c r="O1747">
        <v>0</v>
      </c>
      <c r="P1747">
        <v>0</v>
      </c>
      <c r="Q1747">
        <v>0</v>
      </c>
      <c r="R1747" t="s">
        <v>4865</v>
      </c>
      <c r="S1747" t="s">
        <v>57</v>
      </c>
    </row>
    <row r="1748" spans="1:19">
      <c r="A1748" t="s">
        <v>4866</v>
      </c>
      <c r="B1748" t="s">
        <v>4867</v>
      </c>
      <c r="C1748" t="s">
        <v>29</v>
      </c>
      <c r="D1748" t="s">
        <v>54</v>
      </c>
      <c r="E1748">
        <v>565.29999999999995</v>
      </c>
      <c r="F1748" t="s">
        <v>39</v>
      </c>
      <c r="G1748" t="s">
        <v>24</v>
      </c>
      <c r="H1748">
        <v>10.27</v>
      </c>
      <c r="I1748">
        <v>0</v>
      </c>
      <c r="J1748" t="s">
        <v>31</v>
      </c>
      <c r="K1748">
        <v>521798</v>
      </c>
      <c r="L1748">
        <v>20</v>
      </c>
      <c r="M1748">
        <v>0</v>
      </c>
      <c r="N1748">
        <v>0</v>
      </c>
      <c r="O1748">
        <v>0</v>
      </c>
      <c r="P1748">
        <v>0</v>
      </c>
      <c r="Q1748">
        <v>0</v>
      </c>
      <c r="R1748" t="s">
        <v>4868</v>
      </c>
      <c r="S1748" t="s">
        <v>50</v>
      </c>
    </row>
    <row r="1749" spans="1:19">
      <c r="A1749" t="s">
        <v>4869</v>
      </c>
      <c r="B1749" t="s">
        <v>4661</v>
      </c>
      <c r="C1749" t="s">
        <v>29</v>
      </c>
      <c r="D1749" t="s">
        <v>22</v>
      </c>
      <c r="E1749">
        <v>233.9</v>
      </c>
      <c r="F1749" t="s">
        <v>23</v>
      </c>
      <c r="G1749" t="s">
        <v>24</v>
      </c>
      <c r="H1749">
        <v>2.06</v>
      </c>
      <c r="I1749">
        <v>0</v>
      </c>
      <c r="J1749" t="s">
        <v>31</v>
      </c>
      <c r="K1749">
        <v>432545</v>
      </c>
      <c r="L1749">
        <v>13</v>
      </c>
      <c r="M1749">
        <v>0</v>
      </c>
      <c r="N1749">
        <v>0</v>
      </c>
      <c r="O1749">
        <v>0</v>
      </c>
      <c r="P1749">
        <v>0</v>
      </c>
      <c r="Q1749">
        <v>0</v>
      </c>
      <c r="R1749" t="s">
        <v>4870</v>
      </c>
    </row>
    <row r="1750" spans="1:19">
      <c r="A1750" t="s">
        <v>4871</v>
      </c>
      <c r="B1750" t="s">
        <v>2431</v>
      </c>
      <c r="C1750" t="s">
        <v>111</v>
      </c>
      <c r="D1750" t="s">
        <v>70</v>
      </c>
      <c r="E1750">
        <v>114.1</v>
      </c>
      <c r="F1750" t="s">
        <v>23</v>
      </c>
      <c r="G1750" t="s">
        <v>24</v>
      </c>
      <c r="H1750">
        <v>6.95</v>
      </c>
      <c r="I1750">
        <v>0</v>
      </c>
      <c r="J1750" t="s">
        <v>31</v>
      </c>
      <c r="K1750">
        <v>459164</v>
      </c>
      <c r="L1750">
        <v>37</v>
      </c>
      <c r="M1750">
        <v>0</v>
      </c>
      <c r="N1750">
        <v>0</v>
      </c>
      <c r="O1750">
        <v>0</v>
      </c>
      <c r="P1750">
        <v>1</v>
      </c>
      <c r="Q1750">
        <v>0</v>
      </c>
      <c r="R1750" t="s">
        <v>4872</v>
      </c>
    </row>
    <row r="1751" spans="1:19">
      <c r="A1751" t="s">
        <v>4873</v>
      </c>
      <c r="B1751" t="s">
        <v>4874</v>
      </c>
      <c r="C1751" t="s">
        <v>21</v>
      </c>
      <c r="D1751" t="s">
        <v>30</v>
      </c>
      <c r="E1751">
        <v>409.46</v>
      </c>
      <c r="F1751" t="s">
        <v>23</v>
      </c>
      <c r="G1751" t="s">
        <v>24</v>
      </c>
      <c r="H1751">
        <v>7.68</v>
      </c>
      <c r="I1751">
        <v>0</v>
      </c>
      <c r="J1751" t="s">
        <v>48</v>
      </c>
      <c r="K1751">
        <v>518489</v>
      </c>
      <c r="L1751">
        <v>22</v>
      </c>
      <c r="M1751">
        <v>0</v>
      </c>
      <c r="N1751">
        <v>0</v>
      </c>
      <c r="O1751">
        <v>0</v>
      </c>
      <c r="P1751">
        <v>0</v>
      </c>
      <c r="Q1751">
        <v>0</v>
      </c>
      <c r="R1751" t="s">
        <v>4875</v>
      </c>
    </row>
    <row r="1752" spans="1:19">
      <c r="A1752" t="s">
        <v>4876</v>
      </c>
      <c r="B1752" t="s">
        <v>4877</v>
      </c>
      <c r="C1752" t="s">
        <v>44</v>
      </c>
      <c r="D1752" t="s">
        <v>70</v>
      </c>
      <c r="E1752">
        <v>494.23</v>
      </c>
      <c r="F1752" t="s">
        <v>23</v>
      </c>
      <c r="G1752" t="s">
        <v>24</v>
      </c>
      <c r="H1752">
        <v>6.63</v>
      </c>
      <c r="I1752">
        <v>0</v>
      </c>
      <c r="J1752" t="s">
        <v>25</v>
      </c>
      <c r="K1752">
        <v>420697</v>
      </c>
      <c r="L1752">
        <v>17</v>
      </c>
      <c r="M1752">
        <v>0</v>
      </c>
      <c r="N1752">
        <v>0</v>
      </c>
      <c r="O1752">
        <v>0</v>
      </c>
      <c r="P1752">
        <v>0</v>
      </c>
      <c r="Q1752">
        <v>0</v>
      </c>
      <c r="R1752" t="s">
        <v>4878</v>
      </c>
    </row>
    <row r="1753" spans="1:19">
      <c r="A1753" t="s">
        <v>4879</v>
      </c>
      <c r="B1753" t="s">
        <v>4880</v>
      </c>
      <c r="C1753" t="s">
        <v>44</v>
      </c>
      <c r="D1753" t="s">
        <v>30</v>
      </c>
      <c r="E1753">
        <v>184.92</v>
      </c>
      <c r="F1753" t="s">
        <v>55</v>
      </c>
      <c r="G1753" t="s">
        <v>24</v>
      </c>
      <c r="H1753">
        <v>3.8</v>
      </c>
      <c r="I1753">
        <v>0</v>
      </c>
      <c r="J1753" t="s">
        <v>31</v>
      </c>
      <c r="K1753">
        <v>425380</v>
      </c>
      <c r="L1753">
        <v>35</v>
      </c>
      <c r="M1753">
        <v>0</v>
      </c>
      <c r="N1753">
        <v>1</v>
      </c>
      <c r="O1753">
        <v>0</v>
      </c>
      <c r="P1753">
        <v>0</v>
      </c>
      <c r="Q1753">
        <v>0</v>
      </c>
      <c r="R1753" t="s">
        <v>4881</v>
      </c>
      <c r="S1753" t="s">
        <v>57</v>
      </c>
    </row>
    <row r="1754" spans="1:19">
      <c r="A1754" t="s">
        <v>4882</v>
      </c>
      <c r="B1754" t="s">
        <v>1783</v>
      </c>
      <c r="C1754" t="s">
        <v>29</v>
      </c>
      <c r="D1754" t="s">
        <v>30</v>
      </c>
      <c r="E1754">
        <v>241.73</v>
      </c>
      <c r="F1754" t="s">
        <v>39</v>
      </c>
      <c r="G1754" t="s">
        <v>40</v>
      </c>
      <c r="H1754">
        <v>10.130000000000001</v>
      </c>
      <c r="I1754">
        <v>0</v>
      </c>
      <c r="J1754" t="s">
        <v>25</v>
      </c>
      <c r="K1754">
        <v>414858</v>
      </c>
      <c r="L1754">
        <v>19</v>
      </c>
      <c r="M1754">
        <v>0</v>
      </c>
      <c r="N1754">
        <v>0</v>
      </c>
      <c r="O1754">
        <v>0</v>
      </c>
      <c r="P1754">
        <v>0</v>
      </c>
      <c r="Q1754">
        <v>0</v>
      </c>
      <c r="R1754" t="s">
        <v>4883</v>
      </c>
    </row>
    <row r="1755" spans="1:19">
      <c r="A1755" t="s">
        <v>4884</v>
      </c>
      <c r="B1755" t="s">
        <v>4885</v>
      </c>
      <c r="C1755" t="s">
        <v>121</v>
      </c>
      <c r="D1755" t="s">
        <v>30</v>
      </c>
      <c r="E1755">
        <v>342.27</v>
      </c>
      <c r="F1755" t="s">
        <v>23</v>
      </c>
      <c r="G1755" t="s">
        <v>24</v>
      </c>
      <c r="H1755">
        <v>11.1</v>
      </c>
      <c r="I1755">
        <v>0</v>
      </c>
      <c r="J1755" t="s">
        <v>48</v>
      </c>
      <c r="K1755">
        <v>416786</v>
      </c>
      <c r="L1755">
        <v>18</v>
      </c>
      <c r="M1755">
        <v>0</v>
      </c>
      <c r="N1755">
        <v>0</v>
      </c>
      <c r="O1755">
        <v>0</v>
      </c>
      <c r="P1755">
        <v>0</v>
      </c>
      <c r="Q1755">
        <v>0</v>
      </c>
      <c r="R1755" t="s">
        <v>4886</v>
      </c>
    </row>
    <row r="1756" spans="1:19">
      <c r="A1756" t="s">
        <v>4887</v>
      </c>
      <c r="B1756" t="s">
        <v>4888</v>
      </c>
      <c r="C1756" t="s">
        <v>29</v>
      </c>
      <c r="D1756" t="s">
        <v>54</v>
      </c>
      <c r="E1756">
        <v>686.05</v>
      </c>
      <c r="F1756" t="s">
        <v>39</v>
      </c>
      <c r="G1756" t="s">
        <v>40</v>
      </c>
      <c r="H1756">
        <v>16.809999999999999</v>
      </c>
      <c r="I1756">
        <v>0</v>
      </c>
      <c r="J1756" t="s">
        <v>25</v>
      </c>
      <c r="K1756">
        <v>514879</v>
      </c>
      <c r="L1756">
        <v>45</v>
      </c>
      <c r="M1756">
        <v>0</v>
      </c>
      <c r="N1756">
        <v>0</v>
      </c>
      <c r="O1756">
        <v>1</v>
      </c>
      <c r="P1756">
        <v>0</v>
      </c>
      <c r="Q1756">
        <v>0</v>
      </c>
      <c r="R1756" t="s">
        <v>4889</v>
      </c>
    </row>
    <row r="1757" spans="1:19">
      <c r="A1757" t="s">
        <v>4890</v>
      </c>
      <c r="B1757" t="s">
        <v>4891</v>
      </c>
      <c r="C1757" t="s">
        <v>21</v>
      </c>
      <c r="D1757" t="s">
        <v>70</v>
      </c>
      <c r="E1757">
        <v>406.69</v>
      </c>
      <c r="F1757" t="s">
        <v>23</v>
      </c>
      <c r="G1757" t="s">
        <v>24</v>
      </c>
      <c r="H1757">
        <v>9.86</v>
      </c>
      <c r="I1757">
        <v>0</v>
      </c>
      <c r="J1757" t="s">
        <v>25</v>
      </c>
      <c r="K1757">
        <v>542018</v>
      </c>
      <c r="L1757">
        <v>24</v>
      </c>
      <c r="M1757">
        <v>0</v>
      </c>
      <c r="N1757">
        <v>0</v>
      </c>
      <c r="O1757">
        <v>0</v>
      </c>
      <c r="P1757">
        <v>0</v>
      </c>
      <c r="Q1757">
        <v>0</v>
      </c>
      <c r="R1757" t="s">
        <v>4892</v>
      </c>
    </row>
    <row r="1758" spans="1:19">
      <c r="A1758" t="s">
        <v>4893</v>
      </c>
      <c r="B1758" t="s">
        <v>4894</v>
      </c>
      <c r="C1758" t="s">
        <v>21</v>
      </c>
      <c r="D1758" t="s">
        <v>70</v>
      </c>
      <c r="E1758">
        <v>2162.9</v>
      </c>
      <c r="F1758" t="s">
        <v>23</v>
      </c>
      <c r="G1758" t="s">
        <v>24</v>
      </c>
      <c r="H1758">
        <v>9.1999999999999993</v>
      </c>
      <c r="I1758">
        <v>0</v>
      </c>
      <c r="J1758" t="s">
        <v>48</v>
      </c>
      <c r="K1758">
        <v>540884</v>
      </c>
      <c r="L1758">
        <v>10</v>
      </c>
      <c r="M1758">
        <v>0</v>
      </c>
      <c r="N1758">
        <v>0</v>
      </c>
      <c r="O1758">
        <v>0</v>
      </c>
      <c r="P1758">
        <v>0</v>
      </c>
      <c r="Q1758">
        <v>0</v>
      </c>
      <c r="R1758" t="s">
        <v>4895</v>
      </c>
    </row>
    <row r="1759" spans="1:19">
      <c r="A1759" t="s">
        <v>4896</v>
      </c>
      <c r="B1759" t="s">
        <v>2932</v>
      </c>
      <c r="C1759" t="s">
        <v>60</v>
      </c>
      <c r="D1759" t="s">
        <v>70</v>
      </c>
      <c r="E1759">
        <v>185.61</v>
      </c>
      <c r="F1759" t="s">
        <v>23</v>
      </c>
      <c r="G1759" t="s">
        <v>24</v>
      </c>
      <c r="H1759">
        <v>3.83</v>
      </c>
      <c r="I1759">
        <v>0</v>
      </c>
      <c r="J1759" t="s">
        <v>144</v>
      </c>
      <c r="K1759">
        <v>502177</v>
      </c>
      <c r="L1759">
        <v>25</v>
      </c>
      <c r="M1759">
        <v>0</v>
      </c>
      <c r="N1759">
        <v>0</v>
      </c>
      <c r="O1759">
        <v>0</v>
      </c>
      <c r="P1759">
        <v>0</v>
      </c>
      <c r="Q1759">
        <v>0</v>
      </c>
      <c r="R1759" t="s">
        <v>4897</v>
      </c>
    </row>
    <row r="1760" spans="1:19">
      <c r="A1760" t="s">
        <v>4898</v>
      </c>
      <c r="B1760" t="s">
        <v>4132</v>
      </c>
      <c r="C1760" t="s">
        <v>44</v>
      </c>
      <c r="D1760" t="s">
        <v>54</v>
      </c>
      <c r="E1760">
        <v>146.05000000000001</v>
      </c>
      <c r="F1760" t="s">
        <v>39</v>
      </c>
      <c r="G1760" t="s">
        <v>40</v>
      </c>
      <c r="H1760">
        <v>14.33</v>
      </c>
      <c r="I1760">
        <v>0</v>
      </c>
      <c r="J1760" t="s">
        <v>31</v>
      </c>
      <c r="K1760">
        <v>419602</v>
      </c>
      <c r="L1760">
        <v>24</v>
      </c>
      <c r="M1760">
        <v>0</v>
      </c>
      <c r="N1760">
        <v>0</v>
      </c>
      <c r="O1760">
        <v>0</v>
      </c>
      <c r="P1760">
        <v>0</v>
      </c>
      <c r="Q1760">
        <v>0</v>
      </c>
      <c r="R1760" t="s">
        <v>4899</v>
      </c>
    </row>
    <row r="1761" spans="1:19">
      <c r="A1761" t="s">
        <v>4900</v>
      </c>
      <c r="B1761" t="s">
        <v>4901</v>
      </c>
      <c r="C1761" t="s">
        <v>29</v>
      </c>
      <c r="D1761" t="s">
        <v>70</v>
      </c>
      <c r="E1761">
        <v>395.98</v>
      </c>
      <c r="F1761" t="s">
        <v>23</v>
      </c>
      <c r="G1761" t="s">
        <v>24</v>
      </c>
      <c r="H1761">
        <v>5.61</v>
      </c>
      <c r="I1761">
        <v>0</v>
      </c>
      <c r="J1761" t="s">
        <v>48</v>
      </c>
      <c r="K1761">
        <v>483372</v>
      </c>
      <c r="L1761">
        <v>24</v>
      </c>
      <c r="M1761">
        <v>0</v>
      </c>
      <c r="N1761">
        <v>0</v>
      </c>
      <c r="O1761">
        <v>0</v>
      </c>
      <c r="P1761">
        <v>0</v>
      </c>
      <c r="Q1761">
        <v>0</v>
      </c>
      <c r="R1761" t="s">
        <v>4902</v>
      </c>
    </row>
    <row r="1762" spans="1:19">
      <c r="A1762" t="s">
        <v>4903</v>
      </c>
      <c r="B1762" t="s">
        <v>4904</v>
      </c>
      <c r="C1762" t="s">
        <v>35</v>
      </c>
      <c r="D1762" t="s">
        <v>22</v>
      </c>
      <c r="E1762">
        <v>476.7</v>
      </c>
      <c r="F1762" t="s">
        <v>23</v>
      </c>
      <c r="G1762" t="s">
        <v>24</v>
      </c>
      <c r="H1762">
        <v>1.96</v>
      </c>
      <c r="I1762">
        <v>0</v>
      </c>
      <c r="J1762" t="s">
        <v>31</v>
      </c>
      <c r="K1762">
        <v>491955</v>
      </c>
      <c r="L1762">
        <v>24</v>
      </c>
      <c r="M1762">
        <v>0</v>
      </c>
      <c r="N1762">
        <v>0</v>
      </c>
      <c r="O1762">
        <v>0</v>
      </c>
      <c r="P1762">
        <v>0</v>
      </c>
      <c r="Q1762">
        <v>0</v>
      </c>
      <c r="R1762" t="s">
        <v>4905</v>
      </c>
    </row>
    <row r="1763" spans="1:19">
      <c r="A1763" t="s">
        <v>4906</v>
      </c>
      <c r="B1763" t="s">
        <v>4907</v>
      </c>
      <c r="C1763" t="s">
        <v>60</v>
      </c>
      <c r="D1763" t="s">
        <v>70</v>
      </c>
      <c r="E1763">
        <v>299.79000000000002</v>
      </c>
      <c r="F1763" t="s">
        <v>23</v>
      </c>
      <c r="G1763" t="s">
        <v>24</v>
      </c>
      <c r="H1763">
        <v>9.2899999999999991</v>
      </c>
      <c r="I1763">
        <v>0</v>
      </c>
      <c r="J1763" t="s">
        <v>48</v>
      </c>
      <c r="K1763">
        <v>411128</v>
      </c>
      <c r="L1763">
        <v>12</v>
      </c>
      <c r="M1763">
        <v>0</v>
      </c>
      <c r="N1763">
        <v>0</v>
      </c>
      <c r="O1763">
        <v>0</v>
      </c>
      <c r="P1763">
        <v>0</v>
      </c>
      <c r="Q1763">
        <v>0</v>
      </c>
      <c r="R1763" t="s">
        <v>4908</v>
      </c>
    </row>
    <row r="1764" spans="1:19">
      <c r="A1764" t="s">
        <v>4909</v>
      </c>
      <c r="B1764" t="s">
        <v>3655</v>
      </c>
      <c r="C1764" t="s">
        <v>44</v>
      </c>
      <c r="D1764" t="s">
        <v>22</v>
      </c>
      <c r="E1764">
        <v>81.400000000000006</v>
      </c>
      <c r="F1764" t="s">
        <v>23</v>
      </c>
      <c r="G1764" t="s">
        <v>24</v>
      </c>
      <c r="H1764">
        <v>6.14</v>
      </c>
      <c r="I1764">
        <v>0</v>
      </c>
      <c r="J1764" t="s">
        <v>25</v>
      </c>
      <c r="K1764">
        <v>451153</v>
      </c>
      <c r="L1764">
        <v>25</v>
      </c>
      <c r="M1764">
        <v>0</v>
      </c>
      <c r="N1764">
        <v>0</v>
      </c>
      <c r="O1764">
        <v>0</v>
      </c>
      <c r="P1764">
        <v>0</v>
      </c>
      <c r="Q1764">
        <v>0</v>
      </c>
      <c r="R1764" t="s">
        <v>4910</v>
      </c>
    </row>
    <row r="1765" spans="1:19">
      <c r="A1765" t="s">
        <v>4911</v>
      </c>
      <c r="B1765" t="s">
        <v>4912</v>
      </c>
      <c r="C1765" t="s">
        <v>21</v>
      </c>
      <c r="D1765" t="s">
        <v>22</v>
      </c>
      <c r="E1765">
        <v>245.14</v>
      </c>
      <c r="F1765" t="s">
        <v>23</v>
      </c>
      <c r="G1765" t="s">
        <v>24</v>
      </c>
      <c r="H1765">
        <v>3.5</v>
      </c>
      <c r="I1765">
        <v>0</v>
      </c>
      <c r="J1765" t="s">
        <v>31</v>
      </c>
      <c r="K1765">
        <v>416837</v>
      </c>
      <c r="L1765">
        <v>14</v>
      </c>
      <c r="M1765">
        <v>0</v>
      </c>
      <c r="N1765">
        <v>0</v>
      </c>
      <c r="O1765">
        <v>0</v>
      </c>
      <c r="P1765">
        <v>0</v>
      </c>
      <c r="Q1765">
        <v>0</v>
      </c>
      <c r="R1765" t="s">
        <v>4913</v>
      </c>
    </row>
    <row r="1766" spans="1:19">
      <c r="A1766" t="s">
        <v>4914</v>
      </c>
      <c r="B1766" t="s">
        <v>4915</v>
      </c>
      <c r="C1766" t="s">
        <v>121</v>
      </c>
      <c r="D1766" t="s">
        <v>22</v>
      </c>
      <c r="E1766">
        <v>316.64</v>
      </c>
      <c r="F1766" t="s">
        <v>23</v>
      </c>
      <c r="G1766" t="s">
        <v>24</v>
      </c>
      <c r="H1766">
        <v>9.84</v>
      </c>
      <c r="I1766">
        <v>0</v>
      </c>
      <c r="J1766" t="s">
        <v>25</v>
      </c>
      <c r="K1766">
        <v>423496</v>
      </c>
      <c r="L1766">
        <v>20</v>
      </c>
      <c r="M1766">
        <v>0</v>
      </c>
      <c r="N1766">
        <v>0</v>
      </c>
      <c r="O1766">
        <v>0</v>
      </c>
      <c r="P1766">
        <v>0</v>
      </c>
      <c r="Q1766">
        <v>0</v>
      </c>
      <c r="R1766" t="s">
        <v>4916</v>
      </c>
    </row>
    <row r="1767" spans="1:19">
      <c r="A1767" t="s">
        <v>4917</v>
      </c>
      <c r="B1767" t="s">
        <v>1642</v>
      </c>
      <c r="C1767" t="s">
        <v>53</v>
      </c>
      <c r="D1767" t="s">
        <v>30</v>
      </c>
      <c r="E1767">
        <v>1250.99</v>
      </c>
      <c r="F1767" t="s">
        <v>23</v>
      </c>
      <c r="G1767" t="s">
        <v>24</v>
      </c>
      <c r="H1767">
        <v>8.7200000000000006</v>
      </c>
      <c r="I1767">
        <v>0</v>
      </c>
      <c r="J1767" t="s">
        <v>31</v>
      </c>
      <c r="K1767">
        <v>511693</v>
      </c>
      <c r="L1767">
        <v>17</v>
      </c>
      <c r="M1767">
        <v>0</v>
      </c>
      <c r="N1767">
        <v>0</v>
      </c>
      <c r="O1767">
        <v>0</v>
      </c>
      <c r="P1767">
        <v>0</v>
      </c>
      <c r="Q1767">
        <v>0</v>
      </c>
      <c r="R1767" t="s">
        <v>4918</v>
      </c>
    </row>
    <row r="1768" spans="1:19">
      <c r="A1768" t="s">
        <v>4919</v>
      </c>
      <c r="B1768" t="s">
        <v>1265</v>
      </c>
      <c r="C1768" t="s">
        <v>29</v>
      </c>
      <c r="D1768" t="s">
        <v>22</v>
      </c>
      <c r="E1768">
        <v>1288.58</v>
      </c>
      <c r="F1768" t="s">
        <v>23</v>
      </c>
      <c r="G1768" t="s">
        <v>24</v>
      </c>
      <c r="H1768">
        <v>11.71</v>
      </c>
      <c r="I1768">
        <v>0</v>
      </c>
      <c r="J1768" t="s">
        <v>48</v>
      </c>
      <c r="K1768">
        <v>518998</v>
      </c>
      <c r="L1768">
        <v>21</v>
      </c>
      <c r="M1768">
        <v>0</v>
      </c>
      <c r="N1768">
        <v>0</v>
      </c>
      <c r="O1768">
        <v>0</v>
      </c>
      <c r="P1768">
        <v>0</v>
      </c>
      <c r="Q1768">
        <v>0</v>
      </c>
      <c r="R1768" t="s">
        <v>4920</v>
      </c>
    </row>
    <row r="1769" spans="1:19">
      <c r="A1769" t="s">
        <v>4921</v>
      </c>
      <c r="B1769" t="s">
        <v>1624</v>
      </c>
      <c r="C1769" t="s">
        <v>35</v>
      </c>
      <c r="D1769" t="s">
        <v>70</v>
      </c>
      <c r="E1769">
        <v>220.7</v>
      </c>
      <c r="F1769" t="s">
        <v>23</v>
      </c>
      <c r="G1769" t="s">
        <v>24</v>
      </c>
      <c r="H1769">
        <v>9.31</v>
      </c>
      <c r="I1769">
        <v>0</v>
      </c>
      <c r="J1769" t="s">
        <v>25</v>
      </c>
      <c r="K1769">
        <v>499532</v>
      </c>
      <c r="L1769">
        <v>16</v>
      </c>
      <c r="M1769">
        <v>0</v>
      </c>
      <c r="N1769">
        <v>0</v>
      </c>
      <c r="O1769">
        <v>0</v>
      </c>
      <c r="P1769">
        <v>0</v>
      </c>
      <c r="Q1769">
        <v>0</v>
      </c>
      <c r="R1769" t="s">
        <v>4922</v>
      </c>
    </row>
    <row r="1770" spans="1:19">
      <c r="A1770" t="s">
        <v>4923</v>
      </c>
      <c r="B1770" t="s">
        <v>4924</v>
      </c>
      <c r="C1770" t="s">
        <v>111</v>
      </c>
      <c r="D1770" t="s">
        <v>30</v>
      </c>
      <c r="E1770">
        <v>235.89</v>
      </c>
      <c r="F1770" t="s">
        <v>23</v>
      </c>
      <c r="G1770" t="s">
        <v>24</v>
      </c>
      <c r="H1770">
        <v>11.9</v>
      </c>
      <c r="I1770">
        <v>0</v>
      </c>
      <c r="J1770" t="s">
        <v>31</v>
      </c>
      <c r="K1770">
        <v>476250</v>
      </c>
      <c r="L1770">
        <v>15</v>
      </c>
      <c r="M1770">
        <v>0</v>
      </c>
      <c r="N1770">
        <v>0</v>
      </c>
      <c r="O1770">
        <v>0</v>
      </c>
      <c r="P1770">
        <v>0</v>
      </c>
      <c r="Q1770">
        <v>0</v>
      </c>
      <c r="R1770" t="s">
        <v>4925</v>
      </c>
    </row>
    <row r="1771" spans="1:19">
      <c r="A1771" t="s">
        <v>4926</v>
      </c>
      <c r="B1771" t="s">
        <v>3820</v>
      </c>
      <c r="C1771" t="s">
        <v>21</v>
      </c>
      <c r="D1771" t="s">
        <v>22</v>
      </c>
      <c r="E1771">
        <v>462.49</v>
      </c>
      <c r="F1771" t="s">
        <v>23</v>
      </c>
      <c r="G1771" t="s">
        <v>24</v>
      </c>
      <c r="H1771">
        <v>9.86</v>
      </c>
      <c r="I1771">
        <v>0</v>
      </c>
      <c r="J1771" t="s">
        <v>25</v>
      </c>
      <c r="K1771">
        <v>482767</v>
      </c>
      <c r="L1771">
        <v>24</v>
      </c>
      <c r="M1771">
        <v>0</v>
      </c>
      <c r="N1771">
        <v>0</v>
      </c>
      <c r="O1771">
        <v>0</v>
      </c>
      <c r="P1771">
        <v>0</v>
      </c>
      <c r="Q1771">
        <v>0</v>
      </c>
      <c r="R1771" t="s">
        <v>4927</v>
      </c>
    </row>
    <row r="1772" spans="1:19">
      <c r="A1772" t="s">
        <v>4928</v>
      </c>
      <c r="B1772" t="s">
        <v>222</v>
      </c>
      <c r="C1772" t="s">
        <v>60</v>
      </c>
      <c r="D1772" t="s">
        <v>70</v>
      </c>
      <c r="E1772">
        <v>1164.17</v>
      </c>
      <c r="F1772" t="s">
        <v>39</v>
      </c>
      <c r="G1772" t="s">
        <v>40</v>
      </c>
      <c r="H1772">
        <v>0.84</v>
      </c>
      <c r="I1772">
        <v>0</v>
      </c>
      <c r="J1772" t="s">
        <v>25</v>
      </c>
      <c r="K1772">
        <v>523100</v>
      </c>
      <c r="L1772">
        <v>24</v>
      </c>
      <c r="M1772">
        <v>0</v>
      </c>
      <c r="N1772">
        <v>0</v>
      </c>
      <c r="O1772">
        <v>0</v>
      </c>
      <c r="P1772">
        <v>0</v>
      </c>
      <c r="Q1772">
        <v>0</v>
      </c>
      <c r="R1772" t="s">
        <v>4929</v>
      </c>
    </row>
    <row r="1773" spans="1:19">
      <c r="A1773" t="s">
        <v>4930</v>
      </c>
      <c r="B1773" t="s">
        <v>4931</v>
      </c>
      <c r="C1773" t="s">
        <v>53</v>
      </c>
      <c r="D1773" t="s">
        <v>70</v>
      </c>
      <c r="E1773">
        <v>629.29999999999995</v>
      </c>
      <c r="F1773" t="s">
        <v>39</v>
      </c>
      <c r="G1773" t="s">
        <v>40</v>
      </c>
      <c r="H1773">
        <v>7.53</v>
      </c>
      <c r="I1773">
        <v>0</v>
      </c>
      <c r="J1773" t="s">
        <v>31</v>
      </c>
      <c r="K1773">
        <v>422566</v>
      </c>
      <c r="L1773">
        <v>13</v>
      </c>
      <c r="M1773">
        <v>0</v>
      </c>
      <c r="N1773">
        <v>0</v>
      </c>
      <c r="O1773">
        <v>0</v>
      </c>
      <c r="P1773">
        <v>0</v>
      </c>
      <c r="Q1773">
        <v>0</v>
      </c>
      <c r="R1773" t="s">
        <v>4932</v>
      </c>
    </row>
    <row r="1774" spans="1:19">
      <c r="A1774" t="s">
        <v>4933</v>
      </c>
      <c r="B1774" t="s">
        <v>4934</v>
      </c>
      <c r="C1774" t="s">
        <v>60</v>
      </c>
      <c r="D1774" t="s">
        <v>54</v>
      </c>
      <c r="E1774">
        <v>1534.42</v>
      </c>
      <c r="F1774" t="s">
        <v>39</v>
      </c>
      <c r="G1774" t="s">
        <v>24</v>
      </c>
      <c r="H1774">
        <v>12.3</v>
      </c>
      <c r="I1774">
        <v>0</v>
      </c>
      <c r="J1774" t="s">
        <v>31</v>
      </c>
      <c r="K1774">
        <v>429766</v>
      </c>
      <c r="L1774">
        <v>14</v>
      </c>
      <c r="M1774">
        <v>0</v>
      </c>
      <c r="N1774">
        <v>0</v>
      </c>
      <c r="O1774">
        <v>0</v>
      </c>
      <c r="P1774">
        <v>0</v>
      </c>
      <c r="Q1774">
        <v>0</v>
      </c>
      <c r="R1774" t="s">
        <v>4935</v>
      </c>
      <c r="S1774" t="s">
        <v>50</v>
      </c>
    </row>
    <row r="1775" spans="1:19">
      <c r="A1775" t="s">
        <v>4936</v>
      </c>
      <c r="B1775" t="s">
        <v>4937</v>
      </c>
      <c r="C1775" t="s">
        <v>44</v>
      </c>
      <c r="D1775" t="s">
        <v>22</v>
      </c>
      <c r="E1775">
        <v>277.47000000000003</v>
      </c>
      <c r="F1775" t="s">
        <v>23</v>
      </c>
      <c r="G1775" t="s">
        <v>24</v>
      </c>
      <c r="H1775">
        <v>3.31</v>
      </c>
      <c r="I1775">
        <v>0</v>
      </c>
      <c r="J1775" t="s">
        <v>31</v>
      </c>
      <c r="K1775">
        <v>558637</v>
      </c>
      <c r="L1775">
        <v>15</v>
      </c>
      <c r="M1775">
        <v>0</v>
      </c>
      <c r="N1775">
        <v>0</v>
      </c>
      <c r="O1775">
        <v>0</v>
      </c>
      <c r="P1775">
        <v>0</v>
      </c>
      <c r="Q1775">
        <v>0</v>
      </c>
      <c r="R1775" t="s">
        <v>4938</v>
      </c>
    </row>
    <row r="1776" spans="1:19">
      <c r="A1776" t="s">
        <v>4939</v>
      </c>
      <c r="B1776" t="s">
        <v>4940</v>
      </c>
      <c r="C1776" t="s">
        <v>29</v>
      </c>
      <c r="D1776" t="s">
        <v>30</v>
      </c>
      <c r="E1776">
        <v>878.05</v>
      </c>
      <c r="F1776" t="s">
        <v>39</v>
      </c>
      <c r="G1776" t="s">
        <v>40</v>
      </c>
      <c r="H1776">
        <v>6.93</v>
      </c>
      <c r="I1776">
        <v>0</v>
      </c>
      <c r="J1776" t="s">
        <v>144</v>
      </c>
      <c r="K1776">
        <v>509778</v>
      </c>
      <c r="L1776">
        <v>14</v>
      </c>
      <c r="M1776">
        <v>0</v>
      </c>
      <c r="N1776">
        <v>0</v>
      </c>
      <c r="O1776">
        <v>0</v>
      </c>
      <c r="P1776">
        <v>0</v>
      </c>
      <c r="Q1776">
        <v>0</v>
      </c>
      <c r="R1776" t="s">
        <v>4941</v>
      </c>
    </row>
    <row r="1777" spans="1:19">
      <c r="A1777" t="s">
        <v>4942</v>
      </c>
      <c r="B1777" t="s">
        <v>4943</v>
      </c>
      <c r="C1777" t="s">
        <v>21</v>
      </c>
      <c r="D1777" t="s">
        <v>30</v>
      </c>
      <c r="E1777">
        <v>607.44000000000005</v>
      </c>
      <c r="F1777" t="s">
        <v>55</v>
      </c>
      <c r="G1777" t="s">
        <v>40</v>
      </c>
      <c r="H1777">
        <v>10.64</v>
      </c>
      <c r="I1777">
        <v>0</v>
      </c>
      <c r="J1777" t="s">
        <v>25</v>
      </c>
      <c r="K1777">
        <v>556719</v>
      </c>
      <c r="L1777">
        <v>14</v>
      </c>
      <c r="M1777">
        <v>0</v>
      </c>
      <c r="N1777">
        <v>0</v>
      </c>
      <c r="O1777">
        <v>0</v>
      </c>
      <c r="P1777">
        <v>0</v>
      </c>
      <c r="Q1777">
        <v>0</v>
      </c>
      <c r="R1777" t="s">
        <v>4944</v>
      </c>
    </row>
    <row r="1778" spans="1:19">
      <c r="A1778" t="s">
        <v>4945</v>
      </c>
      <c r="B1778" t="s">
        <v>4946</v>
      </c>
      <c r="C1778" t="s">
        <v>35</v>
      </c>
      <c r="D1778" t="s">
        <v>70</v>
      </c>
      <c r="E1778">
        <v>428.48</v>
      </c>
      <c r="F1778" t="s">
        <v>39</v>
      </c>
      <c r="G1778" t="s">
        <v>40</v>
      </c>
      <c r="H1778">
        <v>8.2899999999999991</v>
      </c>
      <c r="I1778">
        <v>0</v>
      </c>
      <c r="J1778" t="s">
        <v>25</v>
      </c>
      <c r="K1778">
        <v>555444</v>
      </c>
      <c r="L1778">
        <v>59</v>
      </c>
      <c r="M1778">
        <v>1</v>
      </c>
      <c r="N1778">
        <v>0</v>
      </c>
      <c r="O1778">
        <v>0</v>
      </c>
      <c r="P1778">
        <v>0</v>
      </c>
      <c r="Q1778">
        <v>1</v>
      </c>
      <c r="R1778" t="s">
        <v>4947</v>
      </c>
    </row>
    <row r="1779" spans="1:19">
      <c r="A1779" t="s">
        <v>4948</v>
      </c>
      <c r="B1779" t="s">
        <v>4949</v>
      </c>
      <c r="C1779" t="s">
        <v>21</v>
      </c>
      <c r="D1779" t="s">
        <v>22</v>
      </c>
      <c r="E1779">
        <v>67.41</v>
      </c>
      <c r="F1779" t="s">
        <v>23</v>
      </c>
      <c r="G1779" t="s">
        <v>24</v>
      </c>
      <c r="H1779">
        <v>6.18</v>
      </c>
      <c r="I1779">
        <v>0</v>
      </c>
      <c r="J1779" t="s">
        <v>48</v>
      </c>
      <c r="K1779">
        <v>403441</v>
      </c>
      <c r="L1779">
        <v>24</v>
      </c>
      <c r="M1779">
        <v>0</v>
      </c>
      <c r="N1779">
        <v>0</v>
      </c>
      <c r="O1779">
        <v>0</v>
      </c>
      <c r="P1779">
        <v>0</v>
      </c>
      <c r="Q1779">
        <v>0</v>
      </c>
      <c r="R1779" t="s">
        <v>4950</v>
      </c>
    </row>
    <row r="1780" spans="1:19">
      <c r="A1780" t="s">
        <v>4951</v>
      </c>
      <c r="B1780" t="s">
        <v>4952</v>
      </c>
      <c r="C1780" t="s">
        <v>44</v>
      </c>
      <c r="D1780" t="s">
        <v>70</v>
      </c>
      <c r="E1780">
        <v>479.99</v>
      </c>
      <c r="F1780" t="s">
        <v>23</v>
      </c>
      <c r="G1780" t="s">
        <v>24</v>
      </c>
      <c r="H1780">
        <v>7.67</v>
      </c>
      <c r="I1780">
        <v>0</v>
      </c>
      <c r="J1780" t="s">
        <v>25</v>
      </c>
      <c r="K1780">
        <v>514890</v>
      </c>
      <c r="L1780">
        <v>25</v>
      </c>
      <c r="M1780">
        <v>0</v>
      </c>
      <c r="N1780">
        <v>0</v>
      </c>
      <c r="O1780">
        <v>0</v>
      </c>
      <c r="P1780">
        <v>0</v>
      </c>
      <c r="Q1780">
        <v>0</v>
      </c>
      <c r="R1780" t="s">
        <v>4953</v>
      </c>
    </row>
    <row r="1781" spans="1:19">
      <c r="A1781" t="s">
        <v>4954</v>
      </c>
      <c r="B1781" t="s">
        <v>4955</v>
      </c>
      <c r="C1781" t="s">
        <v>44</v>
      </c>
      <c r="D1781" t="s">
        <v>54</v>
      </c>
      <c r="E1781">
        <v>297.08</v>
      </c>
      <c r="F1781" t="s">
        <v>23</v>
      </c>
      <c r="G1781" t="s">
        <v>24</v>
      </c>
      <c r="H1781">
        <v>14.04</v>
      </c>
      <c r="I1781">
        <v>0</v>
      </c>
      <c r="J1781" t="s">
        <v>31</v>
      </c>
      <c r="K1781">
        <v>472995</v>
      </c>
      <c r="L1781">
        <v>62</v>
      </c>
      <c r="M1781">
        <v>0</v>
      </c>
      <c r="N1781">
        <v>1</v>
      </c>
      <c r="O1781">
        <v>0</v>
      </c>
      <c r="P1781">
        <v>1</v>
      </c>
      <c r="Q1781">
        <v>0</v>
      </c>
      <c r="R1781" t="s">
        <v>4956</v>
      </c>
    </row>
    <row r="1782" spans="1:19">
      <c r="A1782" t="s">
        <v>4957</v>
      </c>
      <c r="B1782" t="s">
        <v>4343</v>
      </c>
      <c r="C1782" t="s">
        <v>35</v>
      </c>
      <c r="D1782" t="s">
        <v>30</v>
      </c>
      <c r="E1782">
        <v>2919.5</v>
      </c>
      <c r="F1782" t="s">
        <v>23</v>
      </c>
      <c r="G1782" t="s">
        <v>24</v>
      </c>
      <c r="H1782">
        <v>2.12</v>
      </c>
      <c r="I1782">
        <v>0</v>
      </c>
      <c r="J1782" t="s">
        <v>25</v>
      </c>
      <c r="K1782">
        <v>520483</v>
      </c>
      <c r="L1782">
        <v>50</v>
      </c>
      <c r="M1782">
        <v>0</v>
      </c>
      <c r="N1782">
        <v>1</v>
      </c>
      <c r="O1782">
        <v>0</v>
      </c>
      <c r="P1782">
        <v>0</v>
      </c>
      <c r="Q1782">
        <v>0</v>
      </c>
      <c r="R1782" t="s">
        <v>4958</v>
      </c>
    </row>
    <row r="1783" spans="1:19">
      <c r="A1783" t="s">
        <v>4959</v>
      </c>
      <c r="B1783" t="s">
        <v>4960</v>
      </c>
      <c r="C1783" t="s">
        <v>121</v>
      </c>
      <c r="D1783" t="s">
        <v>70</v>
      </c>
      <c r="E1783">
        <v>301.70999999999998</v>
      </c>
      <c r="F1783" t="s">
        <v>23</v>
      </c>
      <c r="G1783" t="s">
        <v>24</v>
      </c>
      <c r="H1783">
        <v>3.33</v>
      </c>
      <c r="I1783">
        <v>0</v>
      </c>
      <c r="J1783" t="s">
        <v>31</v>
      </c>
      <c r="K1783">
        <v>482203</v>
      </c>
      <c r="L1783">
        <v>20</v>
      </c>
      <c r="M1783">
        <v>0</v>
      </c>
      <c r="N1783">
        <v>0</v>
      </c>
      <c r="O1783">
        <v>0</v>
      </c>
      <c r="P1783">
        <v>0</v>
      </c>
      <c r="Q1783">
        <v>0</v>
      </c>
      <c r="R1783" t="s">
        <v>4961</v>
      </c>
    </row>
    <row r="1784" spans="1:19">
      <c r="A1784" t="s">
        <v>4962</v>
      </c>
      <c r="B1784" t="s">
        <v>4351</v>
      </c>
      <c r="C1784" t="s">
        <v>44</v>
      </c>
      <c r="D1784" t="s">
        <v>54</v>
      </c>
      <c r="E1784">
        <v>752.99</v>
      </c>
      <c r="F1784" t="s">
        <v>23</v>
      </c>
      <c r="G1784" t="s">
        <v>24</v>
      </c>
      <c r="H1784">
        <v>12.6</v>
      </c>
      <c r="I1784">
        <v>0</v>
      </c>
      <c r="J1784" t="s">
        <v>144</v>
      </c>
      <c r="K1784">
        <v>537444</v>
      </c>
      <c r="L1784">
        <v>17</v>
      </c>
      <c r="M1784">
        <v>0</v>
      </c>
      <c r="N1784">
        <v>0</v>
      </c>
      <c r="O1784">
        <v>0</v>
      </c>
      <c r="P1784">
        <v>0</v>
      </c>
      <c r="Q1784">
        <v>0</v>
      </c>
      <c r="R1784" t="s">
        <v>4963</v>
      </c>
    </row>
    <row r="1785" spans="1:19">
      <c r="A1785" t="s">
        <v>4964</v>
      </c>
      <c r="B1785" t="s">
        <v>720</v>
      </c>
      <c r="C1785" t="s">
        <v>60</v>
      </c>
      <c r="D1785" t="s">
        <v>54</v>
      </c>
      <c r="E1785">
        <v>85.32</v>
      </c>
      <c r="F1785" t="s">
        <v>23</v>
      </c>
      <c r="G1785" t="s">
        <v>24</v>
      </c>
      <c r="H1785">
        <v>11.7</v>
      </c>
      <c r="I1785">
        <v>0</v>
      </c>
      <c r="J1785" t="s">
        <v>48</v>
      </c>
      <c r="K1785">
        <v>538493</v>
      </c>
      <c r="L1785">
        <v>16</v>
      </c>
      <c r="M1785">
        <v>0</v>
      </c>
      <c r="N1785">
        <v>0</v>
      </c>
      <c r="O1785">
        <v>0</v>
      </c>
      <c r="P1785">
        <v>0</v>
      </c>
      <c r="Q1785">
        <v>0</v>
      </c>
      <c r="R1785" t="s">
        <v>4965</v>
      </c>
    </row>
    <row r="1786" spans="1:19">
      <c r="A1786" t="s">
        <v>4966</v>
      </c>
      <c r="B1786" t="s">
        <v>2340</v>
      </c>
      <c r="C1786" t="s">
        <v>44</v>
      </c>
      <c r="D1786" t="s">
        <v>70</v>
      </c>
      <c r="E1786">
        <v>946.84</v>
      </c>
      <c r="F1786" t="s">
        <v>55</v>
      </c>
      <c r="G1786" t="s">
        <v>40</v>
      </c>
      <c r="H1786">
        <v>0.6</v>
      </c>
      <c r="I1786">
        <v>0</v>
      </c>
      <c r="J1786" t="s">
        <v>25</v>
      </c>
      <c r="K1786">
        <v>417668</v>
      </c>
      <c r="L1786">
        <v>12</v>
      </c>
      <c r="M1786">
        <v>0</v>
      </c>
      <c r="N1786">
        <v>0</v>
      </c>
      <c r="O1786">
        <v>0</v>
      </c>
      <c r="P1786">
        <v>0</v>
      </c>
      <c r="Q1786">
        <v>0</v>
      </c>
      <c r="R1786" t="s">
        <v>4967</v>
      </c>
    </row>
    <row r="1787" spans="1:19">
      <c r="A1787" t="s">
        <v>4968</v>
      </c>
      <c r="B1787" t="s">
        <v>3076</v>
      </c>
      <c r="C1787" t="s">
        <v>60</v>
      </c>
      <c r="D1787" t="s">
        <v>54</v>
      </c>
      <c r="E1787">
        <v>2598.69</v>
      </c>
      <c r="F1787" t="s">
        <v>39</v>
      </c>
      <c r="G1787" t="s">
        <v>24</v>
      </c>
      <c r="H1787">
        <v>18.329999999999998</v>
      </c>
      <c r="I1787">
        <v>0</v>
      </c>
      <c r="J1787" t="s">
        <v>31</v>
      </c>
      <c r="K1787">
        <v>476121</v>
      </c>
      <c r="L1787">
        <v>20</v>
      </c>
      <c r="M1787">
        <v>0</v>
      </c>
      <c r="N1787">
        <v>0</v>
      </c>
      <c r="O1787">
        <v>0</v>
      </c>
      <c r="P1787">
        <v>0</v>
      </c>
      <c r="Q1787">
        <v>0</v>
      </c>
      <c r="R1787" t="s">
        <v>4969</v>
      </c>
      <c r="S1787" t="s">
        <v>50</v>
      </c>
    </row>
    <row r="1788" spans="1:19">
      <c r="A1788" t="s">
        <v>4970</v>
      </c>
      <c r="B1788" t="s">
        <v>4971</v>
      </c>
      <c r="C1788" t="s">
        <v>121</v>
      </c>
      <c r="D1788" t="s">
        <v>22</v>
      </c>
      <c r="E1788">
        <v>416.48</v>
      </c>
      <c r="F1788" t="s">
        <v>23</v>
      </c>
      <c r="G1788" t="s">
        <v>24</v>
      </c>
      <c r="H1788">
        <v>0.71</v>
      </c>
      <c r="I1788">
        <v>0</v>
      </c>
      <c r="J1788" t="s">
        <v>25</v>
      </c>
      <c r="K1788">
        <v>437034</v>
      </c>
      <c r="L1788">
        <v>18</v>
      </c>
      <c r="M1788">
        <v>0</v>
      </c>
      <c r="N1788">
        <v>0</v>
      </c>
      <c r="O1788">
        <v>0</v>
      </c>
      <c r="P1788">
        <v>0</v>
      </c>
      <c r="Q1788">
        <v>0</v>
      </c>
      <c r="R1788" t="s">
        <v>4972</v>
      </c>
    </row>
    <row r="1789" spans="1:19">
      <c r="A1789" t="s">
        <v>4973</v>
      </c>
      <c r="B1789" t="s">
        <v>4974</v>
      </c>
      <c r="C1789" t="s">
        <v>44</v>
      </c>
      <c r="D1789" t="s">
        <v>30</v>
      </c>
      <c r="E1789">
        <v>386.07</v>
      </c>
      <c r="F1789" t="s">
        <v>23</v>
      </c>
      <c r="G1789" t="s">
        <v>24</v>
      </c>
      <c r="H1789">
        <v>9.73</v>
      </c>
      <c r="I1789">
        <v>0</v>
      </c>
      <c r="J1789" t="s">
        <v>48</v>
      </c>
      <c r="K1789">
        <v>461782</v>
      </c>
      <c r="L1789">
        <v>21</v>
      </c>
      <c r="M1789">
        <v>0</v>
      </c>
      <c r="N1789">
        <v>0</v>
      </c>
      <c r="O1789">
        <v>0</v>
      </c>
      <c r="P1789">
        <v>0</v>
      </c>
      <c r="Q1789">
        <v>0</v>
      </c>
      <c r="R1789" t="s">
        <v>4975</v>
      </c>
    </row>
    <row r="1790" spans="1:19">
      <c r="A1790" t="s">
        <v>4976</v>
      </c>
      <c r="B1790" t="s">
        <v>4977</v>
      </c>
      <c r="C1790" t="s">
        <v>121</v>
      </c>
      <c r="D1790" t="s">
        <v>30</v>
      </c>
      <c r="E1790">
        <v>640.36</v>
      </c>
      <c r="F1790" t="s">
        <v>55</v>
      </c>
      <c r="G1790" t="s">
        <v>40</v>
      </c>
      <c r="H1790">
        <v>8.82</v>
      </c>
      <c r="I1790">
        <v>0</v>
      </c>
      <c r="J1790" t="s">
        <v>25</v>
      </c>
      <c r="K1790">
        <v>541156</v>
      </c>
      <c r="L1790">
        <v>18</v>
      </c>
      <c r="M1790">
        <v>0</v>
      </c>
      <c r="N1790">
        <v>0</v>
      </c>
      <c r="O1790">
        <v>0</v>
      </c>
      <c r="P1790">
        <v>0</v>
      </c>
      <c r="Q1790">
        <v>0</v>
      </c>
      <c r="R1790" t="s">
        <v>4978</v>
      </c>
    </row>
    <row r="1791" spans="1:19">
      <c r="A1791" t="s">
        <v>4979</v>
      </c>
      <c r="B1791" t="s">
        <v>2695</v>
      </c>
      <c r="C1791" t="s">
        <v>21</v>
      </c>
      <c r="D1791" t="s">
        <v>22</v>
      </c>
      <c r="E1791">
        <v>386.21</v>
      </c>
      <c r="F1791" t="s">
        <v>23</v>
      </c>
      <c r="G1791" t="s">
        <v>24</v>
      </c>
      <c r="H1791">
        <v>5.66</v>
      </c>
      <c r="I1791">
        <v>0</v>
      </c>
      <c r="J1791" t="s">
        <v>48</v>
      </c>
      <c r="K1791">
        <v>475990</v>
      </c>
      <c r="L1791">
        <v>16</v>
      </c>
      <c r="M1791">
        <v>0</v>
      </c>
      <c r="N1791">
        <v>0</v>
      </c>
      <c r="O1791">
        <v>0</v>
      </c>
      <c r="P1791">
        <v>0</v>
      </c>
      <c r="Q1791">
        <v>0</v>
      </c>
      <c r="R1791" t="s">
        <v>4980</v>
      </c>
    </row>
    <row r="1792" spans="1:19">
      <c r="A1792" t="s">
        <v>4981</v>
      </c>
      <c r="B1792" t="s">
        <v>3516</v>
      </c>
      <c r="C1792" t="s">
        <v>44</v>
      </c>
      <c r="D1792" t="s">
        <v>70</v>
      </c>
      <c r="E1792">
        <v>702.87</v>
      </c>
      <c r="F1792" t="s">
        <v>23</v>
      </c>
      <c r="G1792" t="s">
        <v>24</v>
      </c>
      <c r="H1792">
        <v>2.44</v>
      </c>
      <c r="I1792">
        <v>0</v>
      </c>
      <c r="J1792" t="s">
        <v>25</v>
      </c>
      <c r="K1792">
        <v>542798</v>
      </c>
      <c r="L1792">
        <v>23</v>
      </c>
      <c r="M1792">
        <v>0</v>
      </c>
      <c r="N1792">
        <v>0</v>
      </c>
      <c r="O1792">
        <v>0</v>
      </c>
      <c r="P1792">
        <v>0</v>
      </c>
      <c r="Q1792">
        <v>0</v>
      </c>
      <c r="R1792" t="s">
        <v>4982</v>
      </c>
    </row>
    <row r="1793" spans="1:19">
      <c r="A1793" t="s">
        <v>4983</v>
      </c>
      <c r="B1793" t="s">
        <v>4984</v>
      </c>
      <c r="C1793" t="s">
        <v>44</v>
      </c>
      <c r="D1793" t="s">
        <v>70</v>
      </c>
      <c r="E1793">
        <v>361.09</v>
      </c>
      <c r="F1793" t="s">
        <v>23</v>
      </c>
      <c r="G1793" t="s">
        <v>24</v>
      </c>
      <c r="H1793">
        <v>11.91</v>
      </c>
      <c r="I1793">
        <v>0</v>
      </c>
      <c r="J1793" t="s">
        <v>25</v>
      </c>
      <c r="K1793">
        <v>488917</v>
      </c>
      <c r="L1793">
        <v>14</v>
      </c>
      <c r="M1793">
        <v>0</v>
      </c>
      <c r="N1793">
        <v>0</v>
      </c>
      <c r="O1793">
        <v>0</v>
      </c>
      <c r="P1793">
        <v>0</v>
      </c>
      <c r="Q1793">
        <v>0</v>
      </c>
      <c r="R1793" t="s">
        <v>4985</v>
      </c>
    </row>
    <row r="1794" spans="1:19">
      <c r="A1794" t="s">
        <v>4986</v>
      </c>
      <c r="B1794" t="s">
        <v>2278</v>
      </c>
      <c r="C1794" t="s">
        <v>60</v>
      </c>
      <c r="D1794" t="s">
        <v>30</v>
      </c>
      <c r="E1794">
        <v>304.8</v>
      </c>
      <c r="F1794" t="s">
        <v>23</v>
      </c>
      <c r="G1794" t="s">
        <v>24</v>
      </c>
      <c r="H1794">
        <v>4.9400000000000004</v>
      </c>
      <c r="I1794">
        <v>0</v>
      </c>
      <c r="J1794" t="s">
        <v>31</v>
      </c>
      <c r="K1794">
        <v>521484</v>
      </c>
      <c r="L1794">
        <v>12</v>
      </c>
      <c r="M1794">
        <v>0</v>
      </c>
      <c r="N1794">
        <v>0</v>
      </c>
      <c r="O1794">
        <v>0</v>
      </c>
      <c r="P1794">
        <v>0</v>
      </c>
      <c r="Q1794">
        <v>0</v>
      </c>
      <c r="R1794" t="s">
        <v>4987</v>
      </c>
    </row>
    <row r="1795" spans="1:19">
      <c r="A1795" t="s">
        <v>4988</v>
      </c>
      <c r="B1795" t="s">
        <v>4989</v>
      </c>
      <c r="C1795" t="s">
        <v>29</v>
      </c>
      <c r="D1795" t="s">
        <v>70</v>
      </c>
      <c r="E1795">
        <v>491.46</v>
      </c>
      <c r="F1795" t="s">
        <v>55</v>
      </c>
      <c r="G1795" t="s">
        <v>24</v>
      </c>
      <c r="H1795">
        <v>5.84</v>
      </c>
      <c r="I1795">
        <v>0</v>
      </c>
      <c r="J1795" t="s">
        <v>25</v>
      </c>
      <c r="K1795">
        <v>505732</v>
      </c>
      <c r="L1795">
        <v>15</v>
      </c>
      <c r="M1795">
        <v>0</v>
      </c>
      <c r="N1795">
        <v>0</v>
      </c>
      <c r="O1795">
        <v>0</v>
      </c>
      <c r="P1795">
        <v>0</v>
      </c>
      <c r="Q1795">
        <v>0</v>
      </c>
      <c r="R1795" t="s">
        <v>4990</v>
      </c>
      <c r="S1795" t="s">
        <v>57</v>
      </c>
    </row>
    <row r="1796" spans="1:19">
      <c r="A1796" t="s">
        <v>4991</v>
      </c>
      <c r="B1796" t="s">
        <v>4992</v>
      </c>
      <c r="C1796" t="s">
        <v>44</v>
      </c>
      <c r="D1796" t="s">
        <v>70</v>
      </c>
      <c r="E1796">
        <v>542.82000000000005</v>
      </c>
      <c r="F1796" t="s">
        <v>23</v>
      </c>
      <c r="G1796" t="s">
        <v>24</v>
      </c>
      <c r="H1796">
        <v>11.5</v>
      </c>
      <c r="I1796">
        <v>0</v>
      </c>
      <c r="J1796" t="s">
        <v>25</v>
      </c>
      <c r="K1796">
        <v>473864</v>
      </c>
      <c r="L1796">
        <v>22</v>
      </c>
      <c r="M1796">
        <v>0</v>
      </c>
      <c r="N1796">
        <v>0</v>
      </c>
      <c r="O1796">
        <v>0</v>
      </c>
      <c r="P1796">
        <v>0</v>
      </c>
      <c r="Q1796">
        <v>0</v>
      </c>
      <c r="R1796" t="s">
        <v>4993</v>
      </c>
    </row>
    <row r="1797" spans="1:19">
      <c r="A1797" t="s">
        <v>4994</v>
      </c>
      <c r="B1797" t="s">
        <v>4995</v>
      </c>
      <c r="C1797" t="s">
        <v>29</v>
      </c>
      <c r="D1797" t="s">
        <v>30</v>
      </c>
      <c r="E1797">
        <v>1211.75</v>
      </c>
      <c r="F1797" t="s">
        <v>55</v>
      </c>
      <c r="G1797" t="s">
        <v>40</v>
      </c>
      <c r="H1797">
        <v>9.32</v>
      </c>
      <c r="I1797">
        <v>0</v>
      </c>
      <c r="J1797" t="s">
        <v>25</v>
      </c>
      <c r="K1797">
        <v>423053</v>
      </c>
      <c r="L1797">
        <v>18</v>
      </c>
      <c r="M1797">
        <v>0</v>
      </c>
      <c r="N1797">
        <v>0</v>
      </c>
      <c r="O1797">
        <v>0</v>
      </c>
      <c r="P1797">
        <v>0</v>
      </c>
      <c r="Q1797">
        <v>0</v>
      </c>
      <c r="R1797" t="s">
        <v>4996</v>
      </c>
    </row>
    <row r="1798" spans="1:19">
      <c r="A1798" t="s">
        <v>4997</v>
      </c>
      <c r="B1798" t="s">
        <v>2669</v>
      </c>
      <c r="C1798" t="s">
        <v>21</v>
      </c>
      <c r="D1798" t="s">
        <v>22</v>
      </c>
      <c r="E1798">
        <v>388.79</v>
      </c>
      <c r="F1798" t="s">
        <v>23</v>
      </c>
      <c r="G1798" t="s">
        <v>24</v>
      </c>
      <c r="H1798">
        <v>7.52</v>
      </c>
      <c r="I1798">
        <v>0</v>
      </c>
      <c r="J1798" t="s">
        <v>144</v>
      </c>
      <c r="K1798">
        <v>417389</v>
      </c>
      <c r="L1798">
        <v>20</v>
      </c>
      <c r="M1798">
        <v>0</v>
      </c>
      <c r="N1798">
        <v>0</v>
      </c>
      <c r="O1798">
        <v>0</v>
      </c>
      <c r="P1798">
        <v>0</v>
      </c>
      <c r="Q1798">
        <v>0</v>
      </c>
      <c r="R1798" t="s">
        <v>4998</v>
      </c>
    </row>
    <row r="1799" spans="1:19">
      <c r="A1799" t="s">
        <v>4999</v>
      </c>
      <c r="B1799" t="s">
        <v>5000</v>
      </c>
      <c r="C1799" t="s">
        <v>121</v>
      </c>
      <c r="D1799" t="s">
        <v>70</v>
      </c>
      <c r="E1799">
        <v>92.4</v>
      </c>
      <c r="F1799" t="s">
        <v>23</v>
      </c>
      <c r="G1799" t="s">
        <v>24</v>
      </c>
      <c r="H1799">
        <v>8.5</v>
      </c>
      <c r="I1799">
        <v>0</v>
      </c>
      <c r="J1799" t="s">
        <v>31</v>
      </c>
      <c r="K1799">
        <v>502944</v>
      </c>
      <c r="L1799">
        <v>65</v>
      </c>
      <c r="M1799">
        <v>0</v>
      </c>
      <c r="N1799">
        <v>1</v>
      </c>
      <c r="O1799">
        <v>1</v>
      </c>
      <c r="P1799">
        <v>0</v>
      </c>
      <c r="Q1799">
        <v>0</v>
      </c>
      <c r="R1799" t="s">
        <v>5001</v>
      </c>
    </row>
    <row r="1800" spans="1:19">
      <c r="A1800" t="s">
        <v>5002</v>
      </c>
      <c r="B1800" t="s">
        <v>5003</v>
      </c>
      <c r="C1800" t="s">
        <v>121</v>
      </c>
      <c r="D1800" t="s">
        <v>30</v>
      </c>
      <c r="E1800">
        <v>490.87</v>
      </c>
      <c r="F1800" t="s">
        <v>23</v>
      </c>
      <c r="G1800" t="s">
        <v>24</v>
      </c>
      <c r="H1800">
        <v>1.83</v>
      </c>
      <c r="I1800">
        <v>0</v>
      </c>
      <c r="J1800" t="s">
        <v>31</v>
      </c>
      <c r="K1800">
        <v>513737</v>
      </c>
      <c r="L1800">
        <v>23</v>
      </c>
      <c r="M1800">
        <v>0</v>
      </c>
      <c r="N1800">
        <v>0</v>
      </c>
      <c r="O1800">
        <v>0</v>
      </c>
      <c r="P1800">
        <v>0</v>
      </c>
      <c r="Q1800">
        <v>0</v>
      </c>
      <c r="R1800" t="s">
        <v>5004</v>
      </c>
    </row>
    <row r="1801" spans="1:19">
      <c r="A1801" t="s">
        <v>5005</v>
      </c>
      <c r="B1801" t="s">
        <v>5006</v>
      </c>
      <c r="C1801" t="s">
        <v>111</v>
      </c>
      <c r="D1801" t="s">
        <v>22</v>
      </c>
      <c r="E1801">
        <v>587.23</v>
      </c>
      <c r="F1801" t="s">
        <v>23</v>
      </c>
      <c r="G1801" t="s">
        <v>24</v>
      </c>
      <c r="H1801">
        <v>1.27</v>
      </c>
      <c r="I1801">
        <v>0</v>
      </c>
      <c r="J1801" t="s">
        <v>48</v>
      </c>
      <c r="K1801">
        <v>507940</v>
      </c>
      <c r="L1801">
        <v>18</v>
      </c>
      <c r="M1801">
        <v>0</v>
      </c>
      <c r="N1801">
        <v>0</v>
      </c>
      <c r="O1801">
        <v>0</v>
      </c>
      <c r="P1801">
        <v>0</v>
      </c>
      <c r="Q1801">
        <v>0</v>
      </c>
      <c r="R1801" t="s">
        <v>5007</v>
      </c>
    </row>
    <row r="1802" spans="1:19">
      <c r="A1802" t="s">
        <v>5008</v>
      </c>
      <c r="B1802" t="s">
        <v>5009</v>
      </c>
      <c r="C1802" t="s">
        <v>121</v>
      </c>
      <c r="D1802" t="s">
        <v>30</v>
      </c>
      <c r="E1802">
        <v>481.45</v>
      </c>
      <c r="F1802" t="s">
        <v>39</v>
      </c>
      <c r="G1802" t="s">
        <v>40</v>
      </c>
      <c r="H1802">
        <v>4.88</v>
      </c>
      <c r="I1802">
        <v>0</v>
      </c>
      <c r="J1802" t="s">
        <v>25</v>
      </c>
      <c r="K1802">
        <v>529400</v>
      </c>
      <c r="L1802">
        <v>36</v>
      </c>
      <c r="M1802">
        <v>0</v>
      </c>
      <c r="N1802">
        <v>1</v>
      </c>
      <c r="O1802">
        <v>0</v>
      </c>
      <c r="P1802">
        <v>0</v>
      </c>
      <c r="Q1802">
        <v>0</v>
      </c>
      <c r="R1802" t="s">
        <v>5010</v>
      </c>
    </row>
    <row r="1803" spans="1:19">
      <c r="A1803" t="s">
        <v>5011</v>
      </c>
      <c r="B1803" t="s">
        <v>641</v>
      </c>
      <c r="C1803" t="s">
        <v>53</v>
      </c>
      <c r="D1803" t="s">
        <v>70</v>
      </c>
      <c r="E1803">
        <v>861.92</v>
      </c>
      <c r="F1803" t="s">
        <v>39</v>
      </c>
      <c r="G1803" t="s">
        <v>40</v>
      </c>
      <c r="H1803">
        <v>7.66</v>
      </c>
      <c r="I1803">
        <v>0</v>
      </c>
      <c r="J1803" t="s">
        <v>31</v>
      </c>
      <c r="K1803">
        <v>559582</v>
      </c>
      <c r="L1803">
        <v>23</v>
      </c>
      <c r="M1803">
        <v>0</v>
      </c>
      <c r="N1803">
        <v>0</v>
      </c>
      <c r="O1803">
        <v>0</v>
      </c>
      <c r="P1803">
        <v>0</v>
      </c>
      <c r="Q1803">
        <v>0</v>
      </c>
      <c r="R1803" t="s">
        <v>5012</v>
      </c>
    </row>
    <row r="1804" spans="1:19">
      <c r="A1804" t="s">
        <v>5013</v>
      </c>
      <c r="B1804" t="s">
        <v>415</v>
      </c>
      <c r="C1804" t="s">
        <v>121</v>
      </c>
      <c r="D1804" t="s">
        <v>22</v>
      </c>
      <c r="E1804">
        <v>654.9</v>
      </c>
      <c r="F1804" t="s">
        <v>23</v>
      </c>
      <c r="G1804" t="s">
        <v>24</v>
      </c>
      <c r="H1804">
        <v>4.0599999999999996</v>
      </c>
      <c r="I1804">
        <v>0</v>
      </c>
      <c r="J1804" t="s">
        <v>25</v>
      </c>
      <c r="K1804">
        <v>415913</v>
      </c>
      <c r="L1804">
        <v>25</v>
      </c>
      <c r="M1804">
        <v>0</v>
      </c>
      <c r="N1804">
        <v>0</v>
      </c>
      <c r="O1804">
        <v>0</v>
      </c>
      <c r="P1804">
        <v>0</v>
      </c>
      <c r="Q1804">
        <v>0</v>
      </c>
      <c r="R1804" t="s">
        <v>5014</v>
      </c>
    </row>
    <row r="1805" spans="1:19">
      <c r="A1805" t="s">
        <v>5015</v>
      </c>
      <c r="B1805" t="s">
        <v>5016</v>
      </c>
      <c r="C1805" t="s">
        <v>128</v>
      </c>
      <c r="D1805" t="s">
        <v>70</v>
      </c>
      <c r="E1805">
        <v>209.83</v>
      </c>
      <c r="F1805" t="s">
        <v>39</v>
      </c>
      <c r="G1805" t="s">
        <v>40</v>
      </c>
      <c r="H1805">
        <v>1.01</v>
      </c>
      <c r="I1805">
        <v>0</v>
      </c>
      <c r="J1805" t="s">
        <v>31</v>
      </c>
      <c r="K1805">
        <v>445075</v>
      </c>
      <c r="L1805">
        <v>17</v>
      </c>
      <c r="M1805">
        <v>0</v>
      </c>
      <c r="N1805">
        <v>0</v>
      </c>
      <c r="O1805">
        <v>0</v>
      </c>
      <c r="P1805">
        <v>0</v>
      </c>
      <c r="Q1805">
        <v>0</v>
      </c>
      <c r="R1805" t="s">
        <v>5017</v>
      </c>
    </row>
    <row r="1806" spans="1:19">
      <c r="A1806" t="s">
        <v>5018</v>
      </c>
      <c r="B1806" t="s">
        <v>5019</v>
      </c>
      <c r="C1806" t="s">
        <v>35</v>
      </c>
      <c r="D1806" t="s">
        <v>54</v>
      </c>
      <c r="E1806">
        <v>979.98</v>
      </c>
      <c r="F1806" t="s">
        <v>23</v>
      </c>
      <c r="G1806" t="s">
        <v>24</v>
      </c>
      <c r="H1806">
        <v>17.27</v>
      </c>
      <c r="I1806">
        <v>0</v>
      </c>
      <c r="J1806" t="s">
        <v>25</v>
      </c>
      <c r="K1806">
        <v>430676</v>
      </c>
      <c r="L1806">
        <v>18</v>
      </c>
      <c r="M1806">
        <v>0</v>
      </c>
      <c r="N1806">
        <v>0</v>
      </c>
      <c r="O1806">
        <v>0</v>
      </c>
      <c r="P1806">
        <v>0</v>
      </c>
      <c r="Q1806">
        <v>0</v>
      </c>
      <c r="R1806" t="s">
        <v>5020</v>
      </c>
    </row>
    <row r="1807" spans="1:19">
      <c r="A1807" t="s">
        <v>5021</v>
      </c>
      <c r="B1807" t="s">
        <v>1329</v>
      </c>
      <c r="C1807" t="s">
        <v>21</v>
      </c>
      <c r="D1807" t="s">
        <v>70</v>
      </c>
      <c r="E1807">
        <v>1091.21</v>
      </c>
      <c r="F1807" t="s">
        <v>23</v>
      </c>
      <c r="G1807" t="s">
        <v>24</v>
      </c>
      <c r="H1807">
        <v>2.57</v>
      </c>
      <c r="I1807">
        <v>0</v>
      </c>
      <c r="J1807" t="s">
        <v>31</v>
      </c>
      <c r="K1807">
        <v>478129</v>
      </c>
      <c r="L1807">
        <v>12</v>
      </c>
      <c r="M1807">
        <v>0</v>
      </c>
      <c r="N1807">
        <v>0</v>
      </c>
      <c r="O1807">
        <v>0</v>
      </c>
      <c r="P1807">
        <v>0</v>
      </c>
      <c r="Q1807">
        <v>0</v>
      </c>
      <c r="R1807" t="s">
        <v>5022</v>
      </c>
    </row>
    <row r="1808" spans="1:19">
      <c r="A1808" t="s">
        <v>5023</v>
      </c>
      <c r="B1808" t="s">
        <v>5024</v>
      </c>
      <c r="C1808" t="s">
        <v>35</v>
      </c>
      <c r="D1808" t="s">
        <v>22</v>
      </c>
      <c r="E1808">
        <v>2781.42</v>
      </c>
      <c r="F1808" t="s">
        <v>23</v>
      </c>
      <c r="G1808" t="s">
        <v>24</v>
      </c>
      <c r="H1808">
        <v>7.9</v>
      </c>
      <c r="I1808">
        <v>0</v>
      </c>
      <c r="J1808" t="s">
        <v>25</v>
      </c>
      <c r="K1808">
        <v>522282</v>
      </c>
      <c r="L1808">
        <v>13</v>
      </c>
      <c r="M1808">
        <v>0</v>
      </c>
      <c r="N1808">
        <v>0</v>
      </c>
      <c r="O1808">
        <v>0</v>
      </c>
      <c r="P1808">
        <v>0</v>
      </c>
      <c r="Q1808">
        <v>0</v>
      </c>
      <c r="R1808" t="s">
        <v>5025</v>
      </c>
    </row>
    <row r="1809" spans="1:18">
      <c r="A1809" t="s">
        <v>5026</v>
      </c>
      <c r="B1809" t="s">
        <v>5027</v>
      </c>
      <c r="C1809" t="s">
        <v>35</v>
      </c>
      <c r="D1809" t="s">
        <v>70</v>
      </c>
      <c r="E1809">
        <v>101.79</v>
      </c>
      <c r="F1809" t="s">
        <v>39</v>
      </c>
      <c r="G1809" t="s">
        <v>40</v>
      </c>
      <c r="H1809">
        <v>11.39</v>
      </c>
      <c r="I1809">
        <v>0</v>
      </c>
      <c r="J1809" t="s">
        <v>31</v>
      </c>
      <c r="K1809">
        <v>464103</v>
      </c>
      <c r="L1809">
        <v>15</v>
      </c>
      <c r="M1809">
        <v>0</v>
      </c>
      <c r="N1809">
        <v>0</v>
      </c>
      <c r="O1809">
        <v>0</v>
      </c>
      <c r="P1809">
        <v>0</v>
      </c>
      <c r="Q1809">
        <v>0</v>
      </c>
      <c r="R1809" t="s">
        <v>5028</v>
      </c>
    </row>
    <row r="1810" spans="1:18">
      <c r="A1810" t="s">
        <v>5029</v>
      </c>
      <c r="B1810" t="s">
        <v>4266</v>
      </c>
      <c r="C1810" t="s">
        <v>21</v>
      </c>
      <c r="D1810" t="s">
        <v>54</v>
      </c>
      <c r="E1810">
        <v>554.78</v>
      </c>
      <c r="F1810" t="s">
        <v>39</v>
      </c>
      <c r="G1810" t="s">
        <v>40</v>
      </c>
      <c r="H1810">
        <v>19.850000000000001</v>
      </c>
      <c r="I1810">
        <v>0</v>
      </c>
      <c r="J1810" t="s">
        <v>48</v>
      </c>
      <c r="K1810">
        <v>535461</v>
      </c>
      <c r="L1810">
        <v>16</v>
      </c>
      <c r="M1810">
        <v>0</v>
      </c>
      <c r="N1810">
        <v>0</v>
      </c>
      <c r="O1810">
        <v>0</v>
      </c>
      <c r="P1810">
        <v>0</v>
      </c>
      <c r="Q1810">
        <v>0</v>
      </c>
      <c r="R1810" t="s">
        <v>5030</v>
      </c>
    </row>
    <row r="1811" spans="1:18">
      <c r="A1811" t="s">
        <v>5031</v>
      </c>
      <c r="B1811" t="s">
        <v>3208</v>
      </c>
      <c r="C1811" t="s">
        <v>44</v>
      </c>
      <c r="D1811" t="s">
        <v>30</v>
      </c>
      <c r="E1811">
        <v>66.319999999999993</v>
      </c>
      <c r="F1811" t="s">
        <v>23</v>
      </c>
      <c r="G1811" t="s">
        <v>24</v>
      </c>
      <c r="H1811">
        <v>9.26</v>
      </c>
      <c r="I1811">
        <v>0</v>
      </c>
      <c r="J1811" t="s">
        <v>144</v>
      </c>
      <c r="K1811">
        <v>437879</v>
      </c>
      <c r="L1811">
        <v>21</v>
      </c>
      <c r="M1811">
        <v>0</v>
      </c>
      <c r="N1811">
        <v>0</v>
      </c>
      <c r="O1811">
        <v>0</v>
      </c>
      <c r="P1811">
        <v>0</v>
      </c>
      <c r="Q1811">
        <v>0</v>
      </c>
      <c r="R1811" t="s">
        <v>5032</v>
      </c>
    </row>
    <row r="1812" spans="1:18">
      <c r="A1812" t="s">
        <v>5033</v>
      </c>
      <c r="B1812" t="s">
        <v>5034</v>
      </c>
      <c r="C1812" t="s">
        <v>128</v>
      </c>
      <c r="D1812" t="s">
        <v>54</v>
      </c>
      <c r="E1812">
        <v>372.21</v>
      </c>
      <c r="F1812" t="s">
        <v>23</v>
      </c>
      <c r="G1812" t="s">
        <v>24</v>
      </c>
      <c r="H1812">
        <v>17.11</v>
      </c>
      <c r="I1812">
        <v>0</v>
      </c>
      <c r="J1812" t="s">
        <v>31</v>
      </c>
      <c r="K1812">
        <v>429576</v>
      </c>
      <c r="L1812">
        <v>23</v>
      </c>
      <c r="M1812">
        <v>0</v>
      </c>
      <c r="N1812">
        <v>0</v>
      </c>
      <c r="O1812">
        <v>0</v>
      </c>
      <c r="P1812">
        <v>0</v>
      </c>
      <c r="Q1812">
        <v>0</v>
      </c>
      <c r="R1812" t="s">
        <v>5035</v>
      </c>
    </row>
    <row r="1813" spans="1:18">
      <c r="A1813" t="s">
        <v>5036</v>
      </c>
      <c r="B1813" t="s">
        <v>1017</v>
      </c>
      <c r="C1813" t="s">
        <v>44</v>
      </c>
      <c r="D1813" t="s">
        <v>70</v>
      </c>
      <c r="E1813">
        <v>1036.1199999999999</v>
      </c>
      <c r="F1813" t="s">
        <v>23</v>
      </c>
      <c r="G1813" t="s">
        <v>24</v>
      </c>
      <c r="H1813">
        <v>1.08</v>
      </c>
      <c r="I1813">
        <v>0</v>
      </c>
      <c r="J1813" t="s">
        <v>48</v>
      </c>
      <c r="K1813">
        <v>418243</v>
      </c>
      <c r="L1813">
        <v>21</v>
      </c>
      <c r="M1813">
        <v>0</v>
      </c>
      <c r="N1813">
        <v>0</v>
      </c>
      <c r="O1813">
        <v>0</v>
      </c>
      <c r="P1813">
        <v>0</v>
      </c>
      <c r="Q1813">
        <v>0</v>
      </c>
      <c r="R1813" t="s">
        <v>5037</v>
      </c>
    </row>
    <row r="1814" spans="1:18">
      <c r="A1814" t="s">
        <v>5038</v>
      </c>
      <c r="B1814" t="s">
        <v>871</v>
      </c>
      <c r="C1814" t="s">
        <v>60</v>
      </c>
      <c r="D1814" t="s">
        <v>30</v>
      </c>
      <c r="E1814">
        <v>638.39</v>
      </c>
      <c r="F1814" t="s">
        <v>23</v>
      </c>
      <c r="G1814" t="s">
        <v>24</v>
      </c>
      <c r="H1814">
        <v>8.24</v>
      </c>
      <c r="I1814">
        <v>0</v>
      </c>
      <c r="J1814" t="s">
        <v>25</v>
      </c>
      <c r="K1814">
        <v>488681</v>
      </c>
      <c r="L1814">
        <v>10</v>
      </c>
      <c r="M1814">
        <v>0</v>
      </c>
      <c r="N1814">
        <v>0</v>
      </c>
      <c r="O1814">
        <v>0</v>
      </c>
      <c r="P1814">
        <v>0</v>
      </c>
      <c r="Q1814">
        <v>0</v>
      </c>
      <c r="R1814" t="s">
        <v>5039</v>
      </c>
    </row>
    <row r="1815" spans="1:18">
      <c r="A1815" t="s">
        <v>5040</v>
      </c>
      <c r="B1815" t="s">
        <v>5041</v>
      </c>
      <c r="C1815" t="s">
        <v>21</v>
      </c>
      <c r="D1815" t="s">
        <v>22</v>
      </c>
      <c r="E1815">
        <v>905.45</v>
      </c>
      <c r="F1815" t="s">
        <v>39</v>
      </c>
      <c r="G1815" t="s">
        <v>40</v>
      </c>
      <c r="H1815">
        <v>8.2799999999999994</v>
      </c>
      <c r="I1815">
        <v>0</v>
      </c>
      <c r="J1815" t="s">
        <v>25</v>
      </c>
      <c r="K1815">
        <v>426441</v>
      </c>
      <c r="L1815">
        <v>23</v>
      </c>
      <c r="M1815">
        <v>0</v>
      </c>
      <c r="N1815">
        <v>0</v>
      </c>
      <c r="O1815">
        <v>0</v>
      </c>
      <c r="P1815">
        <v>0</v>
      </c>
      <c r="Q1815">
        <v>0</v>
      </c>
      <c r="R1815" t="s">
        <v>5042</v>
      </c>
    </row>
    <row r="1816" spans="1:18">
      <c r="A1816" t="s">
        <v>5043</v>
      </c>
      <c r="B1816" t="s">
        <v>5044</v>
      </c>
      <c r="C1816" t="s">
        <v>29</v>
      </c>
      <c r="D1816" t="s">
        <v>70</v>
      </c>
      <c r="E1816">
        <v>267.69</v>
      </c>
      <c r="F1816" t="s">
        <v>23</v>
      </c>
      <c r="G1816" t="s">
        <v>24</v>
      </c>
      <c r="H1816">
        <v>6.54</v>
      </c>
      <c r="I1816">
        <v>0</v>
      </c>
      <c r="J1816" t="s">
        <v>144</v>
      </c>
      <c r="K1816">
        <v>521834</v>
      </c>
      <c r="L1816">
        <v>24</v>
      </c>
      <c r="M1816">
        <v>0</v>
      </c>
      <c r="N1816">
        <v>0</v>
      </c>
      <c r="O1816">
        <v>0</v>
      </c>
      <c r="P1816">
        <v>0</v>
      </c>
      <c r="Q1816">
        <v>0</v>
      </c>
      <c r="R1816" t="s">
        <v>5045</v>
      </c>
    </row>
    <row r="1817" spans="1:18">
      <c r="A1817" t="s">
        <v>5046</v>
      </c>
      <c r="B1817" t="s">
        <v>5047</v>
      </c>
      <c r="C1817" t="s">
        <v>21</v>
      </c>
      <c r="D1817" t="s">
        <v>30</v>
      </c>
      <c r="E1817">
        <v>1221.8499999999999</v>
      </c>
      <c r="F1817" t="s">
        <v>55</v>
      </c>
      <c r="G1817" t="s">
        <v>40</v>
      </c>
      <c r="H1817">
        <v>1.05</v>
      </c>
      <c r="I1817">
        <v>0</v>
      </c>
      <c r="J1817" t="s">
        <v>48</v>
      </c>
      <c r="K1817">
        <v>482289</v>
      </c>
      <c r="L1817">
        <v>19</v>
      </c>
      <c r="M1817">
        <v>0</v>
      </c>
      <c r="N1817">
        <v>0</v>
      </c>
      <c r="O1817">
        <v>0</v>
      </c>
      <c r="P1817">
        <v>0</v>
      </c>
      <c r="Q1817">
        <v>0</v>
      </c>
      <c r="R1817" t="s">
        <v>5048</v>
      </c>
    </row>
    <row r="1818" spans="1:18">
      <c r="A1818" t="s">
        <v>5049</v>
      </c>
      <c r="B1818" t="s">
        <v>5050</v>
      </c>
      <c r="C1818" t="s">
        <v>60</v>
      </c>
      <c r="D1818" t="s">
        <v>22</v>
      </c>
      <c r="E1818">
        <v>130.84</v>
      </c>
      <c r="F1818" t="s">
        <v>55</v>
      </c>
      <c r="G1818" t="s">
        <v>40</v>
      </c>
      <c r="H1818">
        <v>3.03</v>
      </c>
      <c r="I1818">
        <v>0</v>
      </c>
      <c r="J1818" t="s">
        <v>25</v>
      </c>
      <c r="K1818">
        <v>469740</v>
      </c>
      <c r="L1818">
        <v>15</v>
      </c>
      <c r="M1818">
        <v>0</v>
      </c>
      <c r="N1818">
        <v>0</v>
      </c>
      <c r="O1818">
        <v>0</v>
      </c>
      <c r="P1818">
        <v>0</v>
      </c>
      <c r="Q1818">
        <v>0</v>
      </c>
      <c r="R1818" t="s">
        <v>5051</v>
      </c>
    </row>
    <row r="1819" spans="1:18">
      <c r="A1819" t="s">
        <v>5052</v>
      </c>
      <c r="B1819" t="s">
        <v>5053</v>
      </c>
      <c r="C1819" t="s">
        <v>29</v>
      </c>
      <c r="D1819" t="s">
        <v>70</v>
      </c>
      <c r="E1819">
        <v>1135.6199999999999</v>
      </c>
      <c r="F1819" t="s">
        <v>23</v>
      </c>
      <c r="G1819" t="s">
        <v>24</v>
      </c>
      <c r="H1819">
        <v>2.88</v>
      </c>
      <c r="I1819">
        <v>0</v>
      </c>
      <c r="J1819" t="s">
        <v>25</v>
      </c>
      <c r="K1819">
        <v>515047</v>
      </c>
      <c r="L1819">
        <v>38</v>
      </c>
      <c r="M1819">
        <v>0</v>
      </c>
      <c r="N1819">
        <v>0</v>
      </c>
      <c r="O1819">
        <v>0</v>
      </c>
      <c r="P1819">
        <v>1</v>
      </c>
      <c r="Q1819">
        <v>0</v>
      </c>
      <c r="R1819" t="s">
        <v>5054</v>
      </c>
    </row>
    <row r="1820" spans="1:18">
      <c r="A1820" t="s">
        <v>5055</v>
      </c>
      <c r="B1820" t="s">
        <v>5056</v>
      </c>
      <c r="C1820" t="s">
        <v>95</v>
      </c>
      <c r="D1820" t="s">
        <v>70</v>
      </c>
      <c r="E1820">
        <v>269</v>
      </c>
      <c r="F1820" t="s">
        <v>55</v>
      </c>
      <c r="G1820" t="s">
        <v>40</v>
      </c>
      <c r="H1820">
        <v>11.91</v>
      </c>
      <c r="I1820">
        <v>0</v>
      </c>
      <c r="J1820" t="s">
        <v>31</v>
      </c>
      <c r="K1820">
        <v>415001</v>
      </c>
      <c r="L1820">
        <v>20</v>
      </c>
      <c r="M1820">
        <v>0</v>
      </c>
      <c r="N1820">
        <v>0</v>
      </c>
      <c r="O1820">
        <v>0</v>
      </c>
      <c r="P1820">
        <v>0</v>
      </c>
      <c r="Q1820">
        <v>0</v>
      </c>
      <c r="R1820" t="s">
        <v>5057</v>
      </c>
    </row>
    <row r="1821" spans="1:18">
      <c r="A1821" t="s">
        <v>5058</v>
      </c>
      <c r="B1821" t="s">
        <v>5059</v>
      </c>
      <c r="C1821" t="s">
        <v>35</v>
      </c>
      <c r="D1821" t="s">
        <v>22</v>
      </c>
      <c r="E1821">
        <v>686.81</v>
      </c>
      <c r="F1821" t="s">
        <v>55</v>
      </c>
      <c r="G1821" t="s">
        <v>40</v>
      </c>
      <c r="H1821">
        <v>2.8</v>
      </c>
      <c r="I1821">
        <v>0</v>
      </c>
      <c r="J1821" t="s">
        <v>48</v>
      </c>
      <c r="K1821">
        <v>414644</v>
      </c>
      <c r="L1821">
        <v>43</v>
      </c>
      <c r="M1821">
        <v>0</v>
      </c>
      <c r="N1821">
        <v>0</v>
      </c>
      <c r="O1821">
        <v>1</v>
      </c>
      <c r="P1821">
        <v>0</v>
      </c>
      <c r="Q1821">
        <v>0</v>
      </c>
      <c r="R1821" t="s">
        <v>5060</v>
      </c>
    </row>
    <row r="1822" spans="1:18">
      <c r="A1822" t="s">
        <v>5061</v>
      </c>
      <c r="B1822" t="s">
        <v>5062</v>
      </c>
      <c r="C1822" t="s">
        <v>53</v>
      </c>
      <c r="D1822" t="s">
        <v>70</v>
      </c>
      <c r="E1822">
        <v>82.02</v>
      </c>
      <c r="F1822" t="s">
        <v>23</v>
      </c>
      <c r="G1822" t="s">
        <v>24</v>
      </c>
      <c r="H1822">
        <v>5.9</v>
      </c>
      <c r="I1822">
        <v>0</v>
      </c>
      <c r="J1822" t="s">
        <v>25</v>
      </c>
      <c r="K1822">
        <v>422125</v>
      </c>
      <c r="L1822">
        <v>11</v>
      </c>
      <c r="M1822">
        <v>0</v>
      </c>
      <c r="N1822">
        <v>0</v>
      </c>
      <c r="O1822">
        <v>0</v>
      </c>
      <c r="P1822">
        <v>0</v>
      </c>
      <c r="Q1822">
        <v>0</v>
      </c>
      <c r="R1822" t="s">
        <v>5063</v>
      </c>
    </row>
    <row r="1823" spans="1:18">
      <c r="A1823" t="s">
        <v>5064</v>
      </c>
      <c r="B1823" t="s">
        <v>4354</v>
      </c>
      <c r="C1823" t="s">
        <v>128</v>
      </c>
      <c r="D1823" t="s">
        <v>30</v>
      </c>
      <c r="E1823">
        <v>342.42</v>
      </c>
      <c r="F1823" t="s">
        <v>23</v>
      </c>
      <c r="G1823" t="s">
        <v>24</v>
      </c>
      <c r="H1823">
        <v>6.75</v>
      </c>
      <c r="I1823">
        <v>0</v>
      </c>
      <c r="J1823" t="s">
        <v>31</v>
      </c>
      <c r="K1823">
        <v>478885</v>
      </c>
      <c r="L1823">
        <v>44</v>
      </c>
      <c r="M1823">
        <v>0</v>
      </c>
      <c r="N1823">
        <v>0</v>
      </c>
      <c r="O1823">
        <v>1</v>
      </c>
      <c r="P1823">
        <v>0</v>
      </c>
      <c r="Q1823">
        <v>0</v>
      </c>
      <c r="R1823" t="s">
        <v>5065</v>
      </c>
    </row>
    <row r="1824" spans="1:18">
      <c r="A1824" t="s">
        <v>5066</v>
      </c>
      <c r="B1824" t="s">
        <v>5067</v>
      </c>
      <c r="C1824" t="s">
        <v>44</v>
      </c>
      <c r="D1824" t="s">
        <v>54</v>
      </c>
      <c r="E1824">
        <v>632.30999999999995</v>
      </c>
      <c r="F1824" t="s">
        <v>55</v>
      </c>
      <c r="G1824" t="s">
        <v>40</v>
      </c>
      <c r="H1824">
        <v>15.28</v>
      </c>
      <c r="I1824">
        <v>0</v>
      </c>
      <c r="J1824" t="s">
        <v>31</v>
      </c>
      <c r="K1824">
        <v>475944</v>
      </c>
      <c r="L1824">
        <v>13</v>
      </c>
      <c r="M1824">
        <v>0</v>
      </c>
      <c r="N1824">
        <v>0</v>
      </c>
      <c r="O1824">
        <v>0</v>
      </c>
      <c r="P1824">
        <v>0</v>
      </c>
      <c r="Q1824">
        <v>0</v>
      </c>
      <c r="R1824" t="s">
        <v>5068</v>
      </c>
    </row>
    <row r="1825" spans="1:18">
      <c r="A1825" t="s">
        <v>5069</v>
      </c>
      <c r="B1825" t="s">
        <v>5070</v>
      </c>
      <c r="C1825" t="s">
        <v>44</v>
      </c>
      <c r="D1825" t="s">
        <v>70</v>
      </c>
      <c r="E1825">
        <v>182.8</v>
      </c>
      <c r="F1825" t="s">
        <v>23</v>
      </c>
      <c r="G1825" t="s">
        <v>24</v>
      </c>
      <c r="H1825">
        <v>3.33</v>
      </c>
      <c r="I1825">
        <v>0</v>
      </c>
      <c r="J1825" t="s">
        <v>25</v>
      </c>
      <c r="K1825">
        <v>402430</v>
      </c>
      <c r="L1825">
        <v>11</v>
      </c>
      <c r="M1825">
        <v>0</v>
      </c>
      <c r="N1825">
        <v>0</v>
      </c>
      <c r="O1825">
        <v>0</v>
      </c>
      <c r="P1825">
        <v>0</v>
      </c>
      <c r="Q1825">
        <v>0</v>
      </c>
      <c r="R1825" t="s">
        <v>5071</v>
      </c>
    </row>
    <row r="1826" spans="1:18">
      <c r="A1826" t="s">
        <v>5072</v>
      </c>
      <c r="B1826" t="s">
        <v>2261</v>
      </c>
      <c r="C1826" t="s">
        <v>60</v>
      </c>
      <c r="D1826" t="s">
        <v>30</v>
      </c>
      <c r="E1826">
        <v>295.89999999999998</v>
      </c>
      <c r="F1826" t="s">
        <v>23</v>
      </c>
      <c r="G1826" t="s">
        <v>24</v>
      </c>
      <c r="H1826">
        <v>3.46</v>
      </c>
      <c r="I1826">
        <v>0</v>
      </c>
      <c r="J1826" t="s">
        <v>144</v>
      </c>
      <c r="K1826">
        <v>485781</v>
      </c>
      <c r="L1826">
        <v>19</v>
      </c>
      <c r="M1826">
        <v>0</v>
      </c>
      <c r="N1826">
        <v>0</v>
      </c>
      <c r="O1826">
        <v>0</v>
      </c>
      <c r="P1826">
        <v>0</v>
      </c>
      <c r="Q1826">
        <v>0</v>
      </c>
      <c r="R1826" t="s">
        <v>5073</v>
      </c>
    </row>
    <row r="1827" spans="1:18">
      <c r="A1827" t="s">
        <v>5074</v>
      </c>
      <c r="B1827" t="s">
        <v>2129</v>
      </c>
      <c r="C1827" t="s">
        <v>53</v>
      </c>
      <c r="D1827" t="s">
        <v>22</v>
      </c>
      <c r="E1827">
        <v>264.95</v>
      </c>
      <c r="F1827" t="s">
        <v>23</v>
      </c>
      <c r="G1827" t="s">
        <v>24</v>
      </c>
      <c r="H1827">
        <v>6.98</v>
      </c>
      <c r="I1827">
        <v>0</v>
      </c>
      <c r="J1827" t="s">
        <v>31</v>
      </c>
      <c r="K1827">
        <v>551353</v>
      </c>
      <c r="L1827">
        <v>24</v>
      </c>
      <c r="M1827">
        <v>0</v>
      </c>
      <c r="N1827">
        <v>0</v>
      </c>
      <c r="O1827">
        <v>0</v>
      </c>
      <c r="P1827">
        <v>0</v>
      </c>
      <c r="Q1827">
        <v>0</v>
      </c>
      <c r="R1827" t="s">
        <v>5075</v>
      </c>
    </row>
    <row r="1828" spans="1:18">
      <c r="A1828" t="s">
        <v>5076</v>
      </c>
      <c r="B1828" t="s">
        <v>5077</v>
      </c>
      <c r="C1828" t="s">
        <v>95</v>
      </c>
      <c r="D1828" t="s">
        <v>22</v>
      </c>
      <c r="E1828">
        <v>2162.4299999999998</v>
      </c>
      <c r="F1828" t="s">
        <v>39</v>
      </c>
      <c r="G1828" t="s">
        <v>40</v>
      </c>
      <c r="H1828">
        <v>11.72</v>
      </c>
      <c r="I1828">
        <v>0</v>
      </c>
      <c r="J1828" t="s">
        <v>31</v>
      </c>
      <c r="K1828">
        <v>554916</v>
      </c>
      <c r="L1828">
        <v>40</v>
      </c>
      <c r="M1828">
        <v>0</v>
      </c>
      <c r="N1828">
        <v>0</v>
      </c>
      <c r="O1828">
        <v>0</v>
      </c>
      <c r="P1828">
        <v>1</v>
      </c>
      <c r="Q1828">
        <v>0</v>
      </c>
      <c r="R1828" t="s">
        <v>5078</v>
      </c>
    </row>
    <row r="1829" spans="1:18">
      <c r="A1829" t="s">
        <v>5079</v>
      </c>
      <c r="B1829" t="s">
        <v>1165</v>
      </c>
      <c r="C1829" t="s">
        <v>44</v>
      </c>
      <c r="D1829" t="s">
        <v>70</v>
      </c>
      <c r="E1829">
        <v>394.08</v>
      </c>
      <c r="F1829" t="s">
        <v>23</v>
      </c>
      <c r="G1829" t="s">
        <v>24</v>
      </c>
      <c r="H1829">
        <v>11.13</v>
      </c>
      <c r="I1829">
        <v>0</v>
      </c>
      <c r="J1829" t="s">
        <v>25</v>
      </c>
      <c r="K1829">
        <v>463384</v>
      </c>
      <c r="L1829">
        <v>10</v>
      </c>
      <c r="M1829">
        <v>0</v>
      </c>
      <c r="N1829">
        <v>0</v>
      </c>
      <c r="O1829">
        <v>0</v>
      </c>
      <c r="P1829">
        <v>0</v>
      </c>
      <c r="Q1829">
        <v>0</v>
      </c>
      <c r="R1829" t="s">
        <v>5080</v>
      </c>
    </row>
    <row r="1830" spans="1:18">
      <c r="A1830" t="s">
        <v>5081</v>
      </c>
      <c r="B1830" t="s">
        <v>5082</v>
      </c>
      <c r="C1830" t="s">
        <v>44</v>
      </c>
      <c r="D1830" t="s">
        <v>22</v>
      </c>
      <c r="E1830">
        <v>297.38</v>
      </c>
      <c r="F1830" t="s">
        <v>55</v>
      </c>
      <c r="G1830" t="s">
        <v>40</v>
      </c>
      <c r="H1830">
        <v>10.61</v>
      </c>
      <c r="I1830">
        <v>0</v>
      </c>
      <c r="J1830" t="s">
        <v>25</v>
      </c>
      <c r="K1830">
        <v>441367</v>
      </c>
      <c r="L1830">
        <v>18</v>
      </c>
      <c r="M1830">
        <v>0</v>
      </c>
      <c r="N1830">
        <v>0</v>
      </c>
      <c r="O1830">
        <v>0</v>
      </c>
      <c r="P1830">
        <v>0</v>
      </c>
      <c r="Q1830">
        <v>0</v>
      </c>
      <c r="R1830" t="s">
        <v>5083</v>
      </c>
    </row>
    <row r="1831" spans="1:18">
      <c r="A1831" t="s">
        <v>5084</v>
      </c>
      <c r="B1831" t="s">
        <v>2250</v>
      </c>
      <c r="C1831" t="s">
        <v>21</v>
      </c>
      <c r="D1831" t="s">
        <v>30</v>
      </c>
      <c r="E1831">
        <v>119.3</v>
      </c>
      <c r="F1831" t="s">
        <v>23</v>
      </c>
      <c r="G1831" t="s">
        <v>24</v>
      </c>
      <c r="H1831">
        <v>11.83</v>
      </c>
      <c r="I1831">
        <v>0</v>
      </c>
      <c r="J1831" t="s">
        <v>31</v>
      </c>
      <c r="K1831">
        <v>419317</v>
      </c>
      <c r="L1831">
        <v>53</v>
      </c>
      <c r="M1831">
        <v>0</v>
      </c>
      <c r="N1831">
        <v>0</v>
      </c>
      <c r="O1831">
        <v>1</v>
      </c>
      <c r="P1831">
        <v>0</v>
      </c>
      <c r="Q1831">
        <v>0</v>
      </c>
      <c r="R1831" t="s">
        <v>5085</v>
      </c>
    </row>
    <row r="1832" spans="1:18">
      <c r="A1832" t="s">
        <v>5086</v>
      </c>
      <c r="B1832" t="s">
        <v>5087</v>
      </c>
      <c r="C1832" t="s">
        <v>21</v>
      </c>
      <c r="D1832" t="s">
        <v>30</v>
      </c>
      <c r="E1832">
        <v>228.51</v>
      </c>
      <c r="F1832" t="s">
        <v>23</v>
      </c>
      <c r="G1832" t="s">
        <v>24</v>
      </c>
      <c r="H1832">
        <v>2.02</v>
      </c>
      <c r="I1832">
        <v>0</v>
      </c>
      <c r="J1832" t="s">
        <v>144</v>
      </c>
      <c r="K1832">
        <v>469880</v>
      </c>
      <c r="L1832">
        <v>25</v>
      </c>
      <c r="M1832">
        <v>0</v>
      </c>
      <c r="N1832">
        <v>0</v>
      </c>
      <c r="O1832">
        <v>0</v>
      </c>
      <c r="P1832">
        <v>0</v>
      </c>
      <c r="Q1832">
        <v>0</v>
      </c>
      <c r="R1832" t="s">
        <v>5088</v>
      </c>
    </row>
    <row r="1833" spans="1:18">
      <c r="A1833" t="s">
        <v>5089</v>
      </c>
      <c r="B1833" t="s">
        <v>5090</v>
      </c>
      <c r="C1833" t="s">
        <v>44</v>
      </c>
      <c r="D1833" t="s">
        <v>22</v>
      </c>
      <c r="E1833">
        <v>1112.23</v>
      </c>
      <c r="F1833" t="s">
        <v>23</v>
      </c>
      <c r="G1833" t="s">
        <v>24</v>
      </c>
      <c r="H1833">
        <v>4.26</v>
      </c>
      <c r="I1833">
        <v>0</v>
      </c>
      <c r="J1833" t="s">
        <v>48</v>
      </c>
      <c r="K1833">
        <v>498162</v>
      </c>
      <c r="L1833">
        <v>41</v>
      </c>
      <c r="M1833">
        <v>0</v>
      </c>
      <c r="N1833">
        <v>0</v>
      </c>
      <c r="O1833">
        <v>0</v>
      </c>
      <c r="P1833">
        <v>1</v>
      </c>
      <c r="Q1833">
        <v>0</v>
      </c>
      <c r="R1833" t="s">
        <v>5091</v>
      </c>
    </row>
    <row r="1834" spans="1:18">
      <c r="A1834" t="s">
        <v>5092</v>
      </c>
      <c r="B1834" t="s">
        <v>2822</v>
      </c>
      <c r="C1834" t="s">
        <v>29</v>
      </c>
      <c r="D1834" t="s">
        <v>30</v>
      </c>
      <c r="E1834">
        <v>1036.67</v>
      </c>
      <c r="F1834" t="s">
        <v>23</v>
      </c>
      <c r="G1834" t="s">
        <v>24</v>
      </c>
      <c r="H1834">
        <v>7.83</v>
      </c>
      <c r="I1834">
        <v>0</v>
      </c>
      <c r="J1834" t="s">
        <v>31</v>
      </c>
      <c r="K1834">
        <v>430029</v>
      </c>
      <c r="L1834">
        <v>10</v>
      </c>
      <c r="M1834">
        <v>0</v>
      </c>
      <c r="N1834">
        <v>0</v>
      </c>
      <c r="O1834">
        <v>0</v>
      </c>
      <c r="P1834">
        <v>0</v>
      </c>
      <c r="Q1834">
        <v>0</v>
      </c>
      <c r="R1834" t="s">
        <v>5093</v>
      </c>
    </row>
    <row r="1835" spans="1:18">
      <c r="A1835" t="s">
        <v>5094</v>
      </c>
      <c r="B1835" t="s">
        <v>5095</v>
      </c>
      <c r="C1835" t="s">
        <v>29</v>
      </c>
      <c r="D1835" t="s">
        <v>70</v>
      </c>
      <c r="E1835">
        <v>2124.41</v>
      </c>
      <c r="F1835" t="s">
        <v>23</v>
      </c>
      <c r="G1835" t="s">
        <v>24</v>
      </c>
      <c r="H1835">
        <v>5.7</v>
      </c>
      <c r="I1835">
        <v>0</v>
      </c>
      <c r="J1835" t="s">
        <v>48</v>
      </c>
      <c r="K1835">
        <v>401761</v>
      </c>
      <c r="L1835">
        <v>39</v>
      </c>
      <c r="M1835">
        <v>0</v>
      </c>
      <c r="N1835">
        <v>1</v>
      </c>
      <c r="O1835">
        <v>0</v>
      </c>
      <c r="P1835">
        <v>0</v>
      </c>
      <c r="Q1835">
        <v>0</v>
      </c>
      <c r="R1835" t="s">
        <v>5096</v>
      </c>
    </row>
    <row r="1836" spans="1:18">
      <c r="A1836" t="s">
        <v>5097</v>
      </c>
      <c r="B1836" t="s">
        <v>5098</v>
      </c>
      <c r="C1836" t="s">
        <v>29</v>
      </c>
      <c r="D1836" t="s">
        <v>70</v>
      </c>
      <c r="E1836">
        <v>170.87</v>
      </c>
      <c r="F1836" t="s">
        <v>23</v>
      </c>
      <c r="G1836" t="s">
        <v>24</v>
      </c>
      <c r="H1836">
        <v>3.7</v>
      </c>
      <c r="I1836">
        <v>0</v>
      </c>
      <c r="J1836" t="s">
        <v>144</v>
      </c>
      <c r="K1836">
        <v>535069</v>
      </c>
      <c r="L1836">
        <v>44</v>
      </c>
      <c r="M1836">
        <v>0</v>
      </c>
      <c r="N1836">
        <v>0</v>
      </c>
      <c r="O1836">
        <v>0</v>
      </c>
      <c r="P1836">
        <v>1</v>
      </c>
      <c r="Q1836">
        <v>0</v>
      </c>
      <c r="R1836" t="s">
        <v>5099</v>
      </c>
    </row>
    <row r="1837" spans="1:18">
      <c r="A1837" t="s">
        <v>5100</v>
      </c>
      <c r="B1837" t="s">
        <v>5101</v>
      </c>
      <c r="C1837" t="s">
        <v>29</v>
      </c>
      <c r="D1837" t="s">
        <v>54</v>
      </c>
      <c r="E1837">
        <v>555.94000000000005</v>
      </c>
      <c r="F1837" t="s">
        <v>23</v>
      </c>
      <c r="G1837" t="s">
        <v>24</v>
      </c>
      <c r="H1837">
        <v>16.41</v>
      </c>
      <c r="I1837">
        <v>0</v>
      </c>
      <c r="J1837" t="s">
        <v>25</v>
      </c>
      <c r="K1837">
        <v>448842</v>
      </c>
      <c r="L1837">
        <v>20</v>
      </c>
      <c r="M1837">
        <v>0</v>
      </c>
      <c r="N1837">
        <v>0</v>
      </c>
      <c r="O1837">
        <v>0</v>
      </c>
      <c r="P1837">
        <v>0</v>
      </c>
      <c r="Q1837">
        <v>0</v>
      </c>
      <c r="R1837" t="s">
        <v>5102</v>
      </c>
    </row>
    <row r="1838" spans="1:18">
      <c r="A1838" t="s">
        <v>5103</v>
      </c>
      <c r="B1838" t="s">
        <v>5104</v>
      </c>
      <c r="C1838" t="s">
        <v>29</v>
      </c>
      <c r="D1838" t="s">
        <v>30</v>
      </c>
      <c r="E1838">
        <v>1175.5999999999999</v>
      </c>
      <c r="F1838" t="s">
        <v>23</v>
      </c>
      <c r="G1838" t="s">
        <v>24</v>
      </c>
      <c r="H1838">
        <v>9.68</v>
      </c>
      <c r="I1838">
        <v>0</v>
      </c>
      <c r="J1838" t="s">
        <v>25</v>
      </c>
      <c r="K1838">
        <v>497906</v>
      </c>
      <c r="L1838">
        <v>24</v>
      </c>
      <c r="M1838">
        <v>0</v>
      </c>
      <c r="N1838">
        <v>0</v>
      </c>
      <c r="O1838">
        <v>0</v>
      </c>
      <c r="P1838">
        <v>0</v>
      </c>
      <c r="Q1838">
        <v>0</v>
      </c>
      <c r="R1838" t="s">
        <v>5105</v>
      </c>
    </row>
    <row r="1839" spans="1:18">
      <c r="A1839" t="s">
        <v>5106</v>
      </c>
      <c r="B1839" t="s">
        <v>5107</v>
      </c>
      <c r="C1839" t="s">
        <v>128</v>
      </c>
      <c r="D1839" t="s">
        <v>70</v>
      </c>
      <c r="E1839">
        <v>658.8</v>
      </c>
      <c r="F1839" t="s">
        <v>39</v>
      </c>
      <c r="G1839" t="s">
        <v>40</v>
      </c>
      <c r="H1839">
        <v>4.33</v>
      </c>
      <c r="I1839">
        <v>0</v>
      </c>
      <c r="J1839" t="s">
        <v>31</v>
      </c>
      <c r="K1839">
        <v>527451</v>
      </c>
      <c r="L1839">
        <v>19</v>
      </c>
      <c r="M1839">
        <v>0</v>
      </c>
      <c r="N1839">
        <v>0</v>
      </c>
      <c r="O1839">
        <v>0</v>
      </c>
      <c r="P1839">
        <v>0</v>
      </c>
      <c r="Q1839">
        <v>0</v>
      </c>
      <c r="R1839" t="s">
        <v>5108</v>
      </c>
    </row>
    <row r="1840" spans="1:18">
      <c r="A1840" t="s">
        <v>5109</v>
      </c>
      <c r="B1840" t="s">
        <v>5110</v>
      </c>
      <c r="C1840" t="s">
        <v>128</v>
      </c>
      <c r="D1840" t="s">
        <v>30</v>
      </c>
      <c r="E1840">
        <v>143.27000000000001</v>
      </c>
      <c r="F1840" t="s">
        <v>23</v>
      </c>
      <c r="G1840" t="s">
        <v>24</v>
      </c>
      <c r="H1840">
        <v>6.38</v>
      </c>
      <c r="I1840">
        <v>0</v>
      </c>
      <c r="J1840" t="s">
        <v>25</v>
      </c>
      <c r="K1840">
        <v>488241</v>
      </c>
      <c r="L1840">
        <v>21</v>
      </c>
      <c r="M1840">
        <v>0</v>
      </c>
      <c r="N1840">
        <v>0</v>
      </c>
      <c r="O1840">
        <v>0</v>
      </c>
      <c r="P1840">
        <v>0</v>
      </c>
      <c r="Q1840">
        <v>0</v>
      </c>
      <c r="R1840" t="s">
        <v>5111</v>
      </c>
    </row>
    <row r="1841" spans="1:19">
      <c r="A1841" t="s">
        <v>5112</v>
      </c>
      <c r="B1841" t="s">
        <v>1265</v>
      </c>
      <c r="C1841" t="s">
        <v>44</v>
      </c>
      <c r="D1841" t="s">
        <v>22</v>
      </c>
      <c r="E1841">
        <v>457.44</v>
      </c>
      <c r="F1841" t="s">
        <v>23</v>
      </c>
      <c r="G1841" t="s">
        <v>24</v>
      </c>
      <c r="H1841">
        <v>4.58</v>
      </c>
      <c r="I1841">
        <v>0</v>
      </c>
      <c r="J1841" t="s">
        <v>48</v>
      </c>
      <c r="K1841">
        <v>500893</v>
      </c>
      <c r="L1841">
        <v>17</v>
      </c>
      <c r="M1841">
        <v>0</v>
      </c>
      <c r="N1841">
        <v>0</v>
      </c>
      <c r="O1841">
        <v>0</v>
      </c>
      <c r="P1841">
        <v>0</v>
      </c>
      <c r="Q1841">
        <v>0</v>
      </c>
      <c r="R1841" t="s">
        <v>5113</v>
      </c>
    </row>
    <row r="1842" spans="1:19">
      <c r="A1842" t="s">
        <v>5114</v>
      </c>
      <c r="B1842" t="s">
        <v>5115</v>
      </c>
      <c r="C1842" t="s">
        <v>44</v>
      </c>
      <c r="D1842" t="s">
        <v>22</v>
      </c>
      <c r="E1842">
        <v>397.04</v>
      </c>
      <c r="F1842" t="s">
        <v>39</v>
      </c>
      <c r="G1842" t="s">
        <v>40</v>
      </c>
      <c r="H1842">
        <v>9.94</v>
      </c>
      <c r="I1842">
        <v>0</v>
      </c>
      <c r="J1842" t="s">
        <v>25</v>
      </c>
      <c r="K1842">
        <v>437722</v>
      </c>
      <c r="L1842">
        <v>41</v>
      </c>
      <c r="M1842">
        <v>0</v>
      </c>
      <c r="N1842">
        <v>0</v>
      </c>
      <c r="O1842">
        <v>1</v>
      </c>
      <c r="P1842">
        <v>0</v>
      </c>
      <c r="Q1842">
        <v>0</v>
      </c>
      <c r="R1842" t="s">
        <v>5116</v>
      </c>
    </row>
    <row r="1843" spans="1:19">
      <c r="A1843" t="s">
        <v>5117</v>
      </c>
      <c r="B1843" t="s">
        <v>5118</v>
      </c>
      <c r="C1843" t="s">
        <v>53</v>
      </c>
      <c r="D1843" t="s">
        <v>70</v>
      </c>
      <c r="E1843">
        <v>546.89</v>
      </c>
      <c r="F1843" t="s">
        <v>39</v>
      </c>
      <c r="G1843" t="s">
        <v>24</v>
      </c>
      <c r="H1843">
        <v>6.42</v>
      </c>
      <c r="I1843">
        <v>0</v>
      </c>
      <c r="J1843" t="s">
        <v>25</v>
      </c>
      <c r="K1843">
        <v>483449</v>
      </c>
      <c r="L1843">
        <v>22</v>
      </c>
      <c r="M1843">
        <v>0</v>
      </c>
      <c r="N1843">
        <v>0</v>
      </c>
      <c r="O1843">
        <v>0</v>
      </c>
      <c r="P1843">
        <v>0</v>
      </c>
      <c r="Q1843">
        <v>0</v>
      </c>
      <c r="R1843" t="s">
        <v>5119</v>
      </c>
      <c r="S1843" t="s">
        <v>50</v>
      </c>
    </row>
    <row r="1844" spans="1:19">
      <c r="A1844" t="s">
        <v>5120</v>
      </c>
      <c r="B1844" t="s">
        <v>3493</v>
      </c>
      <c r="C1844" t="s">
        <v>44</v>
      </c>
      <c r="D1844" t="s">
        <v>30</v>
      </c>
      <c r="E1844">
        <v>432.96</v>
      </c>
      <c r="F1844" t="s">
        <v>55</v>
      </c>
      <c r="G1844" t="s">
        <v>40</v>
      </c>
      <c r="H1844">
        <v>0.61</v>
      </c>
      <c r="I1844">
        <v>0</v>
      </c>
      <c r="J1844" t="s">
        <v>31</v>
      </c>
      <c r="K1844">
        <v>512007</v>
      </c>
      <c r="L1844">
        <v>17</v>
      </c>
      <c r="M1844">
        <v>0</v>
      </c>
      <c r="N1844">
        <v>0</v>
      </c>
      <c r="O1844">
        <v>0</v>
      </c>
      <c r="P1844">
        <v>0</v>
      </c>
      <c r="Q1844">
        <v>0</v>
      </c>
      <c r="R1844" t="s">
        <v>5121</v>
      </c>
    </row>
    <row r="1845" spans="1:19">
      <c r="A1845" t="s">
        <v>5122</v>
      </c>
      <c r="B1845" t="s">
        <v>926</v>
      </c>
      <c r="C1845" t="s">
        <v>121</v>
      </c>
      <c r="D1845" t="s">
        <v>22</v>
      </c>
      <c r="E1845">
        <v>314.83999999999997</v>
      </c>
      <c r="F1845" t="s">
        <v>39</v>
      </c>
      <c r="G1845" t="s">
        <v>40</v>
      </c>
      <c r="H1845">
        <v>2.36</v>
      </c>
      <c r="I1845">
        <v>0</v>
      </c>
      <c r="J1845" t="s">
        <v>25</v>
      </c>
      <c r="K1845">
        <v>547372</v>
      </c>
      <c r="L1845">
        <v>23</v>
      </c>
      <c r="M1845">
        <v>0</v>
      </c>
      <c r="N1845">
        <v>0</v>
      </c>
      <c r="O1845">
        <v>0</v>
      </c>
      <c r="P1845">
        <v>0</v>
      </c>
      <c r="Q1845">
        <v>0</v>
      </c>
      <c r="R1845" t="s">
        <v>5123</v>
      </c>
    </row>
    <row r="1846" spans="1:19">
      <c r="A1846" t="s">
        <v>5124</v>
      </c>
      <c r="B1846" t="s">
        <v>5125</v>
      </c>
      <c r="C1846" t="s">
        <v>29</v>
      </c>
      <c r="D1846" t="s">
        <v>70</v>
      </c>
      <c r="E1846">
        <v>310.51</v>
      </c>
      <c r="F1846" t="s">
        <v>23</v>
      </c>
      <c r="G1846" t="s">
        <v>24</v>
      </c>
      <c r="H1846">
        <v>1.64</v>
      </c>
      <c r="I1846">
        <v>0</v>
      </c>
      <c r="J1846" t="s">
        <v>25</v>
      </c>
      <c r="K1846">
        <v>466379</v>
      </c>
      <c r="L1846">
        <v>17</v>
      </c>
      <c r="M1846">
        <v>0</v>
      </c>
      <c r="N1846">
        <v>0</v>
      </c>
      <c r="O1846">
        <v>0</v>
      </c>
      <c r="P1846">
        <v>0</v>
      </c>
      <c r="Q1846">
        <v>0</v>
      </c>
      <c r="R1846" t="s">
        <v>5126</v>
      </c>
    </row>
    <row r="1847" spans="1:19">
      <c r="A1847" t="s">
        <v>5127</v>
      </c>
      <c r="B1847" t="s">
        <v>5128</v>
      </c>
      <c r="C1847" t="s">
        <v>128</v>
      </c>
      <c r="D1847" t="s">
        <v>54</v>
      </c>
      <c r="E1847">
        <v>313.55</v>
      </c>
      <c r="F1847" t="s">
        <v>23</v>
      </c>
      <c r="G1847" t="s">
        <v>24</v>
      </c>
      <c r="H1847">
        <v>10.91</v>
      </c>
      <c r="I1847">
        <v>0</v>
      </c>
      <c r="J1847" t="s">
        <v>25</v>
      </c>
      <c r="K1847">
        <v>459184</v>
      </c>
      <c r="L1847">
        <v>19</v>
      </c>
      <c r="M1847">
        <v>0</v>
      </c>
      <c r="N1847">
        <v>0</v>
      </c>
      <c r="O1847">
        <v>0</v>
      </c>
      <c r="P1847">
        <v>0</v>
      </c>
      <c r="Q1847">
        <v>0</v>
      </c>
      <c r="R1847" t="s">
        <v>5129</v>
      </c>
    </row>
    <row r="1848" spans="1:19">
      <c r="A1848" t="s">
        <v>5130</v>
      </c>
      <c r="B1848" t="s">
        <v>5131</v>
      </c>
      <c r="C1848" t="s">
        <v>121</v>
      </c>
      <c r="D1848" t="s">
        <v>30</v>
      </c>
      <c r="E1848">
        <v>114.82</v>
      </c>
      <c r="F1848" t="s">
        <v>23</v>
      </c>
      <c r="G1848" t="s">
        <v>24</v>
      </c>
      <c r="H1848">
        <v>11.47</v>
      </c>
      <c r="I1848">
        <v>0</v>
      </c>
      <c r="J1848" t="s">
        <v>144</v>
      </c>
      <c r="K1848">
        <v>468670</v>
      </c>
      <c r="L1848">
        <v>34</v>
      </c>
      <c r="M1848">
        <v>0</v>
      </c>
      <c r="N1848">
        <v>0</v>
      </c>
      <c r="O1848">
        <v>0</v>
      </c>
      <c r="P1848">
        <v>1</v>
      </c>
      <c r="Q1848">
        <v>0</v>
      </c>
      <c r="R1848" t="s">
        <v>5132</v>
      </c>
    </row>
    <row r="1849" spans="1:19">
      <c r="A1849" t="s">
        <v>5133</v>
      </c>
      <c r="B1849" t="s">
        <v>5134</v>
      </c>
      <c r="C1849" t="s">
        <v>21</v>
      </c>
      <c r="D1849" t="s">
        <v>54</v>
      </c>
      <c r="E1849">
        <v>85.4</v>
      </c>
      <c r="F1849" t="s">
        <v>23</v>
      </c>
      <c r="G1849" t="s">
        <v>24</v>
      </c>
      <c r="H1849">
        <v>13.76</v>
      </c>
      <c r="I1849">
        <v>0</v>
      </c>
      <c r="J1849" t="s">
        <v>31</v>
      </c>
      <c r="K1849">
        <v>557206</v>
      </c>
      <c r="L1849">
        <v>24</v>
      </c>
      <c r="M1849">
        <v>0</v>
      </c>
      <c r="N1849">
        <v>0</v>
      </c>
      <c r="O1849">
        <v>0</v>
      </c>
      <c r="P1849">
        <v>0</v>
      </c>
      <c r="Q1849">
        <v>0</v>
      </c>
      <c r="R1849" t="s">
        <v>5135</v>
      </c>
    </row>
    <row r="1850" spans="1:19">
      <c r="A1850" t="s">
        <v>5136</v>
      </c>
      <c r="B1850" t="s">
        <v>965</v>
      </c>
      <c r="C1850" t="s">
        <v>44</v>
      </c>
      <c r="D1850" t="s">
        <v>30</v>
      </c>
      <c r="E1850">
        <v>516.49</v>
      </c>
      <c r="F1850" t="s">
        <v>23</v>
      </c>
      <c r="G1850" t="s">
        <v>24</v>
      </c>
      <c r="H1850">
        <v>7.22</v>
      </c>
      <c r="I1850">
        <v>0</v>
      </c>
      <c r="J1850" t="s">
        <v>48</v>
      </c>
      <c r="K1850">
        <v>518936</v>
      </c>
      <c r="L1850">
        <v>14</v>
      </c>
      <c r="M1850">
        <v>0</v>
      </c>
      <c r="N1850">
        <v>0</v>
      </c>
      <c r="O1850">
        <v>0</v>
      </c>
      <c r="P1850">
        <v>0</v>
      </c>
      <c r="Q1850">
        <v>0</v>
      </c>
      <c r="R1850" t="s">
        <v>5137</v>
      </c>
    </row>
    <row r="1851" spans="1:19">
      <c r="A1851" t="s">
        <v>5138</v>
      </c>
      <c r="B1851" t="s">
        <v>5139</v>
      </c>
      <c r="C1851" t="s">
        <v>128</v>
      </c>
      <c r="D1851" t="s">
        <v>54</v>
      </c>
      <c r="E1851">
        <v>225.86</v>
      </c>
      <c r="F1851" t="s">
        <v>23</v>
      </c>
      <c r="G1851" t="s">
        <v>24</v>
      </c>
      <c r="H1851">
        <v>16.739999999999998</v>
      </c>
      <c r="I1851">
        <v>0</v>
      </c>
      <c r="J1851" t="s">
        <v>25</v>
      </c>
      <c r="K1851">
        <v>424405</v>
      </c>
      <c r="L1851">
        <v>42</v>
      </c>
      <c r="M1851">
        <v>0</v>
      </c>
      <c r="N1851">
        <v>0</v>
      </c>
      <c r="O1851">
        <v>1</v>
      </c>
      <c r="P1851">
        <v>0</v>
      </c>
      <c r="Q1851">
        <v>0</v>
      </c>
      <c r="R1851" t="s">
        <v>5140</v>
      </c>
    </row>
    <row r="1852" spans="1:19">
      <c r="A1852" t="s">
        <v>5141</v>
      </c>
      <c r="B1852" t="s">
        <v>1038</v>
      </c>
      <c r="C1852" t="s">
        <v>35</v>
      </c>
      <c r="D1852" t="s">
        <v>70</v>
      </c>
      <c r="E1852">
        <v>691.43</v>
      </c>
      <c r="F1852" t="s">
        <v>23</v>
      </c>
      <c r="G1852" t="s">
        <v>24</v>
      </c>
      <c r="H1852">
        <v>4.2</v>
      </c>
      <c r="I1852">
        <v>1</v>
      </c>
      <c r="J1852" t="s">
        <v>25</v>
      </c>
      <c r="K1852">
        <v>557539</v>
      </c>
      <c r="L1852">
        <v>80</v>
      </c>
      <c r="M1852">
        <v>1</v>
      </c>
      <c r="N1852">
        <v>1</v>
      </c>
      <c r="O1852">
        <v>0</v>
      </c>
      <c r="P1852">
        <v>0</v>
      </c>
      <c r="Q1852">
        <v>0</v>
      </c>
      <c r="R1852" s="34">
        <v>45810.004328703697</v>
      </c>
    </row>
    <row r="1853" spans="1:19">
      <c r="A1853" t="s">
        <v>5142</v>
      </c>
      <c r="B1853" t="s">
        <v>5143</v>
      </c>
      <c r="C1853" t="s">
        <v>44</v>
      </c>
      <c r="D1853" t="s">
        <v>54</v>
      </c>
      <c r="E1853">
        <v>581.29999999999995</v>
      </c>
      <c r="F1853" t="s">
        <v>23</v>
      </c>
      <c r="G1853" t="s">
        <v>24</v>
      </c>
      <c r="H1853">
        <v>17.38</v>
      </c>
      <c r="I1853">
        <v>0</v>
      </c>
      <c r="J1853" t="s">
        <v>25</v>
      </c>
      <c r="K1853">
        <v>499109</v>
      </c>
      <c r="L1853">
        <v>16</v>
      </c>
      <c r="M1853">
        <v>0</v>
      </c>
      <c r="N1853">
        <v>0</v>
      </c>
      <c r="O1853">
        <v>0</v>
      </c>
      <c r="P1853">
        <v>0</v>
      </c>
      <c r="Q1853">
        <v>0</v>
      </c>
      <c r="R1853" t="s">
        <v>5144</v>
      </c>
    </row>
    <row r="1854" spans="1:19">
      <c r="A1854" t="s">
        <v>5145</v>
      </c>
      <c r="B1854" t="s">
        <v>4029</v>
      </c>
      <c r="C1854" t="s">
        <v>44</v>
      </c>
      <c r="D1854" t="s">
        <v>22</v>
      </c>
      <c r="E1854">
        <v>681.05</v>
      </c>
      <c r="F1854" t="s">
        <v>23</v>
      </c>
      <c r="G1854" t="s">
        <v>24</v>
      </c>
      <c r="H1854">
        <v>2.84</v>
      </c>
      <c r="I1854">
        <v>0</v>
      </c>
      <c r="J1854" t="s">
        <v>25</v>
      </c>
      <c r="K1854">
        <v>479476</v>
      </c>
      <c r="L1854">
        <v>46</v>
      </c>
      <c r="M1854">
        <v>0</v>
      </c>
      <c r="N1854">
        <v>1</v>
      </c>
      <c r="O1854">
        <v>0</v>
      </c>
      <c r="P1854">
        <v>0</v>
      </c>
      <c r="Q1854">
        <v>0</v>
      </c>
      <c r="R1854" t="s">
        <v>5146</v>
      </c>
    </row>
    <row r="1855" spans="1:19">
      <c r="A1855" t="s">
        <v>5147</v>
      </c>
      <c r="B1855" t="s">
        <v>3741</v>
      </c>
      <c r="C1855" t="s">
        <v>44</v>
      </c>
      <c r="D1855" t="s">
        <v>30</v>
      </c>
      <c r="E1855">
        <v>643.66999999999996</v>
      </c>
      <c r="F1855" t="s">
        <v>39</v>
      </c>
      <c r="G1855" t="s">
        <v>40</v>
      </c>
      <c r="H1855">
        <v>11.67</v>
      </c>
      <c r="I1855">
        <v>0</v>
      </c>
      <c r="J1855" t="s">
        <v>144</v>
      </c>
      <c r="K1855">
        <v>475762</v>
      </c>
      <c r="L1855">
        <v>16</v>
      </c>
      <c r="M1855">
        <v>0</v>
      </c>
      <c r="N1855">
        <v>0</v>
      </c>
      <c r="O1855">
        <v>0</v>
      </c>
      <c r="P1855">
        <v>0</v>
      </c>
      <c r="Q1855">
        <v>0</v>
      </c>
      <c r="R1855" t="s">
        <v>5148</v>
      </c>
    </row>
    <row r="1856" spans="1:19">
      <c r="A1856" t="s">
        <v>5149</v>
      </c>
      <c r="B1856" t="s">
        <v>5150</v>
      </c>
      <c r="C1856" t="s">
        <v>95</v>
      </c>
      <c r="D1856" t="s">
        <v>54</v>
      </c>
      <c r="E1856">
        <v>685.99</v>
      </c>
      <c r="F1856" t="s">
        <v>39</v>
      </c>
      <c r="G1856" t="s">
        <v>24</v>
      </c>
      <c r="H1856">
        <v>10.69</v>
      </c>
      <c r="I1856">
        <v>0</v>
      </c>
      <c r="J1856" t="s">
        <v>48</v>
      </c>
      <c r="K1856">
        <v>401001</v>
      </c>
      <c r="L1856">
        <v>16</v>
      </c>
      <c r="M1856">
        <v>0</v>
      </c>
      <c r="N1856">
        <v>0</v>
      </c>
      <c r="O1856">
        <v>0</v>
      </c>
      <c r="P1856">
        <v>0</v>
      </c>
      <c r="Q1856">
        <v>0</v>
      </c>
      <c r="R1856" t="s">
        <v>5151</v>
      </c>
      <c r="S1856" t="s">
        <v>50</v>
      </c>
    </row>
    <row r="1857" spans="1:18">
      <c r="A1857" t="s">
        <v>5152</v>
      </c>
      <c r="B1857" t="s">
        <v>5153</v>
      </c>
      <c r="C1857" t="s">
        <v>44</v>
      </c>
      <c r="D1857" t="s">
        <v>70</v>
      </c>
      <c r="E1857">
        <v>650.66999999999996</v>
      </c>
      <c r="F1857" t="s">
        <v>23</v>
      </c>
      <c r="G1857" t="s">
        <v>24</v>
      </c>
      <c r="H1857">
        <v>7.4</v>
      </c>
      <c r="I1857">
        <v>0</v>
      </c>
      <c r="J1857" t="s">
        <v>25</v>
      </c>
      <c r="K1857">
        <v>485405</v>
      </c>
      <c r="L1857">
        <v>24</v>
      </c>
      <c r="M1857">
        <v>0</v>
      </c>
      <c r="N1857">
        <v>0</v>
      </c>
      <c r="O1857">
        <v>0</v>
      </c>
      <c r="P1857">
        <v>0</v>
      </c>
      <c r="Q1857">
        <v>0</v>
      </c>
      <c r="R1857" t="s">
        <v>5154</v>
      </c>
    </row>
    <row r="1858" spans="1:18">
      <c r="A1858" t="s">
        <v>5155</v>
      </c>
      <c r="B1858" t="s">
        <v>5156</v>
      </c>
      <c r="C1858" t="s">
        <v>44</v>
      </c>
      <c r="D1858" t="s">
        <v>22</v>
      </c>
      <c r="E1858">
        <v>468.24</v>
      </c>
      <c r="F1858" t="s">
        <v>23</v>
      </c>
      <c r="G1858" t="s">
        <v>24</v>
      </c>
      <c r="H1858">
        <v>8.89</v>
      </c>
      <c r="I1858">
        <v>0</v>
      </c>
      <c r="J1858" t="s">
        <v>31</v>
      </c>
      <c r="K1858">
        <v>401676</v>
      </c>
      <c r="L1858">
        <v>11</v>
      </c>
      <c r="M1858">
        <v>0</v>
      </c>
      <c r="N1858">
        <v>0</v>
      </c>
      <c r="O1858">
        <v>0</v>
      </c>
      <c r="P1858">
        <v>0</v>
      </c>
      <c r="Q1858">
        <v>0</v>
      </c>
      <c r="R1858" t="s">
        <v>5157</v>
      </c>
    </row>
    <row r="1859" spans="1:18">
      <c r="A1859" t="s">
        <v>5158</v>
      </c>
      <c r="B1859" t="s">
        <v>5159</v>
      </c>
      <c r="C1859" t="s">
        <v>35</v>
      </c>
      <c r="D1859" t="s">
        <v>30</v>
      </c>
      <c r="E1859">
        <v>315.64</v>
      </c>
      <c r="F1859" t="s">
        <v>23</v>
      </c>
      <c r="G1859" t="s">
        <v>24</v>
      </c>
      <c r="H1859">
        <v>4.88</v>
      </c>
      <c r="I1859">
        <v>0</v>
      </c>
      <c r="J1859" t="s">
        <v>25</v>
      </c>
      <c r="K1859">
        <v>492524</v>
      </c>
      <c r="L1859">
        <v>12</v>
      </c>
      <c r="M1859">
        <v>0</v>
      </c>
      <c r="N1859">
        <v>0</v>
      </c>
      <c r="O1859">
        <v>0</v>
      </c>
      <c r="P1859">
        <v>0</v>
      </c>
      <c r="Q1859">
        <v>0</v>
      </c>
      <c r="R1859" t="s">
        <v>5160</v>
      </c>
    </row>
    <row r="1860" spans="1:18">
      <c r="A1860" t="s">
        <v>5161</v>
      </c>
      <c r="B1860" t="s">
        <v>823</v>
      </c>
      <c r="C1860" t="s">
        <v>35</v>
      </c>
      <c r="D1860" t="s">
        <v>22</v>
      </c>
      <c r="E1860">
        <v>315.39</v>
      </c>
      <c r="F1860" t="s">
        <v>23</v>
      </c>
      <c r="G1860" t="s">
        <v>24</v>
      </c>
      <c r="H1860">
        <v>7.15</v>
      </c>
      <c r="I1860">
        <v>0</v>
      </c>
      <c r="J1860" t="s">
        <v>25</v>
      </c>
      <c r="K1860">
        <v>534390</v>
      </c>
      <c r="L1860">
        <v>12</v>
      </c>
      <c r="M1860">
        <v>0</v>
      </c>
      <c r="N1860">
        <v>0</v>
      </c>
      <c r="O1860">
        <v>0</v>
      </c>
      <c r="P1860">
        <v>0</v>
      </c>
      <c r="Q1860">
        <v>0</v>
      </c>
      <c r="R1860" t="s">
        <v>5162</v>
      </c>
    </row>
    <row r="1861" spans="1:18">
      <c r="A1861" t="s">
        <v>5163</v>
      </c>
      <c r="B1861" t="s">
        <v>1238</v>
      </c>
      <c r="C1861" t="s">
        <v>35</v>
      </c>
      <c r="D1861" t="s">
        <v>54</v>
      </c>
      <c r="E1861">
        <v>226.76</v>
      </c>
      <c r="F1861" t="s">
        <v>23</v>
      </c>
      <c r="G1861" t="s">
        <v>24</v>
      </c>
      <c r="H1861">
        <v>16.57</v>
      </c>
      <c r="I1861">
        <v>0</v>
      </c>
      <c r="J1861" t="s">
        <v>31</v>
      </c>
      <c r="K1861">
        <v>469485</v>
      </c>
      <c r="L1861">
        <v>15</v>
      </c>
      <c r="M1861">
        <v>0</v>
      </c>
      <c r="N1861">
        <v>0</v>
      </c>
      <c r="O1861">
        <v>0</v>
      </c>
      <c r="P1861">
        <v>0</v>
      </c>
      <c r="Q1861">
        <v>0</v>
      </c>
      <c r="R1861" t="s">
        <v>5164</v>
      </c>
    </row>
    <row r="1862" spans="1:18">
      <c r="A1862" t="s">
        <v>5165</v>
      </c>
      <c r="B1862" t="s">
        <v>5166</v>
      </c>
      <c r="C1862" t="s">
        <v>53</v>
      </c>
      <c r="D1862" t="s">
        <v>54</v>
      </c>
      <c r="E1862">
        <v>293.52999999999997</v>
      </c>
      <c r="F1862" t="s">
        <v>23</v>
      </c>
      <c r="G1862" t="s">
        <v>24</v>
      </c>
      <c r="H1862">
        <v>11.84</v>
      </c>
      <c r="I1862">
        <v>0</v>
      </c>
      <c r="J1862" t="s">
        <v>48</v>
      </c>
      <c r="K1862">
        <v>477374</v>
      </c>
      <c r="L1862">
        <v>20</v>
      </c>
      <c r="M1862">
        <v>0</v>
      </c>
      <c r="N1862">
        <v>0</v>
      </c>
      <c r="O1862">
        <v>0</v>
      </c>
      <c r="P1862">
        <v>0</v>
      </c>
      <c r="Q1862">
        <v>0</v>
      </c>
      <c r="R1862" t="s">
        <v>5167</v>
      </c>
    </row>
    <row r="1863" spans="1:18">
      <c r="A1863" t="s">
        <v>5168</v>
      </c>
      <c r="B1863" t="s">
        <v>2678</v>
      </c>
      <c r="C1863" t="s">
        <v>35</v>
      </c>
      <c r="D1863" t="s">
        <v>70</v>
      </c>
      <c r="E1863">
        <v>993.3</v>
      </c>
      <c r="F1863" t="s">
        <v>23</v>
      </c>
      <c r="G1863" t="s">
        <v>24</v>
      </c>
      <c r="H1863">
        <v>0.67</v>
      </c>
      <c r="I1863">
        <v>0</v>
      </c>
      <c r="J1863" t="s">
        <v>25</v>
      </c>
      <c r="K1863">
        <v>449851</v>
      </c>
      <c r="L1863">
        <v>18</v>
      </c>
      <c r="M1863">
        <v>0</v>
      </c>
      <c r="N1863">
        <v>0</v>
      </c>
      <c r="O1863">
        <v>0</v>
      </c>
      <c r="P1863">
        <v>0</v>
      </c>
      <c r="Q1863">
        <v>0</v>
      </c>
      <c r="R1863" t="s">
        <v>5169</v>
      </c>
    </row>
    <row r="1864" spans="1:18">
      <c r="A1864" t="s">
        <v>5170</v>
      </c>
      <c r="B1864" t="s">
        <v>5171</v>
      </c>
      <c r="C1864" t="s">
        <v>121</v>
      </c>
      <c r="D1864" t="s">
        <v>70</v>
      </c>
      <c r="E1864">
        <v>1516.78</v>
      </c>
      <c r="F1864" t="s">
        <v>39</v>
      </c>
      <c r="G1864" t="s">
        <v>40</v>
      </c>
      <c r="H1864">
        <v>3.43</v>
      </c>
      <c r="I1864">
        <v>0</v>
      </c>
      <c r="J1864" t="s">
        <v>48</v>
      </c>
      <c r="K1864">
        <v>490507</v>
      </c>
      <c r="L1864">
        <v>12</v>
      </c>
      <c r="M1864">
        <v>0</v>
      </c>
      <c r="N1864">
        <v>0</v>
      </c>
      <c r="O1864">
        <v>0</v>
      </c>
      <c r="P1864">
        <v>0</v>
      </c>
      <c r="Q1864">
        <v>0</v>
      </c>
      <c r="R1864" t="s">
        <v>5172</v>
      </c>
    </row>
    <row r="1865" spans="1:18">
      <c r="A1865" t="s">
        <v>5173</v>
      </c>
      <c r="B1865" t="s">
        <v>4591</v>
      </c>
      <c r="C1865" t="s">
        <v>29</v>
      </c>
      <c r="D1865" t="s">
        <v>30</v>
      </c>
      <c r="E1865">
        <v>1152.3900000000001</v>
      </c>
      <c r="F1865" t="s">
        <v>23</v>
      </c>
      <c r="G1865" t="s">
        <v>24</v>
      </c>
      <c r="H1865">
        <v>6.14</v>
      </c>
      <c r="I1865">
        <v>0</v>
      </c>
      <c r="J1865" t="s">
        <v>25</v>
      </c>
      <c r="K1865">
        <v>429907</v>
      </c>
      <c r="L1865">
        <v>17</v>
      </c>
      <c r="M1865">
        <v>0</v>
      </c>
      <c r="N1865">
        <v>0</v>
      </c>
      <c r="O1865">
        <v>0</v>
      </c>
      <c r="P1865">
        <v>0</v>
      </c>
      <c r="Q1865">
        <v>0</v>
      </c>
      <c r="R1865" t="s">
        <v>5174</v>
      </c>
    </row>
    <row r="1866" spans="1:18">
      <c r="A1866" t="s">
        <v>5175</v>
      </c>
      <c r="B1866" t="s">
        <v>5176</v>
      </c>
      <c r="C1866" t="s">
        <v>53</v>
      </c>
      <c r="D1866" t="s">
        <v>22</v>
      </c>
      <c r="E1866">
        <v>939.91</v>
      </c>
      <c r="F1866" t="s">
        <v>39</v>
      </c>
      <c r="G1866" t="s">
        <v>40</v>
      </c>
      <c r="H1866">
        <v>9.6999999999999993</v>
      </c>
      <c r="I1866">
        <v>0</v>
      </c>
      <c r="J1866" t="s">
        <v>144</v>
      </c>
      <c r="K1866">
        <v>531804</v>
      </c>
      <c r="L1866">
        <v>33</v>
      </c>
      <c r="M1866">
        <v>0</v>
      </c>
      <c r="N1866">
        <v>0</v>
      </c>
      <c r="O1866">
        <v>0</v>
      </c>
      <c r="P1866">
        <v>1</v>
      </c>
      <c r="Q1866">
        <v>0</v>
      </c>
      <c r="R1866" t="s">
        <v>5177</v>
      </c>
    </row>
    <row r="1867" spans="1:18">
      <c r="A1867" t="s">
        <v>5178</v>
      </c>
      <c r="B1867" t="s">
        <v>4346</v>
      </c>
      <c r="C1867" t="s">
        <v>128</v>
      </c>
      <c r="D1867" t="s">
        <v>22</v>
      </c>
      <c r="E1867">
        <v>250.15</v>
      </c>
      <c r="F1867" t="s">
        <v>55</v>
      </c>
      <c r="G1867" t="s">
        <v>40</v>
      </c>
      <c r="H1867">
        <v>9.1199999999999992</v>
      </c>
      <c r="I1867">
        <v>0</v>
      </c>
      <c r="J1867" t="s">
        <v>144</v>
      </c>
      <c r="K1867">
        <v>466725</v>
      </c>
      <c r="L1867">
        <v>23</v>
      </c>
      <c r="M1867">
        <v>0</v>
      </c>
      <c r="N1867">
        <v>0</v>
      </c>
      <c r="O1867">
        <v>0</v>
      </c>
      <c r="P1867">
        <v>0</v>
      </c>
      <c r="Q1867">
        <v>0</v>
      </c>
      <c r="R1867" t="s">
        <v>5179</v>
      </c>
    </row>
    <row r="1868" spans="1:18">
      <c r="A1868" t="s">
        <v>5180</v>
      </c>
      <c r="B1868" t="s">
        <v>5181</v>
      </c>
      <c r="C1868" t="s">
        <v>53</v>
      </c>
      <c r="D1868" t="s">
        <v>22</v>
      </c>
      <c r="E1868">
        <v>137.41999999999999</v>
      </c>
      <c r="F1868" t="s">
        <v>39</v>
      </c>
      <c r="G1868" t="s">
        <v>40</v>
      </c>
      <c r="H1868">
        <v>0.61</v>
      </c>
      <c r="I1868">
        <v>0</v>
      </c>
      <c r="J1868" t="s">
        <v>25</v>
      </c>
      <c r="K1868">
        <v>498865</v>
      </c>
      <c r="L1868">
        <v>13</v>
      </c>
      <c r="M1868">
        <v>0</v>
      </c>
      <c r="N1868">
        <v>0</v>
      </c>
      <c r="O1868">
        <v>0</v>
      </c>
      <c r="P1868">
        <v>0</v>
      </c>
      <c r="Q1868">
        <v>0</v>
      </c>
      <c r="R1868" t="s">
        <v>5182</v>
      </c>
    </row>
    <row r="1869" spans="1:18">
      <c r="A1869" t="s">
        <v>5183</v>
      </c>
      <c r="B1869" t="s">
        <v>5184</v>
      </c>
      <c r="C1869" t="s">
        <v>44</v>
      </c>
      <c r="D1869" t="s">
        <v>30</v>
      </c>
      <c r="E1869">
        <v>211.08</v>
      </c>
      <c r="F1869" t="s">
        <v>23</v>
      </c>
      <c r="G1869" t="s">
        <v>24</v>
      </c>
      <c r="H1869">
        <v>6.38</v>
      </c>
      <c r="I1869">
        <v>0</v>
      </c>
      <c r="J1869" t="s">
        <v>31</v>
      </c>
      <c r="K1869">
        <v>447459</v>
      </c>
      <c r="L1869">
        <v>15</v>
      </c>
      <c r="M1869">
        <v>0</v>
      </c>
      <c r="N1869">
        <v>0</v>
      </c>
      <c r="O1869">
        <v>0</v>
      </c>
      <c r="P1869">
        <v>0</v>
      </c>
      <c r="Q1869">
        <v>0</v>
      </c>
      <c r="R1869" t="s">
        <v>5185</v>
      </c>
    </row>
    <row r="1870" spans="1:18">
      <c r="A1870" t="s">
        <v>5186</v>
      </c>
      <c r="B1870" t="s">
        <v>5187</v>
      </c>
      <c r="C1870" t="s">
        <v>21</v>
      </c>
      <c r="D1870" t="s">
        <v>22</v>
      </c>
      <c r="E1870">
        <v>359.68</v>
      </c>
      <c r="F1870" t="s">
        <v>23</v>
      </c>
      <c r="G1870" t="s">
        <v>24</v>
      </c>
      <c r="H1870">
        <v>3.94</v>
      </c>
      <c r="I1870">
        <v>0</v>
      </c>
      <c r="J1870" t="s">
        <v>31</v>
      </c>
      <c r="K1870">
        <v>454943</v>
      </c>
      <c r="L1870">
        <v>21</v>
      </c>
      <c r="M1870">
        <v>0</v>
      </c>
      <c r="N1870">
        <v>0</v>
      </c>
      <c r="O1870">
        <v>0</v>
      </c>
      <c r="P1870">
        <v>0</v>
      </c>
      <c r="Q1870">
        <v>0</v>
      </c>
      <c r="R1870" t="s">
        <v>5188</v>
      </c>
    </row>
    <row r="1871" spans="1:18">
      <c r="A1871" t="s">
        <v>5189</v>
      </c>
      <c r="B1871" t="s">
        <v>3146</v>
      </c>
      <c r="C1871" t="s">
        <v>95</v>
      </c>
      <c r="D1871" t="s">
        <v>54</v>
      </c>
      <c r="E1871">
        <v>856.42</v>
      </c>
      <c r="F1871" t="s">
        <v>23</v>
      </c>
      <c r="G1871" t="s">
        <v>24</v>
      </c>
      <c r="H1871">
        <v>19.309999999999999</v>
      </c>
      <c r="I1871">
        <v>0</v>
      </c>
      <c r="J1871" t="s">
        <v>48</v>
      </c>
      <c r="K1871">
        <v>435029</v>
      </c>
      <c r="L1871">
        <v>20</v>
      </c>
      <c r="M1871">
        <v>0</v>
      </c>
      <c r="N1871">
        <v>0</v>
      </c>
      <c r="O1871">
        <v>0</v>
      </c>
      <c r="P1871">
        <v>0</v>
      </c>
      <c r="Q1871">
        <v>0</v>
      </c>
      <c r="R1871" t="s">
        <v>5190</v>
      </c>
    </row>
    <row r="1872" spans="1:18">
      <c r="A1872" t="s">
        <v>5191</v>
      </c>
      <c r="B1872" t="s">
        <v>5192</v>
      </c>
      <c r="C1872" t="s">
        <v>53</v>
      </c>
      <c r="D1872" t="s">
        <v>54</v>
      </c>
      <c r="E1872">
        <v>1772.14</v>
      </c>
      <c r="F1872" t="s">
        <v>23</v>
      </c>
      <c r="G1872" t="s">
        <v>24</v>
      </c>
      <c r="H1872">
        <v>16.53</v>
      </c>
      <c r="I1872">
        <v>0</v>
      </c>
      <c r="J1872" t="s">
        <v>31</v>
      </c>
      <c r="K1872">
        <v>488429</v>
      </c>
      <c r="L1872">
        <v>16</v>
      </c>
      <c r="M1872">
        <v>0</v>
      </c>
      <c r="N1872">
        <v>0</v>
      </c>
      <c r="O1872">
        <v>0</v>
      </c>
      <c r="P1872">
        <v>0</v>
      </c>
      <c r="Q1872">
        <v>0</v>
      </c>
      <c r="R1872" t="s">
        <v>5193</v>
      </c>
    </row>
    <row r="1873" spans="1:19">
      <c r="A1873" t="s">
        <v>5194</v>
      </c>
      <c r="B1873" t="s">
        <v>5195</v>
      </c>
      <c r="C1873" t="s">
        <v>60</v>
      </c>
      <c r="D1873" t="s">
        <v>54</v>
      </c>
      <c r="E1873">
        <v>439.75</v>
      </c>
      <c r="F1873" t="s">
        <v>23</v>
      </c>
      <c r="G1873" t="s">
        <v>24</v>
      </c>
      <c r="H1873">
        <v>18.16</v>
      </c>
      <c r="I1873">
        <v>0</v>
      </c>
      <c r="J1873" t="s">
        <v>31</v>
      </c>
      <c r="K1873">
        <v>439046</v>
      </c>
      <c r="L1873">
        <v>18</v>
      </c>
      <c r="M1873">
        <v>0</v>
      </c>
      <c r="N1873">
        <v>0</v>
      </c>
      <c r="O1873">
        <v>0</v>
      </c>
      <c r="P1873">
        <v>0</v>
      </c>
      <c r="Q1873">
        <v>0</v>
      </c>
      <c r="R1873" t="s">
        <v>5196</v>
      </c>
    </row>
    <row r="1874" spans="1:19">
      <c r="A1874" t="s">
        <v>5197</v>
      </c>
      <c r="B1874" t="s">
        <v>5198</v>
      </c>
      <c r="C1874" t="s">
        <v>121</v>
      </c>
      <c r="D1874" t="s">
        <v>30</v>
      </c>
      <c r="E1874">
        <v>269.14</v>
      </c>
      <c r="F1874" t="s">
        <v>23</v>
      </c>
      <c r="G1874" t="s">
        <v>24</v>
      </c>
      <c r="H1874">
        <v>11.26</v>
      </c>
      <c r="I1874">
        <v>0</v>
      </c>
      <c r="J1874" t="s">
        <v>25</v>
      </c>
      <c r="K1874">
        <v>543047</v>
      </c>
      <c r="L1874">
        <v>12</v>
      </c>
      <c r="M1874">
        <v>0</v>
      </c>
      <c r="N1874">
        <v>0</v>
      </c>
      <c r="O1874">
        <v>0</v>
      </c>
      <c r="P1874">
        <v>0</v>
      </c>
      <c r="Q1874">
        <v>0</v>
      </c>
      <c r="R1874" t="s">
        <v>5199</v>
      </c>
    </row>
    <row r="1875" spans="1:19">
      <c r="A1875" t="s">
        <v>5200</v>
      </c>
      <c r="B1875" t="s">
        <v>3532</v>
      </c>
      <c r="C1875" t="s">
        <v>121</v>
      </c>
      <c r="D1875" t="s">
        <v>22</v>
      </c>
      <c r="E1875">
        <v>653.61</v>
      </c>
      <c r="F1875" t="s">
        <v>55</v>
      </c>
      <c r="G1875" t="s">
        <v>40</v>
      </c>
      <c r="H1875">
        <v>0.8</v>
      </c>
      <c r="I1875">
        <v>0</v>
      </c>
      <c r="J1875" t="s">
        <v>31</v>
      </c>
      <c r="K1875">
        <v>404566</v>
      </c>
      <c r="L1875">
        <v>16</v>
      </c>
      <c r="M1875">
        <v>0</v>
      </c>
      <c r="N1875">
        <v>0</v>
      </c>
      <c r="O1875">
        <v>0</v>
      </c>
      <c r="P1875">
        <v>0</v>
      </c>
      <c r="Q1875">
        <v>0</v>
      </c>
      <c r="R1875" t="s">
        <v>5201</v>
      </c>
    </row>
    <row r="1876" spans="1:19">
      <c r="A1876" t="s">
        <v>5202</v>
      </c>
      <c r="B1876" t="s">
        <v>5203</v>
      </c>
      <c r="C1876" t="s">
        <v>35</v>
      </c>
      <c r="D1876" t="s">
        <v>22</v>
      </c>
      <c r="E1876">
        <v>1178.29</v>
      </c>
      <c r="F1876" t="s">
        <v>23</v>
      </c>
      <c r="G1876" t="s">
        <v>24</v>
      </c>
      <c r="H1876">
        <v>2.27</v>
      </c>
      <c r="I1876">
        <v>0</v>
      </c>
      <c r="J1876" t="s">
        <v>144</v>
      </c>
      <c r="K1876">
        <v>413581</v>
      </c>
      <c r="L1876">
        <v>19</v>
      </c>
      <c r="M1876">
        <v>0</v>
      </c>
      <c r="N1876">
        <v>0</v>
      </c>
      <c r="O1876">
        <v>0</v>
      </c>
      <c r="P1876">
        <v>0</v>
      </c>
      <c r="Q1876">
        <v>0</v>
      </c>
      <c r="R1876" t="s">
        <v>5204</v>
      </c>
    </row>
    <row r="1877" spans="1:19">
      <c r="A1877" t="s">
        <v>5205</v>
      </c>
      <c r="B1877" t="s">
        <v>3692</v>
      </c>
      <c r="C1877" t="s">
        <v>44</v>
      </c>
      <c r="D1877" t="s">
        <v>30</v>
      </c>
      <c r="E1877">
        <v>349.08</v>
      </c>
      <c r="F1877" t="s">
        <v>23</v>
      </c>
      <c r="G1877" t="s">
        <v>24</v>
      </c>
      <c r="H1877">
        <v>7.48</v>
      </c>
      <c r="I1877">
        <v>1</v>
      </c>
      <c r="J1877" t="s">
        <v>31</v>
      </c>
      <c r="K1877">
        <v>498879</v>
      </c>
      <c r="L1877">
        <v>54</v>
      </c>
      <c r="M1877">
        <v>1</v>
      </c>
      <c r="N1877">
        <v>0</v>
      </c>
      <c r="O1877">
        <v>0</v>
      </c>
      <c r="P1877">
        <v>0</v>
      </c>
      <c r="Q1877">
        <v>1</v>
      </c>
      <c r="R1877" t="s">
        <v>5206</v>
      </c>
    </row>
    <row r="1878" spans="1:19">
      <c r="A1878" t="s">
        <v>5207</v>
      </c>
      <c r="B1878" t="s">
        <v>2719</v>
      </c>
      <c r="C1878" t="s">
        <v>29</v>
      </c>
      <c r="D1878" t="s">
        <v>70</v>
      </c>
      <c r="E1878">
        <v>294.35000000000002</v>
      </c>
      <c r="F1878" t="s">
        <v>39</v>
      </c>
      <c r="G1878" t="s">
        <v>40</v>
      </c>
      <c r="H1878">
        <v>9.3699999999999992</v>
      </c>
      <c r="I1878">
        <v>0</v>
      </c>
      <c r="J1878" t="s">
        <v>31</v>
      </c>
      <c r="K1878">
        <v>506294</v>
      </c>
      <c r="L1878">
        <v>14</v>
      </c>
      <c r="M1878">
        <v>0</v>
      </c>
      <c r="N1878">
        <v>0</v>
      </c>
      <c r="O1878">
        <v>0</v>
      </c>
      <c r="P1878">
        <v>0</v>
      </c>
      <c r="Q1878">
        <v>0</v>
      </c>
      <c r="R1878" t="s">
        <v>5208</v>
      </c>
    </row>
    <row r="1879" spans="1:19">
      <c r="A1879" t="s">
        <v>5209</v>
      </c>
      <c r="B1879" t="s">
        <v>5210</v>
      </c>
      <c r="C1879" t="s">
        <v>44</v>
      </c>
      <c r="D1879" t="s">
        <v>30</v>
      </c>
      <c r="E1879">
        <v>389.19</v>
      </c>
      <c r="F1879" t="s">
        <v>23</v>
      </c>
      <c r="G1879" t="s">
        <v>24</v>
      </c>
      <c r="H1879">
        <v>3.9</v>
      </c>
      <c r="I1879">
        <v>0</v>
      </c>
      <c r="J1879" t="s">
        <v>144</v>
      </c>
      <c r="K1879">
        <v>464722</v>
      </c>
      <c r="L1879">
        <v>10</v>
      </c>
      <c r="M1879">
        <v>0</v>
      </c>
      <c r="N1879">
        <v>0</v>
      </c>
      <c r="O1879">
        <v>0</v>
      </c>
      <c r="P1879">
        <v>0</v>
      </c>
      <c r="Q1879">
        <v>0</v>
      </c>
      <c r="R1879" t="s">
        <v>5211</v>
      </c>
    </row>
    <row r="1880" spans="1:19">
      <c r="A1880" t="s">
        <v>5212</v>
      </c>
      <c r="B1880" t="s">
        <v>4086</v>
      </c>
      <c r="C1880" t="s">
        <v>121</v>
      </c>
      <c r="D1880" t="s">
        <v>30</v>
      </c>
      <c r="E1880">
        <v>1996.76</v>
      </c>
      <c r="F1880" t="s">
        <v>23</v>
      </c>
      <c r="G1880" t="s">
        <v>24</v>
      </c>
      <c r="H1880">
        <v>3.64</v>
      </c>
      <c r="I1880">
        <v>0</v>
      </c>
      <c r="J1880" t="s">
        <v>31</v>
      </c>
      <c r="K1880">
        <v>430560</v>
      </c>
      <c r="L1880">
        <v>12</v>
      </c>
      <c r="M1880">
        <v>0</v>
      </c>
      <c r="N1880">
        <v>0</v>
      </c>
      <c r="O1880">
        <v>0</v>
      </c>
      <c r="P1880">
        <v>0</v>
      </c>
      <c r="Q1880">
        <v>0</v>
      </c>
      <c r="R1880" t="s">
        <v>5213</v>
      </c>
    </row>
    <row r="1881" spans="1:19">
      <c r="A1881" t="s">
        <v>5214</v>
      </c>
      <c r="B1881" t="s">
        <v>5215</v>
      </c>
      <c r="C1881" t="s">
        <v>60</v>
      </c>
      <c r="D1881" t="s">
        <v>22</v>
      </c>
      <c r="E1881">
        <v>864.98</v>
      </c>
      <c r="F1881" t="s">
        <v>23</v>
      </c>
      <c r="G1881" t="s">
        <v>24</v>
      </c>
      <c r="H1881">
        <v>7.46</v>
      </c>
      <c r="I1881">
        <v>0</v>
      </c>
      <c r="J1881" t="s">
        <v>31</v>
      </c>
      <c r="K1881">
        <v>547459</v>
      </c>
      <c r="L1881">
        <v>17</v>
      </c>
      <c r="M1881">
        <v>0</v>
      </c>
      <c r="N1881">
        <v>0</v>
      </c>
      <c r="O1881">
        <v>0</v>
      </c>
      <c r="P1881">
        <v>0</v>
      </c>
      <c r="Q1881">
        <v>0</v>
      </c>
      <c r="R1881" t="s">
        <v>5216</v>
      </c>
    </row>
    <row r="1882" spans="1:19">
      <c r="A1882" t="s">
        <v>5217</v>
      </c>
      <c r="B1882" t="s">
        <v>1141</v>
      </c>
      <c r="C1882" t="s">
        <v>35</v>
      </c>
      <c r="D1882" t="s">
        <v>54</v>
      </c>
      <c r="E1882">
        <v>592.54</v>
      </c>
      <c r="F1882" t="s">
        <v>55</v>
      </c>
      <c r="G1882" t="s">
        <v>40</v>
      </c>
      <c r="H1882">
        <v>15.73</v>
      </c>
      <c r="I1882">
        <v>0</v>
      </c>
      <c r="J1882" t="s">
        <v>31</v>
      </c>
      <c r="K1882">
        <v>401206</v>
      </c>
      <c r="L1882">
        <v>43</v>
      </c>
      <c r="M1882">
        <v>0</v>
      </c>
      <c r="N1882">
        <v>0</v>
      </c>
      <c r="O1882">
        <v>0</v>
      </c>
      <c r="P1882">
        <v>1</v>
      </c>
      <c r="Q1882">
        <v>0</v>
      </c>
      <c r="R1882" t="s">
        <v>5218</v>
      </c>
    </row>
    <row r="1883" spans="1:19">
      <c r="A1883" t="s">
        <v>5219</v>
      </c>
      <c r="B1883" t="s">
        <v>5220</v>
      </c>
      <c r="C1883" t="s">
        <v>35</v>
      </c>
      <c r="D1883" t="s">
        <v>70</v>
      </c>
      <c r="E1883">
        <v>662.14</v>
      </c>
      <c r="F1883" t="s">
        <v>55</v>
      </c>
      <c r="G1883" t="s">
        <v>24</v>
      </c>
      <c r="H1883">
        <v>6.7</v>
      </c>
      <c r="I1883">
        <v>0</v>
      </c>
      <c r="J1883" t="s">
        <v>31</v>
      </c>
      <c r="K1883">
        <v>406211</v>
      </c>
      <c r="L1883">
        <v>24</v>
      </c>
      <c r="M1883">
        <v>0</v>
      </c>
      <c r="N1883">
        <v>0</v>
      </c>
      <c r="O1883">
        <v>0</v>
      </c>
      <c r="P1883">
        <v>0</v>
      </c>
      <c r="Q1883">
        <v>0</v>
      </c>
      <c r="R1883" t="s">
        <v>5221</v>
      </c>
      <c r="S1883" t="s">
        <v>57</v>
      </c>
    </row>
    <row r="1884" spans="1:19">
      <c r="A1884" t="s">
        <v>5222</v>
      </c>
      <c r="B1884" t="s">
        <v>5223</v>
      </c>
      <c r="C1884" t="s">
        <v>121</v>
      </c>
      <c r="D1884" t="s">
        <v>22</v>
      </c>
      <c r="E1884">
        <v>2818.06</v>
      </c>
      <c r="F1884" t="s">
        <v>23</v>
      </c>
      <c r="G1884" t="s">
        <v>24</v>
      </c>
      <c r="H1884">
        <v>8.5500000000000007</v>
      </c>
      <c r="I1884">
        <v>0</v>
      </c>
      <c r="J1884" t="s">
        <v>31</v>
      </c>
      <c r="K1884">
        <v>484986</v>
      </c>
      <c r="L1884">
        <v>17</v>
      </c>
      <c r="M1884">
        <v>0</v>
      </c>
      <c r="N1884">
        <v>0</v>
      </c>
      <c r="O1884">
        <v>0</v>
      </c>
      <c r="P1884">
        <v>0</v>
      </c>
      <c r="Q1884">
        <v>0</v>
      </c>
      <c r="R1884" t="s">
        <v>5224</v>
      </c>
    </row>
    <row r="1885" spans="1:19">
      <c r="A1885" t="s">
        <v>5225</v>
      </c>
      <c r="B1885" t="s">
        <v>2182</v>
      </c>
      <c r="C1885" t="s">
        <v>60</v>
      </c>
      <c r="D1885" t="s">
        <v>70</v>
      </c>
      <c r="E1885">
        <v>228.13</v>
      </c>
      <c r="F1885" t="s">
        <v>23</v>
      </c>
      <c r="G1885" t="s">
        <v>24</v>
      </c>
      <c r="H1885">
        <v>2.85</v>
      </c>
      <c r="I1885">
        <v>0</v>
      </c>
      <c r="J1885" t="s">
        <v>144</v>
      </c>
      <c r="K1885">
        <v>536404</v>
      </c>
      <c r="L1885">
        <v>17</v>
      </c>
      <c r="M1885">
        <v>0</v>
      </c>
      <c r="N1885">
        <v>0</v>
      </c>
      <c r="O1885">
        <v>0</v>
      </c>
      <c r="P1885">
        <v>0</v>
      </c>
      <c r="Q1885">
        <v>0</v>
      </c>
      <c r="R1885" t="s">
        <v>5226</v>
      </c>
    </row>
    <row r="1886" spans="1:19">
      <c r="A1886" t="s">
        <v>5227</v>
      </c>
      <c r="B1886" t="s">
        <v>5228</v>
      </c>
      <c r="C1886" t="s">
        <v>60</v>
      </c>
      <c r="D1886" t="s">
        <v>22</v>
      </c>
      <c r="E1886">
        <v>99.87</v>
      </c>
      <c r="F1886" t="s">
        <v>23</v>
      </c>
      <c r="G1886" t="s">
        <v>24</v>
      </c>
      <c r="H1886">
        <v>1.35</v>
      </c>
      <c r="I1886">
        <v>0</v>
      </c>
      <c r="J1886" t="s">
        <v>31</v>
      </c>
      <c r="K1886">
        <v>557573</v>
      </c>
      <c r="L1886">
        <v>20</v>
      </c>
      <c r="M1886">
        <v>0</v>
      </c>
      <c r="N1886">
        <v>0</v>
      </c>
      <c r="O1886">
        <v>0</v>
      </c>
      <c r="P1886">
        <v>0</v>
      </c>
      <c r="Q1886">
        <v>0</v>
      </c>
      <c r="R1886" t="s">
        <v>5229</v>
      </c>
    </row>
    <row r="1887" spans="1:19">
      <c r="A1887" t="s">
        <v>5230</v>
      </c>
      <c r="B1887" t="s">
        <v>4335</v>
      </c>
      <c r="C1887" t="s">
        <v>128</v>
      </c>
      <c r="D1887" t="s">
        <v>70</v>
      </c>
      <c r="E1887">
        <v>178.15</v>
      </c>
      <c r="F1887" t="s">
        <v>23</v>
      </c>
      <c r="G1887" t="s">
        <v>24</v>
      </c>
      <c r="H1887">
        <v>4.17</v>
      </c>
      <c r="I1887">
        <v>0</v>
      </c>
      <c r="J1887" t="s">
        <v>48</v>
      </c>
      <c r="K1887">
        <v>467261</v>
      </c>
      <c r="L1887">
        <v>23</v>
      </c>
      <c r="M1887">
        <v>0</v>
      </c>
      <c r="N1887">
        <v>0</v>
      </c>
      <c r="O1887">
        <v>0</v>
      </c>
      <c r="P1887">
        <v>0</v>
      </c>
      <c r="Q1887">
        <v>0</v>
      </c>
      <c r="R1887" t="s">
        <v>5231</v>
      </c>
    </row>
    <row r="1888" spans="1:19">
      <c r="A1888" t="s">
        <v>5232</v>
      </c>
      <c r="B1888" t="s">
        <v>4610</v>
      </c>
      <c r="C1888" t="s">
        <v>29</v>
      </c>
      <c r="D1888" t="s">
        <v>30</v>
      </c>
      <c r="E1888">
        <v>211.89</v>
      </c>
      <c r="F1888" t="s">
        <v>23</v>
      </c>
      <c r="G1888" t="s">
        <v>24</v>
      </c>
      <c r="H1888">
        <v>11.89</v>
      </c>
      <c r="I1888">
        <v>0</v>
      </c>
      <c r="J1888" t="s">
        <v>144</v>
      </c>
      <c r="K1888">
        <v>470599</v>
      </c>
      <c r="L1888">
        <v>44</v>
      </c>
      <c r="M1888">
        <v>0</v>
      </c>
      <c r="N1888">
        <v>0</v>
      </c>
      <c r="O1888">
        <v>1</v>
      </c>
      <c r="P1888">
        <v>0</v>
      </c>
      <c r="Q1888">
        <v>0</v>
      </c>
      <c r="R1888" t="s">
        <v>5233</v>
      </c>
    </row>
    <row r="1889" spans="1:18">
      <c r="A1889" t="s">
        <v>5234</v>
      </c>
      <c r="B1889" t="s">
        <v>2070</v>
      </c>
      <c r="C1889" t="s">
        <v>44</v>
      </c>
      <c r="D1889" t="s">
        <v>30</v>
      </c>
      <c r="E1889">
        <v>705.54</v>
      </c>
      <c r="F1889" t="s">
        <v>23</v>
      </c>
      <c r="G1889" t="s">
        <v>24</v>
      </c>
      <c r="H1889">
        <v>3.45</v>
      </c>
      <c r="I1889">
        <v>0</v>
      </c>
      <c r="J1889" t="s">
        <v>31</v>
      </c>
      <c r="K1889">
        <v>449385</v>
      </c>
      <c r="L1889">
        <v>21</v>
      </c>
      <c r="M1889">
        <v>0</v>
      </c>
      <c r="N1889">
        <v>0</v>
      </c>
      <c r="O1889">
        <v>0</v>
      </c>
      <c r="P1889">
        <v>0</v>
      </c>
      <c r="Q1889">
        <v>0</v>
      </c>
      <c r="R1889" t="s">
        <v>5235</v>
      </c>
    </row>
    <row r="1890" spans="1:18">
      <c r="A1890" t="s">
        <v>5236</v>
      </c>
      <c r="B1890" t="s">
        <v>5237</v>
      </c>
      <c r="C1890" t="s">
        <v>29</v>
      </c>
      <c r="D1890" t="s">
        <v>70</v>
      </c>
      <c r="E1890">
        <v>46.04</v>
      </c>
      <c r="F1890" t="s">
        <v>23</v>
      </c>
      <c r="G1890" t="s">
        <v>24</v>
      </c>
      <c r="H1890">
        <v>10.8</v>
      </c>
      <c r="I1890">
        <v>0</v>
      </c>
      <c r="J1890" t="s">
        <v>31</v>
      </c>
      <c r="K1890">
        <v>410415</v>
      </c>
      <c r="L1890">
        <v>16</v>
      </c>
      <c r="M1890">
        <v>0</v>
      </c>
      <c r="N1890">
        <v>0</v>
      </c>
      <c r="O1890">
        <v>0</v>
      </c>
      <c r="P1890">
        <v>0</v>
      </c>
      <c r="Q1890">
        <v>0</v>
      </c>
      <c r="R1890" t="s">
        <v>5238</v>
      </c>
    </row>
    <row r="1891" spans="1:18">
      <c r="A1891" t="s">
        <v>5239</v>
      </c>
      <c r="B1891" t="s">
        <v>5240</v>
      </c>
      <c r="C1891" t="s">
        <v>128</v>
      </c>
      <c r="D1891" t="s">
        <v>30</v>
      </c>
      <c r="E1891">
        <v>416.94</v>
      </c>
      <c r="F1891" t="s">
        <v>23</v>
      </c>
      <c r="G1891" t="s">
        <v>24</v>
      </c>
      <c r="H1891">
        <v>2.44</v>
      </c>
      <c r="I1891">
        <v>0</v>
      </c>
      <c r="J1891" t="s">
        <v>25</v>
      </c>
      <c r="K1891">
        <v>406314</v>
      </c>
      <c r="L1891">
        <v>45</v>
      </c>
      <c r="M1891">
        <v>0</v>
      </c>
      <c r="N1891">
        <v>1</v>
      </c>
      <c r="O1891">
        <v>0</v>
      </c>
      <c r="P1891">
        <v>0</v>
      </c>
      <c r="Q1891">
        <v>0</v>
      </c>
      <c r="R1891" t="s">
        <v>5241</v>
      </c>
    </row>
    <row r="1892" spans="1:18">
      <c r="A1892" t="s">
        <v>5242</v>
      </c>
      <c r="B1892" t="s">
        <v>4359</v>
      </c>
      <c r="C1892" t="s">
        <v>21</v>
      </c>
      <c r="D1892" t="s">
        <v>30</v>
      </c>
      <c r="E1892">
        <v>449.84</v>
      </c>
      <c r="F1892" t="s">
        <v>23</v>
      </c>
      <c r="G1892" t="s">
        <v>24</v>
      </c>
      <c r="H1892">
        <v>11.63</v>
      </c>
      <c r="I1892">
        <v>0</v>
      </c>
      <c r="J1892" t="s">
        <v>144</v>
      </c>
      <c r="K1892">
        <v>484843</v>
      </c>
      <c r="L1892">
        <v>20</v>
      </c>
      <c r="M1892">
        <v>0</v>
      </c>
      <c r="N1892">
        <v>0</v>
      </c>
      <c r="O1892">
        <v>0</v>
      </c>
      <c r="P1892">
        <v>0</v>
      </c>
      <c r="Q1892">
        <v>0</v>
      </c>
      <c r="R1892" t="s">
        <v>5243</v>
      </c>
    </row>
    <row r="1893" spans="1:18">
      <c r="A1893" t="s">
        <v>5244</v>
      </c>
      <c r="B1893" t="s">
        <v>5245</v>
      </c>
      <c r="C1893" t="s">
        <v>29</v>
      </c>
      <c r="D1893" t="s">
        <v>30</v>
      </c>
      <c r="E1893">
        <v>139.78</v>
      </c>
      <c r="F1893" t="s">
        <v>23</v>
      </c>
      <c r="G1893" t="s">
        <v>24</v>
      </c>
      <c r="H1893">
        <v>5.81</v>
      </c>
      <c r="I1893">
        <v>0</v>
      </c>
      <c r="J1893" t="s">
        <v>25</v>
      </c>
      <c r="K1893">
        <v>513212</v>
      </c>
      <c r="L1893">
        <v>18</v>
      </c>
      <c r="M1893">
        <v>0</v>
      </c>
      <c r="N1893">
        <v>0</v>
      </c>
      <c r="O1893">
        <v>0</v>
      </c>
      <c r="P1893">
        <v>0</v>
      </c>
      <c r="Q1893">
        <v>0</v>
      </c>
      <c r="R1893" t="s">
        <v>5246</v>
      </c>
    </row>
    <row r="1894" spans="1:18">
      <c r="A1894" t="s">
        <v>5247</v>
      </c>
      <c r="B1894" t="s">
        <v>5248</v>
      </c>
      <c r="C1894" t="s">
        <v>21</v>
      </c>
      <c r="D1894" t="s">
        <v>70</v>
      </c>
      <c r="E1894">
        <v>178.56</v>
      </c>
      <c r="F1894" t="s">
        <v>39</v>
      </c>
      <c r="G1894" t="s">
        <v>40</v>
      </c>
      <c r="H1894">
        <v>2.76</v>
      </c>
      <c r="I1894">
        <v>0</v>
      </c>
      <c r="J1894" t="s">
        <v>48</v>
      </c>
      <c r="K1894">
        <v>423252</v>
      </c>
      <c r="L1894">
        <v>55</v>
      </c>
      <c r="M1894">
        <v>0</v>
      </c>
      <c r="N1894">
        <v>0</v>
      </c>
      <c r="O1894">
        <v>1</v>
      </c>
      <c r="P1894">
        <v>0</v>
      </c>
      <c r="Q1894">
        <v>0</v>
      </c>
      <c r="R1894" t="s">
        <v>5249</v>
      </c>
    </row>
    <row r="1895" spans="1:18">
      <c r="A1895" t="s">
        <v>5250</v>
      </c>
      <c r="B1895" t="s">
        <v>1541</v>
      </c>
      <c r="C1895" t="s">
        <v>44</v>
      </c>
      <c r="D1895" t="s">
        <v>30</v>
      </c>
      <c r="E1895">
        <v>542.94000000000005</v>
      </c>
      <c r="F1895" t="s">
        <v>23</v>
      </c>
      <c r="G1895" t="s">
        <v>24</v>
      </c>
      <c r="H1895">
        <v>6.32</v>
      </c>
      <c r="I1895">
        <v>0</v>
      </c>
      <c r="J1895" t="s">
        <v>31</v>
      </c>
      <c r="K1895">
        <v>400960</v>
      </c>
      <c r="L1895">
        <v>15</v>
      </c>
      <c r="M1895">
        <v>0</v>
      </c>
      <c r="N1895">
        <v>0</v>
      </c>
      <c r="O1895">
        <v>0</v>
      </c>
      <c r="P1895">
        <v>0</v>
      </c>
      <c r="Q1895">
        <v>0</v>
      </c>
      <c r="R1895" t="s">
        <v>5251</v>
      </c>
    </row>
    <row r="1896" spans="1:18">
      <c r="A1896" t="s">
        <v>5252</v>
      </c>
      <c r="B1896" t="s">
        <v>2551</v>
      </c>
      <c r="C1896" t="s">
        <v>35</v>
      </c>
      <c r="D1896" t="s">
        <v>30</v>
      </c>
      <c r="E1896">
        <v>397.53</v>
      </c>
      <c r="F1896" t="s">
        <v>23</v>
      </c>
      <c r="G1896" t="s">
        <v>24</v>
      </c>
      <c r="H1896">
        <v>2.36</v>
      </c>
      <c r="I1896">
        <v>0</v>
      </c>
      <c r="J1896" t="s">
        <v>48</v>
      </c>
      <c r="K1896">
        <v>500199</v>
      </c>
      <c r="L1896">
        <v>15</v>
      </c>
      <c r="M1896">
        <v>0</v>
      </c>
      <c r="N1896">
        <v>0</v>
      </c>
      <c r="O1896">
        <v>0</v>
      </c>
      <c r="P1896">
        <v>0</v>
      </c>
      <c r="Q1896">
        <v>0</v>
      </c>
      <c r="R1896" t="s">
        <v>5253</v>
      </c>
    </row>
    <row r="1897" spans="1:18">
      <c r="A1897" t="s">
        <v>5254</v>
      </c>
      <c r="B1897" t="s">
        <v>4775</v>
      </c>
      <c r="C1897" t="s">
        <v>29</v>
      </c>
      <c r="D1897" t="s">
        <v>54</v>
      </c>
      <c r="E1897">
        <v>70.53</v>
      </c>
      <c r="F1897" t="s">
        <v>23</v>
      </c>
      <c r="G1897" t="s">
        <v>24</v>
      </c>
      <c r="H1897">
        <v>10.17</v>
      </c>
      <c r="I1897">
        <v>0</v>
      </c>
      <c r="J1897" t="s">
        <v>31</v>
      </c>
      <c r="K1897">
        <v>458073</v>
      </c>
      <c r="L1897">
        <v>25</v>
      </c>
      <c r="M1897">
        <v>0</v>
      </c>
      <c r="N1897">
        <v>0</v>
      </c>
      <c r="O1897">
        <v>0</v>
      </c>
      <c r="P1897">
        <v>0</v>
      </c>
      <c r="Q1897">
        <v>0</v>
      </c>
      <c r="R1897" t="s">
        <v>5255</v>
      </c>
    </row>
    <row r="1898" spans="1:18">
      <c r="A1898" t="s">
        <v>5256</v>
      </c>
      <c r="B1898" t="s">
        <v>5257</v>
      </c>
      <c r="C1898" t="s">
        <v>121</v>
      </c>
      <c r="D1898" t="s">
        <v>30</v>
      </c>
      <c r="E1898">
        <v>445.39</v>
      </c>
      <c r="F1898" t="s">
        <v>55</v>
      </c>
      <c r="G1898" t="s">
        <v>40</v>
      </c>
      <c r="H1898">
        <v>10.14</v>
      </c>
      <c r="I1898">
        <v>0</v>
      </c>
      <c r="J1898" t="s">
        <v>48</v>
      </c>
      <c r="K1898">
        <v>528420</v>
      </c>
      <c r="L1898">
        <v>14</v>
      </c>
      <c r="M1898">
        <v>0</v>
      </c>
      <c r="N1898">
        <v>0</v>
      </c>
      <c r="O1898">
        <v>0</v>
      </c>
      <c r="P1898">
        <v>0</v>
      </c>
      <c r="Q1898">
        <v>0</v>
      </c>
      <c r="R1898" t="s">
        <v>5258</v>
      </c>
    </row>
    <row r="1899" spans="1:18">
      <c r="A1899" t="s">
        <v>5259</v>
      </c>
      <c r="B1899" t="s">
        <v>2420</v>
      </c>
      <c r="C1899" t="s">
        <v>44</v>
      </c>
      <c r="D1899" t="s">
        <v>30</v>
      </c>
      <c r="E1899">
        <v>1290.8699999999999</v>
      </c>
      <c r="F1899" t="s">
        <v>23</v>
      </c>
      <c r="G1899" t="s">
        <v>24</v>
      </c>
      <c r="H1899">
        <v>8.48</v>
      </c>
      <c r="I1899">
        <v>0</v>
      </c>
      <c r="J1899" t="s">
        <v>25</v>
      </c>
      <c r="K1899">
        <v>404365</v>
      </c>
      <c r="L1899">
        <v>16</v>
      </c>
      <c r="M1899">
        <v>0</v>
      </c>
      <c r="N1899">
        <v>0</v>
      </c>
      <c r="O1899">
        <v>0</v>
      </c>
      <c r="P1899">
        <v>0</v>
      </c>
      <c r="Q1899">
        <v>0</v>
      </c>
      <c r="R1899" t="s">
        <v>5260</v>
      </c>
    </row>
    <row r="1900" spans="1:18">
      <c r="A1900" t="s">
        <v>5261</v>
      </c>
      <c r="B1900" t="s">
        <v>4894</v>
      </c>
      <c r="C1900" t="s">
        <v>60</v>
      </c>
      <c r="D1900" t="s">
        <v>54</v>
      </c>
      <c r="E1900">
        <v>190.96</v>
      </c>
      <c r="F1900" t="s">
        <v>23</v>
      </c>
      <c r="G1900" t="s">
        <v>24</v>
      </c>
      <c r="H1900">
        <v>14.4</v>
      </c>
      <c r="I1900">
        <v>0</v>
      </c>
      <c r="J1900" t="s">
        <v>25</v>
      </c>
      <c r="K1900">
        <v>452987</v>
      </c>
      <c r="L1900">
        <v>21</v>
      </c>
      <c r="M1900">
        <v>0</v>
      </c>
      <c r="N1900">
        <v>0</v>
      </c>
      <c r="O1900">
        <v>0</v>
      </c>
      <c r="P1900">
        <v>0</v>
      </c>
      <c r="Q1900">
        <v>0</v>
      </c>
      <c r="R1900" t="s">
        <v>5262</v>
      </c>
    </row>
    <row r="1901" spans="1:18">
      <c r="A1901" t="s">
        <v>5263</v>
      </c>
      <c r="B1901" t="s">
        <v>403</v>
      </c>
      <c r="C1901" t="s">
        <v>21</v>
      </c>
      <c r="D1901" t="s">
        <v>30</v>
      </c>
      <c r="E1901">
        <v>458.57</v>
      </c>
      <c r="F1901" t="s">
        <v>23</v>
      </c>
      <c r="G1901" t="s">
        <v>24</v>
      </c>
      <c r="H1901">
        <v>2.65</v>
      </c>
      <c r="I1901">
        <v>0</v>
      </c>
      <c r="J1901" t="s">
        <v>31</v>
      </c>
      <c r="K1901">
        <v>526576</v>
      </c>
      <c r="L1901">
        <v>17</v>
      </c>
      <c r="M1901">
        <v>0</v>
      </c>
      <c r="N1901">
        <v>0</v>
      </c>
      <c r="O1901">
        <v>0</v>
      </c>
      <c r="P1901">
        <v>0</v>
      </c>
      <c r="Q1901">
        <v>0</v>
      </c>
      <c r="R1901" t="s">
        <v>5264</v>
      </c>
    </row>
    <row r="1902" spans="1:18">
      <c r="A1902" t="s">
        <v>5265</v>
      </c>
      <c r="B1902" t="s">
        <v>358</v>
      </c>
      <c r="C1902" t="s">
        <v>53</v>
      </c>
      <c r="D1902" t="s">
        <v>70</v>
      </c>
      <c r="E1902">
        <v>115.26</v>
      </c>
      <c r="F1902" t="s">
        <v>23</v>
      </c>
      <c r="G1902" t="s">
        <v>24</v>
      </c>
      <c r="H1902">
        <v>1.29</v>
      </c>
      <c r="I1902">
        <v>0</v>
      </c>
      <c r="J1902" t="s">
        <v>31</v>
      </c>
      <c r="K1902">
        <v>417194</v>
      </c>
      <c r="L1902">
        <v>61</v>
      </c>
      <c r="M1902">
        <v>0</v>
      </c>
      <c r="N1902">
        <v>0</v>
      </c>
      <c r="O1902">
        <v>1</v>
      </c>
      <c r="P1902">
        <v>1</v>
      </c>
      <c r="Q1902">
        <v>0</v>
      </c>
      <c r="R1902" t="s">
        <v>5266</v>
      </c>
    </row>
    <row r="1903" spans="1:18">
      <c r="A1903" t="s">
        <v>5267</v>
      </c>
      <c r="B1903" t="s">
        <v>5268</v>
      </c>
      <c r="C1903" t="s">
        <v>44</v>
      </c>
      <c r="D1903" t="s">
        <v>54</v>
      </c>
      <c r="E1903">
        <v>664.76</v>
      </c>
      <c r="F1903" t="s">
        <v>39</v>
      </c>
      <c r="G1903" t="s">
        <v>40</v>
      </c>
      <c r="H1903">
        <v>10.85</v>
      </c>
      <c r="I1903">
        <v>0</v>
      </c>
      <c r="J1903" t="s">
        <v>31</v>
      </c>
      <c r="K1903">
        <v>531397</v>
      </c>
      <c r="L1903">
        <v>17</v>
      </c>
      <c r="M1903">
        <v>0</v>
      </c>
      <c r="N1903">
        <v>0</v>
      </c>
      <c r="O1903">
        <v>0</v>
      </c>
      <c r="P1903">
        <v>0</v>
      </c>
      <c r="Q1903">
        <v>0</v>
      </c>
      <c r="R1903" t="s">
        <v>5269</v>
      </c>
    </row>
    <row r="1904" spans="1:18">
      <c r="A1904" t="s">
        <v>5270</v>
      </c>
      <c r="B1904" t="s">
        <v>5271</v>
      </c>
      <c r="C1904" t="s">
        <v>21</v>
      </c>
      <c r="D1904" t="s">
        <v>22</v>
      </c>
      <c r="E1904">
        <v>162.16999999999999</v>
      </c>
      <c r="F1904" t="s">
        <v>55</v>
      </c>
      <c r="G1904" t="s">
        <v>40</v>
      </c>
      <c r="H1904">
        <v>1.97</v>
      </c>
      <c r="I1904">
        <v>0</v>
      </c>
      <c r="J1904" t="s">
        <v>25</v>
      </c>
      <c r="K1904">
        <v>487494</v>
      </c>
      <c r="L1904">
        <v>15</v>
      </c>
      <c r="M1904">
        <v>0</v>
      </c>
      <c r="N1904">
        <v>0</v>
      </c>
      <c r="O1904">
        <v>0</v>
      </c>
      <c r="P1904">
        <v>0</v>
      </c>
      <c r="Q1904">
        <v>0</v>
      </c>
      <c r="R1904" t="s">
        <v>5272</v>
      </c>
    </row>
    <row r="1905" spans="1:19">
      <c r="A1905" t="s">
        <v>5273</v>
      </c>
      <c r="B1905" t="s">
        <v>1289</v>
      </c>
      <c r="C1905" t="s">
        <v>29</v>
      </c>
      <c r="D1905" t="s">
        <v>70</v>
      </c>
      <c r="E1905">
        <v>538.23</v>
      </c>
      <c r="F1905" t="s">
        <v>55</v>
      </c>
      <c r="G1905" t="s">
        <v>40</v>
      </c>
      <c r="H1905">
        <v>2.5499999999999998</v>
      </c>
      <c r="I1905">
        <v>0</v>
      </c>
      <c r="J1905" t="s">
        <v>25</v>
      </c>
      <c r="K1905">
        <v>426426</v>
      </c>
      <c r="L1905">
        <v>16</v>
      </c>
      <c r="M1905">
        <v>0</v>
      </c>
      <c r="N1905">
        <v>0</v>
      </c>
      <c r="O1905">
        <v>0</v>
      </c>
      <c r="P1905">
        <v>0</v>
      </c>
      <c r="Q1905">
        <v>0</v>
      </c>
      <c r="R1905" t="s">
        <v>5274</v>
      </c>
    </row>
    <row r="1906" spans="1:19">
      <c r="A1906" t="s">
        <v>5275</v>
      </c>
      <c r="B1906" t="s">
        <v>5276</v>
      </c>
      <c r="C1906" t="s">
        <v>95</v>
      </c>
      <c r="D1906" t="s">
        <v>30</v>
      </c>
      <c r="E1906">
        <v>804.39</v>
      </c>
      <c r="F1906" t="s">
        <v>23</v>
      </c>
      <c r="G1906" t="s">
        <v>24</v>
      </c>
      <c r="H1906">
        <v>8.23</v>
      </c>
      <c r="I1906">
        <v>0</v>
      </c>
      <c r="J1906" t="s">
        <v>31</v>
      </c>
      <c r="K1906">
        <v>555439</v>
      </c>
      <c r="L1906">
        <v>12</v>
      </c>
      <c r="M1906">
        <v>0</v>
      </c>
      <c r="N1906">
        <v>0</v>
      </c>
      <c r="O1906">
        <v>0</v>
      </c>
      <c r="P1906">
        <v>0</v>
      </c>
      <c r="Q1906">
        <v>0</v>
      </c>
      <c r="R1906" t="s">
        <v>5277</v>
      </c>
    </row>
    <row r="1907" spans="1:19">
      <c r="A1907" t="s">
        <v>5278</v>
      </c>
      <c r="B1907" t="s">
        <v>3111</v>
      </c>
      <c r="C1907" t="s">
        <v>35</v>
      </c>
      <c r="D1907" t="s">
        <v>30</v>
      </c>
      <c r="E1907">
        <v>1837.63</v>
      </c>
      <c r="F1907" t="s">
        <v>23</v>
      </c>
      <c r="G1907" t="s">
        <v>24</v>
      </c>
      <c r="H1907">
        <v>4.93</v>
      </c>
      <c r="I1907">
        <v>0</v>
      </c>
      <c r="J1907" t="s">
        <v>31</v>
      </c>
      <c r="K1907">
        <v>495976</v>
      </c>
      <c r="L1907">
        <v>17</v>
      </c>
      <c r="M1907">
        <v>0</v>
      </c>
      <c r="N1907">
        <v>0</v>
      </c>
      <c r="O1907">
        <v>0</v>
      </c>
      <c r="P1907">
        <v>0</v>
      </c>
      <c r="Q1907">
        <v>0</v>
      </c>
      <c r="R1907" t="s">
        <v>5279</v>
      </c>
    </row>
    <row r="1908" spans="1:19">
      <c r="A1908" t="s">
        <v>5280</v>
      </c>
      <c r="B1908" t="s">
        <v>5281</v>
      </c>
      <c r="C1908" t="s">
        <v>29</v>
      </c>
      <c r="D1908" t="s">
        <v>54</v>
      </c>
      <c r="E1908">
        <v>1807.41</v>
      </c>
      <c r="F1908" t="s">
        <v>23</v>
      </c>
      <c r="G1908" t="s">
        <v>24</v>
      </c>
      <c r="H1908">
        <v>14.03</v>
      </c>
      <c r="I1908">
        <v>0</v>
      </c>
      <c r="J1908" t="s">
        <v>25</v>
      </c>
      <c r="K1908">
        <v>511230</v>
      </c>
      <c r="L1908">
        <v>10</v>
      </c>
      <c r="M1908">
        <v>0</v>
      </c>
      <c r="N1908">
        <v>0</v>
      </c>
      <c r="O1908">
        <v>0</v>
      </c>
      <c r="P1908">
        <v>0</v>
      </c>
      <c r="Q1908">
        <v>0</v>
      </c>
      <c r="R1908" t="s">
        <v>5282</v>
      </c>
    </row>
    <row r="1909" spans="1:19">
      <c r="A1909" t="s">
        <v>5283</v>
      </c>
      <c r="B1909" t="s">
        <v>5284</v>
      </c>
      <c r="C1909" t="s">
        <v>53</v>
      </c>
      <c r="D1909" t="s">
        <v>30</v>
      </c>
      <c r="E1909">
        <v>575.04</v>
      </c>
      <c r="F1909" t="s">
        <v>23</v>
      </c>
      <c r="G1909" t="s">
        <v>24</v>
      </c>
      <c r="H1909">
        <v>5.97</v>
      </c>
      <c r="I1909">
        <v>0</v>
      </c>
      <c r="J1909" t="s">
        <v>31</v>
      </c>
      <c r="K1909">
        <v>487792</v>
      </c>
      <c r="L1909">
        <v>20</v>
      </c>
      <c r="M1909">
        <v>0</v>
      </c>
      <c r="N1909">
        <v>0</v>
      </c>
      <c r="O1909">
        <v>0</v>
      </c>
      <c r="P1909">
        <v>0</v>
      </c>
      <c r="Q1909">
        <v>0</v>
      </c>
      <c r="R1909" t="s">
        <v>5285</v>
      </c>
    </row>
    <row r="1910" spans="1:19">
      <c r="A1910" t="s">
        <v>5286</v>
      </c>
      <c r="B1910" t="s">
        <v>5287</v>
      </c>
      <c r="C1910" t="s">
        <v>60</v>
      </c>
      <c r="D1910" t="s">
        <v>30</v>
      </c>
      <c r="E1910">
        <v>173.02</v>
      </c>
      <c r="F1910" t="s">
        <v>23</v>
      </c>
      <c r="G1910" t="s">
        <v>24</v>
      </c>
      <c r="H1910">
        <v>6.46</v>
      </c>
      <c r="I1910">
        <v>0</v>
      </c>
      <c r="J1910" t="s">
        <v>31</v>
      </c>
      <c r="K1910">
        <v>415910</v>
      </c>
      <c r="L1910">
        <v>24</v>
      </c>
      <c r="M1910">
        <v>0</v>
      </c>
      <c r="N1910">
        <v>0</v>
      </c>
      <c r="O1910">
        <v>0</v>
      </c>
      <c r="P1910">
        <v>0</v>
      </c>
      <c r="Q1910">
        <v>0</v>
      </c>
      <c r="R1910" t="s">
        <v>5288</v>
      </c>
    </row>
    <row r="1911" spans="1:19">
      <c r="A1911" t="s">
        <v>5289</v>
      </c>
      <c r="B1911" t="s">
        <v>5290</v>
      </c>
      <c r="C1911" t="s">
        <v>21</v>
      </c>
      <c r="D1911" t="s">
        <v>70</v>
      </c>
      <c r="E1911">
        <v>253.44</v>
      </c>
      <c r="F1911" t="s">
        <v>55</v>
      </c>
      <c r="G1911" t="s">
        <v>40</v>
      </c>
      <c r="H1911">
        <v>5.83</v>
      </c>
      <c r="I1911">
        <v>0</v>
      </c>
      <c r="J1911" t="s">
        <v>25</v>
      </c>
      <c r="K1911">
        <v>486914</v>
      </c>
      <c r="L1911">
        <v>38</v>
      </c>
      <c r="M1911">
        <v>0</v>
      </c>
      <c r="N1911">
        <v>1</v>
      </c>
      <c r="O1911">
        <v>0</v>
      </c>
      <c r="P1911">
        <v>0</v>
      </c>
      <c r="Q1911">
        <v>0</v>
      </c>
      <c r="R1911" t="s">
        <v>5291</v>
      </c>
    </row>
    <row r="1912" spans="1:19">
      <c r="A1912" t="s">
        <v>5292</v>
      </c>
      <c r="B1912" t="s">
        <v>1454</v>
      </c>
      <c r="C1912" t="s">
        <v>29</v>
      </c>
      <c r="D1912" t="s">
        <v>70</v>
      </c>
      <c r="E1912">
        <v>610.85</v>
      </c>
      <c r="F1912" t="s">
        <v>39</v>
      </c>
      <c r="G1912" t="s">
        <v>24</v>
      </c>
      <c r="H1912">
        <v>1.31</v>
      </c>
      <c r="I1912">
        <v>0</v>
      </c>
      <c r="J1912" t="s">
        <v>25</v>
      </c>
      <c r="K1912">
        <v>485794</v>
      </c>
      <c r="L1912">
        <v>16</v>
      </c>
      <c r="M1912">
        <v>0</v>
      </c>
      <c r="N1912">
        <v>0</v>
      </c>
      <c r="O1912">
        <v>0</v>
      </c>
      <c r="P1912">
        <v>0</v>
      </c>
      <c r="Q1912">
        <v>0</v>
      </c>
      <c r="R1912" t="s">
        <v>5293</v>
      </c>
      <c r="S1912" t="s">
        <v>50</v>
      </c>
    </row>
    <row r="1913" spans="1:19">
      <c r="A1913" t="s">
        <v>5294</v>
      </c>
      <c r="B1913" t="s">
        <v>5295</v>
      </c>
      <c r="C1913" t="s">
        <v>44</v>
      </c>
      <c r="D1913" t="s">
        <v>30</v>
      </c>
      <c r="E1913">
        <v>300.32</v>
      </c>
      <c r="F1913" t="s">
        <v>23</v>
      </c>
      <c r="G1913" t="s">
        <v>24</v>
      </c>
      <c r="H1913">
        <v>1.6</v>
      </c>
      <c r="I1913">
        <v>0</v>
      </c>
      <c r="J1913" t="s">
        <v>31</v>
      </c>
      <c r="K1913">
        <v>502209</v>
      </c>
      <c r="L1913">
        <v>12</v>
      </c>
      <c r="M1913">
        <v>0</v>
      </c>
      <c r="N1913">
        <v>0</v>
      </c>
      <c r="O1913">
        <v>0</v>
      </c>
      <c r="P1913">
        <v>0</v>
      </c>
      <c r="Q1913">
        <v>0</v>
      </c>
      <c r="R1913" t="s">
        <v>5296</v>
      </c>
    </row>
    <row r="1914" spans="1:19">
      <c r="A1914" t="s">
        <v>5297</v>
      </c>
      <c r="B1914" t="s">
        <v>5298</v>
      </c>
      <c r="C1914" t="s">
        <v>21</v>
      </c>
      <c r="D1914" t="s">
        <v>22</v>
      </c>
      <c r="E1914">
        <v>328.54</v>
      </c>
      <c r="F1914" t="s">
        <v>55</v>
      </c>
      <c r="G1914" t="s">
        <v>24</v>
      </c>
      <c r="H1914">
        <v>4.92</v>
      </c>
      <c r="I1914">
        <v>0</v>
      </c>
      <c r="J1914" t="s">
        <v>31</v>
      </c>
      <c r="K1914">
        <v>408030</v>
      </c>
      <c r="L1914">
        <v>25</v>
      </c>
      <c r="M1914">
        <v>0</v>
      </c>
      <c r="N1914">
        <v>0</v>
      </c>
      <c r="O1914">
        <v>0</v>
      </c>
      <c r="P1914">
        <v>0</v>
      </c>
      <c r="Q1914">
        <v>0</v>
      </c>
      <c r="R1914" t="s">
        <v>5299</v>
      </c>
      <c r="S1914" t="s">
        <v>57</v>
      </c>
    </row>
    <row r="1915" spans="1:19">
      <c r="A1915" t="s">
        <v>5300</v>
      </c>
      <c r="B1915" t="s">
        <v>5301</v>
      </c>
      <c r="C1915" t="s">
        <v>29</v>
      </c>
      <c r="D1915" t="s">
        <v>70</v>
      </c>
      <c r="E1915">
        <v>303.79000000000002</v>
      </c>
      <c r="F1915" t="s">
        <v>23</v>
      </c>
      <c r="G1915" t="s">
        <v>24</v>
      </c>
      <c r="H1915">
        <v>2.15</v>
      </c>
      <c r="I1915">
        <v>0</v>
      </c>
      <c r="J1915" t="s">
        <v>25</v>
      </c>
      <c r="K1915">
        <v>488169</v>
      </c>
      <c r="L1915">
        <v>13</v>
      </c>
      <c r="M1915">
        <v>0</v>
      </c>
      <c r="N1915">
        <v>0</v>
      </c>
      <c r="O1915">
        <v>0</v>
      </c>
      <c r="P1915">
        <v>0</v>
      </c>
      <c r="Q1915">
        <v>0</v>
      </c>
      <c r="R1915" t="s">
        <v>5302</v>
      </c>
    </row>
    <row r="1916" spans="1:19">
      <c r="A1916" t="s">
        <v>5303</v>
      </c>
      <c r="B1916" t="s">
        <v>5304</v>
      </c>
      <c r="C1916" t="s">
        <v>95</v>
      </c>
      <c r="D1916" t="s">
        <v>54</v>
      </c>
      <c r="E1916">
        <v>407.52</v>
      </c>
      <c r="F1916" t="s">
        <v>39</v>
      </c>
      <c r="G1916" t="s">
        <v>40</v>
      </c>
      <c r="H1916">
        <v>10.87</v>
      </c>
      <c r="I1916">
        <v>0</v>
      </c>
      <c r="J1916" t="s">
        <v>48</v>
      </c>
      <c r="K1916">
        <v>450667</v>
      </c>
      <c r="L1916">
        <v>11</v>
      </c>
      <c r="M1916">
        <v>0</v>
      </c>
      <c r="N1916">
        <v>0</v>
      </c>
      <c r="O1916">
        <v>0</v>
      </c>
      <c r="P1916">
        <v>0</v>
      </c>
      <c r="Q1916">
        <v>0</v>
      </c>
      <c r="R1916" t="s">
        <v>5305</v>
      </c>
    </row>
    <row r="1917" spans="1:19">
      <c r="A1917" t="s">
        <v>5306</v>
      </c>
      <c r="B1917" t="s">
        <v>5307</v>
      </c>
      <c r="C1917" t="s">
        <v>21</v>
      </c>
      <c r="D1917" t="s">
        <v>70</v>
      </c>
      <c r="E1917">
        <v>783.04</v>
      </c>
      <c r="F1917" t="s">
        <v>23</v>
      </c>
      <c r="G1917" t="s">
        <v>24</v>
      </c>
      <c r="H1917">
        <v>10.82</v>
      </c>
      <c r="I1917">
        <v>0</v>
      </c>
      <c r="J1917" t="s">
        <v>31</v>
      </c>
      <c r="K1917">
        <v>537952</v>
      </c>
      <c r="L1917">
        <v>12</v>
      </c>
      <c r="M1917">
        <v>0</v>
      </c>
      <c r="N1917">
        <v>0</v>
      </c>
      <c r="O1917">
        <v>0</v>
      </c>
      <c r="P1917">
        <v>0</v>
      </c>
      <c r="Q1917">
        <v>0</v>
      </c>
      <c r="R1917" t="s">
        <v>5308</v>
      </c>
    </row>
    <row r="1918" spans="1:19">
      <c r="A1918" t="s">
        <v>5309</v>
      </c>
      <c r="B1918" t="s">
        <v>5310</v>
      </c>
      <c r="C1918" t="s">
        <v>95</v>
      </c>
      <c r="D1918" t="s">
        <v>22</v>
      </c>
      <c r="E1918">
        <v>1491.56</v>
      </c>
      <c r="F1918" t="s">
        <v>55</v>
      </c>
      <c r="G1918" t="s">
        <v>40</v>
      </c>
      <c r="H1918">
        <v>8.52</v>
      </c>
      <c r="I1918">
        <v>0</v>
      </c>
      <c r="J1918" t="s">
        <v>25</v>
      </c>
      <c r="K1918">
        <v>484014</v>
      </c>
      <c r="L1918">
        <v>12</v>
      </c>
      <c r="M1918">
        <v>0</v>
      </c>
      <c r="N1918">
        <v>0</v>
      </c>
      <c r="O1918">
        <v>0</v>
      </c>
      <c r="P1918">
        <v>0</v>
      </c>
      <c r="Q1918">
        <v>0</v>
      </c>
      <c r="R1918" t="s">
        <v>5311</v>
      </c>
    </row>
    <row r="1919" spans="1:19">
      <c r="A1919" t="s">
        <v>5312</v>
      </c>
      <c r="B1919" t="s">
        <v>4329</v>
      </c>
      <c r="C1919" t="s">
        <v>60</v>
      </c>
      <c r="D1919" t="s">
        <v>54</v>
      </c>
      <c r="E1919">
        <v>1022.68</v>
      </c>
      <c r="F1919" t="s">
        <v>39</v>
      </c>
      <c r="G1919" t="s">
        <v>40</v>
      </c>
      <c r="H1919">
        <v>11.24</v>
      </c>
      <c r="I1919">
        <v>0</v>
      </c>
      <c r="J1919" t="s">
        <v>48</v>
      </c>
      <c r="K1919">
        <v>497632</v>
      </c>
      <c r="L1919">
        <v>14</v>
      </c>
      <c r="M1919">
        <v>0</v>
      </c>
      <c r="N1919">
        <v>0</v>
      </c>
      <c r="O1919">
        <v>0</v>
      </c>
      <c r="P1919">
        <v>0</v>
      </c>
      <c r="Q1919">
        <v>0</v>
      </c>
      <c r="R1919" t="s">
        <v>5313</v>
      </c>
    </row>
    <row r="1920" spans="1:19">
      <c r="A1920" t="s">
        <v>5314</v>
      </c>
      <c r="B1920" t="s">
        <v>2838</v>
      </c>
      <c r="C1920" t="s">
        <v>121</v>
      </c>
      <c r="D1920" t="s">
        <v>54</v>
      </c>
      <c r="E1920">
        <v>344.25</v>
      </c>
      <c r="F1920" t="s">
        <v>23</v>
      </c>
      <c r="G1920" t="s">
        <v>24</v>
      </c>
      <c r="H1920">
        <v>17.63</v>
      </c>
      <c r="I1920">
        <v>0</v>
      </c>
      <c r="J1920" t="s">
        <v>31</v>
      </c>
      <c r="K1920">
        <v>558971</v>
      </c>
      <c r="L1920">
        <v>23</v>
      </c>
      <c r="M1920">
        <v>0</v>
      </c>
      <c r="N1920">
        <v>0</v>
      </c>
      <c r="O1920">
        <v>0</v>
      </c>
      <c r="P1920">
        <v>0</v>
      </c>
      <c r="Q1920">
        <v>0</v>
      </c>
      <c r="R1920" t="s">
        <v>5315</v>
      </c>
    </row>
    <row r="1921" spans="1:19">
      <c r="A1921" t="s">
        <v>5316</v>
      </c>
      <c r="B1921" t="s">
        <v>5317</v>
      </c>
      <c r="C1921" t="s">
        <v>128</v>
      </c>
      <c r="D1921" t="s">
        <v>70</v>
      </c>
      <c r="E1921">
        <v>389.3</v>
      </c>
      <c r="F1921" t="s">
        <v>23</v>
      </c>
      <c r="G1921" t="s">
        <v>24</v>
      </c>
      <c r="H1921">
        <v>8.8699999999999992</v>
      </c>
      <c r="I1921">
        <v>0</v>
      </c>
      <c r="J1921" t="s">
        <v>31</v>
      </c>
      <c r="K1921">
        <v>504912</v>
      </c>
      <c r="L1921">
        <v>21</v>
      </c>
      <c r="M1921">
        <v>0</v>
      </c>
      <c r="N1921">
        <v>0</v>
      </c>
      <c r="O1921">
        <v>0</v>
      </c>
      <c r="P1921">
        <v>0</v>
      </c>
      <c r="Q1921">
        <v>0</v>
      </c>
      <c r="R1921" t="s">
        <v>5318</v>
      </c>
    </row>
    <row r="1922" spans="1:19">
      <c r="A1922" t="s">
        <v>5319</v>
      </c>
      <c r="B1922" t="s">
        <v>3549</v>
      </c>
      <c r="C1922" t="s">
        <v>121</v>
      </c>
      <c r="D1922" t="s">
        <v>30</v>
      </c>
      <c r="E1922">
        <v>641.07000000000005</v>
      </c>
      <c r="F1922" t="s">
        <v>23</v>
      </c>
      <c r="G1922" t="s">
        <v>24</v>
      </c>
      <c r="H1922">
        <v>7.6</v>
      </c>
      <c r="I1922">
        <v>0</v>
      </c>
      <c r="J1922" t="s">
        <v>31</v>
      </c>
      <c r="K1922">
        <v>515059</v>
      </c>
      <c r="L1922">
        <v>19</v>
      </c>
      <c r="M1922">
        <v>0</v>
      </c>
      <c r="N1922">
        <v>0</v>
      </c>
      <c r="O1922">
        <v>0</v>
      </c>
      <c r="P1922">
        <v>0</v>
      </c>
      <c r="Q1922">
        <v>0</v>
      </c>
      <c r="R1922" t="s">
        <v>5320</v>
      </c>
    </row>
    <row r="1923" spans="1:19">
      <c r="A1923" t="s">
        <v>5321</v>
      </c>
      <c r="B1923" t="s">
        <v>4311</v>
      </c>
      <c r="C1923" t="s">
        <v>128</v>
      </c>
      <c r="D1923" t="s">
        <v>30</v>
      </c>
      <c r="E1923">
        <v>224.95</v>
      </c>
      <c r="F1923" t="s">
        <v>23</v>
      </c>
      <c r="G1923" t="s">
        <v>24</v>
      </c>
      <c r="H1923">
        <v>4.9400000000000004</v>
      </c>
      <c r="I1923">
        <v>0</v>
      </c>
      <c r="J1923" t="s">
        <v>31</v>
      </c>
      <c r="K1923">
        <v>448570</v>
      </c>
      <c r="L1923">
        <v>19</v>
      </c>
      <c r="M1923">
        <v>0</v>
      </c>
      <c r="N1923">
        <v>0</v>
      </c>
      <c r="O1923">
        <v>0</v>
      </c>
      <c r="P1923">
        <v>0</v>
      </c>
      <c r="Q1923">
        <v>0</v>
      </c>
      <c r="R1923" t="s">
        <v>5322</v>
      </c>
    </row>
    <row r="1924" spans="1:19">
      <c r="A1924" t="s">
        <v>5323</v>
      </c>
      <c r="B1924" t="s">
        <v>519</v>
      </c>
      <c r="C1924" t="s">
        <v>121</v>
      </c>
      <c r="D1924" t="s">
        <v>70</v>
      </c>
      <c r="E1924">
        <v>316.42</v>
      </c>
      <c r="F1924" t="s">
        <v>39</v>
      </c>
      <c r="G1924" t="s">
        <v>24</v>
      </c>
      <c r="H1924">
        <v>10.74</v>
      </c>
      <c r="I1924">
        <v>0</v>
      </c>
      <c r="J1924" t="s">
        <v>144</v>
      </c>
      <c r="K1924">
        <v>445473</v>
      </c>
      <c r="L1924">
        <v>49</v>
      </c>
      <c r="M1924">
        <v>0</v>
      </c>
      <c r="N1924">
        <v>0</v>
      </c>
      <c r="O1924">
        <v>1</v>
      </c>
      <c r="P1924">
        <v>0</v>
      </c>
      <c r="Q1924">
        <v>0</v>
      </c>
      <c r="R1924" t="s">
        <v>5324</v>
      </c>
      <c r="S1924" t="s">
        <v>50</v>
      </c>
    </row>
    <row r="1925" spans="1:19">
      <c r="A1925" t="s">
        <v>5325</v>
      </c>
      <c r="B1925" t="s">
        <v>2722</v>
      </c>
      <c r="C1925" t="s">
        <v>35</v>
      </c>
      <c r="D1925" t="s">
        <v>54</v>
      </c>
      <c r="E1925">
        <v>466</v>
      </c>
      <c r="F1925" t="s">
        <v>23</v>
      </c>
      <c r="G1925" t="s">
        <v>24</v>
      </c>
      <c r="H1925">
        <v>15.87</v>
      </c>
      <c r="I1925">
        <v>0</v>
      </c>
      <c r="J1925" t="s">
        <v>31</v>
      </c>
      <c r="K1925">
        <v>528499</v>
      </c>
      <c r="L1925">
        <v>12</v>
      </c>
      <c r="M1925">
        <v>0</v>
      </c>
      <c r="N1925">
        <v>0</v>
      </c>
      <c r="O1925">
        <v>0</v>
      </c>
      <c r="P1925">
        <v>0</v>
      </c>
      <c r="Q1925">
        <v>0</v>
      </c>
      <c r="R1925" t="s">
        <v>5326</v>
      </c>
    </row>
    <row r="1926" spans="1:19">
      <c r="A1926" t="s">
        <v>5327</v>
      </c>
      <c r="B1926" t="s">
        <v>5328</v>
      </c>
      <c r="C1926" t="s">
        <v>29</v>
      </c>
      <c r="D1926" t="s">
        <v>70</v>
      </c>
      <c r="E1926">
        <v>374.28</v>
      </c>
      <c r="F1926" t="s">
        <v>55</v>
      </c>
      <c r="G1926" t="s">
        <v>40</v>
      </c>
      <c r="H1926">
        <v>8.6</v>
      </c>
      <c r="I1926">
        <v>0</v>
      </c>
      <c r="J1926" t="s">
        <v>25</v>
      </c>
      <c r="K1926">
        <v>428640</v>
      </c>
      <c r="L1926">
        <v>22</v>
      </c>
      <c r="M1926">
        <v>0</v>
      </c>
      <c r="N1926">
        <v>0</v>
      </c>
      <c r="O1926">
        <v>0</v>
      </c>
      <c r="P1926">
        <v>0</v>
      </c>
      <c r="Q1926">
        <v>0</v>
      </c>
      <c r="R1926" t="s">
        <v>5329</v>
      </c>
    </row>
    <row r="1927" spans="1:19">
      <c r="A1927" t="s">
        <v>5330</v>
      </c>
      <c r="B1927" t="s">
        <v>3798</v>
      </c>
      <c r="C1927" t="s">
        <v>121</v>
      </c>
      <c r="D1927" t="s">
        <v>30</v>
      </c>
      <c r="E1927">
        <v>377.29</v>
      </c>
      <c r="F1927" t="s">
        <v>39</v>
      </c>
      <c r="G1927" t="s">
        <v>40</v>
      </c>
      <c r="H1927">
        <v>6.95</v>
      </c>
      <c r="I1927">
        <v>0</v>
      </c>
      <c r="J1927" t="s">
        <v>48</v>
      </c>
      <c r="K1927">
        <v>515307</v>
      </c>
      <c r="L1927">
        <v>14</v>
      </c>
      <c r="M1927">
        <v>0</v>
      </c>
      <c r="N1927">
        <v>0</v>
      </c>
      <c r="O1927">
        <v>0</v>
      </c>
      <c r="P1927">
        <v>0</v>
      </c>
      <c r="Q1927">
        <v>0</v>
      </c>
      <c r="R1927" t="s">
        <v>5331</v>
      </c>
    </row>
    <row r="1928" spans="1:19">
      <c r="A1928" t="s">
        <v>5332</v>
      </c>
      <c r="B1928" t="s">
        <v>2102</v>
      </c>
      <c r="C1928" t="s">
        <v>121</v>
      </c>
      <c r="D1928" t="s">
        <v>22</v>
      </c>
      <c r="E1928">
        <v>1520.52</v>
      </c>
      <c r="F1928" t="s">
        <v>23</v>
      </c>
      <c r="G1928" t="s">
        <v>24</v>
      </c>
      <c r="H1928">
        <v>6</v>
      </c>
      <c r="I1928">
        <v>0</v>
      </c>
      <c r="J1928" t="s">
        <v>31</v>
      </c>
      <c r="K1928">
        <v>474771</v>
      </c>
      <c r="L1928">
        <v>10</v>
      </c>
      <c r="M1928">
        <v>0</v>
      </c>
      <c r="N1928">
        <v>0</v>
      </c>
      <c r="O1928">
        <v>0</v>
      </c>
      <c r="P1928">
        <v>0</v>
      </c>
      <c r="Q1928">
        <v>0</v>
      </c>
      <c r="R1928" t="s">
        <v>5333</v>
      </c>
    </row>
    <row r="1929" spans="1:19">
      <c r="A1929" t="s">
        <v>5334</v>
      </c>
      <c r="B1929" t="s">
        <v>2990</v>
      </c>
      <c r="C1929" t="s">
        <v>60</v>
      </c>
      <c r="D1929" t="s">
        <v>30</v>
      </c>
      <c r="E1929">
        <v>374.48</v>
      </c>
      <c r="F1929" t="s">
        <v>23</v>
      </c>
      <c r="G1929" t="s">
        <v>24</v>
      </c>
      <c r="H1929">
        <v>2.63</v>
      </c>
      <c r="I1929">
        <v>0</v>
      </c>
      <c r="J1929" t="s">
        <v>25</v>
      </c>
      <c r="K1929">
        <v>500796</v>
      </c>
      <c r="L1929">
        <v>44</v>
      </c>
      <c r="M1929">
        <v>0</v>
      </c>
      <c r="N1929">
        <v>0</v>
      </c>
      <c r="O1929">
        <v>1</v>
      </c>
      <c r="P1929">
        <v>0</v>
      </c>
      <c r="Q1929">
        <v>0</v>
      </c>
      <c r="R1929" t="s">
        <v>5335</v>
      </c>
    </row>
    <row r="1930" spans="1:19">
      <c r="A1930" t="s">
        <v>5336</v>
      </c>
      <c r="B1930" t="s">
        <v>5337</v>
      </c>
      <c r="C1930" t="s">
        <v>121</v>
      </c>
      <c r="D1930" t="s">
        <v>70</v>
      </c>
      <c r="E1930">
        <v>414.24</v>
      </c>
      <c r="F1930" t="s">
        <v>23</v>
      </c>
      <c r="G1930" t="s">
        <v>24</v>
      </c>
      <c r="H1930">
        <v>5.99</v>
      </c>
      <c r="I1930">
        <v>0</v>
      </c>
      <c r="J1930" t="s">
        <v>31</v>
      </c>
      <c r="K1930">
        <v>480202</v>
      </c>
      <c r="L1930">
        <v>13</v>
      </c>
      <c r="M1930">
        <v>0</v>
      </c>
      <c r="N1930">
        <v>0</v>
      </c>
      <c r="O1930">
        <v>0</v>
      </c>
      <c r="P1930">
        <v>0</v>
      </c>
      <c r="Q1930">
        <v>0</v>
      </c>
      <c r="R1930" t="s">
        <v>5338</v>
      </c>
    </row>
    <row r="1931" spans="1:19">
      <c r="A1931" t="s">
        <v>5339</v>
      </c>
      <c r="B1931" t="s">
        <v>5340</v>
      </c>
      <c r="C1931" t="s">
        <v>44</v>
      </c>
      <c r="D1931" t="s">
        <v>54</v>
      </c>
      <c r="E1931">
        <v>744.67</v>
      </c>
      <c r="F1931" t="s">
        <v>23</v>
      </c>
      <c r="G1931" t="s">
        <v>24</v>
      </c>
      <c r="H1931">
        <v>12.38</v>
      </c>
      <c r="I1931">
        <v>0</v>
      </c>
      <c r="J1931" t="s">
        <v>25</v>
      </c>
      <c r="K1931">
        <v>537841</v>
      </c>
      <c r="L1931">
        <v>23</v>
      </c>
      <c r="M1931">
        <v>0</v>
      </c>
      <c r="N1931">
        <v>0</v>
      </c>
      <c r="O1931">
        <v>0</v>
      </c>
      <c r="P1931">
        <v>0</v>
      </c>
      <c r="Q1931">
        <v>0</v>
      </c>
      <c r="R1931" t="s">
        <v>5341</v>
      </c>
    </row>
    <row r="1932" spans="1:19">
      <c r="A1932" t="s">
        <v>5342</v>
      </c>
      <c r="B1932" t="s">
        <v>439</v>
      </c>
      <c r="C1932" t="s">
        <v>60</v>
      </c>
      <c r="D1932" t="s">
        <v>30</v>
      </c>
      <c r="E1932">
        <v>73.87</v>
      </c>
      <c r="F1932" t="s">
        <v>23</v>
      </c>
      <c r="G1932" t="s">
        <v>24</v>
      </c>
      <c r="H1932">
        <v>2.85</v>
      </c>
      <c r="I1932">
        <v>0</v>
      </c>
      <c r="J1932" t="s">
        <v>31</v>
      </c>
      <c r="K1932">
        <v>530447</v>
      </c>
      <c r="L1932">
        <v>52</v>
      </c>
      <c r="M1932">
        <v>0</v>
      </c>
      <c r="N1932">
        <v>0</v>
      </c>
      <c r="O1932">
        <v>1</v>
      </c>
      <c r="P1932">
        <v>0</v>
      </c>
      <c r="Q1932">
        <v>0</v>
      </c>
      <c r="R1932" t="s">
        <v>5343</v>
      </c>
    </row>
    <row r="1933" spans="1:19">
      <c r="A1933" t="s">
        <v>5344</v>
      </c>
      <c r="B1933" t="s">
        <v>5345</v>
      </c>
      <c r="C1933" t="s">
        <v>53</v>
      </c>
      <c r="D1933" t="s">
        <v>22</v>
      </c>
      <c r="E1933">
        <v>1384.62</v>
      </c>
      <c r="F1933" t="s">
        <v>23</v>
      </c>
      <c r="G1933" t="s">
        <v>24</v>
      </c>
      <c r="H1933">
        <v>7.86</v>
      </c>
      <c r="I1933">
        <v>0</v>
      </c>
      <c r="J1933" t="s">
        <v>48</v>
      </c>
      <c r="K1933">
        <v>469727</v>
      </c>
      <c r="L1933">
        <v>35</v>
      </c>
      <c r="M1933">
        <v>0</v>
      </c>
      <c r="N1933">
        <v>1</v>
      </c>
      <c r="O1933">
        <v>0</v>
      </c>
      <c r="P1933">
        <v>0</v>
      </c>
      <c r="Q1933">
        <v>0</v>
      </c>
      <c r="R1933" t="s">
        <v>5346</v>
      </c>
    </row>
    <row r="1934" spans="1:19">
      <c r="A1934" t="s">
        <v>5347</v>
      </c>
      <c r="B1934" t="s">
        <v>5104</v>
      </c>
      <c r="C1934" t="s">
        <v>95</v>
      </c>
      <c r="D1934" t="s">
        <v>22</v>
      </c>
      <c r="E1934">
        <v>1546.48</v>
      </c>
      <c r="F1934" t="s">
        <v>23</v>
      </c>
      <c r="G1934" t="s">
        <v>24</v>
      </c>
      <c r="H1934">
        <v>11.61</v>
      </c>
      <c r="I1934">
        <v>0</v>
      </c>
      <c r="J1934" t="s">
        <v>31</v>
      </c>
      <c r="K1934">
        <v>420994</v>
      </c>
      <c r="L1934">
        <v>23</v>
      </c>
      <c r="M1934">
        <v>0</v>
      </c>
      <c r="N1934">
        <v>0</v>
      </c>
      <c r="O1934">
        <v>0</v>
      </c>
      <c r="P1934">
        <v>0</v>
      </c>
      <c r="Q1934">
        <v>0</v>
      </c>
      <c r="R1934" t="s">
        <v>5348</v>
      </c>
    </row>
    <row r="1935" spans="1:19">
      <c r="A1935" t="s">
        <v>5349</v>
      </c>
      <c r="B1935" t="s">
        <v>4023</v>
      </c>
      <c r="C1935" t="s">
        <v>60</v>
      </c>
      <c r="D1935" t="s">
        <v>54</v>
      </c>
      <c r="E1935">
        <v>295.14</v>
      </c>
      <c r="F1935" t="s">
        <v>39</v>
      </c>
      <c r="G1935" t="s">
        <v>40</v>
      </c>
      <c r="H1935">
        <v>8.9</v>
      </c>
      <c r="I1935">
        <v>0</v>
      </c>
      <c r="J1935" t="s">
        <v>48</v>
      </c>
      <c r="K1935">
        <v>486394</v>
      </c>
      <c r="L1935">
        <v>21</v>
      </c>
      <c r="M1935">
        <v>0</v>
      </c>
      <c r="N1935">
        <v>0</v>
      </c>
      <c r="O1935">
        <v>0</v>
      </c>
      <c r="P1935">
        <v>0</v>
      </c>
      <c r="Q1935">
        <v>0</v>
      </c>
      <c r="R1935" t="s">
        <v>5350</v>
      </c>
    </row>
    <row r="1936" spans="1:19">
      <c r="A1936" t="s">
        <v>5351</v>
      </c>
      <c r="B1936" t="s">
        <v>180</v>
      </c>
      <c r="C1936" t="s">
        <v>44</v>
      </c>
      <c r="D1936" t="s">
        <v>70</v>
      </c>
      <c r="E1936">
        <v>502.18</v>
      </c>
      <c r="F1936" t="s">
        <v>23</v>
      </c>
      <c r="G1936" t="s">
        <v>24</v>
      </c>
      <c r="H1936">
        <v>3.7</v>
      </c>
      <c r="I1936">
        <v>0</v>
      </c>
      <c r="J1936" t="s">
        <v>25</v>
      </c>
      <c r="K1936">
        <v>551925</v>
      </c>
      <c r="L1936">
        <v>24</v>
      </c>
      <c r="M1936">
        <v>0</v>
      </c>
      <c r="N1936">
        <v>0</v>
      </c>
      <c r="O1936">
        <v>0</v>
      </c>
      <c r="P1936">
        <v>0</v>
      </c>
      <c r="Q1936">
        <v>0</v>
      </c>
      <c r="R1936" t="s">
        <v>5352</v>
      </c>
    </row>
    <row r="1937" spans="1:19">
      <c r="A1937" t="s">
        <v>5353</v>
      </c>
      <c r="B1937" t="s">
        <v>4319</v>
      </c>
      <c r="C1937" t="s">
        <v>21</v>
      </c>
      <c r="D1937" t="s">
        <v>54</v>
      </c>
      <c r="E1937">
        <v>393.73</v>
      </c>
      <c r="F1937" t="s">
        <v>39</v>
      </c>
      <c r="G1937" t="s">
        <v>40</v>
      </c>
      <c r="H1937">
        <v>9.19</v>
      </c>
      <c r="I1937">
        <v>0</v>
      </c>
      <c r="J1937" t="s">
        <v>25</v>
      </c>
      <c r="K1937">
        <v>462829</v>
      </c>
      <c r="L1937">
        <v>11</v>
      </c>
      <c r="M1937">
        <v>0</v>
      </c>
      <c r="N1937">
        <v>0</v>
      </c>
      <c r="O1937">
        <v>0</v>
      </c>
      <c r="P1937">
        <v>0</v>
      </c>
      <c r="Q1937">
        <v>0</v>
      </c>
      <c r="R1937" t="s">
        <v>5354</v>
      </c>
    </row>
    <row r="1938" spans="1:19">
      <c r="A1938" t="s">
        <v>5355</v>
      </c>
      <c r="B1938" t="s">
        <v>5356</v>
      </c>
      <c r="C1938" t="s">
        <v>29</v>
      </c>
      <c r="D1938" t="s">
        <v>70</v>
      </c>
      <c r="E1938">
        <v>447.24</v>
      </c>
      <c r="F1938" t="s">
        <v>23</v>
      </c>
      <c r="G1938" t="s">
        <v>24</v>
      </c>
      <c r="H1938">
        <v>8.09</v>
      </c>
      <c r="I1938">
        <v>0</v>
      </c>
      <c r="J1938" t="s">
        <v>144</v>
      </c>
      <c r="K1938">
        <v>411664</v>
      </c>
      <c r="L1938">
        <v>24</v>
      </c>
      <c r="M1938">
        <v>0</v>
      </c>
      <c r="N1938">
        <v>0</v>
      </c>
      <c r="O1938">
        <v>0</v>
      </c>
      <c r="P1938">
        <v>0</v>
      </c>
      <c r="Q1938">
        <v>0</v>
      </c>
      <c r="R1938" t="s">
        <v>5357</v>
      </c>
    </row>
    <row r="1939" spans="1:19">
      <c r="A1939" t="s">
        <v>5358</v>
      </c>
      <c r="B1939" t="s">
        <v>319</v>
      </c>
      <c r="C1939" t="s">
        <v>53</v>
      </c>
      <c r="D1939" t="s">
        <v>70</v>
      </c>
      <c r="E1939">
        <v>125.9</v>
      </c>
      <c r="F1939" t="s">
        <v>23</v>
      </c>
      <c r="G1939" t="s">
        <v>24</v>
      </c>
      <c r="H1939">
        <v>11.71</v>
      </c>
      <c r="I1939">
        <v>0</v>
      </c>
      <c r="J1939" t="s">
        <v>25</v>
      </c>
      <c r="K1939">
        <v>422158</v>
      </c>
      <c r="L1939">
        <v>17</v>
      </c>
      <c r="M1939">
        <v>0</v>
      </c>
      <c r="N1939">
        <v>0</v>
      </c>
      <c r="O1939">
        <v>0</v>
      </c>
      <c r="P1939">
        <v>0</v>
      </c>
      <c r="Q1939">
        <v>0</v>
      </c>
      <c r="R1939" t="s">
        <v>5359</v>
      </c>
    </row>
    <row r="1940" spans="1:19">
      <c r="A1940" t="s">
        <v>5360</v>
      </c>
      <c r="B1940" t="s">
        <v>5361</v>
      </c>
      <c r="C1940" t="s">
        <v>21</v>
      </c>
      <c r="D1940" t="s">
        <v>22</v>
      </c>
      <c r="E1940">
        <v>297.22000000000003</v>
      </c>
      <c r="F1940" t="s">
        <v>23</v>
      </c>
      <c r="G1940" t="s">
        <v>24</v>
      </c>
      <c r="H1940">
        <v>7.57</v>
      </c>
      <c r="I1940">
        <v>0</v>
      </c>
      <c r="J1940" t="s">
        <v>48</v>
      </c>
      <c r="K1940">
        <v>493393</v>
      </c>
      <c r="L1940">
        <v>23</v>
      </c>
      <c r="M1940">
        <v>0</v>
      </c>
      <c r="N1940">
        <v>0</v>
      </c>
      <c r="O1940">
        <v>0</v>
      </c>
      <c r="P1940">
        <v>0</v>
      </c>
      <c r="Q1940">
        <v>0</v>
      </c>
      <c r="R1940" t="s">
        <v>5362</v>
      </c>
    </row>
    <row r="1941" spans="1:19">
      <c r="A1941" t="s">
        <v>5363</v>
      </c>
      <c r="B1941" t="s">
        <v>4515</v>
      </c>
      <c r="C1941" t="s">
        <v>111</v>
      </c>
      <c r="D1941" t="s">
        <v>22</v>
      </c>
      <c r="E1941">
        <v>698.06</v>
      </c>
      <c r="F1941" t="s">
        <v>23</v>
      </c>
      <c r="G1941" t="s">
        <v>24</v>
      </c>
      <c r="H1941">
        <v>5.65</v>
      </c>
      <c r="I1941">
        <v>0</v>
      </c>
      <c r="J1941" t="s">
        <v>25</v>
      </c>
      <c r="K1941">
        <v>443619</v>
      </c>
      <c r="L1941">
        <v>33</v>
      </c>
      <c r="M1941">
        <v>0</v>
      </c>
      <c r="N1941">
        <v>0</v>
      </c>
      <c r="O1941">
        <v>0</v>
      </c>
      <c r="P1941">
        <v>1</v>
      </c>
      <c r="Q1941">
        <v>0</v>
      </c>
      <c r="R1941" t="s">
        <v>5364</v>
      </c>
    </row>
    <row r="1942" spans="1:19">
      <c r="A1942" t="s">
        <v>5365</v>
      </c>
      <c r="B1942" t="s">
        <v>5366</v>
      </c>
      <c r="C1942" t="s">
        <v>60</v>
      </c>
      <c r="D1942" t="s">
        <v>30</v>
      </c>
      <c r="E1942">
        <v>539.4</v>
      </c>
      <c r="F1942" t="s">
        <v>55</v>
      </c>
      <c r="G1942" t="s">
        <v>40</v>
      </c>
      <c r="H1942">
        <v>6.31</v>
      </c>
      <c r="I1942">
        <v>0</v>
      </c>
      <c r="J1942" t="s">
        <v>144</v>
      </c>
      <c r="K1942">
        <v>540017</v>
      </c>
      <c r="L1942">
        <v>15</v>
      </c>
      <c r="M1942">
        <v>0</v>
      </c>
      <c r="N1942">
        <v>0</v>
      </c>
      <c r="O1942">
        <v>0</v>
      </c>
      <c r="P1942">
        <v>0</v>
      </c>
      <c r="Q1942">
        <v>0</v>
      </c>
      <c r="R1942" t="s">
        <v>5367</v>
      </c>
    </row>
    <row r="1943" spans="1:19">
      <c r="A1943" t="s">
        <v>5368</v>
      </c>
      <c r="B1943" t="s">
        <v>5369</v>
      </c>
      <c r="C1943" t="s">
        <v>53</v>
      </c>
      <c r="D1943" t="s">
        <v>54</v>
      </c>
      <c r="E1943">
        <v>156.16999999999999</v>
      </c>
      <c r="F1943" t="s">
        <v>23</v>
      </c>
      <c r="G1943" t="s">
        <v>24</v>
      </c>
      <c r="H1943">
        <v>16.79</v>
      </c>
      <c r="I1943">
        <v>0</v>
      </c>
      <c r="J1943" t="s">
        <v>31</v>
      </c>
      <c r="K1943">
        <v>434239</v>
      </c>
      <c r="L1943">
        <v>10</v>
      </c>
      <c r="M1943">
        <v>0</v>
      </c>
      <c r="N1943">
        <v>0</v>
      </c>
      <c r="O1943">
        <v>0</v>
      </c>
      <c r="P1943">
        <v>0</v>
      </c>
      <c r="Q1943">
        <v>0</v>
      </c>
      <c r="R1943" t="s">
        <v>5370</v>
      </c>
    </row>
    <row r="1944" spans="1:19">
      <c r="A1944" t="s">
        <v>5371</v>
      </c>
      <c r="B1944" t="s">
        <v>5372</v>
      </c>
      <c r="C1944" t="s">
        <v>29</v>
      </c>
      <c r="D1944" t="s">
        <v>54</v>
      </c>
      <c r="E1944">
        <v>138.56</v>
      </c>
      <c r="F1944" t="s">
        <v>39</v>
      </c>
      <c r="G1944" t="s">
        <v>24</v>
      </c>
      <c r="H1944">
        <v>17.059999999999999</v>
      </c>
      <c r="I1944">
        <v>0</v>
      </c>
      <c r="J1944" t="s">
        <v>25</v>
      </c>
      <c r="K1944">
        <v>459339</v>
      </c>
      <c r="L1944">
        <v>25</v>
      </c>
      <c r="M1944">
        <v>0</v>
      </c>
      <c r="N1944">
        <v>0</v>
      </c>
      <c r="O1944">
        <v>0</v>
      </c>
      <c r="P1944">
        <v>0</v>
      </c>
      <c r="Q1944">
        <v>0</v>
      </c>
      <c r="R1944" t="s">
        <v>5373</v>
      </c>
      <c r="S1944" t="s">
        <v>50</v>
      </c>
    </row>
    <row r="1945" spans="1:19">
      <c r="A1945" t="s">
        <v>5374</v>
      </c>
      <c r="B1945" t="s">
        <v>3697</v>
      </c>
      <c r="C1945" t="s">
        <v>53</v>
      </c>
      <c r="D1945" t="s">
        <v>54</v>
      </c>
      <c r="E1945">
        <v>1906.24</v>
      </c>
      <c r="F1945" t="s">
        <v>55</v>
      </c>
      <c r="G1945" t="s">
        <v>24</v>
      </c>
      <c r="H1945">
        <v>19.97</v>
      </c>
      <c r="I1945">
        <v>0</v>
      </c>
      <c r="J1945" t="s">
        <v>25</v>
      </c>
      <c r="K1945">
        <v>531858</v>
      </c>
      <c r="L1945">
        <v>19</v>
      </c>
      <c r="M1945">
        <v>0</v>
      </c>
      <c r="N1945">
        <v>0</v>
      </c>
      <c r="O1945">
        <v>0</v>
      </c>
      <c r="P1945">
        <v>0</v>
      </c>
      <c r="Q1945">
        <v>0</v>
      </c>
      <c r="R1945" t="s">
        <v>5375</v>
      </c>
      <c r="S1945" t="s">
        <v>57</v>
      </c>
    </row>
    <row r="1946" spans="1:19">
      <c r="A1946" t="s">
        <v>5376</v>
      </c>
      <c r="B1946" t="s">
        <v>3441</v>
      </c>
      <c r="C1946" t="s">
        <v>53</v>
      </c>
      <c r="D1946" t="s">
        <v>30</v>
      </c>
      <c r="E1946">
        <v>483.6</v>
      </c>
      <c r="F1946" t="s">
        <v>23</v>
      </c>
      <c r="G1946" t="s">
        <v>24</v>
      </c>
      <c r="H1946">
        <v>1.34</v>
      </c>
      <c r="I1946">
        <v>0</v>
      </c>
      <c r="J1946" t="s">
        <v>25</v>
      </c>
      <c r="K1946">
        <v>537358</v>
      </c>
      <c r="L1946">
        <v>43</v>
      </c>
      <c r="M1946">
        <v>0</v>
      </c>
      <c r="N1946">
        <v>1</v>
      </c>
      <c r="O1946">
        <v>0</v>
      </c>
      <c r="P1946">
        <v>0</v>
      </c>
      <c r="Q1946">
        <v>0</v>
      </c>
      <c r="R1946" t="s">
        <v>5377</v>
      </c>
    </row>
    <row r="1947" spans="1:19">
      <c r="A1947" t="s">
        <v>5378</v>
      </c>
      <c r="B1947" t="s">
        <v>5379</v>
      </c>
      <c r="C1947" t="s">
        <v>35</v>
      </c>
      <c r="D1947" t="s">
        <v>30</v>
      </c>
      <c r="E1947">
        <v>345.63</v>
      </c>
      <c r="F1947" t="s">
        <v>23</v>
      </c>
      <c r="G1947" t="s">
        <v>24</v>
      </c>
      <c r="H1947">
        <v>7.03</v>
      </c>
      <c r="I1947">
        <v>0</v>
      </c>
      <c r="J1947" t="s">
        <v>25</v>
      </c>
      <c r="K1947">
        <v>508976</v>
      </c>
      <c r="L1947">
        <v>47</v>
      </c>
      <c r="M1947">
        <v>0</v>
      </c>
      <c r="N1947">
        <v>1</v>
      </c>
      <c r="O1947">
        <v>0</v>
      </c>
      <c r="P1947">
        <v>0</v>
      </c>
      <c r="Q1947">
        <v>0</v>
      </c>
      <c r="R1947" t="s">
        <v>5380</v>
      </c>
    </row>
    <row r="1948" spans="1:19">
      <c r="A1948" t="s">
        <v>5381</v>
      </c>
      <c r="B1948" t="s">
        <v>5382</v>
      </c>
      <c r="C1948" t="s">
        <v>44</v>
      </c>
      <c r="D1948" t="s">
        <v>30</v>
      </c>
      <c r="E1948">
        <v>107.19</v>
      </c>
      <c r="F1948" t="s">
        <v>23</v>
      </c>
      <c r="G1948" t="s">
        <v>24</v>
      </c>
      <c r="H1948">
        <v>8.6</v>
      </c>
      <c r="I1948">
        <v>0</v>
      </c>
      <c r="J1948" t="s">
        <v>25</v>
      </c>
      <c r="K1948">
        <v>404001</v>
      </c>
      <c r="L1948">
        <v>16</v>
      </c>
      <c r="M1948">
        <v>0</v>
      </c>
      <c r="N1948">
        <v>0</v>
      </c>
      <c r="O1948">
        <v>0</v>
      </c>
      <c r="P1948">
        <v>0</v>
      </c>
      <c r="Q1948">
        <v>0</v>
      </c>
      <c r="R1948" t="s">
        <v>5383</v>
      </c>
    </row>
    <row r="1949" spans="1:19">
      <c r="A1949" t="s">
        <v>5384</v>
      </c>
      <c r="B1949" t="s">
        <v>5385</v>
      </c>
      <c r="C1949" t="s">
        <v>44</v>
      </c>
      <c r="D1949" t="s">
        <v>70</v>
      </c>
      <c r="E1949">
        <v>337.78</v>
      </c>
      <c r="F1949" t="s">
        <v>23</v>
      </c>
      <c r="G1949" t="s">
        <v>24</v>
      </c>
      <c r="H1949">
        <v>0.52</v>
      </c>
      <c r="I1949">
        <v>0</v>
      </c>
      <c r="J1949" t="s">
        <v>31</v>
      </c>
      <c r="K1949">
        <v>490774</v>
      </c>
      <c r="L1949">
        <v>19</v>
      </c>
      <c r="M1949">
        <v>0</v>
      </c>
      <c r="N1949">
        <v>0</v>
      </c>
      <c r="O1949">
        <v>0</v>
      </c>
      <c r="P1949">
        <v>0</v>
      </c>
      <c r="Q1949">
        <v>0</v>
      </c>
      <c r="R1949" t="s">
        <v>5386</v>
      </c>
    </row>
    <row r="1950" spans="1:19">
      <c r="A1950" t="s">
        <v>5387</v>
      </c>
      <c r="B1950" t="s">
        <v>5388</v>
      </c>
      <c r="C1950" t="s">
        <v>60</v>
      </c>
      <c r="D1950" t="s">
        <v>54</v>
      </c>
      <c r="E1950">
        <v>365.55</v>
      </c>
      <c r="F1950" t="s">
        <v>39</v>
      </c>
      <c r="G1950" t="s">
        <v>40</v>
      </c>
      <c r="H1950">
        <v>9.14</v>
      </c>
      <c r="I1950">
        <v>0</v>
      </c>
      <c r="J1950" t="s">
        <v>48</v>
      </c>
      <c r="K1950">
        <v>532091</v>
      </c>
      <c r="L1950">
        <v>31</v>
      </c>
      <c r="M1950">
        <v>0</v>
      </c>
      <c r="N1950">
        <v>0</v>
      </c>
      <c r="O1950">
        <v>0</v>
      </c>
      <c r="P1950">
        <v>1</v>
      </c>
      <c r="Q1950">
        <v>0</v>
      </c>
      <c r="R1950" t="s">
        <v>5389</v>
      </c>
    </row>
    <row r="1951" spans="1:19">
      <c r="A1951" t="s">
        <v>5390</v>
      </c>
      <c r="B1951" t="s">
        <v>5391</v>
      </c>
      <c r="C1951" t="s">
        <v>95</v>
      </c>
      <c r="D1951" t="s">
        <v>22</v>
      </c>
      <c r="E1951">
        <v>250.83</v>
      </c>
      <c r="F1951" t="s">
        <v>55</v>
      </c>
      <c r="G1951" t="s">
        <v>24</v>
      </c>
      <c r="H1951">
        <v>5.28</v>
      </c>
      <c r="I1951">
        <v>0</v>
      </c>
      <c r="J1951" t="s">
        <v>31</v>
      </c>
      <c r="K1951">
        <v>513764</v>
      </c>
      <c r="L1951">
        <v>24</v>
      </c>
      <c r="M1951">
        <v>0</v>
      </c>
      <c r="N1951">
        <v>0</v>
      </c>
      <c r="O1951">
        <v>0</v>
      </c>
      <c r="P1951">
        <v>0</v>
      </c>
      <c r="Q1951">
        <v>0</v>
      </c>
      <c r="R1951" t="s">
        <v>5392</v>
      </c>
      <c r="S1951" t="s">
        <v>57</v>
      </c>
    </row>
    <row r="1952" spans="1:19">
      <c r="A1952" t="s">
        <v>5393</v>
      </c>
      <c r="B1952" t="s">
        <v>5394</v>
      </c>
      <c r="C1952" t="s">
        <v>44</v>
      </c>
      <c r="D1952" t="s">
        <v>30</v>
      </c>
      <c r="E1952">
        <v>361.36</v>
      </c>
      <c r="F1952" t="s">
        <v>23</v>
      </c>
      <c r="G1952" t="s">
        <v>24</v>
      </c>
      <c r="H1952">
        <v>6.24</v>
      </c>
      <c r="I1952">
        <v>0</v>
      </c>
      <c r="J1952" t="s">
        <v>31</v>
      </c>
      <c r="K1952">
        <v>437131</v>
      </c>
      <c r="L1952">
        <v>24</v>
      </c>
      <c r="M1952">
        <v>0</v>
      </c>
      <c r="N1952">
        <v>0</v>
      </c>
      <c r="O1952">
        <v>0</v>
      </c>
      <c r="P1952">
        <v>0</v>
      </c>
      <c r="Q1952">
        <v>0</v>
      </c>
      <c r="R1952" t="s">
        <v>5395</v>
      </c>
    </row>
    <row r="1953" spans="1:18">
      <c r="A1953" t="s">
        <v>5396</v>
      </c>
      <c r="B1953" t="s">
        <v>4502</v>
      </c>
      <c r="C1953" t="s">
        <v>21</v>
      </c>
      <c r="D1953" t="s">
        <v>70</v>
      </c>
      <c r="E1953">
        <v>543.61</v>
      </c>
      <c r="F1953" t="s">
        <v>23</v>
      </c>
      <c r="G1953" t="s">
        <v>24</v>
      </c>
      <c r="H1953">
        <v>6.15</v>
      </c>
      <c r="I1953">
        <v>0</v>
      </c>
      <c r="J1953" t="s">
        <v>25</v>
      </c>
      <c r="K1953">
        <v>471273</v>
      </c>
      <c r="L1953">
        <v>10</v>
      </c>
      <c r="M1953">
        <v>0</v>
      </c>
      <c r="N1953">
        <v>0</v>
      </c>
      <c r="O1953">
        <v>0</v>
      </c>
      <c r="P1953">
        <v>0</v>
      </c>
      <c r="Q1953">
        <v>0</v>
      </c>
      <c r="R1953" t="s">
        <v>5397</v>
      </c>
    </row>
    <row r="1954" spans="1:18">
      <c r="A1954" t="s">
        <v>5398</v>
      </c>
      <c r="B1954" t="s">
        <v>1621</v>
      </c>
      <c r="C1954" t="s">
        <v>29</v>
      </c>
      <c r="D1954" t="s">
        <v>70</v>
      </c>
      <c r="E1954">
        <v>208.54</v>
      </c>
      <c r="F1954" t="s">
        <v>23</v>
      </c>
      <c r="G1954" t="s">
        <v>24</v>
      </c>
      <c r="H1954">
        <v>1.53</v>
      </c>
      <c r="I1954">
        <v>0</v>
      </c>
      <c r="J1954" t="s">
        <v>48</v>
      </c>
      <c r="K1954">
        <v>522862</v>
      </c>
      <c r="L1954">
        <v>12</v>
      </c>
      <c r="M1954">
        <v>0</v>
      </c>
      <c r="N1954">
        <v>0</v>
      </c>
      <c r="O1954">
        <v>0</v>
      </c>
      <c r="P1954">
        <v>0</v>
      </c>
      <c r="Q1954">
        <v>0</v>
      </c>
      <c r="R1954" t="s">
        <v>5399</v>
      </c>
    </row>
    <row r="1955" spans="1:18">
      <c r="A1955" t="s">
        <v>5400</v>
      </c>
      <c r="B1955" t="s">
        <v>5401</v>
      </c>
      <c r="C1955" t="s">
        <v>29</v>
      </c>
      <c r="D1955" t="s">
        <v>30</v>
      </c>
      <c r="E1955">
        <v>419.18</v>
      </c>
      <c r="F1955" t="s">
        <v>55</v>
      </c>
      <c r="G1955" t="s">
        <v>40</v>
      </c>
      <c r="H1955">
        <v>10.16</v>
      </c>
      <c r="I1955">
        <v>0</v>
      </c>
      <c r="J1955" t="s">
        <v>48</v>
      </c>
      <c r="K1955">
        <v>406761</v>
      </c>
      <c r="L1955">
        <v>19</v>
      </c>
      <c r="M1955">
        <v>0</v>
      </c>
      <c r="N1955">
        <v>0</v>
      </c>
      <c r="O1955">
        <v>0</v>
      </c>
      <c r="P1955">
        <v>0</v>
      </c>
      <c r="Q1955">
        <v>0</v>
      </c>
      <c r="R1955" t="s">
        <v>5402</v>
      </c>
    </row>
    <row r="1956" spans="1:18">
      <c r="A1956" t="s">
        <v>5403</v>
      </c>
      <c r="B1956" t="s">
        <v>5404</v>
      </c>
      <c r="C1956" t="s">
        <v>29</v>
      </c>
      <c r="D1956" t="s">
        <v>22</v>
      </c>
      <c r="E1956">
        <v>703.66</v>
      </c>
      <c r="F1956" t="s">
        <v>23</v>
      </c>
      <c r="G1956" t="s">
        <v>24</v>
      </c>
      <c r="H1956">
        <v>10.34</v>
      </c>
      <c r="I1956">
        <v>0</v>
      </c>
      <c r="J1956" t="s">
        <v>31</v>
      </c>
      <c r="K1956">
        <v>503758</v>
      </c>
      <c r="L1956">
        <v>24</v>
      </c>
      <c r="M1956">
        <v>0</v>
      </c>
      <c r="N1956">
        <v>0</v>
      </c>
      <c r="O1956">
        <v>0</v>
      </c>
      <c r="P1956">
        <v>0</v>
      </c>
      <c r="Q1956">
        <v>0</v>
      </c>
      <c r="R1956" t="s">
        <v>5405</v>
      </c>
    </row>
    <row r="1957" spans="1:18">
      <c r="A1957" t="s">
        <v>5406</v>
      </c>
      <c r="B1957" t="s">
        <v>3482</v>
      </c>
      <c r="C1957" t="s">
        <v>53</v>
      </c>
      <c r="D1957" t="s">
        <v>30</v>
      </c>
      <c r="E1957">
        <v>253.36</v>
      </c>
      <c r="F1957" t="s">
        <v>55</v>
      </c>
      <c r="G1957" t="s">
        <v>40</v>
      </c>
      <c r="H1957">
        <v>3.45</v>
      </c>
      <c r="I1957">
        <v>0</v>
      </c>
      <c r="J1957" t="s">
        <v>25</v>
      </c>
      <c r="K1957">
        <v>555901</v>
      </c>
      <c r="L1957">
        <v>19</v>
      </c>
      <c r="M1957">
        <v>0</v>
      </c>
      <c r="N1957">
        <v>0</v>
      </c>
      <c r="O1957">
        <v>0</v>
      </c>
      <c r="P1957">
        <v>0</v>
      </c>
      <c r="Q1957">
        <v>0</v>
      </c>
      <c r="R1957" t="s">
        <v>5407</v>
      </c>
    </row>
    <row r="1958" spans="1:18">
      <c r="A1958" t="s">
        <v>5408</v>
      </c>
      <c r="B1958" t="s">
        <v>2877</v>
      </c>
      <c r="C1958" t="s">
        <v>53</v>
      </c>
      <c r="D1958" t="s">
        <v>54</v>
      </c>
      <c r="E1958">
        <v>529.35</v>
      </c>
      <c r="F1958" t="s">
        <v>23</v>
      </c>
      <c r="G1958" t="s">
        <v>24</v>
      </c>
      <c r="H1958">
        <v>16.079999999999998</v>
      </c>
      <c r="I1958">
        <v>0</v>
      </c>
      <c r="J1958" t="s">
        <v>25</v>
      </c>
      <c r="K1958">
        <v>539954</v>
      </c>
      <c r="L1958">
        <v>18</v>
      </c>
      <c r="M1958">
        <v>0</v>
      </c>
      <c r="N1958">
        <v>0</v>
      </c>
      <c r="O1958">
        <v>0</v>
      </c>
      <c r="P1958">
        <v>0</v>
      </c>
      <c r="Q1958">
        <v>0</v>
      </c>
      <c r="R1958" t="s">
        <v>5409</v>
      </c>
    </row>
    <row r="1959" spans="1:18">
      <c r="A1959" t="s">
        <v>5410</v>
      </c>
      <c r="B1959" t="s">
        <v>4715</v>
      </c>
      <c r="C1959" t="s">
        <v>53</v>
      </c>
      <c r="D1959" t="s">
        <v>70</v>
      </c>
      <c r="E1959">
        <v>509.44</v>
      </c>
      <c r="F1959" t="s">
        <v>55</v>
      </c>
      <c r="G1959" t="s">
        <v>40</v>
      </c>
      <c r="H1959">
        <v>5.15</v>
      </c>
      <c r="I1959">
        <v>0</v>
      </c>
      <c r="J1959" t="s">
        <v>31</v>
      </c>
      <c r="K1959">
        <v>427394</v>
      </c>
      <c r="L1959">
        <v>24</v>
      </c>
      <c r="M1959">
        <v>0</v>
      </c>
      <c r="N1959">
        <v>0</v>
      </c>
      <c r="O1959">
        <v>0</v>
      </c>
      <c r="P1959">
        <v>0</v>
      </c>
      <c r="Q1959">
        <v>0</v>
      </c>
      <c r="R1959" t="s">
        <v>5411</v>
      </c>
    </row>
    <row r="1960" spans="1:18">
      <c r="A1960" t="s">
        <v>5412</v>
      </c>
      <c r="B1960" t="s">
        <v>600</v>
      </c>
      <c r="C1960" t="s">
        <v>53</v>
      </c>
      <c r="D1960" t="s">
        <v>22</v>
      </c>
      <c r="E1960">
        <v>222.66</v>
      </c>
      <c r="F1960" t="s">
        <v>55</v>
      </c>
      <c r="G1960" t="s">
        <v>40</v>
      </c>
      <c r="H1960">
        <v>6.04</v>
      </c>
      <c r="I1960">
        <v>0</v>
      </c>
      <c r="J1960" t="s">
        <v>48</v>
      </c>
      <c r="K1960">
        <v>520554</v>
      </c>
      <c r="L1960">
        <v>18</v>
      </c>
      <c r="M1960">
        <v>0</v>
      </c>
      <c r="N1960">
        <v>0</v>
      </c>
      <c r="O1960">
        <v>0</v>
      </c>
      <c r="P1960">
        <v>0</v>
      </c>
      <c r="Q1960">
        <v>0</v>
      </c>
      <c r="R1960" t="s">
        <v>5413</v>
      </c>
    </row>
    <row r="1961" spans="1:18">
      <c r="A1961" t="s">
        <v>5414</v>
      </c>
      <c r="B1961" t="s">
        <v>5415</v>
      </c>
      <c r="C1961" t="s">
        <v>60</v>
      </c>
      <c r="D1961" t="s">
        <v>70</v>
      </c>
      <c r="E1961">
        <v>376.16</v>
      </c>
      <c r="F1961" t="s">
        <v>23</v>
      </c>
      <c r="G1961" t="s">
        <v>24</v>
      </c>
      <c r="H1961">
        <v>2.08</v>
      </c>
      <c r="I1961">
        <v>0</v>
      </c>
      <c r="J1961" t="s">
        <v>25</v>
      </c>
      <c r="K1961">
        <v>553728</v>
      </c>
      <c r="L1961">
        <v>12</v>
      </c>
      <c r="M1961">
        <v>0</v>
      </c>
      <c r="N1961">
        <v>0</v>
      </c>
      <c r="O1961">
        <v>0</v>
      </c>
      <c r="P1961">
        <v>0</v>
      </c>
      <c r="Q1961">
        <v>0</v>
      </c>
      <c r="R1961" t="s">
        <v>5416</v>
      </c>
    </row>
    <row r="1962" spans="1:18">
      <c r="A1962" t="s">
        <v>5417</v>
      </c>
      <c r="B1962" t="s">
        <v>4441</v>
      </c>
      <c r="C1962" t="s">
        <v>29</v>
      </c>
      <c r="D1962" t="s">
        <v>30</v>
      </c>
      <c r="E1962">
        <v>1292.32</v>
      </c>
      <c r="F1962" t="s">
        <v>23</v>
      </c>
      <c r="G1962" t="s">
        <v>24</v>
      </c>
      <c r="H1962">
        <v>4.76</v>
      </c>
      <c r="I1962">
        <v>0</v>
      </c>
      <c r="J1962" t="s">
        <v>31</v>
      </c>
      <c r="K1962">
        <v>514459</v>
      </c>
      <c r="L1962">
        <v>25</v>
      </c>
      <c r="M1962">
        <v>0</v>
      </c>
      <c r="N1962">
        <v>0</v>
      </c>
      <c r="O1962">
        <v>0</v>
      </c>
      <c r="P1962">
        <v>0</v>
      </c>
      <c r="Q1962">
        <v>0</v>
      </c>
      <c r="R1962" t="s">
        <v>5418</v>
      </c>
    </row>
    <row r="1963" spans="1:18">
      <c r="A1963" t="s">
        <v>5419</v>
      </c>
      <c r="B1963" t="s">
        <v>1618</v>
      </c>
      <c r="C1963" t="s">
        <v>29</v>
      </c>
      <c r="D1963" t="s">
        <v>30</v>
      </c>
      <c r="E1963">
        <v>1301.97</v>
      </c>
      <c r="F1963" t="s">
        <v>55</v>
      </c>
      <c r="G1963" t="s">
        <v>40</v>
      </c>
      <c r="H1963">
        <v>3.58</v>
      </c>
      <c r="I1963">
        <v>0</v>
      </c>
      <c r="J1963" t="s">
        <v>25</v>
      </c>
      <c r="K1963">
        <v>410751</v>
      </c>
      <c r="L1963">
        <v>40</v>
      </c>
      <c r="M1963">
        <v>0</v>
      </c>
      <c r="N1963">
        <v>0</v>
      </c>
      <c r="O1963">
        <v>0</v>
      </c>
      <c r="P1963">
        <v>1</v>
      </c>
      <c r="Q1963">
        <v>0</v>
      </c>
      <c r="R1963" t="s">
        <v>5420</v>
      </c>
    </row>
    <row r="1964" spans="1:18">
      <c r="A1964" t="s">
        <v>5421</v>
      </c>
      <c r="B1964" t="s">
        <v>5422</v>
      </c>
      <c r="C1964" t="s">
        <v>121</v>
      </c>
      <c r="D1964" t="s">
        <v>70</v>
      </c>
      <c r="E1964">
        <v>287.68</v>
      </c>
      <c r="F1964" t="s">
        <v>23</v>
      </c>
      <c r="G1964" t="s">
        <v>24</v>
      </c>
      <c r="H1964">
        <v>11</v>
      </c>
      <c r="I1964">
        <v>0</v>
      </c>
      <c r="J1964" t="s">
        <v>25</v>
      </c>
      <c r="K1964">
        <v>498270</v>
      </c>
      <c r="L1964">
        <v>21</v>
      </c>
      <c r="M1964">
        <v>0</v>
      </c>
      <c r="N1964">
        <v>0</v>
      </c>
      <c r="O1964">
        <v>0</v>
      </c>
      <c r="P1964">
        <v>0</v>
      </c>
      <c r="Q1964">
        <v>0</v>
      </c>
      <c r="R1964" t="s">
        <v>5423</v>
      </c>
    </row>
    <row r="1965" spans="1:18">
      <c r="A1965" t="s">
        <v>5424</v>
      </c>
      <c r="B1965" t="s">
        <v>903</v>
      </c>
      <c r="C1965" t="s">
        <v>128</v>
      </c>
      <c r="D1965" t="s">
        <v>22</v>
      </c>
      <c r="E1965">
        <v>255.95</v>
      </c>
      <c r="F1965" t="s">
        <v>23</v>
      </c>
      <c r="G1965" t="s">
        <v>24</v>
      </c>
      <c r="H1965">
        <v>11.99</v>
      </c>
      <c r="I1965">
        <v>0</v>
      </c>
      <c r="J1965" t="s">
        <v>31</v>
      </c>
      <c r="K1965">
        <v>506634</v>
      </c>
      <c r="L1965">
        <v>25</v>
      </c>
      <c r="M1965">
        <v>0</v>
      </c>
      <c r="N1965">
        <v>0</v>
      </c>
      <c r="O1965">
        <v>0</v>
      </c>
      <c r="P1965">
        <v>0</v>
      </c>
      <c r="Q1965">
        <v>0</v>
      </c>
      <c r="R1965" t="s">
        <v>5425</v>
      </c>
    </row>
    <row r="1966" spans="1:18">
      <c r="A1966" t="s">
        <v>5426</v>
      </c>
      <c r="B1966" t="s">
        <v>2623</v>
      </c>
      <c r="C1966" t="s">
        <v>60</v>
      </c>
      <c r="D1966" t="s">
        <v>22</v>
      </c>
      <c r="E1966">
        <v>354.74</v>
      </c>
      <c r="F1966" t="s">
        <v>23</v>
      </c>
      <c r="G1966" t="s">
        <v>24</v>
      </c>
      <c r="H1966">
        <v>2.04</v>
      </c>
      <c r="I1966">
        <v>0</v>
      </c>
      <c r="J1966" t="s">
        <v>31</v>
      </c>
      <c r="K1966">
        <v>493197</v>
      </c>
      <c r="L1966">
        <v>25</v>
      </c>
      <c r="M1966">
        <v>0</v>
      </c>
      <c r="N1966">
        <v>0</v>
      </c>
      <c r="O1966">
        <v>0</v>
      </c>
      <c r="P1966">
        <v>0</v>
      </c>
      <c r="Q1966">
        <v>0</v>
      </c>
      <c r="R1966" t="s">
        <v>5427</v>
      </c>
    </row>
    <row r="1967" spans="1:18">
      <c r="A1967" t="s">
        <v>5428</v>
      </c>
      <c r="B1967" t="s">
        <v>5429</v>
      </c>
      <c r="C1967" t="s">
        <v>29</v>
      </c>
      <c r="D1967" t="s">
        <v>70</v>
      </c>
      <c r="E1967">
        <v>188.16</v>
      </c>
      <c r="F1967" t="s">
        <v>23</v>
      </c>
      <c r="G1967" t="s">
        <v>24</v>
      </c>
      <c r="H1967">
        <v>1.86</v>
      </c>
      <c r="I1967">
        <v>0</v>
      </c>
      <c r="J1967" t="s">
        <v>48</v>
      </c>
      <c r="K1967">
        <v>410816</v>
      </c>
      <c r="L1967">
        <v>47</v>
      </c>
      <c r="M1967">
        <v>0</v>
      </c>
      <c r="N1967">
        <v>1</v>
      </c>
      <c r="O1967">
        <v>0</v>
      </c>
      <c r="P1967">
        <v>0</v>
      </c>
      <c r="Q1967">
        <v>0</v>
      </c>
      <c r="R1967" t="s">
        <v>5430</v>
      </c>
    </row>
    <row r="1968" spans="1:18">
      <c r="A1968" t="s">
        <v>5431</v>
      </c>
      <c r="B1968" t="s">
        <v>2070</v>
      </c>
      <c r="C1968" t="s">
        <v>128</v>
      </c>
      <c r="D1968" t="s">
        <v>30</v>
      </c>
      <c r="E1968">
        <v>198.82</v>
      </c>
      <c r="F1968" t="s">
        <v>23</v>
      </c>
      <c r="G1968" t="s">
        <v>24</v>
      </c>
      <c r="H1968">
        <v>11.53</v>
      </c>
      <c r="I1968">
        <v>0</v>
      </c>
      <c r="J1968" t="s">
        <v>31</v>
      </c>
      <c r="K1968">
        <v>458874</v>
      </c>
      <c r="L1968">
        <v>23</v>
      </c>
      <c r="M1968">
        <v>0</v>
      </c>
      <c r="N1968">
        <v>0</v>
      </c>
      <c r="O1968">
        <v>0</v>
      </c>
      <c r="P1968">
        <v>0</v>
      </c>
      <c r="Q1968">
        <v>0</v>
      </c>
      <c r="R1968" t="s">
        <v>5432</v>
      </c>
    </row>
    <row r="1969" spans="1:19">
      <c r="A1969" t="s">
        <v>5433</v>
      </c>
      <c r="B1969" t="s">
        <v>5434</v>
      </c>
      <c r="C1969" t="s">
        <v>121</v>
      </c>
      <c r="D1969" t="s">
        <v>22</v>
      </c>
      <c r="E1969">
        <v>251.99</v>
      </c>
      <c r="F1969" t="s">
        <v>23</v>
      </c>
      <c r="G1969" t="s">
        <v>24</v>
      </c>
      <c r="H1969">
        <v>8.31</v>
      </c>
      <c r="I1969">
        <v>0</v>
      </c>
      <c r="J1969" t="s">
        <v>31</v>
      </c>
      <c r="K1969">
        <v>497911</v>
      </c>
      <c r="L1969">
        <v>17</v>
      </c>
      <c r="M1969">
        <v>0</v>
      </c>
      <c r="N1969">
        <v>0</v>
      </c>
      <c r="O1969">
        <v>0</v>
      </c>
      <c r="P1969">
        <v>0</v>
      </c>
      <c r="Q1969">
        <v>0</v>
      </c>
      <c r="R1969" t="s">
        <v>5435</v>
      </c>
    </row>
    <row r="1970" spans="1:19">
      <c r="A1970" t="s">
        <v>5436</v>
      </c>
      <c r="B1970" t="s">
        <v>5437</v>
      </c>
      <c r="C1970" t="s">
        <v>29</v>
      </c>
      <c r="D1970" t="s">
        <v>30</v>
      </c>
      <c r="E1970">
        <v>94</v>
      </c>
      <c r="F1970" t="s">
        <v>23</v>
      </c>
      <c r="G1970" t="s">
        <v>24</v>
      </c>
      <c r="H1970">
        <v>2.19</v>
      </c>
      <c r="I1970">
        <v>0</v>
      </c>
      <c r="J1970" t="s">
        <v>31</v>
      </c>
      <c r="K1970">
        <v>493343</v>
      </c>
      <c r="L1970">
        <v>15</v>
      </c>
      <c r="M1970">
        <v>0</v>
      </c>
      <c r="N1970">
        <v>0</v>
      </c>
      <c r="O1970">
        <v>0</v>
      </c>
      <c r="P1970">
        <v>0</v>
      </c>
      <c r="Q1970">
        <v>0</v>
      </c>
      <c r="R1970" t="s">
        <v>5438</v>
      </c>
    </row>
    <row r="1971" spans="1:19">
      <c r="A1971" t="s">
        <v>5439</v>
      </c>
      <c r="B1971" t="s">
        <v>4874</v>
      </c>
      <c r="C1971" t="s">
        <v>121</v>
      </c>
      <c r="D1971" t="s">
        <v>30</v>
      </c>
      <c r="E1971">
        <v>584.39</v>
      </c>
      <c r="F1971" t="s">
        <v>23</v>
      </c>
      <c r="G1971" t="s">
        <v>24</v>
      </c>
      <c r="H1971">
        <v>10.44</v>
      </c>
      <c r="I1971">
        <v>0</v>
      </c>
      <c r="J1971" t="s">
        <v>31</v>
      </c>
      <c r="K1971">
        <v>426543</v>
      </c>
      <c r="L1971">
        <v>16</v>
      </c>
      <c r="M1971">
        <v>0</v>
      </c>
      <c r="N1971">
        <v>0</v>
      </c>
      <c r="O1971">
        <v>0</v>
      </c>
      <c r="P1971">
        <v>0</v>
      </c>
      <c r="Q1971">
        <v>0</v>
      </c>
      <c r="R1971" t="s">
        <v>5440</v>
      </c>
    </row>
    <row r="1972" spans="1:19">
      <c r="A1972" t="s">
        <v>5441</v>
      </c>
      <c r="B1972" t="s">
        <v>2191</v>
      </c>
      <c r="C1972" t="s">
        <v>60</v>
      </c>
      <c r="D1972" t="s">
        <v>30</v>
      </c>
      <c r="E1972">
        <v>308.5</v>
      </c>
      <c r="F1972" t="s">
        <v>23</v>
      </c>
      <c r="G1972" t="s">
        <v>24</v>
      </c>
      <c r="H1972">
        <v>1.49</v>
      </c>
      <c r="I1972">
        <v>0</v>
      </c>
      <c r="J1972" t="s">
        <v>31</v>
      </c>
      <c r="K1972">
        <v>485694</v>
      </c>
      <c r="L1972">
        <v>11</v>
      </c>
      <c r="M1972">
        <v>0</v>
      </c>
      <c r="N1972">
        <v>0</v>
      </c>
      <c r="O1972">
        <v>0</v>
      </c>
      <c r="P1972">
        <v>0</v>
      </c>
      <c r="Q1972">
        <v>0</v>
      </c>
      <c r="R1972" t="s">
        <v>5442</v>
      </c>
    </row>
    <row r="1973" spans="1:19">
      <c r="A1973" t="s">
        <v>5443</v>
      </c>
      <c r="B1973" t="s">
        <v>364</v>
      </c>
      <c r="C1973" t="s">
        <v>21</v>
      </c>
      <c r="D1973" t="s">
        <v>70</v>
      </c>
      <c r="E1973">
        <v>603.46</v>
      </c>
      <c r="F1973" t="s">
        <v>39</v>
      </c>
      <c r="G1973" t="s">
        <v>40</v>
      </c>
      <c r="H1973">
        <v>2.69</v>
      </c>
      <c r="I1973">
        <v>0</v>
      </c>
      <c r="J1973" t="s">
        <v>48</v>
      </c>
      <c r="K1973">
        <v>460454</v>
      </c>
      <c r="L1973">
        <v>13</v>
      </c>
      <c r="M1973">
        <v>0</v>
      </c>
      <c r="N1973">
        <v>0</v>
      </c>
      <c r="O1973">
        <v>0</v>
      </c>
      <c r="P1973">
        <v>0</v>
      </c>
      <c r="Q1973">
        <v>0</v>
      </c>
      <c r="R1973" t="s">
        <v>5444</v>
      </c>
    </row>
    <row r="1974" spans="1:19">
      <c r="A1974" t="s">
        <v>5445</v>
      </c>
      <c r="B1974" t="s">
        <v>5446</v>
      </c>
      <c r="C1974" t="s">
        <v>121</v>
      </c>
      <c r="D1974" t="s">
        <v>70</v>
      </c>
      <c r="E1974">
        <v>129.66999999999999</v>
      </c>
      <c r="F1974" t="s">
        <v>23</v>
      </c>
      <c r="G1974" t="s">
        <v>24</v>
      </c>
      <c r="H1974">
        <v>4.51</v>
      </c>
      <c r="I1974">
        <v>0</v>
      </c>
      <c r="J1974" t="s">
        <v>144</v>
      </c>
      <c r="K1974">
        <v>513192</v>
      </c>
      <c r="L1974">
        <v>11</v>
      </c>
      <c r="M1974">
        <v>0</v>
      </c>
      <c r="N1974">
        <v>0</v>
      </c>
      <c r="O1974">
        <v>0</v>
      </c>
      <c r="P1974">
        <v>0</v>
      </c>
      <c r="Q1974">
        <v>0</v>
      </c>
      <c r="R1974" t="s">
        <v>5447</v>
      </c>
    </row>
    <row r="1975" spans="1:19">
      <c r="A1975" t="s">
        <v>5448</v>
      </c>
      <c r="B1975" t="s">
        <v>5449</v>
      </c>
      <c r="C1975" t="s">
        <v>21</v>
      </c>
      <c r="D1975" t="s">
        <v>70</v>
      </c>
      <c r="E1975">
        <v>2022.42</v>
      </c>
      <c r="F1975" t="s">
        <v>39</v>
      </c>
      <c r="G1975" t="s">
        <v>40</v>
      </c>
      <c r="H1975">
        <v>7.8</v>
      </c>
      <c r="I1975">
        <v>0</v>
      </c>
      <c r="J1975" t="s">
        <v>25</v>
      </c>
      <c r="K1975">
        <v>527446</v>
      </c>
      <c r="L1975">
        <v>24</v>
      </c>
      <c r="M1975">
        <v>0</v>
      </c>
      <c r="N1975">
        <v>0</v>
      </c>
      <c r="O1975">
        <v>0</v>
      </c>
      <c r="P1975">
        <v>0</v>
      </c>
      <c r="Q1975">
        <v>0</v>
      </c>
      <c r="R1975" t="s">
        <v>5450</v>
      </c>
    </row>
    <row r="1976" spans="1:19">
      <c r="A1976" t="s">
        <v>5451</v>
      </c>
      <c r="B1976" t="s">
        <v>5452</v>
      </c>
      <c r="C1976" t="s">
        <v>121</v>
      </c>
      <c r="D1976" t="s">
        <v>30</v>
      </c>
      <c r="E1976">
        <v>1120.27</v>
      </c>
      <c r="F1976" t="s">
        <v>23</v>
      </c>
      <c r="G1976" t="s">
        <v>24</v>
      </c>
      <c r="H1976">
        <v>1.32</v>
      </c>
      <c r="I1976">
        <v>0</v>
      </c>
      <c r="J1976" t="s">
        <v>31</v>
      </c>
      <c r="K1976">
        <v>450421</v>
      </c>
      <c r="L1976">
        <v>36</v>
      </c>
      <c r="M1976">
        <v>0</v>
      </c>
      <c r="N1976">
        <v>1</v>
      </c>
      <c r="O1976">
        <v>0</v>
      </c>
      <c r="P1976">
        <v>0</v>
      </c>
      <c r="Q1976">
        <v>0</v>
      </c>
      <c r="R1976" t="s">
        <v>5453</v>
      </c>
    </row>
    <row r="1977" spans="1:19">
      <c r="A1977" t="s">
        <v>5454</v>
      </c>
      <c r="B1977" t="s">
        <v>5455</v>
      </c>
      <c r="C1977" t="s">
        <v>29</v>
      </c>
      <c r="D1977" t="s">
        <v>70</v>
      </c>
      <c r="E1977">
        <v>650.4</v>
      </c>
      <c r="F1977" t="s">
        <v>23</v>
      </c>
      <c r="G1977" t="s">
        <v>24</v>
      </c>
      <c r="H1977">
        <v>4.99</v>
      </c>
      <c r="I1977">
        <v>0</v>
      </c>
      <c r="J1977" t="s">
        <v>31</v>
      </c>
      <c r="K1977">
        <v>445630</v>
      </c>
      <c r="L1977">
        <v>24</v>
      </c>
      <c r="M1977">
        <v>0</v>
      </c>
      <c r="N1977">
        <v>0</v>
      </c>
      <c r="O1977">
        <v>0</v>
      </c>
      <c r="P1977">
        <v>0</v>
      </c>
      <c r="Q1977">
        <v>0</v>
      </c>
      <c r="R1977" t="s">
        <v>5456</v>
      </c>
    </row>
    <row r="1978" spans="1:19">
      <c r="A1978" t="s">
        <v>5457</v>
      </c>
      <c r="B1978" t="s">
        <v>5458</v>
      </c>
      <c r="C1978" t="s">
        <v>29</v>
      </c>
      <c r="D1978" t="s">
        <v>30</v>
      </c>
      <c r="E1978">
        <v>318.85000000000002</v>
      </c>
      <c r="F1978" t="s">
        <v>23</v>
      </c>
      <c r="G1978" t="s">
        <v>24</v>
      </c>
      <c r="H1978">
        <v>2.34</v>
      </c>
      <c r="I1978">
        <v>0</v>
      </c>
      <c r="J1978" t="s">
        <v>48</v>
      </c>
      <c r="K1978">
        <v>493817</v>
      </c>
      <c r="L1978">
        <v>21</v>
      </c>
      <c r="M1978">
        <v>0</v>
      </c>
      <c r="N1978">
        <v>0</v>
      </c>
      <c r="O1978">
        <v>0</v>
      </c>
      <c r="P1978">
        <v>0</v>
      </c>
      <c r="Q1978">
        <v>0</v>
      </c>
      <c r="R1978" t="s">
        <v>5459</v>
      </c>
    </row>
    <row r="1979" spans="1:19">
      <c r="A1979" t="s">
        <v>5460</v>
      </c>
      <c r="B1979" t="s">
        <v>5461</v>
      </c>
      <c r="C1979" t="s">
        <v>44</v>
      </c>
      <c r="D1979" t="s">
        <v>30</v>
      </c>
      <c r="E1979">
        <v>1303.6600000000001</v>
      </c>
      <c r="F1979" t="s">
        <v>23</v>
      </c>
      <c r="G1979" t="s">
        <v>24</v>
      </c>
      <c r="H1979">
        <v>2.34</v>
      </c>
      <c r="I1979">
        <v>0</v>
      </c>
      <c r="J1979" t="s">
        <v>25</v>
      </c>
      <c r="K1979">
        <v>404145</v>
      </c>
      <c r="L1979">
        <v>19</v>
      </c>
      <c r="M1979">
        <v>0</v>
      </c>
      <c r="N1979">
        <v>0</v>
      </c>
      <c r="O1979">
        <v>0</v>
      </c>
      <c r="P1979">
        <v>0</v>
      </c>
      <c r="Q1979">
        <v>0</v>
      </c>
      <c r="R1979" t="s">
        <v>5462</v>
      </c>
    </row>
    <row r="1980" spans="1:19">
      <c r="A1980" t="s">
        <v>5463</v>
      </c>
      <c r="B1980" t="s">
        <v>5464</v>
      </c>
      <c r="C1980" t="s">
        <v>21</v>
      </c>
      <c r="D1980" t="s">
        <v>54</v>
      </c>
      <c r="E1980">
        <v>161.07</v>
      </c>
      <c r="F1980" t="s">
        <v>55</v>
      </c>
      <c r="G1980" t="s">
        <v>40</v>
      </c>
      <c r="H1980">
        <v>8.7200000000000006</v>
      </c>
      <c r="I1980">
        <v>0</v>
      </c>
      <c r="J1980" t="s">
        <v>31</v>
      </c>
      <c r="K1980">
        <v>537428</v>
      </c>
      <c r="L1980">
        <v>16</v>
      </c>
      <c r="M1980">
        <v>0</v>
      </c>
      <c r="N1980">
        <v>0</v>
      </c>
      <c r="O1980">
        <v>0</v>
      </c>
      <c r="P1980">
        <v>0</v>
      </c>
      <c r="Q1980">
        <v>0</v>
      </c>
      <c r="R1980" t="s">
        <v>5465</v>
      </c>
    </row>
    <row r="1981" spans="1:19">
      <c r="A1981" t="s">
        <v>5466</v>
      </c>
      <c r="B1981" t="s">
        <v>5467</v>
      </c>
      <c r="C1981" t="s">
        <v>21</v>
      </c>
      <c r="D1981" t="s">
        <v>30</v>
      </c>
      <c r="E1981">
        <v>307.61</v>
      </c>
      <c r="F1981" t="s">
        <v>55</v>
      </c>
      <c r="G1981" t="s">
        <v>24</v>
      </c>
      <c r="H1981">
        <v>7.52</v>
      </c>
      <c r="I1981">
        <v>0</v>
      </c>
      <c r="J1981" t="s">
        <v>31</v>
      </c>
      <c r="K1981">
        <v>439905</v>
      </c>
      <c r="L1981">
        <v>14</v>
      </c>
      <c r="M1981">
        <v>0</v>
      </c>
      <c r="N1981">
        <v>0</v>
      </c>
      <c r="O1981">
        <v>0</v>
      </c>
      <c r="P1981">
        <v>0</v>
      </c>
      <c r="Q1981">
        <v>0</v>
      </c>
      <c r="R1981" t="s">
        <v>5468</v>
      </c>
      <c r="S1981" t="s">
        <v>57</v>
      </c>
    </row>
    <row r="1982" spans="1:19">
      <c r="A1982" t="s">
        <v>5469</v>
      </c>
      <c r="B1982" t="s">
        <v>2635</v>
      </c>
      <c r="C1982" t="s">
        <v>121</v>
      </c>
      <c r="D1982" t="s">
        <v>70</v>
      </c>
      <c r="E1982">
        <v>761.28</v>
      </c>
      <c r="F1982" t="s">
        <v>23</v>
      </c>
      <c r="G1982" t="s">
        <v>24</v>
      </c>
      <c r="H1982">
        <v>7.21</v>
      </c>
      <c r="I1982">
        <v>0</v>
      </c>
      <c r="J1982" t="s">
        <v>31</v>
      </c>
      <c r="K1982">
        <v>531405</v>
      </c>
      <c r="L1982">
        <v>12</v>
      </c>
      <c r="M1982">
        <v>0</v>
      </c>
      <c r="N1982">
        <v>0</v>
      </c>
      <c r="O1982">
        <v>0</v>
      </c>
      <c r="P1982">
        <v>0</v>
      </c>
      <c r="Q1982">
        <v>0</v>
      </c>
      <c r="R1982" t="s">
        <v>5470</v>
      </c>
    </row>
    <row r="1983" spans="1:19">
      <c r="A1983" t="s">
        <v>5471</v>
      </c>
      <c r="B1983" t="s">
        <v>5472</v>
      </c>
      <c r="C1983" t="s">
        <v>60</v>
      </c>
      <c r="D1983" t="s">
        <v>54</v>
      </c>
      <c r="E1983">
        <v>140.19</v>
      </c>
      <c r="F1983" t="s">
        <v>23</v>
      </c>
      <c r="G1983" t="s">
        <v>24</v>
      </c>
      <c r="H1983">
        <v>18.190000000000001</v>
      </c>
      <c r="I1983">
        <v>0</v>
      </c>
      <c r="J1983" t="s">
        <v>144</v>
      </c>
      <c r="K1983">
        <v>551617</v>
      </c>
      <c r="L1983">
        <v>15</v>
      </c>
      <c r="M1983">
        <v>0</v>
      </c>
      <c r="N1983">
        <v>0</v>
      </c>
      <c r="O1983">
        <v>0</v>
      </c>
      <c r="P1983">
        <v>0</v>
      </c>
      <c r="Q1983">
        <v>0</v>
      </c>
      <c r="R1983" t="s">
        <v>5473</v>
      </c>
    </row>
    <row r="1984" spans="1:19">
      <c r="A1984" t="s">
        <v>5474</v>
      </c>
      <c r="B1984" t="s">
        <v>5475</v>
      </c>
      <c r="C1984" t="s">
        <v>121</v>
      </c>
      <c r="D1984" t="s">
        <v>30</v>
      </c>
      <c r="E1984">
        <v>495.88</v>
      </c>
      <c r="F1984" t="s">
        <v>55</v>
      </c>
      <c r="G1984" t="s">
        <v>40</v>
      </c>
      <c r="H1984">
        <v>8.61</v>
      </c>
      <c r="I1984">
        <v>0</v>
      </c>
      <c r="J1984" t="s">
        <v>48</v>
      </c>
      <c r="K1984">
        <v>478469</v>
      </c>
      <c r="L1984">
        <v>16</v>
      </c>
      <c r="M1984">
        <v>0</v>
      </c>
      <c r="N1984">
        <v>0</v>
      </c>
      <c r="O1984">
        <v>0</v>
      </c>
      <c r="P1984">
        <v>0</v>
      </c>
      <c r="Q1984">
        <v>0</v>
      </c>
      <c r="R1984" t="s">
        <v>5476</v>
      </c>
    </row>
    <row r="1985" spans="1:18">
      <c r="A1985" t="s">
        <v>5477</v>
      </c>
      <c r="B1985" t="s">
        <v>2701</v>
      </c>
      <c r="C1985" t="s">
        <v>29</v>
      </c>
      <c r="D1985" t="s">
        <v>30</v>
      </c>
      <c r="E1985">
        <v>436.63</v>
      </c>
      <c r="F1985" t="s">
        <v>23</v>
      </c>
      <c r="G1985" t="s">
        <v>24</v>
      </c>
      <c r="H1985">
        <v>6.97</v>
      </c>
      <c r="I1985">
        <v>0</v>
      </c>
      <c r="J1985" t="s">
        <v>25</v>
      </c>
      <c r="K1985">
        <v>540753</v>
      </c>
      <c r="L1985">
        <v>25</v>
      </c>
      <c r="M1985">
        <v>0</v>
      </c>
      <c r="N1985">
        <v>0</v>
      </c>
      <c r="O1985">
        <v>0</v>
      </c>
      <c r="P1985">
        <v>0</v>
      </c>
      <c r="Q1985">
        <v>0</v>
      </c>
      <c r="R1985" t="s">
        <v>5478</v>
      </c>
    </row>
    <row r="1986" spans="1:18">
      <c r="A1986" t="s">
        <v>5479</v>
      </c>
      <c r="B1986" t="s">
        <v>5480</v>
      </c>
      <c r="C1986" t="s">
        <v>121</v>
      </c>
      <c r="D1986" t="s">
        <v>22</v>
      </c>
      <c r="E1986">
        <v>360.24</v>
      </c>
      <c r="F1986" t="s">
        <v>23</v>
      </c>
      <c r="G1986" t="s">
        <v>24</v>
      </c>
      <c r="H1986">
        <v>11.28</v>
      </c>
      <c r="I1986">
        <v>0</v>
      </c>
      <c r="J1986" t="s">
        <v>48</v>
      </c>
      <c r="K1986">
        <v>448879</v>
      </c>
      <c r="L1986">
        <v>31</v>
      </c>
      <c r="M1986">
        <v>0</v>
      </c>
      <c r="N1986">
        <v>0</v>
      </c>
      <c r="O1986">
        <v>0</v>
      </c>
      <c r="P1986">
        <v>1</v>
      </c>
      <c r="Q1986">
        <v>0</v>
      </c>
      <c r="R1986" t="s">
        <v>5481</v>
      </c>
    </row>
    <row r="1987" spans="1:18">
      <c r="A1987" t="s">
        <v>5482</v>
      </c>
      <c r="B1987" t="s">
        <v>5483</v>
      </c>
      <c r="C1987" t="s">
        <v>21</v>
      </c>
      <c r="D1987" t="s">
        <v>30</v>
      </c>
      <c r="E1987">
        <v>2523.92</v>
      </c>
      <c r="F1987" t="s">
        <v>23</v>
      </c>
      <c r="G1987" t="s">
        <v>24</v>
      </c>
      <c r="H1987">
        <v>5.6</v>
      </c>
      <c r="I1987">
        <v>0</v>
      </c>
      <c r="J1987" t="s">
        <v>48</v>
      </c>
      <c r="K1987">
        <v>556733</v>
      </c>
      <c r="L1987">
        <v>16</v>
      </c>
      <c r="M1987">
        <v>0</v>
      </c>
      <c r="N1987">
        <v>0</v>
      </c>
      <c r="O1987">
        <v>0</v>
      </c>
      <c r="P1987">
        <v>0</v>
      </c>
      <c r="Q1987">
        <v>0</v>
      </c>
      <c r="R1987" t="s">
        <v>5484</v>
      </c>
    </row>
    <row r="1988" spans="1:18">
      <c r="A1988" t="s">
        <v>5485</v>
      </c>
      <c r="B1988" t="s">
        <v>1610</v>
      </c>
      <c r="C1988" t="s">
        <v>29</v>
      </c>
      <c r="D1988" t="s">
        <v>54</v>
      </c>
      <c r="E1988">
        <v>945.19</v>
      </c>
      <c r="F1988" t="s">
        <v>39</v>
      </c>
      <c r="G1988" t="s">
        <v>40</v>
      </c>
      <c r="H1988">
        <v>16.05</v>
      </c>
      <c r="I1988">
        <v>0</v>
      </c>
      <c r="J1988" t="s">
        <v>25</v>
      </c>
      <c r="K1988">
        <v>505719</v>
      </c>
      <c r="L1988">
        <v>40</v>
      </c>
      <c r="M1988">
        <v>0</v>
      </c>
      <c r="N1988">
        <v>1</v>
      </c>
      <c r="O1988">
        <v>0</v>
      </c>
      <c r="P1988">
        <v>0</v>
      </c>
      <c r="Q1988">
        <v>0</v>
      </c>
      <c r="R1988" t="s">
        <v>5486</v>
      </c>
    </row>
    <row r="1989" spans="1:18">
      <c r="A1989" t="s">
        <v>5487</v>
      </c>
      <c r="B1989" t="s">
        <v>5304</v>
      </c>
      <c r="C1989" t="s">
        <v>60</v>
      </c>
      <c r="D1989" t="s">
        <v>30</v>
      </c>
      <c r="E1989">
        <v>967.82</v>
      </c>
      <c r="F1989" t="s">
        <v>23</v>
      </c>
      <c r="G1989" t="s">
        <v>24</v>
      </c>
      <c r="H1989">
        <v>7.49</v>
      </c>
      <c r="I1989">
        <v>0</v>
      </c>
      <c r="J1989" t="s">
        <v>31</v>
      </c>
      <c r="K1989">
        <v>552715</v>
      </c>
      <c r="L1989">
        <v>17</v>
      </c>
      <c r="M1989">
        <v>0</v>
      </c>
      <c r="N1989">
        <v>0</v>
      </c>
      <c r="O1989">
        <v>0</v>
      </c>
      <c r="P1989">
        <v>0</v>
      </c>
      <c r="Q1989">
        <v>0</v>
      </c>
      <c r="R1989" t="s">
        <v>5488</v>
      </c>
    </row>
    <row r="1990" spans="1:18">
      <c r="A1990" t="s">
        <v>5489</v>
      </c>
      <c r="B1990" t="s">
        <v>5490</v>
      </c>
      <c r="C1990" t="s">
        <v>121</v>
      </c>
      <c r="D1990" t="s">
        <v>70</v>
      </c>
      <c r="E1990">
        <v>129.51</v>
      </c>
      <c r="F1990" t="s">
        <v>23</v>
      </c>
      <c r="G1990" t="s">
        <v>24</v>
      </c>
      <c r="H1990">
        <v>0.64</v>
      </c>
      <c r="I1990">
        <v>0</v>
      </c>
      <c r="J1990" t="s">
        <v>25</v>
      </c>
      <c r="K1990">
        <v>497576</v>
      </c>
      <c r="L1990">
        <v>23</v>
      </c>
      <c r="M1990">
        <v>0</v>
      </c>
      <c r="N1990">
        <v>0</v>
      </c>
      <c r="O1990">
        <v>0</v>
      </c>
      <c r="P1990">
        <v>0</v>
      </c>
      <c r="Q1990">
        <v>0</v>
      </c>
      <c r="R1990" t="s">
        <v>5491</v>
      </c>
    </row>
    <row r="1991" spans="1:18">
      <c r="A1991" t="s">
        <v>5492</v>
      </c>
      <c r="B1991" t="s">
        <v>1301</v>
      </c>
      <c r="C1991" t="s">
        <v>29</v>
      </c>
      <c r="D1991" t="s">
        <v>30</v>
      </c>
      <c r="E1991">
        <v>236.98</v>
      </c>
      <c r="F1991" t="s">
        <v>23</v>
      </c>
      <c r="G1991" t="s">
        <v>24</v>
      </c>
      <c r="H1991">
        <v>9.84</v>
      </c>
      <c r="I1991">
        <v>0</v>
      </c>
      <c r="J1991" t="s">
        <v>31</v>
      </c>
      <c r="K1991">
        <v>441767</v>
      </c>
      <c r="L1991">
        <v>21</v>
      </c>
      <c r="M1991">
        <v>0</v>
      </c>
      <c r="N1991">
        <v>0</v>
      </c>
      <c r="O1991">
        <v>0</v>
      </c>
      <c r="P1991">
        <v>0</v>
      </c>
      <c r="Q1991">
        <v>0</v>
      </c>
      <c r="R1991" t="s">
        <v>5493</v>
      </c>
    </row>
    <row r="1992" spans="1:18">
      <c r="A1992" t="s">
        <v>5494</v>
      </c>
      <c r="B1992" t="s">
        <v>4032</v>
      </c>
      <c r="C1992" t="s">
        <v>44</v>
      </c>
      <c r="D1992" t="s">
        <v>54</v>
      </c>
      <c r="E1992">
        <v>472.42</v>
      </c>
      <c r="F1992" t="s">
        <v>39</v>
      </c>
      <c r="G1992" t="s">
        <v>40</v>
      </c>
      <c r="H1992">
        <v>15.78</v>
      </c>
      <c r="I1992">
        <v>0</v>
      </c>
      <c r="J1992" t="s">
        <v>31</v>
      </c>
      <c r="K1992">
        <v>553136</v>
      </c>
      <c r="L1992">
        <v>20</v>
      </c>
      <c r="M1992">
        <v>0</v>
      </c>
      <c r="N1992">
        <v>0</v>
      </c>
      <c r="O1992">
        <v>0</v>
      </c>
      <c r="P1992">
        <v>0</v>
      </c>
      <c r="Q1992">
        <v>0</v>
      </c>
      <c r="R1992" t="s">
        <v>5495</v>
      </c>
    </row>
    <row r="1993" spans="1:18">
      <c r="A1993" t="s">
        <v>5496</v>
      </c>
      <c r="B1993" t="s">
        <v>5044</v>
      </c>
      <c r="C1993" t="s">
        <v>44</v>
      </c>
      <c r="D1993" t="s">
        <v>22</v>
      </c>
      <c r="E1993">
        <v>1237.95</v>
      </c>
      <c r="F1993" t="s">
        <v>55</v>
      </c>
      <c r="G1993" t="s">
        <v>40</v>
      </c>
      <c r="H1993">
        <v>3.06</v>
      </c>
      <c r="I1993">
        <v>0</v>
      </c>
      <c r="J1993" t="s">
        <v>25</v>
      </c>
      <c r="K1993">
        <v>524847</v>
      </c>
      <c r="L1993">
        <v>51</v>
      </c>
      <c r="M1993">
        <v>0</v>
      </c>
      <c r="N1993">
        <v>0</v>
      </c>
      <c r="O1993">
        <v>1</v>
      </c>
      <c r="P1993">
        <v>0</v>
      </c>
      <c r="Q1993">
        <v>0</v>
      </c>
      <c r="R1993" t="s">
        <v>5497</v>
      </c>
    </row>
    <row r="1994" spans="1:18">
      <c r="A1994" t="s">
        <v>5498</v>
      </c>
      <c r="B1994" t="s">
        <v>5499</v>
      </c>
      <c r="C1994" t="s">
        <v>44</v>
      </c>
      <c r="D1994" t="s">
        <v>54</v>
      </c>
      <c r="E1994">
        <v>319.14999999999998</v>
      </c>
      <c r="F1994" t="s">
        <v>39</v>
      </c>
      <c r="G1994" t="s">
        <v>40</v>
      </c>
      <c r="H1994">
        <v>18.8</v>
      </c>
      <c r="I1994">
        <v>0</v>
      </c>
      <c r="J1994" t="s">
        <v>25</v>
      </c>
      <c r="K1994">
        <v>508138</v>
      </c>
      <c r="L1994">
        <v>19</v>
      </c>
      <c r="M1994">
        <v>0</v>
      </c>
      <c r="N1994">
        <v>0</v>
      </c>
      <c r="O1994">
        <v>0</v>
      </c>
      <c r="P1994">
        <v>0</v>
      </c>
      <c r="Q1994">
        <v>0</v>
      </c>
      <c r="R1994" t="s">
        <v>5500</v>
      </c>
    </row>
    <row r="1995" spans="1:18">
      <c r="A1995" t="s">
        <v>5501</v>
      </c>
      <c r="B1995" t="s">
        <v>5502</v>
      </c>
      <c r="C1995" t="s">
        <v>29</v>
      </c>
      <c r="D1995" t="s">
        <v>30</v>
      </c>
      <c r="E1995">
        <v>296.67</v>
      </c>
      <c r="F1995" t="s">
        <v>23</v>
      </c>
      <c r="G1995" t="s">
        <v>24</v>
      </c>
      <c r="H1995">
        <v>8.49</v>
      </c>
      <c r="I1995">
        <v>0</v>
      </c>
      <c r="J1995" t="s">
        <v>31</v>
      </c>
      <c r="K1995">
        <v>468159</v>
      </c>
      <c r="L1995">
        <v>19</v>
      </c>
      <c r="M1995">
        <v>0</v>
      </c>
      <c r="N1995">
        <v>0</v>
      </c>
      <c r="O1995">
        <v>0</v>
      </c>
      <c r="P1995">
        <v>0</v>
      </c>
      <c r="Q1995">
        <v>0</v>
      </c>
      <c r="R1995" t="s">
        <v>5503</v>
      </c>
    </row>
    <row r="1996" spans="1:18">
      <c r="A1996" t="s">
        <v>5504</v>
      </c>
      <c r="B1996" t="s">
        <v>5505</v>
      </c>
      <c r="C1996" t="s">
        <v>21</v>
      </c>
      <c r="D1996" t="s">
        <v>30</v>
      </c>
      <c r="E1996">
        <v>218.33</v>
      </c>
      <c r="F1996" t="s">
        <v>23</v>
      </c>
      <c r="G1996" t="s">
        <v>24</v>
      </c>
      <c r="H1996">
        <v>2.2799999999999998</v>
      </c>
      <c r="I1996">
        <v>0</v>
      </c>
      <c r="J1996" t="s">
        <v>25</v>
      </c>
      <c r="K1996">
        <v>426318</v>
      </c>
      <c r="L1996">
        <v>20</v>
      </c>
      <c r="M1996">
        <v>0</v>
      </c>
      <c r="N1996">
        <v>0</v>
      </c>
      <c r="O1996">
        <v>0</v>
      </c>
      <c r="P1996">
        <v>0</v>
      </c>
      <c r="Q1996">
        <v>0</v>
      </c>
      <c r="R1996" t="s">
        <v>5506</v>
      </c>
    </row>
    <row r="1997" spans="1:18">
      <c r="A1997" t="s">
        <v>5507</v>
      </c>
      <c r="B1997" t="s">
        <v>2417</v>
      </c>
      <c r="C1997" t="s">
        <v>44</v>
      </c>
      <c r="D1997" t="s">
        <v>22</v>
      </c>
      <c r="E1997">
        <v>1116.81</v>
      </c>
      <c r="F1997" t="s">
        <v>23</v>
      </c>
      <c r="G1997" t="s">
        <v>24</v>
      </c>
      <c r="H1997">
        <v>1.86</v>
      </c>
      <c r="I1997">
        <v>0</v>
      </c>
      <c r="J1997" t="s">
        <v>144</v>
      </c>
      <c r="K1997">
        <v>416314</v>
      </c>
      <c r="L1997">
        <v>46</v>
      </c>
      <c r="M1997">
        <v>0</v>
      </c>
      <c r="N1997">
        <v>0</v>
      </c>
      <c r="O1997">
        <v>1</v>
      </c>
      <c r="P1997">
        <v>0</v>
      </c>
      <c r="Q1997">
        <v>0</v>
      </c>
      <c r="R1997" t="s">
        <v>5508</v>
      </c>
    </row>
    <row r="1998" spans="1:18">
      <c r="A1998" t="s">
        <v>5509</v>
      </c>
      <c r="B1998" t="s">
        <v>5510</v>
      </c>
      <c r="C1998" t="s">
        <v>29</v>
      </c>
      <c r="D1998" t="s">
        <v>70</v>
      </c>
      <c r="E1998">
        <v>206.58</v>
      </c>
      <c r="F1998" t="s">
        <v>23</v>
      </c>
      <c r="G1998" t="s">
        <v>24</v>
      </c>
      <c r="H1998">
        <v>1.9</v>
      </c>
      <c r="I1998">
        <v>0</v>
      </c>
      <c r="J1998" t="s">
        <v>31</v>
      </c>
      <c r="K1998">
        <v>536158</v>
      </c>
      <c r="L1998">
        <v>23</v>
      </c>
      <c r="M1998">
        <v>0</v>
      </c>
      <c r="N1998">
        <v>0</v>
      </c>
      <c r="O1998">
        <v>0</v>
      </c>
      <c r="P1998">
        <v>0</v>
      </c>
      <c r="Q1998">
        <v>0</v>
      </c>
      <c r="R1998" t="s">
        <v>5511</v>
      </c>
    </row>
    <row r="1999" spans="1:18">
      <c r="A1999" t="s">
        <v>5512</v>
      </c>
      <c r="B1999" t="s">
        <v>5513</v>
      </c>
      <c r="C1999" t="s">
        <v>60</v>
      </c>
      <c r="D1999" t="s">
        <v>70</v>
      </c>
      <c r="E1999">
        <v>124.26</v>
      </c>
      <c r="F1999" t="s">
        <v>55</v>
      </c>
      <c r="G1999" t="s">
        <v>40</v>
      </c>
      <c r="H1999">
        <v>6.55</v>
      </c>
      <c r="I1999">
        <v>0</v>
      </c>
      <c r="J1999" t="s">
        <v>25</v>
      </c>
      <c r="K1999">
        <v>526353</v>
      </c>
      <c r="L1999">
        <v>23</v>
      </c>
      <c r="M1999">
        <v>0</v>
      </c>
      <c r="N1999">
        <v>0</v>
      </c>
      <c r="O1999">
        <v>0</v>
      </c>
      <c r="P1999">
        <v>0</v>
      </c>
      <c r="Q1999">
        <v>0</v>
      </c>
      <c r="R1999" t="s">
        <v>5514</v>
      </c>
    </row>
    <row r="2000" spans="1:18">
      <c r="A2000" t="s">
        <v>5515</v>
      </c>
      <c r="B2000" t="s">
        <v>5516</v>
      </c>
      <c r="C2000" t="s">
        <v>121</v>
      </c>
      <c r="D2000" t="s">
        <v>70</v>
      </c>
      <c r="E2000">
        <v>356.08</v>
      </c>
      <c r="F2000" t="s">
        <v>23</v>
      </c>
      <c r="G2000" t="s">
        <v>24</v>
      </c>
      <c r="H2000">
        <v>11.94</v>
      </c>
      <c r="I2000">
        <v>0</v>
      </c>
      <c r="J2000" t="s">
        <v>48</v>
      </c>
      <c r="K2000">
        <v>556705</v>
      </c>
      <c r="L2000">
        <v>12</v>
      </c>
      <c r="M2000">
        <v>0</v>
      </c>
      <c r="N2000">
        <v>0</v>
      </c>
      <c r="O2000">
        <v>0</v>
      </c>
      <c r="P2000">
        <v>0</v>
      </c>
      <c r="Q2000">
        <v>0</v>
      </c>
      <c r="R2000" t="s">
        <v>5517</v>
      </c>
    </row>
    <row r="2001" spans="1:19">
      <c r="A2001" t="s">
        <v>5518</v>
      </c>
      <c r="B2001" t="s">
        <v>5519</v>
      </c>
      <c r="C2001" t="s">
        <v>128</v>
      </c>
      <c r="D2001" t="s">
        <v>70</v>
      </c>
      <c r="E2001">
        <v>324.32</v>
      </c>
      <c r="F2001" t="s">
        <v>23</v>
      </c>
      <c r="G2001" t="s">
        <v>24</v>
      </c>
      <c r="H2001">
        <v>5.5</v>
      </c>
      <c r="I2001">
        <v>0</v>
      </c>
      <c r="J2001" t="s">
        <v>25</v>
      </c>
      <c r="K2001">
        <v>480193</v>
      </c>
      <c r="L2001">
        <v>19</v>
      </c>
      <c r="M2001">
        <v>0</v>
      </c>
      <c r="N2001">
        <v>0</v>
      </c>
      <c r="O2001">
        <v>0</v>
      </c>
      <c r="P2001">
        <v>0</v>
      </c>
      <c r="Q2001">
        <v>0</v>
      </c>
      <c r="R2001" t="s">
        <v>5520</v>
      </c>
    </row>
    <row r="2002" spans="1:19">
      <c r="A2002" t="s">
        <v>5521</v>
      </c>
      <c r="B2002" t="s">
        <v>1564</v>
      </c>
      <c r="C2002" t="s">
        <v>21</v>
      </c>
      <c r="D2002" t="s">
        <v>54</v>
      </c>
      <c r="E2002">
        <v>418.87</v>
      </c>
      <c r="F2002" t="s">
        <v>23</v>
      </c>
      <c r="G2002" t="s">
        <v>24</v>
      </c>
      <c r="H2002">
        <v>18.149999999999999</v>
      </c>
      <c r="I2002">
        <v>0</v>
      </c>
      <c r="J2002" t="s">
        <v>31</v>
      </c>
      <c r="K2002">
        <v>509518</v>
      </c>
      <c r="L2002">
        <v>39</v>
      </c>
      <c r="M2002">
        <v>0</v>
      </c>
      <c r="N2002">
        <v>1</v>
      </c>
      <c r="O2002">
        <v>0</v>
      </c>
      <c r="P2002">
        <v>0</v>
      </c>
      <c r="Q2002">
        <v>0</v>
      </c>
      <c r="R2002" t="s">
        <v>5522</v>
      </c>
    </row>
    <row r="2003" spans="1:19">
      <c r="A2003" t="s">
        <v>5523</v>
      </c>
      <c r="B2003" t="s">
        <v>4563</v>
      </c>
      <c r="C2003" t="s">
        <v>60</v>
      </c>
      <c r="D2003" t="s">
        <v>30</v>
      </c>
      <c r="E2003">
        <v>498.52</v>
      </c>
      <c r="F2003" t="s">
        <v>23</v>
      </c>
      <c r="G2003" t="s">
        <v>24</v>
      </c>
      <c r="H2003">
        <v>11.98</v>
      </c>
      <c r="I2003">
        <v>0</v>
      </c>
      <c r="J2003" t="s">
        <v>31</v>
      </c>
      <c r="K2003">
        <v>480974</v>
      </c>
      <c r="L2003">
        <v>11</v>
      </c>
      <c r="M2003">
        <v>0</v>
      </c>
      <c r="N2003">
        <v>0</v>
      </c>
      <c r="O2003">
        <v>0</v>
      </c>
      <c r="P2003">
        <v>0</v>
      </c>
      <c r="Q2003">
        <v>0</v>
      </c>
      <c r="R2003" t="s">
        <v>5524</v>
      </c>
    </row>
    <row r="2004" spans="1:19">
      <c r="A2004" t="s">
        <v>5525</v>
      </c>
      <c r="B2004" t="s">
        <v>5526</v>
      </c>
      <c r="C2004" t="s">
        <v>21</v>
      </c>
      <c r="D2004" t="s">
        <v>70</v>
      </c>
      <c r="E2004">
        <v>81.38</v>
      </c>
      <c r="F2004" t="s">
        <v>23</v>
      </c>
      <c r="G2004" t="s">
        <v>24</v>
      </c>
      <c r="H2004">
        <v>1.49</v>
      </c>
      <c r="I2004">
        <v>0</v>
      </c>
      <c r="J2004" t="s">
        <v>48</v>
      </c>
      <c r="K2004">
        <v>407360</v>
      </c>
      <c r="L2004">
        <v>17</v>
      </c>
      <c r="M2004">
        <v>0</v>
      </c>
      <c r="N2004">
        <v>0</v>
      </c>
      <c r="O2004">
        <v>0</v>
      </c>
      <c r="P2004">
        <v>0</v>
      </c>
      <c r="Q2004">
        <v>0</v>
      </c>
      <c r="R2004" t="s">
        <v>5527</v>
      </c>
    </row>
    <row r="2005" spans="1:19">
      <c r="A2005" t="s">
        <v>5528</v>
      </c>
      <c r="B2005" t="s">
        <v>5529</v>
      </c>
      <c r="C2005" t="s">
        <v>121</v>
      </c>
      <c r="D2005" t="s">
        <v>22</v>
      </c>
      <c r="E2005">
        <v>1336.08</v>
      </c>
      <c r="F2005" t="s">
        <v>39</v>
      </c>
      <c r="G2005" t="s">
        <v>40</v>
      </c>
      <c r="H2005">
        <v>7.23</v>
      </c>
      <c r="I2005">
        <v>0</v>
      </c>
      <c r="J2005" t="s">
        <v>25</v>
      </c>
      <c r="K2005">
        <v>469858</v>
      </c>
      <c r="L2005">
        <v>48</v>
      </c>
      <c r="M2005">
        <v>1</v>
      </c>
      <c r="N2005">
        <v>0</v>
      </c>
      <c r="O2005">
        <v>0</v>
      </c>
      <c r="P2005">
        <v>0</v>
      </c>
      <c r="Q2005">
        <v>1</v>
      </c>
      <c r="R2005" t="s">
        <v>5530</v>
      </c>
    </row>
    <row r="2006" spans="1:19">
      <c r="A2006" t="s">
        <v>5531</v>
      </c>
      <c r="B2006" t="s">
        <v>4943</v>
      </c>
      <c r="C2006" t="s">
        <v>29</v>
      </c>
      <c r="D2006" t="s">
        <v>30</v>
      </c>
      <c r="E2006">
        <v>408.96</v>
      </c>
      <c r="F2006" t="s">
        <v>39</v>
      </c>
      <c r="G2006" t="s">
        <v>40</v>
      </c>
      <c r="H2006">
        <v>4.96</v>
      </c>
      <c r="I2006">
        <v>0</v>
      </c>
      <c r="J2006" t="s">
        <v>25</v>
      </c>
      <c r="K2006">
        <v>550959</v>
      </c>
      <c r="L2006">
        <v>25</v>
      </c>
      <c r="M2006">
        <v>0</v>
      </c>
      <c r="N2006">
        <v>0</v>
      </c>
      <c r="O2006">
        <v>0</v>
      </c>
      <c r="P2006">
        <v>0</v>
      </c>
      <c r="Q2006">
        <v>0</v>
      </c>
      <c r="R2006" t="s">
        <v>5532</v>
      </c>
    </row>
    <row r="2007" spans="1:19">
      <c r="A2007" t="s">
        <v>5533</v>
      </c>
      <c r="B2007" t="s">
        <v>2313</v>
      </c>
      <c r="C2007" t="s">
        <v>35</v>
      </c>
      <c r="D2007" t="s">
        <v>30</v>
      </c>
      <c r="E2007">
        <v>375.73</v>
      </c>
      <c r="F2007" t="s">
        <v>39</v>
      </c>
      <c r="G2007" t="s">
        <v>40</v>
      </c>
      <c r="H2007">
        <v>4.95</v>
      </c>
      <c r="I2007">
        <v>0</v>
      </c>
      <c r="J2007" t="s">
        <v>31</v>
      </c>
      <c r="K2007">
        <v>410633</v>
      </c>
      <c r="L2007">
        <v>13</v>
      </c>
      <c r="M2007">
        <v>0</v>
      </c>
      <c r="N2007">
        <v>0</v>
      </c>
      <c r="O2007">
        <v>0</v>
      </c>
      <c r="P2007">
        <v>0</v>
      </c>
      <c r="Q2007">
        <v>0</v>
      </c>
      <c r="R2007" t="s">
        <v>5534</v>
      </c>
    </row>
    <row r="2008" spans="1:19">
      <c r="A2008" t="s">
        <v>5535</v>
      </c>
      <c r="B2008" t="s">
        <v>5041</v>
      </c>
      <c r="C2008" t="s">
        <v>29</v>
      </c>
      <c r="D2008" t="s">
        <v>30</v>
      </c>
      <c r="E2008">
        <v>637.66</v>
      </c>
      <c r="F2008" t="s">
        <v>23</v>
      </c>
      <c r="G2008" t="s">
        <v>24</v>
      </c>
      <c r="H2008">
        <v>6.09</v>
      </c>
      <c r="I2008">
        <v>0</v>
      </c>
      <c r="J2008" t="s">
        <v>31</v>
      </c>
      <c r="K2008">
        <v>489052</v>
      </c>
      <c r="L2008">
        <v>23</v>
      </c>
      <c r="M2008">
        <v>0</v>
      </c>
      <c r="N2008">
        <v>0</v>
      </c>
      <c r="O2008">
        <v>0</v>
      </c>
      <c r="P2008">
        <v>0</v>
      </c>
      <c r="Q2008">
        <v>0</v>
      </c>
      <c r="R2008" t="s">
        <v>5536</v>
      </c>
    </row>
    <row r="2009" spans="1:19">
      <c r="A2009" t="s">
        <v>5537</v>
      </c>
      <c r="B2009" t="s">
        <v>5538</v>
      </c>
      <c r="C2009" t="s">
        <v>60</v>
      </c>
      <c r="D2009" t="s">
        <v>22</v>
      </c>
      <c r="E2009">
        <v>317.64999999999998</v>
      </c>
      <c r="F2009" t="s">
        <v>23</v>
      </c>
      <c r="G2009" t="s">
        <v>24</v>
      </c>
      <c r="H2009">
        <v>5.63</v>
      </c>
      <c r="I2009">
        <v>0</v>
      </c>
      <c r="J2009" t="s">
        <v>31</v>
      </c>
      <c r="K2009">
        <v>414434</v>
      </c>
      <c r="L2009">
        <v>14</v>
      </c>
      <c r="M2009">
        <v>0</v>
      </c>
      <c r="N2009">
        <v>0</v>
      </c>
      <c r="O2009">
        <v>0</v>
      </c>
      <c r="P2009">
        <v>0</v>
      </c>
      <c r="Q2009">
        <v>0</v>
      </c>
      <c r="R2009" t="s">
        <v>5539</v>
      </c>
    </row>
    <row r="2010" spans="1:19">
      <c r="A2010" t="s">
        <v>5540</v>
      </c>
      <c r="B2010" t="s">
        <v>5541</v>
      </c>
      <c r="C2010" t="s">
        <v>44</v>
      </c>
      <c r="D2010" t="s">
        <v>70</v>
      </c>
      <c r="E2010">
        <v>252.7</v>
      </c>
      <c r="F2010" t="s">
        <v>55</v>
      </c>
      <c r="G2010" t="s">
        <v>40</v>
      </c>
      <c r="H2010">
        <v>1.45</v>
      </c>
      <c r="I2010">
        <v>0</v>
      </c>
      <c r="J2010" t="s">
        <v>48</v>
      </c>
      <c r="K2010">
        <v>455598</v>
      </c>
      <c r="L2010">
        <v>11</v>
      </c>
      <c r="M2010">
        <v>0</v>
      </c>
      <c r="N2010">
        <v>0</v>
      </c>
      <c r="O2010">
        <v>0</v>
      </c>
      <c r="P2010">
        <v>0</v>
      </c>
      <c r="Q2010">
        <v>0</v>
      </c>
      <c r="R2010" t="s">
        <v>5542</v>
      </c>
    </row>
    <row r="2011" spans="1:19">
      <c r="A2011" t="s">
        <v>5543</v>
      </c>
      <c r="B2011" t="s">
        <v>5544</v>
      </c>
      <c r="C2011" t="s">
        <v>35</v>
      </c>
      <c r="D2011" t="s">
        <v>54</v>
      </c>
      <c r="E2011">
        <v>313.98</v>
      </c>
      <c r="F2011" t="s">
        <v>23</v>
      </c>
      <c r="G2011" t="s">
        <v>24</v>
      </c>
      <c r="H2011">
        <v>11.26</v>
      </c>
      <c r="I2011">
        <v>0</v>
      </c>
      <c r="J2011" t="s">
        <v>25</v>
      </c>
      <c r="K2011">
        <v>556126</v>
      </c>
      <c r="L2011">
        <v>18</v>
      </c>
      <c r="M2011">
        <v>0</v>
      </c>
      <c r="N2011">
        <v>0</v>
      </c>
      <c r="O2011">
        <v>0</v>
      </c>
      <c r="P2011">
        <v>0</v>
      </c>
      <c r="Q2011">
        <v>0</v>
      </c>
      <c r="R2011" t="s">
        <v>5545</v>
      </c>
    </row>
    <row r="2012" spans="1:19">
      <c r="A2012" t="s">
        <v>5546</v>
      </c>
      <c r="B2012" t="s">
        <v>4989</v>
      </c>
      <c r="C2012" t="s">
        <v>35</v>
      </c>
      <c r="D2012" t="s">
        <v>22</v>
      </c>
      <c r="E2012">
        <v>342.73</v>
      </c>
      <c r="F2012" t="s">
        <v>23</v>
      </c>
      <c r="G2012" t="s">
        <v>24</v>
      </c>
      <c r="H2012">
        <v>8.42</v>
      </c>
      <c r="I2012">
        <v>0</v>
      </c>
      <c r="J2012" t="s">
        <v>25</v>
      </c>
      <c r="K2012">
        <v>536773</v>
      </c>
      <c r="L2012">
        <v>19</v>
      </c>
      <c r="M2012">
        <v>0</v>
      </c>
      <c r="N2012">
        <v>0</v>
      </c>
      <c r="O2012">
        <v>0</v>
      </c>
      <c r="P2012">
        <v>0</v>
      </c>
      <c r="Q2012">
        <v>0</v>
      </c>
      <c r="R2012" t="s">
        <v>5547</v>
      </c>
    </row>
    <row r="2013" spans="1:19">
      <c r="A2013" t="s">
        <v>5548</v>
      </c>
      <c r="B2013" t="s">
        <v>5549</v>
      </c>
      <c r="C2013" t="s">
        <v>29</v>
      </c>
      <c r="D2013" t="s">
        <v>30</v>
      </c>
      <c r="E2013">
        <v>60.22</v>
      </c>
      <c r="F2013" t="s">
        <v>39</v>
      </c>
      <c r="G2013" t="s">
        <v>40</v>
      </c>
      <c r="H2013">
        <v>6.65</v>
      </c>
      <c r="I2013">
        <v>0</v>
      </c>
      <c r="J2013" t="s">
        <v>144</v>
      </c>
      <c r="K2013">
        <v>556235</v>
      </c>
      <c r="L2013">
        <v>30</v>
      </c>
      <c r="M2013">
        <v>0</v>
      </c>
      <c r="N2013">
        <v>0</v>
      </c>
      <c r="O2013">
        <v>0</v>
      </c>
      <c r="P2013">
        <v>1</v>
      </c>
      <c r="Q2013">
        <v>0</v>
      </c>
      <c r="R2013" t="s">
        <v>5550</v>
      </c>
    </row>
    <row r="2014" spans="1:19">
      <c r="A2014" t="s">
        <v>5551</v>
      </c>
      <c r="B2014" t="s">
        <v>5552</v>
      </c>
      <c r="C2014" t="s">
        <v>60</v>
      </c>
      <c r="D2014" t="s">
        <v>22</v>
      </c>
      <c r="E2014">
        <v>627</v>
      </c>
      <c r="F2014" t="s">
        <v>23</v>
      </c>
      <c r="G2014" t="s">
        <v>24</v>
      </c>
      <c r="H2014">
        <v>10.45</v>
      </c>
      <c r="I2014">
        <v>0</v>
      </c>
      <c r="J2014" t="s">
        <v>144</v>
      </c>
      <c r="K2014">
        <v>454643</v>
      </c>
      <c r="L2014">
        <v>40</v>
      </c>
      <c r="M2014">
        <v>0</v>
      </c>
      <c r="N2014">
        <v>0</v>
      </c>
      <c r="O2014">
        <v>0</v>
      </c>
      <c r="P2014">
        <v>1</v>
      </c>
      <c r="Q2014">
        <v>0</v>
      </c>
      <c r="R2014" t="s">
        <v>5553</v>
      </c>
    </row>
    <row r="2015" spans="1:19">
      <c r="A2015" t="s">
        <v>5554</v>
      </c>
      <c r="B2015" t="s">
        <v>5555</v>
      </c>
      <c r="C2015" t="s">
        <v>29</v>
      </c>
      <c r="D2015" t="s">
        <v>70</v>
      </c>
      <c r="E2015">
        <v>431.43</v>
      </c>
      <c r="F2015" t="s">
        <v>23</v>
      </c>
      <c r="G2015" t="s">
        <v>24</v>
      </c>
      <c r="H2015">
        <v>6.75</v>
      </c>
      <c r="I2015">
        <v>0</v>
      </c>
      <c r="J2015" t="s">
        <v>31</v>
      </c>
      <c r="K2015">
        <v>489542</v>
      </c>
      <c r="L2015">
        <v>12</v>
      </c>
      <c r="M2015">
        <v>0</v>
      </c>
      <c r="N2015">
        <v>0</v>
      </c>
      <c r="O2015">
        <v>0</v>
      </c>
      <c r="P2015">
        <v>0</v>
      </c>
      <c r="Q2015">
        <v>0</v>
      </c>
      <c r="R2015" t="s">
        <v>5556</v>
      </c>
    </row>
    <row r="2016" spans="1:19">
      <c r="A2016" t="s">
        <v>5557</v>
      </c>
      <c r="B2016" t="s">
        <v>2864</v>
      </c>
      <c r="C2016" t="s">
        <v>121</v>
      </c>
      <c r="D2016" t="s">
        <v>70</v>
      </c>
      <c r="E2016">
        <v>278.10000000000002</v>
      </c>
      <c r="F2016" t="s">
        <v>39</v>
      </c>
      <c r="G2016" t="s">
        <v>24</v>
      </c>
      <c r="H2016">
        <v>1.78</v>
      </c>
      <c r="I2016">
        <v>0</v>
      </c>
      <c r="J2016" t="s">
        <v>31</v>
      </c>
      <c r="K2016">
        <v>414065</v>
      </c>
      <c r="L2016">
        <v>12</v>
      </c>
      <c r="M2016">
        <v>0</v>
      </c>
      <c r="N2016">
        <v>0</v>
      </c>
      <c r="O2016">
        <v>0</v>
      </c>
      <c r="P2016">
        <v>0</v>
      </c>
      <c r="Q2016">
        <v>0</v>
      </c>
      <c r="R2016" t="s">
        <v>5558</v>
      </c>
      <c r="S2016" t="s">
        <v>50</v>
      </c>
    </row>
    <row r="2017" spans="1:19">
      <c r="A2017" t="s">
        <v>5559</v>
      </c>
      <c r="B2017" t="s">
        <v>4591</v>
      </c>
      <c r="C2017" t="s">
        <v>44</v>
      </c>
      <c r="D2017" t="s">
        <v>54</v>
      </c>
      <c r="E2017">
        <v>78.489999999999995</v>
      </c>
      <c r="F2017" t="s">
        <v>39</v>
      </c>
      <c r="G2017" t="s">
        <v>40</v>
      </c>
      <c r="H2017">
        <v>17.309999999999999</v>
      </c>
      <c r="I2017">
        <v>0</v>
      </c>
      <c r="J2017" t="s">
        <v>25</v>
      </c>
      <c r="K2017">
        <v>510071</v>
      </c>
      <c r="L2017">
        <v>12</v>
      </c>
      <c r="M2017">
        <v>0</v>
      </c>
      <c r="N2017">
        <v>0</v>
      </c>
      <c r="O2017">
        <v>0</v>
      </c>
      <c r="P2017">
        <v>0</v>
      </c>
      <c r="Q2017">
        <v>0</v>
      </c>
      <c r="R2017" t="s">
        <v>5560</v>
      </c>
    </row>
    <row r="2018" spans="1:19">
      <c r="A2018" t="s">
        <v>5561</v>
      </c>
      <c r="B2018" t="s">
        <v>5361</v>
      </c>
      <c r="C2018" t="s">
        <v>21</v>
      </c>
      <c r="D2018" t="s">
        <v>30</v>
      </c>
      <c r="E2018">
        <v>253.3</v>
      </c>
      <c r="F2018" t="s">
        <v>23</v>
      </c>
      <c r="G2018" t="s">
        <v>24</v>
      </c>
      <c r="H2018">
        <v>8.1999999999999993</v>
      </c>
      <c r="I2018">
        <v>0</v>
      </c>
      <c r="J2018" t="s">
        <v>31</v>
      </c>
      <c r="K2018">
        <v>431652</v>
      </c>
      <c r="L2018">
        <v>15</v>
      </c>
      <c r="M2018">
        <v>0</v>
      </c>
      <c r="N2018">
        <v>0</v>
      </c>
      <c r="O2018">
        <v>0</v>
      </c>
      <c r="P2018">
        <v>0</v>
      </c>
      <c r="Q2018">
        <v>0</v>
      </c>
      <c r="R2018" t="s">
        <v>5562</v>
      </c>
    </row>
    <row r="2019" spans="1:19">
      <c r="A2019" t="s">
        <v>5563</v>
      </c>
      <c r="B2019" t="s">
        <v>5564</v>
      </c>
      <c r="C2019" t="s">
        <v>44</v>
      </c>
      <c r="D2019" t="s">
        <v>22</v>
      </c>
      <c r="E2019">
        <v>295.11</v>
      </c>
      <c r="F2019" t="s">
        <v>39</v>
      </c>
      <c r="G2019" t="s">
        <v>40</v>
      </c>
      <c r="H2019">
        <v>2.52</v>
      </c>
      <c r="I2019">
        <v>0</v>
      </c>
      <c r="J2019" t="s">
        <v>31</v>
      </c>
      <c r="K2019">
        <v>423159</v>
      </c>
      <c r="L2019">
        <v>57</v>
      </c>
      <c r="M2019">
        <v>1</v>
      </c>
      <c r="N2019">
        <v>0</v>
      </c>
      <c r="O2019">
        <v>0</v>
      </c>
      <c r="P2019">
        <v>0</v>
      </c>
      <c r="Q2019">
        <v>1</v>
      </c>
      <c r="R2019" t="s">
        <v>5565</v>
      </c>
    </row>
    <row r="2020" spans="1:19">
      <c r="A2020" t="s">
        <v>5566</v>
      </c>
      <c r="B2020" t="s">
        <v>3469</v>
      </c>
      <c r="C2020" t="s">
        <v>21</v>
      </c>
      <c r="D2020" t="s">
        <v>70</v>
      </c>
      <c r="E2020">
        <v>202.8</v>
      </c>
      <c r="F2020" t="s">
        <v>23</v>
      </c>
      <c r="G2020" t="s">
        <v>24</v>
      </c>
      <c r="H2020">
        <v>7.59</v>
      </c>
      <c r="I2020">
        <v>0</v>
      </c>
      <c r="J2020" t="s">
        <v>31</v>
      </c>
      <c r="K2020">
        <v>527148</v>
      </c>
      <c r="L2020">
        <v>15</v>
      </c>
      <c r="M2020">
        <v>0</v>
      </c>
      <c r="N2020">
        <v>0</v>
      </c>
      <c r="O2020">
        <v>0</v>
      </c>
      <c r="P2020">
        <v>0</v>
      </c>
      <c r="Q2020">
        <v>0</v>
      </c>
      <c r="R2020" t="s">
        <v>5567</v>
      </c>
    </row>
    <row r="2021" spans="1:19">
      <c r="A2021" t="s">
        <v>5568</v>
      </c>
      <c r="B2021" t="s">
        <v>5569</v>
      </c>
      <c r="C2021" t="s">
        <v>95</v>
      </c>
      <c r="D2021" t="s">
        <v>30</v>
      </c>
      <c r="E2021">
        <v>508.44</v>
      </c>
      <c r="F2021" t="s">
        <v>23</v>
      </c>
      <c r="G2021" t="s">
        <v>24</v>
      </c>
      <c r="H2021">
        <v>1.71</v>
      </c>
      <c r="I2021">
        <v>0</v>
      </c>
      <c r="J2021" t="s">
        <v>25</v>
      </c>
      <c r="K2021">
        <v>404065</v>
      </c>
      <c r="L2021">
        <v>54</v>
      </c>
      <c r="M2021">
        <v>0</v>
      </c>
      <c r="N2021">
        <v>0</v>
      </c>
      <c r="O2021">
        <v>1</v>
      </c>
      <c r="P2021">
        <v>0</v>
      </c>
      <c r="Q2021">
        <v>0</v>
      </c>
      <c r="R2021" t="s">
        <v>5570</v>
      </c>
    </row>
    <row r="2022" spans="1:19">
      <c r="A2022" t="s">
        <v>5571</v>
      </c>
      <c r="B2022" t="s">
        <v>5572</v>
      </c>
      <c r="C2022" t="s">
        <v>44</v>
      </c>
      <c r="D2022" t="s">
        <v>70</v>
      </c>
      <c r="E2022">
        <v>107.31</v>
      </c>
      <c r="F2022" t="s">
        <v>23</v>
      </c>
      <c r="G2022" t="s">
        <v>24</v>
      </c>
      <c r="H2022">
        <v>2.0699999999999998</v>
      </c>
      <c r="I2022">
        <v>0</v>
      </c>
      <c r="J2022" t="s">
        <v>48</v>
      </c>
      <c r="K2022">
        <v>413505</v>
      </c>
      <c r="L2022">
        <v>14</v>
      </c>
      <c r="M2022">
        <v>0</v>
      </c>
      <c r="N2022">
        <v>0</v>
      </c>
      <c r="O2022">
        <v>0</v>
      </c>
      <c r="P2022">
        <v>0</v>
      </c>
      <c r="Q2022">
        <v>0</v>
      </c>
      <c r="R2022" t="s">
        <v>5573</v>
      </c>
    </row>
    <row r="2023" spans="1:19">
      <c r="A2023" t="s">
        <v>5574</v>
      </c>
      <c r="B2023" t="s">
        <v>5575</v>
      </c>
      <c r="C2023" t="s">
        <v>121</v>
      </c>
      <c r="D2023" t="s">
        <v>30</v>
      </c>
      <c r="E2023">
        <v>893.99</v>
      </c>
      <c r="F2023" t="s">
        <v>23</v>
      </c>
      <c r="G2023" t="s">
        <v>24</v>
      </c>
      <c r="H2023">
        <v>5.21</v>
      </c>
      <c r="I2023">
        <v>0</v>
      </c>
      <c r="J2023" t="s">
        <v>31</v>
      </c>
      <c r="K2023">
        <v>435406</v>
      </c>
      <c r="L2023">
        <v>45</v>
      </c>
      <c r="M2023">
        <v>0</v>
      </c>
      <c r="N2023">
        <v>0</v>
      </c>
      <c r="O2023">
        <v>0</v>
      </c>
      <c r="P2023">
        <v>1</v>
      </c>
      <c r="Q2023">
        <v>0</v>
      </c>
      <c r="R2023" t="s">
        <v>5576</v>
      </c>
    </row>
    <row r="2024" spans="1:19">
      <c r="A2024" t="s">
        <v>5577</v>
      </c>
      <c r="B2024" t="s">
        <v>2520</v>
      </c>
      <c r="C2024" t="s">
        <v>60</v>
      </c>
      <c r="D2024" t="s">
        <v>70</v>
      </c>
      <c r="E2024">
        <v>591.71</v>
      </c>
      <c r="F2024" t="s">
        <v>39</v>
      </c>
      <c r="G2024" t="s">
        <v>40</v>
      </c>
      <c r="H2024">
        <v>8.64</v>
      </c>
      <c r="I2024">
        <v>0</v>
      </c>
      <c r="J2024" t="s">
        <v>31</v>
      </c>
      <c r="K2024">
        <v>450663</v>
      </c>
      <c r="L2024">
        <v>12</v>
      </c>
      <c r="M2024">
        <v>0</v>
      </c>
      <c r="N2024">
        <v>0</v>
      </c>
      <c r="O2024">
        <v>0</v>
      </c>
      <c r="P2024">
        <v>0</v>
      </c>
      <c r="Q2024">
        <v>0</v>
      </c>
      <c r="R2024" t="s">
        <v>5578</v>
      </c>
    </row>
    <row r="2025" spans="1:19">
      <c r="A2025" t="s">
        <v>5579</v>
      </c>
      <c r="B2025" t="s">
        <v>1346</v>
      </c>
      <c r="C2025" t="s">
        <v>128</v>
      </c>
      <c r="D2025" t="s">
        <v>54</v>
      </c>
      <c r="E2025">
        <v>404.23</v>
      </c>
      <c r="F2025" t="s">
        <v>39</v>
      </c>
      <c r="G2025" t="s">
        <v>24</v>
      </c>
      <c r="H2025">
        <v>8.2899999999999991</v>
      </c>
      <c r="I2025">
        <v>0</v>
      </c>
      <c r="J2025" t="s">
        <v>48</v>
      </c>
      <c r="K2025">
        <v>430663</v>
      </c>
      <c r="L2025">
        <v>47</v>
      </c>
      <c r="M2025">
        <v>0</v>
      </c>
      <c r="N2025">
        <v>1</v>
      </c>
      <c r="O2025">
        <v>0</v>
      </c>
      <c r="P2025">
        <v>0</v>
      </c>
      <c r="Q2025">
        <v>0</v>
      </c>
      <c r="R2025" t="s">
        <v>5580</v>
      </c>
      <c r="S2025" t="s">
        <v>50</v>
      </c>
    </row>
    <row r="2026" spans="1:19">
      <c r="A2026" t="s">
        <v>5581</v>
      </c>
      <c r="B2026" t="s">
        <v>5582</v>
      </c>
      <c r="C2026" t="s">
        <v>21</v>
      </c>
      <c r="D2026" t="s">
        <v>70</v>
      </c>
      <c r="E2026">
        <v>454.8</v>
      </c>
      <c r="F2026" t="s">
        <v>55</v>
      </c>
      <c r="G2026" t="s">
        <v>40</v>
      </c>
      <c r="H2026">
        <v>7.47</v>
      </c>
      <c r="I2026">
        <v>0</v>
      </c>
      <c r="J2026" t="s">
        <v>31</v>
      </c>
      <c r="K2026">
        <v>476339</v>
      </c>
      <c r="L2026">
        <v>40</v>
      </c>
      <c r="M2026">
        <v>0</v>
      </c>
      <c r="N2026">
        <v>0</v>
      </c>
      <c r="O2026">
        <v>0</v>
      </c>
      <c r="P2026">
        <v>1</v>
      </c>
      <c r="Q2026">
        <v>0</v>
      </c>
      <c r="R2026" t="s">
        <v>5583</v>
      </c>
    </row>
    <row r="2027" spans="1:19">
      <c r="A2027" t="s">
        <v>5584</v>
      </c>
      <c r="B2027" t="s">
        <v>5585</v>
      </c>
      <c r="C2027" t="s">
        <v>44</v>
      </c>
      <c r="D2027" t="s">
        <v>54</v>
      </c>
      <c r="E2027">
        <v>468.13</v>
      </c>
      <c r="F2027" t="s">
        <v>23</v>
      </c>
      <c r="G2027" t="s">
        <v>24</v>
      </c>
      <c r="H2027">
        <v>15.23</v>
      </c>
      <c r="I2027">
        <v>0</v>
      </c>
      <c r="J2027" t="s">
        <v>31</v>
      </c>
      <c r="K2027">
        <v>409817</v>
      </c>
      <c r="L2027">
        <v>20</v>
      </c>
      <c r="M2027">
        <v>0</v>
      </c>
      <c r="N2027">
        <v>0</v>
      </c>
      <c r="O2027">
        <v>0</v>
      </c>
      <c r="P2027">
        <v>0</v>
      </c>
      <c r="Q2027">
        <v>0</v>
      </c>
      <c r="R2027" t="s">
        <v>5586</v>
      </c>
    </row>
    <row r="2028" spans="1:19">
      <c r="A2028" t="s">
        <v>5587</v>
      </c>
      <c r="B2028" t="s">
        <v>5588</v>
      </c>
      <c r="C2028" t="s">
        <v>44</v>
      </c>
      <c r="D2028" t="s">
        <v>22</v>
      </c>
      <c r="E2028">
        <v>622.14</v>
      </c>
      <c r="F2028" t="s">
        <v>23</v>
      </c>
      <c r="G2028" t="s">
        <v>24</v>
      </c>
      <c r="H2028">
        <v>2.85</v>
      </c>
      <c r="I2028">
        <v>0</v>
      </c>
      <c r="J2028" t="s">
        <v>48</v>
      </c>
      <c r="K2028">
        <v>437434</v>
      </c>
      <c r="L2028">
        <v>25</v>
      </c>
      <c r="M2028">
        <v>0</v>
      </c>
      <c r="N2028">
        <v>0</v>
      </c>
      <c r="O2028">
        <v>0</v>
      </c>
      <c r="P2028">
        <v>0</v>
      </c>
      <c r="Q2028">
        <v>0</v>
      </c>
      <c r="R2028" t="s">
        <v>5589</v>
      </c>
    </row>
    <row r="2029" spans="1:19">
      <c r="A2029" t="s">
        <v>5590</v>
      </c>
      <c r="B2029" t="s">
        <v>3476</v>
      </c>
      <c r="C2029" t="s">
        <v>29</v>
      </c>
      <c r="D2029" t="s">
        <v>70</v>
      </c>
      <c r="E2029">
        <v>312.64</v>
      </c>
      <c r="F2029" t="s">
        <v>23</v>
      </c>
      <c r="G2029" t="s">
        <v>24</v>
      </c>
      <c r="H2029">
        <v>4.25</v>
      </c>
      <c r="I2029">
        <v>0</v>
      </c>
      <c r="J2029" t="s">
        <v>48</v>
      </c>
      <c r="K2029">
        <v>404719</v>
      </c>
      <c r="L2029">
        <v>25</v>
      </c>
      <c r="M2029">
        <v>0</v>
      </c>
      <c r="N2029">
        <v>0</v>
      </c>
      <c r="O2029">
        <v>0</v>
      </c>
      <c r="P2029">
        <v>0</v>
      </c>
      <c r="Q2029">
        <v>0</v>
      </c>
      <c r="R2029" t="s">
        <v>5591</v>
      </c>
    </row>
    <row r="2030" spans="1:19">
      <c r="A2030" t="s">
        <v>5592</v>
      </c>
      <c r="B2030" t="s">
        <v>5593</v>
      </c>
      <c r="C2030" t="s">
        <v>35</v>
      </c>
      <c r="D2030" t="s">
        <v>70</v>
      </c>
      <c r="E2030">
        <v>234.13</v>
      </c>
      <c r="F2030" t="s">
        <v>23</v>
      </c>
      <c r="G2030" t="s">
        <v>24</v>
      </c>
      <c r="H2030">
        <v>2.61</v>
      </c>
      <c r="I2030">
        <v>1</v>
      </c>
      <c r="J2030" t="s">
        <v>25</v>
      </c>
      <c r="K2030">
        <v>552030</v>
      </c>
      <c r="L2030">
        <v>80</v>
      </c>
      <c r="M2030">
        <v>1</v>
      </c>
      <c r="N2030">
        <v>1</v>
      </c>
      <c r="O2030">
        <v>0</v>
      </c>
      <c r="P2030">
        <v>0</v>
      </c>
      <c r="Q2030">
        <v>0</v>
      </c>
      <c r="R2030" s="34">
        <v>45816.693773148138</v>
      </c>
    </row>
    <row r="2031" spans="1:19">
      <c r="A2031" t="s">
        <v>5594</v>
      </c>
      <c r="B2031" t="s">
        <v>5595</v>
      </c>
      <c r="C2031" t="s">
        <v>29</v>
      </c>
      <c r="D2031" t="s">
        <v>54</v>
      </c>
      <c r="E2031">
        <v>143.16</v>
      </c>
      <c r="F2031" t="s">
        <v>39</v>
      </c>
      <c r="G2031" t="s">
        <v>40</v>
      </c>
      <c r="H2031">
        <v>9.08</v>
      </c>
      <c r="I2031">
        <v>0</v>
      </c>
      <c r="J2031" t="s">
        <v>48</v>
      </c>
      <c r="K2031">
        <v>401257</v>
      </c>
      <c r="L2031">
        <v>13</v>
      </c>
      <c r="M2031">
        <v>0</v>
      </c>
      <c r="N2031">
        <v>0</v>
      </c>
      <c r="O2031">
        <v>0</v>
      </c>
      <c r="P2031">
        <v>0</v>
      </c>
      <c r="Q2031">
        <v>0</v>
      </c>
      <c r="R2031" t="s">
        <v>5596</v>
      </c>
    </row>
    <row r="2032" spans="1:19">
      <c r="A2032" t="s">
        <v>5597</v>
      </c>
      <c r="B2032" t="s">
        <v>5483</v>
      </c>
      <c r="C2032" t="s">
        <v>21</v>
      </c>
      <c r="D2032" t="s">
        <v>70</v>
      </c>
      <c r="E2032">
        <v>340.06</v>
      </c>
      <c r="F2032" t="s">
        <v>23</v>
      </c>
      <c r="G2032" t="s">
        <v>24</v>
      </c>
      <c r="H2032">
        <v>9.0399999999999991</v>
      </c>
      <c r="I2032">
        <v>0</v>
      </c>
      <c r="J2032" t="s">
        <v>48</v>
      </c>
      <c r="K2032">
        <v>465195</v>
      </c>
      <c r="L2032">
        <v>46</v>
      </c>
      <c r="M2032">
        <v>0</v>
      </c>
      <c r="N2032">
        <v>1</v>
      </c>
      <c r="O2032">
        <v>0</v>
      </c>
      <c r="P2032">
        <v>0</v>
      </c>
      <c r="Q2032">
        <v>0</v>
      </c>
      <c r="R2032" t="s">
        <v>5598</v>
      </c>
    </row>
    <row r="2033" spans="1:19">
      <c r="A2033" t="s">
        <v>5599</v>
      </c>
      <c r="B2033" t="s">
        <v>5600</v>
      </c>
      <c r="C2033" t="s">
        <v>44</v>
      </c>
      <c r="D2033" t="s">
        <v>54</v>
      </c>
      <c r="E2033">
        <v>271.93</v>
      </c>
      <c r="F2033" t="s">
        <v>23</v>
      </c>
      <c r="G2033" t="s">
        <v>24</v>
      </c>
      <c r="H2033">
        <v>11.99</v>
      </c>
      <c r="I2033">
        <v>0</v>
      </c>
      <c r="J2033" t="s">
        <v>144</v>
      </c>
      <c r="K2033">
        <v>476507</v>
      </c>
      <c r="L2033">
        <v>10</v>
      </c>
      <c r="M2033">
        <v>0</v>
      </c>
      <c r="N2033">
        <v>0</v>
      </c>
      <c r="O2033">
        <v>0</v>
      </c>
      <c r="P2033">
        <v>0</v>
      </c>
      <c r="Q2033">
        <v>0</v>
      </c>
      <c r="R2033" t="s">
        <v>5601</v>
      </c>
    </row>
    <row r="2034" spans="1:19">
      <c r="A2034" t="s">
        <v>5602</v>
      </c>
      <c r="B2034" t="s">
        <v>1346</v>
      </c>
      <c r="C2034" t="s">
        <v>60</v>
      </c>
      <c r="D2034" t="s">
        <v>70</v>
      </c>
      <c r="E2034">
        <v>511.22</v>
      </c>
      <c r="F2034" t="s">
        <v>55</v>
      </c>
      <c r="G2034" t="s">
        <v>24</v>
      </c>
      <c r="H2034">
        <v>3.47</v>
      </c>
      <c r="I2034">
        <v>0</v>
      </c>
      <c r="J2034" t="s">
        <v>48</v>
      </c>
      <c r="K2034">
        <v>529824</v>
      </c>
      <c r="L2034">
        <v>50</v>
      </c>
      <c r="M2034">
        <v>0</v>
      </c>
      <c r="N2034">
        <v>1</v>
      </c>
      <c r="O2034">
        <v>0</v>
      </c>
      <c r="P2034">
        <v>0</v>
      </c>
      <c r="Q2034">
        <v>0</v>
      </c>
      <c r="R2034" t="s">
        <v>5603</v>
      </c>
      <c r="S2034" t="s">
        <v>57</v>
      </c>
    </row>
    <row r="2035" spans="1:19">
      <c r="A2035" t="s">
        <v>5604</v>
      </c>
      <c r="B2035" t="s">
        <v>496</v>
      </c>
      <c r="C2035" t="s">
        <v>121</v>
      </c>
      <c r="D2035" t="s">
        <v>70</v>
      </c>
      <c r="E2035">
        <v>690.77</v>
      </c>
      <c r="F2035" t="s">
        <v>23</v>
      </c>
      <c r="G2035" t="s">
        <v>24</v>
      </c>
      <c r="H2035">
        <v>10.86</v>
      </c>
      <c r="I2035">
        <v>0</v>
      </c>
      <c r="J2035" t="s">
        <v>31</v>
      </c>
      <c r="K2035">
        <v>511152</v>
      </c>
      <c r="L2035">
        <v>42</v>
      </c>
      <c r="M2035">
        <v>0</v>
      </c>
      <c r="N2035">
        <v>0</v>
      </c>
      <c r="O2035">
        <v>1</v>
      </c>
      <c r="P2035">
        <v>0</v>
      </c>
      <c r="Q2035">
        <v>0</v>
      </c>
      <c r="R2035" t="s">
        <v>5605</v>
      </c>
    </row>
    <row r="2036" spans="1:19">
      <c r="A2036" t="s">
        <v>5606</v>
      </c>
      <c r="B2036" t="s">
        <v>2580</v>
      </c>
      <c r="C2036" t="s">
        <v>35</v>
      </c>
      <c r="D2036" t="s">
        <v>22</v>
      </c>
      <c r="E2036">
        <v>348.41</v>
      </c>
      <c r="F2036" t="s">
        <v>23</v>
      </c>
      <c r="G2036" t="s">
        <v>24</v>
      </c>
      <c r="H2036">
        <v>4.74</v>
      </c>
      <c r="I2036">
        <v>0</v>
      </c>
      <c r="J2036" t="s">
        <v>25</v>
      </c>
      <c r="K2036">
        <v>543367</v>
      </c>
      <c r="L2036">
        <v>13</v>
      </c>
      <c r="M2036">
        <v>0</v>
      </c>
      <c r="N2036">
        <v>0</v>
      </c>
      <c r="O2036">
        <v>0</v>
      </c>
      <c r="P2036">
        <v>0</v>
      </c>
      <c r="Q2036">
        <v>0</v>
      </c>
      <c r="R2036" t="s">
        <v>5607</v>
      </c>
    </row>
    <row r="2037" spans="1:19">
      <c r="A2037" t="s">
        <v>5608</v>
      </c>
      <c r="B2037" t="s">
        <v>5609</v>
      </c>
      <c r="C2037" t="s">
        <v>29</v>
      </c>
      <c r="D2037" t="s">
        <v>54</v>
      </c>
      <c r="E2037">
        <v>77</v>
      </c>
      <c r="F2037" t="s">
        <v>23</v>
      </c>
      <c r="G2037" t="s">
        <v>24</v>
      </c>
      <c r="H2037">
        <v>19.940000000000001</v>
      </c>
      <c r="I2037">
        <v>0</v>
      </c>
      <c r="J2037" t="s">
        <v>25</v>
      </c>
      <c r="K2037">
        <v>502530</v>
      </c>
      <c r="L2037">
        <v>39</v>
      </c>
      <c r="M2037">
        <v>0</v>
      </c>
      <c r="N2037">
        <v>1</v>
      </c>
      <c r="O2037">
        <v>0</v>
      </c>
      <c r="P2037">
        <v>0</v>
      </c>
      <c r="Q2037">
        <v>0</v>
      </c>
      <c r="R2037" t="s">
        <v>5610</v>
      </c>
    </row>
    <row r="2038" spans="1:19">
      <c r="A2038" t="s">
        <v>5611</v>
      </c>
      <c r="B2038" t="s">
        <v>522</v>
      </c>
      <c r="C2038" t="s">
        <v>121</v>
      </c>
      <c r="D2038" t="s">
        <v>22</v>
      </c>
      <c r="E2038">
        <v>45.97</v>
      </c>
      <c r="F2038" t="s">
        <v>23</v>
      </c>
      <c r="G2038" t="s">
        <v>24</v>
      </c>
      <c r="H2038">
        <v>9.77</v>
      </c>
      <c r="I2038">
        <v>0</v>
      </c>
      <c r="J2038" t="s">
        <v>31</v>
      </c>
      <c r="K2038">
        <v>480939</v>
      </c>
      <c r="L2038">
        <v>11</v>
      </c>
      <c r="M2038">
        <v>0</v>
      </c>
      <c r="N2038">
        <v>0</v>
      </c>
      <c r="O2038">
        <v>0</v>
      </c>
      <c r="P2038">
        <v>0</v>
      </c>
      <c r="Q2038">
        <v>0</v>
      </c>
      <c r="R2038" t="s">
        <v>5612</v>
      </c>
    </row>
    <row r="2039" spans="1:19">
      <c r="A2039" t="s">
        <v>5613</v>
      </c>
      <c r="B2039" t="s">
        <v>5614</v>
      </c>
      <c r="C2039" t="s">
        <v>44</v>
      </c>
      <c r="D2039" t="s">
        <v>30</v>
      </c>
      <c r="E2039">
        <v>270.72000000000003</v>
      </c>
      <c r="F2039" t="s">
        <v>23</v>
      </c>
      <c r="G2039" t="s">
        <v>24</v>
      </c>
      <c r="H2039">
        <v>10.28</v>
      </c>
      <c r="I2039">
        <v>0</v>
      </c>
      <c r="J2039" t="s">
        <v>31</v>
      </c>
      <c r="K2039">
        <v>523360</v>
      </c>
      <c r="L2039">
        <v>17</v>
      </c>
      <c r="M2039">
        <v>0</v>
      </c>
      <c r="N2039">
        <v>0</v>
      </c>
      <c r="O2039">
        <v>0</v>
      </c>
      <c r="P2039">
        <v>0</v>
      </c>
      <c r="Q2039">
        <v>0</v>
      </c>
      <c r="R2039" t="s">
        <v>5615</v>
      </c>
    </row>
    <row r="2040" spans="1:19">
      <c r="A2040" t="s">
        <v>5616</v>
      </c>
      <c r="B2040" t="s">
        <v>5617</v>
      </c>
      <c r="C2040" t="s">
        <v>44</v>
      </c>
      <c r="D2040" t="s">
        <v>30</v>
      </c>
      <c r="E2040">
        <v>1211.78</v>
      </c>
      <c r="F2040" t="s">
        <v>23</v>
      </c>
      <c r="G2040" t="s">
        <v>24</v>
      </c>
      <c r="H2040">
        <v>8.18</v>
      </c>
      <c r="I2040">
        <v>0</v>
      </c>
      <c r="J2040" t="s">
        <v>25</v>
      </c>
      <c r="K2040">
        <v>523668</v>
      </c>
      <c r="L2040">
        <v>50</v>
      </c>
      <c r="M2040">
        <v>0</v>
      </c>
      <c r="N2040">
        <v>0</v>
      </c>
      <c r="O2040">
        <v>1</v>
      </c>
      <c r="P2040">
        <v>0</v>
      </c>
      <c r="Q2040">
        <v>0</v>
      </c>
      <c r="R2040" t="s">
        <v>5618</v>
      </c>
    </row>
    <row r="2041" spans="1:19">
      <c r="A2041" t="s">
        <v>5619</v>
      </c>
      <c r="B2041" t="s">
        <v>4387</v>
      </c>
      <c r="C2041" t="s">
        <v>44</v>
      </c>
      <c r="D2041" t="s">
        <v>30</v>
      </c>
      <c r="E2041">
        <v>831.62</v>
      </c>
      <c r="F2041" t="s">
        <v>55</v>
      </c>
      <c r="G2041" t="s">
        <v>40</v>
      </c>
      <c r="H2041">
        <v>4.21</v>
      </c>
      <c r="I2041">
        <v>0</v>
      </c>
      <c r="J2041" t="s">
        <v>31</v>
      </c>
      <c r="K2041">
        <v>407238</v>
      </c>
      <c r="L2041">
        <v>24</v>
      </c>
      <c r="M2041">
        <v>0</v>
      </c>
      <c r="N2041">
        <v>0</v>
      </c>
      <c r="O2041">
        <v>0</v>
      </c>
      <c r="P2041">
        <v>0</v>
      </c>
      <c r="Q2041">
        <v>0</v>
      </c>
      <c r="R2041" t="s">
        <v>5620</v>
      </c>
    </row>
    <row r="2042" spans="1:19">
      <c r="A2042" t="s">
        <v>5621</v>
      </c>
      <c r="B2042" t="s">
        <v>1683</v>
      </c>
      <c r="C2042" t="s">
        <v>121</v>
      </c>
      <c r="D2042" t="s">
        <v>30</v>
      </c>
      <c r="E2042">
        <v>22.3</v>
      </c>
      <c r="F2042" t="s">
        <v>23</v>
      </c>
      <c r="G2042" t="s">
        <v>24</v>
      </c>
      <c r="H2042">
        <v>3.45</v>
      </c>
      <c r="I2042">
        <v>0</v>
      </c>
      <c r="J2042" t="s">
        <v>31</v>
      </c>
      <c r="K2042">
        <v>417192</v>
      </c>
      <c r="L2042">
        <v>18</v>
      </c>
      <c r="M2042">
        <v>0</v>
      </c>
      <c r="N2042">
        <v>0</v>
      </c>
      <c r="O2042">
        <v>0</v>
      </c>
      <c r="P2042">
        <v>0</v>
      </c>
      <c r="Q2042">
        <v>0</v>
      </c>
      <c r="R2042" t="s">
        <v>5622</v>
      </c>
    </row>
    <row r="2043" spans="1:19">
      <c r="A2043" t="s">
        <v>5623</v>
      </c>
      <c r="B2043" t="s">
        <v>1367</v>
      </c>
      <c r="C2043" t="s">
        <v>44</v>
      </c>
      <c r="D2043" t="s">
        <v>70</v>
      </c>
      <c r="E2043">
        <v>269.33999999999997</v>
      </c>
      <c r="F2043" t="s">
        <v>55</v>
      </c>
      <c r="G2043" t="s">
        <v>24</v>
      </c>
      <c r="H2043">
        <v>7.8</v>
      </c>
      <c r="I2043">
        <v>0</v>
      </c>
      <c r="J2043" t="s">
        <v>25</v>
      </c>
      <c r="K2043">
        <v>508657</v>
      </c>
      <c r="L2043">
        <v>20</v>
      </c>
      <c r="M2043">
        <v>0</v>
      </c>
      <c r="N2043">
        <v>0</v>
      </c>
      <c r="O2043">
        <v>0</v>
      </c>
      <c r="P2043">
        <v>0</v>
      </c>
      <c r="Q2043">
        <v>0</v>
      </c>
      <c r="R2043" t="s">
        <v>5624</v>
      </c>
      <c r="S2043" t="s">
        <v>57</v>
      </c>
    </row>
    <row r="2044" spans="1:19">
      <c r="A2044" t="s">
        <v>5625</v>
      </c>
      <c r="B2044" t="s">
        <v>263</v>
      </c>
      <c r="C2044" t="s">
        <v>21</v>
      </c>
      <c r="D2044" t="s">
        <v>22</v>
      </c>
      <c r="E2044">
        <v>165.1</v>
      </c>
      <c r="F2044" t="s">
        <v>55</v>
      </c>
      <c r="G2044" t="s">
        <v>40</v>
      </c>
      <c r="H2044">
        <v>9.66</v>
      </c>
      <c r="I2044">
        <v>0</v>
      </c>
      <c r="J2044" t="s">
        <v>25</v>
      </c>
      <c r="K2044">
        <v>526457</v>
      </c>
      <c r="L2044">
        <v>10</v>
      </c>
      <c r="M2044">
        <v>0</v>
      </c>
      <c r="N2044">
        <v>0</v>
      </c>
      <c r="O2044">
        <v>0</v>
      </c>
      <c r="P2044">
        <v>0</v>
      </c>
      <c r="Q2044">
        <v>0</v>
      </c>
      <c r="R2044" t="s">
        <v>5626</v>
      </c>
    </row>
    <row r="2045" spans="1:19">
      <c r="A2045" t="s">
        <v>5627</v>
      </c>
      <c r="B2045" t="s">
        <v>5628</v>
      </c>
      <c r="C2045" t="s">
        <v>95</v>
      </c>
      <c r="D2045" t="s">
        <v>22</v>
      </c>
      <c r="E2045">
        <v>312.52</v>
      </c>
      <c r="F2045" t="s">
        <v>23</v>
      </c>
      <c r="G2045" t="s">
        <v>24</v>
      </c>
      <c r="H2045">
        <v>6.54</v>
      </c>
      <c r="I2045">
        <v>0</v>
      </c>
      <c r="J2045" t="s">
        <v>25</v>
      </c>
      <c r="K2045">
        <v>489044</v>
      </c>
      <c r="L2045">
        <v>25</v>
      </c>
      <c r="M2045">
        <v>0</v>
      </c>
      <c r="N2045">
        <v>0</v>
      </c>
      <c r="O2045">
        <v>0</v>
      </c>
      <c r="P2045">
        <v>0</v>
      </c>
      <c r="Q2045">
        <v>0</v>
      </c>
      <c r="R2045" t="s">
        <v>5629</v>
      </c>
    </row>
    <row r="2046" spans="1:19">
      <c r="A2046" t="s">
        <v>5630</v>
      </c>
      <c r="B2046" t="s">
        <v>5631</v>
      </c>
      <c r="C2046" t="s">
        <v>29</v>
      </c>
      <c r="D2046" t="s">
        <v>22</v>
      </c>
      <c r="E2046">
        <v>152.63</v>
      </c>
      <c r="F2046" t="s">
        <v>23</v>
      </c>
      <c r="G2046" t="s">
        <v>24</v>
      </c>
      <c r="H2046">
        <v>4.17</v>
      </c>
      <c r="I2046">
        <v>0</v>
      </c>
      <c r="J2046" t="s">
        <v>48</v>
      </c>
      <c r="K2046">
        <v>495069</v>
      </c>
      <c r="L2046">
        <v>23</v>
      </c>
      <c r="M2046">
        <v>0</v>
      </c>
      <c r="N2046">
        <v>0</v>
      </c>
      <c r="O2046">
        <v>0</v>
      </c>
      <c r="P2046">
        <v>0</v>
      </c>
      <c r="Q2046">
        <v>0</v>
      </c>
      <c r="R2046" t="s">
        <v>5632</v>
      </c>
    </row>
    <row r="2047" spans="1:19">
      <c r="A2047" t="s">
        <v>5633</v>
      </c>
      <c r="B2047" t="s">
        <v>5634</v>
      </c>
      <c r="C2047" t="s">
        <v>29</v>
      </c>
      <c r="D2047" t="s">
        <v>30</v>
      </c>
      <c r="E2047">
        <v>340.52</v>
      </c>
      <c r="F2047" t="s">
        <v>55</v>
      </c>
      <c r="G2047" t="s">
        <v>24</v>
      </c>
      <c r="H2047">
        <v>4.63</v>
      </c>
      <c r="I2047">
        <v>0</v>
      </c>
      <c r="J2047" t="s">
        <v>48</v>
      </c>
      <c r="K2047">
        <v>552603</v>
      </c>
      <c r="L2047">
        <v>39</v>
      </c>
      <c r="M2047">
        <v>0</v>
      </c>
      <c r="N2047">
        <v>1</v>
      </c>
      <c r="O2047">
        <v>0</v>
      </c>
      <c r="P2047">
        <v>0</v>
      </c>
      <c r="Q2047">
        <v>0</v>
      </c>
      <c r="R2047" t="s">
        <v>5635</v>
      </c>
      <c r="S2047" t="s">
        <v>57</v>
      </c>
    </row>
    <row r="2048" spans="1:19">
      <c r="A2048" t="s">
        <v>5636</v>
      </c>
      <c r="B2048" t="s">
        <v>5637</v>
      </c>
      <c r="C2048" t="s">
        <v>111</v>
      </c>
      <c r="D2048" t="s">
        <v>30</v>
      </c>
      <c r="E2048">
        <v>287.29000000000002</v>
      </c>
      <c r="F2048" t="s">
        <v>23</v>
      </c>
      <c r="G2048" t="s">
        <v>24</v>
      </c>
      <c r="H2048">
        <v>5.46</v>
      </c>
      <c r="I2048">
        <v>0</v>
      </c>
      <c r="J2048" t="s">
        <v>31</v>
      </c>
      <c r="K2048">
        <v>494146</v>
      </c>
      <c r="L2048">
        <v>13</v>
      </c>
      <c r="M2048">
        <v>0</v>
      </c>
      <c r="N2048">
        <v>0</v>
      </c>
      <c r="O2048">
        <v>0</v>
      </c>
      <c r="P2048">
        <v>0</v>
      </c>
      <c r="Q2048">
        <v>0</v>
      </c>
      <c r="R2048" t="s">
        <v>5638</v>
      </c>
    </row>
    <row r="2049" spans="1:19">
      <c r="A2049" t="s">
        <v>5639</v>
      </c>
      <c r="B2049" t="s">
        <v>5640</v>
      </c>
      <c r="C2049" t="s">
        <v>35</v>
      </c>
      <c r="D2049" t="s">
        <v>54</v>
      </c>
      <c r="E2049">
        <v>292.01</v>
      </c>
      <c r="F2049" t="s">
        <v>39</v>
      </c>
      <c r="G2049" t="s">
        <v>40</v>
      </c>
      <c r="H2049">
        <v>14.01</v>
      </c>
      <c r="I2049">
        <v>0</v>
      </c>
      <c r="J2049" t="s">
        <v>48</v>
      </c>
      <c r="K2049">
        <v>408200</v>
      </c>
      <c r="L2049">
        <v>14</v>
      </c>
      <c r="M2049">
        <v>0</v>
      </c>
      <c r="N2049">
        <v>0</v>
      </c>
      <c r="O2049">
        <v>0</v>
      </c>
      <c r="P2049">
        <v>0</v>
      </c>
      <c r="Q2049">
        <v>0</v>
      </c>
      <c r="R2049" t="s">
        <v>5641</v>
      </c>
    </row>
    <row r="2050" spans="1:19">
      <c r="A2050" t="s">
        <v>5642</v>
      </c>
      <c r="B2050" t="s">
        <v>5643</v>
      </c>
      <c r="C2050" t="s">
        <v>21</v>
      </c>
      <c r="D2050" t="s">
        <v>30</v>
      </c>
      <c r="E2050">
        <v>272.86</v>
      </c>
      <c r="F2050" t="s">
        <v>55</v>
      </c>
      <c r="G2050" t="s">
        <v>40</v>
      </c>
      <c r="H2050">
        <v>3.74</v>
      </c>
      <c r="I2050">
        <v>0</v>
      </c>
      <c r="J2050" t="s">
        <v>31</v>
      </c>
      <c r="K2050">
        <v>554503</v>
      </c>
      <c r="L2050">
        <v>15</v>
      </c>
      <c r="M2050">
        <v>0</v>
      </c>
      <c r="N2050">
        <v>0</v>
      </c>
      <c r="O2050">
        <v>0</v>
      </c>
      <c r="P2050">
        <v>0</v>
      </c>
      <c r="Q2050">
        <v>0</v>
      </c>
      <c r="R2050" t="s">
        <v>5644</v>
      </c>
    </row>
    <row r="2051" spans="1:19">
      <c r="A2051" t="s">
        <v>5645</v>
      </c>
      <c r="B2051" t="s">
        <v>5646</v>
      </c>
      <c r="C2051" t="s">
        <v>60</v>
      </c>
      <c r="D2051" t="s">
        <v>22</v>
      </c>
      <c r="E2051">
        <v>126.26</v>
      </c>
      <c r="F2051" t="s">
        <v>39</v>
      </c>
      <c r="G2051" t="s">
        <v>40</v>
      </c>
      <c r="H2051">
        <v>11.4</v>
      </c>
      <c r="I2051">
        <v>0</v>
      </c>
      <c r="J2051" t="s">
        <v>31</v>
      </c>
      <c r="K2051">
        <v>418031</v>
      </c>
      <c r="L2051">
        <v>32</v>
      </c>
      <c r="M2051">
        <v>0</v>
      </c>
      <c r="N2051">
        <v>0</v>
      </c>
      <c r="O2051">
        <v>0</v>
      </c>
      <c r="P2051">
        <v>1</v>
      </c>
      <c r="Q2051">
        <v>0</v>
      </c>
      <c r="R2051" t="s">
        <v>5647</v>
      </c>
    </row>
    <row r="2052" spans="1:19">
      <c r="A2052" t="s">
        <v>5648</v>
      </c>
      <c r="B2052" t="s">
        <v>5649</v>
      </c>
      <c r="C2052" t="s">
        <v>29</v>
      </c>
      <c r="D2052" t="s">
        <v>70</v>
      </c>
      <c r="E2052">
        <v>186.71</v>
      </c>
      <c r="F2052" t="s">
        <v>23</v>
      </c>
      <c r="G2052" t="s">
        <v>24</v>
      </c>
      <c r="H2052">
        <v>2.3199999999999998</v>
      </c>
      <c r="I2052">
        <v>0</v>
      </c>
      <c r="J2052" t="s">
        <v>48</v>
      </c>
      <c r="K2052">
        <v>400700</v>
      </c>
      <c r="L2052">
        <v>25</v>
      </c>
      <c r="M2052">
        <v>0</v>
      </c>
      <c r="N2052">
        <v>0</v>
      </c>
      <c r="O2052">
        <v>0</v>
      </c>
      <c r="P2052">
        <v>0</v>
      </c>
      <c r="Q2052">
        <v>0</v>
      </c>
      <c r="R2052" t="s">
        <v>5650</v>
      </c>
    </row>
    <row r="2053" spans="1:19">
      <c r="A2053" t="s">
        <v>5651</v>
      </c>
      <c r="B2053" t="s">
        <v>5652</v>
      </c>
      <c r="C2053" t="s">
        <v>29</v>
      </c>
      <c r="D2053" t="s">
        <v>54</v>
      </c>
      <c r="E2053">
        <v>490.67</v>
      </c>
      <c r="F2053" t="s">
        <v>23</v>
      </c>
      <c r="G2053" t="s">
        <v>24</v>
      </c>
      <c r="H2053">
        <v>10.61</v>
      </c>
      <c r="I2053">
        <v>0</v>
      </c>
      <c r="J2053" t="s">
        <v>25</v>
      </c>
      <c r="K2053">
        <v>486438</v>
      </c>
      <c r="L2053">
        <v>14</v>
      </c>
      <c r="M2053">
        <v>0</v>
      </c>
      <c r="N2053">
        <v>0</v>
      </c>
      <c r="O2053">
        <v>0</v>
      </c>
      <c r="P2053">
        <v>0</v>
      </c>
      <c r="Q2053">
        <v>0</v>
      </c>
      <c r="R2053" t="s">
        <v>5653</v>
      </c>
    </row>
    <row r="2054" spans="1:19">
      <c r="A2054" t="s">
        <v>5654</v>
      </c>
      <c r="B2054" t="s">
        <v>2599</v>
      </c>
      <c r="C2054" t="s">
        <v>21</v>
      </c>
      <c r="D2054" t="s">
        <v>54</v>
      </c>
      <c r="E2054">
        <v>459.05</v>
      </c>
      <c r="F2054" t="s">
        <v>23</v>
      </c>
      <c r="G2054" t="s">
        <v>24</v>
      </c>
      <c r="H2054">
        <v>11.76</v>
      </c>
      <c r="I2054">
        <v>0</v>
      </c>
      <c r="J2054" t="s">
        <v>144</v>
      </c>
      <c r="K2054">
        <v>478255</v>
      </c>
      <c r="L2054">
        <v>25</v>
      </c>
      <c r="M2054">
        <v>0</v>
      </c>
      <c r="N2054">
        <v>0</v>
      </c>
      <c r="O2054">
        <v>0</v>
      </c>
      <c r="P2054">
        <v>0</v>
      </c>
      <c r="Q2054">
        <v>0</v>
      </c>
      <c r="R2054" t="s">
        <v>5655</v>
      </c>
    </row>
    <row r="2055" spans="1:19">
      <c r="A2055" t="s">
        <v>5656</v>
      </c>
      <c r="B2055" t="s">
        <v>5657</v>
      </c>
      <c r="C2055" t="s">
        <v>128</v>
      </c>
      <c r="D2055" t="s">
        <v>70</v>
      </c>
      <c r="E2055">
        <v>74.8</v>
      </c>
      <c r="F2055" t="s">
        <v>23</v>
      </c>
      <c r="G2055" t="s">
        <v>24</v>
      </c>
      <c r="H2055">
        <v>5.6</v>
      </c>
      <c r="I2055">
        <v>0</v>
      </c>
      <c r="J2055" t="s">
        <v>48</v>
      </c>
      <c r="K2055">
        <v>412880</v>
      </c>
      <c r="L2055">
        <v>21</v>
      </c>
      <c r="M2055">
        <v>0</v>
      </c>
      <c r="N2055">
        <v>0</v>
      </c>
      <c r="O2055">
        <v>0</v>
      </c>
      <c r="P2055">
        <v>0</v>
      </c>
      <c r="Q2055">
        <v>0</v>
      </c>
      <c r="R2055" t="s">
        <v>5658</v>
      </c>
    </row>
    <row r="2056" spans="1:19">
      <c r="A2056" t="s">
        <v>5659</v>
      </c>
      <c r="B2056" t="s">
        <v>5660</v>
      </c>
      <c r="C2056" t="s">
        <v>60</v>
      </c>
      <c r="D2056" t="s">
        <v>70</v>
      </c>
      <c r="E2056">
        <v>475.38</v>
      </c>
      <c r="F2056" t="s">
        <v>39</v>
      </c>
      <c r="G2056" t="s">
        <v>40</v>
      </c>
      <c r="H2056">
        <v>5.0999999999999996</v>
      </c>
      <c r="I2056">
        <v>0</v>
      </c>
      <c r="J2056" t="s">
        <v>31</v>
      </c>
      <c r="K2056">
        <v>513507</v>
      </c>
      <c r="L2056">
        <v>13</v>
      </c>
      <c r="M2056">
        <v>0</v>
      </c>
      <c r="N2056">
        <v>0</v>
      </c>
      <c r="O2056">
        <v>0</v>
      </c>
      <c r="P2056">
        <v>0</v>
      </c>
      <c r="Q2056">
        <v>0</v>
      </c>
      <c r="R2056" t="s">
        <v>5661</v>
      </c>
    </row>
    <row r="2057" spans="1:19">
      <c r="A2057" t="s">
        <v>5662</v>
      </c>
      <c r="B2057" t="s">
        <v>5663</v>
      </c>
      <c r="C2057" t="s">
        <v>35</v>
      </c>
      <c r="D2057" t="s">
        <v>22</v>
      </c>
      <c r="E2057">
        <v>484.41</v>
      </c>
      <c r="F2057" t="s">
        <v>23</v>
      </c>
      <c r="G2057" t="s">
        <v>24</v>
      </c>
      <c r="H2057">
        <v>0.55000000000000004</v>
      </c>
      <c r="I2057">
        <v>0</v>
      </c>
      <c r="J2057" t="s">
        <v>31</v>
      </c>
      <c r="K2057">
        <v>557476</v>
      </c>
      <c r="L2057">
        <v>40</v>
      </c>
      <c r="M2057">
        <v>0</v>
      </c>
      <c r="N2057">
        <v>0</v>
      </c>
      <c r="O2057">
        <v>1</v>
      </c>
      <c r="P2057">
        <v>0</v>
      </c>
      <c r="Q2057">
        <v>0</v>
      </c>
      <c r="R2057" t="s">
        <v>5664</v>
      </c>
    </row>
    <row r="2058" spans="1:19">
      <c r="A2058" t="s">
        <v>5665</v>
      </c>
      <c r="B2058" t="s">
        <v>5666</v>
      </c>
      <c r="C2058" t="s">
        <v>121</v>
      </c>
      <c r="D2058" t="s">
        <v>30</v>
      </c>
      <c r="E2058">
        <v>286.72000000000003</v>
      </c>
      <c r="F2058" t="s">
        <v>23</v>
      </c>
      <c r="G2058" t="s">
        <v>24</v>
      </c>
      <c r="H2058">
        <v>5.75</v>
      </c>
      <c r="I2058">
        <v>0</v>
      </c>
      <c r="J2058" t="s">
        <v>31</v>
      </c>
      <c r="K2058">
        <v>524592</v>
      </c>
      <c r="L2058">
        <v>14</v>
      </c>
      <c r="M2058">
        <v>0</v>
      </c>
      <c r="N2058">
        <v>0</v>
      </c>
      <c r="O2058">
        <v>0</v>
      </c>
      <c r="P2058">
        <v>0</v>
      </c>
      <c r="Q2058">
        <v>0</v>
      </c>
      <c r="R2058" t="s">
        <v>5667</v>
      </c>
    </row>
    <row r="2059" spans="1:19">
      <c r="A2059" t="s">
        <v>5668</v>
      </c>
      <c r="B2059" t="s">
        <v>2656</v>
      </c>
      <c r="C2059" t="s">
        <v>53</v>
      </c>
      <c r="D2059" t="s">
        <v>22</v>
      </c>
      <c r="E2059">
        <v>220.61</v>
      </c>
      <c r="F2059" t="s">
        <v>23</v>
      </c>
      <c r="G2059" t="s">
        <v>24</v>
      </c>
      <c r="H2059">
        <v>6.32</v>
      </c>
      <c r="I2059">
        <v>0</v>
      </c>
      <c r="J2059" t="s">
        <v>144</v>
      </c>
      <c r="K2059">
        <v>459920</v>
      </c>
      <c r="L2059">
        <v>22</v>
      </c>
      <c r="M2059">
        <v>0</v>
      </c>
      <c r="N2059">
        <v>0</v>
      </c>
      <c r="O2059">
        <v>0</v>
      </c>
      <c r="P2059">
        <v>0</v>
      </c>
      <c r="Q2059">
        <v>0</v>
      </c>
      <c r="R2059" t="s">
        <v>5669</v>
      </c>
    </row>
    <row r="2060" spans="1:19">
      <c r="A2060" t="s">
        <v>5670</v>
      </c>
      <c r="B2060" t="s">
        <v>5671</v>
      </c>
      <c r="C2060" t="s">
        <v>44</v>
      </c>
      <c r="D2060" t="s">
        <v>54</v>
      </c>
      <c r="E2060">
        <v>637.58000000000004</v>
      </c>
      <c r="F2060" t="s">
        <v>23</v>
      </c>
      <c r="G2060" t="s">
        <v>24</v>
      </c>
      <c r="H2060">
        <v>17.7</v>
      </c>
      <c r="I2060">
        <v>0</v>
      </c>
      <c r="J2060" t="s">
        <v>25</v>
      </c>
      <c r="K2060">
        <v>468217</v>
      </c>
      <c r="L2060">
        <v>24</v>
      </c>
      <c r="M2060">
        <v>0</v>
      </c>
      <c r="N2060">
        <v>0</v>
      </c>
      <c r="O2060">
        <v>0</v>
      </c>
      <c r="P2060">
        <v>0</v>
      </c>
      <c r="Q2060">
        <v>0</v>
      </c>
      <c r="R2060" t="s">
        <v>5672</v>
      </c>
    </row>
    <row r="2061" spans="1:19">
      <c r="A2061" t="s">
        <v>5673</v>
      </c>
      <c r="B2061" t="s">
        <v>3630</v>
      </c>
      <c r="C2061" t="s">
        <v>29</v>
      </c>
      <c r="D2061" t="s">
        <v>54</v>
      </c>
      <c r="E2061">
        <v>329.68</v>
      </c>
      <c r="F2061" t="s">
        <v>23</v>
      </c>
      <c r="G2061" t="s">
        <v>24</v>
      </c>
      <c r="H2061">
        <v>14.28</v>
      </c>
      <c r="I2061">
        <v>0</v>
      </c>
      <c r="J2061" t="s">
        <v>48</v>
      </c>
      <c r="K2061">
        <v>534370</v>
      </c>
      <c r="L2061">
        <v>42</v>
      </c>
      <c r="M2061">
        <v>0</v>
      </c>
      <c r="N2061">
        <v>0</v>
      </c>
      <c r="O2061">
        <v>0</v>
      </c>
      <c r="P2061">
        <v>1</v>
      </c>
      <c r="Q2061">
        <v>0</v>
      </c>
      <c r="R2061" t="s">
        <v>5674</v>
      </c>
    </row>
    <row r="2062" spans="1:19">
      <c r="A2062" t="s">
        <v>5675</v>
      </c>
      <c r="B2062" t="s">
        <v>4880</v>
      </c>
      <c r="C2062" t="s">
        <v>21</v>
      </c>
      <c r="D2062" t="s">
        <v>54</v>
      </c>
      <c r="E2062">
        <v>116.21</v>
      </c>
      <c r="F2062" t="s">
        <v>39</v>
      </c>
      <c r="G2062" t="s">
        <v>24</v>
      </c>
      <c r="H2062">
        <v>15.04</v>
      </c>
      <c r="I2062">
        <v>0</v>
      </c>
      <c r="J2062" t="s">
        <v>144</v>
      </c>
      <c r="K2062">
        <v>438680</v>
      </c>
      <c r="L2062">
        <v>16</v>
      </c>
      <c r="M2062">
        <v>0</v>
      </c>
      <c r="N2062">
        <v>0</v>
      </c>
      <c r="O2062">
        <v>0</v>
      </c>
      <c r="P2062">
        <v>0</v>
      </c>
      <c r="Q2062">
        <v>0</v>
      </c>
      <c r="R2062" t="s">
        <v>5676</v>
      </c>
      <c r="S2062" t="s">
        <v>50</v>
      </c>
    </row>
    <row r="2063" spans="1:19">
      <c r="A2063" t="s">
        <v>5677</v>
      </c>
      <c r="B2063" t="s">
        <v>5678</v>
      </c>
      <c r="C2063" t="s">
        <v>111</v>
      </c>
      <c r="D2063" t="s">
        <v>70</v>
      </c>
      <c r="E2063">
        <v>920.98</v>
      </c>
      <c r="F2063" t="s">
        <v>23</v>
      </c>
      <c r="G2063" t="s">
        <v>24</v>
      </c>
      <c r="H2063">
        <v>8.82</v>
      </c>
      <c r="I2063">
        <v>0</v>
      </c>
      <c r="J2063" t="s">
        <v>25</v>
      </c>
      <c r="K2063">
        <v>508989</v>
      </c>
      <c r="L2063">
        <v>13</v>
      </c>
      <c r="M2063">
        <v>0</v>
      </c>
      <c r="N2063">
        <v>0</v>
      </c>
      <c r="O2063">
        <v>0</v>
      </c>
      <c r="P2063">
        <v>0</v>
      </c>
      <c r="Q2063">
        <v>0</v>
      </c>
      <c r="R2063" t="s">
        <v>5679</v>
      </c>
    </row>
    <row r="2064" spans="1:19">
      <c r="A2064" t="s">
        <v>5680</v>
      </c>
      <c r="B2064" t="s">
        <v>2517</v>
      </c>
      <c r="C2064" t="s">
        <v>121</v>
      </c>
      <c r="D2064" t="s">
        <v>70</v>
      </c>
      <c r="E2064">
        <v>841.81</v>
      </c>
      <c r="F2064" t="s">
        <v>55</v>
      </c>
      <c r="G2064" t="s">
        <v>40</v>
      </c>
      <c r="H2064">
        <v>1.81</v>
      </c>
      <c r="I2064">
        <v>0</v>
      </c>
      <c r="J2064" t="s">
        <v>48</v>
      </c>
      <c r="K2064">
        <v>491110</v>
      </c>
      <c r="L2064">
        <v>23</v>
      </c>
      <c r="M2064">
        <v>0</v>
      </c>
      <c r="N2064">
        <v>0</v>
      </c>
      <c r="O2064">
        <v>0</v>
      </c>
      <c r="P2064">
        <v>0</v>
      </c>
      <c r="Q2064">
        <v>0</v>
      </c>
      <c r="R2064" t="s">
        <v>5681</v>
      </c>
    </row>
    <row r="2065" spans="1:19">
      <c r="A2065" t="s">
        <v>5682</v>
      </c>
      <c r="B2065" t="s">
        <v>3274</v>
      </c>
      <c r="C2065" t="s">
        <v>29</v>
      </c>
      <c r="D2065" t="s">
        <v>54</v>
      </c>
      <c r="E2065">
        <v>375.15</v>
      </c>
      <c r="F2065" t="s">
        <v>39</v>
      </c>
      <c r="G2065" t="s">
        <v>40</v>
      </c>
      <c r="H2065">
        <v>18.47</v>
      </c>
      <c r="I2065">
        <v>0</v>
      </c>
      <c r="J2065" t="s">
        <v>48</v>
      </c>
      <c r="K2065">
        <v>556519</v>
      </c>
      <c r="L2065">
        <v>15</v>
      </c>
      <c r="M2065">
        <v>0</v>
      </c>
      <c r="N2065">
        <v>0</v>
      </c>
      <c r="O2065">
        <v>0</v>
      </c>
      <c r="P2065">
        <v>0</v>
      </c>
      <c r="Q2065">
        <v>0</v>
      </c>
      <c r="R2065" t="s">
        <v>5683</v>
      </c>
    </row>
    <row r="2066" spans="1:19">
      <c r="A2066" t="s">
        <v>5684</v>
      </c>
      <c r="B2066" t="s">
        <v>3053</v>
      </c>
      <c r="C2066" t="s">
        <v>111</v>
      </c>
      <c r="D2066" t="s">
        <v>70</v>
      </c>
      <c r="E2066">
        <v>530.72</v>
      </c>
      <c r="F2066" t="s">
        <v>23</v>
      </c>
      <c r="G2066" t="s">
        <v>24</v>
      </c>
      <c r="H2066">
        <v>6.92</v>
      </c>
      <c r="I2066">
        <v>0</v>
      </c>
      <c r="J2066" t="s">
        <v>31</v>
      </c>
      <c r="K2066">
        <v>538441</v>
      </c>
      <c r="L2066">
        <v>51</v>
      </c>
      <c r="M2066">
        <v>0</v>
      </c>
      <c r="N2066">
        <v>0</v>
      </c>
      <c r="O2066">
        <v>1</v>
      </c>
      <c r="P2066">
        <v>0</v>
      </c>
      <c r="Q2066">
        <v>0</v>
      </c>
      <c r="R2066" t="s">
        <v>5685</v>
      </c>
    </row>
    <row r="2067" spans="1:19">
      <c r="A2067" t="s">
        <v>5686</v>
      </c>
      <c r="B2067" t="s">
        <v>5090</v>
      </c>
      <c r="C2067" t="s">
        <v>35</v>
      </c>
      <c r="D2067" t="s">
        <v>70</v>
      </c>
      <c r="E2067">
        <v>155.1</v>
      </c>
      <c r="F2067" t="s">
        <v>23</v>
      </c>
      <c r="G2067" t="s">
        <v>24</v>
      </c>
      <c r="H2067">
        <v>10.55</v>
      </c>
      <c r="I2067">
        <v>0</v>
      </c>
      <c r="J2067" t="s">
        <v>31</v>
      </c>
      <c r="K2067">
        <v>523437</v>
      </c>
      <c r="L2067">
        <v>23</v>
      </c>
      <c r="M2067">
        <v>0</v>
      </c>
      <c r="N2067">
        <v>0</v>
      </c>
      <c r="O2067">
        <v>0</v>
      </c>
      <c r="P2067">
        <v>0</v>
      </c>
      <c r="Q2067">
        <v>0</v>
      </c>
      <c r="R2067" t="s">
        <v>5687</v>
      </c>
    </row>
    <row r="2068" spans="1:19">
      <c r="A2068" t="s">
        <v>5688</v>
      </c>
      <c r="B2068" t="s">
        <v>5689</v>
      </c>
      <c r="C2068" t="s">
        <v>21</v>
      </c>
      <c r="D2068" t="s">
        <v>30</v>
      </c>
      <c r="E2068">
        <v>543.51</v>
      </c>
      <c r="F2068" t="s">
        <v>39</v>
      </c>
      <c r="G2068" t="s">
        <v>40</v>
      </c>
      <c r="H2068">
        <v>7.68</v>
      </c>
      <c r="I2068">
        <v>0</v>
      </c>
      <c r="J2068" t="s">
        <v>25</v>
      </c>
      <c r="K2068">
        <v>452424</v>
      </c>
      <c r="L2068">
        <v>16</v>
      </c>
      <c r="M2068">
        <v>0</v>
      </c>
      <c r="N2068">
        <v>0</v>
      </c>
      <c r="O2068">
        <v>0</v>
      </c>
      <c r="P2068">
        <v>0</v>
      </c>
      <c r="Q2068">
        <v>0</v>
      </c>
      <c r="R2068" t="s">
        <v>5690</v>
      </c>
    </row>
    <row r="2069" spans="1:19">
      <c r="A2069" t="s">
        <v>5691</v>
      </c>
      <c r="B2069" t="s">
        <v>790</v>
      </c>
      <c r="C2069" t="s">
        <v>60</v>
      </c>
      <c r="D2069" t="s">
        <v>30</v>
      </c>
      <c r="E2069">
        <v>175.28</v>
      </c>
      <c r="F2069" t="s">
        <v>23</v>
      </c>
      <c r="G2069" t="s">
        <v>24</v>
      </c>
      <c r="H2069">
        <v>5.92</v>
      </c>
      <c r="I2069">
        <v>0</v>
      </c>
      <c r="J2069" t="s">
        <v>48</v>
      </c>
      <c r="K2069">
        <v>421637</v>
      </c>
      <c r="L2069">
        <v>24</v>
      </c>
      <c r="M2069">
        <v>0</v>
      </c>
      <c r="N2069">
        <v>0</v>
      </c>
      <c r="O2069">
        <v>0</v>
      </c>
      <c r="P2069">
        <v>0</v>
      </c>
      <c r="Q2069">
        <v>0</v>
      </c>
      <c r="R2069" t="s">
        <v>5692</v>
      </c>
    </row>
    <row r="2070" spans="1:19">
      <c r="A2070" t="s">
        <v>5693</v>
      </c>
      <c r="B2070" t="s">
        <v>614</v>
      </c>
      <c r="C2070" t="s">
        <v>21</v>
      </c>
      <c r="D2070" t="s">
        <v>70</v>
      </c>
      <c r="E2070">
        <v>1308.53</v>
      </c>
      <c r="F2070" t="s">
        <v>39</v>
      </c>
      <c r="G2070" t="s">
        <v>24</v>
      </c>
      <c r="H2070">
        <v>7.75</v>
      </c>
      <c r="I2070">
        <v>0</v>
      </c>
      <c r="J2070" t="s">
        <v>31</v>
      </c>
      <c r="K2070">
        <v>539848</v>
      </c>
      <c r="L2070">
        <v>21</v>
      </c>
      <c r="M2070">
        <v>0</v>
      </c>
      <c r="N2070">
        <v>0</v>
      </c>
      <c r="O2070">
        <v>0</v>
      </c>
      <c r="P2070">
        <v>0</v>
      </c>
      <c r="Q2070">
        <v>0</v>
      </c>
      <c r="R2070" t="s">
        <v>5694</v>
      </c>
      <c r="S2070" t="s">
        <v>50</v>
      </c>
    </row>
    <row r="2071" spans="1:19">
      <c r="A2071" t="s">
        <v>5695</v>
      </c>
      <c r="B2071" t="s">
        <v>5696</v>
      </c>
      <c r="C2071" t="s">
        <v>53</v>
      </c>
      <c r="D2071" t="s">
        <v>70</v>
      </c>
      <c r="E2071">
        <v>679.86</v>
      </c>
      <c r="F2071" t="s">
        <v>39</v>
      </c>
      <c r="G2071" t="s">
        <v>24</v>
      </c>
      <c r="H2071">
        <v>2.95</v>
      </c>
      <c r="I2071">
        <v>0</v>
      </c>
      <c r="J2071" t="s">
        <v>31</v>
      </c>
      <c r="K2071">
        <v>526148</v>
      </c>
      <c r="L2071">
        <v>12</v>
      </c>
      <c r="M2071">
        <v>0</v>
      </c>
      <c r="N2071">
        <v>0</v>
      </c>
      <c r="O2071">
        <v>0</v>
      </c>
      <c r="P2071">
        <v>0</v>
      </c>
      <c r="Q2071">
        <v>0</v>
      </c>
      <c r="R2071" t="s">
        <v>5697</v>
      </c>
      <c r="S2071" t="s">
        <v>50</v>
      </c>
    </row>
    <row r="2072" spans="1:19">
      <c r="A2072" t="s">
        <v>5698</v>
      </c>
      <c r="B2072" t="s">
        <v>1141</v>
      </c>
      <c r="C2072" t="s">
        <v>35</v>
      </c>
      <c r="D2072" t="s">
        <v>22</v>
      </c>
      <c r="E2072">
        <v>443.03</v>
      </c>
      <c r="F2072" t="s">
        <v>23</v>
      </c>
      <c r="G2072" t="s">
        <v>24</v>
      </c>
      <c r="H2072">
        <v>6.5</v>
      </c>
      <c r="I2072">
        <v>0</v>
      </c>
      <c r="J2072" t="s">
        <v>144</v>
      </c>
      <c r="K2072">
        <v>529982</v>
      </c>
      <c r="L2072">
        <v>17</v>
      </c>
      <c r="M2072">
        <v>0</v>
      </c>
      <c r="N2072">
        <v>0</v>
      </c>
      <c r="O2072">
        <v>0</v>
      </c>
      <c r="P2072">
        <v>0</v>
      </c>
      <c r="Q2072">
        <v>0</v>
      </c>
      <c r="R2072" t="s">
        <v>5699</v>
      </c>
    </row>
    <row r="2073" spans="1:19">
      <c r="A2073" t="s">
        <v>5700</v>
      </c>
      <c r="B2073" t="s">
        <v>5701</v>
      </c>
      <c r="C2073" t="s">
        <v>29</v>
      </c>
      <c r="D2073" t="s">
        <v>30</v>
      </c>
      <c r="E2073">
        <v>713.88</v>
      </c>
      <c r="F2073" t="s">
        <v>23</v>
      </c>
      <c r="G2073" t="s">
        <v>24</v>
      </c>
      <c r="H2073">
        <v>9.69</v>
      </c>
      <c r="I2073">
        <v>0</v>
      </c>
      <c r="J2073" t="s">
        <v>48</v>
      </c>
      <c r="K2073">
        <v>510993</v>
      </c>
      <c r="L2073">
        <v>12</v>
      </c>
      <c r="M2073">
        <v>0</v>
      </c>
      <c r="N2073">
        <v>0</v>
      </c>
      <c r="O2073">
        <v>0</v>
      </c>
      <c r="P2073">
        <v>0</v>
      </c>
      <c r="Q2073">
        <v>0</v>
      </c>
      <c r="R2073" t="s">
        <v>5702</v>
      </c>
    </row>
    <row r="2074" spans="1:19">
      <c r="A2074" t="s">
        <v>5703</v>
      </c>
      <c r="B2074" t="s">
        <v>5704</v>
      </c>
      <c r="C2074" t="s">
        <v>128</v>
      </c>
      <c r="D2074" t="s">
        <v>70</v>
      </c>
      <c r="E2074">
        <v>489.93</v>
      </c>
      <c r="F2074" t="s">
        <v>55</v>
      </c>
      <c r="G2074" t="s">
        <v>40</v>
      </c>
      <c r="H2074">
        <v>9.2200000000000006</v>
      </c>
      <c r="I2074">
        <v>0</v>
      </c>
      <c r="J2074" t="s">
        <v>31</v>
      </c>
      <c r="K2074">
        <v>542863</v>
      </c>
      <c r="L2074">
        <v>12</v>
      </c>
      <c r="M2074">
        <v>0</v>
      </c>
      <c r="N2074">
        <v>0</v>
      </c>
      <c r="O2074">
        <v>0</v>
      </c>
      <c r="P2074">
        <v>0</v>
      </c>
      <c r="Q2074">
        <v>0</v>
      </c>
      <c r="R2074" t="s">
        <v>5705</v>
      </c>
    </row>
    <row r="2075" spans="1:19">
      <c r="A2075" t="s">
        <v>5706</v>
      </c>
      <c r="B2075" t="s">
        <v>1688</v>
      </c>
      <c r="C2075" t="s">
        <v>21</v>
      </c>
      <c r="D2075" t="s">
        <v>70</v>
      </c>
      <c r="E2075">
        <v>834.96</v>
      </c>
      <c r="F2075" t="s">
        <v>23</v>
      </c>
      <c r="G2075" t="s">
        <v>24</v>
      </c>
      <c r="H2075">
        <v>9.86</v>
      </c>
      <c r="I2075">
        <v>0</v>
      </c>
      <c r="J2075" t="s">
        <v>144</v>
      </c>
      <c r="K2075">
        <v>432447</v>
      </c>
      <c r="L2075">
        <v>24</v>
      </c>
      <c r="M2075">
        <v>0</v>
      </c>
      <c r="N2075">
        <v>0</v>
      </c>
      <c r="O2075">
        <v>0</v>
      </c>
      <c r="P2075">
        <v>0</v>
      </c>
      <c r="Q2075">
        <v>0</v>
      </c>
      <c r="R2075" t="s">
        <v>5707</v>
      </c>
    </row>
    <row r="2076" spans="1:19">
      <c r="A2076" t="s">
        <v>5708</v>
      </c>
      <c r="B2076" t="s">
        <v>5585</v>
      </c>
      <c r="C2076" t="s">
        <v>44</v>
      </c>
      <c r="D2076" t="s">
        <v>22</v>
      </c>
      <c r="E2076">
        <v>1146.47</v>
      </c>
      <c r="F2076" t="s">
        <v>55</v>
      </c>
      <c r="G2076" t="s">
        <v>40</v>
      </c>
      <c r="H2076">
        <v>3.7</v>
      </c>
      <c r="I2076">
        <v>0</v>
      </c>
      <c r="J2076" t="s">
        <v>48</v>
      </c>
      <c r="K2076">
        <v>529602</v>
      </c>
      <c r="L2076">
        <v>18</v>
      </c>
      <c r="M2076">
        <v>0</v>
      </c>
      <c r="N2076">
        <v>0</v>
      </c>
      <c r="O2076">
        <v>0</v>
      </c>
      <c r="P2076">
        <v>0</v>
      </c>
      <c r="Q2076">
        <v>0</v>
      </c>
      <c r="R2076" t="s">
        <v>5709</v>
      </c>
    </row>
    <row r="2077" spans="1:19">
      <c r="A2077" t="s">
        <v>5710</v>
      </c>
      <c r="B2077" t="s">
        <v>1599</v>
      </c>
      <c r="C2077" t="s">
        <v>21</v>
      </c>
      <c r="D2077" t="s">
        <v>22</v>
      </c>
      <c r="E2077">
        <v>258.11</v>
      </c>
      <c r="F2077" t="s">
        <v>23</v>
      </c>
      <c r="G2077" t="s">
        <v>24</v>
      </c>
      <c r="H2077">
        <v>3.58</v>
      </c>
      <c r="I2077">
        <v>0</v>
      </c>
      <c r="J2077" t="s">
        <v>25</v>
      </c>
      <c r="K2077">
        <v>542404</v>
      </c>
      <c r="L2077">
        <v>10</v>
      </c>
      <c r="M2077">
        <v>0</v>
      </c>
      <c r="N2077">
        <v>0</v>
      </c>
      <c r="O2077">
        <v>0</v>
      </c>
      <c r="P2077">
        <v>0</v>
      </c>
      <c r="Q2077">
        <v>0</v>
      </c>
      <c r="R2077" t="s">
        <v>5711</v>
      </c>
    </row>
    <row r="2078" spans="1:19">
      <c r="A2078" t="s">
        <v>5712</v>
      </c>
      <c r="B2078" t="s">
        <v>877</v>
      </c>
      <c r="C2078" t="s">
        <v>44</v>
      </c>
      <c r="D2078" t="s">
        <v>54</v>
      </c>
      <c r="E2078">
        <v>872.98</v>
      </c>
      <c r="F2078" t="s">
        <v>55</v>
      </c>
      <c r="G2078" t="s">
        <v>40</v>
      </c>
      <c r="H2078">
        <v>18.89</v>
      </c>
      <c r="I2078">
        <v>0</v>
      </c>
      <c r="J2078" t="s">
        <v>25</v>
      </c>
      <c r="K2078">
        <v>417126</v>
      </c>
      <c r="L2078">
        <v>42</v>
      </c>
      <c r="M2078">
        <v>0</v>
      </c>
      <c r="N2078">
        <v>0</v>
      </c>
      <c r="O2078">
        <v>1</v>
      </c>
      <c r="P2078">
        <v>0</v>
      </c>
      <c r="Q2078">
        <v>0</v>
      </c>
      <c r="R2078" t="s">
        <v>5713</v>
      </c>
    </row>
    <row r="2079" spans="1:19">
      <c r="A2079" t="s">
        <v>5714</v>
      </c>
      <c r="B2079" t="s">
        <v>4338</v>
      </c>
      <c r="C2079" t="s">
        <v>121</v>
      </c>
      <c r="D2079" t="s">
        <v>30</v>
      </c>
      <c r="E2079">
        <v>367.3</v>
      </c>
      <c r="F2079" t="s">
        <v>39</v>
      </c>
      <c r="G2079" t="s">
        <v>24</v>
      </c>
      <c r="H2079">
        <v>4.59</v>
      </c>
      <c r="I2079">
        <v>0</v>
      </c>
      <c r="J2079" t="s">
        <v>25</v>
      </c>
      <c r="K2079">
        <v>442028</v>
      </c>
      <c r="L2079">
        <v>18</v>
      </c>
      <c r="M2079">
        <v>0</v>
      </c>
      <c r="N2079">
        <v>0</v>
      </c>
      <c r="O2079">
        <v>0</v>
      </c>
      <c r="P2079">
        <v>0</v>
      </c>
      <c r="Q2079">
        <v>0</v>
      </c>
      <c r="R2079" t="s">
        <v>5715</v>
      </c>
      <c r="S2079" t="s">
        <v>50</v>
      </c>
    </row>
    <row r="2080" spans="1:19">
      <c r="A2080" t="s">
        <v>5716</v>
      </c>
      <c r="B2080" t="s">
        <v>5717</v>
      </c>
      <c r="C2080" t="s">
        <v>35</v>
      </c>
      <c r="D2080" t="s">
        <v>22</v>
      </c>
      <c r="E2080">
        <v>349.22</v>
      </c>
      <c r="F2080" t="s">
        <v>55</v>
      </c>
      <c r="G2080" t="s">
        <v>40</v>
      </c>
      <c r="H2080">
        <v>2.2400000000000002</v>
      </c>
      <c r="I2080">
        <v>0</v>
      </c>
      <c r="J2080" t="s">
        <v>31</v>
      </c>
      <c r="K2080">
        <v>452881</v>
      </c>
      <c r="L2080">
        <v>21</v>
      </c>
      <c r="M2080">
        <v>0</v>
      </c>
      <c r="N2080">
        <v>0</v>
      </c>
      <c r="O2080">
        <v>0</v>
      </c>
      <c r="P2080">
        <v>0</v>
      </c>
      <c r="Q2080">
        <v>0</v>
      </c>
      <c r="R2080" t="s">
        <v>5718</v>
      </c>
    </row>
    <row r="2081" spans="1:19">
      <c r="A2081" t="s">
        <v>5719</v>
      </c>
      <c r="B2081" t="s">
        <v>2944</v>
      </c>
      <c r="C2081" t="s">
        <v>29</v>
      </c>
      <c r="D2081" t="s">
        <v>30</v>
      </c>
      <c r="E2081">
        <v>700.74</v>
      </c>
      <c r="F2081" t="s">
        <v>23</v>
      </c>
      <c r="G2081" t="s">
        <v>24</v>
      </c>
      <c r="H2081">
        <v>4.8099999999999996</v>
      </c>
      <c r="I2081">
        <v>0</v>
      </c>
      <c r="J2081" t="s">
        <v>144</v>
      </c>
      <c r="K2081">
        <v>419717</v>
      </c>
      <c r="L2081">
        <v>14</v>
      </c>
      <c r="M2081">
        <v>0</v>
      </c>
      <c r="N2081">
        <v>0</v>
      </c>
      <c r="O2081">
        <v>0</v>
      </c>
      <c r="P2081">
        <v>0</v>
      </c>
      <c r="Q2081">
        <v>0</v>
      </c>
      <c r="R2081" t="s">
        <v>5720</v>
      </c>
    </row>
    <row r="2082" spans="1:19">
      <c r="A2082" t="s">
        <v>5721</v>
      </c>
      <c r="B2082" t="s">
        <v>3501</v>
      </c>
      <c r="C2082" t="s">
        <v>21</v>
      </c>
      <c r="D2082" t="s">
        <v>30</v>
      </c>
      <c r="E2082">
        <v>387.07</v>
      </c>
      <c r="F2082" t="s">
        <v>39</v>
      </c>
      <c r="G2082" t="s">
        <v>40</v>
      </c>
      <c r="H2082">
        <v>9.11</v>
      </c>
      <c r="I2082">
        <v>0</v>
      </c>
      <c r="J2082" t="s">
        <v>48</v>
      </c>
      <c r="K2082">
        <v>480705</v>
      </c>
      <c r="L2082">
        <v>16</v>
      </c>
      <c r="M2082">
        <v>0</v>
      </c>
      <c r="N2082">
        <v>0</v>
      </c>
      <c r="O2082">
        <v>0</v>
      </c>
      <c r="P2082">
        <v>0</v>
      </c>
      <c r="Q2082">
        <v>0</v>
      </c>
      <c r="R2082" t="s">
        <v>5722</v>
      </c>
    </row>
    <row r="2083" spans="1:19">
      <c r="A2083" t="s">
        <v>5723</v>
      </c>
      <c r="B2083" t="s">
        <v>5724</v>
      </c>
      <c r="C2083" t="s">
        <v>29</v>
      </c>
      <c r="D2083" t="s">
        <v>70</v>
      </c>
      <c r="E2083">
        <v>270.79000000000002</v>
      </c>
      <c r="F2083" t="s">
        <v>23</v>
      </c>
      <c r="G2083" t="s">
        <v>24</v>
      </c>
      <c r="H2083">
        <v>8.09</v>
      </c>
      <c r="I2083">
        <v>0</v>
      </c>
      <c r="J2083" t="s">
        <v>31</v>
      </c>
      <c r="K2083">
        <v>418550</v>
      </c>
      <c r="L2083">
        <v>11</v>
      </c>
      <c r="M2083">
        <v>0</v>
      </c>
      <c r="N2083">
        <v>0</v>
      </c>
      <c r="O2083">
        <v>0</v>
      </c>
      <c r="P2083">
        <v>0</v>
      </c>
      <c r="Q2083">
        <v>0</v>
      </c>
      <c r="R2083" t="s">
        <v>5725</v>
      </c>
    </row>
    <row r="2084" spans="1:19">
      <c r="A2084" t="s">
        <v>5726</v>
      </c>
      <c r="B2084" t="s">
        <v>5727</v>
      </c>
      <c r="C2084" t="s">
        <v>60</v>
      </c>
      <c r="D2084" t="s">
        <v>70</v>
      </c>
      <c r="E2084">
        <v>262.33999999999997</v>
      </c>
      <c r="F2084" t="s">
        <v>39</v>
      </c>
      <c r="G2084" t="s">
        <v>40</v>
      </c>
      <c r="H2084">
        <v>6.88</v>
      </c>
      <c r="I2084">
        <v>0</v>
      </c>
      <c r="J2084" t="s">
        <v>48</v>
      </c>
      <c r="K2084">
        <v>518668</v>
      </c>
      <c r="L2084">
        <v>21</v>
      </c>
      <c r="M2084">
        <v>0</v>
      </c>
      <c r="N2084">
        <v>0</v>
      </c>
      <c r="O2084">
        <v>0</v>
      </c>
      <c r="P2084">
        <v>0</v>
      </c>
      <c r="Q2084">
        <v>0</v>
      </c>
      <c r="R2084" t="s">
        <v>5728</v>
      </c>
    </row>
    <row r="2085" spans="1:19">
      <c r="A2085" t="s">
        <v>5729</v>
      </c>
      <c r="B2085" t="s">
        <v>1415</v>
      </c>
      <c r="C2085" t="s">
        <v>21</v>
      </c>
      <c r="D2085" t="s">
        <v>54</v>
      </c>
      <c r="E2085">
        <v>232.93</v>
      </c>
      <c r="F2085" t="s">
        <v>23</v>
      </c>
      <c r="G2085" t="s">
        <v>24</v>
      </c>
      <c r="H2085">
        <v>11.19</v>
      </c>
      <c r="I2085">
        <v>0</v>
      </c>
      <c r="J2085" t="s">
        <v>25</v>
      </c>
      <c r="K2085">
        <v>412129</v>
      </c>
      <c r="L2085">
        <v>22</v>
      </c>
      <c r="M2085">
        <v>0</v>
      </c>
      <c r="N2085">
        <v>0</v>
      </c>
      <c r="O2085">
        <v>0</v>
      </c>
      <c r="P2085">
        <v>0</v>
      </c>
      <c r="Q2085">
        <v>0</v>
      </c>
      <c r="R2085" t="s">
        <v>5730</v>
      </c>
    </row>
    <row r="2086" spans="1:19">
      <c r="A2086" t="s">
        <v>5731</v>
      </c>
      <c r="B2086" t="s">
        <v>5732</v>
      </c>
      <c r="C2086" t="s">
        <v>60</v>
      </c>
      <c r="D2086" t="s">
        <v>54</v>
      </c>
      <c r="E2086">
        <v>294.82</v>
      </c>
      <c r="F2086" t="s">
        <v>39</v>
      </c>
      <c r="G2086" t="s">
        <v>40</v>
      </c>
      <c r="H2086">
        <v>16.23</v>
      </c>
      <c r="I2086">
        <v>0</v>
      </c>
      <c r="J2086" t="s">
        <v>31</v>
      </c>
      <c r="K2086">
        <v>462723</v>
      </c>
      <c r="L2086">
        <v>12</v>
      </c>
      <c r="M2086">
        <v>0</v>
      </c>
      <c r="N2086">
        <v>0</v>
      </c>
      <c r="O2086">
        <v>0</v>
      </c>
      <c r="P2086">
        <v>0</v>
      </c>
      <c r="Q2086">
        <v>0</v>
      </c>
      <c r="R2086" t="s">
        <v>5733</v>
      </c>
    </row>
    <row r="2087" spans="1:19">
      <c r="A2087" t="s">
        <v>5734</v>
      </c>
      <c r="B2087" t="s">
        <v>1976</v>
      </c>
      <c r="C2087" t="s">
        <v>60</v>
      </c>
      <c r="D2087" t="s">
        <v>70</v>
      </c>
      <c r="E2087">
        <v>733.38</v>
      </c>
      <c r="F2087" t="s">
        <v>55</v>
      </c>
      <c r="G2087" t="s">
        <v>24</v>
      </c>
      <c r="H2087">
        <v>6.41</v>
      </c>
      <c r="I2087">
        <v>0</v>
      </c>
      <c r="J2087" t="s">
        <v>48</v>
      </c>
      <c r="K2087">
        <v>443466</v>
      </c>
      <c r="L2087">
        <v>14</v>
      </c>
      <c r="M2087">
        <v>0</v>
      </c>
      <c r="N2087">
        <v>0</v>
      </c>
      <c r="O2087">
        <v>0</v>
      </c>
      <c r="P2087">
        <v>0</v>
      </c>
      <c r="Q2087">
        <v>0</v>
      </c>
      <c r="R2087" t="s">
        <v>5735</v>
      </c>
      <c r="S2087" t="s">
        <v>57</v>
      </c>
    </row>
    <row r="2088" spans="1:19">
      <c r="A2088" t="s">
        <v>5736</v>
      </c>
      <c r="B2088" t="s">
        <v>5737</v>
      </c>
      <c r="C2088" t="s">
        <v>44</v>
      </c>
      <c r="D2088" t="s">
        <v>30</v>
      </c>
      <c r="E2088">
        <v>932.76</v>
      </c>
      <c r="F2088" t="s">
        <v>39</v>
      </c>
      <c r="G2088" t="s">
        <v>40</v>
      </c>
      <c r="H2088">
        <v>8.33</v>
      </c>
      <c r="I2088">
        <v>0</v>
      </c>
      <c r="J2088" t="s">
        <v>31</v>
      </c>
      <c r="K2088">
        <v>517836</v>
      </c>
      <c r="L2088">
        <v>35</v>
      </c>
      <c r="M2088">
        <v>0</v>
      </c>
      <c r="N2088">
        <v>1</v>
      </c>
      <c r="O2088">
        <v>0</v>
      </c>
      <c r="P2088">
        <v>0</v>
      </c>
      <c r="Q2088">
        <v>0</v>
      </c>
      <c r="R2088" t="s">
        <v>5738</v>
      </c>
    </row>
    <row r="2089" spans="1:19">
      <c r="A2089" t="s">
        <v>5739</v>
      </c>
      <c r="B2089" t="s">
        <v>5740</v>
      </c>
      <c r="C2089" t="s">
        <v>121</v>
      </c>
      <c r="D2089" t="s">
        <v>22</v>
      </c>
      <c r="E2089">
        <v>1254.6400000000001</v>
      </c>
      <c r="F2089" t="s">
        <v>23</v>
      </c>
      <c r="G2089" t="s">
        <v>24</v>
      </c>
      <c r="H2089">
        <v>7.17</v>
      </c>
      <c r="I2089">
        <v>0</v>
      </c>
      <c r="J2089" t="s">
        <v>48</v>
      </c>
      <c r="K2089">
        <v>487742</v>
      </c>
      <c r="L2089">
        <v>16</v>
      </c>
      <c r="M2089">
        <v>0</v>
      </c>
      <c r="N2089">
        <v>0</v>
      </c>
      <c r="O2089">
        <v>0</v>
      </c>
      <c r="P2089">
        <v>0</v>
      </c>
      <c r="Q2089">
        <v>0</v>
      </c>
      <c r="R2089" t="s">
        <v>5741</v>
      </c>
    </row>
    <row r="2090" spans="1:19">
      <c r="A2090" t="s">
        <v>5742</v>
      </c>
      <c r="B2090" t="s">
        <v>5743</v>
      </c>
      <c r="C2090" t="s">
        <v>44</v>
      </c>
      <c r="D2090" t="s">
        <v>54</v>
      </c>
      <c r="E2090">
        <v>87.36</v>
      </c>
      <c r="F2090" t="s">
        <v>23</v>
      </c>
      <c r="G2090" t="s">
        <v>24</v>
      </c>
      <c r="H2090">
        <v>10.64</v>
      </c>
      <c r="I2090">
        <v>0</v>
      </c>
      <c r="J2090" t="s">
        <v>25</v>
      </c>
      <c r="K2090">
        <v>521245</v>
      </c>
      <c r="L2090">
        <v>18</v>
      </c>
      <c r="M2090">
        <v>0</v>
      </c>
      <c r="N2090">
        <v>0</v>
      </c>
      <c r="O2090">
        <v>0</v>
      </c>
      <c r="P2090">
        <v>0</v>
      </c>
      <c r="Q2090">
        <v>0</v>
      </c>
      <c r="R2090" t="s">
        <v>5744</v>
      </c>
    </row>
    <row r="2091" spans="1:19">
      <c r="A2091" t="s">
        <v>5745</v>
      </c>
      <c r="B2091" t="s">
        <v>5050</v>
      </c>
      <c r="C2091" t="s">
        <v>121</v>
      </c>
      <c r="D2091" t="s">
        <v>22</v>
      </c>
      <c r="E2091">
        <v>910.53</v>
      </c>
      <c r="F2091" t="s">
        <v>23</v>
      </c>
      <c r="G2091" t="s">
        <v>24</v>
      </c>
      <c r="H2091">
        <v>9.6300000000000008</v>
      </c>
      <c r="I2091">
        <v>0</v>
      </c>
      <c r="J2091" t="s">
        <v>48</v>
      </c>
      <c r="K2091">
        <v>472656</v>
      </c>
      <c r="L2091">
        <v>17</v>
      </c>
      <c r="M2091">
        <v>0</v>
      </c>
      <c r="N2091">
        <v>0</v>
      </c>
      <c r="O2091">
        <v>0</v>
      </c>
      <c r="P2091">
        <v>0</v>
      </c>
      <c r="Q2091">
        <v>0</v>
      </c>
      <c r="R2091" t="s">
        <v>5746</v>
      </c>
    </row>
    <row r="2092" spans="1:19">
      <c r="A2092" t="s">
        <v>5747</v>
      </c>
      <c r="B2092" t="s">
        <v>120</v>
      </c>
      <c r="C2092" t="s">
        <v>60</v>
      </c>
      <c r="D2092" t="s">
        <v>70</v>
      </c>
      <c r="E2092">
        <v>207.37</v>
      </c>
      <c r="F2092" t="s">
        <v>23</v>
      </c>
      <c r="G2092" t="s">
        <v>24</v>
      </c>
      <c r="H2092">
        <v>1.79</v>
      </c>
      <c r="I2092">
        <v>0</v>
      </c>
      <c r="J2092" t="s">
        <v>144</v>
      </c>
      <c r="K2092">
        <v>440002</v>
      </c>
      <c r="L2092">
        <v>18</v>
      </c>
      <c r="M2092">
        <v>0</v>
      </c>
      <c r="N2092">
        <v>0</v>
      </c>
      <c r="O2092">
        <v>0</v>
      </c>
      <c r="P2092">
        <v>0</v>
      </c>
      <c r="Q2092">
        <v>0</v>
      </c>
      <c r="R2092" t="s">
        <v>5748</v>
      </c>
    </row>
    <row r="2093" spans="1:19">
      <c r="A2093" t="s">
        <v>5749</v>
      </c>
      <c r="B2093" t="s">
        <v>5750</v>
      </c>
      <c r="C2093" t="s">
        <v>21</v>
      </c>
      <c r="D2093" t="s">
        <v>70</v>
      </c>
      <c r="E2093">
        <v>1324.93</v>
      </c>
      <c r="F2093" t="s">
        <v>23</v>
      </c>
      <c r="G2093" t="s">
        <v>24</v>
      </c>
      <c r="H2093">
        <v>5.09</v>
      </c>
      <c r="I2093">
        <v>0</v>
      </c>
      <c r="J2093" t="s">
        <v>31</v>
      </c>
      <c r="K2093">
        <v>431105</v>
      </c>
      <c r="L2093">
        <v>14</v>
      </c>
      <c r="M2093">
        <v>0</v>
      </c>
      <c r="N2093">
        <v>0</v>
      </c>
      <c r="O2093">
        <v>0</v>
      </c>
      <c r="P2093">
        <v>0</v>
      </c>
      <c r="Q2093">
        <v>0</v>
      </c>
      <c r="R2093" t="s">
        <v>5751</v>
      </c>
    </row>
    <row r="2094" spans="1:19">
      <c r="A2094" t="s">
        <v>5752</v>
      </c>
      <c r="B2094" t="s">
        <v>5753</v>
      </c>
      <c r="C2094" t="s">
        <v>35</v>
      </c>
      <c r="D2094" t="s">
        <v>70</v>
      </c>
      <c r="E2094">
        <v>458.16</v>
      </c>
      <c r="F2094" t="s">
        <v>39</v>
      </c>
      <c r="G2094" t="s">
        <v>24</v>
      </c>
      <c r="H2094">
        <v>3.15</v>
      </c>
      <c r="I2094">
        <v>0</v>
      </c>
      <c r="J2094" t="s">
        <v>25</v>
      </c>
      <c r="K2094">
        <v>492520</v>
      </c>
      <c r="L2094">
        <v>18</v>
      </c>
      <c r="M2094">
        <v>0</v>
      </c>
      <c r="N2094">
        <v>0</v>
      </c>
      <c r="O2094">
        <v>0</v>
      </c>
      <c r="P2094">
        <v>0</v>
      </c>
      <c r="Q2094">
        <v>0</v>
      </c>
      <c r="R2094" t="s">
        <v>5754</v>
      </c>
      <c r="S2094" t="s">
        <v>50</v>
      </c>
    </row>
    <row r="2095" spans="1:19">
      <c r="A2095" t="s">
        <v>5755</v>
      </c>
      <c r="B2095" t="s">
        <v>5756</v>
      </c>
      <c r="C2095" t="s">
        <v>128</v>
      </c>
      <c r="D2095" t="s">
        <v>70</v>
      </c>
      <c r="E2095">
        <v>689.89</v>
      </c>
      <c r="F2095" t="s">
        <v>55</v>
      </c>
      <c r="G2095" t="s">
        <v>40</v>
      </c>
      <c r="H2095">
        <v>6.77</v>
      </c>
      <c r="I2095">
        <v>0</v>
      </c>
      <c r="J2095" t="s">
        <v>48</v>
      </c>
      <c r="K2095">
        <v>440572</v>
      </c>
      <c r="L2095">
        <v>19</v>
      </c>
      <c r="M2095">
        <v>0</v>
      </c>
      <c r="N2095">
        <v>0</v>
      </c>
      <c r="O2095">
        <v>0</v>
      </c>
      <c r="P2095">
        <v>0</v>
      </c>
      <c r="Q2095">
        <v>0</v>
      </c>
      <c r="R2095" t="s">
        <v>5757</v>
      </c>
    </row>
    <row r="2096" spans="1:19">
      <c r="A2096" t="s">
        <v>5758</v>
      </c>
      <c r="B2096" t="s">
        <v>5759</v>
      </c>
      <c r="C2096" t="s">
        <v>21</v>
      </c>
      <c r="D2096" t="s">
        <v>22</v>
      </c>
      <c r="E2096">
        <v>556.26</v>
      </c>
      <c r="F2096" t="s">
        <v>23</v>
      </c>
      <c r="G2096" t="s">
        <v>24</v>
      </c>
      <c r="H2096">
        <v>3.46</v>
      </c>
      <c r="I2096">
        <v>0</v>
      </c>
      <c r="J2096" t="s">
        <v>25</v>
      </c>
      <c r="K2096">
        <v>511309</v>
      </c>
      <c r="L2096">
        <v>21</v>
      </c>
      <c r="M2096">
        <v>0</v>
      </c>
      <c r="N2096">
        <v>0</v>
      </c>
      <c r="O2096">
        <v>0</v>
      </c>
      <c r="P2096">
        <v>0</v>
      </c>
      <c r="Q2096">
        <v>0</v>
      </c>
      <c r="R2096" t="s">
        <v>5760</v>
      </c>
    </row>
    <row r="2097" spans="1:19">
      <c r="A2097" t="s">
        <v>5761</v>
      </c>
      <c r="B2097" t="s">
        <v>4787</v>
      </c>
      <c r="C2097" t="s">
        <v>35</v>
      </c>
      <c r="D2097" t="s">
        <v>22</v>
      </c>
      <c r="E2097">
        <v>133.72999999999999</v>
      </c>
      <c r="F2097" t="s">
        <v>23</v>
      </c>
      <c r="G2097" t="s">
        <v>24</v>
      </c>
      <c r="H2097">
        <v>5.71</v>
      </c>
      <c r="I2097">
        <v>0</v>
      </c>
      <c r="J2097" t="s">
        <v>25</v>
      </c>
      <c r="K2097">
        <v>553724</v>
      </c>
      <c r="L2097">
        <v>25</v>
      </c>
      <c r="M2097">
        <v>0</v>
      </c>
      <c r="N2097">
        <v>0</v>
      </c>
      <c r="O2097">
        <v>0</v>
      </c>
      <c r="P2097">
        <v>0</v>
      </c>
      <c r="Q2097">
        <v>0</v>
      </c>
      <c r="R2097" t="s">
        <v>5762</v>
      </c>
    </row>
    <row r="2098" spans="1:19">
      <c r="A2098" t="s">
        <v>5763</v>
      </c>
      <c r="B2098" t="s">
        <v>555</v>
      </c>
      <c r="C2098" t="s">
        <v>29</v>
      </c>
      <c r="D2098" t="s">
        <v>70</v>
      </c>
      <c r="E2098">
        <v>1156.24</v>
      </c>
      <c r="F2098" t="s">
        <v>23</v>
      </c>
      <c r="G2098" t="s">
        <v>24</v>
      </c>
      <c r="H2098">
        <v>6.98</v>
      </c>
      <c r="I2098">
        <v>0</v>
      </c>
      <c r="J2098" t="s">
        <v>31</v>
      </c>
      <c r="K2098">
        <v>484448</v>
      </c>
      <c r="L2098">
        <v>42</v>
      </c>
      <c r="M2098">
        <v>0</v>
      </c>
      <c r="N2098">
        <v>0</v>
      </c>
      <c r="O2098">
        <v>1</v>
      </c>
      <c r="P2098">
        <v>0</v>
      </c>
      <c r="Q2098">
        <v>0</v>
      </c>
      <c r="R2098" t="s">
        <v>5764</v>
      </c>
    </row>
    <row r="2099" spans="1:19">
      <c r="A2099" t="s">
        <v>5765</v>
      </c>
      <c r="B2099" t="s">
        <v>5766</v>
      </c>
      <c r="C2099" t="s">
        <v>35</v>
      </c>
      <c r="D2099" t="s">
        <v>70</v>
      </c>
      <c r="E2099">
        <v>126.26</v>
      </c>
      <c r="F2099" t="s">
        <v>39</v>
      </c>
      <c r="G2099" t="s">
        <v>40</v>
      </c>
      <c r="H2099">
        <v>5.1100000000000003</v>
      </c>
      <c r="I2099">
        <v>0</v>
      </c>
      <c r="J2099" t="s">
        <v>25</v>
      </c>
      <c r="K2099">
        <v>518578</v>
      </c>
      <c r="L2099">
        <v>21</v>
      </c>
      <c r="M2099">
        <v>0</v>
      </c>
      <c r="N2099">
        <v>0</v>
      </c>
      <c r="O2099">
        <v>0</v>
      </c>
      <c r="P2099">
        <v>0</v>
      </c>
      <c r="Q2099">
        <v>0</v>
      </c>
      <c r="R2099" t="s">
        <v>5767</v>
      </c>
    </row>
    <row r="2100" spans="1:19">
      <c r="A2100" t="s">
        <v>5768</v>
      </c>
      <c r="B2100" t="s">
        <v>1289</v>
      </c>
      <c r="C2100" t="s">
        <v>121</v>
      </c>
      <c r="D2100" t="s">
        <v>54</v>
      </c>
      <c r="E2100">
        <v>500.83</v>
      </c>
      <c r="F2100" t="s">
        <v>39</v>
      </c>
      <c r="G2100" t="s">
        <v>24</v>
      </c>
      <c r="H2100">
        <v>14.79</v>
      </c>
      <c r="I2100">
        <v>0</v>
      </c>
      <c r="J2100" t="s">
        <v>31</v>
      </c>
      <c r="K2100">
        <v>531242</v>
      </c>
      <c r="L2100">
        <v>18</v>
      </c>
      <c r="M2100">
        <v>0</v>
      </c>
      <c r="N2100">
        <v>0</v>
      </c>
      <c r="O2100">
        <v>0</v>
      </c>
      <c r="P2100">
        <v>0</v>
      </c>
      <c r="Q2100">
        <v>0</v>
      </c>
      <c r="R2100" t="s">
        <v>5769</v>
      </c>
      <c r="S2100" t="s">
        <v>50</v>
      </c>
    </row>
    <row r="2101" spans="1:19">
      <c r="A2101" t="s">
        <v>5770</v>
      </c>
      <c r="B2101" t="s">
        <v>5771</v>
      </c>
      <c r="C2101" t="s">
        <v>121</v>
      </c>
      <c r="D2101" t="s">
        <v>70</v>
      </c>
      <c r="E2101">
        <v>868.11</v>
      </c>
      <c r="F2101" t="s">
        <v>55</v>
      </c>
      <c r="G2101" t="s">
        <v>40</v>
      </c>
      <c r="H2101">
        <v>11.57</v>
      </c>
      <c r="I2101">
        <v>0</v>
      </c>
      <c r="J2101" t="s">
        <v>31</v>
      </c>
      <c r="K2101">
        <v>535241</v>
      </c>
      <c r="L2101">
        <v>50</v>
      </c>
      <c r="M2101">
        <v>1</v>
      </c>
      <c r="N2101">
        <v>0</v>
      </c>
      <c r="O2101">
        <v>0</v>
      </c>
      <c r="P2101">
        <v>0</v>
      </c>
      <c r="Q2101">
        <v>1</v>
      </c>
      <c r="R2101" t="s">
        <v>5772</v>
      </c>
    </row>
    <row r="2102" spans="1:19">
      <c r="A2102" t="s">
        <v>5773</v>
      </c>
      <c r="B2102" t="s">
        <v>5774</v>
      </c>
      <c r="C2102" t="s">
        <v>60</v>
      </c>
      <c r="D2102" t="s">
        <v>70</v>
      </c>
      <c r="E2102">
        <v>358.42</v>
      </c>
      <c r="F2102" t="s">
        <v>39</v>
      </c>
      <c r="G2102" t="s">
        <v>40</v>
      </c>
      <c r="H2102">
        <v>5.77</v>
      </c>
      <c r="I2102">
        <v>0</v>
      </c>
      <c r="J2102" t="s">
        <v>31</v>
      </c>
      <c r="K2102">
        <v>427187</v>
      </c>
      <c r="L2102">
        <v>11</v>
      </c>
      <c r="M2102">
        <v>0</v>
      </c>
      <c r="N2102">
        <v>0</v>
      </c>
      <c r="O2102">
        <v>0</v>
      </c>
      <c r="P2102">
        <v>0</v>
      </c>
      <c r="Q2102">
        <v>0</v>
      </c>
      <c r="R2102" t="s">
        <v>5775</v>
      </c>
    </row>
    <row r="2103" spans="1:19">
      <c r="A2103" t="s">
        <v>5776</v>
      </c>
      <c r="B2103" t="s">
        <v>5777</v>
      </c>
      <c r="C2103" t="s">
        <v>29</v>
      </c>
      <c r="D2103" t="s">
        <v>30</v>
      </c>
      <c r="E2103">
        <v>438.86</v>
      </c>
      <c r="F2103" t="s">
        <v>23</v>
      </c>
      <c r="G2103" t="s">
        <v>24</v>
      </c>
      <c r="H2103">
        <v>6.53</v>
      </c>
      <c r="I2103">
        <v>0</v>
      </c>
      <c r="J2103" t="s">
        <v>31</v>
      </c>
      <c r="K2103">
        <v>451083</v>
      </c>
      <c r="L2103">
        <v>20</v>
      </c>
      <c r="M2103">
        <v>0</v>
      </c>
      <c r="N2103">
        <v>0</v>
      </c>
      <c r="O2103">
        <v>0</v>
      </c>
      <c r="P2103">
        <v>0</v>
      </c>
      <c r="Q2103">
        <v>0</v>
      </c>
      <c r="R2103" t="s">
        <v>5778</v>
      </c>
    </row>
    <row r="2104" spans="1:19">
      <c r="A2104" t="s">
        <v>5779</v>
      </c>
      <c r="B2104" t="s">
        <v>5660</v>
      </c>
      <c r="C2104" t="s">
        <v>29</v>
      </c>
      <c r="D2104" t="s">
        <v>30</v>
      </c>
      <c r="E2104">
        <v>174.75</v>
      </c>
      <c r="F2104" t="s">
        <v>23</v>
      </c>
      <c r="G2104" t="s">
        <v>24</v>
      </c>
      <c r="H2104">
        <v>7.73</v>
      </c>
      <c r="I2104">
        <v>0</v>
      </c>
      <c r="J2104" t="s">
        <v>48</v>
      </c>
      <c r="K2104">
        <v>525774</v>
      </c>
      <c r="L2104">
        <v>12</v>
      </c>
      <c r="M2104">
        <v>0</v>
      </c>
      <c r="N2104">
        <v>0</v>
      </c>
      <c r="O2104">
        <v>0</v>
      </c>
      <c r="P2104">
        <v>0</v>
      </c>
      <c r="Q2104">
        <v>0</v>
      </c>
      <c r="R2104" t="s">
        <v>5780</v>
      </c>
    </row>
    <row r="2105" spans="1:19">
      <c r="A2105" t="s">
        <v>5781</v>
      </c>
      <c r="B2105" t="s">
        <v>5782</v>
      </c>
      <c r="C2105" t="s">
        <v>35</v>
      </c>
      <c r="D2105" t="s">
        <v>70</v>
      </c>
      <c r="E2105">
        <v>305.04000000000002</v>
      </c>
      <c r="F2105" t="s">
        <v>55</v>
      </c>
      <c r="G2105" t="s">
        <v>24</v>
      </c>
      <c r="H2105">
        <v>9.8800000000000008</v>
      </c>
      <c r="I2105">
        <v>0</v>
      </c>
      <c r="J2105" t="s">
        <v>25</v>
      </c>
      <c r="K2105">
        <v>464023</v>
      </c>
      <c r="L2105">
        <v>21</v>
      </c>
      <c r="M2105">
        <v>0</v>
      </c>
      <c r="N2105">
        <v>0</v>
      </c>
      <c r="O2105">
        <v>0</v>
      </c>
      <c r="P2105">
        <v>0</v>
      </c>
      <c r="Q2105">
        <v>0</v>
      </c>
      <c r="R2105" t="s">
        <v>5783</v>
      </c>
      <c r="S2105" t="s">
        <v>57</v>
      </c>
    </row>
    <row r="2106" spans="1:19">
      <c r="A2106" t="s">
        <v>5784</v>
      </c>
      <c r="B2106" t="s">
        <v>5785</v>
      </c>
      <c r="C2106" t="s">
        <v>95</v>
      </c>
      <c r="D2106" t="s">
        <v>54</v>
      </c>
      <c r="E2106">
        <v>648.34</v>
      </c>
      <c r="F2106" t="s">
        <v>23</v>
      </c>
      <c r="G2106" t="s">
        <v>24</v>
      </c>
      <c r="H2106">
        <v>13.19</v>
      </c>
      <c r="I2106">
        <v>0</v>
      </c>
      <c r="J2106" t="s">
        <v>25</v>
      </c>
      <c r="K2106">
        <v>548485</v>
      </c>
      <c r="L2106">
        <v>22</v>
      </c>
      <c r="M2106">
        <v>0</v>
      </c>
      <c r="N2106">
        <v>0</v>
      </c>
      <c r="O2106">
        <v>0</v>
      </c>
      <c r="P2106">
        <v>0</v>
      </c>
      <c r="Q2106">
        <v>0</v>
      </c>
      <c r="R2106" t="s">
        <v>5786</v>
      </c>
    </row>
    <row r="2107" spans="1:19">
      <c r="A2107" t="s">
        <v>5787</v>
      </c>
      <c r="B2107" t="s">
        <v>5788</v>
      </c>
      <c r="C2107" t="s">
        <v>35</v>
      </c>
      <c r="D2107" t="s">
        <v>70</v>
      </c>
      <c r="E2107">
        <v>251.9</v>
      </c>
      <c r="F2107" t="s">
        <v>55</v>
      </c>
      <c r="G2107" t="s">
        <v>40</v>
      </c>
      <c r="H2107">
        <v>1.85</v>
      </c>
      <c r="I2107">
        <v>0</v>
      </c>
      <c r="J2107" t="s">
        <v>31</v>
      </c>
      <c r="K2107">
        <v>503596</v>
      </c>
      <c r="L2107">
        <v>19</v>
      </c>
      <c r="M2107">
        <v>0</v>
      </c>
      <c r="N2107">
        <v>0</v>
      </c>
      <c r="O2107">
        <v>0</v>
      </c>
      <c r="P2107">
        <v>0</v>
      </c>
      <c r="Q2107">
        <v>0</v>
      </c>
      <c r="R2107" t="s">
        <v>5789</v>
      </c>
    </row>
    <row r="2108" spans="1:19">
      <c r="A2108" t="s">
        <v>5790</v>
      </c>
      <c r="B2108" t="s">
        <v>3158</v>
      </c>
      <c r="C2108" t="s">
        <v>60</v>
      </c>
      <c r="D2108" t="s">
        <v>22</v>
      </c>
      <c r="E2108">
        <v>170.22</v>
      </c>
      <c r="F2108" t="s">
        <v>23</v>
      </c>
      <c r="G2108" t="s">
        <v>24</v>
      </c>
      <c r="H2108">
        <v>3.92</v>
      </c>
      <c r="I2108">
        <v>0</v>
      </c>
      <c r="J2108" t="s">
        <v>31</v>
      </c>
      <c r="K2108">
        <v>487607</v>
      </c>
      <c r="L2108">
        <v>20</v>
      </c>
      <c r="M2108">
        <v>0</v>
      </c>
      <c r="N2108">
        <v>0</v>
      </c>
      <c r="O2108">
        <v>0</v>
      </c>
      <c r="P2108">
        <v>0</v>
      </c>
      <c r="Q2108">
        <v>0</v>
      </c>
      <c r="R2108" t="s">
        <v>5791</v>
      </c>
    </row>
    <row r="2109" spans="1:19">
      <c r="A2109" t="s">
        <v>5792</v>
      </c>
      <c r="B2109" t="s">
        <v>5793</v>
      </c>
      <c r="C2109" t="s">
        <v>60</v>
      </c>
      <c r="D2109" t="s">
        <v>22</v>
      </c>
      <c r="E2109">
        <v>289.02999999999997</v>
      </c>
      <c r="F2109" t="s">
        <v>23</v>
      </c>
      <c r="G2109" t="s">
        <v>24</v>
      </c>
      <c r="H2109">
        <v>5.98</v>
      </c>
      <c r="I2109">
        <v>0</v>
      </c>
      <c r="J2109" t="s">
        <v>31</v>
      </c>
      <c r="K2109">
        <v>417297</v>
      </c>
      <c r="L2109">
        <v>12</v>
      </c>
      <c r="M2109">
        <v>0</v>
      </c>
      <c r="N2109">
        <v>0</v>
      </c>
      <c r="O2109">
        <v>0</v>
      </c>
      <c r="P2109">
        <v>0</v>
      </c>
      <c r="Q2109">
        <v>0</v>
      </c>
      <c r="R2109" t="s">
        <v>5794</v>
      </c>
    </row>
    <row r="2110" spans="1:19">
      <c r="A2110" t="s">
        <v>5795</v>
      </c>
      <c r="B2110" t="s">
        <v>5796</v>
      </c>
      <c r="C2110" t="s">
        <v>35</v>
      </c>
      <c r="D2110" t="s">
        <v>70</v>
      </c>
      <c r="E2110">
        <v>488.1</v>
      </c>
      <c r="F2110" t="s">
        <v>39</v>
      </c>
      <c r="G2110" t="s">
        <v>40</v>
      </c>
      <c r="H2110">
        <v>5.96</v>
      </c>
      <c r="I2110">
        <v>0</v>
      </c>
      <c r="J2110" t="s">
        <v>31</v>
      </c>
      <c r="K2110">
        <v>425570</v>
      </c>
      <c r="L2110">
        <v>25</v>
      </c>
      <c r="M2110">
        <v>0</v>
      </c>
      <c r="N2110">
        <v>0</v>
      </c>
      <c r="O2110">
        <v>0</v>
      </c>
      <c r="P2110">
        <v>0</v>
      </c>
      <c r="Q2110">
        <v>0</v>
      </c>
      <c r="R2110" t="s">
        <v>5797</v>
      </c>
    </row>
    <row r="2111" spans="1:19">
      <c r="A2111" t="s">
        <v>5798</v>
      </c>
      <c r="B2111" t="s">
        <v>5198</v>
      </c>
      <c r="C2111" t="s">
        <v>29</v>
      </c>
      <c r="D2111" t="s">
        <v>70</v>
      </c>
      <c r="E2111">
        <v>269.47000000000003</v>
      </c>
      <c r="F2111" t="s">
        <v>23</v>
      </c>
      <c r="G2111" t="s">
        <v>24</v>
      </c>
      <c r="H2111">
        <v>6.64</v>
      </c>
      <c r="I2111">
        <v>0</v>
      </c>
      <c r="J2111" t="s">
        <v>48</v>
      </c>
      <c r="K2111">
        <v>479701</v>
      </c>
      <c r="L2111">
        <v>10</v>
      </c>
      <c r="M2111">
        <v>0</v>
      </c>
      <c r="N2111">
        <v>0</v>
      </c>
      <c r="O2111">
        <v>0</v>
      </c>
      <c r="P2111">
        <v>0</v>
      </c>
      <c r="Q2111">
        <v>0</v>
      </c>
      <c r="R2111" t="s">
        <v>5799</v>
      </c>
    </row>
    <row r="2112" spans="1:19">
      <c r="A2112" t="s">
        <v>5800</v>
      </c>
      <c r="B2112" t="s">
        <v>5774</v>
      </c>
      <c r="C2112" t="s">
        <v>21</v>
      </c>
      <c r="D2112" t="s">
        <v>30</v>
      </c>
      <c r="E2112">
        <v>607.80999999999995</v>
      </c>
      <c r="F2112" t="s">
        <v>23</v>
      </c>
      <c r="G2112" t="s">
        <v>24</v>
      </c>
      <c r="H2112">
        <v>6.94</v>
      </c>
      <c r="I2112">
        <v>0</v>
      </c>
      <c r="J2112" t="s">
        <v>31</v>
      </c>
      <c r="K2112">
        <v>549014</v>
      </c>
      <c r="L2112">
        <v>43</v>
      </c>
      <c r="M2112">
        <v>0</v>
      </c>
      <c r="N2112">
        <v>0</v>
      </c>
      <c r="O2112">
        <v>0</v>
      </c>
      <c r="P2112">
        <v>1</v>
      </c>
      <c r="Q2112">
        <v>0</v>
      </c>
      <c r="R2112" t="s">
        <v>5801</v>
      </c>
    </row>
    <row r="2113" spans="1:19">
      <c r="A2113" t="s">
        <v>5802</v>
      </c>
      <c r="B2113" t="s">
        <v>5803</v>
      </c>
      <c r="C2113" t="s">
        <v>128</v>
      </c>
      <c r="D2113" t="s">
        <v>22</v>
      </c>
      <c r="E2113">
        <v>707.14</v>
      </c>
      <c r="F2113" t="s">
        <v>23</v>
      </c>
      <c r="G2113" t="s">
        <v>24</v>
      </c>
      <c r="H2113">
        <v>9.64</v>
      </c>
      <c r="I2113">
        <v>0</v>
      </c>
      <c r="J2113" t="s">
        <v>48</v>
      </c>
      <c r="K2113">
        <v>454114</v>
      </c>
      <c r="L2113">
        <v>40</v>
      </c>
      <c r="M2113">
        <v>0</v>
      </c>
      <c r="N2113">
        <v>0</v>
      </c>
      <c r="O2113">
        <v>0</v>
      </c>
      <c r="P2113">
        <v>1</v>
      </c>
      <c r="Q2113">
        <v>0</v>
      </c>
      <c r="R2113" t="s">
        <v>5804</v>
      </c>
    </row>
    <row r="2114" spans="1:19">
      <c r="A2114" t="s">
        <v>5805</v>
      </c>
      <c r="B2114" t="s">
        <v>5806</v>
      </c>
      <c r="C2114" t="s">
        <v>29</v>
      </c>
      <c r="D2114" t="s">
        <v>22</v>
      </c>
      <c r="E2114">
        <v>709.88</v>
      </c>
      <c r="F2114" t="s">
        <v>23</v>
      </c>
      <c r="G2114" t="s">
        <v>24</v>
      </c>
      <c r="H2114">
        <v>8.9700000000000006</v>
      </c>
      <c r="I2114">
        <v>0</v>
      </c>
      <c r="J2114" t="s">
        <v>48</v>
      </c>
      <c r="K2114">
        <v>534734</v>
      </c>
      <c r="L2114">
        <v>25</v>
      </c>
      <c r="M2114">
        <v>0</v>
      </c>
      <c r="N2114">
        <v>0</v>
      </c>
      <c r="O2114">
        <v>0</v>
      </c>
      <c r="P2114">
        <v>0</v>
      </c>
      <c r="Q2114">
        <v>0</v>
      </c>
      <c r="R2114" t="s">
        <v>5807</v>
      </c>
    </row>
    <row r="2115" spans="1:19">
      <c r="A2115" t="s">
        <v>5808</v>
      </c>
      <c r="B2115" t="s">
        <v>1624</v>
      </c>
      <c r="C2115" t="s">
        <v>60</v>
      </c>
      <c r="D2115" t="s">
        <v>22</v>
      </c>
      <c r="E2115">
        <v>582.48</v>
      </c>
      <c r="F2115" t="s">
        <v>55</v>
      </c>
      <c r="G2115" t="s">
        <v>24</v>
      </c>
      <c r="H2115">
        <v>9.4700000000000006</v>
      </c>
      <c r="I2115">
        <v>0</v>
      </c>
      <c r="J2115" t="s">
        <v>144</v>
      </c>
      <c r="K2115">
        <v>494630</v>
      </c>
      <c r="L2115">
        <v>14</v>
      </c>
      <c r="M2115">
        <v>0</v>
      </c>
      <c r="N2115">
        <v>0</v>
      </c>
      <c r="O2115">
        <v>0</v>
      </c>
      <c r="P2115">
        <v>0</v>
      </c>
      <c r="Q2115">
        <v>0</v>
      </c>
      <c r="R2115" t="s">
        <v>5809</v>
      </c>
      <c r="S2115" t="s">
        <v>57</v>
      </c>
    </row>
    <row r="2116" spans="1:19">
      <c r="A2116" t="s">
        <v>5810</v>
      </c>
      <c r="B2116" t="s">
        <v>4292</v>
      </c>
      <c r="C2116" t="s">
        <v>121</v>
      </c>
      <c r="D2116" t="s">
        <v>22</v>
      </c>
      <c r="E2116">
        <v>1952.16</v>
      </c>
      <c r="F2116" t="s">
        <v>23</v>
      </c>
      <c r="G2116" t="s">
        <v>24</v>
      </c>
      <c r="H2116">
        <v>3.4</v>
      </c>
      <c r="I2116">
        <v>0</v>
      </c>
      <c r="J2116" t="s">
        <v>31</v>
      </c>
      <c r="K2116">
        <v>503355</v>
      </c>
      <c r="L2116">
        <v>23</v>
      </c>
      <c r="M2116">
        <v>0</v>
      </c>
      <c r="N2116">
        <v>0</v>
      </c>
      <c r="O2116">
        <v>0</v>
      </c>
      <c r="P2116">
        <v>0</v>
      </c>
      <c r="Q2116">
        <v>0</v>
      </c>
      <c r="R2116" t="s">
        <v>5811</v>
      </c>
    </row>
    <row r="2117" spans="1:19">
      <c r="A2117" t="s">
        <v>5812</v>
      </c>
      <c r="B2117" t="s">
        <v>2171</v>
      </c>
      <c r="C2117" t="s">
        <v>44</v>
      </c>
      <c r="D2117" t="s">
        <v>30</v>
      </c>
      <c r="E2117">
        <v>161.34</v>
      </c>
      <c r="F2117" t="s">
        <v>39</v>
      </c>
      <c r="G2117" t="s">
        <v>24</v>
      </c>
      <c r="H2117">
        <v>6.81</v>
      </c>
      <c r="I2117">
        <v>0</v>
      </c>
      <c r="J2117" t="s">
        <v>25</v>
      </c>
      <c r="K2117">
        <v>555278</v>
      </c>
      <c r="L2117">
        <v>15</v>
      </c>
      <c r="M2117">
        <v>0</v>
      </c>
      <c r="N2117">
        <v>0</v>
      </c>
      <c r="O2117">
        <v>0</v>
      </c>
      <c r="P2117">
        <v>0</v>
      </c>
      <c r="Q2117">
        <v>0</v>
      </c>
      <c r="R2117" t="s">
        <v>5813</v>
      </c>
      <c r="S2117" t="s">
        <v>50</v>
      </c>
    </row>
    <row r="2118" spans="1:19">
      <c r="A2118" t="s">
        <v>5814</v>
      </c>
      <c r="B2118" t="s">
        <v>5815</v>
      </c>
      <c r="C2118" t="s">
        <v>21</v>
      </c>
      <c r="D2118" t="s">
        <v>22</v>
      </c>
      <c r="E2118">
        <v>234.51</v>
      </c>
      <c r="F2118" t="s">
        <v>23</v>
      </c>
      <c r="G2118" t="s">
        <v>24</v>
      </c>
      <c r="H2118">
        <v>2.39</v>
      </c>
      <c r="I2118">
        <v>0</v>
      </c>
      <c r="J2118" t="s">
        <v>144</v>
      </c>
      <c r="K2118">
        <v>444841</v>
      </c>
      <c r="L2118">
        <v>25</v>
      </c>
      <c r="M2118">
        <v>0</v>
      </c>
      <c r="N2118">
        <v>0</v>
      </c>
      <c r="O2118">
        <v>0</v>
      </c>
      <c r="P2118">
        <v>0</v>
      </c>
      <c r="Q2118">
        <v>0</v>
      </c>
      <c r="R2118" t="s">
        <v>5816</v>
      </c>
    </row>
    <row r="2119" spans="1:19">
      <c r="A2119" t="s">
        <v>5817</v>
      </c>
      <c r="B2119" t="s">
        <v>2140</v>
      </c>
      <c r="C2119" t="s">
        <v>44</v>
      </c>
      <c r="D2119" t="s">
        <v>22</v>
      </c>
      <c r="E2119">
        <v>309.94</v>
      </c>
      <c r="F2119" t="s">
        <v>23</v>
      </c>
      <c r="G2119" t="s">
        <v>24</v>
      </c>
      <c r="H2119">
        <v>9.48</v>
      </c>
      <c r="I2119">
        <v>0</v>
      </c>
      <c r="J2119" t="s">
        <v>25</v>
      </c>
      <c r="K2119">
        <v>412914</v>
      </c>
      <c r="L2119">
        <v>12</v>
      </c>
      <c r="M2119">
        <v>0</v>
      </c>
      <c r="N2119">
        <v>0</v>
      </c>
      <c r="O2119">
        <v>0</v>
      </c>
      <c r="P2119">
        <v>0</v>
      </c>
      <c r="Q2119">
        <v>0</v>
      </c>
      <c r="R2119" t="s">
        <v>5818</v>
      </c>
    </row>
    <row r="2120" spans="1:19">
      <c r="A2120" t="s">
        <v>5819</v>
      </c>
      <c r="B2120" t="s">
        <v>5820</v>
      </c>
      <c r="C2120" t="s">
        <v>95</v>
      </c>
      <c r="D2120" t="s">
        <v>22</v>
      </c>
      <c r="E2120">
        <v>450.67</v>
      </c>
      <c r="F2120" t="s">
        <v>23</v>
      </c>
      <c r="G2120" t="s">
        <v>24</v>
      </c>
      <c r="H2120">
        <v>6.88</v>
      </c>
      <c r="I2120">
        <v>0</v>
      </c>
      <c r="J2120" t="s">
        <v>31</v>
      </c>
      <c r="K2120">
        <v>507103</v>
      </c>
      <c r="L2120">
        <v>16</v>
      </c>
      <c r="M2120">
        <v>0</v>
      </c>
      <c r="N2120">
        <v>0</v>
      </c>
      <c r="O2120">
        <v>0</v>
      </c>
      <c r="P2120">
        <v>0</v>
      </c>
      <c r="Q2120">
        <v>0</v>
      </c>
      <c r="R2120" t="s">
        <v>5821</v>
      </c>
    </row>
    <row r="2121" spans="1:19">
      <c r="A2121" t="s">
        <v>5822</v>
      </c>
      <c r="B2121" t="s">
        <v>5823</v>
      </c>
      <c r="C2121" t="s">
        <v>44</v>
      </c>
      <c r="D2121" t="s">
        <v>30</v>
      </c>
      <c r="E2121">
        <v>1206.01</v>
      </c>
      <c r="F2121" t="s">
        <v>23</v>
      </c>
      <c r="G2121" t="s">
        <v>24</v>
      </c>
      <c r="H2121">
        <v>10.49</v>
      </c>
      <c r="I2121">
        <v>0</v>
      </c>
      <c r="J2121" t="s">
        <v>31</v>
      </c>
      <c r="K2121">
        <v>485100</v>
      </c>
      <c r="L2121">
        <v>42</v>
      </c>
      <c r="M2121">
        <v>0</v>
      </c>
      <c r="N2121">
        <v>0</v>
      </c>
      <c r="O2121">
        <v>0</v>
      </c>
      <c r="P2121">
        <v>1</v>
      </c>
      <c r="Q2121">
        <v>0</v>
      </c>
      <c r="R2121" t="s">
        <v>5824</v>
      </c>
    </row>
    <row r="2122" spans="1:19">
      <c r="A2122" t="s">
        <v>5825</v>
      </c>
      <c r="B2122" t="s">
        <v>1979</v>
      </c>
      <c r="C2122" t="s">
        <v>121</v>
      </c>
      <c r="D2122" t="s">
        <v>54</v>
      </c>
      <c r="E2122">
        <v>164.68</v>
      </c>
      <c r="F2122" t="s">
        <v>23</v>
      </c>
      <c r="G2122" t="s">
        <v>24</v>
      </c>
      <c r="H2122">
        <v>18.97</v>
      </c>
      <c r="I2122">
        <v>0</v>
      </c>
      <c r="J2122" t="s">
        <v>31</v>
      </c>
      <c r="K2122">
        <v>442704</v>
      </c>
      <c r="L2122">
        <v>43</v>
      </c>
      <c r="M2122">
        <v>0</v>
      </c>
      <c r="N2122">
        <v>1</v>
      </c>
      <c r="O2122">
        <v>0</v>
      </c>
      <c r="P2122">
        <v>0</v>
      </c>
      <c r="Q2122">
        <v>0</v>
      </c>
      <c r="R2122" t="s">
        <v>5826</v>
      </c>
    </row>
    <row r="2123" spans="1:19">
      <c r="A2123" t="s">
        <v>5827</v>
      </c>
      <c r="B2123" t="s">
        <v>5828</v>
      </c>
      <c r="C2123" t="s">
        <v>60</v>
      </c>
      <c r="D2123" t="s">
        <v>22</v>
      </c>
      <c r="E2123">
        <v>2148.69</v>
      </c>
      <c r="F2123" t="s">
        <v>23</v>
      </c>
      <c r="G2123" t="s">
        <v>24</v>
      </c>
      <c r="H2123">
        <v>10.91</v>
      </c>
      <c r="I2123">
        <v>0</v>
      </c>
      <c r="J2123" t="s">
        <v>31</v>
      </c>
      <c r="K2123">
        <v>538839</v>
      </c>
      <c r="L2123">
        <v>12</v>
      </c>
      <c r="M2123">
        <v>0</v>
      </c>
      <c r="N2123">
        <v>0</v>
      </c>
      <c r="O2123">
        <v>0</v>
      </c>
      <c r="P2123">
        <v>0</v>
      </c>
      <c r="Q2123">
        <v>0</v>
      </c>
      <c r="R2123" t="s">
        <v>5829</v>
      </c>
    </row>
    <row r="2124" spans="1:19">
      <c r="A2124" t="s">
        <v>5830</v>
      </c>
      <c r="B2124" t="s">
        <v>5831</v>
      </c>
      <c r="C2124" t="s">
        <v>44</v>
      </c>
      <c r="D2124" t="s">
        <v>70</v>
      </c>
      <c r="E2124">
        <v>604.70000000000005</v>
      </c>
      <c r="F2124" t="s">
        <v>39</v>
      </c>
      <c r="G2124" t="s">
        <v>24</v>
      </c>
      <c r="H2124">
        <v>2.0699999999999998</v>
      </c>
      <c r="I2124">
        <v>0</v>
      </c>
      <c r="J2124" t="s">
        <v>25</v>
      </c>
      <c r="K2124">
        <v>502654</v>
      </c>
      <c r="L2124">
        <v>15</v>
      </c>
      <c r="M2124">
        <v>0</v>
      </c>
      <c r="N2124">
        <v>0</v>
      </c>
      <c r="O2124">
        <v>0</v>
      </c>
      <c r="P2124">
        <v>0</v>
      </c>
      <c r="Q2124">
        <v>0</v>
      </c>
      <c r="R2124" t="s">
        <v>5832</v>
      </c>
      <c r="S2124" t="s">
        <v>50</v>
      </c>
    </row>
    <row r="2125" spans="1:19">
      <c r="A2125" t="s">
        <v>5833</v>
      </c>
      <c r="B2125" t="s">
        <v>1849</v>
      </c>
      <c r="C2125" t="s">
        <v>35</v>
      </c>
      <c r="D2125" t="s">
        <v>70</v>
      </c>
      <c r="E2125">
        <v>1062.44</v>
      </c>
      <c r="F2125" t="s">
        <v>55</v>
      </c>
      <c r="G2125" t="s">
        <v>40</v>
      </c>
      <c r="H2125">
        <v>2.74</v>
      </c>
      <c r="I2125">
        <v>0</v>
      </c>
      <c r="J2125" t="s">
        <v>48</v>
      </c>
      <c r="K2125">
        <v>466773</v>
      </c>
      <c r="L2125">
        <v>13</v>
      </c>
      <c r="M2125">
        <v>0</v>
      </c>
      <c r="N2125">
        <v>0</v>
      </c>
      <c r="O2125">
        <v>0</v>
      </c>
      <c r="P2125">
        <v>0</v>
      </c>
      <c r="Q2125">
        <v>0</v>
      </c>
      <c r="R2125" t="s">
        <v>5834</v>
      </c>
    </row>
    <row r="2126" spans="1:19">
      <c r="A2126" t="s">
        <v>5835</v>
      </c>
      <c r="B2126" t="s">
        <v>5836</v>
      </c>
      <c r="C2126" t="s">
        <v>128</v>
      </c>
      <c r="D2126" t="s">
        <v>54</v>
      </c>
      <c r="E2126">
        <v>149.97</v>
      </c>
      <c r="F2126" t="s">
        <v>39</v>
      </c>
      <c r="G2126" t="s">
        <v>40</v>
      </c>
      <c r="H2126">
        <v>18.77</v>
      </c>
      <c r="I2126">
        <v>0</v>
      </c>
      <c r="J2126" t="s">
        <v>25</v>
      </c>
      <c r="K2126">
        <v>553006</v>
      </c>
      <c r="L2126">
        <v>11</v>
      </c>
      <c r="M2126">
        <v>0</v>
      </c>
      <c r="N2126">
        <v>0</v>
      </c>
      <c r="O2126">
        <v>0</v>
      </c>
      <c r="P2126">
        <v>0</v>
      </c>
      <c r="Q2126">
        <v>0</v>
      </c>
      <c r="R2126" t="s">
        <v>5837</v>
      </c>
    </row>
    <row r="2127" spans="1:19">
      <c r="A2127" t="s">
        <v>5838</v>
      </c>
      <c r="B2127" t="s">
        <v>5839</v>
      </c>
      <c r="C2127" t="s">
        <v>35</v>
      </c>
      <c r="D2127" t="s">
        <v>22</v>
      </c>
      <c r="E2127">
        <v>274.89</v>
      </c>
      <c r="F2127" t="s">
        <v>55</v>
      </c>
      <c r="G2127" t="s">
        <v>24</v>
      </c>
      <c r="H2127">
        <v>11.13</v>
      </c>
      <c r="I2127">
        <v>0</v>
      </c>
      <c r="J2127" t="s">
        <v>31</v>
      </c>
      <c r="K2127">
        <v>447511</v>
      </c>
      <c r="L2127">
        <v>20</v>
      </c>
      <c r="M2127">
        <v>0</v>
      </c>
      <c r="N2127">
        <v>0</v>
      </c>
      <c r="O2127">
        <v>0</v>
      </c>
      <c r="P2127">
        <v>0</v>
      </c>
      <c r="Q2127">
        <v>0</v>
      </c>
      <c r="R2127" t="s">
        <v>5840</v>
      </c>
      <c r="S2127" t="s">
        <v>57</v>
      </c>
    </row>
    <row r="2128" spans="1:19">
      <c r="A2128" t="s">
        <v>5841</v>
      </c>
      <c r="B2128" t="s">
        <v>5842</v>
      </c>
      <c r="C2128" t="s">
        <v>29</v>
      </c>
      <c r="D2128" t="s">
        <v>22</v>
      </c>
      <c r="E2128">
        <v>179.42</v>
      </c>
      <c r="F2128" t="s">
        <v>23</v>
      </c>
      <c r="G2128" t="s">
        <v>24</v>
      </c>
      <c r="H2128">
        <v>4.17</v>
      </c>
      <c r="I2128">
        <v>0</v>
      </c>
      <c r="J2128" t="s">
        <v>31</v>
      </c>
      <c r="K2128">
        <v>426163</v>
      </c>
      <c r="L2128">
        <v>51</v>
      </c>
      <c r="M2128">
        <v>0</v>
      </c>
      <c r="N2128">
        <v>0</v>
      </c>
      <c r="O2128">
        <v>1</v>
      </c>
      <c r="P2128">
        <v>0</v>
      </c>
      <c r="Q2128">
        <v>0</v>
      </c>
      <c r="R2128" t="s">
        <v>5843</v>
      </c>
    </row>
    <row r="2129" spans="1:18">
      <c r="A2129" t="s">
        <v>5844</v>
      </c>
      <c r="B2129" t="s">
        <v>5845</v>
      </c>
      <c r="C2129" t="s">
        <v>35</v>
      </c>
      <c r="D2129" t="s">
        <v>70</v>
      </c>
      <c r="E2129">
        <v>90.38</v>
      </c>
      <c r="F2129" t="s">
        <v>39</v>
      </c>
      <c r="G2129" t="s">
        <v>40</v>
      </c>
      <c r="H2129">
        <v>8.67</v>
      </c>
      <c r="I2129">
        <v>0</v>
      </c>
      <c r="J2129" t="s">
        <v>25</v>
      </c>
      <c r="K2129">
        <v>515355</v>
      </c>
      <c r="L2129">
        <v>22</v>
      </c>
      <c r="M2129">
        <v>0</v>
      </c>
      <c r="N2129">
        <v>0</v>
      </c>
      <c r="O2129">
        <v>0</v>
      </c>
      <c r="P2129">
        <v>0</v>
      </c>
      <c r="Q2129">
        <v>0</v>
      </c>
      <c r="R2129" t="s">
        <v>5846</v>
      </c>
    </row>
    <row r="2130" spans="1:18">
      <c r="A2130" t="s">
        <v>5847</v>
      </c>
      <c r="B2130" t="s">
        <v>475</v>
      </c>
      <c r="C2130" t="s">
        <v>60</v>
      </c>
      <c r="D2130" t="s">
        <v>30</v>
      </c>
      <c r="E2130">
        <v>995.85</v>
      </c>
      <c r="F2130" t="s">
        <v>23</v>
      </c>
      <c r="G2130" t="s">
        <v>24</v>
      </c>
      <c r="H2130">
        <v>7.74</v>
      </c>
      <c r="I2130">
        <v>0</v>
      </c>
      <c r="J2130" t="s">
        <v>31</v>
      </c>
      <c r="K2130">
        <v>480742</v>
      </c>
      <c r="L2130">
        <v>25</v>
      </c>
      <c r="M2130">
        <v>0</v>
      </c>
      <c r="N2130">
        <v>0</v>
      </c>
      <c r="O2130">
        <v>0</v>
      </c>
      <c r="P2130">
        <v>0</v>
      </c>
      <c r="Q2130">
        <v>0</v>
      </c>
      <c r="R2130" t="s">
        <v>5848</v>
      </c>
    </row>
    <row r="2131" spans="1:18">
      <c r="A2131" t="s">
        <v>5849</v>
      </c>
      <c r="B2131" t="s">
        <v>391</v>
      </c>
      <c r="C2131" t="s">
        <v>121</v>
      </c>
      <c r="D2131" t="s">
        <v>54</v>
      </c>
      <c r="E2131">
        <v>968.59</v>
      </c>
      <c r="F2131" t="s">
        <v>23</v>
      </c>
      <c r="G2131" t="s">
        <v>24</v>
      </c>
      <c r="H2131">
        <v>12.66</v>
      </c>
      <c r="I2131">
        <v>0</v>
      </c>
      <c r="J2131" t="s">
        <v>25</v>
      </c>
      <c r="K2131">
        <v>468379</v>
      </c>
      <c r="L2131">
        <v>18</v>
      </c>
      <c r="M2131">
        <v>0</v>
      </c>
      <c r="N2131">
        <v>0</v>
      </c>
      <c r="O2131">
        <v>0</v>
      </c>
      <c r="P2131">
        <v>0</v>
      </c>
      <c r="Q2131">
        <v>0</v>
      </c>
      <c r="R2131" t="s">
        <v>5850</v>
      </c>
    </row>
    <row r="2132" spans="1:18">
      <c r="A2132" t="s">
        <v>5851</v>
      </c>
      <c r="B2132" t="s">
        <v>3441</v>
      </c>
      <c r="C2132" t="s">
        <v>35</v>
      </c>
      <c r="D2132" t="s">
        <v>22</v>
      </c>
      <c r="E2132">
        <v>58.63</v>
      </c>
      <c r="F2132" t="s">
        <v>23</v>
      </c>
      <c r="G2132" t="s">
        <v>24</v>
      </c>
      <c r="H2132">
        <v>10.88</v>
      </c>
      <c r="I2132">
        <v>0</v>
      </c>
      <c r="J2132" t="s">
        <v>48</v>
      </c>
      <c r="K2132">
        <v>505593</v>
      </c>
      <c r="L2132">
        <v>47</v>
      </c>
      <c r="M2132">
        <v>0</v>
      </c>
      <c r="N2132">
        <v>0</v>
      </c>
      <c r="O2132">
        <v>1</v>
      </c>
      <c r="P2132">
        <v>0</v>
      </c>
      <c r="Q2132">
        <v>0</v>
      </c>
      <c r="R2132" t="s">
        <v>5852</v>
      </c>
    </row>
    <row r="2133" spans="1:18">
      <c r="A2133" t="s">
        <v>5853</v>
      </c>
      <c r="B2133" t="s">
        <v>5854</v>
      </c>
      <c r="C2133" t="s">
        <v>29</v>
      </c>
      <c r="D2133" t="s">
        <v>22</v>
      </c>
      <c r="E2133">
        <v>119.54</v>
      </c>
      <c r="F2133" t="s">
        <v>55</v>
      </c>
      <c r="G2133" t="s">
        <v>40</v>
      </c>
      <c r="H2133">
        <v>11.92</v>
      </c>
      <c r="I2133">
        <v>0</v>
      </c>
      <c r="J2133" t="s">
        <v>31</v>
      </c>
      <c r="K2133">
        <v>438405</v>
      </c>
      <c r="L2133">
        <v>18</v>
      </c>
      <c r="M2133">
        <v>0</v>
      </c>
      <c r="N2133">
        <v>0</v>
      </c>
      <c r="O2133">
        <v>0</v>
      </c>
      <c r="P2133">
        <v>0</v>
      </c>
      <c r="Q2133">
        <v>0</v>
      </c>
      <c r="R2133" t="s">
        <v>5855</v>
      </c>
    </row>
    <row r="2134" spans="1:18">
      <c r="A2134" t="s">
        <v>5856</v>
      </c>
      <c r="B2134" t="s">
        <v>5857</v>
      </c>
      <c r="C2134" t="s">
        <v>21</v>
      </c>
      <c r="D2134" t="s">
        <v>22</v>
      </c>
      <c r="E2134">
        <v>350</v>
      </c>
      <c r="F2134" t="s">
        <v>23</v>
      </c>
      <c r="G2134" t="s">
        <v>24</v>
      </c>
      <c r="H2134">
        <v>11.06</v>
      </c>
      <c r="I2134">
        <v>0</v>
      </c>
      <c r="J2134" t="s">
        <v>25</v>
      </c>
      <c r="K2134">
        <v>515262</v>
      </c>
      <c r="L2134">
        <v>14</v>
      </c>
      <c r="M2134">
        <v>0</v>
      </c>
      <c r="N2134">
        <v>0</v>
      </c>
      <c r="O2134">
        <v>0</v>
      </c>
      <c r="P2134">
        <v>0</v>
      </c>
      <c r="Q2134">
        <v>0</v>
      </c>
      <c r="R2134" t="s">
        <v>5858</v>
      </c>
    </row>
    <row r="2135" spans="1:18">
      <c r="A2135" t="s">
        <v>5859</v>
      </c>
      <c r="B2135" t="s">
        <v>4326</v>
      </c>
      <c r="C2135" t="s">
        <v>121</v>
      </c>
      <c r="D2135" t="s">
        <v>70</v>
      </c>
      <c r="E2135">
        <v>432.23</v>
      </c>
      <c r="F2135" t="s">
        <v>39</v>
      </c>
      <c r="G2135" t="s">
        <v>40</v>
      </c>
      <c r="H2135">
        <v>11.08</v>
      </c>
      <c r="I2135">
        <v>0</v>
      </c>
      <c r="J2135" t="s">
        <v>31</v>
      </c>
      <c r="K2135">
        <v>469042</v>
      </c>
      <c r="L2135">
        <v>14</v>
      </c>
      <c r="M2135">
        <v>0</v>
      </c>
      <c r="N2135">
        <v>0</v>
      </c>
      <c r="O2135">
        <v>0</v>
      </c>
      <c r="P2135">
        <v>0</v>
      </c>
      <c r="Q2135">
        <v>0</v>
      </c>
      <c r="R2135" t="s">
        <v>5860</v>
      </c>
    </row>
    <row r="2136" spans="1:18">
      <c r="A2136" t="s">
        <v>5861</v>
      </c>
      <c r="B2136" t="s">
        <v>5862</v>
      </c>
      <c r="C2136" t="s">
        <v>53</v>
      </c>
      <c r="D2136" t="s">
        <v>30</v>
      </c>
      <c r="E2136">
        <v>174.13</v>
      </c>
      <c r="F2136" t="s">
        <v>39</v>
      </c>
      <c r="G2136" t="s">
        <v>40</v>
      </c>
      <c r="H2136">
        <v>2.77</v>
      </c>
      <c r="I2136">
        <v>0</v>
      </c>
      <c r="J2136" t="s">
        <v>48</v>
      </c>
      <c r="K2136">
        <v>538522</v>
      </c>
      <c r="L2136">
        <v>23</v>
      </c>
      <c r="M2136">
        <v>0</v>
      </c>
      <c r="N2136">
        <v>0</v>
      </c>
      <c r="O2136">
        <v>0</v>
      </c>
      <c r="P2136">
        <v>0</v>
      </c>
      <c r="Q2136">
        <v>0</v>
      </c>
      <c r="R2136" t="s">
        <v>5863</v>
      </c>
    </row>
    <row r="2137" spans="1:18">
      <c r="A2137" t="s">
        <v>5864</v>
      </c>
      <c r="B2137" t="s">
        <v>5865</v>
      </c>
      <c r="C2137" t="s">
        <v>44</v>
      </c>
      <c r="D2137" t="s">
        <v>70</v>
      </c>
      <c r="E2137">
        <v>321.26</v>
      </c>
      <c r="F2137" t="s">
        <v>23</v>
      </c>
      <c r="G2137" t="s">
        <v>24</v>
      </c>
      <c r="H2137">
        <v>10.46</v>
      </c>
      <c r="I2137">
        <v>0</v>
      </c>
      <c r="J2137" t="s">
        <v>25</v>
      </c>
      <c r="K2137">
        <v>452506</v>
      </c>
      <c r="L2137">
        <v>14</v>
      </c>
      <c r="M2137">
        <v>0</v>
      </c>
      <c r="N2137">
        <v>0</v>
      </c>
      <c r="O2137">
        <v>0</v>
      </c>
      <c r="P2137">
        <v>0</v>
      </c>
      <c r="Q2137">
        <v>0</v>
      </c>
      <c r="R2137" t="s">
        <v>5866</v>
      </c>
    </row>
    <row r="2138" spans="1:18">
      <c r="A2138" t="s">
        <v>5867</v>
      </c>
      <c r="B2138" t="s">
        <v>5868</v>
      </c>
      <c r="C2138" t="s">
        <v>35</v>
      </c>
      <c r="D2138" t="s">
        <v>70</v>
      </c>
      <c r="E2138">
        <v>312.35000000000002</v>
      </c>
      <c r="F2138" t="s">
        <v>23</v>
      </c>
      <c r="G2138" t="s">
        <v>24</v>
      </c>
      <c r="H2138">
        <v>2.04</v>
      </c>
      <c r="I2138">
        <v>1</v>
      </c>
      <c r="J2138" t="s">
        <v>25</v>
      </c>
      <c r="K2138">
        <v>514664</v>
      </c>
      <c r="L2138">
        <v>80</v>
      </c>
      <c r="M2138">
        <v>1</v>
      </c>
      <c r="N2138">
        <v>1</v>
      </c>
      <c r="O2138">
        <v>0</v>
      </c>
      <c r="P2138">
        <v>0</v>
      </c>
      <c r="Q2138">
        <v>0</v>
      </c>
      <c r="R2138" s="34">
        <v>45826.282430555562</v>
      </c>
    </row>
    <row r="2139" spans="1:18">
      <c r="A2139" t="s">
        <v>5869</v>
      </c>
      <c r="B2139" t="s">
        <v>1197</v>
      </c>
      <c r="C2139" t="s">
        <v>121</v>
      </c>
      <c r="D2139" t="s">
        <v>54</v>
      </c>
      <c r="E2139">
        <v>808.29</v>
      </c>
      <c r="F2139" t="s">
        <v>23</v>
      </c>
      <c r="G2139" t="s">
        <v>24</v>
      </c>
      <c r="H2139">
        <v>10.42</v>
      </c>
      <c r="I2139">
        <v>0</v>
      </c>
      <c r="J2139" t="s">
        <v>31</v>
      </c>
      <c r="K2139">
        <v>440361</v>
      </c>
      <c r="L2139">
        <v>19</v>
      </c>
      <c r="M2139">
        <v>0</v>
      </c>
      <c r="N2139">
        <v>0</v>
      </c>
      <c r="O2139">
        <v>0</v>
      </c>
      <c r="P2139">
        <v>0</v>
      </c>
      <c r="Q2139">
        <v>0</v>
      </c>
      <c r="R2139" t="s">
        <v>5870</v>
      </c>
    </row>
    <row r="2140" spans="1:18">
      <c r="A2140" t="s">
        <v>5871</v>
      </c>
      <c r="B2140" t="s">
        <v>1352</v>
      </c>
      <c r="C2140" t="s">
        <v>35</v>
      </c>
      <c r="D2140" t="s">
        <v>54</v>
      </c>
      <c r="E2140">
        <v>308.49</v>
      </c>
      <c r="F2140" t="s">
        <v>23</v>
      </c>
      <c r="G2140" t="s">
        <v>24</v>
      </c>
      <c r="H2140">
        <v>12.61</v>
      </c>
      <c r="I2140">
        <v>0</v>
      </c>
      <c r="J2140" t="s">
        <v>25</v>
      </c>
      <c r="K2140">
        <v>483418</v>
      </c>
      <c r="L2140">
        <v>11</v>
      </c>
      <c r="M2140">
        <v>0</v>
      </c>
      <c r="N2140">
        <v>0</v>
      </c>
      <c r="O2140">
        <v>0</v>
      </c>
      <c r="P2140">
        <v>0</v>
      </c>
      <c r="Q2140">
        <v>0</v>
      </c>
      <c r="R2140" t="s">
        <v>5872</v>
      </c>
    </row>
    <row r="2141" spans="1:18">
      <c r="A2141" t="s">
        <v>5873</v>
      </c>
      <c r="B2141" t="s">
        <v>5696</v>
      </c>
      <c r="C2141" t="s">
        <v>35</v>
      </c>
      <c r="D2141" t="s">
        <v>22</v>
      </c>
      <c r="E2141">
        <v>180.5</v>
      </c>
      <c r="F2141" t="s">
        <v>39</v>
      </c>
      <c r="G2141" t="s">
        <v>40</v>
      </c>
      <c r="H2141">
        <v>8.1300000000000008</v>
      </c>
      <c r="I2141">
        <v>0</v>
      </c>
      <c r="J2141" t="s">
        <v>48</v>
      </c>
      <c r="K2141">
        <v>428404</v>
      </c>
      <c r="L2141">
        <v>16</v>
      </c>
      <c r="M2141">
        <v>0</v>
      </c>
      <c r="N2141">
        <v>0</v>
      </c>
      <c r="O2141">
        <v>0</v>
      </c>
      <c r="P2141">
        <v>0</v>
      </c>
      <c r="Q2141">
        <v>0</v>
      </c>
      <c r="R2141" t="s">
        <v>5874</v>
      </c>
    </row>
    <row r="2142" spans="1:18">
      <c r="A2142" t="s">
        <v>5875</v>
      </c>
      <c r="B2142" t="s">
        <v>4680</v>
      </c>
      <c r="C2142" t="s">
        <v>29</v>
      </c>
      <c r="D2142" t="s">
        <v>22</v>
      </c>
      <c r="E2142">
        <v>544.69000000000005</v>
      </c>
      <c r="F2142" t="s">
        <v>55</v>
      </c>
      <c r="G2142" t="s">
        <v>40</v>
      </c>
      <c r="H2142">
        <v>9.49</v>
      </c>
      <c r="I2142">
        <v>0</v>
      </c>
      <c r="J2142" t="s">
        <v>25</v>
      </c>
      <c r="K2142">
        <v>485205</v>
      </c>
      <c r="L2142">
        <v>25</v>
      </c>
      <c r="M2142">
        <v>0</v>
      </c>
      <c r="N2142">
        <v>0</v>
      </c>
      <c r="O2142">
        <v>0</v>
      </c>
      <c r="P2142">
        <v>0</v>
      </c>
      <c r="Q2142">
        <v>0</v>
      </c>
      <c r="R2142" t="s">
        <v>5876</v>
      </c>
    </row>
    <row r="2143" spans="1:18">
      <c r="A2143" t="s">
        <v>5877</v>
      </c>
      <c r="B2143" t="s">
        <v>5118</v>
      </c>
      <c r="C2143" t="s">
        <v>53</v>
      </c>
      <c r="D2143" t="s">
        <v>30</v>
      </c>
      <c r="E2143">
        <v>487.39</v>
      </c>
      <c r="F2143" t="s">
        <v>23</v>
      </c>
      <c r="G2143" t="s">
        <v>24</v>
      </c>
      <c r="H2143">
        <v>10.87</v>
      </c>
      <c r="I2143">
        <v>0</v>
      </c>
      <c r="J2143" t="s">
        <v>25</v>
      </c>
      <c r="K2143">
        <v>475402</v>
      </c>
      <c r="L2143">
        <v>22</v>
      </c>
      <c r="M2143">
        <v>0</v>
      </c>
      <c r="N2143">
        <v>0</v>
      </c>
      <c r="O2143">
        <v>0</v>
      </c>
      <c r="P2143">
        <v>0</v>
      </c>
      <c r="Q2143">
        <v>0</v>
      </c>
      <c r="R2143" t="s">
        <v>5878</v>
      </c>
    </row>
    <row r="2144" spans="1:18">
      <c r="A2144" t="s">
        <v>5879</v>
      </c>
      <c r="B2144" t="s">
        <v>1061</v>
      </c>
      <c r="C2144" t="s">
        <v>21</v>
      </c>
      <c r="D2144" t="s">
        <v>54</v>
      </c>
      <c r="E2144">
        <v>367.35</v>
      </c>
      <c r="F2144" t="s">
        <v>39</v>
      </c>
      <c r="G2144" t="s">
        <v>40</v>
      </c>
      <c r="H2144">
        <v>19.03</v>
      </c>
      <c r="I2144">
        <v>0</v>
      </c>
      <c r="J2144" t="s">
        <v>48</v>
      </c>
      <c r="K2144">
        <v>489490</v>
      </c>
      <c r="L2144">
        <v>25</v>
      </c>
      <c r="M2144">
        <v>0</v>
      </c>
      <c r="N2144">
        <v>0</v>
      </c>
      <c r="O2144">
        <v>0</v>
      </c>
      <c r="P2144">
        <v>0</v>
      </c>
      <c r="Q2144">
        <v>0</v>
      </c>
      <c r="R2144" t="s">
        <v>5880</v>
      </c>
    </row>
    <row r="2145" spans="1:19">
      <c r="A2145" t="s">
        <v>5881</v>
      </c>
      <c r="B2145" t="s">
        <v>5882</v>
      </c>
      <c r="C2145" t="s">
        <v>44</v>
      </c>
      <c r="D2145" t="s">
        <v>70</v>
      </c>
      <c r="E2145">
        <v>333.72</v>
      </c>
      <c r="F2145" t="s">
        <v>39</v>
      </c>
      <c r="G2145" t="s">
        <v>24</v>
      </c>
      <c r="H2145">
        <v>6.97</v>
      </c>
      <c r="I2145">
        <v>0</v>
      </c>
      <c r="J2145" t="s">
        <v>31</v>
      </c>
      <c r="K2145">
        <v>408314</v>
      </c>
      <c r="L2145">
        <v>10</v>
      </c>
      <c r="M2145">
        <v>0</v>
      </c>
      <c r="N2145">
        <v>0</v>
      </c>
      <c r="O2145">
        <v>0</v>
      </c>
      <c r="P2145">
        <v>0</v>
      </c>
      <c r="Q2145">
        <v>0</v>
      </c>
      <c r="R2145" t="s">
        <v>5883</v>
      </c>
      <c r="S2145" t="s">
        <v>50</v>
      </c>
    </row>
    <row r="2146" spans="1:19">
      <c r="A2146" t="s">
        <v>5884</v>
      </c>
      <c r="B2146" t="s">
        <v>5526</v>
      </c>
      <c r="C2146" t="s">
        <v>21</v>
      </c>
      <c r="D2146" t="s">
        <v>70</v>
      </c>
      <c r="E2146">
        <v>477.16</v>
      </c>
      <c r="F2146" t="s">
        <v>23</v>
      </c>
      <c r="G2146" t="s">
        <v>24</v>
      </c>
      <c r="H2146">
        <v>7.73</v>
      </c>
      <c r="I2146">
        <v>0</v>
      </c>
      <c r="J2146" t="s">
        <v>144</v>
      </c>
      <c r="K2146">
        <v>495309</v>
      </c>
      <c r="L2146">
        <v>23</v>
      </c>
      <c r="M2146">
        <v>0</v>
      </c>
      <c r="N2146">
        <v>0</v>
      </c>
      <c r="O2146">
        <v>0</v>
      </c>
      <c r="P2146">
        <v>0</v>
      </c>
      <c r="Q2146">
        <v>0</v>
      </c>
      <c r="R2146" t="s">
        <v>5885</v>
      </c>
    </row>
    <row r="2147" spans="1:19">
      <c r="A2147" t="s">
        <v>5886</v>
      </c>
      <c r="B2147" t="s">
        <v>5887</v>
      </c>
      <c r="C2147" t="s">
        <v>21</v>
      </c>
      <c r="D2147" t="s">
        <v>54</v>
      </c>
      <c r="E2147">
        <v>687.8</v>
      </c>
      <c r="F2147" t="s">
        <v>39</v>
      </c>
      <c r="G2147" t="s">
        <v>40</v>
      </c>
      <c r="H2147">
        <v>8.3699999999999992</v>
      </c>
      <c r="I2147">
        <v>0</v>
      </c>
      <c r="J2147" t="s">
        <v>31</v>
      </c>
      <c r="K2147">
        <v>433110</v>
      </c>
      <c r="L2147">
        <v>45</v>
      </c>
      <c r="M2147">
        <v>0</v>
      </c>
      <c r="N2147">
        <v>1</v>
      </c>
      <c r="O2147">
        <v>0</v>
      </c>
      <c r="P2147">
        <v>0</v>
      </c>
      <c r="Q2147">
        <v>0</v>
      </c>
      <c r="R2147" t="s">
        <v>5888</v>
      </c>
    </row>
    <row r="2148" spans="1:19">
      <c r="A2148" t="s">
        <v>5889</v>
      </c>
      <c r="B2148" t="s">
        <v>2806</v>
      </c>
      <c r="C2148" t="s">
        <v>29</v>
      </c>
      <c r="D2148" t="s">
        <v>70</v>
      </c>
      <c r="E2148">
        <v>542.48</v>
      </c>
      <c r="F2148" t="s">
        <v>23</v>
      </c>
      <c r="G2148" t="s">
        <v>24</v>
      </c>
      <c r="H2148">
        <v>4.28</v>
      </c>
      <c r="I2148">
        <v>0</v>
      </c>
      <c r="J2148" t="s">
        <v>25</v>
      </c>
      <c r="K2148">
        <v>470848</v>
      </c>
      <c r="L2148">
        <v>23</v>
      </c>
      <c r="M2148">
        <v>0</v>
      </c>
      <c r="N2148">
        <v>0</v>
      </c>
      <c r="O2148">
        <v>0</v>
      </c>
      <c r="P2148">
        <v>0</v>
      </c>
      <c r="Q2148">
        <v>0</v>
      </c>
      <c r="R2148" t="s">
        <v>5890</v>
      </c>
    </row>
    <row r="2149" spans="1:19">
      <c r="A2149" t="s">
        <v>5891</v>
      </c>
      <c r="B2149" t="s">
        <v>5892</v>
      </c>
      <c r="C2149" t="s">
        <v>21</v>
      </c>
      <c r="D2149" t="s">
        <v>22</v>
      </c>
      <c r="E2149">
        <v>2338.0300000000002</v>
      </c>
      <c r="F2149" t="s">
        <v>23</v>
      </c>
      <c r="G2149" t="s">
        <v>24</v>
      </c>
      <c r="H2149">
        <v>0.8</v>
      </c>
      <c r="I2149">
        <v>0</v>
      </c>
      <c r="J2149" t="s">
        <v>25</v>
      </c>
      <c r="K2149">
        <v>558600</v>
      </c>
      <c r="L2149">
        <v>24</v>
      </c>
      <c r="M2149">
        <v>0</v>
      </c>
      <c r="N2149">
        <v>0</v>
      </c>
      <c r="O2149">
        <v>0</v>
      </c>
      <c r="P2149">
        <v>0</v>
      </c>
      <c r="Q2149">
        <v>0</v>
      </c>
      <c r="R2149" t="s">
        <v>5893</v>
      </c>
    </row>
    <row r="2150" spans="1:19">
      <c r="A2150" t="s">
        <v>5894</v>
      </c>
      <c r="B2150" t="s">
        <v>717</v>
      </c>
      <c r="C2150" t="s">
        <v>44</v>
      </c>
      <c r="D2150" t="s">
        <v>70</v>
      </c>
      <c r="E2150">
        <v>2128.11</v>
      </c>
      <c r="F2150" t="s">
        <v>23</v>
      </c>
      <c r="G2150" t="s">
        <v>24</v>
      </c>
      <c r="H2150">
        <v>11.61</v>
      </c>
      <c r="I2150">
        <v>0</v>
      </c>
      <c r="J2150" t="s">
        <v>25</v>
      </c>
      <c r="K2150">
        <v>451153</v>
      </c>
      <c r="L2150">
        <v>15</v>
      </c>
      <c r="M2150">
        <v>0</v>
      </c>
      <c r="N2150">
        <v>0</v>
      </c>
      <c r="O2150">
        <v>0</v>
      </c>
      <c r="P2150">
        <v>0</v>
      </c>
      <c r="Q2150">
        <v>0</v>
      </c>
      <c r="R2150" t="s">
        <v>5895</v>
      </c>
    </row>
    <row r="2151" spans="1:19">
      <c r="A2151" t="s">
        <v>5896</v>
      </c>
      <c r="B2151" t="s">
        <v>5897</v>
      </c>
      <c r="C2151" t="s">
        <v>35</v>
      </c>
      <c r="D2151" t="s">
        <v>54</v>
      </c>
      <c r="E2151">
        <v>579.16999999999996</v>
      </c>
      <c r="F2151" t="s">
        <v>23</v>
      </c>
      <c r="G2151" t="s">
        <v>24</v>
      </c>
      <c r="H2151">
        <v>17.579999999999998</v>
      </c>
      <c r="I2151">
        <v>0</v>
      </c>
      <c r="J2151" t="s">
        <v>31</v>
      </c>
      <c r="K2151">
        <v>516990</v>
      </c>
      <c r="L2151">
        <v>16</v>
      </c>
      <c r="M2151">
        <v>0</v>
      </c>
      <c r="N2151">
        <v>0</v>
      </c>
      <c r="O2151">
        <v>0</v>
      </c>
      <c r="P2151">
        <v>0</v>
      </c>
      <c r="Q2151">
        <v>0</v>
      </c>
      <c r="R2151" t="s">
        <v>5898</v>
      </c>
    </row>
    <row r="2152" spans="1:19">
      <c r="A2152" t="s">
        <v>5899</v>
      </c>
      <c r="B2152" t="s">
        <v>5900</v>
      </c>
      <c r="C2152" t="s">
        <v>29</v>
      </c>
      <c r="D2152" t="s">
        <v>30</v>
      </c>
      <c r="E2152">
        <v>217.44</v>
      </c>
      <c r="F2152" t="s">
        <v>23</v>
      </c>
      <c r="G2152" t="s">
        <v>24</v>
      </c>
      <c r="H2152">
        <v>7.22</v>
      </c>
      <c r="I2152">
        <v>0</v>
      </c>
      <c r="J2152" t="s">
        <v>25</v>
      </c>
      <c r="K2152">
        <v>444506</v>
      </c>
      <c r="L2152">
        <v>19</v>
      </c>
      <c r="M2152">
        <v>0</v>
      </c>
      <c r="N2152">
        <v>0</v>
      </c>
      <c r="O2152">
        <v>0</v>
      </c>
      <c r="P2152">
        <v>0</v>
      </c>
      <c r="Q2152">
        <v>0</v>
      </c>
      <c r="R2152" t="s">
        <v>5901</v>
      </c>
    </row>
    <row r="2153" spans="1:19">
      <c r="A2153" t="s">
        <v>5902</v>
      </c>
      <c r="B2153" t="s">
        <v>4915</v>
      </c>
      <c r="C2153" t="s">
        <v>29</v>
      </c>
      <c r="D2153" t="s">
        <v>70</v>
      </c>
      <c r="E2153">
        <v>127.29</v>
      </c>
      <c r="F2153" t="s">
        <v>39</v>
      </c>
      <c r="G2153" t="s">
        <v>24</v>
      </c>
      <c r="H2153">
        <v>7.52</v>
      </c>
      <c r="I2153">
        <v>0</v>
      </c>
      <c r="J2153" t="s">
        <v>31</v>
      </c>
      <c r="K2153">
        <v>551375</v>
      </c>
      <c r="L2153">
        <v>21</v>
      </c>
      <c r="M2153">
        <v>0</v>
      </c>
      <c r="N2153">
        <v>0</v>
      </c>
      <c r="O2153">
        <v>0</v>
      </c>
      <c r="P2153">
        <v>0</v>
      </c>
      <c r="Q2153">
        <v>0</v>
      </c>
      <c r="R2153" t="s">
        <v>5903</v>
      </c>
      <c r="S2153" t="s">
        <v>50</v>
      </c>
    </row>
    <row r="2154" spans="1:19">
      <c r="A2154" t="s">
        <v>5904</v>
      </c>
      <c r="B2154" t="s">
        <v>1274</v>
      </c>
      <c r="C2154" t="s">
        <v>60</v>
      </c>
      <c r="D2154" t="s">
        <v>70</v>
      </c>
      <c r="E2154">
        <v>505.21</v>
      </c>
      <c r="F2154" t="s">
        <v>23</v>
      </c>
      <c r="G2154" t="s">
        <v>24</v>
      </c>
      <c r="H2154">
        <v>4.5</v>
      </c>
      <c r="I2154">
        <v>0</v>
      </c>
      <c r="J2154" t="s">
        <v>25</v>
      </c>
      <c r="K2154">
        <v>425256</v>
      </c>
      <c r="L2154">
        <v>12</v>
      </c>
      <c r="M2154">
        <v>0</v>
      </c>
      <c r="N2154">
        <v>0</v>
      </c>
      <c r="O2154">
        <v>0</v>
      </c>
      <c r="P2154">
        <v>0</v>
      </c>
      <c r="Q2154">
        <v>0</v>
      </c>
      <c r="R2154" t="s">
        <v>5905</v>
      </c>
    </row>
    <row r="2155" spans="1:19">
      <c r="A2155" t="s">
        <v>5906</v>
      </c>
      <c r="B2155" t="s">
        <v>962</v>
      </c>
      <c r="C2155" t="s">
        <v>53</v>
      </c>
      <c r="D2155" t="s">
        <v>70</v>
      </c>
      <c r="E2155">
        <v>416.17</v>
      </c>
      <c r="F2155" t="s">
        <v>23</v>
      </c>
      <c r="G2155" t="s">
        <v>24</v>
      </c>
      <c r="H2155">
        <v>6.77</v>
      </c>
      <c r="I2155">
        <v>0</v>
      </c>
      <c r="J2155" t="s">
        <v>31</v>
      </c>
      <c r="K2155">
        <v>418975</v>
      </c>
      <c r="L2155">
        <v>12</v>
      </c>
      <c r="M2155">
        <v>0</v>
      </c>
      <c r="N2155">
        <v>0</v>
      </c>
      <c r="O2155">
        <v>0</v>
      </c>
      <c r="P2155">
        <v>0</v>
      </c>
      <c r="Q2155">
        <v>0</v>
      </c>
      <c r="R2155" t="s">
        <v>5907</v>
      </c>
    </row>
    <row r="2156" spans="1:19">
      <c r="A2156" t="s">
        <v>5908</v>
      </c>
      <c r="B2156" t="s">
        <v>1868</v>
      </c>
      <c r="C2156" t="s">
        <v>60</v>
      </c>
      <c r="D2156" t="s">
        <v>54</v>
      </c>
      <c r="E2156">
        <v>678.91</v>
      </c>
      <c r="F2156" t="s">
        <v>39</v>
      </c>
      <c r="G2156" t="s">
        <v>40</v>
      </c>
      <c r="H2156">
        <v>9.4499999999999993</v>
      </c>
      <c r="I2156">
        <v>0</v>
      </c>
      <c r="J2156" t="s">
        <v>48</v>
      </c>
      <c r="K2156">
        <v>445866</v>
      </c>
      <c r="L2156">
        <v>18</v>
      </c>
      <c r="M2156">
        <v>0</v>
      </c>
      <c r="N2156">
        <v>0</v>
      </c>
      <c r="O2156">
        <v>0</v>
      </c>
      <c r="P2156">
        <v>0</v>
      </c>
      <c r="Q2156">
        <v>0</v>
      </c>
      <c r="R2156" t="s">
        <v>5909</v>
      </c>
    </row>
    <row r="2157" spans="1:19">
      <c r="A2157" t="s">
        <v>5910</v>
      </c>
      <c r="B2157" t="s">
        <v>5911</v>
      </c>
      <c r="C2157" t="s">
        <v>121</v>
      </c>
      <c r="D2157" t="s">
        <v>22</v>
      </c>
      <c r="E2157">
        <v>107.82</v>
      </c>
      <c r="F2157" t="s">
        <v>55</v>
      </c>
      <c r="G2157" t="s">
        <v>24</v>
      </c>
      <c r="H2157">
        <v>10.93</v>
      </c>
      <c r="I2157">
        <v>0</v>
      </c>
      <c r="J2157" t="s">
        <v>48</v>
      </c>
      <c r="K2157">
        <v>503664</v>
      </c>
      <c r="L2157">
        <v>38</v>
      </c>
      <c r="M2157">
        <v>0</v>
      </c>
      <c r="N2157">
        <v>1</v>
      </c>
      <c r="O2157">
        <v>0</v>
      </c>
      <c r="P2157">
        <v>0</v>
      </c>
      <c r="Q2157">
        <v>0</v>
      </c>
      <c r="R2157" t="s">
        <v>5912</v>
      </c>
      <c r="S2157" t="s">
        <v>57</v>
      </c>
    </row>
    <row r="2158" spans="1:19">
      <c r="A2158" t="s">
        <v>5913</v>
      </c>
      <c r="B2158" t="s">
        <v>301</v>
      </c>
      <c r="C2158" t="s">
        <v>29</v>
      </c>
      <c r="D2158" t="s">
        <v>22</v>
      </c>
      <c r="E2158">
        <v>636.80999999999995</v>
      </c>
      <c r="F2158" t="s">
        <v>39</v>
      </c>
      <c r="G2158" t="s">
        <v>40</v>
      </c>
      <c r="H2158">
        <v>8.6300000000000008</v>
      </c>
      <c r="I2158">
        <v>0</v>
      </c>
      <c r="J2158" t="s">
        <v>25</v>
      </c>
      <c r="K2158">
        <v>513763</v>
      </c>
      <c r="L2158">
        <v>19</v>
      </c>
      <c r="M2158">
        <v>0</v>
      </c>
      <c r="N2158">
        <v>0</v>
      </c>
      <c r="O2158">
        <v>0</v>
      </c>
      <c r="P2158">
        <v>0</v>
      </c>
      <c r="Q2158">
        <v>0</v>
      </c>
      <c r="R2158" t="s">
        <v>5914</v>
      </c>
    </row>
    <row r="2159" spans="1:19">
      <c r="A2159" t="s">
        <v>5915</v>
      </c>
      <c r="B2159" t="s">
        <v>775</v>
      </c>
      <c r="C2159" t="s">
        <v>29</v>
      </c>
      <c r="D2159" t="s">
        <v>30</v>
      </c>
      <c r="E2159">
        <v>203.92</v>
      </c>
      <c r="F2159" t="s">
        <v>23</v>
      </c>
      <c r="G2159" t="s">
        <v>24</v>
      </c>
      <c r="H2159">
        <v>10.14</v>
      </c>
      <c r="I2159">
        <v>0</v>
      </c>
      <c r="J2159" t="s">
        <v>25</v>
      </c>
      <c r="K2159">
        <v>443618</v>
      </c>
      <c r="L2159">
        <v>13</v>
      </c>
      <c r="M2159">
        <v>0</v>
      </c>
      <c r="N2159">
        <v>0</v>
      </c>
      <c r="O2159">
        <v>0</v>
      </c>
      <c r="P2159">
        <v>0</v>
      </c>
      <c r="Q2159">
        <v>0</v>
      </c>
      <c r="R2159" t="s">
        <v>5916</v>
      </c>
    </row>
    <row r="2160" spans="1:19">
      <c r="A2160" t="s">
        <v>5917</v>
      </c>
      <c r="B2160" t="s">
        <v>5918</v>
      </c>
      <c r="C2160" t="s">
        <v>35</v>
      </c>
      <c r="D2160" t="s">
        <v>22</v>
      </c>
      <c r="E2160">
        <v>373.82</v>
      </c>
      <c r="F2160" t="s">
        <v>23</v>
      </c>
      <c r="G2160" t="s">
        <v>24</v>
      </c>
      <c r="H2160">
        <v>6.88</v>
      </c>
      <c r="I2160">
        <v>0</v>
      </c>
      <c r="J2160" t="s">
        <v>31</v>
      </c>
      <c r="K2160">
        <v>423851</v>
      </c>
      <c r="L2160">
        <v>14</v>
      </c>
      <c r="M2160">
        <v>0</v>
      </c>
      <c r="N2160">
        <v>0</v>
      </c>
      <c r="O2160">
        <v>0</v>
      </c>
      <c r="P2160">
        <v>0</v>
      </c>
      <c r="Q2160">
        <v>0</v>
      </c>
      <c r="R2160" t="s">
        <v>5919</v>
      </c>
    </row>
    <row r="2161" spans="1:19">
      <c r="A2161" t="s">
        <v>5920</v>
      </c>
      <c r="B2161" t="s">
        <v>5921</v>
      </c>
      <c r="C2161" t="s">
        <v>95</v>
      </c>
      <c r="D2161" t="s">
        <v>54</v>
      </c>
      <c r="E2161">
        <v>814.86</v>
      </c>
      <c r="F2161" t="s">
        <v>39</v>
      </c>
      <c r="G2161" t="s">
        <v>40</v>
      </c>
      <c r="H2161">
        <v>18.850000000000001</v>
      </c>
      <c r="I2161">
        <v>0</v>
      </c>
      <c r="J2161" t="s">
        <v>31</v>
      </c>
      <c r="K2161">
        <v>460980</v>
      </c>
      <c r="L2161">
        <v>19</v>
      </c>
      <c r="M2161">
        <v>0</v>
      </c>
      <c r="N2161">
        <v>0</v>
      </c>
      <c r="O2161">
        <v>0</v>
      </c>
      <c r="P2161">
        <v>0</v>
      </c>
      <c r="Q2161">
        <v>0</v>
      </c>
      <c r="R2161" t="s">
        <v>5922</v>
      </c>
    </row>
    <row r="2162" spans="1:19">
      <c r="A2162" t="s">
        <v>5923</v>
      </c>
      <c r="B2162" t="s">
        <v>5415</v>
      </c>
      <c r="C2162" t="s">
        <v>35</v>
      </c>
      <c r="D2162" t="s">
        <v>30</v>
      </c>
      <c r="E2162">
        <v>385.75</v>
      </c>
      <c r="F2162" t="s">
        <v>23</v>
      </c>
      <c r="G2162" t="s">
        <v>24</v>
      </c>
      <c r="H2162">
        <v>3.12</v>
      </c>
      <c r="I2162">
        <v>0</v>
      </c>
      <c r="J2162" t="s">
        <v>31</v>
      </c>
      <c r="K2162">
        <v>547148</v>
      </c>
      <c r="L2162">
        <v>12</v>
      </c>
      <c r="M2162">
        <v>0</v>
      </c>
      <c r="N2162">
        <v>0</v>
      </c>
      <c r="O2162">
        <v>0</v>
      </c>
      <c r="P2162">
        <v>0</v>
      </c>
      <c r="Q2162">
        <v>0</v>
      </c>
      <c r="R2162" t="s">
        <v>5924</v>
      </c>
    </row>
    <row r="2163" spans="1:19">
      <c r="A2163" t="s">
        <v>5925</v>
      </c>
      <c r="B2163" t="s">
        <v>5926</v>
      </c>
      <c r="C2163" t="s">
        <v>29</v>
      </c>
      <c r="D2163" t="s">
        <v>22</v>
      </c>
      <c r="E2163">
        <v>631.78</v>
      </c>
      <c r="F2163" t="s">
        <v>23</v>
      </c>
      <c r="G2163" t="s">
        <v>24</v>
      </c>
      <c r="H2163">
        <v>8.02</v>
      </c>
      <c r="I2163">
        <v>0</v>
      </c>
      <c r="J2163" t="s">
        <v>25</v>
      </c>
      <c r="K2163">
        <v>445882</v>
      </c>
      <c r="L2163">
        <v>22</v>
      </c>
      <c r="M2163">
        <v>0</v>
      </c>
      <c r="N2163">
        <v>0</v>
      </c>
      <c r="O2163">
        <v>0</v>
      </c>
      <c r="P2163">
        <v>0</v>
      </c>
      <c r="Q2163">
        <v>0</v>
      </c>
      <c r="R2163" t="s">
        <v>5927</v>
      </c>
    </row>
    <row r="2164" spans="1:19">
      <c r="A2164" t="s">
        <v>5928</v>
      </c>
      <c r="B2164" t="s">
        <v>5929</v>
      </c>
      <c r="C2164" t="s">
        <v>35</v>
      </c>
      <c r="D2164" t="s">
        <v>54</v>
      </c>
      <c r="E2164">
        <v>85.64</v>
      </c>
      <c r="F2164" t="s">
        <v>23</v>
      </c>
      <c r="G2164" t="s">
        <v>24</v>
      </c>
      <c r="H2164">
        <v>15.03</v>
      </c>
      <c r="I2164">
        <v>0</v>
      </c>
      <c r="J2164" t="s">
        <v>31</v>
      </c>
      <c r="K2164">
        <v>491377</v>
      </c>
      <c r="L2164">
        <v>11</v>
      </c>
      <c r="M2164">
        <v>0</v>
      </c>
      <c r="N2164">
        <v>0</v>
      </c>
      <c r="O2164">
        <v>0</v>
      </c>
      <c r="P2164">
        <v>0</v>
      </c>
      <c r="Q2164">
        <v>0</v>
      </c>
      <c r="R2164" t="s">
        <v>5930</v>
      </c>
    </row>
    <row r="2165" spans="1:19">
      <c r="A2165" t="s">
        <v>5931</v>
      </c>
      <c r="B2165" t="s">
        <v>546</v>
      </c>
      <c r="C2165" t="s">
        <v>29</v>
      </c>
      <c r="D2165" t="s">
        <v>30</v>
      </c>
      <c r="E2165">
        <v>403.21</v>
      </c>
      <c r="F2165" t="s">
        <v>39</v>
      </c>
      <c r="G2165" t="s">
        <v>40</v>
      </c>
      <c r="H2165">
        <v>2.2599999999999998</v>
      </c>
      <c r="I2165">
        <v>0</v>
      </c>
      <c r="J2165" t="s">
        <v>48</v>
      </c>
      <c r="K2165">
        <v>511837</v>
      </c>
      <c r="L2165">
        <v>20</v>
      </c>
      <c r="M2165">
        <v>0</v>
      </c>
      <c r="N2165">
        <v>0</v>
      </c>
      <c r="O2165">
        <v>0</v>
      </c>
      <c r="P2165">
        <v>0</v>
      </c>
      <c r="Q2165">
        <v>0</v>
      </c>
      <c r="R2165" t="s">
        <v>5932</v>
      </c>
    </row>
    <row r="2166" spans="1:19">
      <c r="A2166" t="s">
        <v>5933</v>
      </c>
      <c r="B2166" t="s">
        <v>923</v>
      </c>
      <c r="C2166" t="s">
        <v>21</v>
      </c>
      <c r="D2166" t="s">
        <v>30</v>
      </c>
      <c r="E2166">
        <v>545.83000000000004</v>
      </c>
      <c r="F2166" t="s">
        <v>23</v>
      </c>
      <c r="G2166" t="s">
        <v>24</v>
      </c>
      <c r="H2166">
        <v>11.95</v>
      </c>
      <c r="I2166">
        <v>0</v>
      </c>
      <c r="J2166" t="s">
        <v>31</v>
      </c>
      <c r="K2166">
        <v>559245</v>
      </c>
      <c r="L2166">
        <v>23</v>
      </c>
      <c r="M2166">
        <v>0</v>
      </c>
      <c r="N2166">
        <v>0</v>
      </c>
      <c r="O2166">
        <v>0</v>
      </c>
      <c r="P2166">
        <v>0</v>
      </c>
      <c r="Q2166">
        <v>0</v>
      </c>
      <c r="R2166" t="s">
        <v>5934</v>
      </c>
    </row>
    <row r="2167" spans="1:19">
      <c r="A2167" t="s">
        <v>5935</v>
      </c>
      <c r="B2167" t="s">
        <v>5936</v>
      </c>
      <c r="C2167" t="s">
        <v>53</v>
      </c>
      <c r="D2167" t="s">
        <v>54</v>
      </c>
      <c r="E2167">
        <v>235.59</v>
      </c>
      <c r="F2167" t="s">
        <v>23</v>
      </c>
      <c r="G2167" t="s">
        <v>24</v>
      </c>
      <c r="H2167">
        <v>10.98</v>
      </c>
      <c r="I2167">
        <v>0</v>
      </c>
      <c r="J2167" t="s">
        <v>25</v>
      </c>
      <c r="K2167">
        <v>531251</v>
      </c>
      <c r="L2167">
        <v>22</v>
      </c>
      <c r="M2167">
        <v>0</v>
      </c>
      <c r="N2167">
        <v>0</v>
      </c>
      <c r="O2167">
        <v>0</v>
      </c>
      <c r="P2167">
        <v>0</v>
      </c>
      <c r="Q2167">
        <v>0</v>
      </c>
      <c r="R2167" t="s">
        <v>5937</v>
      </c>
    </row>
    <row r="2168" spans="1:19">
      <c r="A2168" t="s">
        <v>5938</v>
      </c>
      <c r="B2168" t="s">
        <v>877</v>
      </c>
      <c r="C2168" t="s">
        <v>95</v>
      </c>
      <c r="D2168" t="s">
        <v>70</v>
      </c>
      <c r="E2168">
        <v>166.72</v>
      </c>
      <c r="F2168" t="s">
        <v>55</v>
      </c>
      <c r="G2168" t="s">
        <v>40</v>
      </c>
      <c r="H2168">
        <v>3.35</v>
      </c>
      <c r="I2168">
        <v>0</v>
      </c>
      <c r="J2168" t="s">
        <v>48</v>
      </c>
      <c r="K2168">
        <v>502553</v>
      </c>
      <c r="L2168">
        <v>15</v>
      </c>
      <c r="M2168">
        <v>0</v>
      </c>
      <c r="N2168">
        <v>0</v>
      </c>
      <c r="O2168">
        <v>0</v>
      </c>
      <c r="P2168">
        <v>0</v>
      </c>
      <c r="Q2168">
        <v>0</v>
      </c>
      <c r="R2168" t="s">
        <v>5939</v>
      </c>
    </row>
    <row r="2169" spans="1:19">
      <c r="A2169" t="s">
        <v>5940</v>
      </c>
      <c r="B2169" t="s">
        <v>5941</v>
      </c>
      <c r="C2169" t="s">
        <v>29</v>
      </c>
      <c r="D2169" t="s">
        <v>30</v>
      </c>
      <c r="E2169">
        <v>126.38</v>
      </c>
      <c r="F2169" t="s">
        <v>23</v>
      </c>
      <c r="G2169" t="s">
        <v>24</v>
      </c>
      <c r="H2169">
        <v>4.45</v>
      </c>
      <c r="I2169">
        <v>0</v>
      </c>
      <c r="J2169" t="s">
        <v>31</v>
      </c>
      <c r="K2169">
        <v>545911</v>
      </c>
      <c r="L2169">
        <v>17</v>
      </c>
      <c r="M2169">
        <v>0</v>
      </c>
      <c r="N2169">
        <v>0</v>
      </c>
      <c r="O2169">
        <v>0</v>
      </c>
      <c r="P2169">
        <v>0</v>
      </c>
      <c r="Q2169">
        <v>0</v>
      </c>
      <c r="R2169" t="s">
        <v>5942</v>
      </c>
    </row>
    <row r="2170" spans="1:19">
      <c r="A2170" t="s">
        <v>5943</v>
      </c>
      <c r="B2170" t="s">
        <v>2174</v>
      </c>
      <c r="C2170" t="s">
        <v>53</v>
      </c>
      <c r="D2170" t="s">
        <v>70</v>
      </c>
      <c r="E2170">
        <v>415.69</v>
      </c>
      <c r="F2170" t="s">
        <v>23</v>
      </c>
      <c r="G2170" t="s">
        <v>24</v>
      </c>
      <c r="H2170">
        <v>4.43</v>
      </c>
      <c r="I2170">
        <v>0</v>
      </c>
      <c r="J2170" t="s">
        <v>48</v>
      </c>
      <c r="K2170">
        <v>461126</v>
      </c>
      <c r="L2170">
        <v>24</v>
      </c>
      <c r="M2170">
        <v>0</v>
      </c>
      <c r="N2170">
        <v>0</v>
      </c>
      <c r="O2170">
        <v>0</v>
      </c>
      <c r="P2170">
        <v>0</v>
      </c>
      <c r="Q2170">
        <v>0</v>
      </c>
      <c r="R2170" t="s">
        <v>5944</v>
      </c>
    </row>
    <row r="2171" spans="1:19">
      <c r="A2171" t="s">
        <v>5945</v>
      </c>
      <c r="B2171" t="s">
        <v>5946</v>
      </c>
      <c r="C2171" t="s">
        <v>53</v>
      </c>
      <c r="D2171" t="s">
        <v>70</v>
      </c>
      <c r="E2171">
        <v>61.63</v>
      </c>
      <c r="F2171" t="s">
        <v>23</v>
      </c>
      <c r="G2171" t="s">
        <v>24</v>
      </c>
      <c r="H2171">
        <v>9.49</v>
      </c>
      <c r="I2171">
        <v>0</v>
      </c>
      <c r="J2171" t="s">
        <v>25</v>
      </c>
      <c r="K2171">
        <v>534184</v>
      </c>
      <c r="L2171">
        <v>17</v>
      </c>
      <c r="M2171">
        <v>0</v>
      </c>
      <c r="N2171">
        <v>0</v>
      </c>
      <c r="O2171">
        <v>0</v>
      </c>
      <c r="P2171">
        <v>0</v>
      </c>
      <c r="Q2171">
        <v>0</v>
      </c>
      <c r="R2171" t="s">
        <v>5947</v>
      </c>
    </row>
    <row r="2172" spans="1:19">
      <c r="A2172" t="s">
        <v>5948</v>
      </c>
      <c r="B2172" t="s">
        <v>5490</v>
      </c>
      <c r="C2172" t="s">
        <v>29</v>
      </c>
      <c r="D2172" t="s">
        <v>30</v>
      </c>
      <c r="E2172">
        <v>260.47000000000003</v>
      </c>
      <c r="F2172" t="s">
        <v>23</v>
      </c>
      <c r="G2172" t="s">
        <v>24</v>
      </c>
      <c r="H2172">
        <v>3.47</v>
      </c>
      <c r="I2172">
        <v>0</v>
      </c>
      <c r="J2172" t="s">
        <v>25</v>
      </c>
      <c r="K2172">
        <v>516891</v>
      </c>
      <c r="L2172">
        <v>10</v>
      </c>
      <c r="M2172">
        <v>0</v>
      </c>
      <c r="N2172">
        <v>0</v>
      </c>
      <c r="O2172">
        <v>0</v>
      </c>
      <c r="P2172">
        <v>0</v>
      </c>
      <c r="Q2172">
        <v>0</v>
      </c>
      <c r="R2172" t="s">
        <v>5949</v>
      </c>
    </row>
    <row r="2173" spans="1:19">
      <c r="A2173" t="s">
        <v>5950</v>
      </c>
      <c r="B2173" t="s">
        <v>5951</v>
      </c>
      <c r="C2173" t="s">
        <v>53</v>
      </c>
      <c r="D2173" t="s">
        <v>22</v>
      </c>
      <c r="E2173">
        <v>604.38</v>
      </c>
      <c r="F2173" t="s">
        <v>39</v>
      </c>
      <c r="G2173" t="s">
        <v>24</v>
      </c>
      <c r="H2173">
        <v>8.9499999999999993</v>
      </c>
      <c r="I2173">
        <v>0</v>
      </c>
      <c r="J2173" t="s">
        <v>144</v>
      </c>
      <c r="K2173">
        <v>435365</v>
      </c>
      <c r="L2173">
        <v>10</v>
      </c>
      <c r="M2173">
        <v>0</v>
      </c>
      <c r="N2173">
        <v>0</v>
      </c>
      <c r="O2173">
        <v>0</v>
      </c>
      <c r="P2173">
        <v>0</v>
      </c>
      <c r="Q2173">
        <v>0</v>
      </c>
      <c r="R2173" t="s">
        <v>5952</v>
      </c>
      <c r="S2173" t="s">
        <v>50</v>
      </c>
    </row>
    <row r="2174" spans="1:19">
      <c r="A2174" t="s">
        <v>5953</v>
      </c>
      <c r="B2174" t="s">
        <v>3397</v>
      </c>
      <c r="C2174" t="s">
        <v>121</v>
      </c>
      <c r="D2174" t="s">
        <v>22</v>
      </c>
      <c r="E2174">
        <v>931.78</v>
      </c>
      <c r="F2174" t="s">
        <v>23</v>
      </c>
      <c r="G2174" t="s">
        <v>24</v>
      </c>
      <c r="H2174">
        <v>3.17</v>
      </c>
      <c r="I2174">
        <v>0</v>
      </c>
      <c r="J2174" t="s">
        <v>31</v>
      </c>
      <c r="K2174">
        <v>402470</v>
      </c>
      <c r="L2174">
        <v>14</v>
      </c>
      <c r="M2174">
        <v>0</v>
      </c>
      <c r="N2174">
        <v>0</v>
      </c>
      <c r="O2174">
        <v>0</v>
      </c>
      <c r="P2174">
        <v>0</v>
      </c>
      <c r="Q2174">
        <v>0</v>
      </c>
      <c r="R2174" t="s">
        <v>5954</v>
      </c>
    </row>
    <row r="2175" spans="1:19">
      <c r="A2175" t="s">
        <v>5955</v>
      </c>
      <c r="B2175" t="s">
        <v>1200</v>
      </c>
      <c r="C2175" t="s">
        <v>128</v>
      </c>
      <c r="D2175" t="s">
        <v>70</v>
      </c>
      <c r="E2175">
        <v>165.05</v>
      </c>
      <c r="F2175" t="s">
        <v>23</v>
      </c>
      <c r="G2175" t="s">
        <v>24</v>
      </c>
      <c r="H2175">
        <v>5.9</v>
      </c>
      <c r="I2175">
        <v>0</v>
      </c>
      <c r="J2175" t="s">
        <v>48</v>
      </c>
      <c r="K2175">
        <v>546146</v>
      </c>
      <c r="L2175">
        <v>50</v>
      </c>
      <c r="M2175">
        <v>0</v>
      </c>
      <c r="N2175">
        <v>1</v>
      </c>
      <c r="O2175">
        <v>0</v>
      </c>
      <c r="P2175">
        <v>0</v>
      </c>
      <c r="Q2175">
        <v>0</v>
      </c>
      <c r="R2175" t="s">
        <v>5956</v>
      </c>
    </row>
    <row r="2176" spans="1:19">
      <c r="A2176" t="s">
        <v>5957</v>
      </c>
      <c r="B2176" t="s">
        <v>5958</v>
      </c>
      <c r="C2176" t="s">
        <v>128</v>
      </c>
      <c r="D2176" t="s">
        <v>70</v>
      </c>
      <c r="E2176">
        <v>164.89</v>
      </c>
      <c r="F2176" t="s">
        <v>23</v>
      </c>
      <c r="G2176" t="s">
        <v>24</v>
      </c>
      <c r="H2176">
        <v>7.95</v>
      </c>
      <c r="I2176">
        <v>0</v>
      </c>
      <c r="J2176" t="s">
        <v>31</v>
      </c>
      <c r="K2176">
        <v>416297</v>
      </c>
      <c r="L2176">
        <v>10</v>
      </c>
      <c r="M2176">
        <v>0</v>
      </c>
      <c r="N2176">
        <v>0</v>
      </c>
      <c r="O2176">
        <v>0</v>
      </c>
      <c r="P2176">
        <v>0</v>
      </c>
      <c r="Q2176">
        <v>0</v>
      </c>
      <c r="R2176" t="s">
        <v>5959</v>
      </c>
    </row>
    <row r="2177" spans="1:19">
      <c r="A2177" t="s">
        <v>5960</v>
      </c>
      <c r="B2177" t="s">
        <v>3482</v>
      </c>
      <c r="C2177" t="s">
        <v>60</v>
      </c>
      <c r="D2177" t="s">
        <v>22</v>
      </c>
      <c r="E2177">
        <v>133.69</v>
      </c>
      <c r="F2177" t="s">
        <v>23</v>
      </c>
      <c r="G2177" t="s">
        <v>24</v>
      </c>
      <c r="H2177">
        <v>11.61</v>
      </c>
      <c r="I2177">
        <v>0</v>
      </c>
      <c r="J2177" t="s">
        <v>31</v>
      </c>
      <c r="K2177">
        <v>547298</v>
      </c>
      <c r="L2177">
        <v>22</v>
      </c>
      <c r="M2177">
        <v>0</v>
      </c>
      <c r="N2177">
        <v>0</v>
      </c>
      <c r="O2177">
        <v>0</v>
      </c>
      <c r="P2177">
        <v>0</v>
      </c>
      <c r="Q2177">
        <v>0</v>
      </c>
      <c r="R2177" t="s">
        <v>5961</v>
      </c>
    </row>
    <row r="2178" spans="1:19">
      <c r="A2178" t="s">
        <v>5962</v>
      </c>
      <c r="B2178" t="s">
        <v>337</v>
      </c>
      <c r="C2178" t="s">
        <v>44</v>
      </c>
      <c r="D2178" t="s">
        <v>30</v>
      </c>
      <c r="E2178">
        <v>215.29</v>
      </c>
      <c r="F2178" t="s">
        <v>39</v>
      </c>
      <c r="G2178" t="s">
        <v>24</v>
      </c>
      <c r="H2178">
        <v>3.62</v>
      </c>
      <c r="I2178">
        <v>0</v>
      </c>
      <c r="J2178" t="s">
        <v>31</v>
      </c>
      <c r="K2178">
        <v>481079</v>
      </c>
      <c r="L2178">
        <v>21</v>
      </c>
      <c r="M2178">
        <v>0</v>
      </c>
      <c r="N2178">
        <v>0</v>
      </c>
      <c r="O2178">
        <v>0</v>
      </c>
      <c r="P2178">
        <v>0</v>
      </c>
      <c r="Q2178">
        <v>0</v>
      </c>
      <c r="R2178" t="s">
        <v>5963</v>
      </c>
      <c r="S2178" t="s">
        <v>50</v>
      </c>
    </row>
    <row r="2179" spans="1:19">
      <c r="A2179" t="s">
        <v>5964</v>
      </c>
      <c r="B2179" t="s">
        <v>1922</v>
      </c>
      <c r="C2179" t="s">
        <v>53</v>
      </c>
      <c r="D2179" t="s">
        <v>30</v>
      </c>
      <c r="E2179">
        <v>145.41</v>
      </c>
      <c r="F2179" t="s">
        <v>23</v>
      </c>
      <c r="G2179" t="s">
        <v>24</v>
      </c>
      <c r="H2179">
        <v>2.59</v>
      </c>
      <c r="I2179">
        <v>0</v>
      </c>
      <c r="J2179" t="s">
        <v>48</v>
      </c>
      <c r="K2179">
        <v>449790</v>
      </c>
      <c r="L2179">
        <v>16</v>
      </c>
      <c r="M2179">
        <v>0</v>
      </c>
      <c r="N2179">
        <v>0</v>
      </c>
      <c r="O2179">
        <v>0</v>
      </c>
      <c r="P2179">
        <v>0</v>
      </c>
      <c r="Q2179">
        <v>0</v>
      </c>
      <c r="R2179" t="s">
        <v>5965</v>
      </c>
    </row>
    <row r="2180" spans="1:19">
      <c r="A2180" t="s">
        <v>5966</v>
      </c>
      <c r="B2180" t="s">
        <v>5967</v>
      </c>
      <c r="C2180" t="s">
        <v>35</v>
      </c>
      <c r="D2180" t="s">
        <v>54</v>
      </c>
      <c r="E2180">
        <v>245.6</v>
      </c>
      <c r="F2180" t="s">
        <v>23</v>
      </c>
      <c r="G2180" t="s">
        <v>24</v>
      </c>
      <c r="H2180">
        <v>14.38</v>
      </c>
      <c r="I2180">
        <v>0</v>
      </c>
      <c r="J2180" t="s">
        <v>31</v>
      </c>
      <c r="K2180">
        <v>527064</v>
      </c>
      <c r="L2180">
        <v>49</v>
      </c>
      <c r="M2180">
        <v>0</v>
      </c>
      <c r="N2180">
        <v>0</v>
      </c>
      <c r="O2180">
        <v>1</v>
      </c>
      <c r="P2180">
        <v>0</v>
      </c>
      <c r="Q2180">
        <v>0</v>
      </c>
      <c r="R2180" t="s">
        <v>5968</v>
      </c>
    </row>
    <row r="2181" spans="1:19">
      <c r="A2181" t="s">
        <v>5969</v>
      </c>
      <c r="B2181" t="s">
        <v>287</v>
      </c>
      <c r="C2181" t="s">
        <v>95</v>
      </c>
      <c r="D2181" t="s">
        <v>30</v>
      </c>
      <c r="E2181">
        <v>126.67</v>
      </c>
      <c r="F2181" t="s">
        <v>23</v>
      </c>
      <c r="G2181" t="s">
        <v>24</v>
      </c>
      <c r="H2181">
        <v>4.03</v>
      </c>
      <c r="I2181">
        <v>0</v>
      </c>
      <c r="J2181" t="s">
        <v>25</v>
      </c>
      <c r="K2181">
        <v>515689</v>
      </c>
      <c r="L2181">
        <v>25</v>
      </c>
      <c r="M2181">
        <v>0</v>
      </c>
      <c r="N2181">
        <v>0</v>
      </c>
      <c r="O2181">
        <v>0</v>
      </c>
      <c r="P2181">
        <v>0</v>
      </c>
      <c r="Q2181">
        <v>0</v>
      </c>
      <c r="R2181" t="s">
        <v>5970</v>
      </c>
    </row>
    <row r="2182" spans="1:19">
      <c r="A2182" t="s">
        <v>5971</v>
      </c>
      <c r="B2182" t="s">
        <v>5972</v>
      </c>
      <c r="C2182" t="s">
        <v>29</v>
      </c>
      <c r="D2182" t="s">
        <v>70</v>
      </c>
      <c r="E2182">
        <v>741.96</v>
      </c>
      <c r="F2182" t="s">
        <v>55</v>
      </c>
      <c r="G2182" t="s">
        <v>40</v>
      </c>
      <c r="H2182">
        <v>10.56</v>
      </c>
      <c r="I2182">
        <v>0</v>
      </c>
      <c r="J2182" t="s">
        <v>31</v>
      </c>
      <c r="K2182">
        <v>505150</v>
      </c>
      <c r="L2182">
        <v>15</v>
      </c>
      <c r="M2182">
        <v>0</v>
      </c>
      <c r="N2182">
        <v>0</v>
      </c>
      <c r="O2182">
        <v>0</v>
      </c>
      <c r="P2182">
        <v>0</v>
      </c>
      <c r="Q2182">
        <v>0</v>
      </c>
      <c r="R2182" t="s">
        <v>5973</v>
      </c>
    </row>
    <row r="2183" spans="1:19">
      <c r="A2183" t="s">
        <v>5974</v>
      </c>
      <c r="B2183" t="s">
        <v>4784</v>
      </c>
      <c r="C2183" t="s">
        <v>35</v>
      </c>
      <c r="D2183" t="s">
        <v>30</v>
      </c>
      <c r="E2183">
        <v>675.09</v>
      </c>
      <c r="F2183" t="s">
        <v>23</v>
      </c>
      <c r="G2183" t="s">
        <v>24</v>
      </c>
      <c r="H2183">
        <v>11.75</v>
      </c>
      <c r="I2183">
        <v>0</v>
      </c>
      <c r="J2183" t="s">
        <v>48</v>
      </c>
      <c r="K2183">
        <v>533214</v>
      </c>
      <c r="L2183">
        <v>48</v>
      </c>
      <c r="M2183">
        <v>0</v>
      </c>
      <c r="N2183">
        <v>0</v>
      </c>
      <c r="O2183">
        <v>1</v>
      </c>
      <c r="P2183">
        <v>0</v>
      </c>
      <c r="Q2183">
        <v>0</v>
      </c>
      <c r="R2183" t="s">
        <v>5975</v>
      </c>
    </row>
    <row r="2184" spans="1:19">
      <c r="A2184" t="s">
        <v>5976</v>
      </c>
      <c r="B2184" t="s">
        <v>5972</v>
      </c>
      <c r="C2184" t="s">
        <v>53</v>
      </c>
      <c r="D2184" t="s">
        <v>30</v>
      </c>
      <c r="E2184">
        <v>310.08</v>
      </c>
      <c r="F2184" t="s">
        <v>23</v>
      </c>
      <c r="G2184" t="s">
        <v>24</v>
      </c>
      <c r="H2184">
        <v>5.45</v>
      </c>
      <c r="I2184">
        <v>0</v>
      </c>
      <c r="J2184" t="s">
        <v>48</v>
      </c>
      <c r="K2184">
        <v>523129</v>
      </c>
      <c r="L2184">
        <v>53</v>
      </c>
      <c r="M2184">
        <v>0</v>
      </c>
      <c r="N2184">
        <v>0</v>
      </c>
      <c r="O2184">
        <v>1</v>
      </c>
      <c r="P2184">
        <v>0</v>
      </c>
      <c r="Q2184">
        <v>0</v>
      </c>
      <c r="R2184" t="s">
        <v>5977</v>
      </c>
    </row>
    <row r="2185" spans="1:19">
      <c r="A2185" t="s">
        <v>5978</v>
      </c>
      <c r="B2185" t="s">
        <v>1886</v>
      </c>
      <c r="C2185" t="s">
        <v>29</v>
      </c>
      <c r="D2185" t="s">
        <v>54</v>
      </c>
      <c r="E2185">
        <v>904.84</v>
      </c>
      <c r="F2185" t="s">
        <v>39</v>
      </c>
      <c r="G2185" t="s">
        <v>24</v>
      </c>
      <c r="H2185">
        <v>17.41</v>
      </c>
      <c r="I2185">
        <v>0</v>
      </c>
      <c r="J2185" t="s">
        <v>48</v>
      </c>
      <c r="K2185">
        <v>482437</v>
      </c>
      <c r="L2185">
        <v>23</v>
      </c>
      <c r="M2185">
        <v>0</v>
      </c>
      <c r="N2185">
        <v>0</v>
      </c>
      <c r="O2185">
        <v>0</v>
      </c>
      <c r="P2185">
        <v>0</v>
      </c>
      <c r="Q2185">
        <v>0</v>
      </c>
      <c r="R2185" t="s">
        <v>5979</v>
      </c>
      <c r="S2185" t="s">
        <v>50</v>
      </c>
    </row>
    <row r="2186" spans="1:19">
      <c r="A2186" t="s">
        <v>5980</v>
      </c>
      <c r="B2186" t="s">
        <v>5981</v>
      </c>
      <c r="C2186" t="s">
        <v>53</v>
      </c>
      <c r="D2186" t="s">
        <v>54</v>
      </c>
      <c r="E2186">
        <v>132.81</v>
      </c>
      <c r="F2186" t="s">
        <v>55</v>
      </c>
      <c r="G2186" t="s">
        <v>24</v>
      </c>
      <c r="H2186">
        <v>17.63</v>
      </c>
      <c r="I2186">
        <v>0</v>
      </c>
      <c r="J2186" t="s">
        <v>25</v>
      </c>
      <c r="K2186">
        <v>424239</v>
      </c>
      <c r="L2186">
        <v>13</v>
      </c>
      <c r="M2186">
        <v>0</v>
      </c>
      <c r="N2186">
        <v>0</v>
      </c>
      <c r="O2186">
        <v>0</v>
      </c>
      <c r="P2186">
        <v>0</v>
      </c>
      <c r="Q2186">
        <v>0</v>
      </c>
      <c r="R2186" t="s">
        <v>5982</v>
      </c>
      <c r="S2186" t="s">
        <v>57</v>
      </c>
    </row>
    <row r="2187" spans="1:19">
      <c r="A2187" t="s">
        <v>5983</v>
      </c>
      <c r="B2187" t="s">
        <v>5984</v>
      </c>
      <c r="C2187" t="s">
        <v>44</v>
      </c>
      <c r="D2187" t="s">
        <v>54</v>
      </c>
      <c r="E2187">
        <v>166.71</v>
      </c>
      <c r="F2187" t="s">
        <v>39</v>
      </c>
      <c r="G2187" t="s">
        <v>40</v>
      </c>
      <c r="H2187">
        <v>12.38</v>
      </c>
      <c r="I2187">
        <v>0</v>
      </c>
      <c r="J2187" t="s">
        <v>25</v>
      </c>
      <c r="K2187">
        <v>515181</v>
      </c>
      <c r="L2187">
        <v>50</v>
      </c>
      <c r="M2187">
        <v>1</v>
      </c>
      <c r="N2187">
        <v>0</v>
      </c>
      <c r="O2187">
        <v>0</v>
      </c>
      <c r="P2187">
        <v>0</v>
      </c>
      <c r="Q2187">
        <v>1</v>
      </c>
      <c r="R2187" t="s">
        <v>5985</v>
      </c>
    </row>
    <row r="2188" spans="1:19">
      <c r="A2188" t="s">
        <v>5986</v>
      </c>
      <c r="B2188" t="s">
        <v>5987</v>
      </c>
      <c r="C2188" t="s">
        <v>95</v>
      </c>
      <c r="D2188" t="s">
        <v>30</v>
      </c>
      <c r="E2188">
        <v>1013.07</v>
      </c>
      <c r="F2188" t="s">
        <v>23</v>
      </c>
      <c r="G2188" t="s">
        <v>24</v>
      </c>
      <c r="H2188">
        <v>10.07</v>
      </c>
      <c r="I2188">
        <v>0</v>
      </c>
      <c r="J2188" t="s">
        <v>48</v>
      </c>
      <c r="K2188">
        <v>508970</v>
      </c>
      <c r="L2188">
        <v>25</v>
      </c>
      <c r="M2188">
        <v>0</v>
      </c>
      <c r="N2188">
        <v>0</v>
      </c>
      <c r="O2188">
        <v>0</v>
      </c>
      <c r="P2188">
        <v>0</v>
      </c>
      <c r="Q2188">
        <v>0</v>
      </c>
      <c r="R2188" t="s">
        <v>5988</v>
      </c>
    </row>
    <row r="2189" spans="1:19">
      <c r="A2189" t="s">
        <v>5989</v>
      </c>
      <c r="B2189" t="s">
        <v>5990</v>
      </c>
      <c r="C2189" t="s">
        <v>29</v>
      </c>
      <c r="D2189" t="s">
        <v>22</v>
      </c>
      <c r="E2189">
        <v>113.06</v>
      </c>
      <c r="F2189" t="s">
        <v>23</v>
      </c>
      <c r="G2189" t="s">
        <v>24</v>
      </c>
      <c r="H2189">
        <v>8.1999999999999993</v>
      </c>
      <c r="I2189">
        <v>0</v>
      </c>
      <c r="J2189" t="s">
        <v>31</v>
      </c>
      <c r="K2189">
        <v>510403</v>
      </c>
      <c r="L2189">
        <v>17</v>
      </c>
      <c r="M2189">
        <v>0</v>
      </c>
      <c r="N2189">
        <v>0</v>
      </c>
      <c r="O2189">
        <v>0</v>
      </c>
      <c r="P2189">
        <v>0</v>
      </c>
      <c r="Q2189">
        <v>0</v>
      </c>
      <c r="R2189" t="s">
        <v>5991</v>
      </c>
    </row>
    <row r="2190" spans="1:19">
      <c r="A2190" t="s">
        <v>5992</v>
      </c>
      <c r="B2190" t="s">
        <v>5993</v>
      </c>
      <c r="C2190" t="s">
        <v>128</v>
      </c>
      <c r="D2190" t="s">
        <v>30</v>
      </c>
      <c r="E2190">
        <v>832.51</v>
      </c>
      <c r="F2190" t="s">
        <v>55</v>
      </c>
      <c r="G2190" t="s">
        <v>24</v>
      </c>
      <c r="H2190">
        <v>11.53</v>
      </c>
      <c r="I2190">
        <v>0</v>
      </c>
      <c r="J2190" t="s">
        <v>48</v>
      </c>
      <c r="K2190">
        <v>493302</v>
      </c>
      <c r="L2190">
        <v>14</v>
      </c>
      <c r="M2190">
        <v>0</v>
      </c>
      <c r="N2190">
        <v>0</v>
      </c>
      <c r="O2190">
        <v>0</v>
      </c>
      <c r="P2190">
        <v>0</v>
      </c>
      <c r="Q2190">
        <v>0</v>
      </c>
      <c r="R2190" t="s">
        <v>5994</v>
      </c>
      <c r="S2190" t="s">
        <v>57</v>
      </c>
    </row>
    <row r="2191" spans="1:19">
      <c r="A2191" t="s">
        <v>5995</v>
      </c>
      <c r="B2191" t="s">
        <v>2431</v>
      </c>
      <c r="C2191" t="s">
        <v>35</v>
      </c>
      <c r="D2191" t="s">
        <v>30</v>
      </c>
      <c r="E2191">
        <v>195.14</v>
      </c>
      <c r="F2191" t="s">
        <v>39</v>
      </c>
      <c r="G2191" t="s">
        <v>24</v>
      </c>
      <c r="H2191">
        <v>10.039999999999999</v>
      </c>
      <c r="I2191">
        <v>0</v>
      </c>
      <c r="J2191" t="s">
        <v>31</v>
      </c>
      <c r="K2191">
        <v>516286</v>
      </c>
      <c r="L2191">
        <v>65</v>
      </c>
      <c r="M2191">
        <v>1</v>
      </c>
      <c r="N2191">
        <v>0</v>
      </c>
      <c r="O2191">
        <v>0</v>
      </c>
      <c r="P2191">
        <v>1</v>
      </c>
      <c r="Q2191">
        <v>1</v>
      </c>
      <c r="R2191" t="s">
        <v>5996</v>
      </c>
      <c r="S2191" t="s">
        <v>50</v>
      </c>
    </row>
    <row r="2192" spans="1:19">
      <c r="A2192" t="s">
        <v>5997</v>
      </c>
      <c r="B2192" t="s">
        <v>5998</v>
      </c>
      <c r="C2192" t="s">
        <v>35</v>
      </c>
      <c r="D2192" t="s">
        <v>22</v>
      </c>
      <c r="E2192">
        <v>213</v>
      </c>
      <c r="F2192" t="s">
        <v>23</v>
      </c>
      <c r="G2192" t="s">
        <v>24</v>
      </c>
      <c r="H2192">
        <v>8.7799999999999994</v>
      </c>
      <c r="I2192">
        <v>0</v>
      </c>
      <c r="J2192" t="s">
        <v>48</v>
      </c>
      <c r="K2192">
        <v>551225</v>
      </c>
      <c r="L2192">
        <v>35</v>
      </c>
      <c r="M2192">
        <v>0</v>
      </c>
      <c r="N2192">
        <v>0</v>
      </c>
      <c r="O2192">
        <v>0</v>
      </c>
      <c r="P2192">
        <v>1</v>
      </c>
      <c r="Q2192">
        <v>0</v>
      </c>
      <c r="R2192" t="s">
        <v>5999</v>
      </c>
    </row>
    <row r="2193" spans="1:19">
      <c r="A2193" t="s">
        <v>6000</v>
      </c>
      <c r="B2193" t="s">
        <v>6001</v>
      </c>
      <c r="C2193" t="s">
        <v>60</v>
      </c>
      <c r="D2193" t="s">
        <v>54</v>
      </c>
      <c r="E2193">
        <v>169.56</v>
      </c>
      <c r="F2193" t="s">
        <v>23</v>
      </c>
      <c r="G2193" t="s">
        <v>24</v>
      </c>
      <c r="H2193">
        <v>14.07</v>
      </c>
      <c r="I2193">
        <v>0</v>
      </c>
      <c r="J2193" t="s">
        <v>48</v>
      </c>
      <c r="K2193">
        <v>553412</v>
      </c>
      <c r="L2193">
        <v>15</v>
      </c>
      <c r="M2193">
        <v>0</v>
      </c>
      <c r="N2193">
        <v>0</v>
      </c>
      <c r="O2193">
        <v>0</v>
      </c>
      <c r="P2193">
        <v>0</v>
      </c>
      <c r="Q2193">
        <v>0</v>
      </c>
      <c r="R2193" t="s">
        <v>6002</v>
      </c>
    </row>
    <row r="2194" spans="1:19">
      <c r="A2194" t="s">
        <v>6003</v>
      </c>
      <c r="B2194" t="s">
        <v>6004</v>
      </c>
      <c r="C2194" t="s">
        <v>21</v>
      </c>
      <c r="D2194" t="s">
        <v>30</v>
      </c>
      <c r="E2194">
        <v>147.04</v>
      </c>
      <c r="F2194" t="s">
        <v>23</v>
      </c>
      <c r="G2194" t="s">
        <v>24</v>
      </c>
      <c r="H2194">
        <v>9.4</v>
      </c>
      <c r="I2194">
        <v>0</v>
      </c>
      <c r="J2194" t="s">
        <v>31</v>
      </c>
      <c r="K2194">
        <v>541944</v>
      </c>
      <c r="L2194">
        <v>25</v>
      </c>
      <c r="M2194">
        <v>0</v>
      </c>
      <c r="N2194">
        <v>0</v>
      </c>
      <c r="O2194">
        <v>0</v>
      </c>
      <c r="P2194">
        <v>0</v>
      </c>
      <c r="Q2194">
        <v>0</v>
      </c>
      <c r="R2194" t="s">
        <v>6005</v>
      </c>
    </row>
    <row r="2195" spans="1:19">
      <c r="A2195" t="s">
        <v>6006</v>
      </c>
      <c r="B2195" t="s">
        <v>370</v>
      </c>
      <c r="C2195" t="s">
        <v>21</v>
      </c>
      <c r="D2195" t="s">
        <v>30</v>
      </c>
      <c r="E2195">
        <v>562.79999999999995</v>
      </c>
      <c r="F2195" t="s">
        <v>23</v>
      </c>
      <c r="G2195" t="s">
        <v>24</v>
      </c>
      <c r="H2195">
        <v>11.84</v>
      </c>
      <c r="I2195">
        <v>0</v>
      </c>
      <c r="J2195" t="s">
        <v>25</v>
      </c>
      <c r="K2195">
        <v>500084</v>
      </c>
      <c r="L2195">
        <v>24</v>
      </c>
      <c r="M2195">
        <v>0</v>
      </c>
      <c r="N2195">
        <v>0</v>
      </c>
      <c r="O2195">
        <v>0</v>
      </c>
      <c r="P2195">
        <v>0</v>
      </c>
      <c r="Q2195">
        <v>0</v>
      </c>
      <c r="R2195" t="s">
        <v>6007</v>
      </c>
    </row>
    <row r="2196" spans="1:19">
      <c r="A2196" t="s">
        <v>6008</v>
      </c>
      <c r="B2196" t="s">
        <v>6009</v>
      </c>
      <c r="C2196" t="s">
        <v>121</v>
      </c>
      <c r="D2196" t="s">
        <v>22</v>
      </c>
      <c r="E2196">
        <v>450.29</v>
      </c>
      <c r="F2196" t="s">
        <v>23</v>
      </c>
      <c r="G2196" t="s">
        <v>24</v>
      </c>
      <c r="H2196">
        <v>3.55</v>
      </c>
      <c r="I2196">
        <v>0</v>
      </c>
      <c r="J2196" t="s">
        <v>31</v>
      </c>
      <c r="K2196">
        <v>448110</v>
      </c>
      <c r="L2196">
        <v>38</v>
      </c>
      <c r="M2196">
        <v>0</v>
      </c>
      <c r="N2196">
        <v>0</v>
      </c>
      <c r="O2196">
        <v>0</v>
      </c>
      <c r="P2196">
        <v>1</v>
      </c>
      <c r="Q2196">
        <v>0</v>
      </c>
      <c r="R2196" t="s">
        <v>6010</v>
      </c>
    </row>
    <row r="2197" spans="1:19">
      <c r="A2197" t="s">
        <v>6011</v>
      </c>
      <c r="B2197" t="s">
        <v>549</v>
      </c>
      <c r="C2197" t="s">
        <v>29</v>
      </c>
      <c r="D2197" t="s">
        <v>54</v>
      </c>
      <c r="E2197">
        <v>376.7</v>
      </c>
      <c r="F2197" t="s">
        <v>55</v>
      </c>
      <c r="G2197" t="s">
        <v>24</v>
      </c>
      <c r="H2197">
        <v>18.940000000000001</v>
      </c>
      <c r="I2197">
        <v>0</v>
      </c>
      <c r="J2197" t="s">
        <v>31</v>
      </c>
      <c r="K2197">
        <v>550538</v>
      </c>
      <c r="L2197">
        <v>15</v>
      </c>
      <c r="M2197">
        <v>0</v>
      </c>
      <c r="N2197">
        <v>0</v>
      </c>
      <c r="O2197">
        <v>0</v>
      </c>
      <c r="P2197">
        <v>0</v>
      </c>
      <c r="Q2197">
        <v>0</v>
      </c>
      <c r="R2197" t="s">
        <v>6012</v>
      </c>
      <c r="S2197" t="s">
        <v>57</v>
      </c>
    </row>
    <row r="2198" spans="1:19">
      <c r="A2198" t="s">
        <v>6013</v>
      </c>
      <c r="B2198" t="s">
        <v>6014</v>
      </c>
      <c r="C2198" t="s">
        <v>21</v>
      </c>
      <c r="D2198" t="s">
        <v>54</v>
      </c>
      <c r="E2198">
        <v>529.07000000000005</v>
      </c>
      <c r="F2198" t="s">
        <v>23</v>
      </c>
      <c r="G2198" t="s">
        <v>24</v>
      </c>
      <c r="H2198">
        <v>10.27</v>
      </c>
      <c r="I2198">
        <v>0</v>
      </c>
      <c r="J2198" t="s">
        <v>25</v>
      </c>
      <c r="K2198">
        <v>438785</v>
      </c>
      <c r="L2198">
        <v>18</v>
      </c>
      <c r="M2198">
        <v>0</v>
      </c>
      <c r="N2198">
        <v>0</v>
      </c>
      <c r="O2198">
        <v>0</v>
      </c>
      <c r="P2198">
        <v>0</v>
      </c>
      <c r="Q2198">
        <v>0</v>
      </c>
      <c r="R2198" t="s">
        <v>6015</v>
      </c>
    </row>
    <row r="2199" spans="1:19">
      <c r="A2199" t="s">
        <v>6016</v>
      </c>
      <c r="B2199" t="s">
        <v>2596</v>
      </c>
      <c r="C2199" t="s">
        <v>60</v>
      </c>
      <c r="D2199" t="s">
        <v>30</v>
      </c>
      <c r="E2199">
        <v>401.98</v>
      </c>
      <c r="F2199" t="s">
        <v>39</v>
      </c>
      <c r="G2199" t="s">
        <v>40</v>
      </c>
      <c r="H2199">
        <v>2.66</v>
      </c>
      <c r="I2199">
        <v>0</v>
      </c>
      <c r="J2199" t="s">
        <v>25</v>
      </c>
      <c r="K2199">
        <v>493671</v>
      </c>
      <c r="L2199">
        <v>33</v>
      </c>
      <c r="M2199">
        <v>0</v>
      </c>
      <c r="N2199">
        <v>0</v>
      </c>
      <c r="O2199">
        <v>0</v>
      </c>
      <c r="P2199">
        <v>1</v>
      </c>
      <c r="Q2199">
        <v>0</v>
      </c>
      <c r="R2199" t="s">
        <v>6017</v>
      </c>
    </row>
    <row r="2200" spans="1:19">
      <c r="A2200" t="s">
        <v>6018</v>
      </c>
      <c r="B2200" t="s">
        <v>6019</v>
      </c>
      <c r="C2200" t="s">
        <v>121</v>
      </c>
      <c r="D2200" t="s">
        <v>22</v>
      </c>
      <c r="E2200">
        <v>147.47</v>
      </c>
      <c r="F2200" t="s">
        <v>23</v>
      </c>
      <c r="G2200" t="s">
        <v>24</v>
      </c>
      <c r="H2200">
        <v>4.92</v>
      </c>
      <c r="I2200">
        <v>0</v>
      </c>
      <c r="J2200" t="s">
        <v>48</v>
      </c>
      <c r="K2200">
        <v>539173</v>
      </c>
      <c r="L2200">
        <v>13</v>
      </c>
      <c r="M2200">
        <v>0</v>
      </c>
      <c r="N2200">
        <v>0</v>
      </c>
      <c r="O2200">
        <v>0</v>
      </c>
      <c r="P2200">
        <v>0</v>
      </c>
      <c r="Q2200">
        <v>0</v>
      </c>
      <c r="R2200" t="s">
        <v>6020</v>
      </c>
    </row>
    <row r="2201" spans="1:19">
      <c r="A2201" t="s">
        <v>6021</v>
      </c>
      <c r="B2201" t="s">
        <v>6022</v>
      </c>
      <c r="C2201" t="s">
        <v>121</v>
      </c>
      <c r="D2201" t="s">
        <v>70</v>
      </c>
      <c r="E2201">
        <v>544.95000000000005</v>
      </c>
      <c r="F2201" t="s">
        <v>23</v>
      </c>
      <c r="G2201" t="s">
        <v>24</v>
      </c>
      <c r="H2201">
        <v>9.8699999999999992</v>
      </c>
      <c r="I2201">
        <v>0</v>
      </c>
      <c r="J2201" t="s">
        <v>31</v>
      </c>
      <c r="K2201">
        <v>415267</v>
      </c>
      <c r="L2201">
        <v>24</v>
      </c>
      <c r="M2201">
        <v>0</v>
      </c>
      <c r="N2201">
        <v>0</v>
      </c>
      <c r="O2201">
        <v>0</v>
      </c>
      <c r="P2201">
        <v>0</v>
      </c>
      <c r="Q2201">
        <v>0</v>
      </c>
      <c r="R2201" t="s">
        <v>6023</v>
      </c>
    </row>
    <row r="2202" spans="1:19">
      <c r="A2202" t="s">
        <v>6024</v>
      </c>
      <c r="B2202" t="s">
        <v>5882</v>
      </c>
      <c r="C2202" t="s">
        <v>44</v>
      </c>
      <c r="D2202" t="s">
        <v>30</v>
      </c>
      <c r="E2202">
        <v>442.44</v>
      </c>
      <c r="F2202" t="s">
        <v>23</v>
      </c>
      <c r="G2202" t="s">
        <v>24</v>
      </c>
      <c r="H2202">
        <v>1.51</v>
      </c>
      <c r="I2202">
        <v>0</v>
      </c>
      <c r="J2202" t="s">
        <v>25</v>
      </c>
      <c r="K2202">
        <v>488951</v>
      </c>
      <c r="L2202">
        <v>16</v>
      </c>
      <c r="M2202">
        <v>0</v>
      </c>
      <c r="N2202">
        <v>0</v>
      </c>
      <c r="O2202">
        <v>0</v>
      </c>
      <c r="P2202">
        <v>0</v>
      </c>
      <c r="Q2202">
        <v>0</v>
      </c>
      <c r="R2202" t="s">
        <v>6025</v>
      </c>
    </row>
    <row r="2203" spans="1:19">
      <c r="A2203" t="s">
        <v>6026</v>
      </c>
      <c r="B2203" t="s">
        <v>6027</v>
      </c>
      <c r="C2203" t="s">
        <v>29</v>
      </c>
      <c r="D2203" t="s">
        <v>70</v>
      </c>
      <c r="E2203">
        <v>124.27</v>
      </c>
      <c r="F2203" t="s">
        <v>23</v>
      </c>
      <c r="G2203" t="s">
        <v>24</v>
      </c>
      <c r="H2203">
        <v>4.5199999999999996</v>
      </c>
      <c r="I2203">
        <v>0</v>
      </c>
      <c r="J2203" t="s">
        <v>31</v>
      </c>
      <c r="K2203">
        <v>438439</v>
      </c>
      <c r="L2203">
        <v>20</v>
      </c>
      <c r="M2203">
        <v>0</v>
      </c>
      <c r="N2203">
        <v>0</v>
      </c>
      <c r="O2203">
        <v>0</v>
      </c>
      <c r="P2203">
        <v>0</v>
      </c>
      <c r="Q2203">
        <v>0</v>
      </c>
      <c r="R2203" t="s">
        <v>6028</v>
      </c>
    </row>
    <row r="2204" spans="1:19">
      <c r="A2204" t="s">
        <v>6029</v>
      </c>
      <c r="B2204" t="s">
        <v>6030</v>
      </c>
      <c r="C2204" t="s">
        <v>128</v>
      </c>
      <c r="D2204" t="s">
        <v>54</v>
      </c>
      <c r="E2204">
        <v>598.98</v>
      </c>
      <c r="F2204" t="s">
        <v>55</v>
      </c>
      <c r="G2204" t="s">
        <v>24</v>
      </c>
      <c r="H2204">
        <v>9.94</v>
      </c>
      <c r="I2204">
        <v>0</v>
      </c>
      <c r="J2204" t="s">
        <v>144</v>
      </c>
      <c r="K2204">
        <v>483046</v>
      </c>
      <c r="L2204">
        <v>12</v>
      </c>
      <c r="M2204">
        <v>0</v>
      </c>
      <c r="N2204">
        <v>0</v>
      </c>
      <c r="O2204">
        <v>0</v>
      </c>
      <c r="P2204">
        <v>0</v>
      </c>
      <c r="Q2204">
        <v>0</v>
      </c>
      <c r="R2204" t="s">
        <v>6031</v>
      </c>
      <c r="S2204" t="s">
        <v>57</v>
      </c>
    </row>
    <row r="2205" spans="1:19">
      <c r="A2205" t="s">
        <v>6032</v>
      </c>
      <c r="B2205" t="s">
        <v>6033</v>
      </c>
      <c r="C2205" t="s">
        <v>60</v>
      </c>
      <c r="D2205" t="s">
        <v>22</v>
      </c>
      <c r="E2205">
        <v>1291.08</v>
      </c>
      <c r="F2205" t="s">
        <v>39</v>
      </c>
      <c r="G2205" t="s">
        <v>24</v>
      </c>
      <c r="H2205">
        <v>11.8</v>
      </c>
      <c r="I2205">
        <v>0</v>
      </c>
      <c r="J2205" t="s">
        <v>144</v>
      </c>
      <c r="K2205">
        <v>497450</v>
      </c>
      <c r="L2205">
        <v>15</v>
      </c>
      <c r="M2205">
        <v>0</v>
      </c>
      <c r="N2205">
        <v>0</v>
      </c>
      <c r="O2205">
        <v>0</v>
      </c>
      <c r="P2205">
        <v>0</v>
      </c>
      <c r="Q2205">
        <v>0</v>
      </c>
      <c r="R2205" t="s">
        <v>6034</v>
      </c>
      <c r="S2205" t="s">
        <v>50</v>
      </c>
    </row>
    <row r="2206" spans="1:19">
      <c r="A2206" t="s">
        <v>6035</v>
      </c>
      <c r="B2206" t="s">
        <v>2107</v>
      </c>
      <c r="C2206" t="s">
        <v>21</v>
      </c>
      <c r="D2206" t="s">
        <v>22</v>
      </c>
      <c r="E2206">
        <v>1095.56</v>
      </c>
      <c r="F2206" t="s">
        <v>23</v>
      </c>
      <c r="G2206" t="s">
        <v>24</v>
      </c>
      <c r="H2206">
        <v>9.61</v>
      </c>
      <c r="I2206">
        <v>0</v>
      </c>
      <c r="J2206" t="s">
        <v>31</v>
      </c>
      <c r="K2206">
        <v>466660</v>
      </c>
      <c r="L2206">
        <v>12</v>
      </c>
      <c r="M2206">
        <v>0</v>
      </c>
      <c r="N2206">
        <v>0</v>
      </c>
      <c r="O2206">
        <v>0</v>
      </c>
      <c r="P2206">
        <v>0</v>
      </c>
      <c r="Q2206">
        <v>0</v>
      </c>
      <c r="R2206" t="s">
        <v>6036</v>
      </c>
    </row>
    <row r="2207" spans="1:19">
      <c r="A2207" t="s">
        <v>6037</v>
      </c>
      <c r="B2207" t="s">
        <v>3394</v>
      </c>
      <c r="C2207" t="s">
        <v>21</v>
      </c>
      <c r="D2207" t="s">
        <v>30</v>
      </c>
      <c r="E2207">
        <v>255.22</v>
      </c>
      <c r="F2207" t="s">
        <v>23</v>
      </c>
      <c r="G2207" t="s">
        <v>24</v>
      </c>
      <c r="H2207">
        <v>11.47</v>
      </c>
      <c r="I2207">
        <v>0</v>
      </c>
      <c r="J2207" t="s">
        <v>48</v>
      </c>
      <c r="K2207">
        <v>559150</v>
      </c>
      <c r="L2207">
        <v>18</v>
      </c>
      <c r="M2207">
        <v>0</v>
      </c>
      <c r="N2207">
        <v>0</v>
      </c>
      <c r="O2207">
        <v>0</v>
      </c>
      <c r="P2207">
        <v>0</v>
      </c>
      <c r="Q2207">
        <v>0</v>
      </c>
      <c r="R2207" t="s">
        <v>6038</v>
      </c>
    </row>
    <row r="2208" spans="1:19">
      <c r="A2208" t="s">
        <v>6039</v>
      </c>
      <c r="B2208" t="s">
        <v>6040</v>
      </c>
      <c r="C2208" t="s">
        <v>53</v>
      </c>
      <c r="D2208" t="s">
        <v>70</v>
      </c>
      <c r="E2208">
        <v>334.1</v>
      </c>
      <c r="F2208" t="s">
        <v>39</v>
      </c>
      <c r="G2208" t="s">
        <v>40</v>
      </c>
      <c r="H2208">
        <v>1.46</v>
      </c>
      <c r="I2208">
        <v>0</v>
      </c>
      <c r="J2208" t="s">
        <v>25</v>
      </c>
      <c r="K2208">
        <v>541005</v>
      </c>
      <c r="L2208">
        <v>22</v>
      </c>
      <c r="M2208">
        <v>0</v>
      </c>
      <c r="N2208">
        <v>0</v>
      </c>
      <c r="O2208">
        <v>0</v>
      </c>
      <c r="P2208">
        <v>0</v>
      </c>
      <c r="Q2208">
        <v>0</v>
      </c>
      <c r="R2208" t="s">
        <v>6041</v>
      </c>
    </row>
    <row r="2209" spans="1:19">
      <c r="A2209" t="s">
        <v>6042</v>
      </c>
      <c r="B2209" t="s">
        <v>6043</v>
      </c>
      <c r="C2209" t="s">
        <v>44</v>
      </c>
      <c r="D2209" t="s">
        <v>30</v>
      </c>
      <c r="E2209">
        <v>151.35</v>
      </c>
      <c r="F2209" t="s">
        <v>23</v>
      </c>
      <c r="G2209" t="s">
        <v>24</v>
      </c>
      <c r="H2209">
        <v>2.23</v>
      </c>
      <c r="I2209">
        <v>0</v>
      </c>
      <c r="J2209" t="s">
        <v>25</v>
      </c>
      <c r="K2209">
        <v>478527</v>
      </c>
      <c r="L2209">
        <v>24</v>
      </c>
      <c r="M2209">
        <v>0</v>
      </c>
      <c r="N2209">
        <v>0</v>
      </c>
      <c r="O2209">
        <v>0</v>
      </c>
      <c r="P2209">
        <v>0</v>
      </c>
      <c r="Q2209">
        <v>0</v>
      </c>
      <c r="R2209" t="s">
        <v>6044</v>
      </c>
    </row>
    <row r="2210" spans="1:19">
      <c r="A2210" t="s">
        <v>6045</v>
      </c>
      <c r="B2210" t="s">
        <v>4086</v>
      </c>
      <c r="C2210" t="s">
        <v>29</v>
      </c>
      <c r="D2210" t="s">
        <v>22</v>
      </c>
      <c r="E2210">
        <v>695.17</v>
      </c>
      <c r="F2210" t="s">
        <v>23</v>
      </c>
      <c r="G2210" t="s">
        <v>24</v>
      </c>
      <c r="H2210">
        <v>11.69</v>
      </c>
      <c r="I2210">
        <v>0</v>
      </c>
      <c r="J2210" t="s">
        <v>25</v>
      </c>
      <c r="K2210">
        <v>464085</v>
      </c>
      <c r="L2210">
        <v>23</v>
      </c>
      <c r="M2210">
        <v>0</v>
      </c>
      <c r="N2210">
        <v>0</v>
      </c>
      <c r="O2210">
        <v>0</v>
      </c>
      <c r="P2210">
        <v>0</v>
      </c>
      <c r="Q2210">
        <v>0</v>
      </c>
      <c r="R2210" t="s">
        <v>6046</v>
      </c>
    </row>
    <row r="2211" spans="1:19">
      <c r="A2211" t="s">
        <v>6047</v>
      </c>
      <c r="B2211" t="s">
        <v>3128</v>
      </c>
      <c r="C2211" t="s">
        <v>53</v>
      </c>
      <c r="D2211" t="s">
        <v>30</v>
      </c>
      <c r="E2211">
        <v>763.55</v>
      </c>
      <c r="F2211" t="s">
        <v>55</v>
      </c>
      <c r="G2211" t="s">
        <v>24</v>
      </c>
      <c r="H2211">
        <v>8.31</v>
      </c>
      <c r="I2211">
        <v>0</v>
      </c>
      <c r="J2211" t="s">
        <v>25</v>
      </c>
      <c r="K2211">
        <v>541092</v>
      </c>
      <c r="L2211">
        <v>21</v>
      </c>
      <c r="M2211">
        <v>0</v>
      </c>
      <c r="N2211">
        <v>0</v>
      </c>
      <c r="O2211">
        <v>0</v>
      </c>
      <c r="P2211">
        <v>0</v>
      </c>
      <c r="Q2211">
        <v>0</v>
      </c>
      <c r="R2211" t="s">
        <v>6048</v>
      </c>
      <c r="S2211" t="s">
        <v>57</v>
      </c>
    </row>
    <row r="2212" spans="1:19">
      <c r="A2212" t="s">
        <v>6049</v>
      </c>
      <c r="B2212" t="s">
        <v>5464</v>
      </c>
      <c r="C2212" t="s">
        <v>111</v>
      </c>
      <c r="D2212" t="s">
        <v>30</v>
      </c>
      <c r="E2212">
        <v>185.98</v>
      </c>
      <c r="F2212" t="s">
        <v>23</v>
      </c>
      <c r="G2212" t="s">
        <v>24</v>
      </c>
      <c r="H2212">
        <v>11.31</v>
      </c>
      <c r="I2212">
        <v>0</v>
      </c>
      <c r="J2212" t="s">
        <v>25</v>
      </c>
      <c r="K2212">
        <v>538204</v>
      </c>
      <c r="L2212">
        <v>53</v>
      </c>
      <c r="M2212">
        <v>0</v>
      </c>
      <c r="N2212">
        <v>0</v>
      </c>
      <c r="O2212">
        <v>1</v>
      </c>
      <c r="P2212">
        <v>0</v>
      </c>
      <c r="Q2212">
        <v>0</v>
      </c>
      <c r="R2212" t="s">
        <v>6050</v>
      </c>
    </row>
    <row r="2213" spans="1:19">
      <c r="A2213" t="s">
        <v>6051</v>
      </c>
      <c r="B2213" t="s">
        <v>3901</v>
      </c>
      <c r="C2213" t="s">
        <v>35</v>
      </c>
      <c r="D2213" t="s">
        <v>70</v>
      </c>
      <c r="E2213">
        <v>216.74</v>
      </c>
      <c r="F2213" t="s">
        <v>39</v>
      </c>
      <c r="G2213" t="s">
        <v>40</v>
      </c>
      <c r="H2213">
        <v>1.1000000000000001</v>
      </c>
      <c r="I2213">
        <v>0</v>
      </c>
      <c r="J2213" t="s">
        <v>31</v>
      </c>
      <c r="K2213">
        <v>483352</v>
      </c>
      <c r="L2213">
        <v>23</v>
      </c>
      <c r="M2213">
        <v>0</v>
      </c>
      <c r="N2213">
        <v>0</v>
      </c>
      <c r="O2213">
        <v>0</v>
      </c>
      <c r="P2213">
        <v>0</v>
      </c>
      <c r="Q2213">
        <v>0</v>
      </c>
      <c r="R2213" t="s">
        <v>6052</v>
      </c>
    </row>
    <row r="2214" spans="1:19">
      <c r="A2214" t="s">
        <v>6053</v>
      </c>
      <c r="B2214" t="s">
        <v>6054</v>
      </c>
      <c r="C2214" t="s">
        <v>21</v>
      </c>
      <c r="D2214" t="s">
        <v>22</v>
      </c>
      <c r="E2214">
        <v>618.14</v>
      </c>
      <c r="F2214" t="s">
        <v>23</v>
      </c>
      <c r="G2214" t="s">
        <v>24</v>
      </c>
      <c r="H2214">
        <v>4.49</v>
      </c>
      <c r="I2214">
        <v>0</v>
      </c>
      <c r="J2214" t="s">
        <v>25</v>
      </c>
      <c r="K2214">
        <v>500266</v>
      </c>
      <c r="L2214">
        <v>10</v>
      </c>
      <c r="M2214">
        <v>0</v>
      </c>
      <c r="N2214">
        <v>0</v>
      </c>
      <c r="O2214">
        <v>0</v>
      </c>
      <c r="P2214">
        <v>0</v>
      </c>
      <c r="Q2214">
        <v>0</v>
      </c>
      <c r="R2214" t="s">
        <v>6055</v>
      </c>
    </row>
    <row r="2215" spans="1:19">
      <c r="A2215" t="s">
        <v>6056</v>
      </c>
      <c r="B2215" t="s">
        <v>4018</v>
      </c>
      <c r="C2215" t="s">
        <v>21</v>
      </c>
      <c r="D2215" t="s">
        <v>22</v>
      </c>
      <c r="E2215">
        <v>98.13</v>
      </c>
      <c r="F2215" t="s">
        <v>23</v>
      </c>
      <c r="G2215" t="s">
        <v>24</v>
      </c>
      <c r="H2215">
        <v>3.35</v>
      </c>
      <c r="I2215">
        <v>0</v>
      </c>
      <c r="J2215" t="s">
        <v>48</v>
      </c>
      <c r="K2215">
        <v>536541</v>
      </c>
      <c r="L2215">
        <v>56</v>
      </c>
      <c r="M2215">
        <v>1</v>
      </c>
      <c r="N2215">
        <v>0</v>
      </c>
      <c r="O2215">
        <v>0</v>
      </c>
      <c r="P2215">
        <v>0</v>
      </c>
      <c r="Q2215">
        <v>1</v>
      </c>
      <c r="R2215" t="s">
        <v>6057</v>
      </c>
    </row>
    <row r="2216" spans="1:19">
      <c r="A2216" t="s">
        <v>6058</v>
      </c>
      <c r="B2216" t="s">
        <v>3678</v>
      </c>
      <c r="C2216" t="s">
        <v>44</v>
      </c>
      <c r="D2216" t="s">
        <v>30</v>
      </c>
      <c r="E2216">
        <v>400.95</v>
      </c>
      <c r="F2216" t="s">
        <v>23</v>
      </c>
      <c r="G2216" t="s">
        <v>24</v>
      </c>
      <c r="H2216">
        <v>2.57</v>
      </c>
      <c r="I2216">
        <v>0</v>
      </c>
      <c r="J2216" t="s">
        <v>144</v>
      </c>
      <c r="K2216">
        <v>496680</v>
      </c>
      <c r="L2216">
        <v>49</v>
      </c>
      <c r="M2216">
        <v>0</v>
      </c>
      <c r="N2216">
        <v>0</v>
      </c>
      <c r="O2216">
        <v>1</v>
      </c>
      <c r="P2216">
        <v>0</v>
      </c>
      <c r="Q2216">
        <v>0</v>
      </c>
      <c r="R2216" t="s">
        <v>6059</v>
      </c>
    </row>
    <row r="2217" spans="1:19">
      <c r="A2217" t="s">
        <v>6060</v>
      </c>
      <c r="B2217" t="s">
        <v>2719</v>
      </c>
      <c r="C2217" t="s">
        <v>35</v>
      </c>
      <c r="D2217" t="s">
        <v>30</v>
      </c>
      <c r="E2217">
        <v>364.84</v>
      </c>
      <c r="F2217" t="s">
        <v>55</v>
      </c>
      <c r="G2217" t="s">
        <v>24</v>
      </c>
      <c r="H2217">
        <v>11.1</v>
      </c>
      <c r="I2217">
        <v>0</v>
      </c>
      <c r="J2217" t="s">
        <v>31</v>
      </c>
      <c r="K2217">
        <v>454439</v>
      </c>
      <c r="L2217">
        <v>17</v>
      </c>
      <c r="M2217">
        <v>0</v>
      </c>
      <c r="N2217">
        <v>0</v>
      </c>
      <c r="O2217">
        <v>0</v>
      </c>
      <c r="P2217">
        <v>0</v>
      </c>
      <c r="Q2217">
        <v>0</v>
      </c>
      <c r="R2217" t="s">
        <v>6061</v>
      </c>
      <c r="S2217" t="s">
        <v>57</v>
      </c>
    </row>
    <row r="2218" spans="1:19">
      <c r="A2218" t="s">
        <v>6062</v>
      </c>
      <c r="B2218" t="s">
        <v>3400</v>
      </c>
      <c r="C2218" t="s">
        <v>29</v>
      </c>
      <c r="D2218" t="s">
        <v>30</v>
      </c>
      <c r="E2218">
        <v>1119.6199999999999</v>
      </c>
      <c r="F2218" t="s">
        <v>39</v>
      </c>
      <c r="G2218" t="s">
        <v>24</v>
      </c>
      <c r="H2218">
        <v>10.029999999999999</v>
      </c>
      <c r="I2218">
        <v>0</v>
      </c>
      <c r="J2218" t="s">
        <v>48</v>
      </c>
      <c r="K2218">
        <v>487673</v>
      </c>
      <c r="L2218">
        <v>24</v>
      </c>
      <c r="M2218">
        <v>0</v>
      </c>
      <c r="N2218">
        <v>0</v>
      </c>
      <c r="O2218">
        <v>0</v>
      </c>
      <c r="P2218">
        <v>0</v>
      </c>
      <c r="Q2218">
        <v>0</v>
      </c>
      <c r="R2218" t="s">
        <v>6063</v>
      </c>
      <c r="S2218" t="s">
        <v>50</v>
      </c>
    </row>
    <row r="2219" spans="1:19">
      <c r="A2219" t="s">
        <v>6064</v>
      </c>
      <c r="B2219" t="s">
        <v>1933</v>
      </c>
      <c r="C2219" t="s">
        <v>44</v>
      </c>
      <c r="D2219" t="s">
        <v>70</v>
      </c>
      <c r="E2219">
        <v>3480.26</v>
      </c>
      <c r="F2219" t="s">
        <v>39</v>
      </c>
      <c r="G2219" t="s">
        <v>40</v>
      </c>
      <c r="H2219">
        <v>9.92</v>
      </c>
      <c r="I2219">
        <v>0</v>
      </c>
      <c r="J2219" t="s">
        <v>48</v>
      </c>
      <c r="K2219">
        <v>538404</v>
      </c>
      <c r="L2219">
        <v>45</v>
      </c>
      <c r="M2219">
        <v>0</v>
      </c>
      <c r="N2219">
        <v>0</v>
      </c>
      <c r="O2219">
        <v>0</v>
      </c>
      <c r="P2219">
        <v>1</v>
      </c>
      <c r="Q2219">
        <v>0</v>
      </c>
      <c r="R2219" t="s">
        <v>6065</v>
      </c>
    </row>
    <row r="2220" spans="1:19">
      <c r="A2220" t="s">
        <v>6066</v>
      </c>
      <c r="B2220" t="s">
        <v>6067</v>
      </c>
      <c r="C2220" t="s">
        <v>121</v>
      </c>
      <c r="D2220" t="s">
        <v>30</v>
      </c>
      <c r="E2220">
        <v>600.78</v>
      </c>
      <c r="F2220" t="s">
        <v>39</v>
      </c>
      <c r="G2220" t="s">
        <v>24</v>
      </c>
      <c r="H2220">
        <v>6.98</v>
      </c>
      <c r="I2220">
        <v>0</v>
      </c>
      <c r="J2220" t="s">
        <v>31</v>
      </c>
      <c r="K2220">
        <v>545827</v>
      </c>
      <c r="L2220">
        <v>52</v>
      </c>
      <c r="M2220">
        <v>0</v>
      </c>
      <c r="N2220">
        <v>0</v>
      </c>
      <c r="O2220">
        <v>1</v>
      </c>
      <c r="P2220">
        <v>0</v>
      </c>
      <c r="Q2220">
        <v>0</v>
      </c>
      <c r="R2220" t="s">
        <v>6068</v>
      </c>
      <c r="S2220" t="s">
        <v>50</v>
      </c>
    </row>
    <row r="2221" spans="1:19">
      <c r="A2221" t="s">
        <v>6069</v>
      </c>
      <c r="B2221" t="s">
        <v>6070</v>
      </c>
      <c r="C2221" t="s">
        <v>35</v>
      </c>
      <c r="D2221" t="s">
        <v>30</v>
      </c>
      <c r="E2221">
        <v>867</v>
      </c>
      <c r="F2221" t="s">
        <v>23</v>
      </c>
      <c r="G2221" t="s">
        <v>24</v>
      </c>
      <c r="H2221">
        <v>11.64</v>
      </c>
      <c r="I2221">
        <v>0</v>
      </c>
      <c r="J2221" t="s">
        <v>31</v>
      </c>
      <c r="K2221">
        <v>494425</v>
      </c>
      <c r="L2221">
        <v>20</v>
      </c>
      <c r="M2221">
        <v>0</v>
      </c>
      <c r="N2221">
        <v>0</v>
      </c>
      <c r="O2221">
        <v>0</v>
      </c>
      <c r="P2221">
        <v>0</v>
      </c>
      <c r="Q2221">
        <v>0</v>
      </c>
      <c r="R2221" t="s">
        <v>6071</v>
      </c>
    </row>
    <row r="2222" spans="1:19">
      <c r="A2222" t="s">
        <v>6072</v>
      </c>
      <c r="B2222" t="s">
        <v>2067</v>
      </c>
      <c r="C2222" t="s">
        <v>35</v>
      </c>
      <c r="D2222" t="s">
        <v>30</v>
      </c>
      <c r="E2222">
        <v>1119.49</v>
      </c>
      <c r="F2222" t="s">
        <v>23</v>
      </c>
      <c r="G2222" t="s">
        <v>24</v>
      </c>
      <c r="H2222">
        <v>1.66</v>
      </c>
      <c r="I2222">
        <v>0</v>
      </c>
      <c r="J2222" t="s">
        <v>25</v>
      </c>
      <c r="K2222">
        <v>425148</v>
      </c>
      <c r="L2222">
        <v>18</v>
      </c>
      <c r="M2222">
        <v>0</v>
      </c>
      <c r="N2222">
        <v>0</v>
      </c>
      <c r="O2222">
        <v>0</v>
      </c>
      <c r="P2222">
        <v>0</v>
      </c>
      <c r="Q2222">
        <v>0</v>
      </c>
      <c r="R2222" t="s">
        <v>6073</v>
      </c>
    </row>
    <row r="2223" spans="1:19">
      <c r="A2223" t="s">
        <v>6074</v>
      </c>
      <c r="B2223" t="s">
        <v>4367</v>
      </c>
      <c r="C2223" t="s">
        <v>29</v>
      </c>
      <c r="D2223" t="s">
        <v>70</v>
      </c>
      <c r="E2223">
        <v>346.25</v>
      </c>
      <c r="F2223" t="s">
        <v>23</v>
      </c>
      <c r="G2223" t="s">
        <v>24</v>
      </c>
      <c r="H2223">
        <v>3.36</v>
      </c>
      <c r="I2223">
        <v>0</v>
      </c>
      <c r="J2223" t="s">
        <v>144</v>
      </c>
      <c r="K2223">
        <v>425841</v>
      </c>
      <c r="L2223">
        <v>13</v>
      </c>
      <c r="M2223">
        <v>0</v>
      </c>
      <c r="N2223">
        <v>0</v>
      </c>
      <c r="O2223">
        <v>0</v>
      </c>
      <c r="P2223">
        <v>0</v>
      </c>
      <c r="Q2223">
        <v>0</v>
      </c>
      <c r="R2223" t="s">
        <v>6075</v>
      </c>
    </row>
    <row r="2224" spans="1:19">
      <c r="A2224" t="s">
        <v>6076</v>
      </c>
      <c r="B2224" t="s">
        <v>4335</v>
      </c>
      <c r="C2224" t="s">
        <v>21</v>
      </c>
      <c r="D2224" t="s">
        <v>54</v>
      </c>
      <c r="E2224">
        <v>370.89</v>
      </c>
      <c r="F2224" t="s">
        <v>23</v>
      </c>
      <c r="G2224" t="s">
        <v>24</v>
      </c>
      <c r="H2224">
        <v>8.3699999999999992</v>
      </c>
      <c r="I2224">
        <v>0</v>
      </c>
      <c r="J2224" t="s">
        <v>31</v>
      </c>
      <c r="K2224">
        <v>414044</v>
      </c>
      <c r="L2224">
        <v>25</v>
      </c>
      <c r="M2224">
        <v>0</v>
      </c>
      <c r="N2224">
        <v>0</v>
      </c>
      <c r="O2224">
        <v>0</v>
      </c>
      <c r="P2224">
        <v>0</v>
      </c>
      <c r="Q2224">
        <v>0</v>
      </c>
      <c r="R2224" t="s">
        <v>6077</v>
      </c>
    </row>
    <row r="2225" spans="1:18">
      <c r="A2225" t="s">
        <v>6078</v>
      </c>
      <c r="B2225" t="s">
        <v>1238</v>
      </c>
      <c r="C2225" t="s">
        <v>53</v>
      </c>
      <c r="D2225" t="s">
        <v>54</v>
      </c>
      <c r="E2225">
        <v>316.64</v>
      </c>
      <c r="F2225" t="s">
        <v>23</v>
      </c>
      <c r="G2225" t="s">
        <v>24</v>
      </c>
      <c r="H2225">
        <v>17.75</v>
      </c>
      <c r="I2225">
        <v>0</v>
      </c>
      <c r="J2225" t="s">
        <v>144</v>
      </c>
      <c r="K2225">
        <v>450673</v>
      </c>
      <c r="L2225">
        <v>22</v>
      </c>
      <c r="M2225">
        <v>0</v>
      </c>
      <c r="N2225">
        <v>0</v>
      </c>
      <c r="O2225">
        <v>0</v>
      </c>
      <c r="P2225">
        <v>0</v>
      </c>
      <c r="Q2225">
        <v>0</v>
      </c>
      <c r="R2225" t="s">
        <v>6079</v>
      </c>
    </row>
    <row r="2226" spans="1:18">
      <c r="A2226" t="s">
        <v>6080</v>
      </c>
      <c r="B2226" t="s">
        <v>6081</v>
      </c>
      <c r="C2226" t="s">
        <v>53</v>
      </c>
      <c r="D2226" t="s">
        <v>30</v>
      </c>
      <c r="E2226">
        <v>445.91</v>
      </c>
      <c r="F2226" t="s">
        <v>23</v>
      </c>
      <c r="G2226" t="s">
        <v>24</v>
      </c>
      <c r="H2226">
        <v>3.74</v>
      </c>
      <c r="I2226">
        <v>0</v>
      </c>
      <c r="J2226" t="s">
        <v>31</v>
      </c>
      <c r="K2226">
        <v>431941</v>
      </c>
      <c r="L2226">
        <v>19</v>
      </c>
      <c r="M2226">
        <v>0</v>
      </c>
      <c r="N2226">
        <v>0</v>
      </c>
      <c r="O2226">
        <v>0</v>
      </c>
      <c r="P2226">
        <v>0</v>
      </c>
      <c r="Q2226">
        <v>0</v>
      </c>
      <c r="R2226" t="s">
        <v>6082</v>
      </c>
    </row>
    <row r="2227" spans="1:18">
      <c r="A2227" t="s">
        <v>6083</v>
      </c>
      <c r="B2227" t="s">
        <v>6084</v>
      </c>
      <c r="C2227" t="s">
        <v>128</v>
      </c>
      <c r="D2227" t="s">
        <v>30</v>
      </c>
      <c r="E2227">
        <v>420.05</v>
      </c>
      <c r="F2227" t="s">
        <v>23</v>
      </c>
      <c r="G2227" t="s">
        <v>24</v>
      </c>
      <c r="H2227">
        <v>5.0999999999999996</v>
      </c>
      <c r="I2227">
        <v>0</v>
      </c>
      <c r="J2227" t="s">
        <v>25</v>
      </c>
      <c r="K2227">
        <v>482414</v>
      </c>
      <c r="L2227">
        <v>22</v>
      </c>
      <c r="M2227">
        <v>0</v>
      </c>
      <c r="N2227">
        <v>0</v>
      </c>
      <c r="O2227">
        <v>0</v>
      </c>
      <c r="P2227">
        <v>0</v>
      </c>
      <c r="Q2227">
        <v>0</v>
      </c>
      <c r="R2227" t="s">
        <v>6085</v>
      </c>
    </row>
    <row r="2228" spans="1:18">
      <c r="A2228" t="s">
        <v>6086</v>
      </c>
      <c r="B2228" t="s">
        <v>6087</v>
      </c>
      <c r="C2228" t="s">
        <v>21</v>
      </c>
      <c r="D2228" t="s">
        <v>22</v>
      </c>
      <c r="E2228">
        <v>214.89</v>
      </c>
      <c r="F2228" t="s">
        <v>55</v>
      </c>
      <c r="G2228" t="s">
        <v>40</v>
      </c>
      <c r="H2228">
        <v>3.87</v>
      </c>
      <c r="I2228">
        <v>0</v>
      </c>
      <c r="J2228" t="s">
        <v>31</v>
      </c>
      <c r="K2228">
        <v>445765</v>
      </c>
      <c r="L2228">
        <v>10</v>
      </c>
      <c r="M2228">
        <v>0</v>
      </c>
      <c r="N2228">
        <v>0</v>
      </c>
      <c r="O2228">
        <v>0</v>
      </c>
      <c r="P2228">
        <v>0</v>
      </c>
      <c r="Q2228">
        <v>0</v>
      </c>
      <c r="R2228" t="s">
        <v>6088</v>
      </c>
    </row>
    <row r="2229" spans="1:18">
      <c r="A2229" t="s">
        <v>6089</v>
      </c>
      <c r="B2229" t="s">
        <v>720</v>
      </c>
      <c r="C2229" t="s">
        <v>21</v>
      </c>
      <c r="D2229" t="s">
        <v>70</v>
      </c>
      <c r="E2229">
        <v>452.44</v>
      </c>
      <c r="F2229" t="s">
        <v>23</v>
      </c>
      <c r="G2229" t="s">
        <v>24</v>
      </c>
      <c r="H2229">
        <v>11.68</v>
      </c>
      <c r="I2229">
        <v>0</v>
      </c>
      <c r="J2229" t="s">
        <v>31</v>
      </c>
      <c r="K2229">
        <v>454846</v>
      </c>
      <c r="L2229">
        <v>10</v>
      </c>
      <c r="M2229">
        <v>0</v>
      </c>
      <c r="N2229">
        <v>0</v>
      </c>
      <c r="O2229">
        <v>0</v>
      </c>
      <c r="P2229">
        <v>0</v>
      </c>
      <c r="Q2229">
        <v>0</v>
      </c>
      <c r="R2229" t="s">
        <v>6090</v>
      </c>
    </row>
    <row r="2230" spans="1:18">
      <c r="A2230" t="s">
        <v>6091</v>
      </c>
      <c r="B2230" t="s">
        <v>6092</v>
      </c>
      <c r="C2230" t="s">
        <v>29</v>
      </c>
      <c r="D2230" t="s">
        <v>30</v>
      </c>
      <c r="E2230">
        <v>226.79</v>
      </c>
      <c r="F2230" t="s">
        <v>23</v>
      </c>
      <c r="G2230" t="s">
        <v>24</v>
      </c>
      <c r="H2230">
        <v>3.42</v>
      </c>
      <c r="I2230">
        <v>0</v>
      </c>
      <c r="J2230" t="s">
        <v>144</v>
      </c>
      <c r="K2230">
        <v>504626</v>
      </c>
      <c r="L2230">
        <v>17</v>
      </c>
      <c r="M2230">
        <v>0</v>
      </c>
      <c r="N2230">
        <v>0</v>
      </c>
      <c r="O2230">
        <v>0</v>
      </c>
      <c r="P2230">
        <v>0</v>
      </c>
      <c r="Q2230">
        <v>0</v>
      </c>
      <c r="R2230" t="s">
        <v>6093</v>
      </c>
    </row>
    <row r="2231" spans="1:18">
      <c r="A2231" t="s">
        <v>6094</v>
      </c>
      <c r="B2231" t="s">
        <v>6095</v>
      </c>
      <c r="C2231" t="s">
        <v>95</v>
      </c>
      <c r="D2231" t="s">
        <v>22</v>
      </c>
      <c r="E2231">
        <v>255.57</v>
      </c>
      <c r="F2231" t="s">
        <v>23</v>
      </c>
      <c r="G2231" t="s">
        <v>24</v>
      </c>
      <c r="H2231">
        <v>2.09</v>
      </c>
      <c r="I2231">
        <v>0</v>
      </c>
      <c r="J2231" t="s">
        <v>31</v>
      </c>
      <c r="K2231">
        <v>475428</v>
      </c>
      <c r="L2231">
        <v>15</v>
      </c>
      <c r="M2231">
        <v>0</v>
      </c>
      <c r="N2231">
        <v>0</v>
      </c>
      <c r="O2231">
        <v>0</v>
      </c>
      <c r="P2231">
        <v>0</v>
      </c>
      <c r="Q2231">
        <v>0</v>
      </c>
      <c r="R2231" t="s">
        <v>6096</v>
      </c>
    </row>
    <row r="2232" spans="1:18">
      <c r="A2232" t="s">
        <v>6097</v>
      </c>
      <c r="B2232" t="s">
        <v>2599</v>
      </c>
      <c r="C2232" t="s">
        <v>29</v>
      </c>
      <c r="D2232" t="s">
        <v>70</v>
      </c>
      <c r="E2232">
        <v>568.87</v>
      </c>
      <c r="F2232" t="s">
        <v>23</v>
      </c>
      <c r="G2232" t="s">
        <v>24</v>
      </c>
      <c r="H2232">
        <v>5.99</v>
      </c>
      <c r="I2232">
        <v>0</v>
      </c>
      <c r="J2232" t="s">
        <v>25</v>
      </c>
      <c r="K2232">
        <v>550181</v>
      </c>
      <c r="L2232">
        <v>17</v>
      </c>
      <c r="M2232">
        <v>0</v>
      </c>
      <c r="N2232">
        <v>0</v>
      </c>
      <c r="O2232">
        <v>0</v>
      </c>
      <c r="P2232">
        <v>0</v>
      </c>
      <c r="Q2232">
        <v>0</v>
      </c>
      <c r="R2232" t="s">
        <v>6098</v>
      </c>
    </row>
    <row r="2233" spans="1:18">
      <c r="A2233" t="s">
        <v>6099</v>
      </c>
      <c r="B2233" t="s">
        <v>6100</v>
      </c>
      <c r="C2233" t="s">
        <v>44</v>
      </c>
      <c r="D2233" t="s">
        <v>54</v>
      </c>
      <c r="E2233">
        <v>136.29</v>
      </c>
      <c r="F2233" t="s">
        <v>23</v>
      </c>
      <c r="G2233" t="s">
        <v>24</v>
      </c>
      <c r="H2233">
        <v>15.94</v>
      </c>
      <c r="I2233">
        <v>0</v>
      </c>
      <c r="J2233" t="s">
        <v>31</v>
      </c>
      <c r="K2233">
        <v>440910</v>
      </c>
      <c r="L2233">
        <v>17</v>
      </c>
      <c r="M2233">
        <v>0</v>
      </c>
      <c r="N2233">
        <v>0</v>
      </c>
      <c r="O2233">
        <v>0</v>
      </c>
      <c r="P2233">
        <v>0</v>
      </c>
      <c r="Q2233">
        <v>0</v>
      </c>
      <c r="R2233" t="s">
        <v>6101</v>
      </c>
    </row>
    <row r="2234" spans="1:18">
      <c r="A2234" t="s">
        <v>6102</v>
      </c>
      <c r="B2234" t="s">
        <v>6103</v>
      </c>
      <c r="C2234" t="s">
        <v>29</v>
      </c>
      <c r="D2234" t="s">
        <v>70</v>
      </c>
      <c r="E2234">
        <v>1170.3800000000001</v>
      </c>
      <c r="F2234" t="s">
        <v>39</v>
      </c>
      <c r="G2234" t="s">
        <v>40</v>
      </c>
      <c r="H2234">
        <v>8.36</v>
      </c>
      <c r="I2234">
        <v>0</v>
      </c>
      <c r="J2234" t="s">
        <v>31</v>
      </c>
      <c r="K2234">
        <v>509575</v>
      </c>
      <c r="L2234">
        <v>13</v>
      </c>
      <c r="M2234">
        <v>0</v>
      </c>
      <c r="N2234">
        <v>0</v>
      </c>
      <c r="O2234">
        <v>0</v>
      </c>
      <c r="P2234">
        <v>0</v>
      </c>
      <c r="Q2234">
        <v>0</v>
      </c>
      <c r="R2234" t="s">
        <v>6104</v>
      </c>
    </row>
    <row r="2235" spans="1:18">
      <c r="A2235" t="s">
        <v>6105</v>
      </c>
      <c r="B2235" t="s">
        <v>687</v>
      </c>
      <c r="C2235" t="s">
        <v>44</v>
      </c>
      <c r="D2235" t="s">
        <v>30</v>
      </c>
      <c r="E2235">
        <v>694.11</v>
      </c>
      <c r="F2235" t="s">
        <v>55</v>
      </c>
      <c r="G2235" t="s">
        <v>40</v>
      </c>
      <c r="H2235">
        <v>9.3000000000000007</v>
      </c>
      <c r="I2235">
        <v>0</v>
      </c>
      <c r="J2235" t="s">
        <v>48</v>
      </c>
      <c r="K2235">
        <v>446737</v>
      </c>
      <c r="L2235">
        <v>23</v>
      </c>
      <c r="M2235">
        <v>0</v>
      </c>
      <c r="N2235">
        <v>0</v>
      </c>
      <c r="O2235">
        <v>0</v>
      </c>
      <c r="P2235">
        <v>0</v>
      </c>
      <c r="Q2235">
        <v>0</v>
      </c>
      <c r="R2235" t="s">
        <v>6106</v>
      </c>
    </row>
    <row r="2236" spans="1:18">
      <c r="A2236" t="s">
        <v>6107</v>
      </c>
      <c r="B2236" t="s">
        <v>6108</v>
      </c>
      <c r="C2236" t="s">
        <v>21</v>
      </c>
      <c r="D2236" t="s">
        <v>22</v>
      </c>
      <c r="E2236">
        <v>737.33</v>
      </c>
      <c r="F2236" t="s">
        <v>23</v>
      </c>
      <c r="G2236" t="s">
        <v>24</v>
      </c>
      <c r="H2236">
        <v>6.12</v>
      </c>
      <c r="I2236">
        <v>0</v>
      </c>
      <c r="J2236" t="s">
        <v>31</v>
      </c>
      <c r="K2236">
        <v>489900</v>
      </c>
      <c r="L2236">
        <v>22</v>
      </c>
      <c r="M2236">
        <v>0</v>
      </c>
      <c r="N2236">
        <v>0</v>
      </c>
      <c r="O2236">
        <v>0</v>
      </c>
      <c r="P2236">
        <v>0</v>
      </c>
      <c r="Q2236">
        <v>0</v>
      </c>
      <c r="R2236" t="s">
        <v>6109</v>
      </c>
    </row>
    <row r="2237" spans="1:18">
      <c r="A2237" t="s">
        <v>6110</v>
      </c>
      <c r="B2237" t="s">
        <v>4487</v>
      </c>
      <c r="C2237" t="s">
        <v>21</v>
      </c>
      <c r="D2237" t="s">
        <v>70</v>
      </c>
      <c r="E2237">
        <v>605.86</v>
      </c>
      <c r="F2237" t="s">
        <v>23</v>
      </c>
      <c r="G2237" t="s">
        <v>24</v>
      </c>
      <c r="H2237">
        <v>11.19</v>
      </c>
      <c r="I2237">
        <v>0</v>
      </c>
      <c r="J2237" t="s">
        <v>25</v>
      </c>
      <c r="K2237">
        <v>475446</v>
      </c>
      <c r="L2237">
        <v>17</v>
      </c>
      <c r="M2237">
        <v>0</v>
      </c>
      <c r="N2237">
        <v>0</v>
      </c>
      <c r="O2237">
        <v>0</v>
      </c>
      <c r="P2237">
        <v>0</v>
      </c>
      <c r="Q2237">
        <v>0</v>
      </c>
      <c r="R2237" t="s">
        <v>6111</v>
      </c>
    </row>
    <row r="2238" spans="1:18">
      <c r="A2238" t="s">
        <v>6112</v>
      </c>
      <c r="B2238" t="s">
        <v>6113</v>
      </c>
      <c r="C2238" t="s">
        <v>29</v>
      </c>
      <c r="D2238" t="s">
        <v>70</v>
      </c>
      <c r="E2238">
        <v>556.62</v>
      </c>
      <c r="F2238" t="s">
        <v>23</v>
      </c>
      <c r="G2238" t="s">
        <v>24</v>
      </c>
      <c r="H2238">
        <v>3.91</v>
      </c>
      <c r="I2238">
        <v>0</v>
      </c>
      <c r="J2238" t="s">
        <v>48</v>
      </c>
      <c r="K2238">
        <v>448857</v>
      </c>
      <c r="L2238">
        <v>10</v>
      </c>
      <c r="M2238">
        <v>0</v>
      </c>
      <c r="N2238">
        <v>0</v>
      </c>
      <c r="O2238">
        <v>0</v>
      </c>
      <c r="P2238">
        <v>0</v>
      </c>
      <c r="Q2238">
        <v>0</v>
      </c>
      <c r="R2238" t="s">
        <v>6114</v>
      </c>
    </row>
    <row r="2239" spans="1:18">
      <c r="A2239" t="s">
        <v>6115</v>
      </c>
      <c r="B2239" t="s">
        <v>6116</v>
      </c>
      <c r="C2239" t="s">
        <v>60</v>
      </c>
      <c r="D2239" t="s">
        <v>70</v>
      </c>
      <c r="E2239">
        <v>691.1</v>
      </c>
      <c r="F2239" t="s">
        <v>23</v>
      </c>
      <c r="G2239" t="s">
        <v>24</v>
      </c>
      <c r="H2239">
        <v>1.88</v>
      </c>
      <c r="I2239">
        <v>0</v>
      </c>
      <c r="J2239" t="s">
        <v>144</v>
      </c>
      <c r="K2239">
        <v>405175</v>
      </c>
      <c r="L2239">
        <v>11</v>
      </c>
      <c r="M2239">
        <v>0</v>
      </c>
      <c r="N2239">
        <v>0</v>
      </c>
      <c r="O2239">
        <v>0</v>
      </c>
      <c r="P2239">
        <v>0</v>
      </c>
      <c r="Q2239">
        <v>0</v>
      </c>
      <c r="R2239" t="s">
        <v>6117</v>
      </c>
    </row>
    <row r="2240" spans="1:18">
      <c r="A2240" t="s">
        <v>6118</v>
      </c>
      <c r="B2240" t="s">
        <v>6119</v>
      </c>
      <c r="C2240" t="s">
        <v>35</v>
      </c>
      <c r="D2240" t="s">
        <v>70</v>
      </c>
      <c r="E2240">
        <v>463.74</v>
      </c>
      <c r="F2240" t="s">
        <v>23</v>
      </c>
      <c r="G2240" t="s">
        <v>24</v>
      </c>
      <c r="H2240">
        <v>9.76</v>
      </c>
      <c r="I2240">
        <v>0</v>
      </c>
      <c r="J2240" t="s">
        <v>144</v>
      </c>
      <c r="K2240">
        <v>546388</v>
      </c>
      <c r="L2240">
        <v>41</v>
      </c>
      <c r="M2240">
        <v>0</v>
      </c>
      <c r="N2240">
        <v>0</v>
      </c>
      <c r="O2240">
        <v>0</v>
      </c>
      <c r="P2240">
        <v>1</v>
      </c>
      <c r="Q2240">
        <v>0</v>
      </c>
      <c r="R2240" t="s">
        <v>6120</v>
      </c>
    </row>
    <row r="2241" spans="1:19">
      <c r="A2241" t="s">
        <v>6121</v>
      </c>
      <c r="B2241" t="s">
        <v>6122</v>
      </c>
      <c r="C2241" t="s">
        <v>121</v>
      </c>
      <c r="D2241" t="s">
        <v>54</v>
      </c>
      <c r="E2241">
        <v>231</v>
      </c>
      <c r="F2241" t="s">
        <v>23</v>
      </c>
      <c r="G2241" t="s">
        <v>24</v>
      </c>
      <c r="H2241">
        <v>16.809999999999999</v>
      </c>
      <c r="I2241">
        <v>0</v>
      </c>
      <c r="J2241" t="s">
        <v>144</v>
      </c>
      <c r="K2241">
        <v>522491</v>
      </c>
      <c r="L2241">
        <v>14</v>
      </c>
      <c r="M2241">
        <v>0</v>
      </c>
      <c r="N2241">
        <v>0</v>
      </c>
      <c r="O2241">
        <v>0</v>
      </c>
      <c r="P2241">
        <v>0</v>
      </c>
      <c r="Q2241">
        <v>0</v>
      </c>
      <c r="R2241" t="s">
        <v>6123</v>
      </c>
    </row>
    <row r="2242" spans="1:19">
      <c r="A2242" t="s">
        <v>6124</v>
      </c>
      <c r="B2242" t="s">
        <v>5449</v>
      </c>
      <c r="C2242" t="s">
        <v>29</v>
      </c>
      <c r="D2242" t="s">
        <v>22</v>
      </c>
      <c r="E2242">
        <v>195.32</v>
      </c>
      <c r="F2242" t="s">
        <v>23</v>
      </c>
      <c r="G2242" t="s">
        <v>24</v>
      </c>
      <c r="H2242">
        <v>11.32</v>
      </c>
      <c r="I2242">
        <v>0</v>
      </c>
      <c r="J2242" t="s">
        <v>31</v>
      </c>
      <c r="K2242">
        <v>407357</v>
      </c>
      <c r="L2242">
        <v>23</v>
      </c>
      <c r="M2242">
        <v>0</v>
      </c>
      <c r="N2242">
        <v>0</v>
      </c>
      <c r="O2242">
        <v>0</v>
      </c>
      <c r="P2242">
        <v>0</v>
      </c>
      <c r="Q2242">
        <v>0</v>
      </c>
      <c r="R2242" t="s">
        <v>6125</v>
      </c>
    </row>
    <row r="2243" spans="1:19">
      <c r="A2243" t="s">
        <v>6126</v>
      </c>
      <c r="B2243" t="s">
        <v>210</v>
      </c>
      <c r="C2243" t="s">
        <v>44</v>
      </c>
      <c r="D2243" t="s">
        <v>70</v>
      </c>
      <c r="E2243">
        <v>99.39</v>
      </c>
      <c r="F2243" t="s">
        <v>39</v>
      </c>
      <c r="G2243" t="s">
        <v>40</v>
      </c>
      <c r="H2243">
        <v>11.6</v>
      </c>
      <c r="I2243">
        <v>0</v>
      </c>
      <c r="J2243" t="s">
        <v>25</v>
      </c>
      <c r="K2243">
        <v>557347</v>
      </c>
      <c r="L2243">
        <v>25</v>
      </c>
      <c r="M2243">
        <v>0</v>
      </c>
      <c r="N2243">
        <v>0</v>
      </c>
      <c r="O2243">
        <v>0</v>
      </c>
      <c r="P2243">
        <v>0</v>
      </c>
      <c r="Q2243">
        <v>0</v>
      </c>
      <c r="R2243" t="s">
        <v>6127</v>
      </c>
    </row>
    <row r="2244" spans="1:19">
      <c r="A2244" t="s">
        <v>6128</v>
      </c>
      <c r="B2244" t="s">
        <v>6129</v>
      </c>
      <c r="C2244" t="s">
        <v>29</v>
      </c>
      <c r="D2244" t="s">
        <v>30</v>
      </c>
      <c r="E2244">
        <v>818.17</v>
      </c>
      <c r="F2244" t="s">
        <v>23</v>
      </c>
      <c r="G2244" t="s">
        <v>24</v>
      </c>
      <c r="H2244">
        <v>8.31</v>
      </c>
      <c r="I2244">
        <v>0</v>
      </c>
      <c r="J2244" t="s">
        <v>48</v>
      </c>
      <c r="K2244">
        <v>449394</v>
      </c>
      <c r="L2244">
        <v>10</v>
      </c>
      <c r="M2244">
        <v>0</v>
      </c>
      <c r="N2244">
        <v>0</v>
      </c>
      <c r="O2244">
        <v>0</v>
      </c>
      <c r="P2244">
        <v>0</v>
      </c>
      <c r="Q2244">
        <v>0</v>
      </c>
      <c r="R2244" t="s">
        <v>6130</v>
      </c>
    </row>
    <row r="2245" spans="1:19">
      <c r="A2245" t="s">
        <v>6131</v>
      </c>
      <c r="B2245" t="s">
        <v>5053</v>
      </c>
      <c r="C2245" t="s">
        <v>44</v>
      </c>
      <c r="D2245" t="s">
        <v>70</v>
      </c>
      <c r="E2245">
        <v>469.3</v>
      </c>
      <c r="F2245" t="s">
        <v>23</v>
      </c>
      <c r="G2245" t="s">
        <v>24</v>
      </c>
      <c r="H2245">
        <v>6.46</v>
      </c>
      <c r="I2245">
        <v>0</v>
      </c>
      <c r="J2245" t="s">
        <v>31</v>
      </c>
      <c r="K2245">
        <v>512024</v>
      </c>
      <c r="L2245">
        <v>14</v>
      </c>
      <c r="M2245">
        <v>0</v>
      </c>
      <c r="N2245">
        <v>0</v>
      </c>
      <c r="O2245">
        <v>0</v>
      </c>
      <c r="P2245">
        <v>0</v>
      </c>
      <c r="Q2245">
        <v>0</v>
      </c>
      <c r="R2245" t="s">
        <v>6132</v>
      </c>
    </row>
    <row r="2246" spans="1:19">
      <c r="A2246" t="s">
        <v>6133</v>
      </c>
      <c r="B2246" t="s">
        <v>3516</v>
      </c>
      <c r="C2246" t="s">
        <v>35</v>
      </c>
      <c r="D2246" t="s">
        <v>22</v>
      </c>
      <c r="E2246">
        <v>715.68</v>
      </c>
      <c r="F2246" t="s">
        <v>23</v>
      </c>
      <c r="G2246" t="s">
        <v>24</v>
      </c>
      <c r="H2246">
        <v>10.79</v>
      </c>
      <c r="I2246">
        <v>0</v>
      </c>
      <c r="J2246" t="s">
        <v>31</v>
      </c>
      <c r="K2246">
        <v>435271</v>
      </c>
      <c r="L2246">
        <v>44</v>
      </c>
      <c r="M2246">
        <v>0</v>
      </c>
      <c r="N2246">
        <v>1</v>
      </c>
      <c r="O2246">
        <v>0</v>
      </c>
      <c r="P2246">
        <v>0</v>
      </c>
      <c r="Q2246">
        <v>0</v>
      </c>
      <c r="R2246" t="s">
        <v>6134</v>
      </c>
    </row>
    <row r="2247" spans="1:19">
      <c r="A2247" t="s">
        <v>6135</v>
      </c>
      <c r="B2247" t="s">
        <v>6136</v>
      </c>
      <c r="C2247" t="s">
        <v>121</v>
      </c>
      <c r="D2247" t="s">
        <v>70</v>
      </c>
      <c r="E2247">
        <v>76.64</v>
      </c>
      <c r="F2247" t="s">
        <v>55</v>
      </c>
      <c r="G2247" t="s">
        <v>24</v>
      </c>
      <c r="H2247">
        <v>5.41</v>
      </c>
      <c r="I2247">
        <v>0</v>
      </c>
      <c r="J2247" t="s">
        <v>25</v>
      </c>
      <c r="K2247">
        <v>484559</v>
      </c>
      <c r="L2247">
        <v>37</v>
      </c>
      <c r="M2247">
        <v>0</v>
      </c>
      <c r="N2247">
        <v>1</v>
      </c>
      <c r="O2247">
        <v>0</v>
      </c>
      <c r="P2247">
        <v>0</v>
      </c>
      <c r="Q2247">
        <v>0</v>
      </c>
      <c r="R2247" t="s">
        <v>6137</v>
      </c>
      <c r="S2247" t="s">
        <v>57</v>
      </c>
    </row>
    <row r="2248" spans="1:19">
      <c r="A2248" t="s">
        <v>6138</v>
      </c>
      <c r="B2248" t="s">
        <v>3672</v>
      </c>
      <c r="C2248" t="s">
        <v>95</v>
      </c>
      <c r="D2248" t="s">
        <v>30</v>
      </c>
      <c r="E2248">
        <v>224.12</v>
      </c>
      <c r="F2248" t="s">
        <v>23</v>
      </c>
      <c r="G2248" t="s">
        <v>24</v>
      </c>
      <c r="H2248">
        <v>7.79</v>
      </c>
      <c r="I2248">
        <v>0</v>
      </c>
      <c r="J2248" t="s">
        <v>48</v>
      </c>
      <c r="K2248">
        <v>462254</v>
      </c>
      <c r="L2248">
        <v>31</v>
      </c>
      <c r="M2248">
        <v>0</v>
      </c>
      <c r="N2248">
        <v>0</v>
      </c>
      <c r="O2248">
        <v>0</v>
      </c>
      <c r="P2248">
        <v>1</v>
      </c>
      <c r="Q2248">
        <v>0</v>
      </c>
      <c r="R2248" t="s">
        <v>6139</v>
      </c>
    </row>
    <row r="2249" spans="1:19">
      <c r="A2249" t="s">
        <v>6140</v>
      </c>
      <c r="B2249" t="s">
        <v>6141</v>
      </c>
      <c r="C2249" t="s">
        <v>53</v>
      </c>
      <c r="D2249" t="s">
        <v>30</v>
      </c>
      <c r="E2249">
        <v>308.13</v>
      </c>
      <c r="F2249" t="s">
        <v>23</v>
      </c>
      <c r="G2249" t="s">
        <v>24</v>
      </c>
      <c r="H2249">
        <v>9.42</v>
      </c>
      <c r="I2249">
        <v>0</v>
      </c>
      <c r="J2249" t="s">
        <v>25</v>
      </c>
      <c r="K2249">
        <v>514561</v>
      </c>
      <c r="L2249">
        <v>11</v>
      </c>
      <c r="M2249">
        <v>0</v>
      </c>
      <c r="N2249">
        <v>0</v>
      </c>
      <c r="O2249">
        <v>0</v>
      </c>
      <c r="P2249">
        <v>0</v>
      </c>
      <c r="Q2249">
        <v>0</v>
      </c>
      <c r="R2249" t="s">
        <v>6142</v>
      </c>
    </row>
    <row r="2250" spans="1:19">
      <c r="A2250" t="s">
        <v>6143</v>
      </c>
      <c r="B2250" t="s">
        <v>6144</v>
      </c>
      <c r="C2250" t="s">
        <v>121</v>
      </c>
      <c r="D2250" t="s">
        <v>70</v>
      </c>
      <c r="E2250">
        <v>1241.47</v>
      </c>
      <c r="F2250" t="s">
        <v>23</v>
      </c>
      <c r="G2250" t="s">
        <v>24</v>
      </c>
      <c r="H2250">
        <v>8.2200000000000006</v>
      </c>
      <c r="I2250">
        <v>0</v>
      </c>
      <c r="J2250" t="s">
        <v>48</v>
      </c>
      <c r="K2250">
        <v>424280</v>
      </c>
      <c r="L2250">
        <v>35</v>
      </c>
      <c r="M2250">
        <v>0</v>
      </c>
      <c r="N2250">
        <v>1</v>
      </c>
      <c r="O2250">
        <v>0</v>
      </c>
      <c r="P2250">
        <v>0</v>
      </c>
      <c r="Q2250">
        <v>0</v>
      </c>
      <c r="R2250" t="s">
        <v>6145</v>
      </c>
    </row>
    <row r="2251" spans="1:19">
      <c r="A2251" t="s">
        <v>6146</v>
      </c>
      <c r="B2251" t="s">
        <v>2332</v>
      </c>
      <c r="C2251" t="s">
        <v>21</v>
      </c>
      <c r="D2251" t="s">
        <v>22</v>
      </c>
      <c r="E2251">
        <v>1185.93</v>
      </c>
      <c r="F2251" t="s">
        <v>23</v>
      </c>
      <c r="G2251" t="s">
        <v>24</v>
      </c>
      <c r="H2251">
        <v>3.87</v>
      </c>
      <c r="I2251">
        <v>0</v>
      </c>
      <c r="J2251" t="s">
        <v>25</v>
      </c>
      <c r="K2251">
        <v>432028</v>
      </c>
      <c r="L2251">
        <v>18</v>
      </c>
      <c r="M2251">
        <v>0</v>
      </c>
      <c r="N2251">
        <v>0</v>
      </c>
      <c r="O2251">
        <v>0</v>
      </c>
      <c r="P2251">
        <v>0</v>
      </c>
      <c r="Q2251">
        <v>0</v>
      </c>
      <c r="R2251" t="s">
        <v>6147</v>
      </c>
    </row>
    <row r="2252" spans="1:19">
      <c r="A2252" t="s">
        <v>6148</v>
      </c>
      <c r="B2252" t="s">
        <v>5892</v>
      </c>
      <c r="C2252" t="s">
        <v>44</v>
      </c>
      <c r="D2252" t="s">
        <v>54</v>
      </c>
      <c r="E2252">
        <v>194.06</v>
      </c>
      <c r="F2252" t="s">
        <v>23</v>
      </c>
      <c r="G2252" t="s">
        <v>24</v>
      </c>
      <c r="H2252">
        <v>11.64</v>
      </c>
      <c r="I2252">
        <v>0</v>
      </c>
      <c r="J2252" t="s">
        <v>144</v>
      </c>
      <c r="K2252">
        <v>523597</v>
      </c>
      <c r="L2252">
        <v>10</v>
      </c>
      <c r="M2252">
        <v>0</v>
      </c>
      <c r="N2252">
        <v>0</v>
      </c>
      <c r="O2252">
        <v>0</v>
      </c>
      <c r="P2252">
        <v>0</v>
      </c>
      <c r="Q2252">
        <v>0</v>
      </c>
      <c r="R2252" t="s">
        <v>6149</v>
      </c>
    </row>
    <row r="2253" spans="1:19">
      <c r="A2253" t="s">
        <v>6150</v>
      </c>
      <c r="B2253" t="s">
        <v>6151</v>
      </c>
      <c r="C2253" t="s">
        <v>21</v>
      </c>
      <c r="D2253" t="s">
        <v>70</v>
      </c>
      <c r="E2253">
        <v>372.8</v>
      </c>
      <c r="F2253" t="s">
        <v>23</v>
      </c>
      <c r="G2253" t="s">
        <v>24</v>
      </c>
      <c r="H2253">
        <v>2.2400000000000002</v>
      </c>
      <c r="I2253">
        <v>0</v>
      </c>
      <c r="J2253" t="s">
        <v>144</v>
      </c>
      <c r="K2253">
        <v>525859</v>
      </c>
      <c r="L2253">
        <v>19</v>
      </c>
      <c r="M2253">
        <v>0</v>
      </c>
      <c r="N2253">
        <v>0</v>
      </c>
      <c r="O2253">
        <v>0</v>
      </c>
      <c r="P2253">
        <v>0</v>
      </c>
      <c r="Q2253">
        <v>0</v>
      </c>
      <c r="R2253" t="s">
        <v>6152</v>
      </c>
    </row>
    <row r="2254" spans="1:19">
      <c r="A2254" t="s">
        <v>6153</v>
      </c>
      <c r="B2254" t="s">
        <v>767</v>
      </c>
      <c r="C2254" t="s">
        <v>29</v>
      </c>
      <c r="D2254" t="s">
        <v>30</v>
      </c>
      <c r="E2254">
        <v>317.83999999999997</v>
      </c>
      <c r="F2254" t="s">
        <v>23</v>
      </c>
      <c r="G2254" t="s">
        <v>24</v>
      </c>
      <c r="H2254">
        <v>1.32</v>
      </c>
      <c r="I2254">
        <v>0</v>
      </c>
      <c r="J2254" t="s">
        <v>48</v>
      </c>
      <c r="K2254">
        <v>453037</v>
      </c>
      <c r="L2254">
        <v>43</v>
      </c>
      <c r="M2254">
        <v>0</v>
      </c>
      <c r="N2254">
        <v>1</v>
      </c>
      <c r="O2254">
        <v>0</v>
      </c>
      <c r="P2254">
        <v>0</v>
      </c>
      <c r="Q2254">
        <v>0</v>
      </c>
      <c r="R2254" t="s">
        <v>6154</v>
      </c>
    </row>
    <row r="2255" spans="1:19">
      <c r="A2255" t="s">
        <v>6155</v>
      </c>
      <c r="B2255" t="s">
        <v>475</v>
      </c>
      <c r="C2255" t="s">
        <v>21</v>
      </c>
      <c r="D2255" t="s">
        <v>22</v>
      </c>
      <c r="E2255">
        <v>282.37</v>
      </c>
      <c r="F2255" t="s">
        <v>23</v>
      </c>
      <c r="G2255" t="s">
        <v>24</v>
      </c>
      <c r="H2255">
        <v>7.98</v>
      </c>
      <c r="I2255">
        <v>0</v>
      </c>
      <c r="J2255" t="s">
        <v>48</v>
      </c>
      <c r="K2255">
        <v>549959</v>
      </c>
      <c r="L2255">
        <v>24</v>
      </c>
      <c r="M2255">
        <v>0</v>
      </c>
      <c r="N2255">
        <v>0</v>
      </c>
      <c r="O2255">
        <v>0</v>
      </c>
      <c r="P2255">
        <v>0</v>
      </c>
      <c r="Q2255">
        <v>0</v>
      </c>
      <c r="R2255" t="s">
        <v>6156</v>
      </c>
    </row>
    <row r="2256" spans="1:19">
      <c r="A2256" t="s">
        <v>6157</v>
      </c>
      <c r="B2256" t="s">
        <v>6158</v>
      </c>
      <c r="C2256" t="s">
        <v>60</v>
      </c>
      <c r="D2256" t="s">
        <v>30</v>
      </c>
      <c r="E2256">
        <v>739.67</v>
      </c>
      <c r="F2256" t="s">
        <v>23</v>
      </c>
      <c r="G2256" t="s">
        <v>24</v>
      </c>
      <c r="H2256">
        <v>6</v>
      </c>
      <c r="I2256">
        <v>0</v>
      </c>
      <c r="J2256" t="s">
        <v>144</v>
      </c>
      <c r="K2256">
        <v>544596</v>
      </c>
      <c r="L2256">
        <v>40</v>
      </c>
      <c r="M2256">
        <v>0</v>
      </c>
      <c r="N2256">
        <v>1</v>
      </c>
      <c r="O2256">
        <v>0</v>
      </c>
      <c r="P2256">
        <v>0</v>
      </c>
      <c r="Q2256">
        <v>0</v>
      </c>
      <c r="R2256" t="s">
        <v>6159</v>
      </c>
    </row>
    <row r="2257" spans="1:18">
      <c r="A2257" t="s">
        <v>6160</v>
      </c>
      <c r="B2257" t="s">
        <v>5480</v>
      </c>
      <c r="C2257" t="s">
        <v>35</v>
      </c>
      <c r="D2257" t="s">
        <v>22</v>
      </c>
      <c r="E2257">
        <v>480.42</v>
      </c>
      <c r="F2257" t="s">
        <v>39</v>
      </c>
      <c r="G2257" t="s">
        <v>40</v>
      </c>
      <c r="H2257">
        <v>9.4499999999999993</v>
      </c>
      <c r="I2257">
        <v>0</v>
      </c>
      <c r="J2257" t="s">
        <v>25</v>
      </c>
      <c r="K2257">
        <v>490502</v>
      </c>
      <c r="L2257">
        <v>51</v>
      </c>
      <c r="M2257">
        <v>1</v>
      </c>
      <c r="N2257">
        <v>0</v>
      </c>
      <c r="O2257">
        <v>0</v>
      </c>
      <c r="P2257">
        <v>0</v>
      </c>
      <c r="Q2257">
        <v>1</v>
      </c>
      <c r="R2257" t="s">
        <v>6161</v>
      </c>
    </row>
    <row r="2258" spans="1:18">
      <c r="A2258" t="s">
        <v>6162</v>
      </c>
      <c r="B2258" t="s">
        <v>1376</v>
      </c>
      <c r="C2258" t="s">
        <v>35</v>
      </c>
      <c r="D2258" t="s">
        <v>30</v>
      </c>
      <c r="E2258">
        <v>67.72</v>
      </c>
      <c r="F2258" t="s">
        <v>39</v>
      </c>
      <c r="G2258" t="s">
        <v>40</v>
      </c>
      <c r="H2258">
        <v>9.51</v>
      </c>
      <c r="I2258">
        <v>0</v>
      </c>
      <c r="J2258" t="s">
        <v>31</v>
      </c>
      <c r="K2258">
        <v>424987</v>
      </c>
      <c r="L2258">
        <v>17</v>
      </c>
      <c r="M2258">
        <v>0</v>
      </c>
      <c r="N2258">
        <v>0</v>
      </c>
      <c r="O2258">
        <v>0</v>
      </c>
      <c r="P2258">
        <v>0</v>
      </c>
      <c r="Q2258">
        <v>0</v>
      </c>
      <c r="R2258" t="s">
        <v>6163</v>
      </c>
    </row>
    <row r="2259" spans="1:18">
      <c r="A2259" t="s">
        <v>6164</v>
      </c>
      <c r="B2259" t="s">
        <v>3488</v>
      </c>
      <c r="C2259" t="s">
        <v>21</v>
      </c>
      <c r="D2259" t="s">
        <v>22</v>
      </c>
      <c r="E2259">
        <v>106.82</v>
      </c>
      <c r="F2259" t="s">
        <v>23</v>
      </c>
      <c r="G2259" t="s">
        <v>24</v>
      </c>
      <c r="H2259">
        <v>7.93</v>
      </c>
      <c r="I2259">
        <v>0</v>
      </c>
      <c r="J2259" t="s">
        <v>25</v>
      </c>
      <c r="K2259">
        <v>545688</v>
      </c>
      <c r="L2259">
        <v>21</v>
      </c>
      <c r="M2259">
        <v>0</v>
      </c>
      <c r="N2259">
        <v>0</v>
      </c>
      <c r="O2259">
        <v>0</v>
      </c>
      <c r="P2259">
        <v>0</v>
      </c>
      <c r="Q2259">
        <v>0</v>
      </c>
      <c r="R2259" t="s">
        <v>6165</v>
      </c>
    </row>
    <row r="2260" spans="1:18">
      <c r="A2260" t="s">
        <v>6166</v>
      </c>
      <c r="B2260" t="s">
        <v>340</v>
      </c>
      <c r="C2260" t="s">
        <v>44</v>
      </c>
      <c r="D2260" t="s">
        <v>54</v>
      </c>
      <c r="E2260">
        <v>234.99</v>
      </c>
      <c r="F2260" t="s">
        <v>39</v>
      </c>
      <c r="G2260" t="s">
        <v>40</v>
      </c>
      <c r="H2260">
        <v>13.67</v>
      </c>
      <c r="I2260">
        <v>0</v>
      </c>
      <c r="J2260" t="s">
        <v>31</v>
      </c>
      <c r="K2260">
        <v>447430</v>
      </c>
      <c r="L2260">
        <v>17</v>
      </c>
      <c r="M2260">
        <v>0</v>
      </c>
      <c r="N2260">
        <v>0</v>
      </c>
      <c r="O2260">
        <v>0</v>
      </c>
      <c r="P2260">
        <v>0</v>
      </c>
      <c r="Q2260">
        <v>0</v>
      </c>
      <c r="R2260" t="s">
        <v>6167</v>
      </c>
    </row>
    <row r="2261" spans="1:18">
      <c r="A2261" t="s">
        <v>6168</v>
      </c>
      <c r="B2261" t="s">
        <v>4393</v>
      </c>
      <c r="C2261" t="s">
        <v>60</v>
      </c>
      <c r="D2261" t="s">
        <v>70</v>
      </c>
      <c r="E2261">
        <v>274.45</v>
      </c>
      <c r="F2261" t="s">
        <v>55</v>
      </c>
      <c r="G2261" t="s">
        <v>40</v>
      </c>
      <c r="H2261">
        <v>2.71</v>
      </c>
      <c r="I2261">
        <v>0</v>
      </c>
      <c r="J2261" t="s">
        <v>31</v>
      </c>
      <c r="K2261">
        <v>549138</v>
      </c>
      <c r="L2261">
        <v>16</v>
      </c>
      <c r="M2261">
        <v>0</v>
      </c>
      <c r="N2261">
        <v>0</v>
      </c>
      <c r="O2261">
        <v>0</v>
      </c>
      <c r="P2261">
        <v>0</v>
      </c>
      <c r="Q2261">
        <v>0</v>
      </c>
      <c r="R2261" t="s">
        <v>6169</v>
      </c>
    </row>
    <row r="2262" spans="1:18">
      <c r="A2262" t="s">
        <v>6170</v>
      </c>
      <c r="B2262" t="s">
        <v>6171</v>
      </c>
      <c r="C2262" t="s">
        <v>35</v>
      </c>
      <c r="D2262" t="s">
        <v>70</v>
      </c>
      <c r="E2262">
        <v>760.2</v>
      </c>
      <c r="F2262" t="s">
        <v>23</v>
      </c>
      <c r="G2262" t="s">
        <v>24</v>
      </c>
      <c r="H2262">
        <v>6.68</v>
      </c>
      <c r="I2262">
        <v>0</v>
      </c>
      <c r="J2262" t="s">
        <v>48</v>
      </c>
      <c r="K2262">
        <v>539871</v>
      </c>
      <c r="L2262">
        <v>15</v>
      </c>
      <c r="M2262">
        <v>0</v>
      </c>
      <c r="N2262">
        <v>0</v>
      </c>
      <c r="O2262">
        <v>0</v>
      </c>
      <c r="P2262">
        <v>0</v>
      </c>
      <c r="Q2262">
        <v>0</v>
      </c>
      <c r="R2262" t="s">
        <v>6172</v>
      </c>
    </row>
    <row r="2263" spans="1:18">
      <c r="A2263" t="s">
        <v>6173</v>
      </c>
      <c r="B2263" t="s">
        <v>2849</v>
      </c>
      <c r="C2263" t="s">
        <v>21</v>
      </c>
      <c r="D2263" t="s">
        <v>70</v>
      </c>
      <c r="E2263">
        <v>337.46</v>
      </c>
      <c r="F2263" t="s">
        <v>23</v>
      </c>
      <c r="G2263" t="s">
        <v>24</v>
      </c>
      <c r="H2263">
        <v>6.56</v>
      </c>
      <c r="I2263">
        <v>0</v>
      </c>
      <c r="J2263" t="s">
        <v>31</v>
      </c>
      <c r="K2263">
        <v>409800</v>
      </c>
      <c r="L2263">
        <v>17</v>
      </c>
      <c r="M2263">
        <v>0</v>
      </c>
      <c r="N2263">
        <v>0</v>
      </c>
      <c r="O2263">
        <v>0</v>
      </c>
      <c r="P2263">
        <v>0</v>
      </c>
      <c r="Q2263">
        <v>0</v>
      </c>
      <c r="R2263" t="s">
        <v>6174</v>
      </c>
    </row>
    <row r="2264" spans="1:18">
      <c r="A2264" t="s">
        <v>6175</v>
      </c>
      <c r="B2264" t="s">
        <v>6176</v>
      </c>
      <c r="C2264" t="s">
        <v>21</v>
      </c>
      <c r="D2264" t="s">
        <v>30</v>
      </c>
      <c r="E2264">
        <v>279.45999999999998</v>
      </c>
      <c r="F2264" t="s">
        <v>55</v>
      </c>
      <c r="G2264" t="s">
        <v>40</v>
      </c>
      <c r="H2264">
        <v>6.63</v>
      </c>
      <c r="I2264">
        <v>0</v>
      </c>
      <c r="J2264" t="s">
        <v>25</v>
      </c>
      <c r="K2264">
        <v>546824</v>
      </c>
      <c r="L2264">
        <v>24</v>
      </c>
      <c r="M2264">
        <v>0</v>
      </c>
      <c r="N2264">
        <v>0</v>
      </c>
      <c r="O2264">
        <v>0</v>
      </c>
      <c r="P2264">
        <v>0</v>
      </c>
      <c r="Q2264">
        <v>0</v>
      </c>
      <c r="R2264" t="s">
        <v>6177</v>
      </c>
    </row>
    <row r="2265" spans="1:18">
      <c r="A2265" t="s">
        <v>6178</v>
      </c>
      <c r="B2265" t="s">
        <v>6179</v>
      </c>
      <c r="C2265" t="s">
        <v>29</v>
      </c>
      <c r="D2265" t="s">
        <v>70</v>
      </c>
      <c r="E2265">
        <v>369.51</v>
      </c>
      <c r="F2265" t="s">
        <v>23</v>
      </c>
      <c r="G2265" t="s">
        <v>24</v>
      </c>
      <c r="H2265">
        <v>1.96</v>
      </c>
      <c r="I2265">
        <v>0</v>
      </c>
      <c r="J2265" t="s">
        <v>31</v>
      </c>
      <c r="K2265">
        <v>478403</v>
      </c>
      <c r="L2265">
        <v>14</v>
      </c>
      <c r="M2265">
        <v>0</v>
      </c>
      <c r="N2265">
        <v>0</v>
      </c>
      <c r="O2265">
        <v>0</v>
      </c>
      <c r="P2265">
        <v>0</v>
      </c>
      <c r="Q2265">
        <v>0</v>
      </c>
      <c r="R2265" t="s">
        <v>6180</v>
      </c>
    </row>
    <row r="2266" spans="1:18">
      <c r="A2266" t="s">
        <v>6181</v>
      </c>
      <c r="B2266" t="s">
        <v>6182</v>
      </c>
      <c r="C2266" t="s">
        <v>44</v>
      </c>
      <c r="D2266" t="s">
        <v>22</v>
      </c>
      <c r="E2266">
        <v>867.73</v>
      </c>
      <c r="F2266" t="s">
        <v>23</v>
      </c>
      <c r="G2266" t="s">
        <v>24</v>
      </c>
      <c r="H2266">
        <v>4.12</v>
      </c>
      <c r="I2266">
        <v>0</v>
      </c>
      <c r="J2266" t="s">
        <v>25</v>
      </c>
      <c r="K2266">
        <v>460397</v>
      </c>
      <c r="L2266">
        <v>40</v>
      </c>
      <c r="M2266">
        <v>0</v>
      </c>
      <c r="N2266">
        <v>0</v>
      </c>
      <c r="O2266">
        <v>1</v>
      </c>
      <c r="P2266">
        <v>0</v>
      </c>
      <c r="Q2266">
        <v>0</v>
      </c>
      <c r="R2266" t="s">
        <v>6183</v>
      </c>
    </row>
    <row r="2267" spans="1:18">
      <c r="A2267" t="s">
        <v>6184</v>
      </c>
      <c r="B2267" t="s">
        <v>6185</v>
      </c>
      <c r="C2267" t="s">
        <v>21</v>
      </c>
      <c r="D2267" t="s">
        <v>54</v>
      </c>
      <c r="E2267">
        <v>280.68</v>
      </c>
      <c r="F2267" t="s">
        <v>23</v>
      </c>
      <c r="G2267" t="s">
        <v>24</v>
      </c>
      <c r="H2267">
        <v>16.5</v>
      </c>
      <c r="I2267">
        <v>0</v>
      </c>
      <c r="J2267" t="s">
        <v>25</v>
      </c>
      <c r="K2267">
        <v>529742</v>
      </c>
      <c r="L2267">
        <v>18</v>
      </c>
      <c r="M2267">
        <v>0</v>
      </c>
      <c r="N2267">
        <v>0</v>
      </c>
      <c r="O2267">
        <v>0</v>
      </c>
      <c r="P2267">
        <v>0</v>
      </c>
      <c r="Q2267">
        <v>0</v>
      </c>
      <c r="R2267" t="s">
        <v>6186</v>
      </c>
    </row>
    <row r="2268" spans="1:18">
      <c r="A2268" t="s">
        <v>6187</v>
      </c>
      <c r="B2268" t="s">
        <v>1472</v>
      </c>
      <c r="C2268" t="s">
        <v>21</v>
      </c>
      <c r="D2268" t="s">
        <v>54</v>
      </c>
      <c r="E2268">
        <v>884.44</v>
      </c>
      <c r="F2268" t="s">
        <v>39</v>
      </c>
      <c r="G2268" t="s">
        <v>40</v>
      </c>
      <c r="H2268">
        <v>9.43</v>
      </c>
      <c r="I2268">
        <v>0</v>
      </c>
      <c r="J2268" t="s">
        <v>31</v>
      </c>
      <c r="K2268">
        <v>497460</v>
      </c>
      <c r="L2268">
        <v>15</v>
      </c>
      <c r="M2268">
        <v>0</v>
      </c>
      <c r="N2268">
        <v>0</v>
      </c>
      <c r="O2268">
        <v>0</v>
      </c>
      <c r="P2268">
        <v>0</v>
      </c>
      <c r="Q2268">
        <v>0</v>
      </c>
      <c r="R2268" t="s">
        <v>6188</v>
      </c>
    </row>
    <row r="2269" spans="1:18">
      <c r="A2269" t="s">
        <v>6189</v>
      </c>
      <c r="B2269" t="s">
        <v>2886</v>
      </c>
      <c r="C2269" t="s">
        <v>21</v>
      </c>
      <c r="D2269" t="s">
        <v>30</v>
      </c>
      <c r="E2269">
        <v>680.35</v>
      </c>
      <c r="F2269" t="s">
        <v>23</v>
      </c>
      <c r="G2269" t="s">
        <v>24</v>
      </c>
      <c r="H2269">
        <v>6.33</v>
      </c>
      <c r="I2269">
        <v>0</v>
      </c>
      <c r="J2269" t="s">
        <v>31</v>
      </c>
      <c r="K2269">
        <v>418118</v>
      </c>
      <c r="L2269">
        <v>21</v>
      </c>
      <c r="M2269">
        <v>0</v>
      </c>
      <c r="N2269">
        <v>0</v>
      </c>
      <c r="O2269">
        <v>0</v>
      </c>
      <c r="P2269">
        <v>0</v>
      </c>
      <c r="Q2269">
        <v>0</v>
      </c>
      <c r="R2269" t="s">
        <v>6190</v>
      </c>
    </row>
    <row r="2270" spans="1:18">
      <c r="A2270" t="s">
        <v>6191</v>
      </c>
      <c r="B2270" t="s">
        <v>3849</v>
      </c>
      <c r="C2270" t="s">
        <v>53</v>
      </c>
      <c r="D2270" t="s">
        <v>70</v>
      </c>
      <c r="E2270">
        <v>479.35</v>
      </c>
      <c r="F2270" t="s">
        <v>23</v>
      </c>
      <c r="G2270" t="s">
        <v>24</v>
      </c>
      <c r="H2270">
        <v>3.88</v>
      </c>
      <c r="I2270">
        <v>0</v>
      </c>
      <c r="J2270" t="s">
        <v>25</v>
      </c>
      <c r="K2270">
        <v>525360</v>
      </c>
      <c r="L2270">
        <v>13</v>
      </c>
      <c r="M2270">
        <v>0</v>
      </c>
      <c r="N2270">
        <v>0</v>
      </c>
      <c r="O2270">
        <v>0</v>
      </c>
      <c r="P2270">
        <v>0</v>
      </c>
      <c r="Q2270">
        <v>0</v>
      </c>
      <c r="R2270" t="s">
        <v>6192</v>
      </c>
    </row>
    <row r="2271" spans="1:18">
      <c r="A2271" t="s">
        <v>6193</v>
      </c>
      <c r="B2271" t="s">
        <v>6194</v>
      </c>
      <c r="C2271" t="s">
        <v>121</v>
      </c>
      <c r="D2271" t="s">
        <v>70</v>
      </c>
      <c r="E2271">
        <v>635.82000000000005</v>
      </c>
      <c r="F2271" t="s">
        <v>23</v>
      </c>
      <c r="G2271" t="s">
        <v>24</v>
      </c>
      <c r="H2271">
        <v>9.3000000000000007</v>
      </c>
      <c r="I2271">
        <v>0</v>
      </c>
      <c r="J2271" t="s">
        <v>48</v>
      </c>
      <c r="K2271">
        <v>533749</v>
      </c>
      <c r="L2271">
        <v>24</v>
      </c>
      <c r="M2271">
        <v>0</v>
      </c>
      <c r="N2271">
        <v>0</v>
      </c>
      <c r="O2271">
        <v>0</v>
      </c>
      <c r="P2271">
        <v>0</v>
      </c>
      <c r="Q2271">
        <v>0</v>
      </c>
      <c r="R2271" t="s">
        <v>6195</v>
      </c>
    </row>
    <row r="2272" spans="1:18">
      <c r="A2272" t="s">
        <v>6196</v>
      </c>
      <c r="B2272" t="s">
        <v>6197</v>
      </c>
      <c r="C2272" t="s">
        <v>111</v>
      </c>
      <c r="D2272" t="s">
        <v>54</v>
      </c>
      <c r="E2272">
        <v>384.8</v>
      </c>
      <c r="F2272" t="s">
        <v>39</v>
      </c>
      <c r="G2272" t="s">
        <v>40</v>
      </c>
      <c r="H2272">
        <v>19.420000000000002</v>
      </c>
      <c r="I2272">
        <v>0</v>
      </c>
      <c r="J2272" t="s">
        <v>25</v>
      </c>
      <c r="K2272">
        <v>508500</v>
      </c>
      <c r="L2272">
        <v>19</v>
      </c>
      <c r="M2272">
        <v>0</v>
      </c>
      <c r="N2272">
        <v>0</v>
      </c>
      <c r="O2272">
        <v>0</v>
      </c>
      <c r="P2272">
        <v>0</v>
      </c>
      <c r="Q2272">
        <v>0</v>
      </c>
      <c r="R2272" t="s">
        <v>6198</v>
      </c>
    </row>
    <row r="2273" spans="1:19">
      <c r="A2273" t="s">
        <v>6199</v>
      </c>
      <c r="B2273" t="s">
        <v>650</v>
      </c>
      <c r="C2273" t="s">
        <v>95</v>
      </c>
      <c r="D2273" t="s">
        <v>30</v>
      </c>
      <c r="E2273">
        <v>576.02</v>
      </c>
      <c r="F2273" t="s">
        <v>23</v>
      </c>
      <c r="G2273" t="s">
        <v>24</v>
      </c>
      <c r="H2273">
        <v>8.83</v>
      </c>
      <c r="I2273">
        <v>0</v>
      </c>
      <c r="J2273" t="s">
        <v>31</v>
      </c>
      <c r="K2273">
        <v>445682</v>
      </c>
      <c r="L2273">
        <v>24</v>
      </c>
      <c r="M2273">
        <v>0</v>
      </c>
      <c r="N2273">
        <v>0</v>
      </c>
      <c r="O2273">
        <v>0</v>
      </c>
      <c r="P2273">
        <v>0</v>
      </c>
      <c r="Q2273">
        <v>0</v>
      </c>
      <c r="R2273" t="s">
        <v>6200</v>
      </c>
    </row>
    <row r="2274" spans="1:19">
      <c r="A2274" t="s">
        <v>6201</v>
      </c>
      <c r="B2274" t="s">
        <v>2586</v>
      </c>
      <c r="C2274" t="s">
        <v>121</v>
      </c>
      <c r="D2274" t="s">
        <v>22</v>
      </c>
      <c r="E2274">
        <v>377.29</v>
      </c>
      <c r="F2274" t="s">
        <v>23</v>
      </c>
      <c r="G2274" t="s">
        <v>24</v>
      </c>
      <c r="H2274">
        <v>1.42</v>
      </c>
      <c r="I2274">
        <v>0</v>
      </c>
      <c r="J2274" t="s">
        <v>48</v>
      </c>
      <c r="K2274">
        <v>414247</v>
      </c>
      <c r="L2274">
        <v>16</v>
      </c>
      <c r="M2274">
        <v>0</v>
      </c>
      <c r="N2274">
        <v>0</v>
      </c>
      <c r="O2274">
        <v>0</v>
      </c>
      <c r="P2274">
        <v>0</v>
      </c>
      <c r="Q2274">
        <v>0</v>
      </c>
      <c r="R2274" t="s">
        <v>6202</v>
      </c>
    </row>
    <row r="2275" spans="1:19">
      <c r="A2275" t="s">
        <v>6203</v>
      </c>
      <c r="B2275" t="s">
        <v>6204</v>
      </c>
      <c r="C2275" t="s">
        <v>21</v>
      </c>
      <c r="D2275" t="s">
        <v>54</v>
      </c>
      <c r="E2275">
        <v>160.22</v>
      </c>
      <c r="F2275" t="s">
        <v>39</v>
      </c>
      <c r="G2275" t="s">
        <v>24</v>
      </c>
      <c r="H2275">
        <v>19.809999999999999</v>
      </c>
      <c r="I2275">
        <v>0</v>
      </c>
      <c r="J2275" t="s">
        <v>48</v>
      </c>
      <c r="K2275">
        <v>505168</v>
      </c>
      <c r="L2275">
        <v>10</v>
      </c>
      <c r="M2275">
        <v>0</v>
      </c>
      <c r="N2275">
        <v>0</v>
      </c>
      <c r="O2275">
        <v>0</v>
      </c>
      <c r="P2275">
        <v>0</v>
      </c>
      <c r="Q2275">
        <v>0</v>
      </c>
      <c r="R2275" t="s">
        <v>6205</v>
      </c>
      <c r="S2275" t="s">
        <v>50</v>
      </c>
    </row>
    <row r="2276" spans="1:19">
      <c r="A2276" t="s">
        <v>6206</v>
      </c>
      <c r="B2276" t="s">
        <v>5223</v>
      </c>
      <c r="C2276" t="s">
        <v>95</v>
      </c>
      <c r="D2276" t="s">
        <v>70</v>
      </c>
      <c r="E2276">
        <v>138.58000000000001</v>
      </c>
      <c r="F2276" t="s">
        <v>23</v>
      </c>
      <c r="G2276" t="s">
        <v>24</v>
      </c>
      <c r="H2276">
        <v>8.4700000000000006</v>
      </c>
      <c r="I2276">
        <v>0</v>
      </c>
      <c r="J2276" t="s">
        <v>25</v>
      </c>
      <c r="K2276">
        <v>419932</v>
      </c>
      <c r="L2276">
        <v>43</v>
      </c>
      <c r="M2276">
        <v>0</v>
      </c>
      <c r="N2276">
        <v>0</v>
      </c>
      <c r="O2276">
        <v>0</v>
      </c>
      <c r="P2276">
        <v>1</v>
      </c>
      <c r="Q2276">
        <v>0</v>
      </c>
      <c r="R2276" t="s">
        <v>6207</v>
      </c>
    </row>
    <row r="2277" spans="1:19">
      <c r="A2277" t="s">
        <v>6208</v>
      </c>
      <c r="B2277" t="s">
        <v>1262</v>
      </c>
      <c r="C2277" t="s">
        <v>35</v>
      </c>
      <c r="D2277" t="s">
        <v>22</v>
      </c>
      <c r="E2277">
        <v>1285.7</v>
      </c>
      <c r="F2277" t="s">
        <v>23</v>
      </c>
      <c r="G2277" t="s">
        <v>24</v>
      </c>
      <c r="H2277">
        <v>7.48</v>
      </c>
      <c r="I2277">
        <v>0</v>
      </c>
      <c r="J2277" t="s">
        <v>25</v>
      </c>
      <c r="K2277">
        <v>469970</v>
      </c>
      <c r="L2277">
        <v>24</v>
      </c>
      <c r="M2277">
        <v>0</v>
      </c>
      <c r="N2277">
        <v>0</v>
      </c>
      <c r="O2277">
        <v>0</v>
      </c>
      <c r="P2277">
        <v>0</v>
      </c>
      <c r="Q2277">
        <v>0</v>
      </c>
      <c r="R2277" t="s">
        <v>6209</v>
      </c>
    </row>
    <row r="2278" spans="1:19">
      <c r="A2278" t="s">
        <v>6210</v>
      </c>
      <c r="B2278" t="s">
        <v>3610</v>
      </c>
      <c r="C2278" t="s">
        <v>29</v>
      </c>
      <c r="D2278" t="s">
        <v>22</v>
      </c>
      <c r="E2278">
        <v>516.5</v>
      </c>
      <c r="F2278" t="s">
        <v>39</v>
      </c>
      <c r="G2278" t="s">
        <v>40</v>
      </c>
      <c r="H2278">
        <v>0.62</v>
      </c>
      <c r="I2278">
        <v>0</v>
      </c>
      <c r="J2278" t="s">
        <v>48</v>
      </c>
      <c r="K2278">
        <v>513193</v>
      </c>
      <c r="L2278">
        <v>11</v>
      </c>
      <c r="M2278">
        <v>0</v>
      </c>
      <c r="N2278">
        <v>0</v>
      </c>
      <c r="O2278">
        <v>0</v>
      </c>
      <c r="P2278">
        <v>0</v>
      </c>
      <c r="Q2278">
        <v>0</v>
      </c>
      <c r="R2278" t="s">
        <v>6211</v>
      </c>
    </row>
    <row r="2279" spans="1:19">
      <c r="A2279" t="s">
        <v>6212</v>
      </c>
      <c r="B2279" t="s">
        <v>2394</v>
      </c>
      <c r="C2279" t="s">
        <v>21</v>
      </c>
      <c r="D2279" t="s">
        <v>30</v>
      </c>
      <c r="E2279">
        <v>403.95</v>
      </c>
      <c r="F2279" t="s">
        <v>55</v>
      </c>
      <c r="G2279" t="s">
        <v>24</v>
      </c>
      <c r="H2279">
        <v>10.25</v>
      </c>
      <c r="I2279">
        <v>0</v>
      </c>
      <c r="J2279" t="s">
        <v>25</v>
      </c>
      <c r="K2279">
        <v>420242</v>
      </c>
      <c r="L2279">
        <v>13</v>
      </c>
      <c r="M2279">
        <v>0</v>
      </c>
      <c r="N2279">
        <v>0</v>
      </c>
      <c r="O2279">
        <v>0</v>
      </c>
      <c r="P2279">
        <v>0</v>
      </c>
      <c r="Q2279">
        <v>0</v>
      </c>
      <c r="R2279" t="s">
        <v>6213</v>
      </c>
      <c r="S2279" t="s">
        <v>57</v>
      </c>
    </row>
    <row r="2280" spans="1:19">
      <c r="A2280" t="s">
        <v>6214</v>
      </c>
      <c r="B2280" t="s">
        <v>6215</v>
      </c>
      <c r="C2280" t="s">
        <v>60</v>
      </c>
      <c r="D2280" t="s">
        <v>54</v>
      </c>
      <c r="E2280">
        <v>285.39999999999998</v>
      </c>
      <c r="F2280" t="s">
        <v>39</v>
      </c>
      <c r="G2280" t="s">
        <v>40</v>
      </c>
      <c r="H2280">
        <v>9.25</v>
      </c>
      <c r="I2280">
        <v>0</v>
      </c>
      <c r="J2280" t="s">
        <v>48</v>
      </c>
      <c r="K2280">
        <v>457496</v>
      </c>
      <c r="L2280">
        <v>20</v>
      </c>
      <c r="M2280">
        <v>0</v>
      </c>
      <c r="N2280">
        <v>0</v>
      </c>
      <c r="O2280">
        <v>0</v>
      </c>
      <c r="P2280">
        <v>0</v>
      </c>
      <c r="Q2280">
        <v>0</v>
      </c>
      <c r="R2280" t="s">
        <v>6216</v>
      </c>
    </row>
    <row r="2281" spans="1:19">
      <c r="A2281" t="s">
        <v>6217</v>
      </c>
      <c r="B2281" t="s">
        <v>735</v>
      </c>
      <c r="C2281" t="s">
        <v>35</v>
      </c>
      <c r="D2281" t="s">
        <v>70</v>
      </c>
      <c r="E2281">
        <v>233.37</v>
      </c>
      <c r="F2281" t="s">
        <v>23</v>
      </c>
      <c r="G2281" t="s">
        <v>24</v>
      </c>
      <c r="H2281">
        <v>8.94</v>
      </c>
      <c r="I2281">
        <v>0</v>
      </c>
      <c r="J2281" t="s">
        <v>25</v>
      </c>
      <c r="K2281">
        <v>447530</v>
      </c>
      <c r="L2281">
        <v>57</v>
      </c>
      <c r="M2281">
        <v>1</v>
      </c>
      <c r="N2281">
        <v>0</v>
      </c>
      <c r="O2281">
        <v>0</v>
      </c>
      <c r="P2281">
        <v>0</v>
      </c>
      <c r="Q2281">
        <v>1</v>
      </c>
      <c r="R2281" t="s">
        <v>6218</v>
      </c>
    </row>
    <row r="2282" spans="1:19">
      <c r="A2282" t="s">
        <v>6219</v>
      </c>
      <c r="B2282" t="s">
        <v>3898</v>
      </c>
      <c r="C2282" t="s">
        <v>60</v>
      </c>
      <c r="D2282" t="s">
        <v>30</v>
      </c>
      <c r="E2282">
        <v>758.64</v>
      </c>
      <c r="F2282" t="s">
        <v>23</v>
      </c>
      <c r="G2282" t="s">
        <v>24</v>
      </c>
      <c r="H2282">
        <v>9.33</v>
      </c>
      <c r="I2282">
        <v>0</v>
      </c>
      <c r="J2282" t="s">
        <v>31</v>
      </c>
      <c r="K2282">
        <v>408113</v>
      </c>
      <c r="L2282">
        <v>22</v>
      </c>
      <c r="M2282">
        <v>0</v>
      </c>
      <c r="N2282">
        <v>0</v>
      </c>
      <c r="O2282">
        <v>0</v>
      </c>
      <c r="P2282">
        <v>0</v>
      </c>
      <c r="Q2282">
        <v>0</v>
      </c>
      <c r="R2282" t="s">
        <v>6220</v>
      </c>
    </row>
    <row r="2283" spans="1:19">
      <c r="A2283" t="s">
        <v>6221</v>
      </c>
      <c r="B2283" t="s">
        <v>6222</v>
      </c>
      <c r="C2283" t="s">
        <v>29</v>
      </c>
      <c r="D2283" t="s">
        <v>22</v>
      </c>
      <c r="E2283">
        <v>305.17</v>
      </c>
      <c r="F2283" t="s">
        <v>23</v>
      </c>
      <c r="G2283" t="s">
        <v>24</v>
      </c>
      <c r="H2283">
        <v>1.75</v>
      </c>
      <c r="I2283">
        <v>0</v>
      </c>
      <c r="J2283" t="s">
        <v>25</v>
      </c>
      <c r="K2283">
        <v>508184</v>
      </c>
      <c r="L2283">
        <v>17</v>
      </c>
      <c r="M2283">
        <v>0</v>
      </c>
      <c r="N2283">
        <v>0</v>
      </c>
      <c r="O2283">
        <v>0</v>
      </c>
      <c r="P2283">
        <v>0</v>
      </c>
      <c r="Q2283">
        <v>0</v>
      </c>
      <c r="R2283" t="s">
        <v>6223</v>
      </c>
    </row>
    <row r="2284" spans="1:19">
      <c r="A2284" t="s">
        <v>6224</v>
      </c>
      <c r="B2284" t="s">
        <v>6225</v>
      </c>
      <c r="C2284" t="s">
        <v>21</v>
      </c>
      <c r="D2284" t="s">
        <v>70</v>
      </c>
      <c r="E2284">
        <v>442.15</v>
      </c>
      <c r="F2284" t="s">
        <v>23</v>
      </c>
      <c r="G2284" t="s">
        <v>24</v>
      </c>
      <c r="H2284">
        <v>4.99</v>
      </c>
      <c r="I2284">
        <v>0</v>
      </c>
      <c r="J2284" t="s">
        <v>31</v>
      </c>
      <c r="K2284">
        <v>544306</v>
      </c>
      <c r="L2284">
        <v>25</v>
      </c>
      <c r="M2284">
        <v>0</v>
      </c>
      <c r="N2284">
        <v>0</v>
      </c>
      <c r="O2284">
        <v>0</v>
      </c>
      <c r="P2284">
        <v>0</v>
      </c>
      <c r="Q2284">
        <v>0</v>
      </c>
      <c r="R2284" t="s">
        <v>6226</v>
      </c>
    </row>
    <row r="2285" spans="1:19">
      <c r="A2285" t="s">
        <v>6227</v>
      </c>
      <c r="B2285" t="s">
        <v>6228</v>
      </c>
      <c r="C2285" t="s">
        <v>44</v>
      </c>
      <c r="D2285" t="s">
        <v>30</v>
      </c>
      <c r="E2285">
        <v>611.74</v>
      </c>
      <c r="F2285" t="s">
        <v>23</v>
      </c>
      <c r="G2285" t="s">
        <v>24</v>
      </c>
      <c r="H2285">
        <v>10.09</v>
      </c>
      <c r="I2285">
        <v>0</v>
      </c>
      <c r="J2285" t="s">
        <v>31</v>
      </c>
      <c r="K2285">
        <v>498620</v>
      </c>
      <c r="L2285">
        <v>17</v>
      </c>
      <c r="M2285">
        <v>0</v>
      </c>
      <c r="N2285">
        <v>0</v>
      </c>
      <c r="O2285">
        <v>0</v>
      </c>
      <c r="P2285">
        <v>0</v>
      </c>
      <c r="Q2285">
        <v>0</v>
      </c>
      <c r="R2285" t="s">
        <v>6229</v>
      </c>
    </row>
    <row r="2286" spans="1:19">
      <c r="A2286" t="s">
        <v>6230</v>
      </c>
      <c r="B2286" t="s">
        <v>4880</v>
      </c>
      <c r="C2286" t="s">
        <v>111</v>
      </c>
      <c r="D2286" t="s">
        <v>54</v>
      </c>
      <c r="E2286">
        <v>1998.75</v>
      </c>
      <c r="F2286" t="s">
        <v>23</v>
      </c>
      <c r="G2286" t="s">
        <v>24</v>
      </c>
      <c r="H2286">
        <v>8.4700000000000006</v>
      </c>
      <c r="I2286">
        <v>0</v>
      </c>
      <c r="J2286" t="s">
        <v>48</v>
      </c>
      <c r="K2286">
        <v>556387</v>
      </c>
      <c r="L2286">
        <v>43</v>
      </c>
      <c r="M2286">
        <v>0</v>
      </c>
      <c r="N2286">
        <v>1</v>
      </c>
      <c r="O2286">
        <v>0</v>
      </c>
      <c r="P2286">
        <v>0</v>
      </c>
      <c r="Q2286">
        <v>0</v>
      </c>
      <c r="R2286" t="s">
        <v>6231</v>
      </c>
    </row>
    <row r="2287" spans="1:19">
      <c r="A2287" t="s">
        <v>6232</v>
      </c>
      <c r="B2287" t="s">
        <v>3987</v>
      </c>
      <c r="C2287" t="s">
        <v>128</v>
      </c>
      <c r="D2287" t="s">
        <v>70</v>
      </c>
      <c r="E2287">
        <v>2592.31</v>
      </c>
      <c r="F2287" t="s">
        <v>55</v>
      </c>
      <c r="G2287" t="s">
        <v>24</v>
      </c>
      <c r="H2287">
        <v>11.33</v>
      </c>
      <c r="I2287">
        <v>0</v>
      </c>
      <c r="J2287" t="s">
        <v>25</v>
      </c>
      <c r="K2287">
        <v>546502</v>
      </c>
      <c r="L2287">
        <v>48</v>
      </c>
      <c r="M2287">
        <v>0</v>
      </c>
      <c r="N2287">
        <v>1</v>
      </c>
      <c r="O2287">
        <v>0</v>
      </c>
      <c r="P2287">
        <v>0</v>
      </c>
      <c r="Q2287">
        <v>0</v>
      </c>
      <c r="R2287" t="s">
        <v>6233</v>
      </c>
      <c r="S2287" t="s">
        <v>57</v>
      </c>
    </row>
    <row r="2288" spans="1:19">
      <c r="A2288" t="s">
        <v>6234</v>
      </c>
      <c r="B2288" t="s">
        <v>6235</v>
      </c>
      <c r="C2288" t="s">
        <v>35</v>
      </c>
      <c r="D2288" t="s">
        <v>70</v>
      </c>
      <c r="E2288">
        <v>230.32</v>
      </c>
      <c r="F2288" t="s">
        <v>23</v>
      </c>
      <c r="G2288" t="s">
        <v>24</v>
      </c>
      <c r="H2288">
        <v>10.99</v>
      </c>
      <c r="I2288">
        <v>0</v>
      </c>
      <c r="J2288" t="s">
        <v>25</v>
      </c>
      <c r="K2288">
        <v>495837</v>
      </c>
      <c r="L2288">
        <v>11</v>
      </c>
      <c r="M2288">
        <v>0</v>
      </c>
      <c r="N2288">
        <v>0</v>
      </c>
      <c r="O2288">
        <v>0</v>
      </c>
      <c r="P2288">
        <v>0</v>
      </c>
      <c r="Q2288">
        <v>0</v>
      </c>
      <c r="R2288" t="s">
        <v>6236</v>
      </c>
    </row>
    <row r="2289" spans="1:19">
      <c r="A2289" t="s">
        <v>6237</v>
      </c>
      <c r="B2289" t="s">
        <v>6238</v>
      </c>
      <c r="C2289" t="s">
        <v>29</v>
      </c>
      <c r="D2289" t="s">
        <v>70</v>
      </c>
      <c r="E2289">
        <v>390.1</v>
      </c>
      <c r="F2289" t="s">
        <v>23</v>
      </c>
      <c r="G2289" t="s">
        <v>24</v>
      </c>
      <c r="H2289">
        <v>4.58</v>
      </c>
      <c r="I2289">
        <v>0</v>
      </c>
      <c r="J2289" t="s">
        <v>25</v>
      </c>
      <c r="K2289">
        <v>488588</v>
      </c>
      <c r="L2289">
        <v>21</v>
      </c>
      <c r="M2289">
        <v>0</v>
      </c>
      <c r="N2289">
        <v>0</v>
      </c>
      <c r="O2289">
        <v>0</v>
      </c>
      <c r="P2289">
        <v>0</v>
      </c>
      <c r="Q2289">
        <v>0</v>
      </c>
      <c r="R2289" t="s">
        <v>6239</v>
      </c>
    </row>
    <row r="2290" spans="1:19">
      <c r="A2290" t="s">
        <v>6240</v>
      </c>
      <c r="B2290" t="s">
        <v>2202</v>
      </c>
      <c r="C2290" t="s">
        <v>53</v>
      </c>
      <c r="D2290" t="s">
        <v>30</v>
      </c>
      <c r="E2290">
        <v>197.42</v>
      </c>
      <c r="F2290" t="s">
        <v>23</v>
      </c>
      <c r="G2290" t="s">
        <v>24</v>
      </c>
      <c r="H2290">
        <v>0.63</v>
      </c>
      <c r="I2290">
        <v>0</v>
      </c>
      <c r="J2290" t="s">
        <v>31</v>
      </c>
      <c r="K2290">
        <v>526504</v>
      </c>
      <c r="L2290">
        <v>16</v>
      </c>
      <c r="M2290">
        <v>0</v>
      </c>
      <c r="N2290">
        <v>0</v>
      </c>
      <c r="O2290">
        <v>0</v>
      </c>
      <c r="P2290">
        <v>0</v>
      </c>
      <c r="Q2290">
        <v>0</v>
      </c>
      <c r="R2290" t="s">
        <v>6241</v>
      </c>
    </row>
    <row r="2291" spans="1:19">
      <c r="A2291" t="s">
        <v>6242</v>
      </c>
      <c r="B2291" t="s">
        <v>6243</v>
      </c>
      <c r="C2291" t="s">
        <v>95</v>
      </c>
      <c r="D2291" t="s">
        <v>30</v>
      </c>
      <c r="E2291">
        <v>744.09</v>
      </c>
      <c r="F2291" t="s">
        <v>23</v>
      </c>
      <c r="G2291" t="s">
        <v>24</v>
      </c>
      <c r="H2291">
        <v>9.7100000000000009</v>
      </c>
      <c r="I2291">
        <v>0</v>
      </c>
      <c r="J2291" t="s">
        <v>144</v>
      </c>
      <c r="K2291">
        <v>435725</v>
      </c>
      <c r="L2291">
        <v>20</v>
      </c>
      <c r="M2291">
        <v>0</v>
      </c>
      <c r="N2291">
        <v>0</v>
      </c>
      <c r="O2291">
        <v>0</v>
      </c>
      <c r="P2291">
        <v>0</v>
      </c>
      <c r="Q2291">
        <v>0</v>
      </c>
      <c r="R2291" t="s">
        <v>6244</v>
      </c>
    </row>
    <row r="2292" spans="1:19">
      <c r="A2292" t="s">
        <v>6245</v>
      </c>
      <c r="B2292" t="s">
        <v>6246</v>
      </c>
      <c r="C2292" t="s">
        <v>21</v>
      </c>
      <c r="D2292" t="s">
        <v>70</v>
      </c>
      <c r="E2292">
        <v>893.69</v>
      </c>
      <c r="F2292" t="s">
        <v>39</v>
      </c>
      <c r="G2292" t="s">
        <v>24</v>
      </c>
      <c r="H2292">
        <v>4.5999999999999996</v>
      </c>
      <c r="I2292">
        <v>0</v>
      </c>
      <c r="J2292" t="s">
        <v>48</v>
      </c>
      <c r="K2292">
        <v>559831</v>
      </c>
      <c r="L2292">
        <v>58</v>
      </c>
      <c r="M2292">
        <v>1</v>
      </c>
      <c r="N2292">
        <v>0</v>
      </c>
      <c r="O2292">
        <v>0</v>
      </c>
      <c r="P2292">
        <v>0</v>
      </c>
      <c r="Q2292">
        <v>1</v>
      </c>
      <c r="R2292" t="s">
        <v>6247</v>
      </c>
      <c r="S2292" t="s">
        <v>50</v>
      </c>
    </row>
    <row r="2293" spans="1:19">
      <c r="A2293" t="s">
        <v>6248</v>
      </c>
      <c r="B2293" t="s">
        <v>1103</v>
      </c>
      <c r="C2293" t="s">
        <v>44</v>
      </c>
      <c r="D2293" t="s">
        <v>70</v>
      </c>
      <c r="E2293">
        <v>329.87</v>
      </c>
      <c r="F2293" t="s">
        <v>39</v>
      </c>
      <c r="G2293" t="s">
        <v>40</v>
      </c>
      <c r="H2293">
        <v>11.4</v>
      </c>
      <c r="I2293">
        <v>0</v>
      </c>
      <c r="J2293" t="s">
        <v>31</v>
      </c>
      <c r="K2293">
        <v>523873</v>
      </c>
      <c r="L2293">
        <v>24</v>
      </c>
      <c r="M2293">
        <v>0</v>
      </c>
      <c r="N2293">
        <v>0</v>
      </c>
      <c r="O2293">
        <v>0</v>
      </c>
      <c r="P2293">
        <v>0</v>
      </c>
      <c r="Q2293">
        <v>0</v>
      </c>
      <c r="R2293" t="s">
        <v>6249</v>
      </c>
    </row>
    <row r="2294" spans="1:19">
      <c r="A2294" t="s">
        <v>6250</v>
      </c>
      <c r="B2294" t="s">
        <v>513</v>
      </c>
      <c r="C2294" t="s">
        <v>29</v>
      </c>
      <c r="D2294" t="s">
        <v>30</v>
      </c>
      <c r="E2294">
        <v>255.19</v>
      </c>
      <c r="F2294" t="s">
        <v>55</v>
      </c>
      <c r="G2294" t="s">
        <v>24</v>
      </c>
      <c r="H2294">
        <v>4.9800000000000004</v>
      </c>
      <c r="I2294">
        <v>0</v>
      </c>
      <c r="J2294" t="s">
        <v>25</v>
      </c>
      <c r="K2294">
        <v>524001</v>
      </c>
      <c r="L2294">
        <v>12</v>
      </c>
      <c r="M2294">
        <v>0</v>
      </c>
      <c r="N2294">
        <v>0</v>
      </c>
      <c r="O2294">
        <v>0</v>
      </c>
      <c r="P2294">
        <v>0</v>
      </c>
      <c r="Q2294">
        <v>0</v>
      </c>
      <c r="R2294" t="s">
        <v>6251</v>
      </c>
      <c r="S2294" t="s">
        <v>57</v>
      </c>
    </row>
    <row r="2295" spans="1:19">
      <c r="A2295" t="s">
        <v>6252</v>
      </c>
      <c r="B2295" t="s">
        <v>6253</v>
      </c>
      <c r="C2295" t="s">
        <v>121</v>
      </c>
      <c r="D2295" t="s">
        <v>54</v>
      </c>
      <c r="E2295">
        <v>210.71</v>
      </c>
      <c r="F2295" t="s">
        <v>23</v>
      </c>
      <c r="G2295" t="s">
        <v>24</v>
      </c>
      <c r="H2295">
        <v>14.08</v>
      </c>
      <c r="I2295">
        <v>0</v>
      </c>
      <c r="J2295" t="s">
        <v>31</v>
      </c>
      <c r="K2295">
        <v>474700</v>
      </c>
      <c r="L2295">
        <v>25</v>
      </c>
      <c r="M2295">
        <v>0</v>
      </c>
      <c r="N2295">
        <v>0</v>
      </c>
      <c r="O2295">
        <v>0</v>
      </c>
      <c r="P2295">
        <v>0</v>
      </c>
      <c r="Q2295">
        <v>0</v>
      </c>
      <c r="R2295" t="s">
        <v>6254</v>
      </c>
    </row>
    <row r="2296" spans="1:19">
      <c r="A2296" t="s">
        <v>6255</v>
      </c>
      <c r="B2296" t="s">
        <v>6256</v>
      </c>
      <c r="C2296" t="s">
        <v>44</v>
      </c>
      <c r="D2296" t="s">
        <v>70</v>
      </c>
      <c r="E2296">
        <v>830.07</v>
      </c>
      <c r="F2296" t="s">
        <v>23</v>
      </c>
      <c r="G2296" t="s">
        <v>24</v>
      </c>
      <c r="H2296">
        <v>6.25</v>
      </c>
      <c r="I2296">
        <v>0</v>
      </c>
      <c r="J2296" t="s">
        <v>48</v>
      </c>
      <c r="K2296">
        <v>490723</v>
      </c>
      <c r="L2296">
        <v>15</v>
      </c>
      <c r="M2296">
        <v>0</v>
      </c>
      <c r="N2296">
        <v>0</v>
      </c>
      <c r="O2296">
        <v>0</v>
      </c>
      <c r="P2296">
        <v>0</v>
      </c>
      <c r="Q2296">
        <v>0</v>
      </c>
      <c r="R2296" t="s">
        <v>6257</v>
      </c>
    </row>
    <row r="2297" spans="1:19">
      <c r="A2297" t="s">
        <v>6258</v>
      </c>
      <c r="B2297" t="s">
        <v>6259</v>
      </c>
      <c r="C2297" t="s">
        <v>35</v>
      </c>
      <c r="D2297" t="s">
        <v>70</v>
      </c>
      <c r="E2297">
        <v>735.57</v>
      </c>
      <c r="F2297" t="s">
        <v>39</v>
      </c>
      <c r="G2297" t="s">
        <v>40</v>
      </c>
      <c r="H2297">
        <v>2.62</v>
      </c>
      <c r="I2297">
        <v>0</v>
      </c>
      <c r="J2297" t="s">
        <v>48</v>
      </c>
      <c r="K2297">
        <v>555744</v>
      </c>
      <c r="L2297">
        <v>11</v>
      </c>
      <c r="M2297">
        <v>0</v>
      </c>
      <c r="N2297">
        <v>0</v>
      </c>
      <c r="O2297">
        <v>0</v>
      </c>
      <c r="P2297">
        <v>0</v>
      </c>
      <c r="Q2297">
        <v>0</v>
      </c>
      <c r="R2297" t="s">
        <v>6260</v>
      </c>
    </row>
    <row r="2298" spans="1:19">
      <c r="A2298" t="s">
        <v>6261</v>
      </c>
      <c r="B2298" t="s">
        <v>6262</v>
      </c>
      <c r="C2298" t="s">
        <v>21</v>
      </c>
      <c r="D2298" t="s">
        <v>30</v>
      </c>
      <c r="E2298">
        <v>117.67</v>
      </c>
      <c r="F2298" t="s">
        <v>23</v>
      </c>
      <c r="G2298" t="s">
        <v>24</v>
      </c>
      <c r="H2298">
        <v>3.06</v>
      </c>
      <c r="I2298">
        <v>0</v>
      </c>
      <c r="J2298" t="s">
        <v>48</v>
      </c>
      <c r="K2298">
        <v>411717</v>
      </c>
      <c r="L2298">
        <v>19</v>
      </c>
      <c r="M2298">
        <v>0</v>
      </c>
      <c r="N2298">
        <v>0</v>
      </c>
      <c r="O2298">
        <v>0</v>
      </c>
      <c r="P2298">
        <v>0</v>
      </c>
      <c r="Q2298">
        <v>0</v>
      </c>
      <c r="R2298" t="s">
        <v>6263</v>
      </c>
    </row>
    <row r="2299" spans="1:19">
      <c r="A2299" t="s">
        <v>6264</v>
      </c>
      <c r="B2299" t="s">
        <v>6265</v>
      </c>
      <c r="C2299" t="s">
        <v>35</v>
      </c>
      <c r="D2299" t="s">
        <v>22</v>
      </c>
      <c r="E2299">
        <v>135.24</v>
      </c>
      <c r="F2299" t="s">
        <v>55</v>
      </c>
      <c r="G2299" t="s">
        <v>24</v>
      </c>
      <c r="H2299">
        <v>6.54</v>
      </c>
      <c r="I2299">
        <v>0</v>
      </c>
      <c r="J2299" t="s">
        <v>48</v>
      </c>
      <c r="K2299">
        <v>450083</v>
      </c>
      <c r="L2299">
        <v>20</v>
      </c>
      <c r="M2299">
        <v>0</v>
      </c>
      <c r="N2299">
        <v>0</v>
      </c>
      <c r="O2299">
        <v>0</v>
      </c>
      <c r="P2299">
        <v>0</v>
      </c>
      <c r="Q2299">
        <v>0</v>
      </c>
      <c r="R2299" t="s">
        <v>6266</v>
      </c>
      <c r="S2299" t="s">
        <v>57</v>
      </c>
    </row>
    <row r="2300" spans="1:19">
      <c r="A2300" t="s">
        <v>6267</v>
      </c>
      <c r="B2300" t="s">
        <v>6268</v>
      </c>
      <c r="C2300" t="s">
        <v>44</v>
      </c>
      <c r="D2300" t="s">
        <v>30</v>
      </c>
      <c r="E2300">
        <v>888.18</v>
      </c>
      <c r="F2300" t="s">
        <v>55</v>
      </c>
      <c r="G2300" t="s">
        <v>40</v>
      </c>
      <c r="H2300">
        <v>1.17</v>
      </c>
      <c r="I2300">
        <v>0</v>
      </c>
      <c r="J2300" t="s">
        <v>144</v>
      </c>
      <c r="K2300">
        <v>412180</v>
      </c>
      <c r="L2300">
        <v>10</v>
      </c>
      <c r="M2300">
        <v>0</v>
      </c>
      <c r="N2300">
        <v>0</v>
      </c>
      <c r="O2300">
        <v>0</v>
      </c>
      <c r="P2300">
        <v>0</v>
      </c>
      <c r="Q2300">
        <v>0</v>
      </c>
      <c r="R2300" t="s">
        <v>6269</v>
      </c>
    </row>
    <row r="2301" spans="1:19">
      <c r="A2301" t="s">
        <v>6270</v>
      </c>
      <c r="B2301" t="s">
        <v>6271</v>
      </c>
      <c r="C2301" t="s">
        <v>29</v>
      </c>
      <c r="D2301" t="s">
        <v>70</v>
      </c>
      <c r="E2301">
        <v>114.98</v>
      </c>
      <c r="F2301" t="s">
        <v>23</v>
      </c>
      <c r="G2301" t="s">
        <v>24</v>
      </c>
      <c r="H2301">
        <v>0.68</v>
      </c>
      <c r="I2301">
        <v>0</v>
      </c>
      <c r="J2301" t="s">
        <v>25</v>
      </c>
      <c r="K2301">
        <v>450893</v>
      </c>
      <c r="L2301">
        <v>10</v>
      </c>
      <c r="M2301">
        <v>0</v>
      </c>
      <c r="N2301">
        <v>0</v>
      </c>
      <c r="O2301">
        <v>0</v>
      </c>
      <c r="P2301">
        <v>0</v>
      </c>
      <c r="Q2301">
        <v>0</v>
      </c>
      <c r="R2301" t="s">
        <v>6272</v>
      </c>
    </row>
    <row r="2302" spans="1:19">
      <c r="A2302" t="s">
        <v>6273</v>
      </c>
      <c r="B2302" t="s">
        <v>656</v>
      </c>
      <c r="C2302" t="s">
        <v>44</v>
      </c>
      <c r="D2302" t="s">
        <v>70</v>
      </c>
      <c r="E2302">
        <v>879.33</v>
      </c>
      <c r="F2302" t="s">
        <v>23</v>
      </c>
      <c r="G2302" t="s">
        <v>24</v>
      </c>
      <c r="H2302">
        <v>2.2599999999999998</v>
      </c>
      <c r="I2302">
        <v>0</v>
      </c>
      <c r="J2302" t="s">
        <v>48</v>
      </c>
      <c r="K2302">
        <v>405265</v>
      </c>
      <c r="L2302">
        <v>24</v>
      </c>
      <c r="M2302">
        <v>0</v>
      </c>
      <c r="N2302">
        <v>0</v>
      </c>
      <c r="O2302">
        <v>0</v>
      </c>
      <c r="P2302">
        <v>0</v>
      </c>
      <c r="Q2302">
        <v>0</v>
      </c>
      <c r="R2302" t="s">
        <v>6274</v>
      </c>
    </row>
    <row r="2303" spans="1:19">
      <c r="A2303" t="s">
        <v>6275</v>
      </c>
      <c r="B2303" t="s">
        <v>2329</v>
      </c>
      <c r="C2303" t="s">
        <v>35</v>
      </c>
      <c r="D2303" t="s">
        <v>70</v>
      </c>
      <c r="E2303">
        <v>467.39</v>
      </c>
      <c r="F2303" t="s">
        <v>39</v>
      </c>
      <c r="G2303" t="s">
        <v>40</v>
      </c>
      <c r="H2303">
        <v>0.87</v>
      </c>
      <c r="I2303">
        <v>0</v>
      </c>
      <c r="J2303" t="s">
        <v>48</v>
      </c>
      <c r="K2303">
        <v>403861</v>
      </c>
      <c r="L2303">
        <v>49</v>
      </c>
      <c r="M2303">
        <v>0</v>
      </c>
      <c r="N2303">
        <v>1</v>
      </c>
      <c r="O2303">
        <v>0</v>
      </c>
      <c r="P2303">
        <v>0</v>
      </c>
      <c r="Q2303">
        <v>0</v>
      </c>
      <c r="R2303" t="s">
        <v>6276</v>
      </c>
    </row>
    <row r="2304" spans="1:19">
      <c r="A2304" t="s">
        <v>6277</v>
      </c>
      <c r="B2304" t="s">
        <v>6278</v>
      </c>
      <c r="C2304" t="s">
        <v>53</v>
      </c>
      <c r="D2304" t="s">
        <v>70</v>
      </c>
      <c r="E2304">
        <v>380.46</v>
      </c>
      <c r="F2304" t="s">
        <v>23</v>
      </c>
      <c r="G2304" t="s">
        <v>24</v>
      </c>
      <c r="H2304">
        <v>9.57</v>
      </c>
      <c r="I2304">
        <v>0</v>
      </c>
      <c r="J2304" t="s">
        <v>48</v>
      </c>
      <c r="K2304">
        <v>427564</v>
      </c>
      <c r="L2304">
        <v>13</v>
      </c>
      <c r="M2304">
        <v>0</v>
      </c>
      <c r="N2304">
        <v>0</v>
      </c>
      <c r="O2304">
        <v>0</v>
      </c>
      <c r="P2304">
        <v>0</v>
      </c>
      <c r="Q2304">
        <v>0</v>
      </c>
      <c r="R2304" t="s">
        <v>6279</v>
      </c>
    </row>
    <row r="2305" spans="1:19">
      <c r="A2305" t="s">
        <v>6280</v>
      </c>
      <c r="B2305" t="s">
        <v>3757</v>
      </c>
      <c r="C2305" t="s">
        <v>35</v>
      </c>
      <c r="D2305" t="s">
        <v>30</v>
      </c>
      <c r="E2305">
        <v>676.08</v>
      </c>
      <c r="F2305" t="s">
        <v>23</v>
      </c>
      <c r="G2305" t="s">
        <v>24</v>
      </c>
      <c r="H2305">
        <v>0.54</v>
      </c>
      <c r="I2305">
        <v>0</v>
      </c>
      <c r="J2305" t="s">
        <v>25</v>
      </c>
      <c r="K2305">
        <v>432583</v>
      </c>
      <c r="L2305">
        <v>21</v>
      </c>
      <c r="M2305">
        <v>0</v>
      </c>
      <c r="N2305">
        <v>0</v>
      </c>
      <c r="O2305">
        <v>0</v>
      </c>
      <c r="P2305">
        <v>0</v>
      </c>
      <c r="Q2305">
        <v>0</v>
      </c>
      <c r="R2305" t="s">
        <v>6281</v>
      </c>
    </row>
    <row r="2306" spans="1:19">
      <c r="A2306" t="s">
        <v>6282</v>
      </c>
      <c r="B2306" t="s">
        <v>2755</v>
      </c>
      <c r="C2306" t="s">
        <v>128</v>
      </c>
      <c r="D2306" t="s">
        <v>54</v>
      </c>
      <c r="E2306">
        <v>241.74</v>
      </c>
      <c r="F2306" t="s">
        <v>23</v>
      </c>
      <c r="G2306" t="s">
        <v>24</v>
      </c>
      <c r="H2306">
        <v>13.3</v>
      </c>
      <c r="I2306">
        <v>0</v>
      </c>
      <c r="J2306" t="s">
        <v>31</v>
      </c>
      <c r="K2306">
        <v>495429</v>
      </c>
      <c r="L2306">
        <v>25</v>
      </c>
      <c r="M2306">
        <v>0</v>
      </c>
      <c r="N2306">
        <v>0</v>
      </c>
      <c r="O2306">
        <v>0</v>
      </c>
      <c r="P2306">
        <v>0</v>
      </c>
      <c r="Q2306">
        <v>0</v>
      </c>
      <c r="R2306" t="s">
        <v>6283</v>
      </c>
    </row>
    <row r="2307" spans="1:19">
      <c r="A2307" t="s">
        <v>6284</v>
      </c>
      <c r="B2307" t="s">
        <v>3511</v>
      </c>
      <c r="C2307" t="s">
        <v>60</v>
      </c>
      <c r="D2307" t="s">
        <v>22</v>
      </c>
      <c r="E2307">
        <v>437.13</v>
      </c>
      <c r="F2307" t="s">
        <v>39</v>
      </c>
      <c r="G2307" t="s">
        <v>40</v>
      </c>
      <c r="H2307">
        <v>5.51</v>
      </c>
      <c r="I2307">
        <v>0</v>
      </c>
      <c r="J2307" t="s">
        <v>48</v>
      </c>
      <c r="K2307">
        <v>443325</v>
      </c>
      <c r="L2307">
        <v>15</v>
      </c>
      <c r="M2307">
        <v>0</v>
      </c>
      <c r="N2307">
        <v>0</v>
      </c>
      <c r="O2307">
        <v>0</v>
      </c>
      <c r="P2307">
        <v>0</v>
      </c>
      <c r="Q2307">
        <v>0</v>
      </c>
      <c r="R2307" t="s">
        <v>6285</v>
      </c>
    </row>
    <row r="2308" spans="1:19">
      <c r="A2308" t="s">
        <v>6286</v>
      </c>
      <c r="B2308" t="s">
        <v>6287</v>
      </c>
      <c r="C2308" t="s">
        <v>121</v>
      </c>
      <c r="D2308" t="s">
        <v>54</v>
      </c>
      <c r="E2308">
        <v>113.28</v>
      </c>
      <c r="F2308" t="s">
        <v>39</v>
      </c>
      <c r="G2308" t="s">
        <v>24</v>
      </c>
      <c r="H2308">
        <v>16.21</v>
      </c>
      <c r="I2308">
        <v>0</v>
      </c>
      <c r="J2308" t="s">
        <v>25</v>
      </c>
      <c r="K2308">
        <v>437774</v>
      </c>
      <c r="L2308">
        <v>24</v>
      </c>
      <c r="M2308">
        <v>0</v>
      </c>
      <c r="N2308">
        <v>0</v>
      </c>
      <c r="O2308">
        <v>0</v>
      </c>
      <c r="P2308">
        <v>0</v>
      </c>
      <c r="Q2308">
        <v>0</v>
      </c>
      <c r="R2308" t="s">
        <v>6288</v>
      </c>
      <c r="S2308" t="s">
        <v>50</v>
      </c>
    </row>
    <row r="2309" spans="1:19">
      <c r="A2309" t="s">
        <v>6289</v>
      </c>
      <c r="B2309" t="s">
        <v>5245</v>
      </c>
      <c r="C2309" t="s">
        <v>44</v>
      </c>
      <c r="D2309" t="s">
        <v>22</v>
      </c>
      <c r="E2309">
        <v>144.84</v>
      </c>
      <c r="F2309" t="s">
        <v>23</v>
      </c>
      <c r="G2309" t="s">
        <v>24</v>
      </c>
      <c r="H2309">
        <v>3.9</v>
      </c>
      <c r="I2309">
        <v>0</v>
      </c>
      <c r="J2309" t="s">
        <v>25</v>
      </c>
      <c r="K2309">
        <v>471054</v>
      </c>
      <c r="L2309">
        <v>21</v>
      </c>
      <c r="M2309">
        <v>0</v>
      </c>
      <c r="N2309">
        <v>0</v>
      </c>
      <c r="O2309">
        <v>0</v>
      </c>
      <c r="P2309">
        <v>0</v>
      </c>
      <c r="Q2309">
        <v>0</v>
      </c>
      <c r="R2309" t="s">
        <v>6290</v>
      </c>
    </row>
    <row r="2310" spans="1:19">
      <c r="A2310" t="s">
        <v>6291</v>
      </c>
      <c r="B2310" t="s">
        <v>6292</v>
      </c>
      <c r="C2310" t="s">
        <v>29</v>
      </c>
      <c r="D2310" t="s">
        <v>22</v>
      </c>
      <c r="E2310">
        <v>312.52</v>
      </c>
      <c r="F2310" t="s">
        <v>23</v>
      </c>
      <c r="G2310" t="s">
        <v>24</v>
      </c>
      <c r="H2310">
        <v>3.14</v>
      </c>
      <c r="I2310">
        <v>0</v>
      </c>
      <c r="J2310" t="s">
        <v>48</v>
      </c>
      <c r="K2310">
        <v>507245</v>
      </c>
      <c r="L2310">
        <v>20</v>
      </c>
      <c r="M2310">
        <v>0</v>
      </c>
      <c r="N2310">
        <v>0</v>
      </c>
      <c r="O2310">
        <v>0</v>
      </c>
      <c r="P2310">
        <v>0</v>
      </c>
      <c r="Q2310">
        <v>0</v>
      </c>
      <c r="R2310" t="s">
        <v>6293</v>
      </c>
    </row>
    <row r="2311" spans="1:19">
      <c r="A2311" t="s">
        <v>6294</v>
      </c>
      <c r="B2311" t="s">
        <v>6295</v>
      </c>
      <c r="C2311" t="s">
        <v>29</v>
      </c>
      <c r="D2311" t="s">
        <v>30</v>
      </c>
      <c r="E2311">
        <v>307.20999999999998</v>
      </c>
      <c r="F2311" t="s">
        <v>55</v>
      </c>
      <c r="G2311" t="s">
        <v>40</v>
      </c>
      <c r="H2311">
        <v>9.16</v>
      </c>
      <c r="I2311">
        <v>0</v>
      </c>
      <c r="J2311" t="s">
        <v>144</v>
      </c>
      <c r="K2311">
        <v>510933</v>
      </c>
      <c r="L2311">
        <v>20</v>
      </c>
      <c r="M2311">
        <v>0</v>
      </c>
      <c r="N2311">
        <v>0</v>
      </c>
      <c r="O2311">
        <v>0</v>
      </c>
      <c r="P2311">
        <v>0</v>
      </c>
      <c r="Q2311">
        <v>0</v>
      </c>
      <c r="R2311" t="s">
        <v>6296</v>
      </c>
    </row>
    <row r="2312" spans="1:19">
      <c r="A2312" t="s">
        <v>6297</v>
      </c>
      <c r="B2312" t="s">
        <v>5090</v>
      </c>
      <c r="C2312" t="s">
        <v>128</v>
      </c>
      <c r="D2312" t="s">
        <v>22</v>
      </c>
      <c r="E2312">
        <v>1348.16</v>
      </c>
      <c r="F2312" t="s">
        <v>23</v>
      </c>
      <c r="G2312" t="s">
        <v>24</v>
      </c>
      <c r="H2312">
        <v>1.62</v>
      </c>
      <c r="I2312">
        <v>0</v>
      </c>
      <c r="J2312" t="s">
        <v>144</v>
      </c>
      <c r="K2312">
        <v>440926</v>
      </c>
      <c r="L2312">
        <v>10</v>
      </c>
      <c r="M2312">
        <v>0</v>
      </c>
      <c r="N2312">
        <v>0</v>
      </c>
      <c r="O2312">
        <v>0</v>
      </c>
      <c r="P2312">
        <v>0</v>
      </c>
      <c r="Q2312">
        <v>0</v>
      </c>
      <c r="R2312" t="s">
        <v>6298</v>
      </c>
    </row>
    <row r="2313" spans="1:19">
      <c r="A2313" t="s">
        <v>6299</v>
      </c>
      <c r="B2313" t="s">
        <v>6300</v>
      </c>
      <c r="C2313" t="s">
        <v>44</v>
      </c>
      <c r="D2313" t="s">
        <v>22</v>
      </c>
      <c r="E2313">
        <v>513.01</v>
      </c>
      <c r="F2313" t="s">
        <v>39</v>
      </c>
      <c r="G2313" t="s">
        <v>40</v>
      </c>
      <c r="H2313">
        <v>10.57</v>
      </c>
      <c r="I2313">
        <v>0</v>
      </c>
      <c r="J2313" t="s">
        <v>31</v>
      </c>
      <c r="K2313">
        <v>513117</v>
      </c>
      <c r="L2313">
        <v>13</v>
      </c>
      <c r="M2313">
        <v>0</v>
      </c>
      <c r="N2313">
        <v>0</v>
      </c>
      <c r="O2313">
        <v>0</v>
      </c>
      <c r="P2313">
        <v>0</v>
      </c>
      <c r="Q2313">
        <v>0</v>
      </c>
      <c r="R2313" t="s">
        <v>6301</v>
      </c>
    </row>
    <row r="2314" spans="1:19">
      <c r="A2314" t="s">
        <v>6302</v>
      </c>
      <c r="B2314" t="s">
        <v>1666</v>
      </c>
      <c r="C2314" t="s">
        <v>44</v>
      </c>
      <c r="D2314" t="s">
        <v>22</v>
      </c>
      <c r="E2314">
        <v>111.91</v>
      </c>
      <c r="F2314" t="s">
        <v>23</v>
      </c>
      <c r="G2314" t="s">
        <v>24</v>
      </c>
      <c r="H2314">
        <v>2.25</v>
      </c>
      <c r="I2314">
        <v>0</v>
      </c>
      <c r="J2314" t="s">
        <v>48</v>
      </c>
      <c r="K2314">
        <v>472683</v>
      </c>
      <c r="L2314">
        <v>15</v>
      </c>
      <c r="M2314">
        <v>0</v>
      </c>
      <c r="N2314">
        <v>0</v>
      </c>
      <c r="O2314">
        <v>0</v>
      </c>
      <c r="P2314">
        <v>0</v>
      </c>
      <c r="Q2314">
        <v>0</v>
      </c>
      <c r="R2314" t="s">
        <v>6303</v>
      </c>
    </row>
    <row r="2315" spans="1:19">
      <c r="A2315" t="s">
        <v>6304</v>
      </c>
      <c r="B2315" t="s">
        <v>1621</v>
      </c>
      <c r="C2315" t="s">
        <v>111</v>
      </c>
      <c r="D2315" t="s">
        <v>70</v>
      </c>
      <c r="E2315">
        <v>245.85</v>
      </c>
      <c r="F2315" t="s">
        <v>23</v>
      </c>
      <c r="G2315" t="s">
        <v>24</v>
      </c>
      <c r="H2315">
        <v>10.55</v>
      </c>
      <c r="I2315">
        <v>0</v>
      </c>
      <c r="J2315" t="s">
        <v>25</v>
      </c>
      <c r="K2315">
        <v>556257</v>
      </c>
      <c r="L2315">
        <v>25</v>
      </c>
      <c r="M2315">
        <v>0</v>
      </c>
      <c r="N2315">
        <v>0</v>
      </c>
      <c r="O2315">
        <v>0</v>
      </c>
      <c r="P2315">
        <v>0</v>
      </c>
      <c r="Q2315">
        <v>0</v>
      </c>
      <c r="R2315" t="s">
        <v>6305</v>
      </c>
    </row>
    <row r="2316" spans="1:19">
      <c r="A2316" t="s">
        <v>6306</v>
      </c>
      <c r="B2316" t="s">
        <v>2439</v>
      </c>
      <c r="C2316" t="s">
        <v>111</v>
      </c>
      <c r="D2316" t="s">
        <v>30</v>
      </c>
      <c r="E2316">
        <v>1121.68</v>
      </c>
      <c r="F2316" t="s">
        <v>23</v>
      </c>
      <c r="G2316" t="s">
        <v>24</v>
      </c>
      <c r="H2316">
        <v>3.01</v>
      </c>
      <c r="I2316">
        <v>0</v>
      </c>
      <c r="J2316" t="s">
        <v>144</v>
      </c>
      <c r="K2316">
        <v>425584</v>
      </c>
      <c r="L2316">
        <v>12</v>
      </c>
      <c r="M2316">
        <v>0</v>
      </c>
      <c r="N2316">
        <v>0</v>
      </c>
      <c r="O2316">
        <v>0</v>
      </c>
      <c r="P2316">
        <v>0</v>
      </c>
      <c r="Q2316">
        <v>0</v>
      </c>
      <c r="R2316" t="s">
        <v>6307</v>
      </c>
    </row>
    <row r="2317" spans="1:19">
      <c r="A2317" t="s">
        <v>6308</v>
      </c>
      <c r="B2317" t="s">
        <v>6309</v>
      </c>
      <c r="C2317" t="s">
        <v>53</v>
      </c>
      <c r="D2317" t="s">
        <v>22</v>
      </c>
      <c r="E2317">
        <v>1066.4100000000001</v>
      </c>
      <c r="F2317" t="s">
        <v>55</v>
      </c>
      <c r="G2317" t="s">
        <v>40</v>
      </c>
      <c r="H2317">
        <v>5.03</v>
      </c>
      <c r="I2317">
        <v>0</v>
      </c>
      <c r="J2317" t="s">
        <v>25</v>
      </c>
      <c r="K2317">
        <v>442349</v>
      </c>
      <c r="L2317">
        <v>11</v>
      </c>
      <c r="M2317">
        <v>0</v>
      </c>
      <c r="N2317">
        <v>0</v>
      </c>
      <c r="O2317">
        <v>0</v>
      </c>
      <c r="P2317">
        <v>0</v>
      </c>
      <c r="Q2317">
        <v>0</v>
      </c>
      <c r="R2317" t="s">
        <v>6310</v>
      </c>
    </row>
    <row r="2318" spans="1:19">
      <c r="A2318" t="s">
        <v>6311</v>
      </c>
      <c r="B2318" t="s">
        <v>6312</v>
      </c>
      <c r="C2318" t="s">
        <v>60</v>
      </c>
      <c r="D2318" t="s">
        <v>70</v>
      </c>
      <c r="E2318">
        <v>183.35</v>
      </c>
      <c r="F2318" t="s">
        <v>23</v>
      </c>
      <c r="G2318" t="s">
        <v>24</v>
      </c>
      <c r="H2318">
        <v>11.59</v>
      </c>
      <c r="I2318">
        <v>0</v>
      </c>
      <c r="J2318" t="s">
        <v>25</v>
      </c>
      <c r="K2318">
        <v>474629</v>
      </c>
      <c r="L2318">
        <v>69</v>
      </c>
      <c r="M2318">
        <v>0</v>
      </c>
      <c r="N2318">
        <v>1</v>
      </c>
      <c r="O2318">
        <v>0</v>
      </c>
      <c r="P2318">
        <v>1</v>
      </c>
      <c r="Q2318">
        <v>0</v>
      </c>
      <c r="R2318" t="s">
        <v>6313</v>
      </c>
    </row>
    <row r="2319" spans="1:19">
      <c r="A2319" t="s">
        <v>6314</v>
      </c>
      <c r="B2319" t="s">
        <v>6315</v>
      </c>
      <c r="C2319" t="s">
        <v>44</v>
      </c>
      <c r="D2319" t="s">
        <v>54</v>
      </c>
      <c r="E2319">
        <v>317.62</v>
      </c>
      <c r="F2319" t="s">
        <v>39</v>
      </c>
      <c r="G2319" t="s">
        <v>40</v>
      </c>
      <c r="H2319">
        <v>17.850000000000001</v>
      </c>
      <c r="I2319">
        <v>0</v>
      </c>
      <c r="J2319" t="s">
        <v>25</v>
      </c>
      <c r="K2319">
        <v>500787</v>
      </c>
      <c r="L2319">
        <v>55</v>
      </c>
      <c r="M2319">
        <v>0</v>
      </c>
      <c r="N2319">
        <v>0</v>
      </c>
      <c r="O2319">
        <v>1</v>
      </c>
      <c r="P2319">
        <v>0</v>
      </c>
      <c r="Q2319">
        <v>0</v>
      </c>
      <c r="R2319" t="s">
        <v>6316</v>
      </c>
    </row>
    <row r="2320" spans="1:19">
      <c r="A2320" t="s">
        <v>6317</v>
      </c>
      <c r="B2320" t="s">
        <v>3621</v>
      </c>
      <c r="C2320" t="s">
        <v>29</v>
      </c>
      <c r="D2320" t="s">
        <v>22</v>
      </c>
      <c r="E2320">
        <v>577.86</v>
      </c>
      <c r="F2320" t="s">
        <v>23</v>
      </c>
      <c r="G2320" t="s">
        <v>24</v>
      </c>
      <c r="H2320">
        <v>10.76</v>
      </c>
      <c r="I2320">
        <v>0</v>
      </c>
      <c r="J2320" t="s">
        <v>31</v>
      </c>
      <c r="K2320">
        <v>520023</v>
      </c>
      <c r="L2320">
        <v>25</v>
      </c>
      <c r="M2320">
        <v>0</v>
      </c>
      <c r="N2320">
        <v>0</v>
      </c>
      <c r="O2320">
        <v>0</v>
      </c>
      <c r="P2320">
        <v>0</v>
      </c>
      <c r="Q2320">
        <v>0</v>
      </c>
      <c r="R2320" t="s">
        <v>6318</v>
      </c>
    </row>
    <row r="2321" spans="1:19">
      <c r="A2321" t="s">
        <v>6319</v>
      </c>
      <c r="B2321" t="s">
        <v>6320</v>
      </c>
      <c r="C2321" t="s">
        <v>121</v>
      </c>
      <c r="D2321" t="s">
        <v>30</v>
      </c>
      <c r="E2321">
        <v>193.66</v>
      </c>
      <c r="F2321" t="s">
        <v>55</v>
      </c>
      <c r="G2321" t="s">
        <v>40</v>
      </c>
      <c r="H2321">
        <v>11.59</v>
      </c>
      <c r="I2321">
        <v>0</v>
      </c>
      <c r="J2321" t="s">
        <v>31</v>
      </c>
      <c r="K2321">
        <v>447487</v>
      </c>
      <c r="L2321">
        <v>21</v>
      </c>
      <c r="M2321">
        <v>0</v>
      </c>
      <c r="N2321">
        <v>0</v>
      </c>
      <c r="O2321">
        <v>0</v>
      </c>
      <c r="P2321">
        <v>0</v>
      </c>
      <c r="Q2321">
        <v>0</v>
      </c>
      <c r="R2321" t="s">
        <v>6321</v>
      </c>
    </row>
    <row r="2322" spans="1:19">
      <c r="A2322" t="s">
        <v>6322</v>
      </c>
      <c r="B2322" t="s">
        <v>2188</v>
      </c>
      <c r="C2322" t="s">
        <v>35</v>
      </c>
      <c r="D2322" t="s">
        <v>30</v>
      </c>
      <c r="E2322">
        <v>139.09</v>
      </c>
      <c r="F2322" t="s">
        <v>23</v>
      </c>
      <c r="G2322" t="s">
        <v>24</v>
      </c>
      <c r="H2322">
        <v>5.64</v>
      </c>
      <c r="I2322">
        <v>0</v>
      </c>
      <c r="J2322" t="s">
        <v>25</v>
      </c>
      <c r="K2322">
        <v>554262</v>
      </c>
      <c r="L2322">
        <v>24</v>
      </c>
      <c r="M2322">
        <v>0</v>
      </c>
      <c r="N2322">
        <v>0</v>
      </c>
      <c r="O2322">
        <v>0</v>
      </c>
      <c r="P2322">
        <v>0</v>
      </c>
      <c r="Q2322">
        <v>0</v>
      </c>
      <c r="R2322" t="s">
        <v>6323</v>
      </c>
    </row>
    <row r="2323" spans="1:19">
      <c r="A2323" t="s">
        <v>6324</v>
      </c>
      <c r="B2323" t="s">
        <v>2704</v>
      </c>
      <c r="C2323" t="s">
        <v>44</v>
      </c>
      <c r="D2323" t="s">
        <v>70</v>
      </c>
      <c r="E2323">
        <v>242.19</v>
      </c>
      <c r="F2323" t="s">
        <v>23</v>
      </c>
      <c r="G2323" t="s">
        <v>24</v>
      </c>
      <c r="H2323">
        <v>9.0299999999999994</v>
      </c>
      <c r="I2323">
        <v>0</v>
      </c>
      <c r="J2323" t="s">
        <v>31</v>
      </c>
      <c r="K2323">
        <v>425162</v>
      </c>
      <c r="L2323">
        <v>21</v>
      </c>
      <c r="M2323">
        <v>0</v>
      </c>
      <c r="N2323">
        <v>0</v>
      </c>
      <c r="O2323">
        <v>0</v>
      </c>
      <c r="P2323">
        <v>0</v>
      </c>
      <c r="Q2323">
        <v>0</v>
      </c>
      <c r="R2323" t="s">
        <v>6325</v>
      </c>
    </row>
    <row r="2324" spans="1:19">
      <c r="A2324" t="s">
        <v>6326</v>
      </c>
      <c r="B2324" t="s">
        <v>1391</v>
      </c>
      <c r="C2324" t="s">
        <v>44</v>
      </c>
      <c r="D2324" t="s">
        <v>22</v>
      </c>
      <c r="E2324">
        <v>1125.1300000000001</v>
      </c>
      <c r="F2324" t="s">
        <v>23</v>
      </c>
      <c r="G2324" t="s">
        <v>24</v>
      </c>
      <c r="H2324">
        <v>1.43</v>
      </c>
      <c r="I2324">
        <v>0</v>
      </c>
      <c r="J2324" t="s">
        <v>25</v>
      </c>
      <c r="K2324">
        <v>434459</v>
      </c>
      <c r="L2324">
        <v>18</v>
      </c>
      <c r="M2324">
        <v>0</v>
      </c>
      <c r="N2324">
        <v>0</v>
      </c>
      <c r="O2324">
        <v>0</v>
      </c>
      <c r="P2324">
        <v>0</v>
      </c>
      <c r="Q2324">
        <v>0</v>
      </c>
      <c r="R2324" t="s">
        <v>6327</v>
      </c>
    </row>
    <row r="2325" spans="1:19">
      <c r="A2325" t="s">
        <v>6328</v>
      </c>
      <c r="B2325" t="s">
        <v>6329</v>
      </c>
      <c r="C2325" t="s">
        <v>29</v>
      </c>
      <c r="D2325" t="s">
        <v>70</v>
      </c>
      <c r="E2325">
        <v>365.94</v>
      </c>
      <c r="F2325" t="s">
        <v>23</v>
      </c>
      <c r="G2325" t="s">
        <v>24</v>
      </c>
      <c r="H2325">
        <v>1.51</v>
      </c>
      <c r="I2325">
        <v>0</v>
      </c>
      <c r="J2325" t="s">
        <v>48</v>
      </c>
      <c r="K2325">
        <v>488596</v>
      </c>
      <c r="L2325">
        <v>54</v>
      </c>
      <c r="M2325">
        <v>1</v>
      </c>
      <c r="N2325">
        <v>0</v>
      </c>
      <c r="O2325">
        <v>0</v>
      </c>
      <c r="P2325">
        <v>0</v>
      </c>
      <c r="Q2325">
        <v>1</v>
      </c>
      <c r="R2325" t="s">
        <v>6330</v>
      </c>
    </row>
    <row r="2326" spans="1:19">
      <c r="A2326" t="s">
        <v>6331</v>
      </c>
      <c r="B2326" t="s">
        <v>6332</v>
      </c>
      <c r="C2326" t="s">
        <v>29</v>
      </c>
      <c r="D2326" t="s">
        <v>30</v>
      </c>
      <c r="E2326">
        <v>156.13999999999999</v>
      </c>
      <c r="F2326" t="s">
        <v>39</v>
      </c>
      <c r="G2326" t="s">
        <v>24</v>
      </c>
      <c r="H2326">
        <v>8.9600000000000009</v>
      </c>
      <c r="I2326">
        <v>0</v>
      </c>
      <c r="J2326" t="s">
        <v>25</v>
      </c>
      <c r="K2326">
        <v>557259</v>
      </c>
      <c r="L2326">
        <v>23</v>
      </c>
      <c r="M2326">
        <v>0</v>
      </c>
      <c r="N2326">
        <v>0</v>
      </c>
      <c r="O2326">
        <v>0</v>
      </c>
      <c r="P2326">
        <v>0</v>
      </c>
      <c r="Q2326">
        <v>0</v>
      </c>
      <c r="R2326" t="s">
        <v>6333</v>
      </c>
      <c r="S2326" t="s">
        <v>50</v>
      </c>
    </row>
    <row r="2327" spans="1:19">
      <c r="A2327" t="s">
        <v>6334</v>
      </c>
      <c r="B2327" t="s">
        <v>6335</v>
      </c>
      <c r="C2327" t="s">
        <v>121</v>
      </c>
      <c r="D2327" t="s">
        <v>30</v>
      </c>
      <c r="E2327">
        <v>524.65</v>
      </c>
      <c r="F2327" t="s">
        <v>23</v>
      </c>
      <c r="G2327" t="s">
        <v>24</v>
      </c>
      <c r="H2327">
        <v>6.12</v>
      </c>
      <c r="I2327">
        <v>0</v>
      </c>
      <c r="J2327" t="s">
        <v>25</v>
      </c>
      <c r="K2327">
        <v>402884</v>
      </c>
      <c r="L2327">
        <v>10</v>
      </c>
      <c r="M2327">
        <v>0</v>
      </c>
      <c r="N2327">
        <v>0</v>
      </c>
      <c r="O2327">
        <v>0</v>
      </c>
      <c r="P2327">
        <v>0</v>
      </c>
      <c r="Q2327">
        <v>0</v>
      </c>
      <c r="R2327" t="s">
        <v>6336</v>
      </c>
    </row>
    <row r="2328" spans="1:19">
      <c r="A2328" t="s">
        <v>6337</v>
      </c>
      <c r="B2328" t="s">
        <v>6338</v>
      </c>
      <c r="C2328" t="s">
        <v>44</v>
      </c>
      <c r="D2328" t="s">
        <v>22</v>
      </c>
      <c r="E2328">
        <v>224.23</v>
      </c>
      <c r="F2328" t="s">
        <v>39</v>
      </c>
      <c r="G2328" t="s">
        <v>24</v>
      </c>
      <c r="H2328">
        <v>1.83</v>
      </c>
      <c r="I2328">
        <v>0</v>
      </c>
      <c r="J2328" t="s">
        <v>31</v>
      </c>
      <c r="K2328">
        <v>457056</v>
      </c>
      <c r="L2328">
        <v>37</v>
      </c>
      <c r="M2328">
        <v>0</v>
      </c>
      <c r="N2328">
        <v>1</v>
      </c>
      <c r="O2328">
        <v>0</v>
      </c>
      <c r="P2328">
        <v>0</v>
      </c>
      <c r="Q2328">
        <v>0</v>
      </c>
      <c r="R2328" t="s">
        <v>6339</v>
      </c>
      <c r="S2328" t="s">
        <v>50</v>
      </c>
    </row>
    <row r="2329" spans="1:19">
      <c r="A2329" t="s">
        <v>6340</v>
      </c>
      <c r="B2329" t="s">
        <v>2174</v>
      </c>
      <c r="C2329" t="s">
        <v>29</v>
      </c>
      <c r="D2329" t="s">
        <v>22</v>
      </c>
      <c r="E2329">
        <v>705.15</v>
      </c>
      <c r="F2329" t="s">
        <v>23</v>
      </c>
      <c r="G2329" t="s">
        <v>24</v>
      </c>
      <c r="H2329">
        <v>10.15</v>
      </c>
      <c r="I2329">
        <v>0</v>
      </c>
      <c r="J2329" t="s">
        <v>48</v>
      </c>
      <c r="K2329">
        <v>489534</v>
      </c>
      <c r="L2329">
        <v>25</v>
      </c>
      <c r="M2329">
        <v>0</v>
      </c>
      <c r="N2329">
        <v>0</v>
      </c>
      <c r="O2329">
        <v>0</v>
      </c>
      <c r="P2329">
        <v>0</v>
      </c>
      <c r="Q2329">
        <v>0</v>
      </c>
      <c r="R2329" t="s">
        <v>6341</v>
      </c>
    </row>
    <row r="2330" spans="1:19">
      <c r="A2330" t="s">
        <v>6342</v>
      </c>
      <c r="B2330" t="s">
        <v>6343</v>
      </c>
      <c r="C2330" t="s">
        <v>35</v>
      </c>
      <c r="D2330" t="s">
        <v>30</v>
      </c>
      <c r="E2330">
        <v>315.08</v>
      </c>
      <c r="F2330" t="s">
        <v>23</v>
      </c>
      <c r="G2330" t="s">
        <v>24</v>
      </c>
      <c r="H2330">
        <v>2.17</v>
      </c>
      <c r="I2330">
        <v>0</v>
      </c>
      <c r="J2330" t="s">
        <v>48</v>
      </c>
      <c r="K2330">
        <v>472809</v>
      </c>
      <c r="L2330">
        <v>23</v>
      </c>
      <c r="M2330">
        <v>0</v>
      </c>
      <c r="N2330">
        <v>0</v>
      </c>
      <c r="O2330">
        <v>0</v>
      </c>
      <c r="P2330">
        <v>0</v>
      </c>
      <c r="Q2330">
        <v>0</v>
      </c>
      <c r="R2330" t="s">
        <v>6344</v>
      </c>
    </row>
    <row r="2331" spans="1:19">
      <c r="A2331" t="s">
        <v>6345</v>
      </c>
      <c r="B2331" t="s">
        <v>6346</v>
      </c>
      <c r="C2331" t="s">
        <v>44</v>
      </c>
      <c r="D2331" t="s">
        <v>22</v>
      </c>
      <c r="E2331">
        <v>303.33</v>
      </c>
      <c r="F2331" t="s">
        <v>23</v>
      </c>
      <c r="G2331" t="s">
        <v>24</v>
      </c>
      <c r="H2331">
        <v>8.07</v>
      </c>
      <c r="I2331">
        <v>0</v>
      </c>
      <c r="J2331" t="s">
        <v>48</v>
      </c>
      <c r="K2331">
        <v>532853</v>
      </c>
      <c r="L2331">
        <v>15</v>
      </c>
      <c r="M2331">
        <v>0</v>
      </c>
      <c r="N2331">
        <v>0</v>
      </c>
      <c r="O2331">
        <v>0</v>
      </c>
      <c r="P2331">
        <v>0</v>
      </c>
      <c r="Q2331">
        <v>0</v>
      </c>
      <c r="R2331" t="s">
        <v>6347</v>
      </c>
    </row>
    <row r="2332" spans="1:19">
      <c r="A2332" t="s">
        <v>6348</v>
      </c>
      <c r="B2332" t="s">
        <v>6349</v>
      </c>
      <c r="C2332" t="s">
        <v>29</v>
      </c>
      <c r="D2332" t="s">
        <v>22</v>
      </c>
      <c r="E2332">
        <v>187.16</v>
      </c>
      <c r="F2332" t="s">
        <v>23</v>
      </c>
      <c r="G2332" t="s">
        <v>24</v>
      </c>
      <c r="H2332">
        <v>1.37</v>
      </c>
      <c r="I2332">
        <v>0</v>
      </c>
      <c r="J2332" t="s">
        <v>31</v>
      </c>
      <c r="K2332">
        <v>501324</v>
      </c>
      <c r="L2332">
        <v>13</v>
      </c>
      <c r="M2332">
        <v>0</v>
      </c>
      <c r="N2332">
        <v>0</v>
      </c>
      <c r="O2332">
        <v>0</v>
      </c>
      <c r="P2332">
        <v>0</v>
      </c>
      <c r="Q2332">
        <v>0</v>
      </c>
      <c r="R2332" t="s">
        <v>6350</v>
      </c>
    </row>
    <row r="2333" spans="1:19">
      <c r="A2333" t="s">
        <v>6351</v>
      </c>
      <c r="B2333" t="s">
        <v>3532</v>
      </c>
      <c r="C2333" t="s">
        <v>121</v>
      </c>
      <c r="D2333" t="s">
        <v>70</v>
      </c>
      <c r="E2333">
        <v>631.27</v>
      </c>
      <c r="F2333" t="s">
        <v>23</v>
      </c>
      <c r="G2333" t="s">
        <v>24</v>
      </c>
      <c r="H2333">
        <v>9.66</v>
      </c>
      <c r="I2333">
        <v>0</v>
      </c>
      <c r="J2333" t="s">
        <v>31</v>
      </c>
      <c r="K2333">
        <v>555291</v>
      </c>
      <c r="L2333">
        <v>22</v>
      </c>
      <c r="M2333">
        <v>0</v>
      </c>
      <c r="N2333">
        <v>0</v>
      </c>
      <c r="O2333">
        <v>0</v>
      </c>
      <c r="P2333">
        <v>0</v>
      </c>
      <c r="Q2333">
        <v>0</v>
      </c>
      <c r="R2333" t="s">
        <v>6352</v>
      </c>
    </row>
    <row r="2334" spans="1:19">
      <c r="A2334" t="s">
        <v>6353</v>
      </c>
      <c r="B2334" t="s">
        <v>6354</v>
      </c>
      <c r="C2334" t="s">
        <v>29</v>
      </c>
      <c r="D2334" t="s">
        <v>22</v>
      </c>
      <c r="E2334">
        <v>326.18</v>
      </c>
      <c r="F2334" t="s">
        <v>55</v>
      </c>
      <c r="G2334" t="s">
        <v>24</v>
      </c>
      <c r="H2334">
        <v>8.2799999999999994</v>
      </c>
      <c r="I2334">
        <v>0</v>
      </c>
      <c r="J2334" t="s">
        <v>48</v>
      </c>
      <c r="K2334">
        <v>404088</v>
      </c>
      <c r="L2334">
        <v>19</v>
      </c>
      <c r="M2334">
        <v>0</v>
      </c>
      <c r="N2334">
        <v>0</v>
      </c>
      <c r="O2334">
        <v>0</v>
      </c>
      <c r="P2334">
        <v>0</v>
      </c>
      <c r="Q2334">
        <v>0</v>
      </c>
      <c r="R2334" t="s">
        <v>6355</v>
      </c>
      <c r="S2334" t="s">
        <v>57</v>
      </c>
    </row>
    <row r="2335" spans="1:19">
      <c r="A2335" t="s">
        <v>6356</v>
      </c>
      <c r="B2335" t="s">
        <v>6357</v>
      </c>
      <c r="C2335" t="s">
        <v>44</v>
      </c>
      <c r="D2335" t="s">
        <v>22</v>
      </c>
      <c r="E2335">
        <v>193.86</v>
      </c>
      <c r="F2335" t="s">
        <v>23</v>
      </c>
      <c r="G2335" t="s">
        <v>24</v>
      </c>
      <c r="H2335">
        <v>6.85</v>
      </c>
      <c r="I2335">
        <v>0</v>
      </c>
      <c r="J2335" t="s">
        <v>25</v>
      </c>
      <c r="K2335">
        <v>400417</v>
      </c>
      <c r="L2335">
        <v>20</v>
      </c>
      <c r="M2335">
        <v>0</v>
      </c>
      <c r="N2335">
        <v>0</v>
      </c>
      <c r="O2335">
        <v>0</v>
      </c>
      <c r="P2335">
        <v>0</v>
      </c>
      <c r="Q2335">
        <v>0</v>
      </c>
      <c r="R2335" t="s">
        <v>6358</v>
      </c>
    </row>
    <row r="2336" spans="1:19">
      <c r="A2336" t="s">
        <v>6359</v>
      </c>
      <c r="B2336" t="s">
        <v>6360</v>
      </c>
      <c r="C2336" t="s">
        <v>121</v>
      </c>
      <c r="D2336" t="s">
        <v>30</v>
      </c>
      <c r="E2336">
        <v>981.3</v>
      </c>
      <c r="F2336" t="s">
        <v>55</v>
      </c>
      <c r="G2336" t="s">
        <v>24</v>
      </c>
      <c r="H2336">
        <v>0.64</v>
      </c>
      <c r="I2336">
        <v>0</v>
      </c>
      <c r="J2336" t="s">
        <v>48</v>
      </c>
      <c r="K2336">
        <v>414996</v>
      </c>
      <c r="L2336">
        <v>10</v>
      </c>
      <c r="M2336">
        <v>0</v>
      </c>
      <c r="N2336">
        <v>0</v>
      </c>
      <c r="O2336">
        <v>0</v>
      </c>
      <c r="P2336">
        <v>0</v>
      </c>
      <c r="Q2336">
        <v>0</v>
      </c>
      <c r="R2336" t="s">
        <v>6361</v>
      </c>
      <c r="S2336" t="s">
        <v>57</v>
      </c>
    </row>
    <row r="2337" spans="1:18">
      <c r="A2337" t="s">
        <v>6362</v>
      </c>
      <c r="B2337" t="s">
        <v>2725</v>
      </c>
      <c r="C2337" t="s">
        <v>60</v>
      </c>
      <c r="D2337" t="s">
        <v>54</v>
      </c>
      <c r="E2337">
        <v>304.20999999999998</v>
      </c>
      <c r="F2337" t="s">
        <v>23</v>
      </c>
      <c r="G2337" t="s">
        <v>24</v>
      </c>
      <c r="H2337">
        <v>10.27</v>
      </c>
      <c r="I2337">
        <v>0</v>
      </c>
      <c r="J2337" t="s">
        <v>31</v>
      </c>
      <c r="K2337">
        <v>405320</v>
      </c>
      <c r="L2337">
        <v>20</v>
      </c>
      <c r="M2337">
        <v>0</v>
      </c>
      <c r="N2337">
        <v>0</v>
      </c>
      <c r="O2337">
        <v>0</v>
      </c>
      <c r="P2337">
        <v>0</v>
      </c>
      <c r="Q2337">
        <v>0</v>
      </c>
      <c r="R2337" t="s">
        <v>6363</v>
      </c>
    </row>
    <row r="2338" spans="1:18">
      <c r="A2338" t="s">
        <v>6364</v>
      </c>
      <c r="B2338" t="s">
        <v>6365</v>
      </c>
      <c r="C2338" t="s">
        <v>44</v>
      </c>
      <c r="D2338" t="s">
        <v>30</v>
      </c>
      <c r="E2338">
        <v>426.78</v>
      </c>
      <c r="F2338" t="s">
        <v>39</v>
      </c>
      <c r="G2338" t="s">
        <v>40</v>
      </c>
      <c r="H2338">
        <v>7.98</v>
      </c>
      <c r="I2338">
        <v>0</v>
      </c>
      <c r="J2338" t="s">
        <v>48</v>
      </c>
      <c r="K2338">
        <v>419366</v>
      </c>
      <c r="L2338">
        <v>23</v>
      </c>
      <c r="M2338">
        <v>0</v>
      </c>
      <c r="N2338">
        <v>0</v>
      </c>
      <c r="O2338">
        <v>0</v>
      </c>
      <c r="P2338">
        <v>0</v>
      </c>
      <c r="Q2338">
        <v>0</v>
      </c>
      <c r="R2338" t="s">
        <v>6366</v>
      </c>
    </row>
    <row r="2339" spans="1:18">
      <c r="A2339" t="s">
        <v>6367</v>
      </c>
      <c r="B2339" t="s">
        <v>4734</v>
      </c>
      <c r="C2339" t="s">
        <v>53</v>
      </c>
      <c r="D2339" t="s">
        <v>22</v>
      </c>
      <c r="E2339">
        <v>540.76</v>
      </c>
      <c r="F2339" t="s">
        <v>23</v>
      </c>
      <c r="G2339" t="s">
        <v>24</v>
      </c>
      <c r="H2339">
        <v>8.06</v>
      </c>
      <c r="I2339">
        <v>0</v>
      </c>
      <c r="J2339" t="s">
        <v>144</v>
      </c>
      <c r="K2339">
        <v>519242</v>
      </c>
      <c r="L2339">
        <v>22</v>
      </c>
      <c r="M2339">
        <v>0</v>
      </c>
      <c r="N2339">
        <v>0</v>
      </c>
      <c r="O2339">
        <v>0</v>
      </c>
      <c r="P2339">
        <v>0</v>
      </c>
      <c r="Q2339">
        <v>0</v>
      </c>
      <c r="R2339" t="s">
        <v>6368</v>
      </c>
    </row>
    <row r="2340" spans="1:18">
      <c r="A2340" t="s">
        <v>6369</v>
      </c>
      <c r="B2340" t="s">
        <v>3066</v>
      </c>
      <c r="C2340" t="s">
        <v>128</v>
      </c>
      <c r="D2340" t="s">
        <v>30</v>
      </c>
      <c r="E2340">
        <v>567.91</v>
      </c>
      <c r="F2340" t="s">
        <v>23</v>
      </c>
      <c r="G2340" t="s">
        <v>24</v>
      </c>
      <c r="H2340">
        <v>6.4</v>
      </c>
      <c r="I2340">
        <v>0</v>
      </c>
      <c r="J2340" t="s">
        <v>48</v>
      </c>
      <c r="K2340">
        <v>454078</v>
      </c>
      <c r="L2340">
        <v>16</v>
      </c>
      <c r="M2340">
        <v>0</v>
      </c>
      <c r="N2340">
        <v>0</v>
      </c>
      <c r="O2340">
        <v>0</v>
      </c>
      <c r="P2340">
        <v>0</v>
      </c>
      <c r="Q2340">
        <v>0</v>
      </c>
      <c r="R2340" t="s">
        <v>6370</v>
      </c>
    </row>
    <row r="2341" spans="1:18">
      <c r="A2341" t="s">
        <v>6371</v>
      </c>
      <c r="B2341" t="s">
        <v>6372</v>
      </c>
      <c r="C2341" t="s">
        <v>60</v>
      </c>
      <c r="D2341" t="s">
        <v>70</v>
      </c>
      <c r="E2341">
        <v>211.71</v>
      </c>
      <c r="F2341" t="s">
        <v>23</v>
      </c>
      <c r="G2341" t="s">
        <v>24</v>
      </c>
      <c r="H2341">
        <v>4.59</v>
      </c>
      <c r="I2341">
        <v>0</v>
      </c>
      <c r="J2341" t="s">
        <v>31</v>
      </c>
      <c r="K2341">
        <v>497591</v>
      </c>
      <c r="L2341">
        <v>24</v>
      </c>
      <c r="M2341">
        <v>0</v>
      </c>
      <c r="N2341">
        <v>0</v>
      </c>
      <c r="O2341">
        <v>0</v>
      </c>
      <c r="P2341">
        <v>0</v>
      </c>
      <c r="Q2341">
        <v>0</v>
      </c>
      <c r="R2341" t="s">
        <v>6373</v>
      </c>
    </row>
    <row r="2342" spans="1:18">
      <c r="A2342" t="s">
        <v>6374</v>
      </c>
      <c r="B2342" t="s">
        <v>5666</v>
      </c>
      <c r="C2342" t="s">
        <v>44</v>
      </c>
      <c r="D2342" t="s">
        <v>70</v>
      </c>
      <c r="E2342">
        <v>307.56</v>
      </c>
      <c r="F2342" t="s">
        <v>23</v>
      </c>
      <c r="G2342" t="s">
        <v>24</v>
      </c>
      <c r="H2342">
        <v>6.86</v>
      </c>
      <c r="I2342">
        <v>0</v>
      </c>
      <c r="J2342" t="s">
        <v>48</v>
      </c>
      <c r="K2342">
        <v>409440</v>
      </c>
      <c r="L2342">
        <v>20</v>
      </c>
      <c r="M2342">
        <v>0</v>
      </c>
      <c r="N2342">
        <v>0</v>
      </c>
      <c r="O2342">
        <v>0</v>
      </c>
      <c r="P2342">
        <v>0</v>
      </c>
      <c r="Q2342">
        <v>0</v>
      </c>
      <c r="R2342" t="s">
        <v>6375</v>
      </c>
    </row>
    <row r="2343" spans="1:18">
      <c r="A2343" t="s">
        <v>6376</v>
      </c>
      <c r="B2343" t="s">
        <v>678</v>
      </c>
      <c r="C2343" t="s">
        <v>128</v>
      </c>
      <c r="D2343" t="s">
        <v>30</v>
      </c>
      <c r="E2343">
        <v>522.82000000000005</v>
      </c>
      <c r="F2343" t="s">
        <v>23</v>
      </c>
      <c r="G2343" t="s">
        <v>24</v>
      </c>
      <c r="H2343">
        <v>2.23</v>
      </c>
      <c r="I2343">
        <v>0</v>
      </c>
      <c r="J2343" t="s">
        <v>31</v>
      </c>
      <c r="K2343">
        <v>434177</v>
      </c>
      <c r="L2343">
        <v>22</v>
      </c>
      <c r="M2343">
        <v>0</v>
      </c>
      <c r="N2343">
        <v>0</v>
      </c>
      <c r="O2343">
        <v>0</v>
      </c>
      <c r="P2343">
        <v>0</v>
      </c>
      <c r="Q2343">
        <v>0</v>
      </c>
      <c r="R2343" t="s">
        <v>6377</v>
      </c>
    </row>
    <row r="2344" spans="1:18">
      <c r="A2344" t="s">
        <v>6378</v>
      </c>
      <c r="B2344" t="s">
        <v>5027</v>
      </c>
      <c r="C2344" t="s">
        <v>21</v>
      </c>
      <c r="D2344" t="s">
        <v>70</v>
      </c>
      <c r="E2344">
        <v>301.60000000000002</v>
      </c>
      <c r="F2344" t="s">
        <v>23</v>
      </c>
      <c r="G2344" t="s">
        <v>24</v>
      </c>
      <c r="H2344">
        <v>10.35</v>
      </c>
      <c r="I2344">
        <v>0</v>
      </c>
      <c r="J2344" t="s">
        <v>25</v>
      </c>
      <c r="K2344">
        <v>481498</v>
      </c>
      <c r="L2344">
        <v>14</v>
      </c>
      <c r="M2344">
        <v>0</v>
      </c>
      <c r="N2344">
        <v>0</v>
      </c>
      <c r="O2344">
        <v>0</v>
      </c>
      <c r="P2344">
        <v>0</v>
      </c>
      <c r="Q2344">
        <v>0</v>
      </c>
      <c r="R2344" t="s">
        <v>6379</v>
      </c>
    </row>
    <row r="2345" spans="1:18">
      <c r="A2345" t="s">
        <v>6380</v>
      </c>
      <c r="B2345" t="s">
        <v>705</v>
      </c>
      <c r="C2345" t="s">
        <v>121</v>
      </c>
      <c r="D2345" t="s">
        <v>30</v>
      </c>
      <c r="E2345">
        <v>190.69</v>
      </c>
      <c r="F2345" t="s">
        <v>23</v>
      </c>
      <c r="G2345" t="s">
        <v>24</v>
      </c>
      <c r="H2345">
        <v>2.0099999999999998</v>
      </c>
      <c r="I2345">
        <v>0</v>
      </c>
      <c r="J2345" t="s">
        <v>25</v>
      </c>
      <c r="K2345">
        <v>496548</v>
      </c>
      <c r="L2345">
        <v>20</v>
      </c>
      <c r="M2345">
        <v>0</v>
      </c>
      <c r="N2345">
        <v>0</v>
      </c>
      <c r="O2345">
        <v>0</v>
      </c>
      <c r="P2345">
        <v>0</v>
      </c>
      <c r="Q2345">
        <v>0</v>
      </c>
      <c r="R2345" t="s">
        <v>6381</v>
      </c>
    </row>
    <row r="2346" spans="1:18">
      <c r="A2346" t="s">
        <v>6382</v>
      </c>
      <c r="B2346" t="s">
        <v>6383</v>
      </c>
      <c r="C2346" t="s">
        <v>53</v>
      </c>
      <c r="D2346" t="s">
        <v>54</v>
      </c>
      <c r="E2346">
        <v>638.19000000000005</v>
      </c>
      <c r="F2346" t="s">
        <v>23</v>
      </c>
      <c r="G2346" t="s">
        <v>24</v>
      </c>
      <c r="H2346">
        <v>12.44</v>
      </c>
      <c r="I2346">
        <v>0</v>
      </c>
      <c r="J2346" t="s">
        <v>25</v>
      </c>
      <c r="K2346">
        <v>552814</v>
      </c>
      <c r="L2346">
        <v>17</v>
      </c>
      <c r="M2346">
        <v>0</v>
      </c>
      <c r="N2346">
        <v>0</v>
      </c>
      <c r="O2346">
        <v>0</v>
      </c>
      <c r="P2346">
        <v>0</v>
      </c>
      <c r="Q2346">
        <v>0</v>
      </c>
      <c r="R2346" t="s">
        <v>6384</v>
      </c>
    </row>
    <row r="2347" spans="1:18">
      <c r="A2347" t="s">
        <v>6385</v>
      </c>
      <c r="B2347" t="s">
        <v>6122</v>
      </c>
      <c r="C2347" t="s">
        <v>35</v>
      </c>
      <c r="D2347" t="s">
        <v>30</v>
      </c>
      <c r="E2347">
        <v>80.27</v>
      </c>
      <c r="F2347" t="s">
        <v>23</v>
      </c>
      <c r="G2347" t="s">
        <v>24</v>
      </c>
      <c r="H2347">
        <v>3.73</v>
      </c>
      <c r="I2347">
        <v>0</v>
      </c>
      <c r="J2347" t="s">
        <v>31</v>
      </c>
      <c r="K2347">
        <v>504922</v>
      </c>
      <c r="L2347">
        <v>15</v>
      </c>
      <c r="M2347">
        <v>0</v>
      </c>
      <c r="N2347">
        <v>0</v>
      </c>
      <c r="O2347">
        <v>0</v>
      </c>
      <c r="P2347">
        <v>0</v>
      </c>
      <c r="Q2347">
        <v>0</v>
      </c>
      <c r="R2347" t="s">
        <v>6386</v>
      </c>
    </row>
    <row r="2348" spans="1:18">
      <c r="A2348" t="s">
        <v>6387</v>
      </c>
      <c r="B2348" t="s">
        <v>6388</v>
      </c>
      <c r="C2348" t="s">
        <v>60</v>
      </c>
      <c r="D2348" t="s">
        <v>22</v>
      </c>
      <c r="E2348">
        <v>409.64</v>
      </c>
      <c r="F2348" t="s">
        <v>23</v>
      </c>
      <c r="G2348" t="s">
        <v>24</v>
      </c>
      <c r="H2348">
        <v>7.6</v>
      </c>
      <c r="I2348">
        <v>0</v>
      </c>
      <c r="J2348" t="s">
        <v>31</v>
      </c>
      <c r="K2348">
        <v>439868</v>
      </c>
      <c r="L2348">
        <v>11</v>
      </c>
      <c r="M2348">
        <v>0</v>
      </c>
      <c r="N2348">
        <v>0</v>
      </c>
      <c r="O2348">
        <v>0</v>
      </c>
      <c r="P2348">
        <v>0</v>
      </c>
      <c r="Q2348">
        <v>0</v>
      </c>
      <c r="R2348" t="s">
        <v>6389</v>
      </c>
    </row>
    <row r="2349" spans="1:18">
      <c r="A2349" t="s">
        <v>6390</v>
      </c>
      <c r="B2349" t="s">
        <v>4502</v>
      </c>
      <c r="C2349" t="s">
        <v>21</v>
      </c>
      <c r="D2349" t="s">
        <v>30</v>
      </c>
      <c r="E2349">
        <v>114.85</v>
      </c>
      <c r="F2349" t="s">
        <v>23</v>
      </c>
      <c r="G2349" t="s">
        <v>24</v>
      </c>
      <c r="H2349">
        <v>8.33</v>
      </c>
      <c r="I2349">
        <v>0</v>
      </c>
      <c r="J2349" t="s">
        <v>31</v>
      </c>
      <c r="K2349">
        <v>453844</v>
      </c>
      <c r="L2349">
        <v>24</v>
      </c>
      <c r="M2349">
        <v>0</v>
      </c>
      <c r="N2349">
        <v>0</v>
      </c>
      <c r="O2349">
        <v>0</v>
      </c>
      <c r="P2349">
        <v>0</v>
      </c>
      <c r="Q2349">
        <v>0</v>
      </c>
      <c r="R2349" t="s">
        <v>6391</v>
      </c>
    </row>
    <row r="2350" spans="1:18">
      <c r="A2350" t="s">
        <v>6392</v>
      </c>
      <c r="B2350" t="s">
        <v>3352</v>
      </c>
      <c r="C2350" t="s">
        <v>121</v>
      </c>
      <c r="D2350" t="s">
        <v>54</v>
      </c>
      <c r="E2350">
        <v>290.77</v>
      </c>
      <c r="F2350" t="s">
        <v>23</v>
      </c>
      <c r="G2350" t="s">
        <v>24</v>
      </c>
      <c r="H2350">
        <v>12.35</v>
      </c>
      <c r="I2350">
        <v>0</v>
      </c>
      <c r="J2350" t="s">
        <v>31</v>
      </c>
      <c r="K2350">
        <v>541254</v>
      </c>
      <c r="L2350">
        <v>11</v>
      </c>
      <c r="M2350">
        <v>0</v>
      </c>
      <c r="N2350">
        <v>0</v>
      </c>
      <c r="O2350">
        <v>0</v>
      </c>
      <c r="P2350">
        <v>0</v>
      </c>
      <c r="Q2350">
        <v>0</v>
      </c>
      <c r="R2350" t="s">
        <v>6393</v>
      </c>
    </row>
    <row r="2351" spans="1:18">
      <c r="A2351" t="s">
        <v>6394</v>
      </c>
      <c r="B2351" t="s">
        <v>5059</v>
      </c>
      <c r="C2351" t="s">
        <v>128</v>
      </c>
      <c r="D2351" t="s">
        <v>30</v>
      </c>
      <c r="E2351">
        <v>285.89999999999998</v>
      </c>
      <c r="F2351" t="s">
        <v>23</v>
      </c>
      <c r="G2351" t="s">
        <v>24</v>
      </c>
      <c r="H2351">
        <v>7.55</v>
      </c>
      <c r="I2351">
        <v>0</v>
      </c>
      <c r="J2351" t="s">
        <v>144</v>
      </c>
      <c r="K2351">
        <v>559635</v>
      </c>
      <c r="L2351">
        <v>48</v>
      </c>
      <c r="M2351">
        <v>0</v>
      </c>
      <c r="N2351">
        <v>0</v>
      </c>
      <c r="O2351">
        <v>1</v>
      </c>
      <c r="P2351">
        <v>0</v>
      </c>
      <c r="Q2351">
        <v>0</v>
      </c>
      <c r="R2351" t="s">
        <v>6395</v>
      </c>
    </row>
    <row r="2352" spans="1:18">
      <c r="A2352" t="s">
        <v>6396</v>
      </c>
      <c r="B2352" t="s">
        <v>4280</v>
      </c>
      <c r="C2352" t="s">
        <v>35</v>
      </c>
      <c r="D2352" t="s">
        <v>22</v>
      </c>
      <c r="E2352">
        <v>425.55</v>
      </c>
      <c r="F2352" t="s">
        <v>23</v>
      </c>
      <c r="G2352" t="s">
        <v>24</v>
      </c>
      <c r="H2352">
        <v>2.23</v>
      </c>
      <c r="I2352">
        <v>0</v>
      </c>
      <c r="J2352" t="s">
        <v>48</v>
      </c>
      <c r="K2352">
        <v>433675</v>
      </c>
      <c r="L2352">
        <v>24</v>
      </c>
      <c r="M2352">
        <v>0</v>
      </c>
      <c r="N2352">
        <v>0</v>
      </c>
      <c r="O2352">
        <v>0</v>
      </c>
      <c r="P2352">
        <v>0</v>
      </c>
      <c r="Q2352">
        <v>0</v>
      </c>
      <c r="R2352" t="s">
        <v>6397</v>
      </c>
    </row>
    <row r="2353" spans="1:19">
      <c r="A2353" t="s">
        <v>6398</v>
      </c>
      <c r="B2353" t="s">
        <v>908</v>
      </c>
      <c r="C2353" t="s">
        <v>29</v>
      </c>
      <c r="D2353" t="s">
        <v>30</v>
      </c>
      <c r="E2353">
        <v>179.16</v>
      </c>
      <c r="F2353" t="s">
        <v>55</v>
      </c>
      <c r="G2353" t="s">
        <v>40</v>
      </c>
      <c r="H2353">
        <v>8.26</v>
      </c>
      <c r="I2353">
        <v>0</v>
      </c>
      <c r="J2353" t="s">
        <v>48</v>
      </c>
      <c r="K2353">
        <v>404922</v>
      </c>
      <c r="L2353">
        <v>10</v>
      </c>
      <c r="M2353">
        <v>0</v>
      </c>
      <c r="N2353">
        <v>0</v>
      </c>
      <c r="O2353">
        <v>0</v>
      </c>
      <c r="P2353">
        <v>0</v>
      </c>
      <c r="Q2353">
        <v>0</v>
      </c>
      <c r="R2353" t="s">
        <v>6399</v>
      </c>
    </row>
    <row r="2354" spans="1:19">
      <c r="A2354" t="s">
        <v>6400</v>
      </c>
      <c r="B2354" t="s">
        <v>1197</v>
      </c>
      <c r="C2354" t="s">
        <v>53</v>
      </c>
      <c r="D2354" t="s">
        <v>22</v>
      </c>
      <c r="E2354">
        <v>3137.7</v>
      </c>
      <c r="F2354" t="s">
        <v>23</v>
      </c>
      <c r="G2354" t="s">
        <v>24</v>
      </c>
      <c r="H2354">
        <v>10.220000000000001</v>
      </c>
      <c r="I2354">
        <v>0</v>
      </c>
      <c r="J2354" t="s">
        <v>48</v>
      </c>
      <c r="K2354">
        <v>445636</v>
      </c>
      <c r="L2354">
        <v>15</v>
      </c>
      <c r="M2354">
        <v>0</v>
      </c>
      <c r="N2354">
        <v>0</v>
      </c>
      <c r="O2354">
        <v>0</v>
      </c>
      <c r="P2354">
        <v>0</v>
      </c>
      <c r="Q2354">
        <v>0</v>
      </c>
      <c r="R2354" t="s">
        <v>6401</v>
      </c>
    </row>
    <row r="2355" spans="1:19">
      <c r="A2355" t="s">
        <v>6402</v>
      </c>
      <c r="B2355" t="s">
        <v>2423</v>
      </c>
      <c r="C2355" t="s">
        <v>60</v>
      </c>
      <c r="D2355" t="s">
        <v>54</v>
      </c>
      <c r="E2355">
        <v>84.89</v>
      </c>
      <c r="F2355" t="s">
        <v>39</v>
      </c>
      <c r="G2355" t="s">
        <v>24</v>
      </c>
      <c r="H2355">
        <v>17.71</v>
      </c>
      <c r="I2355">
        <v>0</v>
      </c>
      <c r="J2355" t="s">
        <v>31</v>
      </c>
      <c r="K2355">
        <v>514094</v>
      </c>
      <c r="L2355">
        <v>48</v>
      </c>
      <c r="M2355">
        <v>0</v>
      </c>
      <c r="N2355">
        <v>1</v>
      </c>
      <c r="O2355">
        <v>0</v>
      </c>
      <c r="P2355">
        <v>0</v>
      </c>
      <c r="Q2355">
        <v>0</v>
      </c>
      <c r="R2355" t="s">
        <v>6403</v>
      </c>
      <c r="S2355" t="s">
        <v>50</v>
      </c>
    </row>
    <row r="2356" spans="1:19">
      <c r="A2356" t="s">
        <v>6404</v>
      </c>
      <c r="B2356" t="s">
        <v>6405</v>
      </c>
      <c r="C2356" t="s">
        <v>44</v>
      </c>
      <c r="D2356" t="s">
        <v>22</v>
      </c>
      <c r="E2356">
        <v>52.33</v>
      </c>
      <c r="F2356" t="s">
        <v>23</v>
      </c>
      <c r="G2356" t="s">
        <v>24</v>
      </c>
      <c r="H2356">
        <v>10.36</v>
      </c>
      <c r="I2356">
        <v>0</v>
      </c>
      <c r="J2356" t="s">
        <v>25</v>
      </c>
      <c r="K2356">
        <v>524096</v>
      </c>
      <c r="L2356">
        <v>42</v>
      </c>
      <c r="M2356">
        <v>0</v>
      </c>
      <c r="N2356">
        <v>0</v>
      </c>
      <c r="O2356">
        <v>0</v>
      </c>
      <c r="P2356">
        <v>1</v>
      </c>
      <c r="Q2356">
        <v>0</v>
      </c>
      <c r="R2356" t="s">
        <v>6406</v>
      </c>
    </row>
    <row r="2357" spans="1:19">
      <c r="A2357" t="s">
        <v>6407</v>
      </c>
      <c r="B2357" t="s">
        <v>6408</v>
      </c>
      <c r="C2357" t="s">
        <v>121</v>
      </c>
      <c r="D2357" t="s">
        <v>22</v>
      </c>
      <c r="E2357">
        <v>322.07</v>
      </c>
      <c r="F2357" t="s">
        <v>23</v>
      </c>
      <c r="G2357" t="s">
        <v>24</v>
      </c>
      <c r="H2357">
        <v>2.2799999999999998</v>
      </c>
      <c r="I2357">
        <v>0</v>
      </c>
      <c r="J2357" t="s">
        <v>25</v>
      </c>
      <c r="K2357">
        <v>550173</v>
      </c>
      <c r="L2357">
        <v>16</v>
      </c>
      <c r="M2357">
        <v>0</v>
      </c>
      <c r="N2357">
        <v>0</v>
      </c>
      <c r="O2357">
        <v>0</v>
      </c>
      <c r="P2357">
        <v>0</v>
      </c>
      <c r="Q2357">
        <v>0</v>
      </c>
      <c r="R2357" t="s">
        <v>6409</v>
      </c>
    </row>
    <row r="2358" spans="1:19">
      <c r="A2358" t="s">
        <v>6410</v>
      </c>
      <c r="B2358" t="s">
        <v>6411</v>
      </c>
      <c r="C2358" t="s">
        <v>29</v>
      </c>
      <c r="D2358" t="s">
        <v>22</v>
      </c>
      <c r="E2358">
        <v>596.03</v>
      </c>
      <c r="F2358" t="s">
        <v>39</v>
      </c>
      <c r="G2358" t="s">
        <v>24</v>
      </c>
      <c r="H2358">
        <v>2.37</v>
      </c>
      <c r="I2358">
        <v>0</v>
      </c>
      <c r="J2358" t="s">
        <v>48</v>
      </c>
      <c r="K2358">
        <v>458381</v>
      </c>
      <c r="L2358">
        <v>20</v>
      </c>
      <c r="M2358">
        <v>0</v>
      </c>
      <c r="N2358">
        <v>0</v>
      </c>
      <c r="O2358">
        <v>0</v>
      </c>
      <c r="P2358">
        <v>0</v>
      </c>
      <c r="Q2358">
        <v>0</v>
      </c>
      <c r="R2358" t="s">
        <v>6412</v>
      </c>
      <c r="S2358" t="s">
        <v>50</v>
      </c>
    </row>
    <row r="2359" spans="1:19">
      <c r="A2359" t="s">
        <v>6413</v>
      </c>
      <c r="B2359" t="s">
        <v>6414</v>
      </c>
      <c r="C2359" t="s">
        <v>35</v>
      </c>
      <c r="D2359" t="s">
        <v>70</v>
      </c>
      <c r="E2359">
        <v>2017.8</v>
      </c>
      <c r="F2359" t="s">
        <v>39</v>
      </c>
      <c r="G2359" t="s">
        <v>40</v>
      </c>
      <c r="H2359">
        <v>9.0299999999999994</v>
      </c>
      <c r="I2359">
        <v>0</v>
      </c>
      <c r="J2359" t="s">
        <v>31</v>
      </c>
      <c r="K2359">
        <v>406534</v>
      </c>
      <c r="L2359">
        <v>17</v>
      </c>
      <c r="M2359">
        <v>0</v>
      </c>
      <c r="N2359">
        <v>0</v>
      </c>
      <c r="O2359">
        <v>0</v>
      </c>
      <c r="P2359">
        <v>0</v>
      </c>
      <c r="Q2359">
        <v>0</v>
      </c>
      <c r="R2359" t="s">
        <v>6415</v>
      </c>
    </row>
    <row r="2360" spans="1:19">
      <c r="A2360" t="s">
        <v>6416</v>
      </c>
      <c r="B2360" t="s">
        <v>3469</v>
      </c>
      <c r="C2360" t="s">
        <v>29</v>
      </c>
      <c r="D2360" t="s">
        <v>30</v>
      </c>
      <c r="E2360">
        <v>964.49</v>
      </c>
      <c r="F2360" t="s">
        <v>55</v>
      </c>
      <c r="G2360" t="s">
        <v>40</v>
      </c>
      <c r="H2360">
        <v>10.34</v>
      </c>
      <c r="I2360">
        <v>0</v>
      </c>
      <c r="J2360" t="s">
        <v>25</v>
      </c>
      <c r="K2360">
        <v>469673</v>
      </c>
      <c r="L2360">
        <v>44</v>
      </c>
      <c r="M2360">
        <v>0</v>
      </c>
      <c r="N2360">
        <v>1</v>
      </c>
      <c r="O2360">
        <v>0</v>
      </c>
      <c r="P2360">
        <v>0</v>
      </c>
      <c r="Q2360">
        <v>0</v>
      </c>
      <c r="R2360" t="s">
        <v>6417</v>
      </c>
    </row>
    <row r="2361" spans="1:19">
      <c r="A2361" t="s">
        <v>6418</v>
      </c>
      <c r="B2361" t="s">
        <v>5831</v>
      </c>
      <c r="C2361" t="s">
        <v>29</v>
      </c>
      <c r="D2361" t="s">
        <v>70</v>
      </c>
      <c r="E2361">
        <v>193.88</v>
      </c>
      <c r="F2361" t="s">
        <v>39</v>
      </c>
      <c r="G2361" t="s">
        <v>40</v>
      </c>
      <c r="H2361">
        <v>10.97</v>
      </c>
      <c r="I2361">
        <v>0</v>
      </c>
      <c r="J2361" t="s">
        <v>48</v>
      </c>
      <c r="K2361">
        <v>432517</v>
      </c>
      <c r="L2361">
        <v>54</v>
      </c>
      <c r="M2361">
        <v>1</v>
      </c>
      <c r="N2361">
        <v>0</v>
      </c>
      <c r="O2361">
        <v>0</v>
      </c>
      <c r="P2361">
        <v>0</v>
      </c>
      <c r="Q2361">
        <v>1</v>
      </c>
      <c r="R2361" t="s">
        <v>6419</v>
      </c>
    </row>
    <row r="2362" spans="1:19">
      <c r="A2362" t="s">
        <v>6420</v>
      </c>
      <c r="B2362" t="s">
        <v>2613</v>
      </c>
      <c r="C2362" t="s">
        <v>44</v>
      </c>
      <c r="D2362" t="s">
        <v>30</v>
      </c>
      <c r="E2362">
        <v>769.84</v>
      </c>
      <c r="F2362" t="s">
        <v>23</v>
      </c>
      <c r="G2362" t="s">
        <v>24</v>
      </c>
      <c r="H2362">
        <v>6.49</v>
      </c>
      <c r="I2362">
        <v>0</v>
      </c>
      <c r="J2362" t="s">
        <v>144</v>
      </c>
      <c r="K2362">
        <v>527781</v>
      </c>
      <c r="L2362">
        <v>10</v>
      </c>
      <c r="M2362">
        <v>0</v>
      </c>
      <c r="N2362">
        <v>0</v>
      </c>
      <c r="O2362">
        <v>0</v>
      </c>
      <c r="P2362">
        <v>0</v>
      </c>
      <c r="Q2362">
        <v>0</v>
      </c>
      <c r="R2362" t="s">
        <v>6421</v>
      </c>
    </row>
    <row r="2363" spans="1:19">
      <c r="A2363" t="s">
        <v>6422</v>
      </c>
      <c r="B2363" t="s">
        <v>5600</v>
      </c>
      <c r="C2363" t="s">
        <v>29</v>
      </c>
      <c r="D2363" t="s">
        <v>22</v>
      </c>
      <c r="E2363">
        <v>674.27</v>
      </c>
      <c r="F2363" t="s">
        <v>23</v>
      </c>
      <c r="G2363" t="s">
        <v>24</v>
      </c>
      <c r="H2363">
        <v>11.26</v>
      </c>
      <c r="I2363">
        <v>0</v>
      </c>
      <c r="J2363" t="s">
        <v>25</v>
      </c>
      <c r="K2363">
        <v>495291</v>
      </c>
      <c r="L2363">
        <v>30</v>
      </c>
      <c r="M2363">
        <v>0</v>
      </c>
      <c r="N2363">
        <v>0</v>
      </c>
      <c r="O2363">
        <v>0</v>
      </c>
      <c r="P2363">
        <v>1</v>
      </c>
      <c r="Q2363">
        <v>0</v>
      </c>
      <c r="R2363" t="s">
        <v>6423</v>
      </c>
    </row>
    <row r="2364" spans="1:19">
      <c r="A2364" t="s">
        <v>6424</v>
      </c>
      <c r="B2364" t="s">
        <v>6425</v>
      </c>
      <c r="C2364" t="s">
        <v>44</v>
      </c>
      <c r="D2364" t="s">
        <v>70</v>
      </c>
      <c r="E2364">
        <v>615.11</v>
      </c>
      <c r="F2364" t="s">
        <v>23</v>
      </c>
      <c r="G2364" t="s">
        <v>24</v>
      </c>
      <c r="H2364">
        <v>10.43</v>
      </c>
      <c r="I2364">
        <v>0</v>
      </c>
      <c r="J2364" t="s">
        <v>31</v>
      </c>
      <c r="K2364">
        <v>462447</v>
      </c>
      <c r="L2364">
        <v>10</v>
      </c>
      <c r="M2364">
        <v>0</v>
      </c>
      <c r="N2364">
        <v>0</v>
      </c>
      <c r="O2364">
        <v>0</v>
      </c>
      <c r="P2364">
        <v>0</v>
      </c>
      <c r="Q2364">
        <v>0</v>
      </c>
      <c r="R2364" t="s">
        <v>6426</v>
      </c>
    </row>
    <row r="2365" spans="1:19">
      <c r="A2365" t="s">
        <v>6427</v>
      </c>
      <c r="B2365" t="s">
        <v>1509</v>
      </c>
      <c r="C2365" t="s">
        <v>44</v>
      </c>
      <c r="D2365" t="s">
        <v>30</v>
      </c>
      <c r="E2365">
        <v>2.65</v>
      </c>
      <c r="F2365" t="s">
        <v>23</v>
      </c>
      <c r="G2365" t="s">
        <v>24</v>
      </c>
      <c r="H2365">
        <v>1.48</v>
      </c>
      <c r="I2365">
        <v>0</v>
      </c>
      <c r="J2365" t="s">
        <v>48</v>
      </c>
      <c r="K2365">
        <v>413157</v>
      </c>
      <c r="L2365">
        <v>85</v>
      </c>
      <c r="M2365">
        <v>1</v>
      </c>
      <c r="N2365">
        <v>0</v>
      </c>
      <c r="O2365">
        <v>0</v>
      </c>
      <c r="P2365">
        <v>0</v>
      </c>
      <c r="Q2365">
        <v>0</v>
      </c>
      <c r="R2365" t="s">
        <v>6428</v>
      </c>
    </row>
    <row r="2366" spans="1:19">
      <c r="A2366" t="s">
        <v>6429</v>
      </c>
      <c r="B2366" t="s">
        <v>6430</v>
      </c>
      <c r="C2366" t="s">
        <v>128</v>
      </c>
      <c r="D2366" t="s">
        <v>22</v>
      </c>
      <c r="E2366">
        <v>1047.6099999999999</v>
      </c>
      <c r="F2366" t="s">
        <v>23</v>
      </c>
      <c r="G2366" t="s">
        <v>24</v>
      </c>
      <c r="H2366">
        <v>10.38</v>
      </c>
      <c r="I2366">
        <v>0</v>
      </c>
      <c r="J2366" t="s">
        <v>31</v>
      </c>
      <c r="K2366">
        <v>499629</v>
      </c>
      <c r="L2366">
        <v>11</v>
      </c>
      <c r="M2366">
        <v>0</v>
      </c>
      <c r="N2366">
        <v>0</v>
      </c>
      <c r="O2366">
        <v>0</v>
      </c>
      <c r="P2366">
        <v>0</v>
      </c>
      <c r="Q2366">
        <v>0</v>
      </c>
      <c r="R2366" t="s">
        <v>6431</v>
      </c>
    </row>
    <row r="2367" spans="1:19">
      <c r="A2367" t="s">
        <v>6432</v>
      </c>
      <c r="B2367" t="s">
        <v>6433</v>
      </c>
      <c r="C2367" t="s">
        <v>35</v>
      </c>
      <c r="D2367" t="s">
        <v>30</v>
      </c>
      <c r="E2367">
        <v>593.64</v>
      </c>
      <c r="F2367" t="s">
        <v>23</v>
      </c>
      <c r="G2367" t="s">
        <v>24</v>
      </c>
      <c r="H2367">
        <v>0.56999999999999995</v>
      </c>
      <c r="I2367">
        <v>0</v>
      </c>
      <c r="J2367" t="s">
        <v>48</v>
      </c>
      <c r="K2367">
        <v>428246</v>
      </c>
      <c r="L2367">
        <v>15</v>
      </c>
      <c r="M2367">
        <v>0</v>
      </c>
      <c r="N2367">
        <v>0</v>
      </c>
      <c r="O2367">
        <v>0</v>
      </c>
      <c r="P2367">
        <v>0</v>
      </c>
      <c r="Q2367">
        <v>0</v>
      </c>
      <c r="R2367" t="s">
        <v>6434</v>
      </c>
    </row>
    <row r="2368" spans="1:19">
      <c r="A2368" t="s">
        <v>6435</v>
      </c>
      <c r="B2368" t="s">
        <v>6436</v>
      </c>
      <c r="C2368" t="s">
        <v>44</v>
      </c>
      <c r="D2368" t="s">
        <v>30</v>
      </c>
      <c r="E2368">
        <v>113.34</v>
      </c>
      <c r="F2368" t="s">
        <v>23</v>
      </c>
      <c r="G2368" t="s">
        <v>24</v>
      </c>
      <c r="H2368">
        <v>2.41</v>
      </c>
      <c r="I2368">
        <v>0</v>
      </c>
      <c r="J2368" t="s">
        <v>25</v>
      </c>
      <c r="K2368">
        <v>433298</v>
      </c>
      <c r="L2368">
        <v>39</v>
      </c>
      <c r="M2368">
        <v>0</v>
      </c>
      <c r="N2368">
        <v>1</v>
      </c>
      <c r="O2368">
        <v>0</v>
      </c>
      <c r="P2368">
        <v>0</v>
      </c>
      <c r="Q2368">
        <v>0</v>
      </c>
      <c r="R2368" t="s">
        <v>6437</v>
      </c>
    </row>
    <row r="2369" spans="1:19">
      <c r="A2369" t="s">
        <v>6438</v>
      </c>
      <c r="B2369" t="s">
        <v>3873</v>
      </c>
      <c r="C2369" t="s">
        <v>128</v>
      </c>
      <c r="D2369" t="s">
        <v>54</v>
      </c>
      <c r="E2369">
        <v>693.5</v>
      </c>
      <c r="F2369" t="s">
        <v>55</v>
      </c>
      <c r="G2369" t="s">
        <v>40</v>
      </c>
      <c r="H2369">
        <v>14.11</v>
      </c>
      <c r="I2369">
        <v>0</v>
      </c>
      <c r="J2369" t="s">
        <v>31</v>
      </c>
      <c r="K2369">
        <v>555767</v>
      </c>
      <c r="L2369">
        <v>25</v>
      </c>
      <c r="M2369">
        <v>0</v>
      </c>
      <c r="N2369">
        <v>0</v>
      </c>
      <c r="O2369">
        <v>0</v>
      </c>
      <c r="P2369">
        <v>0</v>
      </c>
      <c r="Q2369">
        <v>0</v>
      </c>
      <c r="R2369" t="s">
        <v>6439</v>
      </c>
    </row>
    <row r="2370" spans="1:19">
      <c r="A2370" t="s">
        <v>6440</v>
      </c>
      <c r="B2370" t="s">
        <v>6441</v>
      </c>
      <c r="C2370" t="s">
        <v>29</v>
      </c>
      <c r="D2370" t="s">
        <v>70</v>
      </c>
      <c r="E2370">
        <v>289.07</v>
      </c>
      <c r="F2370" t="s">
        <v>55</v>
      </c>
      <c r="G2370" t="s">
        <v>40</v>
      </c>
      <c r="H2370">
        <v>5.94</v>
      </c>
      <c r="I2370">
        <v>0</v>
      </c>
      <c r="J2370" t="s">
        <v>25</v>
      </c>
      <c r="K2370">
        <v>492958</v>
      </c>
      <c r="L2370">
        <v>37</v>
      </c>
      <c r="M2370">
        <v>0</v>
      </c>
      <c r="N2370">
        <v>1</v>
      </c>
      <c r="O2370">
        <v>0</v>
      </c>
      <c r="P2370">
        <v>0</v>
      </c>
      <c r="Q2370">
        <v>0</v>
      </c>
      <c r="R2370" t="s">
        <v>6442</v>
      </c>
    </row>
    <row r="2371" spans="1:19">
      <c r="A2371" t="s">
        <v>6443</v>
      </c>
      <c r="B2371" t="s">
        <v>6444</v>
      </c>
      <c r="C2371" t="s">
        <v>44</v>
      </c>
      <c r="D2371" t="s">
        <v>30</v>
      </c>
      <c r="E2371">
        <v>342.28</v>
      </c>
      <c r="F2371" t="s">
        <v>23</v>
      </c>
      <c r="G2371" t="s">
        <v>24</v>
      </c>
      <c r="H2371">
        <v>3.22</v>
      </c>
      <c r="I2371">
        <v>0</v>
      </c>
      <c r="J2371" t="s">
        <v>48</v>
      </c>
      <c r="K2371">
        <v>502723</v>
      </c>
      <c r="L2371">
        <v>69</v>
      </c>
      <c r="M2371">
        <v>0</v>
      </c>
      <c r="N2371">
        <v>1</v>
      </c>
      <c r="O2371">
        <v>0</v>
      </c>
      <c r="P2371">
        <v>1</v>
      </c>
      <c r="Q2371">
        <v>0</v>
      </c>
      <c r="R2371" t="s">
        <v>6445</v>
      </c>
    </row>
    <row r="2372" spans="1:19">
      <c r="A2372" t="s">
        <v>6446</v>
      </c>
      <c r="B2372" t="s">
        <v>6447</v>
      </c>
      <c r="C2372" t="s">
        <v>21</v>
      </c>
      <c r="D2372" t="s">
        <v>70</v>
      </c>
      <c r="E2372">
        <v>408</v>
      </c>
      <c r="F2372" t="s">
        <v>23</v>
      </c>
      <c r="G2372" t="s">
        <v>24</v>
      </c>
      <c r="H2372">
        <v>9.14</v>
      </c>
      <c r="I2372">
        <v>0</v>
      </c>
      <c r="J2372" t="s">
        <v>48</v>
      </c>
      <c r="K2372">
        <v>516223</v>
      </c>
      <c r="L2372">
        <v>11</v>
      </c>
      <c r="M2372">
        <v>0</v>
      </c>
      <c r="N2372">
        <v>0</v>
      </c>
      <c r="O2372">
        <v>0</v>
      </c>
      <c r="P2372">
        <v>0</v>
      </c>
      <c r="Q2372">
        <v>0</v>
      </c>
      <c r="R2372" t="s">
        <v>6448</v>
      </c>
    </row>
    <row r="2373" spans="1:19">
      <c r="A2373" t="s">
        <v>6449</v>
      </c>
      <c r="B2373" t="s">
        <v>3974</v>
      </c>
      <c r="C2373" t="s">
        <v>44</v>
      </c>
      <c r="D2373" t="s">
        <v>22</v>
      </c>
      <c r="E2373">
        <v>76.28</v>
      </c>
      <c r="F2373" t="s">
        <v>23</v>
      </c>
      <c r="G2373" t="s">
        <v>24</v>
      </c>
      <c r="H2373">
        <v>0.57999999999999996</v>
      </c>
      <c r="I2373">
        <v>0</v>
      </c>
      <c r="J2373" t="s">
        <v>144</v>
      </c>
      <c r="K2373">
        <v>420647</v>
      </c>
      <c r="L2373">
        <v>38</v>
      </c>
      <c r="M2373">
        <v>0</v>
      </c>
      <c r="N2373">
        <v>1</v>
      </c>
      <c r="O2373">
        <v>0</v>
      </c>
      <c r="P2373">
        <v>0</v>
      </c>
      <c r="Q2373">
        <v>0</v>
      </c>
      <c r="R2373" t="s">
        <v>6450</v>
      </c>
    </row>
    <row r="2374" spans="1:19">
      <c r="A2374" t="s">
        <v>6451</v>
      </c>
      <c r="B2374" t="s">
        <v>6452</v>
      </c>
      <c r="C2374" t="s">
        <v>29</v>
      </c>
      <c r="D2374" t="s">
        <v>22</v>
      </c>
      <c r="E2374">
        <v>390.85</v>
      </c>
      <c r="F2374" t="s">
        <v>23</v>
      </c>
      <c r="G2374" t="s">
        <v>24</v>
      </c>
      <c r="H2374">
        <v>3.08</v>
      </c>
      <c r="I2374">
        <v>0</v>
      </c>
      <c r="J2374" t="s">
        <v>48</v>
      </c>
      <c r="K2374">
        <v>531912</v>
      </c>
      <c r="L2374">
        <v>21</v>
      </c>
      <c r="M2374">
        <v>0</v>
      </c>
      <c r="N2374">
        <v>0</v>
      </c>
      <c r="O2374">
        <v>0</v>
      </c>
      <c r="P2374">
        <v>0</v>
      </c>
      <c r="Q2374">
        <v>0</v>
      </c>
      <c r="R2374" t="s">
        <v>6453</v>
      </c>
    </row>
    <row r="2375" spans="1:19">
      <c r="A2375" t="s">
        <v>6454</v>
      </c>
      <c r="B2375" t="s">
        <v>6455</v>
      </c>
      <c r="C2375" t="s">
        <v>44</v>
      </c>
      <c r="D2375" t="s">
        <v>22</v>
      </c>
      <c r="E2375">
        <v>127.01</v>
      </c>
      <c r="F2375" t="s">
        <v>23</v>
      </c>
      <c r="G2375" t="s">
        <v>24</v>
      </c>
      <c r="H2375">
        <v>10.79</v>
      </c>
      <c r="I2375">
        <v>0</v>
      </c>
      <c r="J2375" t="s">
        <v>25</v>
      </c>
      <c r="K2375">
        <v>460688</v>
      </c>
      <c r="L2375">
        <v>13</v>
      </c>
      <c r="M2375">
        <v>0</v>
      </c>
      <c r="N2375">
        <v>0</v>
      </c>
      <c r="O2375">
        <v>0</v>
      </c>
      <c r="P2375">
        <v>0</v>
      </c>
      <c r="Q2375">
        <v>0</v>
      </c>
      <c r="R2375" t="s">
        <v>6456</v>
      </c>
    </row>
    <row r="2376" spans="1:19">
      <c r="A2376" t="s">
        <v>6457</v>
      </c>
      <c r="B2376" t="s">
        <v>6458</v>
      </c>
      <c r="C2376" t="s">
        <v>53</v>
      </c>
      <c r="D2376" t="s">
        <v>70</v>
      </c>
      <c r="E2376">
        <v>118.5</v>
      </c>
      <c r="F2376" t="s">
        <v>23</v>
      </c>
      <c r="G2376" t="s">
        <v>24</v>
      </c>
      <c r="H2376">
        <v>4.9000000000000004</v>
      </c>
      <c r="I2376">
        <v>0</v>
      </c>
      <c r="J2376" t="s">
        <v>48</v>
      </c>
      <c r="K2376">
        <v>454615</v>
      </c>
      <c r="L2376">
        <v>40</v>
      </c>
      <c r="M2376">
        <v>0</v>
      </c>
      <c r="N2376">
        <v>1</v>
      </c>
      <c r="O2376">
        <v>0</v>
      </c>
      <c r="P2376">
        <v>0</v>
      </c>
      <c r="Q2376">
        <v>0</v>
      </c>
      <c r="R2376" t="s">
        <v>6459</v>
      </c>
    </row>
    <row r="2377" spans="1:19">
      <c r="A2377" t="s">
        <v>6460</v>
      </c>
      <c r="B2377" t="s">
        <v>6461</v>
      </c>
      <c r="C2377" t="s">
        <v>35</v>
      </c>
      <c r="D2377" t="s">
        <v>22</v>
      </c>
      <c r="E2377">
        <v>291.82</v>
      </c>
      <c r="F2377" t="s">
        <v>23</v>
      </c>
      <c r="G2377" t="s">
        <v>24</v>
      </c>
      <c r="H2377">
        <v>5.53</v>
      </c>
      <c r="I2377">
        <v>0</v>
      </c>
      <c r="J2377" t="s">
        <v>31</v>
      </c>
      <c r="K2377">
        <v>559435</v>
      </c>
      <c r="L2377">
        <v>18</v>
      </c>
      <c r="M2377">
        <v>0</v>
      </c>
      <c r="N2377">
        <v>0</v>
      </c>
      <c r="O2377">
        <v>0</v>
      </c>
      <c r="P2377">
        <v>0</v>
      </c>
      <c r="Q2377">
        <v>0</v>
      </c>
      <c r="R2377" t="s">
        <v>6462</v>
      </c>
    </row>
    <row r="2378" spans="1:19">
      <c r="A2378" t="s">
        <v>6463</v>
      </c>
      <c r="B2378" t="s">
        <v>1552</v>
      </c>
      <c r="C2378" t="s">
        <v>121</v>
      </c>
      <c r="D2378" t="s">
        <v>22</v>
      </c>
      <c r="E2378">
        <v>578.96</v>
      </c>
      <c r="F2378" t="s">
        <v>23</v>
      </c>
      <c r="G2378" t="s">
        <v>24</v>
      </c>
      <c r="H2378">
        <v>9.58</v>
      </c>
      <c r="I2378">
        <v>0</v>
      </c>
      <c r="J2378" t="s">
        <v>25</v>
      </c>
      <c r="K2378">
        <v>429548</v>
      </c>
      <c r="L2378">
        <v>40</v>
      </c>
      <c r="M2378">
        <v>0</v>
      </c>
      <c r="N2378">
        <v>0</v>
      </c>
      <c r="O2378">
        <v>1</v>
      </c>
      <c r="P2378">
        <v>0</v>
      </c>
      <c r="Q2378">
        <v>0</v>
      </c>
      <c r="R2378" t="s">
        <v>6464</v>
      </c>
    </row>
    <row r="2379" spans="1:19">
      <c r="A2379" t="s">
        <v>6465</v>
      </c>
      <c r="B2379" t="s">
        <v>6466</v>
      </c>
      <c r="C2379" t="s">
        <v>21</v>
      </c>
      <c r="D2379" t="s">
        <v>70</v>
      </c>
      <c r="E2379">
        <v>262.77</v>
      </c>
      <c r="F2379" t="s">
        <v>23</v>
      </c>
      <c r="G2379" t="s">
        <v>24</v>
      </c>
      <c r="H2379">
        <v>7.91</v>
      </c>
      <c r="I2379">
        <v>0</v>
      </c>
      <c r="J2379" t="s">
        <v>144</v>
      </c>
      <c r="K2379">
        <v>517232</v>
      </c>
      <c r="L2379">
        <v>15</v>
      </c>
      <c r="M2379">
        <v>0</v>
      </c>
      <c r="N2379">
        <v>0</v>
      </c>
      <c r="O2379">
        <v>0</v>
      </c>
      <c r="P2379">
        <v>0</v>
      </c>
      <c r="Q2379">
        <v>0</v>
      </c>
      <c r="R2379" t="s">
        <v>6467</v>
      </c>
    </row>
    <row r="2380" spans="1:19">
      <c r="A2380" t="s">
        <v>6468</v>
      </c>
      <c r="B2380" t="s">
        <v>6141</v>
      </c>
      <c r="C2380" t="s">
        <v>29</v>
      </c>
      <c r="D2380" t="s">
        <v>54</v>
      </c>
      <c r="E2380">
        <v>152.01</v>
      </c>
      <c r="F2380" t="s">
        <v>55</v>
      </c>
      <c r="G2380" t="s">
        <v>40</v>
      </c>
      <c r="H2380">
        <v>15.56</v>
      </c>
      <c r="I2380">
        <v>0</v>
      </c>
      <c r="J2380" t="s">
        <v>25</v>
      </c>
      <c r="K2380">
        <v>420946</v>
      </c>
      <c r="L2380">
        <v>48</v>
      </c>
      <c r="M2380">
        <v>0</v>
      </c>
      <c r="N2380">
        <v>1</v>
      </c>
      <c r="O2380">
        <v>0</v>
      </c>
      <c r="P2380">
        <v>0</v>
      </c>
      <c r="Q2380">
        <v>0</v>
      </c>
      <c r="R2380" t="s">
        <v>6469</v>
      </c>
    </row>
    <row r="2381" spans="1:19">
      <c r="A2381" t="s">
        <v>6470</v>
      </c>
      <c r="B2381" t="s">
        <v>5696</v>
      </c>
      <c r="C2381" t="s">
        <v>35</v>
      </c>
      <c r="D2381" t="s">
        <v>22</v>
      </c>
      <c r="E2381">
        <v>1288.67</v>
      </c>
      <c r="F2381" t="s">
        <v>23</v>
      </c>
      <c r="G2381" t="s">
        <v>24</v>
      </c>
      <c r="H2381">
        <v>1.65</v>
      </c>
      <c r="I2381">
        <v>0</v>
      </c>
      <c r="J2381" t="s">
        <v>144</v>
      </c>
      <c r="K2381">
        <v>485921</v>
      </c>
      <c r="L2381">
        <v>24</v>
      </c>
      <c r="M2381">
        <v>0</v>
      </c>
      <c r="N2381">
        <v>0</v>
      </c>
      <c r="O2381">
        <v>0</v>
      </c>
      <c r="P2381">
        <v>0</v>
      </c>
      <c r="Q2381">
        <v>0</v>
      </c>
      <c r="R2381" t="s">
        <v>6471</v>
      </c>
    </row>
    <row r="2382" spans="1:19">
      <c r="A2382" t="s">
        <v>6472</v>
      </c>
      <c r="B2382" t="s">
        <v>6473</v>
      </c>
      <c r="C2382" t="s">
        <v>29</v>
      </c>
      <c r="D2382" t="s">
        <v>30</v>
      </c>
      <c r="E2382">
        <v>265.33999999999997</v>
      </c>
      <c r="F2382" t="s">
        <v>23</v>
      </c>
      <c r="G2382" t="s">
        <v>24</v>
      </c>
      <c r="H2382">
        <v>10</v>
      </c>
      <c r="I2382">
        <v>0</v>
      </c>
      <c r="J2382" t="s">
        <v>48</v>
      </c>
      <c r="K2382">
        <v>519031</v>
      </c>
      <c r="L2382">
        <v>20</v>
      </c>
      <c r="M2382">
        <v>0</v>
      </c>
      <c r="N2382">
        <v>0</v>
      </c>
      <c r="O2382">
        <v>0</v>
      </c>
      <c r="P2382">
        <v>0</v>
      </c>
      <c r="Q2382">
        <v>0</v>
      </c>
      <c r="R2382" t="s">
        <v>6474</v>
      </c>
    </row>
    <row r="2383" spans="1:19">
      <c r="A2383" t="s">
        <v>6475</v>
      </c>
      <c r="B2383" t="s">
        <v>1965</v>
      </c>
      <c r="C2383" t="s">
        <v>21</v>
      </c>
      <c r="D2383" t="s">
        <v>22</v>
      </c>
      <c r="E2383">
        <v>796.05</v>
      </c>
      <c r="F2383" t="s">
        <v>23</v>
      </c>
      <c r="G2383" t="s">
        <v>24</v>
      </c>
      <c r="H2383">
        <v>11.68</v>
      </c>
      <c r="I2383">
        <v>0</v>
      </c>
      <c r="J2383" t="s">
        <v>31</v>
      </c>
      <c r="K2383">
        <v>476007</v>
      </c>
      <c r="L2383">
        <v>24</v>
      </c>
      <c r="M2383">
        <v>0</v>
      </c>
      <c r="N2383">
        <v>0</v>
      </c>
      <c r="O2383">
        <v>0</v>
      </c>
      <c r="P2383">
        <v>0</v>
      </c>
      <c r="Q2383">
        <v>0</v>
      </c>
      <c r="R2383" t="s">
        <v>6476</v>
      </c>
    </row>
    <row r="2384" spans="1:19">
      <c r="A2384" t="s">
        <v>6477</v>
      </c>
      <c r="B2384" t="s">
        <v>4795</v>
      </c>
      <c r="C2384" t="s">
        <v>44</v>
      </c>
      <c r="D2384" t="s">
        <v>54</v>
      </c>
      <c r="E2384">
        <v>601.83000000000004</v>
      </c>
      <c r="F2384" t="s">
        <v>39</v>
      </c>
      <c r="G2384" t="s">
        <v>24</v>
      </c>
      <c r="H2384">
        <v>17.21</v>
      </c>
      <c r="I2384">
        <v>0</v>
      </c>
      <c r="J2384" t="s">
        <v>25</v>
      </c>
      <c r="K2384">
        <v>423956</v>
      </c>
      <c r="L2384">
        <v>72</v>
      </c>
      <c r="M2384">
        <v>1</v>
      </c>
      <c r="N2384">
        <v>1</v>
      </c>
      <c r="O2384">
        <v>1</v>
      </c>
      <c r="P2384">
        <v>0</v>
      </c>
      <c r="Q2384">
        <v>0</v>
      </c>
      <c r="R2384" t="s">
        <v>6478</v>
      </c>
      <c r="S2384" t="s">
        <v>50</v>
      </c>
    </row>
    <row r="2385" spans="1:19">
      <c r="A2385" t="s">
        <v>6479</v>
      </c>
      <c r="B2385" t="s">
        <v>6480</v>
      </c>
      <c r="C2385" t="s">
        <v>44</v>
      </c>
      <c r="D2385" t="s">
        <v>30</v>
      </c>
      <c r="E2385">
        <v>624.66999999999996</v>
      </c>
      <c r="F2385" t="s">
        <v>23</v>
      </c>
      <c r="G2385" t="s">
        <v>24</v>
      </c>
      <c r="H2385">
        <v>3.16</v>
      </c>
      <c r="I2385">
        <v>0</v>
      </c>
      <c r="J2385" t="s">
        <v>48</v>
      </c>
      <c r="K2385">
        <v>460591</v>
      </c>
      <c r="L2385">
        <v>11</v>
      </c>
      <c r="M2385">
        <v>0</v>
      </c>
      <c r="N2385">
        <v>0</v>
      </c>
      <c r="O2385">
        <v>0</v>
      </c>
      <c r="P2385">
        <v>0</v>
      </c>
      <c r="Q2385">
        <v>0</v>
      </c>
      <c r="R2385" t="s">
        <v>6481</v>
      </c>
    </row>
    <row r="2386" spans="1:19">
      <c r="A2386" t="s">
        <v>6482</v>
      </c>
      <c r="B2386" t="s">
        <v>6483</v>
      </c>
      <c r="C2386" t="s">
        <v>21</v>
      </c>
      <c r="D2386" t="s">
        <v>22</v>
      </c>
      <c r="E2386">
        <v>144.24</v>
      </c>
      <c r="F2386" t="s">
        <v>23</v>
      </c>
      <c r="G2386" t="s">
        <v>24</v>
      </c>
      <c r="H2386">
        <v>7.56</v>
      </c>
      <c r="I2386">
        <v>0</v>
      </c>
      <c r="J2386" t="s">
        <v>31</v>
      </c>
      <c r="K2386">
        <v>455251</v>
      </c>
      <c r="L2386">
        <v>12</v>
      </c>
      <c r="M2386">
        <v>0</v>
      </c>
      <c r="N2386">
        <v>0</v>
      </c>
      <c r="O2386">
        <v>0</v>
      </c>
      <c r="P2386">
        <v>0</v>
      </c>
      <c r="Q2386">
        <v>0</v>
      </c>
      <c r="R2386" t="s">
        <v>6484</v>
      </c>
    </row>
    <row r="2387" spans="1:19">
      <c r="A2387" t="s">
        <v>6485</v>
      </c>
      <c r="B2387" t="s">
        <v>3435</v>
      </c>
      <c r="C2387" t="s">
        <v>35</v>
      </c>
      <c r="D2387" t="s">
        <v>54</v>
      </c>
      <c r="E2387">
        <v>780.79</v>
      </c>
      <c r="F2387" t="s">
        <v>23</v>
      </c>
      <c r="G2387" t="s">
        <v>24</v>
      </c>
      <c r="H2387">
        <v>12.24</v>
      </c>
      <c r="I2387">
        <v>0</v>
      </c>
      <c r="J2387" t="s">
        <v>25</v>
      </c>
      <c r="K2387">
        <v>475211</v>
      </c>
      <c r="L2387">
        <v>25</v>
      </c>
      <c r="M2387">
        <v>0</v>
      </c>
      <c r="N2387">
        <v>0</v>
      </c>
      <c r="O2387">
        <v>0</v>
      </c>
      <c r="P2387">
        <v>0</v>
      </c>
      <c r="Q2387">
        <v>0</v>
      </c>
      <c r="R2387" t="s">
        <v>6486</v>
      </c>
    </row>
    <row r="2388" spans="1:19">
      <c r="A2388" t="s">
        <v>6487</v>
      </c>
      <c r="B2388" t="s">
        <v>4248</v>
      </c>
      <c r="C2388" t="s">
        <v>44</v>
      </c>
      <c r="D2388" t="s">
        <v>22</v>
      </c>
      <c r="E2388">
        <v>278.75</v>
      </c>
      <c r="F2388" t="s">
        <v>23</v>
      </c>
      <c r="G2388" t="s">
        <v>24</v>
      </c>
      <c r="H2388">
        <v>10.95</v>
      </c>
      <c r="I2388">
        <v>0</v>
      </c>
      <c r="J2388" t="s">
        <v>48</v>
      </c>
      <c r="K2388">
        <v>447150</v>
      </c>
      <c r="L2388">
        <v>25</v>
      </c>
      <c r="M2388">
        <v>0</v>
      </c>
      <c r="N2388">
        <v>0</v>
      </c>
      <c r="O2388">
        <v>0</v>
      </c>
      <c r="P2388">
        <v>0</v>
      </c>
      <c r="Q2388">
        <v>0</v>
      </c>
      <c r="R2388" t="s">
        <v>6488</v>
      </c>
    </row>
    <row r="2389" spans="1:19">
      <c r="A2389" t="s">
        <v>6489</v>
      </c>
      <c r="B2389" t="s">
        <v>6490</v>
      </c>
      <c r="C2389" t="s">
        <v>121</v>
      </c>
      <c r="D2389" t="s">
        <v>30</v>
      </c>
      <c r="E2389">
        <v>608.72</v>
      </c>
      <c r="F2389" t="s">
        <v>23</v>
      </c>
      <c r="G2389" t="s">
        <v>24</v>
      </c>
      <c r="H2389">
        <v>1.79</v>
      </c>
      <c r="I2389">
        <v>0</v>
      </c>
      <c r="J2389" t="s">
        <v>25</v>
      </c>
      <c r="K2389">
        <v>444250</v>
      </c>
      <c r="L2389">
        <v>24</v>
      </c>
      <c r="M2389">
        <v>0</v>
      </c>
      <c r="N2389">
        <v>0</v>
      </c>
      <c r="O2389">
        <v>0</v>
      </c>
      <c r="P2389">
        <v>0</v>
      </c>
      <c r="Q2389">
        <v>0</v>
      </c>
      <c r="R2389" t="s">
        <v>6491</v>
      </c>
    </row>
    <row r="2390" spans="1:19">
      <c r="A2390" t="s">
        <v>6492</v>
      </c>
      <c r="B2390" t="s">
        <v>6493</v>
      </c>
      <c r="C2390" t="s">
        <v>29</v>
      </c>
      <c r="D2390" t="s">
        <v>22</v>
      </c>
      <c r="E2390">
        <v>144.99</v>
      </c>
      <c r="F2390" t="s">
        <v>23</v>
      </c>
      <c r="G2390" t="s">
        <v>24</v>
      </c>
      <c r="H2390">
        <v>3.1</v>
      </c>
      <c r="I2390">
        <v>0</v>
      </c>
      <c r="J2390" t="s">
        <v>48</v>
      </c>
      <c r="K2390">
        <v>511064</v>
      </c>
      <c r="L2390">
        <v>22</v>
      </c>
      <c r="M2390">
        <v>0</v>
      </c>
      <c r="N2390">
        <v>0</v>
      </c>
      <c r="O2390">
        <v>0</v>
      </c>
      <c r="P2390">
        <v>0</v>
      </c>
      <c r="Q2390">
        <v>0</v>
      </c>
      <c r="R2390" t="s">
        <v>6494</v>
      </c>
    </row>
    <row r="2391" spans="1:19">
      <c r="A2391" t="s">
        <v>6495</v>
      </c>
      <c r="B2391" t="s">
        <v>6496</v>
      </c>
      <c r="C2391" t="s">
        <v>44</v>
      </c>
      <c r="D2391" t="s">
        <v>70</v>
      </c>
      <c r="E2391">
        <v>418.9</v>
      </c>
      <c r="F2391" t="s">
        <v>39</v>
      </c>
      <c r="G2391" t="s">
        <v>40</v>
      </c>
      <c r="H2391">
        <v>7.08</v>
      </c>
      <c r="I2391">
        <v>0</v>
      </c>
      <c r="J2391" t="s">
        <v>31</v>
      </c>
      <c r="K2391">
        <v>494849</v>
      </c>
      <c r="L2391">
        <v>60</v>
      </c>
      <c r="M2391">
        <v>1</v>
      </c>
      <c r="N2391">
        <v>0</v>
      </c>
      <c r="O2391">
        <v>0</v>
      </c>
      <c r="P2391">
        <v>0</v>
      </c>
      <c r="Q2391">
        <v>1</v>
      </c>
      <c r="R2391" t="s">
        <v>6497</v>
      </c>
    </row>
    <row r="2392" spans="1:19">
      <c r="A2392" t="s">
        <v>6498</v>
      </c>
      <c r="B2392" t="s">
        <v>6499</v>
      </c>
      <c r="C2392" t="s">
        <v>21</v>
      </c>
      <c r="D2392" t="s">
        <v>22</v>
      </c>
      <c r="E2392">
        <v>685.82</v>
      </c>
      <c r="F2392" t="s">
        <v>23</v>
      </c>
      <c r="G2392" t="s">
        <v>24</v>
      </c>
      <c r="H2392">
        <v>7.23</v>
      </c>
      <c r="I2392">
        <v>0</v>
      </c>
      <c r="J2392" t="s">
        <v>48</v>
      </c>
      <c r="K2392">
        <v>553662</v>
      </c>
      <c r="L2392">
        <v>15</v>
      </c>
      <c r="M2392">
        <v>0</v>
      </c>
      <c r="N2392">
        <v>0</v>
      </c>
      <c r="O2392">
        <v>0</v>
      </c>
      <c r="P2392">
        <v>0</v>
      </c>
      <c r="Q2392">
        <v>0</v>
      </c>
      <c r="R2392" t="s">
        <v>6500</v>
      </c>
    </row>
    <row r="2393" spans="1:19">
      <c r="A2393" t="s">
        <v>6501</v>
      </c>
      <c r="B2393" t="s">
        <v>3191</v>
      </c>
      <c r="C2393" t="s">
        <v>29</v>
      </c>
      <c r="D2393" t="s">
        <v>30</v>
      </c>
      <c r="E2393">
        <v>281.24</v>
      </c>
      <c r="F2393" t="s">
        <v>23</v>
      </c>
      <c r="G2393" t="s">
        <v>24</v>
      </c>
      <c r="H2393">
        <v>1.69</v>
      </c>
      <c r="I2393">
        <v>0</v>
      </c>
      <c r="J2393" t="s">
        <v>31</v>
      </c>
      <c r="K2393">
        <v>542394</v>
      </c>
      <c r="L2393">
        <v>19</v>
      </c>
      <c r="M2393">
        <v>0</v>
      </c>
      <c r="N2393">
        <v>0</v>
      </c>
      <c r="O2393">
        <v>0</v>
      </c>
      <c r="P2393">
        <v>0</v>
      </c>
      <c r="Q2393">
        <v>0</v>
      </c>
      <c r="R2393" t="s">
        <v>6502</v>
      </c>
    </row>
    <row r="2394" spans="1:19">
      <c r="A2394" t="s">
        <v>6503</v>
      </c>
      <c r="B2394" t="s">
        <v>6504</v>
      </c>
      <c r="C2394" t="s">
        <v>60</v>
      </c>
      <c r="D2394" t="s">
        <v>22</v>
      </c>
      <c r="E2394">
        <v>122.37</v>
      </c>
      <c r="F2394" t="s">
        <v>55</v>
      </c>
      <c r="G2394" t="s">
        <v>24</v>
      </c>
      <c r="H2394">
        <v>10.39</v>
      </c>
      <c r="I2394">
        <v>0</v>
      </c>
      <c r="J2394" t="s">
        <v>48</v>
      </c>
      <c r="K2394">
        <v>526906</v>
      </c>
      <c r="L2394">
        <v>21</v>
      </c>
      <c r="M2394">
        <v>0</v>
      </c>
      <c r="N2394">
        <v>0</v>
      </c>
      <c r="O2394">
        <v>0</v>
      </c>
      <c r="P2394">
        <v>0</v>
      </c>
      <c r="Q2394">
        <v>0</v>
      </c>
      <c r="R2394" t="s">
        <v>6505</v>
      </c>
      <c r="S2394" t="s">
        <v>57</v>
      </c>
    </row>
    <row r="2395" spans="1:19">
      <c r="A2395" t="s">
        <v>6506</v>
      </c>
      <c r="B2395" t="s">
        <v>4314</v>
      </c>
      <c r="C2395" t="s">
        <v>128</v>
      </c>
      <c r="D2395" t="s">
        <v>22</v>
      </c>
      <c r="E2395">
        <v>732.66</v>
      </c>
      <c r="F2395" t="s">
        <v>23</v>
      </c>
      <c r="G2395" t="s">
        <v>24</v>
      </c>
      <c r="H2395">
        <v>8.75</v>
      </c>
      <c r="I2395">
        <v>0</v>
      </c>
      <c r="J2395" t="s">
        <v>25</v>
      </c>
      <c r="K2395">
        <v>412789</v>
      </c>
      <c r="L2395">
        <v>11</v>
      </c>
      <c r="M2395">
        <v>0</v>
      </c>
      <c r="N2395">
        <v>0</v>
      </c>
      <c r="O2395">
        <v>0</v>
      </c>
      <c r="P2395">
        <v>0</v>
      </c>
      <c r="Q2395">
        <v>0</v>
      </c>
      <c r="R2395" t="s">
        <v>6507</v>
      </c>
    </row>
    <row r="2396" spans="1:19">
      <c r="A2396" t="s">
        <v>6508</v>
      </c>
      <c r="B2396" t="s">
        <v>6509</v>
      </c>
      <c r="C2396" t="s">
        <v>44</v>
      </c>
      <c r="D2396" t="s">
        <v>54</v>
      </c>
      <c r="E2396">
        <v>409.4</v>
      </c>
      <c r="F2396" t="s">
        <v>23</v>
      </c>
      <c r="G2396" t="s">
        <v>24</v>
      </c>
      <c r="H2396">
        <v>14.66</v>
      </c>
      <c r="I2396">
        <v>0</v>
      </c>
      <c r="J2396" t="s">
        <v>25</v>
      </c>
      <c r="K2396">
        <v>430597</v>
      </c>
      <c r="L2396">
        <v>14</v>
      </c>
      <c r="M2396">
        <v>0</v>
      </c>
      <c r="N2396">
        <v>0</v>
      </c>
      <c r="O2396">
        <v>0</v>
      </c>
      <c r="P2396">
        <v>0</v>
      </c>
      <c r="Q2396">
        <v>0</v>
      </c>
      <c r="R2396" t="s">
        <v>6510</v>
      </c>
    </row>
    <row r="2397" spans="1:19">
      <c r="A2397" t="s">
        <v>6511</v>
      </c>
      <c r="B2397" t="s">
        <v>6512</v>
      </c>
      <c r="C2397" t="s">
        <v>44</v>
      </c>
      <c r="D2397" t="s">
        <v>30</v>
      </c>
      <c r="E2397">
        <v>597.36</v>
      </c>
      <c r="F2397" t="s">
        <v>55</v>
      </c>
      <c r="G2397" t="s">
        <v>40</v>
      </c>
      <c r="H2397">
        <v>3.93</v>
      </c>
      <c r="I2397">
        <v>0</v>
      </c>
      <c r="J2397" t="s">
        <v>25</v>
      </c>
      <c r="K2397">
        <v>411135</v>
      </c>
      <c r="L2397">
        <v>12</v>
      </c>
      <c r="M2397">
        <v>0</v>
      </c>
      <c r="N2397">
        <v>0</v>
      </c>
      <c r="O2397">
        <v>0</v>
      </c>
      <c r="P2397">
        <v>0</v>
      </c>
      <c r="Q2397">
        <v>0</v>
      </c>
      <c r="R2397" t="s">
        <v>6513</v>
      </c>
    </row>
    <row r="2398" spans="1:19">
      <c r="A2398" t="s">
        <v>6514</v>
      </c>
      <c r="B2398" t="s">
        <v>6515</v>
      </c>
      <c r="C2398" t="s">
        <v>35</v>
      </c>
      <c r="D2398" t="s">
        <v>70</v>
      </c>
      <c r="E2398">
        <v>287.95999999999998</v>
      </c>
      <c r="F2398" t="s">
        <v>39</v>
      </c>
      <c r="G2398" t="s">
        <v>40</v>
      </c>
      <c r="H2398">
        <v>3.65</v>
      </c>
      <c r="I2398">
        <v>0</v>
      </c>
      <c r="J2398" t="s">
        <v>48</v>
      </c>
      <c r="K2398">
        <v>504237</v>
      </c>
      <c r="L2398">
        <v>51</v>
      </c>
      <c r="M2398">
        <v>1</v>
      </c>
      <c r="N2398">
        <v>0</v>
      </c>
      <c r="O2398">
        <v>0</v>
      </c>
      <c r="P2398">
        <v>0</v>
      </c>
      <c r="Q2398">
        <v>1</v>
      </c>
      <c r="R2398" t="s">
        <v>6516</v>
      </c>
    </row>
    <row r="2399" spans="1:19">
      <c r="A2399" t="s">
        <v>6517</v>
      </c>
      <c r="B2399" t="s">
        <v>6518</v>
      </c>
      <c r="C2399" t="s">
        <v>21</v>
      </c>
      <c r="D2399" t="s">
        <v>30</v>
      </c>
      <c r="E2399">
        <v>780.94</v>
      </c>
      <c r="F2399" t="s">
        <v>23</v>
      </c>
      <c r="G2399" t="s">
        <v>24</v>
      </c>
      <c r="H2399">
        <v>11.59</v>
      </c>
      <c r="I2399">
        <v>0</v>
      </c>
      <c r="J2399" t="s">
        <v>31</v>
      </c>
      <c r="K2399">
        <v>509575</v>
      </c>
      <c r="L2399">
        <v>13</v>
      </c>
      <c r="M2399">
        <v>0</v>
      </c>
      <c r="N2399">
        <v>0</v>
      </c>
      <c r="O2399">
        <v>0</v>
      </c>
      <c r="P2399">
        <v>0</v>
      </c>
      <c r="Q2399">
        <v>0</v>
      </c>
      <c r="R2399" t="s">
        <v>6519</v>
      </c>
    </row>
    <row r="2400" spans="1:19">
      <c r="A2400" t="s">
        <v>6520</v>
      </c>
      <c r="B2400" t="s">
        <v>1280</v>
      </c>
      <c r="C2400" t="s">
        <v>44</v>
      </c>
      <c r="D2400" t="s">
        <v>54</v>
      </c>
      <c r="E2400">
        <v>448.64</v>
      </c>
      <c r="F2400" t="s">
        <v>23</v>
      </c>
      <c r="G2400" t="s">
        <v>24</v>
      </c>
      <c r="H2400">
        <v>16.510000000000002</v>
      </c>
      <c r="I2400">
        <v>0</v>
      </c>
      <c r="J2400" t="s">
        <v>31</v>
      </c>
      <c r="K2400">
        <v>419129</v>
      </c>
      <c r="L2400">
        <v>22</v>
      </c>
      <c r="M2400">
        <v>0</v>
      </c>
      <c r="N2400">
        <v>0</v>
      </c>
      <c r="O2400">
        <v>0</v>
      </c>
      <c r="P2400">
        <v>0</v>
      </c>
      <c r="Q2400">
        <v>0</v>
      </c>
      <c r="R2400" t="s">
        <v>6521</v>
      </c>
    </row>
    <row r="2401" spans="1:19">
      <c r="A2401" t="s">
        <v>6522</v>
      </c>
      <c r="B2401" t="s">
        <v>5842</v>
      </c>
      <c r="C2401" t="s">
        <v>95</v>
      </c>
      <c r="D2401" t="s">
        <v>30</v>
      </c>
      <c r="E2401">
        <v>132.38</v>
      </c>
      <c r="F2401" t="s">
        <v>55</v>
      </c>
      <c r="G2401" t="s">
        <v>24</v>
      </c>
      <c r="H2401">
        <v>3.64</v>
      </c>
      <c r="I2401">
        <v>0</v>
      </c>
      <c r="J2401" t="s">
        <v>31</v>
      </c>
      <c r="K2401">
        <v>411966</v>
      </c>
      <c r="L2401">
        <v>21</v>
      </c>
      <c r="M2401">
        <v>0</v>
      </c>
      <c r="N2401">
        <v>0</v>
      </c>
      <c r="O2401">
        <v>0</v>
      </c>
      <c r="P2401">
        <v>0</v>
      </c>
      <c r="Q2401">
        <v>0</v>
      </c>
      <c r="R2401" t="s">
        <v>6523</v>
      </c>
      <c r="S2401" t="s">
        <v>57</v>
      </c>
    </row>
    <row r="2402" spans="1:19">
      <c r="A2402" t="s">
        <v>6524</v>
      </c>
      <c r="B2402" t="s">
        <v>6525</v>
      </c>
      <c r="C2402" t="s">
        <v>44</v>
      </c>
      <c r="D2402" t="s">
        <v>30</v>
      </c>
      <c r="E2402">
        <v>1250.1600000000001</v>
      </c>
      <c r="F2402" t="s">
        <v>23</v>
      </c>
      <c r="G2402" t="s">
        <v>24</v>
      </c>
      <c r="H2402">
        <v>1.8</v>
      </c>
      <c r="I2402">
        <v>0</v>
      </c>
      <c r="J2402" t="s">
        <v>48</v>
      </c>
      <c r="K2402">
        <v>495226</v>
      </c>
      <c r="L2402">
        <v>45</v>
      </c>
      <c r="M2402">
        <v>0</v>
      </c>
      <c r="N2402">
        <v>0</v>
      </c>
      <c r="O2402">
        <v>1</v>
      </c>
      <c r="P2402">
        <v>0</v>
      </c>
      <c r="Q2402">
        <v>0</v>
      </c>
      <c r="R2402" t="s">
        <v>6526</v>
      </c>
    </row>
    <row r="2403" spans="1:19">
      <c r="A2403" t="s">
        <v>6527</v>
      </c>
      <c r="B2403" t="s">
        <v>6528</v>
      </c>
      <c r="C2403" t="s">
        <v>121</v>
      </c>
      <c r="D2403" t="s">
        <v>70</v>
      </c>
      <c r="E2403">
        <v>125.92</v>
      </c>
      <c r="F2403" t="s">
        <v>23</v>
      </c>
      <c r="G2403" t="s">
        <v>24</v>
      </c>
      <c r="H2403">
        <v>7.53</v>
      </c>
      <c r="I2403">
        <v>0</v>
      </c>
      <c r="J2403" t="s">
        <v>31</v>
      </c>
      <c r="K2403">
        <v>417257</v>
      </c>
      <c r="L2403">
        <v>15</v>
      </c>
      <c r="M2403">
        <v>0</v>
      </c>
      <c r="N2403">
        <v>0</v>
      </c>
      <c r="O2403">
        <v>0</v>
      </c>
      <c r="P2403">
        <v>0</v>
      </c>
      <c r="Q2403">
        <v>0</v>
      </c>
      <c r="R2403" t="s">
        <v>6529</v>
      </c>
    </row>
    <row r="2404" spans="1:19">
      <c r="A2404" t="s">
        <v>6530</v>
      </c>
      <c r="B2404" t="s">
        <v>6531</v>
      </c>
      <c r="C2404" t="s">
        <v>35</v>
      </c>
      <c r="D2404" t="s">
        <v>70</v>
      </c>
      <c r="E2404">
        <v>539.57000000000005</v>
      </c>
      <c r="F2404" t="s">
        <v>39</v>
      </c>
      <c r="G2404" t="s">
        <v>40</v>
      </c>
      <c r="H2404">
        <v>10.19</v>
      </c>
      <c r="I2404">
        <v>0</v>
      </c>
      <c r="J2404" t="s">
        <v>31</v>
      </c>
      <c r="K2404">
        <v>487780</v>
      </c>
      <c r="L2404">
        <v>10</v>
      </c>
      <c r="M2404">
        <v>0</v>
      </c>
      <c r="N2404">
        <v>0</v>
      </c>
      <c r="O2404">
        <v>0</v>
      </c>
      <c r="P2404">
        <v>0</v>
      </c>
      <c r="Q2404">
        <v>0</v>
      </c>
      <c r="R2404" t="s">
        <v>6532</v>
      </c>
    </row>
    <row r="2405" spans="1:19">
      <c r="A2405" t="s">
        <v>6533</v>
      </c>
      <c r="B2405" t="s">
        <v>4332</v>
      </c>
      <c r="C2405" t="s">
        <v>35</v>
      </c>
      <c r="D2405" t="s">
        <v>54</v>
      </c>
      <c r="E2405">
        <v>1024.67</v>
      </c>
      <c r="F2405" t="s">
        <v>23</v>
      </c>
      <c r="G2405" t="s">
        <v>24</v>
      </c>
      <c r="H2405">
        <v>16.600000000000001</v>
      </c>
      <c r="I2405">
        <v>0</v>
      </c>
      <c r="J2405" t="s">
        <v>31</v>
      </c>
      <c r="K2405">
        <v>520904</v>
      </c>
      <c r="L2405">
        <v>17</v>
      </c>
      <c r="M2405">
        <v>0</v>
      </c>
      <c r="N2405">
        <v>0</v>
      </c>
      <c r="O2405">
        <v>0</v>
      </c>
      <c r="P2405">
        <v>0</v>
      </c>
      <c r="Q2405">
        <v>0</v>
      </c>
      <c r="R2405" t="s">
        <v>6534</v>
      </c>
    </row>
    <row r="2406" spans="1:19">
      <c r="A2406" t="s">
        <v>6535</v>
      </c>
      <c r="B2406" t="s">
        <v>6536</v>
      </c>
      <c r="C2406" t="s">
        <v>29</v>
      </c>
      <c r="D2406" t="s">
        <v>30</v>
      </c>
      <c r="E2406">
        <v>347.32</v>
      </c>
      <c r="F2406" t="s">
        <v>23</v>
      </c>
      <c r="G2406" t="s">
        <v>24</v>
      </c>
      <c r="H2406">
        <v>2.89</v>
      </c>
      <c r="I2406">
        <v>0</v>
      </c>
      <c r="J2406" t="s">
        <v>48</v>
      </c>
      <c r="K2406">
        <v>489147</v>
      </c>
      <c r="L2406">
        <v>19</v>
      </c>
      <c r="M2406">
        <v>0</v>
      </c>
      <c r="N2406">
        <v>0</v>
      </c>
      <c r="O2406">
        <v>0</v>
      </c>
      <c r="P2406">
        <v>0</v>
      </c>
      <c r="Q2406">
        <v>0</v>
      </c>
      <c r="R2406" t="s">
        <v>6537</v>
      </c>
    </row>
    <row r="2407" spans="1:19">
      <c r="A2407" t="s">
        <v>6538</v>
      </c>
      <c r="B2407" t="s">
        <v>5774</v>
      </c>
      <c r="C2407" t="s">
        <v>21</v>
      </c>
      <c r="D2407" t="s">
        <v>70</v>
      </c>
      <c r="E2407">
        <v>1331.77</v>
      </c>
      <c r="F2407" t="s">
        <v>23</v>
      </c>
      <c r="G2407" t="s">
        <v>24</v>
      </c>
      <c r="H2407">
        <v>8.11</v>
      </c>
      <c r="I2407">
        <v>0</v>
      </c>
      <c r="J2407" t="s">
        <v>25</v>
      </c>
      <c r="K2407">
        <v>469362</v>
      </c>
      <c r="L2407">
        <v>25</v>
      </c>
      <c r="M2407">
        <v>0</v>
      </c>
      <c r="N2407">
        <v>0</v>
      </c>
      <c r="O2407">
        <v>0</v>
      </c>
      <c r="P2407">
        <v>0</v>
      </c>
      <c r="Q2407">
        <v>0</v>
      </c>
      <c r="R2407" t="s">
        <v>6539</v>
      </c>
    </row>
    <row r="2408" spans="1:19">
      <c r="A2408" t="s">
        <v>6540</v>
      </c>
      <c r="B2408" t="s">
        <v>6541</v>
      </c>
      <c r="C2408" t="s">
        <v>35</v>
      </c>
      <c r="D2408" t="s">
        <v>30</v>
      </c>
      <c r="E2408">
        <v>115.52</v>
      </c>
      <c r="F2408" t="s">
        <v>23</v>
      </c>
      <c r="G2408" t="s">
        <v>24</v>
      </c>
      <c r="H2408">
        <v>3.75</v>
      </c>
      <c r="I2408">
        <v>0</v>
      </c>
      <c r="J2408" t="s">
        <v>31</v>
      </c>
      <c r="K2408">
        <v>512561</v>
      </c>
      <c r="L2408">
        <v>22</v>
      </c>
      <c r="M2408">
        <v>0</v>
      </c>
      <c r="N2408">
        <v>0</v>
      </c>
      <c r="O2408">
        <v>0</v>
      </c>
      <c r="P2408">
        <v>0</v>
      </c>
      <c r="Q2408">
        <v>0</v>
      </c>
      <c r="R2408" t="s">
        <v>6542</v>
      </c>
    </row>
    <row r="2409" spans="1:19">
      <c r="A2409" t="s">
        <v>6543</v>
      </c>
      <c r="B2409" t="s">
        <v>6113</v>
      </c>
      <c r="C2409" t="s">
        <v>121</v>
      </c>
      <c r="D2409" t="s">
        <v>22</v>
      </c>
      <c r="E2409">
        <v>699.8</v>
      </c>
      <c r="F2409" t="s">
        <v>23</v>
      </c>
      <c r="G2409" t="s">
        <v>24</v>
      </c>
      <c r="H2409">
        <v>9.91</v>
      </c>
      <c r="I2409">
        <v>0</v>
      </c>
      <c r="J2409" t="s">
        <v>31</v>
      </c>
      <c r="K2409">
        <v>426123</v>
      </c>
      <c r="L2409">
        <v>47</v>
      </c>
      <c r="M2409">
        <v>0</v>
      </c>
      <c r="N2409">
        <v>1</v>
      </c>
      <c r="O2409">
        <v>0</v>
      </c>
      <c r="P2409">
        <v>0</v>
      </c>
      <c r="Q2409">
        <v>0</v>
      </c>
      <c r="R2409" t="s">
        <v>6544</v>
      </c>
    </row>
    <row r="2410" spans="1:19">
      <c r="A2410" t="s">
        <v>6545</v>
      </c>
      <c r="B2410" t="s">
        <v>6546</v>
      </c>
      <c r="C2410" t="s">
        <v>121</v>
      </c>
      <c r="D2410" t="s">
        <v>22</v>
      </c>
      <c r="E2410">
        <v>440.97</v>
      </c>
      <c r="F2410" t="s">
        <v>55</v>
      </c>
      <c r="G2410" t="s">
        <v>40</v>
      </c>
      <c r="H2410">
        <v>10.18</v>
      </c>
      <c r="I2410">
        <v>0</v>
      </c>
      <c r="J2410" t="s">
        <v>25</v>
      </c>
      <c r="K2410">
        <v>501765</v>
      </c>
      <c r="L2410">
        <v>24</v>
      </c>
      <c r="M2410">
        <v>0</v>
      </c>
      <c r="N2410">
        <v>0</v>
      </c>
      <c r="O2410">
        <v>0</v>
      </c>
      <c r="P2410">
        <v>0</v>
      </c>
      <c r="Q2410">
        <v>0</v>
      </c>
      <c r="R2410" t="s">
        <v>6547</v>
      </c>
    </row>
    <row r="2411" spans="1:19">
      <c r="A2411" t="s">
        <v>6548</v>
      </c>
      <c r="B2411" t="s">
        <v>6549</v>
      </c>
      <c r="C2411" t="s">
        <v>21</v>
      </c>
      <c r="D2411" t="s">
        <v>22</v>
      </c>
      <c r="E2411">
        <v>444.91</v>
      </c>
      <c r="F2411" t="s">
        <v>23</v>
      </c>
      <c r="G2411" t="s">
        <v>24</v>
      </c>
      <c r="H2411">
        <v>9.18</v>
      </c>
      <c r="I2411">
        <v>0</v>
      </c>
      <c r="J2411" t="s">
        <v>31</v>
      </c>
      <c r="K2411">
        <v>558241</v>
      </c>
      <c r="L2411">
        <v>24</v>
      </c>
      <c r="M2411">
        <v>0</v>
      </c>
      <c r="N2411">
        <v>0</v>
      </c>
      <c r="O2411">
        <v>0</v>
      </c>
      <c r="P2411">
        <v>0</v>
      </c>
      <c r="Q2411">
        <v>0</v>
      </c>
      <c r="R2411" t="s">
        <v>6550</v>
      </c>
    </row>
    <row r="2412" spans="1:19">
      <c r="A2412" t="s">
        <v>6551</v>
      </c>
      <c r="B2412" t="s">
        <v>1863</v>
      </c>
      <c r="C2412" t="s">
        <v>35</v>
      </c>
      <c r="D2412" t="s">
        <v>30</v>
      </c>
      <c r="E2412">
        <v>359.84</v>
      </c>
      <c r="F2412" t="s">
        <v>55</v>
      </c>
      <c r="G2412" t="s">
        <v>40</v>
      </c>
      <c r="H2412">
        <v>10.73</v>
      </c>
      <c r="I2412">
        <v>0</v>
      </c>
      <c r="J2412" t="s">
        <v>31</v>
      </c>
      <c r="K2412">
        <v>410281</v>
      </c>
      <c r="L2412">
        <v>54</v>
      </c>
      <c r="M2412">
        <v>0</v>
      </c>
      <c r="N2412">
        <v>0</v>
      </c>
      <c r="O2412">
        <v>1</v>
      </c>
      <c r="P2412">
        <v>0</v>
      </c>
      <c r="Q2412">
        <v>0</v>
      </c>
      <c r="R2412" t="s">
        <v>6552</v>
      </c>
    </row>
    <row r="2413" spans="1:19">
      <c r="A2413" t="s">
        <v>6553</v>
      </c>
      <c r="B2413" t="s">
        <v>6554</v>
      </c>
      <c r="C2413" t="s">
        <v>35</v>
      </c>
      <c r="D2413" t="s">
        <v>54</v>
      </c>
      <c r="E2413">
        <v>249.41</v>
      </c>
      <c r="F2413" t="s">
        <v>39</v>
      </c>
      <c r="G2413" t="s">
        <v>40</v>
      </c>
      <c r="H2413">
        <v>12.72</v>
      </c>
      <c r="I2413">
        <v>0</v>
      </c>
      <c r="J2413" t="s">
        <v>48</v>
      </c>
      <c r="K2413">
        <v>545870</v>
      </c>
      <c r="L2413">
        <v>20</v>
      </c>
      <c r="M2413">
        <v>0</v>
      </c>
      <c r="N2413">
        <v>0</v>
      </c>
      <c r="O2413">
        <v>0</v>
      </c>
      <c r="P2413">
        <v>0</v>
      </c>
      <c r="Q2413">
        <v>0</v>
      </c>
      <c r="R2413" t="s">
        <v>6555</v>
      </c>
    </row>
    <row r="2414" spans="1:19">
      <c r="A2414" t="s">
        <v>6556</v>
      </c>
      <c r="B2414" t="s">
        <v>6557</v>
      </c>
      <c r="C2414" t="s">
        <v>60</v>
      </c>
      <c r="D2414" t="s">
        <v>54</v>
      </c>
      <c r="E2414">
        <v>444.67</v>
      </c>
      <c r="F2414" t="s">
        <v>23</v>
      </c>
      <c r="G2414" t="s">
        <v>24</v>
      </c>
      <c r="H2414">
        <v>15.07</v>
      </c>
      <c r="I2414">
        <v>0</v>
      </c>
      <c r="J2414" t="s">
        <v>31</v>
      </c>
      <c r="K2414">
        <v>462734</v>
      </c>
      <c r="L2414">
        <v>23</v>
      </c>
      <c r="M2414">
        <v>0</v>
      </c>
      <c r="N2414">
        <v>0</v>
      </c>
      <c r="O2414">
        <v>0</v>
      </c>
      <c r="P2414">
        <v>0</v>
      </c>
      <c r="Q2414">
        <v>0</v>
      </c>
      <c r="R2414" t="s">
        <v>6558</v>
      </c>
    </row>
    <row r="2415" spans="1:19">
      <c r="A2415" t="s">
        <v>6559</v>
      </c>
      <c r="B2415" t="s">
        <v>6560</v>
      </c>
      <c r="C2415" t="s">
        <v>21</v>
      </c>
      <c r="D2415" t="s">
        <v>54</v>
      </c>
      <c r="E2415">
        <v>471.55</v>
      </c>
      <c r="F2415" t="s">
        <v>23</v>
      </c>
      <c r="G2415" t="s">
        <v>24</v>
      </c>
      <c r="H2415">
        <v>13.31</v>
      </c>
      <c r="I2415">
        <v>0</v>
      </c>
      <c r="J2415" t="s">
        <v>31</v>
      </c>
      <c r="K2415">
        <v>548871</v>
      </c>
      <c r="L2415">
        <v>36</v>
      </c>
      <c r="M2415">
        <v>0</v>
      </c>
      <c r="N2415">
        <v>0</v>
      </c>
      <c r="O2415">
        <v>0</v>
      </c>
      <c r="P2415">
        <v>1</v>
      </c>
      <c r="Q2415">
        <v>0</v>
      </c>
      <c r="R2415" t="s">
        <v>6561</v>
      </c>
    </row>
    <row r="2416" spans="1:19">
      <c r="A2416" t="s">
        <v>6562</v>
      </c>
      <c r="B2416" t="s">
        <v>6563</v>
      </c>
      <c r="C2416" t="s">
        <v>35</v>
      </c>
      <c r="D2416" t="s">
        <v>22</v>
      </c>
      <c r="E2416">
        <v>444.63</v>
      </c>
      <c r="F2416" t="s">
        <v>55</v>
      </c>
      <c r="G2416" t="s">
        <v>24</v>
      </c>
      <c r="H2416">
        <v>7.94</v>
      </c>
      <c r="I2416">
        <v>0</v>
      </c>
      <c r="J2416" t="s">
        <v>25</v>
      </c>
      <c r="K2416">
        <v>462237</v>
      </c>
      <c r="L2416">
        <v>36</v>
      </c>
      <c r="M2416">
        <v>0</v>
      </c>
      <c r="N2416">
        <v>1</v>
      </c>
      <c r="O2416">
        <v>0</v>
      </c>
      <c r="P2416">
        <v>0</v>
      </c>
      <c r="Q2416">
        <v>0</v>
      </c>
      <c r="R2416" t="s">
        <v>6564</v>
      </c>
      <c r="S2416" t="s">
        <v>57</v>
      </c>
    </row>
    <row r="2417" spans="1:19">
      <c r="A2417" t="s">
        <v>6565</v>
      </c>
      <c r="B2417" t="s">
        <v>1298</v>
      </c>
      <c r="C2417" t="s">
        <v>35</v>
      </c>
      <c r="D2417" t="s">
        <v>70</v>
      </c>
      <c r="E2417">
        <v>1883.23</v>
      </c>
      <c r="F2417" t="s">
        <v>55</v>
      </c>
      <c r="G2417" t="s">
        <v>24</v>
      </c>
      <c r="H2417">
        <v>2.41</v>
      </c>
      <c r="I2417">
        <v>0</v>
      </c>
      <c r="J2417" t="s">
        <v>31</v>
      </c>
      <c r="K2417">
        <v>400518</v>
      </c>
      <c r="L2417">
        <v>22</v>
      </c>
      <c r="M2417">
        <v>0</v>
      </c>
      <c r="N2417">
        <v>0</v>
      </c>
      <c r="O2417">
        <v>0</v>
      </c>
      <c r="P2417">
        <v>0</v>
      </c>
      <c r="Q2417">
        <v>0</v>
      </c>
      <c r="R2417" t="s">
        <v>6566</v>
      </c>
      <c r="S2417" t="s">
        <v>57</v>
      </c>
    </row>
    <row r="2418" spans="1:19">
      <c r="A2418" t="s">
        <v>6567</v>
      </c>
      <c r="B2418" t="s">
        <v>4698</v>
      </c>
      <c r="C2418" t="s">
        <v>35</v>
      </c>
      <c r="D2418" t="s">
        <v>54</v>
      </c>
      <c r="E2418">
        <v>1746.24</v>
      </c>
      <c r="F2418" t="s">
        <v>39</v>
      </c>
      <c r="G2418" t="s">
        <v>40</v>
      </c>
      <c r="H2418">
        <v>18.64</v>
      </c>
      <c r="I2418">
        <v>0</v>
      </c>
      <c r="J2418" t="s">
        <v>48</v>
      </c>
      <c r="K2418">
        <v>481688</v>
      </c>
      <c r="L2418">
        <v>22</v>
      </c>
      <c r="M2418">
        <v>0</v>
      </c>
      <c r="N2418">
        <v>0</v>
      </c>
      <c r="O2418">
        <v>0</v>
      </c>
      <c r="P2418">
        <v>0</v>
      </c>
      <c r="Q2418">
        <v>0</v>
      </c>
      <c r="R2418" t="s">
        <v>6568</v>
      </c>
    </row>
    <row r="2419" spans="1:19">
      <c r="A2419" t="s">
        <v>6569</v>
      </c>
      <c r="B2419" t="s">
        <v>5215</v>
      </c>
      <c r="C2419" t="s">
        <v>60</v>
      </c>
      <c r="D2419" t="s">
        <v>54</v>
      </c>
      <c r="E2419">
        <v>208.25</v>
      </c>
      <c r="F2419" t="s">
        <v>23</v>
      </c>
      <c r="G2419" t="s">
        <v>24</v>
      </c>
      <c r="H2419">
        <v>11.72</v>
      </c>
      <c r="I2419">
        <v>0</v>
      </c>
      <c r="J2419" t="s">
        <v>31</v>
      </c>
      <c r="K2419">
        <v>500759</v>
      </c>
      <c r="L2419">
        <v>30</v>
      </c>
      <c r="M2419">
        <v>0</v>
      </c>
      <c r="N2419">
        <v>0</v>
      </c>
      <c r="O2419">
        <v>0</v>
      </c>
      <c r="P2419">
        <v>1</v>
      </c>
      <c r="Q2419">
        <v>0</v>
      </c>
      <c r="R2419" t="s">
        <v>6570</v>
      </c>
    </row>
    <row r="2420" spans="1:19">
      <c r="A2420" t="s">
        <v>6571</v>
      </c>
      <c r="B2420" t="s">
        <v>1052</v>
      </c>
      <c r="C2420" t="s">
        <v>111</v>
      </c>
      <c r="D2420" t="s">
        <v>70</v>
      </c>
      <c r="E2420">
        <v>1302.32</v>
      </c>
      <c r="F2420" t="s">
        <v>39</v>
      </c>
      <c r="G2420" t="s">
        <v>40</v>
      </c>
      <c r="H2420">
        <v>4.24</v>
      </c>
      <c r="I2420">
        <v>0</v>
      </c>
      <c r="J2420" t="s">
        <v>48</v>
      </c>
      <c r="K2420">
        <v>484594</v>
      </c>
      <c r="L2420">
        <v>44</v>
      </c>
      <c r="M2420">
        <v>0</v>
      </c>
      <c r="N2420">
        <v>0</v>
      </c>
      <c r="O2420">
        <v>1</v>
      </c>
      <c r="P2420">
        <v>0</v>
      </c>
      <c r="Q2420">
        <v>0</v>
      </c>
      <c r="R2420" t="s">
        <v>6572</v>
      </c>
    </row>
    <row r="2421" spans="1:19">
      <c r="A2421" t="s">
        <v>6573</v>
      </c>
      <c r="B2421" t="s">
        <v>5836</v>
      </c>
      <c r="C2421" t="s">
        <v>29</v>
      </c>
      <c r="D2421" t="s">
        <v>30</v>
      </c>
      <c r="E2421">
        <v>328.38</v>
      </c>
      <c r="F2421" t="s">
        <v>23</v>
      </c>
      <c r="G2421" t="s">
        <v>24</v>
      </c>
      <c r="H2421">
        <v>7.54</v>
      </c>
      <c r="I2421">
        <v>0</v>
      </c>
      <c r="J2421" t="s">
        <v>25</v>
      </c>
      <c r="K2421">
        <v>450825</v>
      </c>
      <c r="L2421">
        <v>19</v>
      </c>
      <c r="M2421">
        <v>0</v>
      </c>
      <c r="N2421">
        <v>0</v>
      </c>
      <c r="O2421">
        <v>0</v>
      </c>
      <c r="P2421">
        <v>0</v>
      </c>
      <c r="Q2421">
        <v>0</v>
      </c>
      <c r="R2421" t="s">
        <v>6574</v>
      </c>
    </row>
    <row r="2422" spans="1:19">
      <c r="A2422" t="s">
        <v>6575</v>
      </c>
      <c r="B2422" t="s">
        <v>6576</v>
      </c>
      <c r="C2422" t="s">
        <v>29</v>
      </c>
      <c r="D2422" t="s">
        <v>70</v>
      </c>
      <c r="E2422">
        <v>1983.35</v>
      </c>
      <c r="F2422" t="s">
        <v>55</v>
      </c>
      <c r="G2422" t="s">
        <v>40</v>
      </c>
      <c r="H2422">
        <v>2.74</v>
      </c>
      <c r="I2422">
        <v>0</v>
      </c>
      <c r="J2422" t="s">
        <v>48</v>
      </c>
      <c r="K2422">
        <v>458312</v>
      </c>
      <c r="L2422">
        <v>17</v>
      </c>
      <c r="M2422">
        <v>0</v>
      </c>
      <c r="N2422">
        <v>0</v>
      </c>
      <c r="O2422">
        <v>0</v>
      </c>
      <c r="P2422">
        <v>0</v>
      </c>
      <c r="Q2422">
        <v>0</v>
      </c>
      <c r="R2422" t="s">
        <v>6577</v>
      </c>
    </row>
    <row r="2423" spans="1:19">
      <c r="A2423" t="s">
        <v>6578</v>
      </c>
      <c r="B2423" t="s">
        <v>313</v>
      </c>
      <c r="C2423" t="s">
        <v>44</v>
      </c>
      <c r="D2423" t="s">
        <v>70</v>
      </c>
      <c r="E2423">
        <v>465.27</v>
      </c>
      <c r="F2423" t="s">
        <v>23</v>
      </c>
      <c r="G2423" t="s">
        <v>24</v>
      </c>
      <c r="H2423">
        <v>1.89</v>
      </c>
      <c r="I2423">
        <v>0</v>
      </c>
      <c r="J2423" t="s">
        <v>144</v>
      </c>
      <c r="K2423">
        <v>471630</v>
      </c>
      <c r="L2423">
        <v>12</v>
      </c>
      <c r="M2423">
        <v>0</v>
      </c>
      <c r="N2423">
        <v>0</v>
      </c>
      <c r="O2423">
        <v>0</v>
      </c>
      <c r="P2423">
        <v>0</v>
      </c>
      <c r="Q2423">
        <v>0</v>
      </c>
      <c r="R2423" t="s">
        <v>6579</v>
      </c>
    </row>
    <row r="2424" spans="1:19">
      <c r="A2424" t="s">
        <v>6580</v>
      </c>
      <c r="B2424" t="s">
        <v>5082</v>
      </c>
      <c r="C2424" t="s">
        <v>60</v>
      </c>
      <c r="D2424" t="s">
        <v>70</v>
      </c>
      <c r="E2424">
        <v>743.49</v>
      </c>
      <c r="F2424" t="s">
        <v>23</v>
      </c>
      <c r="G2424" t="s">
        <v>24</v>
      </c>
      <c r="H2424">
        <v>4.67</v>
      </c>
      <c r="I2424">
        <v>0</v>
      </c>
      <c r="J2424" t="s">
        <v>31</v>
      </c>
      <c r="K2424">
        <v>482168</v>
      </c>
      <c r="L2424">
        <v>10</v>
      </c>
      <c r="M2424">
        <v>0</v>
      </c>
      <c r="N2424">
        <v>0</v>
      </c>
      <c r="O2424">
        <v>0</v>
      </c>
      <c r="P2424">
        <v>0</v>
      </c>
      <c r="Q2424">
        <v>0</v>
      </c>
      <c r="R2424" t="s">
        <v>6581</v>
      </c>
    </row>
    <row r="2425" spans="1:19">
      <c r="A2425" t="s">
        <v>6582</v>
      </c>
      <c r="B2425" t="s">
        <v>3587</v>
      </c>
      <c r="C2425" t="s">
        <v>35</v>
      </c>
      <c r="D2425" t="s">
        <v>70</v>
      </c>
      <c r="E2425">
        <v>384.98</v>
      </c>
      <c r="F2425" t="s">
        <v>39</v>
      </c>
      <c r="G2425" t="s">
        <v>40</v>
      </c>
      <c r="H2425">
        <v>9.24</v>
      </c>
      <c r="I2425">
        <v>0</v>
      </c>
      <c r="J2425" t="s">
        <v>31</v>
      </c>
      <c r="K2425">
        <v>444145</v>
      </c>
      <c r="L2425">
        <v>16</v>
      </c>
      <c r="M2425">
        <v>0</v>
      </c>
      <c r="N2425">
        <v>0</v>
      </c>
      <c r="O2425">
        <v>0</v>
      </c>
      <c r="P2425">
        <v>0</v>
      </c>
      <c r="Q2425">
        <v>0</v>
      </c>
      <c r="R2425" t="s">
        <v>6583</v>
      </c>
    </row>
    <row r="2426" spans="1:19">
      <c r="A2426" t="s">
        <v>6584</v>
      </c>
      <c r="B2426" t="s">
        <v>1500</v>
      </c>
      <c r="C2426" t="s">
        <v>29</v>
      </c>
      <c r="D2426" t="s">
        <v>70</v>
      </c>
      <c r="E2426">
        <v>156.52000000000001</v>
      </c>
      <c r="F2426" t="s">
        <v>39</v>
      </c>
      <c r="G2426" t="s">
        <v>40</v>
      </c>
      <c r="H2426">
        <v>4.68</v>
      </c>
      <c r="I2426">
        <v>0</v>
      </c>
      <c r="J2426" t="s">
        <v>31</v>
      </c>
      <c r="K2426">
        <v>444721</v>
      </c>
      <c r="L2426">
        <v>49</v>
      </c>
      <c r="M2426">
        <v>1</v>
      </c>
      <c r="N2426">
        <v>0</v>
      </c>
      <c r="O2426">
        <v>0</v>
      </c>
      <c r="P2426">
        <v>0</v>
      </c>
      <c r="Q2426">
        <v>1</v>
      </c>
      <c r="R2426" t="s">
        <v>6585</v>
      </c>
    </row>
    <row r="2427" spans="1:19">
      <c r="A2427" t="s">
        <v>6586</v>
      </c>
      <c r="B2427" t="s">
        <v>3003</v>
      </c>
      <c r="C2427" t="s">
        <v>21</v>
      </c>
      <c r="D2427" t="s">
        <v>54</v>
      </c>
      <c r="E2427">
        <v>577.03</v>
      </c>
      <c r="F2427" t="s">
        <v>23</v>
      </c>
      <c r="G2427" t="s">
        <v>24</v>
      </c>
      <c r="H2427">
        <v>14.93</v>
      </c>
      <c r="I2427">
        <v>0</v>
      </c>
      <c r="J2427" t="s">
        <v>48</v>
      </c>
      <c r="K2427">
        <v>533385</v>
      </c>
      <c r="L2427">
        <v>13</v>
      </c>
      <c r="M2427">
        <v>0</v>
      </c>
      <c r="N2427">
        <v>0</v>
      </c>
      <c r="O2427">
        <v>0</v>
      </c>
      <c r="P2427">
        <v>0</v>
      </c>
      <c r="Q2427">
        <v>0</v>
      </c>
      <c r="R2427" t="s">
        <v>6587</v>
      </c>
    </row>
    <row r="2428" spans="1:19">
      <c r="A2428" t="s">
        <v>6588</v>
      </c>
      <c r="B2428" t="s">
        <v>263</v>
      </c>
      <c r="C2428" t="s">
        <v>128</v>
      </c>
      <c r="D2428" t="s">
        <v>30</v>
      </c>
      <c r="E2428">
        <v>739.72</v>
      </c>
      <c r="F2428" t="s">
        <v>23</v>
      </c>
      <c r="G2428" t="s">
        <v>24</v>
      </c>
      <c r="H2428">
        <v>8</v>
      </c>
      <c r="I2428">
        <v>0</v>
      </c>
      <c r="J2428" t="s">
        <v>31</v>
      </c>
      <c r="K2428">
        <v>404840</v>
      </c>
      <c r="L2428">
        <v>11</v>
      </c>
      <c r="M2428">
        <v>0</v>
      </c>
      <c r="N2428">
        <v>0</v>
      </c>
      <c r="O2428">
        <v>0</v>
      </c>
      <c r="P2428">
        <v>0</v>
      </c>
      <c r="Q2428">
        <v>0</v>
      </c>
      <c r="R2428" t="s">
        <v>6589</v>
      </c>
    </row>
    <row r="2429" spans="1:19">
      <c r="A2429" t="s">
        <v>6590</v>
      </c>
      <c r="B2429" t="s">
        <v>656</v>
      </c>
      <c r="C2429" t="s">
        <v>44</v>
      </c>
      <c r="D2429" t="s">
        <v>22</v>
      </c>
      <c r="E2429">
        <v>480.62</v>
      </c>
      <c r="F2429" t="s">
        <v>23</v>
      </c>
      <c r="G2429" t="s">
        <v>24</v>
      </c>
      <c r="H2429">
        <v>1.02</v>
      </c>
      <c r="I2429">
        <v>0</v>
      </c>
      <c r="J2429" t="s">
        <v>31</v>
      </c>
      <c r="K2429">
        <v>450533</v>
      </c>
      <c r="L2429">
        <v>14</v>
      </c>
      <c r="M2429">
        <v>0</v>
      </c>
      <c r="N2429">
        <v>0</v>
      </c>
      <c r="O2429">
        <v>0</v>
      </c>
      <c r="P2429">
        <v>0</v>
      </c>
      <c r="Q2429">
        <v>0</v>
      </c>
      <c r="R2429" t="s">
        <v>6591</v>
      </c>
    </row>
    <row r="2430" spans="1:19">
      <c r="A2430" t="s">
        <v>6592</v>
      </c>
      <c r="B2430" t="s">
        <v>6593</v>
      </c>
      <c r="C2430" t="s">
        <v>128</v>
      </c>
      <c r="D2430" t="s">
        <v>70</v>
      </c>
      <c r="E2430">
        <v>1233.25</v>
      </c>
      <c r="F2430" t="s">
        <v>23</v>
      </c>
      <c r="G2430" t="s">
        <v>24</v>
      </c>
      <c r="H2430">
        <v>1.57</v>
      </c>
      <c r="I2430">
        <v>0</v>
      </c>
      <c r="J2430" t="s">
        <v>31</v>
      </c>
      <c r="K2430">
        <v>455798</v>
      </c>
      <c r="L2430">
        <v>24</v>
      </c>
      <c r="M2430">
        <v>0</v>
      </c>
      <c r="N2430">
        <v>0</v>
      </c>
      <c r="O2430">
        <v>0</v>
      </c>
      <c r="P2430">
        <v>0</v>
      </c>
      <c r="Q2430">
        <v>0</v>
      </c>
      <c r="R2430" t="s">
        <v>6594</v>
      </c>
    </row>
    <row r="2431" spans="1:19">
      <c r="A2431" t="s">
        <v>6595</v>
      </c>
      <c r="B2431" t="s">
        <v>475</v>
      </c>
      <c r="C2431" t="s">
        <v>29</v>
      </c>
      <c r="D2431" t="s">
        <v>22</v>
      </c>
      <c r="E2431">
        <v>133.41999999999999</v>
      </c>
      <c r="F2431" t="s">
        <v>23</v>
      </c>
      <c r="G2431" t="s">
        <v>24</v>
      </c>
      <c r="H2431">
        <v>2.56</v>
      </c>
      <c r="I2431">
        <v>0</v>
      </c>
      <c r="J2431" t="s">
        <v>48</v>
      </c>
      <c r="K2431">
        <v>471698</v>
      </c>
      <c r="L2431">
        <v>25</v>
      </c>
      <c r="M2431">
        <v>0</v>
      </c>
      <c r="N2431">
        <v>0</v>
      </c>
      <c r="O2431">
        <v>0</v>
      </c>
      <c r="P2431">
        <v>0</v>
      </c>
      <c r="Q2431">
        <v>0</v>
      </c>
      <c r="R2431" t="s">
        <v>6596</v>
      </c>
    </row>
    <row r="2432" spans="1:19">
      <c r="A2432" t="s">
        <v>6597</v>
      </c>
      <c r="B2432" t="s">
        <v>1408</v>
      </c>
      <c r="C2432" t="s">
        <v>111</v>
      </c>
      <c r="D2432" t="s">
        <v>30</v>
      </c>
      <c r="E2432">
        <v>135.66999999999999</v>
      </c>
      <c r="F2432" t="s">
        <v>23</v>
      </c>
      <c r="G2432" t="s">
        <v>24</v>
      </c>
      <c r="H2432">
        <v>5.3</v>
      </c>
      <c r="I2432">
        <v>0</v>
      </c>
      <c r="J2432" t="s">
        <v>48</v>
      </c>
      <c r="K2432">
        <v>488376</v>
      </c>
      <c r="L2432">
        <v>25</v>
      </c>
      <c r="M2432">
        <v>0</v>
      </c>
      <c r="N2432">
        <v>0</v>
      </c>
      <c r="O2432">
        <v>0</v>
      </c>
      <c r="P2432">
        <v>0</v>
      </c>
      <c r="Q2432">
        <v>0</v>
      </c>
      <c r="R2432" t="s">
        <v>6598</v>
      </c>
    </row>
    <row r="2433" spans="1:19">
      <c r="A2433" t="s">
        <v>6599</v>
      </c>
      <c r="B2433" t="s">
        <v>6600</v>
      </c>
      <c r="C2433" t="s">
        <v>21</v>
      </c>
      <c r="D2433" t="s">
        <v>30</v>
      </c>
      <c r="E2433">
        <v>549.53</v>
      </c>
      <c r="F2433" t="s">
        <v>23</v>
      </c>
      <c r="G2433" t="s">
        <v>24</v>
      </c>
      <c r="H2433">
        <v>7.21</v>
      </c>
      <c r="I2433">
        <v>0</v>
      </c>
      <c r="J2433" t="s">
        <v>25</v>
      </c>
      <c r="K2433">
        <v>442800</v>
      </c>
      <c r="L2433">
        <v>23</v>
      </c>
      <c r="M2433">
        <v>0</v>
      </c>
      <c r="N2433">
        <v>0</v>
      </c>
      <c r="O2433">
        <v>0</v>
      </c>
      <c r="P2433">
        <v>0</v>
      </c>
      <c r="Q2433">
        <v>0</v>
      </c>
      <c r="R2433" t="s">
        <v>6601</v>
      </c>
    </row>
    <row r="2434" spans="1:19">
      <c r="A2434" t="s">
        <v>6602</v>
      </c>
      <c r="B2434" t="s">
        <v>6603</v>
      </c>
      <c r="C2434" t="s">
        <v>60</v>
      </c>
      <c r="D2434" t="s">
        <v>30</v>
      </c>
      <c r="E2434">
        <v>255.12</v>
      </c>
      <c r="F2434" t="s">
        <v>23</v>
      </c>
      <c r="G2434" t="s">
        <v>24</v>
      </c>
      <c r="H2434">
        <v>2.4900000000000002</v>
      </c>
      <c r="I2434">
        <v>0</v>
      </c>
      <c r="J2434" t="s">
        <v>48</v>
      </c>
      <c r="K2434">
        <v>442259</v>
      </c>
      <c r="L2434">
        <v>12</v>
      </c>
      <c r="M2434">
        <v>0</v>
      </c>
      <c r="N2434">
        <v>0</v>
      </c>
      <c r="O2434">
        <v>0</v>
      </c>
      <c r="P2434">
        <v>0</v>
      </c>
      <c r="Q2434">
        <v>0</v>
      </c>
      <c r="R2434" t="s">
        <v>6604</v>
      </c>
    </row>
    <row r="2435" spans="1:19">
      <c r="A2435" t="s">
        <v>6605</v>
      </c>
      <c r="B2435" t="s">
        <v>6606</v>
      </c>
      <c r="C2435" t="s">
        <v>21</v>
      </c>
      <c r="D2435" t="s">
        <v>30</v>
      </c>
      <c r="E2435">
        <v>4290.37</v>
      </c>
      <c r="F2435" t="s">
        <v>23</v>
      </c>
      <c r="G2435" t="s">
        <v>24</v>
      </c>
      <c r="H2435">
        <v>6.29</v>
      </c>
      <c r="I2435">
        <v>0</v>
      </c>
      <c r="J2435" t="s">
        <v>25</v>
      </c>
      <c r="K2435">
        <v>466885</v>
      </c>
      <c r="L2435">
        <v>15</v>
      </c>
      <c r="M2435">
        <v>0</v>
      </c>
      <c r="N2435">
        <v>0</v>
      </c>
      <c r="O2435">
        <v>0</v>
      </c>
      <c r="P2435">
        <v>0</v>
      </c>
      <c r="Q2435">
        <v>0</v>
      </c>
      <c r="R2435" t="s">
        <v>6607</v>
      </c>
    </row>
    <row r="2436" spans="1:19">
      <c r="A2436" t="s">
        <v>6608</v>
      </c>
      <c r="B2436" t="s">
        <v>6609</v>
      </c>
      <c r="C2436" t="s">
        <v>121</v>
      </c>
      <c r="D2436" t="s">
        <v>22</v>
      </c>
      <c r="E2436">
        <v>1141.01</v>
      </c>
      <c r="F2436" t="s">
        <v>55</v>
      </c>
      <c r="G2436" t="s">
        <v>40</v>
      </c>
      <c r="H2436">
        <v>3.2</v>
      </c>
      <c r="I2436">
        <v>0</v>
      </c>
      <c r="J2436" t="s">
        <v>48</v>
      </c>
      <c r="K2436">
        <v>404734</v>
      </c>
      <c r="L2436">
        <v>50</v>
      </c>
      <c r="M2436">
        <v>0</v>
      </c>
      <c r="N2436">
        <v>1</v>
      </c>
      <c r="O2436">
        <v>0</v>
      </c>
      <c r="P2436">
        <v>0</v>
      </c>
      <c r="Q2436">
        <v>0</v>
      </c>
      <c r="R2436" t="s">
        <v>6610</v>
      </c>
    </row>
    <row r="2437" spans="1:19">
      <c r="A2437" t="s">
        <v>6611</v>
      </c>
      <c r="B2437" t="s">
        <v>6612</v>
      </c>
      <c r="C2437" t="s">
        <v>128</v>
      </c>
      <c r="D2437" t="s">
        <v>22</v>
      </c>
      <c r="E2437">
        <v>237.62</v>
      </c>
      <c r="F2437" t="s">
        <v>23</v>
      </c>
      <c r="G2437" t="s">
        <v>24</v>
      </c>
      <c r="H2437">
        <v>4.16</v>
      </c>
      <c r="I2437">
        <v>0</v>
      </c>
      <c r="J2437" t="s">
        <v>144</v>
      </c>
      <c r="K2437">
        <v>548698</v>
      </c>
      <c r="L2437">
        <v>24</v>
      </c>
      <c r="M2437">
        <v>0</v>
      </c>
      <c r="N2437">
        <v>0</v>
      </c>
      <c r="O2437">
        <v>0</v>
      </c>
      <c r="P2437">
        <v>0</v>
      </c>
      <c r="Q2437">
        <v>0</v>
      </c>
      <c r="R2437" t="s">
        <v>6613</v>
      </c>
    </row>
    <row r="2438" spans="1:19">
      <c r="A2438" t="s">
        <v>6614</v>
      </c>
      <c r="B2438" t="s">
        <v>6615</v>
      </c>
      <c r="C2438" t="s">
        <v>121</v>
      </c>
      <c r="D2438" t="s">
        <v>54</v>
      </c>
      <c r="E2438">
        <v>478.91</v>
      </c>
      <c r="F2438" t="s">
        <v>23</v>
      </c>
      <c r="G2438" t="s">
        <v>24</v>
      </c>
      <c r="H2438">
        <v>15.6</v>
      </c>
      <c r="I2438">
        <v>0</v>
      </c>
      <c r="J2438" t="s">
        <v>31</v>
      </c>
      <c r="K2438">
        <v>520609</v>
      </c>
      <c r="L2438">
        <v>17</v>
      </c>
      <c r="M2438">
        <v>0</v>
      </c>
      <c r="N2438">
        <v>0</v>
      </c>
      <c r="O2438">
        <v>0</v>
      </c>
      <c r="P2438">
        <v>0</v>
      </c>
      <c r="Q2438">
        <v>0</v>
      </c>
      <c r="R2438" t="s">
        <v>6616</v>
      </c>
    </row>
    <row r="2439" spans="1:19">
      <c r="A2439" t="s">
        <v>6617</v>
      </c>
      <c r="B2439" t="s">
        <v>2783</v>
      </c>
      <c r="C2439" t="s">
        <v>111</v>
      </c>
      <c r="D2439" t="s">
        <v>70</v>
      </c>
      <c r="E2439">
        <v>502.16</v>
      </c>
      <c r="F2439" t="s">
        <v>23</v>
      </c>
      <c r="G2439" t="s">
        <v>24</v>
      </c>
      <c r="H2439">
        <v>10.55</v>
      </c>
      <c r="I2439">
        <v>0</v>
      </c>
      <c r="J2439" t="s">
        <v>31</v>
      </c>
      <c r="K2439">
        <v>521569</v>
      </c>
      <c r="L2439">
        <v>20</v>
      </c>
      <c r="M2439">
        <v>0</v>
      </c>
      <c r="N2439">
        <v>0</v>
      </c>
      <c r="O2439">
        <v>0</v>
      </c>
      <c r="P2439">
        <v>0</v>
      </c>
      <c r="Q2439">
        <v>0</v>
      </c>
      <c r="R2439" t="s">
        <v>6618</v>
      </c>
    </row>
    <row r="2440" spans="1:19">
      <c r="A2440" t="s">
        <v>6619</v>
      </c>
      <c r="B2440" t="s">
        <v>3361</v>
      </c>
      <c r="C2440" t="s">
        <v>29</v>
      </c>
      <c r="D2440" t="s">
        <v>30</v>
      </c>
      <c r="E2440">
        <v>405.46</v>
      </c>
      <c r="F2440" t="s">
        <v>23</v>
      </c>
      <c r="G2440" t="s">
        <v>24</v>
      </c>
      <c r="H2440">
        <v>2.58</v>
      </c>
      <c r="I2440">
        <v>0</v>
      </c>
      <c r="J2440" t="s">
        <v>25</v>
      </c>
      <c r="K2440">
        <v>484315</v>
      </c>
      <c r="L2440">
        <v>31</v>
      </c>
      <c r="M2440">
        <v>0</v>
      </c>
      <c r="N2440">
        <v>0</v>
      </c>
      <c r="O2440">
        <v>0</v>
      </c>
      <c r="P2440">
        <v>1</v>
      </c>
      <c r="Q2440">
        <v>0</v>
      </c>
      <c r="R2440" t="s">
        <v>6620</v>
      </c>
    </row>
    <row r="2441" spans="1:19">
      <c r="A2441" t="s">
        <v>6621</v>
      </c>
      <c r="B2441" t="s">
        <v>6622</v>
      </c>
      <c r="C2441" t="s">
        <v>21</v>
      </c>
      <c r="D2441" t="s">
        <v>54</v>
      </c>
      <c r="E2441">
        <v>153.83000000000001</v>
      </c>
      <c r="F2441" t="s">
        <v>23</v>
      </c>
      <c r="G2441" t="s">
        <v>24</v>
      </c>
      <c r="H2441">
        <v>19.88</v>
      </c>
      <c r="I2441">
        <v>0</v>
      </c>
      <c r="J2441" t="s">
        <v>31</v>
      </c>
      <c r="K2441">
        <v>478798</v>
      </c>
      <c r="L2441">
        <v>14</v>
      </c>
      <c r="M2441">
        <v>0</v>
      </c>
      <c r="N2441">
        <v>0</v>
      </c>
      <c r="O2441">
        <v>0</v>
      </c>
      <c r="P2441">
        <v>0</v>
      </c>
      <c r="Q2441">
        <v>0</v>
      </c>
      <c r="R2441" t="s">
        <v>6623</v>
      </c>
    </row>
    <row r="2442" spans="1:19">
      <c r="A2442" t="s">
        <v>6624</v>
      </c>
      <c r="B2442" t="s">
        <v>6625</v>
      </c>
      <c r="C2442" t="s">
        <v>29</v>
      </c>
      <c r="D2442" t="s">
        <v>70</v>
      </c>
      <c r="E2442">
        <v>354.27</v>
      </c>
      <c r="F2442" t="s">
        <v>55</v>
      </c>
      <c r="G2442" t="s">
        <v>24</v>
      </c>
      <c r="H2442">
        <v>8.6199999999999992</v>
      </c>
      <c r="I2442">
        <v>0</v>
      </c>
      <c r="J2442" t="s">
        <v>144</v>
      </c>
      <c r="K2442">
        <v>553512</v>
      </c>
      <c r="L2442">
        <v>20</v>
      </c>
      <c r="M2442">
        <v>0</v>
      </c>
      <c r="N2442">
        <v>0</v>
      </c>
      <c r="O2442">
        <v>0</v>
      </c>
      <c r="P2442">
        <v>0</v>
      </c>
      <c r="Q2442">
        <v>0</v>
      </c>
      <c r="R2442" t="s">
        <v>6626</v>
      </c>
      <c r="S2442" t="s">
        <v>57</v>
      </c>
    </row>
    <row r="2443" spans="1:19">
      <c r="A2443" t="s">
        <v>6627</v>
      </c>
      <c r="B2443" t="s">
        <v>6628</v>
      </c>
      <c r="C2443" t="s">
        <v>44</v>
      </c>
      <c r="D2443" t="s">
        <v>70</v>
      </c>
      <c r="E2443">
        <v>552.89</v>
      </c>
      <c r="F2443" t="s">
        <v>23</v>
      </c>
      <c r="G2443" t="s">
        <v>24</v>
      </c>
      <c r="H2443">
        <v>8.4600000000000009</v>
      </c>
      <c r="I2443">
        <v>0</v>
      </c>
      <c r="J2443" t="s">
        <v>31</v>
      </c>
      <c r="K2443">
        <v>525198</v>
      </c>
      <c r="L2443">
        <v>21</v>
      </c>
      <c r="M2443">
        <v>0</v>
      </c>
      <c r="N2443">
        <v>0</v>
      </c>
      <c r="O2443">
        <v>0</v>
      </c>
      <c r="P2443">
        <v>0</v>
      </c>
      <c r="Q2443">
        <v>0</v>
      </c>
      <c r="R2443" t="s">
        <v>6629</v>
      </c>
    </row>
    <row r="2444" spans="1:19">
      <c r="A2444" t="s">
        <v>6630</v>
      </c>
      <c r="B2444" t="s">
        <v>6631</v>
      </c>
      <c r="C2444" t="s">
        <v>44</v>
      </c>
      <c r="D2444" t="s">
        <v>54</v>
      </c>
      <c r="E2444">
        <v>2569.6999999999998</v>
      </c>
      <c r="F2444" t="s">
        <v>23</v>
      </c>
      <c r="G2444" t="s">
        <v>24</v>
      </c>
      <c r="H2444">
        <v>10.47</v>
      </c>
      <c r="I2444">
        <v>0</v>
      </c>
      <c r="J2444" t="s">
        <v>31</v>
      </c>
      <c r="K2444">
        <v>538997</v>
      </c>
      <c r="L2444">
        <v>35</v>
      </c>
      <c r="M2444">
        <v>0</v>
      </c>
      <c r="N2444">
        <v>1</v>
      </c>
      <c r="O2444">
        <v>0</v>
      </c>
      <c r="P2444">
        <v>0</v>
      </c>
      <c r="Q2444">
        <v>0</v>
      </c>
      <c r="R2444" t="s">
        <v>6632</v>
      </c>
    </row>
    <row r="2445" spans="1:19">
      <c r="A2445" t="s">
        <v>6633</v>
      </c>
      <c r="B2445" t="s">
        <v>1587</v>
      </c>
      <c r="C2445" t="s">
        <v>111</v>
      </c>
      <c r="D2445" t="s">
        <v>54</v>
      </c>
      <c r="E2445">
        <v>900.39</v>
      </c>
      <c r="F2445" t="s">
        <v>39</v>
      </c>
      <c r="G2445" t="s">
        <v>40</v>
      </c>
      <c r="H2445">
        <v>19.690000000000001</v>
      </c>
      <c r="I2445">
        <v>0</v>
      </c>
      <c r="J2445" t="s">
        <v>48</v>
      </c>
      <c r="K2445">
        <v>411680</v>
      </c>
      <c r="L2445">
        <v>12</v>
      </c>
      <c r="M2445">
        <v>0</v>
      </c>
      <c r="N2445">
        <v>0</v>
      </c>
      <c r="O2445">
        <v>0</v>
      </c>
      <c r="P2445">
        <v>0</v>
      </c>
      <c r="Q2445">
        <v>0</v>
      </c>
      <c r="R2445" t="s">
        <v>6634</v>
      </c>
    </row>
    <row r="2446" spans="1:19">
      <c r="A2446" t="s">
        <v>6635</v>
      </c>
      <c r="B2446" t="s">
        <v>4633</v>
      </c>
      <c r="C2446" t="s">
        <v>60</v>
      </c>
      <c r="D2446" t="s">
        <v>22</v>
      </c>
      <c r="E2446">
        <v>208.35</v>
      </c>
      <c r="F2446" t="s">
        <v>23</v>
      </c>
      <c r="G2446" t="s">
        <v>24</v>
      </c>
      <c r="H2446">
        <v>1.3</v>
      </c>
      <c r="I2446">
        <v>0</v>
      </c>
      <c r="J2446" t="s">
        <v>31</v>
      </c>
      <c r="K2446">
        <v>495492</v>
      </c>
      <c r="L2446">
        <v>11</v>
      </c>
      <c r="M2446">
        <v>0</v>
      </c>
      <c r="N2446">
        <v>0</v>
      </c>
      <c r="O2446">
        <v>0</v>
      </c>
      <c r="P2446">
        <v>0</v>
      </c>
      <c r="Q2446">
        <v>0</v>
      </c>
      <c r="R2446" t="s">
        <v>6636</v>
      </c>
    </row>
    <row r="2447" spans="1:19">
      <c r="A2447" t="s">
        <v>6637</v>
      </c>
      <c r="B2447" t="s">
        <v>6638</v>
      </c>
      <c r="C2447" t="s">
        <v>121</v>
      </c>
      <c r="D2447" t="s">
        <v>54</v>
      </c>
      <c r="E2447">
        <v>334.09</v>
      </c>
      <c r="F2447" t="s">
        <v>23</v>
      </c>
      <c r="G2447" t="s">
        <v>24</v>
      </c>
      <c r="H2447">
        <v>13.95</v>
      </c>
      <c r="I2447">
        <v>0</v>
      </c>
      <c r="J2447" t="s">
        <v>31</v>
      </c>
      <c r="K2447">
        <v>454707</v>
      </c>
      <c r="L2447">
        <v>22</v>
      </c>
      <c r="M2447">
        <v>0</v>
      </c>
      <c r="N2447">
        <v>0</v>
      </c>
      <c r="O2447">
        <v>0</v>
      </c>
      <c r="P2447">
        <v>0</v>
      </c>
      <c r="Q2447">
        <v>0</v>
      </c>
      <c r="R2447" t="s">
        <v>6639</v>
      </c>
    </row>
    <row r="2448" spans="1:19">
      <c r="A2448" t="s">
        <v>6640</v>
      </c>
      <c r="B2448" t="s">
        <v>6641</v>
      </c>
      <c r="C2448" t="s">
        <v>60</v>
      </c>
      <c r="D2448" t="s">
        <v>54</v>
      </c>
      <c r="E2448">
        <v>361.6</v>
      </c>
      <c r="F2448" t="s">
        <v>23</v>
      </c>
      <c r="G2448" t="s">
        <v>24</v>
      </c>
      <c r="H2448">
        <v>12.63</v>
      </c>
      <c r="I2448">
        <v>0</v>
      </c>
      <c r="J2448" t="s">
        <v>48</v>
      </c>
      <c r="K2448">
        <v>416238</v>
      </c>
      <c r="L2448">
        <v>13</v>
      </c>
      <c r="M2448">
        <v>0</v>
      </c>
      <c r="N2448">
        <v>0</v>
      </c>
      <c r="O2448">
        <v>0</v>
      </c>
      <c r="P2448">
        <v>0</v>
      </c>
      <c r="Q2448">
        <v>0</v>
      </c>
      <c r="R2448" t="s">
        <v>6642</v>
      </c>
    </row>
    <row r="2449" spans="1:19">
      <c r="A2449" t="s">
        <v>6643</v>
      </c>
      <c r="B2449" t="s">
        <v>6644</v>
      </c>
      <c r="C2449" t="s">
        <v>128</v>
      </c>
      <c r="D2449" t="s">
        <v>30</v>
      </c>
      <c r="E2449">
        <v>132.15</v>
      </c>
      <c r="F2449" t="s">
        <v>23</v>
      </c>
      <c r="G2449" t="s">
        <v>24</v>
      </c>
      <c r="H2449">
        <v>7.89</v>
      </c>
      <c r="I2449">
        <v>0</v>
      </c>
      <c r="J2449" t="s">
        <v>48</v>
      </c>
      <c r="K2449">
        <v>402429</v>
      </c>
      <c r="L2449">
        <v>64</v>
      </c>
      <c r="M2449">
        <v>0</v>
      </c>
      <c r="N2449">
        <v>1</v>
      </c>
      <c r="O2449">
        <v>0</v>
      </c>
      <c r="P2449">
        <v>1</v>
      </c>
      <c r="Q2449">
        <v>0</v>
      </c>
      <c r="R2449" t="s">
        <v>6645</v>
      </c>
    </row>
    <row r="2450" spans="1:19">
      <c r="A2450" t="s">
        <v>6646</v>
      </c>
      <c r="B2450" t="s">
        <v>6647</v>
      </c>
      <c r="C2450" t="s">
        <v>21</v>
      </c>
      <c r="D2450" t="s">
        <v>22</v>
      </c>
      <c r="E2450">
        <v>277.18</v>
      </c>
      <c r="F2450" t="s">
        <v>55</v>
      </c>
      <c r="G2450" t="s">
        <v>24</v>
      </c>
      <c r="H2450">
        <v>10.039999999999999</v>
      </c>
      <c r="I2450">
        <v>0</v>
      </c>
      <c r="J2450" t="s">
        <v>25</v>
      </c>
      <c r="K2450">
        <v>494602</v>
      </c>
      <c r="L2450">
        <v>13</v>
      </c>
      <c r="M2450">
        <v>0</v>
      </c>
      <c r="N2450">
        <v>0</v>
      </c>
      <c r="O2450">
        <v>0</v>
      </c>
      <c r="P2450">
        <v>0</v>
      </c>
      <c r="Q2450">
        <v>0</v>
      </c>
      <c r="R2450" t="s">
        <v>6648</v>
      </c>
      <c r="S2450" t="s">
        <v>57</v>
      </c>
    </row>
    <row r="2451" spans="1:19">
      <c r="A2451" t="s">
        <v>6649</v>
      </c>
      <c r="B2451" t="s">
        <v>177</v>
      </c>
      <c r="C2451" t="s">
        <v>29</v>
      </c>
      <c r="D2451" t="s">
        <v>54</v>
      </c>
      <c r="E2451">
        <v>373.89</v>
      </c>
      <c r="F2451" t="s">
        <v>23</v>
      </c>
      <c r="G2451" t="s">
        <v>24</v>
      </c>
      <c r="H2451">
        <v>14.41</v>
      </c>
      <c r="I2451">
        <v>0</v>
      </c>
      <c r="J2451" t="s">
        <v>31</v>
      </c>
      <c r="K2451">
        <v>410093</v>
      </c>
      <c r="L2451">
        <v>17</v>
      </c>
      <c r="M2451">
        <v>0</v>
      </c>
      <c r="N2451">
        <v>0</v>
      </c>
      <c r="O2451">
        <v>0</v>
      </c>
      <c r="P2451">
        <v>0</v>
      </c>
      <c r="Q2451">
        <v>0</v>
      </c>
      <c r="R2451" t="s">
        <v>6650</v>
      </c>
    </row>
    <row r="2452" spans="1:19">
      <c r="A2452" t="s">
        <v>6651</v>
      </c>
      <c r="B2452" t="s">
        <v>1388</v>
      </c>
      <c r="C2452" t="s">
        <v>53</v>
      </c>
      <c r="D2452" t="s">
        <v>54</v>
      </c>
      <c r="E2452">
        <v>300.61</v>
      </c>
      <c r="F2452" t="s">
        <v>39</v>
      </c>
      <c r="G2452" t="s">
        <v>40</v>
      </c>
      <c r="H2452">
        <v>12.88</v>
      </c>
      <c r="I2452">
        <v>0</v>
      </c>
      <c r="J2452" t="s">
        <v>31</v>
      </c>
      <c r="K2452">
        <v>432406</v>
      </c>
      <c r="L2452">
        <v>48</v>
      </c>
      <c r="M2452">
        <v>0</v>
      </c>
      <c r="N2452">
        <v>1</v>
      </c>
      <c r="O2452">
        <v>0</v>
      </c>
      <c r="P2452">
        <v>0</v>
      </c>
      <c r="Q2452">
        <v>0</v>
      </c>
      <c r="R2452" t="s">
        <v>6652</v>
      </c>
    </row>
    <row r="2453" spans="1:19">
      <c r="A2453" t="s">
        <v>6653</v>
      </c>
      <c r="B2453" t="s">
        <v>6654</v>
      </c>
      <c r="C2453" t="s">
        <v>60</v>
      </c>
      <c r="D2453" t="s">
        <v>30</v>
      </c>
      <c r="E2453">
        <v>852.66</v>
      </c>
      <c r="F2453" t="s">
        <v>23</v>
      </c>
      <c r="G2453" t="s">
        <v>24</v>
      </c>
      <c r="H2453">
        <v>0.98</v>
      </c>
      <c r="I2453">
        <v>0</v>
      </c>
      <c r="J2453" t="s">
        <v>48</v>
      </c>
      <c r="K2453">
        <v>450944</v>
      </c>
      <c r="L2453">
        <v>12</v>
      </c>
      <c r="M2453">
        <v>0</v>
      </c>
      <c r="N2453">
        <v>0</v>
      </c>
      <c r="O2453">
        <v>0</v>
      </c>
      <c r="P2453">
        <v>0</v>
      </c>
      <c r="Q2453">
        <v>0</v>
      </c>
      <c r="R2453" t="s">
        <v>6655</v>
      </c>
    </row>
    <row r="2454" spans="1:19">
      <c r="A2454" t="s">
        <v>6656</v>
      </c>
      <c r="B2454" t="s">
        <v>3706</v>
      </c>
      <c r="C2454" t="s">
        <v>121</v>
      </c>
      <c r="D2454" t="s">
        <v>30</v>
      </c>
      <c r="E2454">
        <v>766.4</v>
      </c>
      <c r="F2454" t="s">
        <v>23</v>
      </c>
      <c r="G2454" t="s">
        <v>24</v>
      </c>
      <c r="H2454">
        <v>3.55</v>
      </c>
      <c r="I2454">
        <v>0</v>
      </c>
      <c r="J2454" t="s">
        <v>31</v>
      </c>
      <c r="K2454">
        <v>429612</v>
      </c>
      <c r="L2454">
        <v>21</v>
      </c>
      <c r="M2454">
        <v>0</v>
      </c>
      <c r="N2454">
        <v>0</v>
      </c>
      <c r="O2454">
        <v>0</v>
      </c>
      <c r="P2454">
        <v>0</v>
      </c>
      <c r="Q2454">
        <v>0</v>
      </c>
      <c r="R2454" t="s">
        <v>6657</v>
      </c>
    </row>
    <row r="2455" spans="1:19">
      <c r="A2455" t="s">
        <v>6658</v>
      </c>
      <c r="B2455" t="s">
        <v>2362</v>
      </c>
      <c r="C2455" t="s">
        <v>21</v>
      </c>
      <c r="D2455" t="s">
        <v>30</v>
      </c>
      <c r="E2455">
        <v>142.04</v>
      </c>
      <c r="F2455" t="s">
        <v>23</v>
      </c>
      <c r="G2455" t="s">
        <v>24</v>
      </c>
      <c r="H2455">
        <v>9.74</v>
      </c>
      <c r="I2455">
        <v>0</v>
      </c>
      <c r="J2455" t="s">
        <v>31</v>
      </c>
      <c r="K2455">
        <v>469908</v>
      </c>
      <c r="L2455">
        <v>14</v>
      </c>
      <c r="M2455">
        <v>0</v>
      </c>
      <c r="N2455">
        <v>0</v>
      </c>
      <c r="O2455">
        <v>0</v>
      </c>
      <c r="P2455">
        <v>0</v>
      </c>
      <c r="Q2455">
        <v>0</v>
      </c>
      <c r="R2455" t="s">
        <v>6659</v>
      </c>
    </row>
    <row r="2456" spans="1:19">
      <c r="A2456" t="s">
        <v>6660</v>
      </c>
      <c r="B2456" t="s">
        <v>6661</v>
      </c>
      <c r="C2456" t="s">
        <v>29</v>
      </c>
      <c r="D2456" t="s">
        <v>30</v>
      </c>
      <c r="E2456">
        <v>228.5</v>
      </c>
      <c r="F2456" t="s">
        <v>23</v>
      </c>
      <c r="G2456" t="s">
        <v>24</v>
      </c>
      <c r="H2456">
        <v>3.15</v>
      </c>
      <c r="I2456">
        <v>0</v>
      </c>
      <c r="J2456" t="s">
        <v>48</v>
      </c>
      <c r="K2456">
        <v>491107</v>
      </c>
      <c r="L2456">
        <v>23</v>
      </c>
      <c r="M2456">
        <v>0</v>
      </c>
      <c r="N2456">
        <v>0</v>
      </c>
      <c r="O2456">
        <v>0</v>
      </c>
      <c r="P2456">
        <v>0</v>
      </c>
      <c r="Q2456">
        <v>0</v>
      </c>
      <c r="R2456" t="s">
        <v>6662</v>
      </c>
    </row>
    <row r="2457" spans="1:19">
      <c r="A2457" t="s">
        <v>6663</v>
      </c>
      <c r="B2457" t="s">
        <v>6576</v>
      </c>
      <c r="C2457" t="s">
        <v>21</v>
      </c>
      <c r="D2457" t="s">
        <v>22</v>
      </c>
      <c r="E2457">
        <v>202.3</v>
      </c>
      <c r="F2457" t="s">
        <v>23</v>
      </c>
      <c r="G2457" t="s">
        <v>24</v>
      </c>
      <c r="H2457">
        <v>11.15</v>
      </c>
      <c r="I2457">
        <v>0</v>
      </c>
      <c r="J2457" t="s">
        <v>48</v>
      </c>
      <c r="K2457">
        <v>481930</v>
      </c>
      <c r="L2457">
        <v>17</v>
      </c>
      <c r="M2457">
        <v>0</v>
      </c>
      <c r="N2457">
        <v>0</v>
      </c>
      <c r="O2457">
        <v>0</v>
      </c>
      <c r="P2457">
        <v>0</v>
      </c>
      <c r="Q2457">
        <v>0</v>
      </c>
      <c r="R2457" t="s">
        <v>6664</v>
      </c>
    </row>
    <row r="2458" spans="1:19">
      <c r="A2458" t="s">
        <v>6665</v>
      </c>
      <c r="B2458" t="s">
        <v>6666</v>
      </c>
      <c r="C2458" t="s">
        <v>53</v>
      </c>
      <c r="D2458" t="s">
        <v>30</v>
      </c>
      <c r="E2458">
        <v>209.49</v>
      </c>
      <c r="F2458" t="s">
        <v>23</v>
      </c>
      <c r="G2458" t="s">
        <v>24</v>
      </c>
      <c r="H2458">
        <v>10.37</v>
      </c>
      <c r="I2458">
        <v>0</v>
      </c>
      <c r="J2458" t="s">
        <v>144</v>
      </c>
      <c r="K2458">
        <v>412347</v>
      </c>
      <c r="L2458">
        <v>20</v>
      </c>
      <c r="M2458">
        <v>0</v>
      </c>
      <c r="N2458">
        <v>0</v>
      </c>
      <c r="O2458">
        <v>0</v>
      </c>
      <c r="P2458">
        <v>0</v>
      </c>
      <c r="Q2458">
        <v>0</v>
      </c>
      <c r="R2458" t="s">
        <v>6667</v>
      </c>
    </row>
    <row r="2459" spans="1:19">
      <c r="A2459" t="s">
        <v>6668</v>
      </c>
      <c r="B2459" t="s">
        <v>6238</v>
      </c>
      <c r="C2459" t="s">
        <v>35</v>
      </c>
      <c r="D2459" t="s">
        <v>30</v>
      </c>
      <c r="E2459">
        <v>404.38</v>
      </c>
      <c r="F2459" t="s">
        <v>23</v>
      </c>
      <c r="G2459" t="s">
        <v>24</v>
      </c>
      <c r="H2459">
        <v>9.94</v>
      </c>
      <c r="I2459">
        <v>0</v>
      </c>
      <c r="J2459" t="s">
        <v>25</v>
      </c>
      <c r="K2459">
        <v>460094</v>
      </c>
      <c r="L2459">
        <v>16</v>
      </c>
      <c r="M2459">
        <v>0</v>
      </c>
      <c r="N2459">
        <v>0</v>
      </c>
      <c r="O2459">
        <v>0</v>
      </c>
      <c r="P2459">
        <v>0</v>
      </c>
      <c r="Q2459">
        <v>0</v>
      </c>
      <c r="R2459" t="s">
        <v>6669</v>
      </c>
    </row>
    <row r="2460" spans="1:19">
      <c r="A2460" t="s">
        <v>6670</v>
      </c>
      <c r="B2460" t="s">
        <v>5027</v>
      </c>
      <c r="C2460" t="s">
        <v>44</v>
      </c>
      <c r="D2460" t="s">
        <v>70</v>
      </c>
      <c r="E2460">
        <v>204.68</v>
      </c>
      <c r="F2460" t="s">
        <v>39</v>
      </c>
      <c r="G2460" t="s">
        <v>40</v>
      </c>
      <c r="H2460">
        <v>8.14</v>
      </c>
      <c r="I2460">
        <v>0</v>
      </c>
      <c r="J2460" t="s">
        <v>25</v>
      </c>
      <c r="K2460">
        <v>532107</v>
      </c>
      <c r="L2460">
        <v>16</v>
      </c>
      <c r="M2460">
        <v>0</v>
      </c>
      <c r="N2460">
        <v>0</v>
      </c>
      <c r="O2460">
        <v>0</v>
      </c>
      <c r="P2460">
        <v>0</v>
      </c>
      <c r="Q2460">
        <v>0</v>
      </c>
      <c r="R2460" t="s">
        <v>6671</v>
      </c>
    </row>
    <row r="2461" spans="1:19">
      <c r="A2461" t="s">
        <v>6672</v>
      </c>
      <c r="B2461" t="s">
        <v>3757</v>
      </c>
      <c r="C2461" t="s">
        <v>121</v>
      </c>
      <c r="D2461" t="s">
        <v>30</v>
      </c>
      <c r="E2461">
        <v>114.5</v>
      </c>
      <c r="F2461" t="s">
        <v>23</v>
      </c>
      <c r="G2461" t="s">
        <v>24</v>
      </c>
      <c r="H2461">
        <v>9.09</v>
      </c>
      <c r="I2461">
        <v>0</v>
      </c>
      <c r="J2461" t="s">
        <v>48</v>
      </c>
      <c r="K2461">
        <v>538761</v>
      </c>
      <c r="L2461">
        <v>22</v>
      </c>
      <c r="M2461">
        <v>0</v>
      </c>
      <c r="N2461">
        <v>0</v>
      </c>
      <c r="O2461">
        <v>0</v>
      </c>
      <c r="P2461">
        <v>0</v>
      </c>
      <c r="Q2461">
        <v>0</v>
      </c>
      <c r="R2461" t="s">
        <v>6673</v>
      </c>
    </row>
    <row r="2462" spans="1:19">
      <c r="A2462" t="s">
        <v>6674</v>
      </c>
      <c r="B2462" t="s">
        <v>1044</v>
      </c>
      <c r="C2462" t="s">
        <v>21</v>
      </c>
      <c r="D2462" t="s">
        <v>70</v>
      </c>
      <c r="E2462">
        <v>339.69</v>
      </c>
      <c r="F2462" t="s">
        <v>23</v>
      </c>
      <c r="G2462" t="s">
        <v>24</v>
      </c>
      <c r="H2462">
        <v>6.61</v>
      </c>
      <c r="I2462">
        <v>0</v>
      </c>
      <c r="J2462" t="s">
        <v>31</v>
      </c>
      <c r="K2462">
        <v>541374</v>
      </c>
      <c r="L2462">
        <v>40</v>
      </c>
      <c r="M2462">
        <v>0</v>
      </c>
      <c r="N2462">
        <v>0</v>
      </c>
      <c r="O2462">
        <v>1</v>
      </c>
      <c r="P2462">
        <v>0</v>
      </c>
      <c r="Q2462">
        <v>0</v>
      </c>
      <c r="R2462" t="s">
        <v>6675</v>
      </c>
    </row>
    <row r="2463" spans="1:19">
      <c r="A2463" t="s">
        <v>6676</v>
      </c>
      <c r="B2463" t="s">
        <v>2289</v>
      </c>
      <c r="C2463" t="s">
        <v>21</v>
      </c>
      <c r="D2463" t="s">
        <v>54</v>
      </c>
      <c r="E2463">
        <v>355.83</v>
      </c>
      <c r="F2463" t="s">
        <v>23</v>
      </c>
      <c r="G2463" t="s">
        <v>24</v>
      </c>
      <c r="H2463">
        <v>13.2</v>
      </c>
      <c r="I2463">
        <v>0</v>
      </c>
      <c r="J2463" t="s">
        <v>48</v>
      </c>
      <c r="K2463">
        <v>469616</v>
      </c>
      <c r="L2463">
        <v>14</v>
      </c>
      <c r="M2463">
        <v>0</v>
      </c>
      <c r="N2463">
        <v>0</v>
      </c>
      <c r="O2463">
        <v>0</v>
      </c>
      <c r="P2463">
        <v>0</v>
      </c>
      <c r="Q2463">
        <v>0</v>
      </c>
      <c r="R2463" t="s">
        <v>6677</v>
      </c>
    </row>
    <row r="2464" spans="1:19">
      <c r="A2464" t="s">
        <v>6678</v>
      </c>
      <c r="B2464" t="s">
        <v>6679</v>
      </c>
      <c r="C2464" t="s">
        <v>21</v>
      </c>
      <c r="D2464" t="s">
        <v>70</v>
      </c>
      <c r="E2464">
        <v>144.46</v>
      </c>
      <c r="F2464" t="s">
        <v>23</v>
      </c>
      <c r="G2464" t="s">
        <v>24</v>
      </c>
      <c r="H2464">
        <v>7.42</v>
      </c>
      <c r="I2464">
        <v>0</v>
      </c>
      <c r="J2464" t="s">
        <v>25</v>
      </c>
      <c r="K2464">
        <v>527717</v>
      </c>
      <c r="L2464">
        <v>17</v>
      </c>
      <c r="M2464">
        <v>0</v>
      </c>
      <c r="N2464">
        <v>0</v>
      </c>
      <c r="O2464">
        <v>0</v>
      </c>
      <c r="P2464">
        <v>0</v>
      </c>
      <c r="Q2464">
        <v>0</v>
      </c>
      <c r="R2464" t="s">
        <v>6680</v>
      </c>
    </row>
    <row r="2465" spans="1:19">
      <c r="A2465" t="s">
        <v>6681</v>
      </c>
      <c r="B2465" t="s">
        <v>6682</v>
      </c>
      <c r="C2465" t="s">
        <v>60</v>
      </c>
      <c r="D2465" t="s">
        <v>22</v>
      </c>
      <c r="E2465">
        <v>343.49</v>
      </c>
      <c r="F2465" t="s">
        <v>23</v>
      </c>
      <c r="G2465" t="s">
        <v>24</v>
      </c>
      <c r="H2465">
        <v>4.95</v>
      </c>
      <c r="I2465">
        <v>0</v>
      </c>
      <c r="J2465" t="s">
        <v>144</v>
      </c>
      <c r="K2465">
        <v>426970</v>
      </c>
      <c r="L2465">
        <v>22</v>
      </c>
      <c r="M2465">
        <v>0</v>
      </c>
      <c r="N2465">
        <v>0</v>
      </c>
      <c r="O2465">
        <v>0</v>
      </c>
      <c r="P2465">
        <v>0</v>
      </c>
      <c r="Q2465">
        <v>0</v>
      </c>
      <c r="R2465" t="s">
        <v>6683</v>
      </c>
    </row>
    <row r="2466" spans="1:19">
      <c r="A2466" t="s">
        <v>6684</v>
      </c>
      <c r="B2466" t="s">
        <v>4940</v>
      </c>
      <c r="C2466" t="s">
        <v>21</v>
      </c>
      <c r="D2466" t="s">
        <v>22</v>
      </c>
      <c r="E2466">
        <v>429.42</v>
      </c>
      <c r="F2466" t="s">
        <v>55</v>
      </c>
      <c r="G2466" t="s">
        <v>40</v>
      </c>
      <c r="H2466">
        <v>5.48</v>
      </c>
      <c r="I2466">
        <v>0</v>
      </c>
      <c r="J2466" t="s">
        <v>48</v>
      </c>
      <c r="K2466">
        <v>423123</v>
      </c>
      <c r="L2466">
        <v>22</v>
      </c>
      <c r="M2466">
        <v>0</v>
      </c>
      <c r="N2466">
        <v>0</v>
      </c>
      <c r="O2466">
        <v>0</v>
      </c>
      <c r="P2466">
        <v>0</v>
      </c>
      <c r="Q2466">
        <v>0</v>
      </c>
      <c r="R2466" t="s">
        <v>6685</v>
      </c>
    </row>
    <row r="2467" spans="1:19">
      <c r="A2467" t="s">
        <v>6686</v>
      </c>
      <c r="B2467" t="s">
        <v>6687</v>
      </c>
      <c r="C2467" t="s">
        <v>21</v>
      </c>
      <c r="D2467" t="s">
        <v>54</v>
      </c>
      <c r="E2467">
        <v>849.5</v>
      </c>
      <c r="F2467" t="s">
        <v>39</v>
      </c>
      <c r="G2467" t="s">
        <v>24</v>
      </c>
      <c r="H2467">
        <v>10.87</v>
      </c>
      <c r="I2467">
        <v>0</v>
      </c>
      <c r="J2467" t="s">
        <v>31</v>
      </c>
      <c r="K2467">
        <v>544553</v>
      </c>
      <c r="L2467">
        <v>19</v>
      </c>
      <c r="M2467">
        <v>0</v>
      </c>
      <c r="N2467">
        <v>0</v>
      </c>
      <c r="O2467">
        <v>0</v>
      </c>
      <c r="P2467">
        <v>0</v>
      </c>
      <c r="Q2467">
        <v>0</v>
      </c>
      <c r="R2467" t="s">
        <v>6688</v>
      </c>
      <c r="S2467" t="s">
        <v>50</v>
      </c>
    </row>
    <row r="2468" spans="1:19">
      <c r="A2468" t="s">
        <v>6689</v>
      </c>
      <c r="B2468" t="s">
        <v>5857</v>
      </c>
      <c r="C2468" t="s">
        <v>128</v>
      </c>
      <c r="D2468" t="s">
        <v>22</v>
      </c>
      <c r="E2468">
        <v>45.22</v>
      </c>
      <c r="F2468" t="s">
        <v>39</v>
      </c>
      <c r="G2468" t="s">
        <v>40</v>
      </c>
      <c r="H2468">
        <v>11.6</v>
      </c>
      <c r="I2468">
        <v>0</v>
      </c>
      <c r="J2468" t="s">
        <v>31</v>
      </c>
      <c r="K2468">
        <v>408794</v>
      </c>
      <c r="L2468">
        <v>15</v>
      </c>
      <c r="M2468">
        <v>0</v>
      </c>
      <c r="N2468">
        <v>0</v>
      </c>
      <c r="O2468">
        <v>0</v>
      </c>
      <c r="P2468">
        <v>0</v>
      </c>
      <c r="Q2468">
        <v>0</v>
      </c>
      <c r="R2468" t="s">
        <v>6690</v>
      </c>
    </row>
    <row r="2469" spans="1:19">
      <c r="A2469" t="s">
        <v>6691</v>
      </c>
      <c r="B2469" t="s">
        <v>6692</v>
      </c>
      <c r="C2469" t="s">
        <v>121</v>
      </c>
      <c r="D2469" t="s">
        <v>30</v>
      </c>
      <c r="E2469">
        <v>794.32</v>
      </c>
      <c r="F2469" t="s">
        <v>23</v>
      </c>
      <c r="G2469" t="s">
        <v>24</v>
      </c>
      <c r="H2469">
        <v>2.48</v>
      </c>
      <c r="I2469">
        <v>0</v>
      </c>
      <c r="J2469" t="s">
        <v>48</v>
      </c>
      <c r="K2469">
        <v>493043</v>
      </c>
      <c r="L2469">
        <v>20</v>
      </c>
      <c r="M2469">
        <v>0</v>
      </c>
      <c r="N2469">
        <v>0</v>
      </c>
      <c r="O2469">
        <v>0</v>
      </c>
      <c r="P2469">
        <v>0</v>
      </c>
      <c r="Q2469">
        <v>0</v>
      </c>
      <c r="R2469" t="s">
        <v>6693</v>
      </c>
    </row>
    <row r="2470" spans="1:19">
      <c r="A2470" t="s">
        <v>6694</v>
      </c>
      <c r="B2470" t="s">
        <v>1780</v>
      </c>
      <c r="C2470" t="s">
        <v>60</v>
      </c>
      <c r="D2470" t="s">
        <v>54</v>
      </c>
      <c r="E2470">
        <v>102.62</v>
      </c>
      <c r="F2470" t="s">
        <v>23</v>
      </c>
      <c r="G2470" t="s">
        <v>24</v>
      </c>
      <c r="H2470">
        <v>8.66</v>
      </c>
      <c r="I2470">
        <v>0</v>
      </c>
      <c r="J2470" t="s">
        <v>25</v>
      </c>
      <c r="K2470">
        <v>529975</v>
      </c>
      <c r="L2470">
        <v>23</v>
      </c>
      <c r="M2470">
        <v>0</v>
      </c>
      <c r="N2470">
        <v>0</v>
      </c>
      <c r="O2470">
        <v>0</v>
      </c>
      <c r="P2470">
        <v>0</v>
      </c>
      <c r="Q2470">
        <v>0</v>
      </c>
      <c r="R2470" t="s">
        <v>6695</v>
      </c>
    </row>
    <row r="2471" spans="1:19">
      <c r="A2471" t="s">
        <v>6696</v>
      </c>
      <c r="B2471" t="s">
        <v>6697</v>
      </c>
      <c r="C2471" t="s">
        <v>21</v>
      </c>
      <c r="D2471" t="s">
        <v>54</v>
      </c>
      <c r="E2471">
        <v>827.78</v>
      </c>
      <c r="F2471" t="s">
        <v>23</v>
      </c>
      <c r="G2471" t="s">
        <v>24</v>
      </c>
      <c r="H2471">
        <v>11.1</v>
      </c>
      <c r="I2471">
        <v>0</v>
      </c>
      <c r="J2471" t="s">
        <v>144</v>
      </c>
      <c r="K2471">
        <v>535394</v>
      </c>
      <c r="L2471">
        <v>47</v>
      </c>
      <c r="M2471">
        <v>0</v>
      </c>
      <c r="N2471">
        <v>1</v>
      </c>
      <c r="O2471">
        <v>0</v>
      </c>
      <c r="P2471">
        <v>0</v>
      </c>
      <c r="Q2471">
        <v>0</v>
      </c>
      <c r="R2471" t="s">
        <v>6698</v>
      </c>
    </row>
    <row r="2472" spans="1:19">
      <c r="A2472" t="s">
        <v>6699</v>
      </c>
      <c r="B2472" t="s">
        <v>6700</v>
      </c>
      <c r="C2472" t="s">
        <v>95</v>
      </c>
      <c r="D2472" t="s">
        <v>22</v>
      </c>
      <c r="E2472">
        <v>817.39</v>
      </c>
      <c r="F2472" t="s">
        <v>23</v>
      </c>
      <c r="G2472" t="s">
        <v>24</v>
      </c>
      <c r="H2472">
        <v>6.26</v>
      </c>
      <c r="I2472">
        <v>0</v>
      </c>
      <c r="J2472" t="s">
        <v>31</v>
      </c>
      <c r="K2472">
        <v>453664</v>
      </c>
      <c r="L2472">
        <v>12</v>
      </c>
      <c r="M2472">
        <v>0</v>
      </c>
      <c r="N2472">
        <v>0</v>
      </c>
      <c r="O2472">
        <v>0</v>
      </c>
      <c r="P2472">
        <v>0</v>
      </c>
      <c r="Q2472">
        <v>0</v>
      </c>
      <c r="R2472" t="s">
        <v>6701</v>
      </c>
    </row>
    <row r="2473" spans="1:19">
      <c r="A2473" t="s">
        <v>6702</v>
      </c>
      <c r="B2473" t="s">
        <v>6703</v>
      </c>
      <c r="C2473" t="s">
        <v>60</v>
      </c>
      <c r="D2473" t="s">
        <v>30</v>
      </c>
      <c r="E2473">
        <v>2636.37</v>
      </c>
      <c r="F2473" t="s">
        <v>23</v>
      </c>
      <c r="G2473" t="s">
        <v>24</v>
      </c>
      <c r="H2473">
        <v>4.25</v>
      </c>
      <c r="I2473">
        <v>0</v>
      </c>
      <c r="J2473" t="s">
        <v>31</v>
      </c>
      <c r="K2473">
        <v>438966</v>
      </c>
      <c r="L2473">
        <v>23</v>
      </c>
      <c r="M2473">
        <v>0</v>
      </c>
      <c r="N2473">
        <v>0</v>
      </c>
      <c r="O2473">
        <v>0</v>
      </c>
      <c r="P2473">
        <v>0</v>
      </c>
      <c r="Q2473">
        <v>0</v>
      </c>
      <c r="R2473" t="s">
        <v>6704</v>
      </c>
    </row>
    <row r="2474" spans="1:19">
      <c r="A2474" t="s">
        <v>6705</v>
      </c>
      <c r="B2474" t="s">
        <v>6706</v>
      </c>
      <c r="C2474" t="s">
        <v>128</v>
      </c>
      <c r="D2474" t="s">
        <v>30</v>
      </c>
      <c r="E2474">
        <v>716.43</v>
      </c>
      <c r="F2474" t="s">
        <v>23</v>
      </c>
      <c r="G2474" t="s">
        <v>24</v>
      </c>
      <c r="H2474">
        <v>0.88</v>
      </c>
      <c r="I2474">
        <v>0</v>
      </c>
      <c r="J2474" t="s">
        <v>25</v>
      </c>
      <c r="K2474">
        <v>480109</v>
      </c>
      <c r="L2474">
        <v>11</v>
      </c>
      <c r="M2474">
        <v>0</v>
      </c>
      <c r="N2474">
        <v>0</v>
      </c>
      <c r="O2474">
        <v>0</v>
      </c>
      <c r="P2474">
        <v>0</v>
      </c>
      <c r="Q2474">
        <v>0</v>
      </c>
      <c r="R2474" t="s">
        <v>6707</v>
      </c>
    </row>
    <row r="2475" spans="1:19">
      <c r="A2475" t="s">
        <v>6708</v>
      </c>
      <c r="B2475" t="s">
        <v>6709</v>
      </c>
      <c r="C2475" t="s">
        <v>121</v>
      </c>
      <c r="D2475" t="s">
        <v>54</v>
      </c>
      <c r="E2475">
        <v>249.03</v>
      </c>
      <c r="F2475" t="s">
        <v>23</v>
      </c>
      <c r="G2475" t="s">
        <v>24</v>
      </c>
      <c r="H2475">
        <v>15.54</v>
      </c>
      <c r="I2475">
        <v>0</v>
      </c>
      <c r="J2475" t="s">
        <v>31</v>
      </c>
      <c r="K2475">
        <v>400192</v>
      </c>
      <c r="L2475">
        <v>23</v>
      </c>
      <c r="M2475">
        <v>0</v>
      </c>
      <c r="N2475">
        <v>0</v>
      </c>
      <c r="O2475">
        <v>0</v>
      </c>
      <c r="P2475">
        <v>0</v>
      </c>
      <c r="Q2475">
        <v>0</v>
      </c>
      <c r="R2475" t="s">
        <v>6710</v>
      </c>
    </row>
    <row r="2476" spans="1:19">
      <c r="A2476" t="s">
        <v>6711</v>
      </c>
      <c r="B2476" t="s">
        <v>6712</v>
      </c>
      <c r="C2476" t="s">
        <v>60</v>
      </c>
      <c r="D2476" t="s">
        <v>22</v>
      </c>
      <c r="E2476">
        <v>567.57000000000005</v>
      </c>
      <c r="F2476" t="s">
        <v>23</v>
      </c>
      <c r="G2476" t="s">
        <v>24</v>
      </c>
      <c r="H2476">
        <v>8.73</v>
      </c>
      <c r="I2476">
        <v>0</v>
      </c>
      <c r="J2476" t="s">
        <v>25</v>
      </c>
      <c r="K2476">
        <v>518622</v>
      </c>
      <c r="L2476">
        <v>18</v>
      </c>
      <c r="M2476">
        <v>0</v>
      </c>
      <c r="N2476">
        <v>0</v>
      </c>
      <c r="O2476">
        <v>0</v>
      </c>
      <c r="P2476">
        <v>0</v>
      </c>
      <c r="Q2476">
        <v>0</v>
      </c>
      <c r="R2476" t="s">
        <v>6713</v>
      </c>
    </row>
    <row r="2477" spans="1:19">
      <c r="A2477" t="s">
        <v>6714</v>
      </c>
      <c r="B2477" t="s">
        <v>6625</v>
      </c>
      <c r="C2477" t="s">
        <v>121</v>
      </c>
      <c r="D2477" t="s">
        <v>30</v>
      </c>
      <c r="E2477">
        <v>445.47</v>
      </c>
      <c r="F2477" t="s">
        <v>55</v>
      </c>
      <c r="G2477" t="s">
        <v>40</v>
      </c>
      <c r="H2477">
        <v>9.1999999999999993</v>
      </c>
      <c r="I2477">
        <v>0</v>
      </c>
      <c r="J2477" t="s">
        <v>25</v>
      </c>
      <c r="K2477">
        <v>442692</v>
      </c>
      <c r="L2477">
        <v>41</v>
      </c>
      <c r="M2477">
        <v>0</v>
      </c>
      <c r="N2477">
        <v>0</v>
      </c>
      <c r="O2477">
        <v>1</v>
      </c>
      <c r="P2477">
        <v>0</v>
      </c>
      <c r="Q2477">
        <v>0</v>
      </c>
      <c r="R2477" t="s">
        <v>6715</v>
      </c>
    </row>
    <row r="2478" spans="1:19">
      <c r="A2478" t="s">
        <v>6716</v>
      </c>
      <c r="B2478" t="s">
        <v>6717</v>
      </c>
      <c r="C2478" t="s">
        <v>53</v>
      </c>
      <c r="D2478" t="s">
        <v>30</v>
      </c>
      <c r="E2478">
        <v>65.52</v>
      </c>
      <c r="F2478" t="s">
        <v>23</v>
      </c>
      <c r="G2478" t="s">
        <v>24</v>
      </c>
      <c r="H2478">
        <v>2.5099999999999998</v>
      </c>
      <c r="I2478">
        <v>0</v>
      </c>
      <c r="J2478" t="s">
        <v>31</v>
      </c>
      <c r="K2478">
        <v>410330</v>
      </c>
      <c r="L2478">
        <v>13</v>
      </c>
      <c r="M2478">
        <v>0</v>
      </c>
      <c r="N2478">
        <v>0</v>
      </c>
      <c r="O2478">
        <v>0</v>
      </c>
      <c r="P2478">
        <v>0</v>
      </c>
      <c r="Q2478">
        <v>0</v>
      </c>
      <c r="R2478" t="s">
        <v>6718</v>
      </c>
    </row>
    <row r="2479" spans="1:19">
      <c r="A2479" t="s">
        <v>6719</v>
      </c>
      <c r="B2479" t="s">
        <v>2517</v>
      </c>
      <c r="C2479" t="s">
        <v>21</v>
      </c>
      <c r="D2479" t="s">
        <v>70</v>
      </c>
      <c r="E2479">
        <v>602.54999999999995</v>
      </c>
      <c r="F2479" t="s">
        <v>39</v>
      </c>
      <c r="G2479" t="s">
        <v>40</v>
      </c>
      <c r="H2479">
        <v>11.34</v>
      </c>
      <c r="I2479">
        <v>0</v>
      </c>
      <c r="J2479" t="s">
        <v>48</v>
      </c>
      <c r="K2479">
        <v>544206</v>
      </c>
      <c r="L2479">
        <v>41</v>
      </c>
      <c r="M2479">
        <v>0</v>
      </c>
      <c r="N2479">
        <v>0</v>
      </c>
      <c r="O2479">
        <v>1</v>
      </c>
      <c r="P2479">
        <v>0</v>
      </c>
      <c r="Q2479">
        <v>0</v>
      </c>
      <c r="R2479" t="s">
        <v>6720</v>
      </c>
    </row>
    <row r="2480" spans="1:19">
      <c r="A2480" t="s">
        <v>6721</v>
      </c>
      <c r="B2480" t="s">
        <v>6722</v>
      </c>
      <c r="C2480" t="s">
        <v>60</v>
      </c>
      <c r="D2480" t="s">
        <v>22</v>
      </c>
      <c r="E2480">
        <v>242.7</v>
      </c>
      <c r="F2480" t="s">
        <v>39</v>
      </c>
      <c r="G2480" t="s">
        <v>24</v>
      </c>
      <c r="H2480">
        <v>4.8899999999999997</v>
      </c>
      <c r="I2480">
        <v>0</v>
      </c>
      <c r="J2480" t="s">
        <v>48</v>
      </c>
      <c r="K2480">
        <v>469121</v>
      </c>
      <c r="L2480">
        <v>17</v>
      </c>
      <c r="M2480">
        <v>0</v>
      </c>
      <c r="N2480">
        <v>0</v>
      </c>
      <c r="O2480">
        <v>0</v>
      </c>
      <c r="P2480">
        <v>0</v>
      </c>
      <c r="Q2480">
        <v>0</v>
      </c>
      <c r="R2480" t="s">
        <v>6723</v>
      </c>
      <c r="S2480" t="s">
        <v>50</v>
      </c>
    </row>
    <row r="2481" spans="1:19">
      <c r="A2481" t="s">
        <v>6724</v>
      </c>
      <c r="B2481" t="s">
        <v>2076</v>
      </c>
      <c r="C2481" t="s">
        <v>29</v>
      </c>
      <c r="D2481" t="s">
        <v>22</v>
      </c>
      <c r="E2481">
        <v>135.25</v>
      </c>
      <c r="F2481" t="s">
        <v>23</v>
      </c>
      <c r="G2481" t="s">
        <v>24</v>
      </c>
      <c r="H2481">
        <v>3.17</v>
      </c>
      <c r="I2481">
        <v>0</v>
      </c>
      <c r="J2481" t="s">
        <v>31</v>
      </c>
      <c r="K2481">
        <v>501467</v>
      </c>
      <c r="L2481">
        <v>16</v>
      </c>
      <c r="M2481">
        <v>0</v>
      </c>
      <c r="N2481">
        <v>0</v>
      </c>
      <c r="O2481">
        <v>0</v>
      </c>
      <c r="P2481">
        <v>0</v>
      </c>
      <c r="Q2481">
        <v>0</v>
      </c>
      <c r="R2481" t="s">
        <v>6725</v>
      </c>
    </row>
    <row r="2482" spans="1:19">
      <c r="A2482" t="s">
        <v>6726</v>
      </c>
      <c r="B2482" t="s">
        <v>6727</v>
      </c>
      <c r="C2482" t="s">
        <v>53</v>
      </c>
      <c r="D2482" t="s">
        <v>30</v>
      </c>
      <c r="E2482">
        <v>135.35</v>
      </c>
      <c r="F2482" t="s">
        <v>23</v>
      </c>
      <c r="G2482" t="s">
        <v>24</v>
      </c>
      <c r="H2482">
        <v>8.1999999999999993</v>
      </c>
      <c r="I2482">
        <v>0</v>
      </c>
      <c r="J2482" t="s">
        <v>144</v>
      </c>
      <c r="K2482">
        <v>488249</v>
      </c>
      <c r="L2482">
        <v>21</v>
      </c>
      <c r="M2482">
        <v>0</v>
      </c>
      <c r="N2482">
        <v>0</v>
      </c>
      <c r="O2482">
        <v>0</v>
      </c>
      <c r="P2482">
        <v>0</v>
      </c>
      <c r="Q2482">
        <v>0</v>
      </c>
      <c r="R2482" t="s">
        <v>6728</v>
      </c>
    </row>
    <row r="2483" spans="1:19">
      <c r="A2483" t="s">
        <v>6729</v>
      </c>
      <c r="B2483" t="s">
        <v>641</v>
      </c>
      <c r="C2483" t="s">
        <v>44</v>
      </c>
      <c r="D2483" t="s">
        <v>70</v>
      </c>
      <c r="E2483">
        <v>2545.91</v>
      </c>
      <c r="F2483" t="s">
        <v>23</v>
      </c>
      <c r="G2483" t="s">
        <v>24</v>
      </c>
      <c r="H2483">
        <v>4.09</v>
      </c>
      <c r="I2483">
        <v>0</v>
      </c>
      <c r="J2483" t="s">
        <v>31</v>
      </c>
      <c r="K2483">
        <v>433282</v>
      </c>
      <c r="L2483">
        <v>19</v>
      </c>
      <c r="M2483">
        <v>0</v>
      </c>
      <c r="N2483">
        <v>0</v>
      </c>
      <c r="O2483">
        <v>0</v>
      </c>
      <c r="P2483">
        <v>0</v>
      </c>
      <c r="Q2483">
        <v>0</v>
      </c>
      <c r="R2483" t="s">
        <v>6730</v>
      </c>
    </row>
    <row r="2484" spans="1:19">
      <c r="A2484" t="s">
        <v>6731</v>
      </c>
      <c r="B2484" t="s">
        <v>6732</v>
      </c>
      <c r="C2484" t="s">
        <v>44</v>
      </c>
      <c r="D2484" t="s">
        <v>54</v>
      </c>
      <c r="E2484">
        <v>685.09</v>
      </c>
      <c r="F2484" t="s">
        <v>55</v>
      </c>
      <c r="G2484" t="s">
        <v>24</v>
      </c>
      <c r="H2484">
        <v>18.77</v>
      </c>
      <c r="I2484">
        <v>0</v>
      </c>
      <c r="J2484" t="s">
        <v>48</v>
      </c>
      <c r="K2484">
        <v>522370</v>
      </c>
      <c r="L2484">
        <v>47</v>
      </c>
      <c r="M2484">
        <v>1</v>
      </c>
      <c r="N2484">
        <v>0</v>
      </c>
      <c r="O2484">
        <v>0</v>
      </c>
      <c r="P2484">
        <v>0</v>
      </c>
      <c r="Q2484">
        <v>1</v>
      </c>
      <c r="R2484" t="s">
        <v>6733</v>
      </c>
      <c r="S2484" t="s">
        <v>57</v>
      </c>
    </row>
    <row r="2485" spans="1:19">
      <c r="A2485" t="s">
        <v>6734</v>
      </c>
      <c r="B2485" t="s">
        <v>6735</v>
      </c>
      <c r="C2485" t="s">
        <v>121</v>
      </c>
      <c r="D2485" t="s">
        <v>22</v>
      </c>
      <c r="E2485">
        <v>215.94</v>
      </c>
      <c r="F2485" t="s">
        <v>23</v>
      </c>
      <c r="G2485" t="s">
        <v>24</v>
      </c>
      <c r="H2485">
        <v>0.92</v>
      </c>
      <c r="I2485">
        <v>0</v>
      </c>
      <c r="J2485" t="s">
        <v>31</v>
      </c>
      <c r="K2485">
        <v>414647</v>
      </c>
      <c r="L2485">
        <v>25</v>
      </c>
      <c r="M2485">
        <v>0</v>
      </c>
      <c r="N2485">
        <v>0</v>
      </c>
      <c r="O2485">
        <v>0</v>
      </c>
      <c r="P2485">
        <v>0</v>
      </c>
      <c r="Q2485">
        <v>0</v>
      </c>
      <c r="R2485" t="s">
        <v>6736</v>
      </c>
    </row>
    <row r="2486" spans="1:19">
      <c r="A2486" t="s">
        <v>6737</v>
      </c>
      <c r="B2486" t="s">
        <v>6738</v>
      </c>
      <c r="C2486" t="s">
        <v>60</v>
      </c>
      <c r="D2486" t="s">
        <v>22</v>
      </c>
      <c r="E2486">
        <v>1464.51</v>
      </c>
      <c r="F2486" t="s">
        <v>23</v>
      </c>
      <c r="G2486" t="s">
        <v>24</v>
      </c>
      <c r="H2486">
        <v>1.77</v>
      </c>
      <c r="I2486">
        <v>0</v>
      </c>
      <c r="J2486" t="s">
        <v>25</v>
      </c>
      <c r="K2486">
        <v>402309</v>
      </c>
      <c r="L2486">
        <v>15</v>
      </c>
      <c r="M2486">
        <v>0</v>
      </c>
      <c r="N2486">
        <v>0</v>
      </c>
      <c r="O2486">
        <v>0</v>
      </c>
      <c r="P2486">
        <v>0</v>
      </c>
      <c r="Q2486">
        <v>0</v>
      </c>
      <c r="R2486" t="s">
        <v>6739</v>
      </c>
    </row>
    <row r="2487" spans="1:19">
      <c r="A2487" t="s">
        <v>6740</v>
      </c>
      <c r="B2487" t="s">
        <v>6741</v>
      </c>
      <c r="C2487" t="s">
        <v>121</v>
      </c>
      <c r="D2487" t="s">
        <v>22</v>
      </c>
      <c r="E2487">
        <v>1127.8800000000001</v>
      </c>
      <c r="F2487" t="s">
        <v>23</v>
      </c>
      <c r="G2487" t="s">
        <v>24</v>
      </c>
      <c r="H2487">
        <v>5.97</v>
      </c>
      <c r="I2487">
        <v>0</v>
      </c>
      <c r="J2487" t="s">
        <v>25</v>
      </c>
      <c r="K2487">
        <v>481524</v>
      </c>
      <c r="L2487">
        <v>18</v>
      </c>
      <c r="M2487">
        <v>0</v>
      </c>
      <c r="N2487">
        <v>0</v>
      </c>
      <c r="O2487">
        <v>0</v>
      </c>
      <c r="P2487">
        <v>0</v>
      </c>
      <c r="Q2487">
        <v>0</v>
      </c>
      <c r="R2487" t="s">
        <v>6742</v>
      </c>
    </row>
    <row r="2488" spans="1:19">
      <c r="A2488" t="s">
        <v>6743</v>
      </c>
      <c r="B2488" t="s">
        <v>6744</v>
      </c>
      <c r="C2488" t="s">
        <v>44</v>
      </c>
      <c r="D2488" t="s">
        <v>30</v>
      </c>
      <c r="E2488">
        <v>1090.02</v>
      </c>
      <c r="F2488" t="s">
        <v>55</v>
      </c>
      <c r="G2488" t="s">
        <v>40</v>
      </c>
      <c r="H2488">
        <v>0.78</v>
      </c>
      <c r="I2488">
        <v>0</v>
      </c>
      <c r="J2488" t="s">
        <v>31</v>
      </c>
      <c r="K2488">
        <v>541540</v>
      </c>
      <c r="L2488">
        <v>24</v>
      </c>
      <c r="M2488">
        <v>0</v>
      </c>
      <c r="N2488">
        <v>0</v>
      </c>
      <c r="O2488">
        <v>0</v>
      </c>
      <c r="P2488">
        <v>0</v>
      </c>
      <c r="Q2488">
        <v>0</v>
      </c>
      <c r="R2488" t="s">
        <v>6745</v>
      </c>
    </row>
    <row r="2489" spans="1:19">
      <c r="A2489" t="s">
        <v>6746</v>
      </c>
      <c r="B2489" t="s">
        <v>856</v>
      </c>
      <c r="C2489" t="s">
        <v>29</v>
      </c>
      <c r="D2489" t="s">
        <v>70</v>
      </c>
      <c r="E2489">
        <v>462.19</v>
      </c>
      <c r="F2489" t="s">
        <v>23</v>
      </c>
      <c r="G2489" t="s">
        <v>24</v>
      </c>
      <c r="H2489">
        <v>10.63</v>
      </c>
      <c r="I2489">
        <v>0</v>
      </c>
      <c r="J2489" t="s">
        <v>48</v>
      </c>
      <c r="K2489">
        <v>429900</v>
      </c>
      <c r="L2489">
        <v>23</v>
      </c>
      <c r="M2489">
        <v>0</v>
      </c>
      <c r="N2489">
        <v>0</v>
      </c>
      <c r="O2489">
        <v>0</v>
      </c>
      <c r="P2489">
        <v>0</v>
      </c>
      <c r="Q2489">
        <v>0</v>
      </c>
      <c r="R2489" t="s">
        <v>6747</v>
      </c>
    </row>
    <row r="2490" spans="1:19">
      <c r="A2490" t="s">
        <v>6748</v>
      </c>
      <c r="B2490" t="s">
        <v>4094</v>
      </c>
      <c r="C2490" t="s">
        <v>29</v>
      </c>
      <c r="D2490" t="s">
        <v>22</v>
      </c>
      <c r="E2490">
        <v>926.76</v>
      </c>
      <c r="F2490" t="s">
        <v>23</v>
      </c>
      <c r="G2490" t="s">
        <v>24</v>
      </c>
      <c r="H2490">
        <v>5</v>
      </c>
      <c r="I2490">
        <v>0</v>
      </c>
      <c r="J2490" t="s">
        <v>31</v>
      </c>
      <c r="K2490">
        <v>472688</v>
      </c>
      <c r="L2490">
        <v>23</v>
      </c>
      <c r="M2490">
        <v>0</v>
      </c>
      <c r="N2490">
        <v>0</v>
      </c>
      <c r="O2490">
        <v>0</v>
      </c>
      <c r="P2490">
        <v>0</v>
      </c>
      <c r="Q2490">
        <v>0</v>
      </c>
      <c r="R2490" t="s">
        <v>6749</v>
      </c>
    </row>
    <row r="2491" spans="1:19">
      <c r="A2491" t="s">
        <v>6750</v>
      </c>
      <c r="B2491" t="s">
        <v>2886</v>
      </c>
      <c r="C2491" t="s">
        <v>44</v>
      </c>
      <c r="D2491" t="s">
        <v>70</v>
      </c>
      <c r="E2491">
        <v>388.39</v>
      </c>
      <c r="F2491" t="s">
        <v>23</v>
      </c>
      <c r="G2491" t="s">
        <v>24</v>
      </c>
      <c r="H2491">
        <v>10.5</v>
      </c>
      <c r="I2491">
        <v>0</v>
      </c>
      <c r="J2491" t="s">
        <v>48</v>
      </c>
      <c r="K2491">
        <v>534275</v>
      </c>
      <c r="L2491">
        <v>11</v>
      </c>
      <c r="M2491">
        <v>0</v>
      </c>
      <c r="N2491">
        <v>0</v>
      </c>
      <c r="O2491">
        <v>0</v>
      </c>
      <c r="P2491">
        <v>0</v>
      </c>
      <c r="Q2491">
        <v>0</v>
      </c>
      <c r="R2491" t="s">
        <v>6751</v>
      </c>
    </row>
    <row r="2492" spans="1:19">
      <c r="A2492" t="s">
        <v>6752</v>
      </c>
      <c r="B2492" t="s">
        <v>3268</v>
      </c>
      <c r="C2492" t="s">
        <v>60</v>
      </c>
      <c r="D2492" t="s">
        <v>30</v>
      </c>
      <c r="E2492">
        <v>815.87</v>
      </c>
      <c r="F2492" t="s">
        <v>23</v>
      </c>
      <c r="G2492" t="s">
        <v>24</v>
      </c>
      <c r="H2492">
        <v>10.24</v>
      </c>
      <c r="I2492">
        <v>0</v>
      </c>
      <c r="J2492" t="s">
        <v>25</v>
      </c>
      <c r="K2492">
        <v>441621</v>
      </c>
      <c r="L2492">
        <v>21</v>
      </c>
      <c r="M2492">
        <v>0</v>
      </c>
      <c r="N2492">
        <v>0</v>
      </c>
      <c r="O2492">
        <v>0</v>
      </c>
      <c r="P2492">
        <v>0</v>
      </c>
      <c r="Q2492">
        <v>0</v>
      </c>
      <c r="R2492" t="s">
        <v>6753</v>
      </c>
    </row>
    <row r="2493" spans="1:19">
      <c r="A2493" t="s">
        <v>6754</v>
      </c>
      <c r="B2493" t="s">
        <v>5490</v>
      </c>
      <c r="C2493" t="s">
        <v>44</v>
      </c>
      <c r="D2493" t="s">
        <v>22</v>
      </c>
      <c r="E2493">
        <v>149.18</v>
      </c>
      <c r="F2493" t="s">
        <v>23</v>
      </c>
      <c r="G2493" t="s">
        <v>24</v>
      </c>
      <c r="H2493">
        <v>2.79</v>
      </c>
      <c r="I2493">
        <v>0</v>
      </c>
      <c r="J2493" t="s">
        <v>31</v>
      </c>
      <c r="K2493">
        <v>458843</v>
      </c>
      <c r="L2493">
        <v>38</v>
      </c>
      <c r="M2493">
        <v>0</v>
      </c>
      <c r="N2493">
        <v>0</v>
      </c>
      <c r="O2493">
        <v>0</v>
      </c>
      <c r="P2493">
        <v>1</v>
      </c>
      <c r="Q2493">
        <v>0</v>
      </c>
      <c r="R2493" t="s">
        <v>6755</v>
      </c>
    </row>
    <row r="2494" spans="1:19">
      <c r="A2494" t="s">
        <v>6756</v>
      </c>
      <c r="B2494" t="s">
        <v>2932</v>
      </c>
      <c r="C2494" t="s">
        <v>60</v>
      </c>
      <c r="D2494" t="s">
        <v>22</v>
      </c>
      <c r="E2494">
        <v>331.6</v>
      </c>
      <c r="F2494" t="s">
        <v>23</v>
      </c>
      <c r="G2494" t="s">
        <v>24</v>
      </c>
      <c r="H2494">
        <v>1.93</v>
      </c>
      <c r="I2494">
        <v>0</v>
      </c>
      <c r="J2494" t="s">
        <v>31</v>
      </c>
      <c r="K2494">
        <v>462696</v>
      </c>
      <c r="L2494">
        <v>24</v>
      </c>
      <c r="M2494">
        <v>0</v>
      </c>
      <c r="N2494">
        <v>0</v>
      </c>
      <c r="O2494">
        <v>0</v>
      </c>
      <c r="P2494">
        <v>0</v>
      </c>
      <c r="Q2494">
        <v>0</v>
      </c>
      <c r="R2494" t="s">
        <v>6757</v>
      </c>
    </row>
    <row r="2495" spans="1:19">
      <c r="A2495" t="s">
        <v>6758</v>
      </c>
      <c r="B2495" t="s">
        <v>5171</v>
      </c>
      <c r="C2495" t="s">
        <v>35</v>
      </c>
      <c r="D2495" t="s">
        <v>30</v>
      </c>
      <c r="E2495">
        <v>37.04</v>
      </c>
      <c r="F2495" t="s">
        <v>23</v>
      </c>
      <c r="G2495" t="s">
        <v>24</v>
      </c>
      <c r="H2495">
        <v>11.95</v>
      </c>
      <c r="I2495">
        <v>0</v>
      </c>
      <c r="J2495" t="s">
        <v>144</v>
      </c>
      <c r="K2495">
        <v>486268</v>
      </c>
      <c r="L2495">
        <v>12</v>
      </c>
      <c r="M2495">
        <v>0</v>
      </c>
      <c r="N2495">
        <v>0</v>
      </c>
      <c r="O2495">
        <v>0</v>
      </c>
      <c r="P2495">
        <v>0</v>
      </c>
      <c r="Q2495">
        <v>0</v>
      </c>
      <c r="R2495" t="s">
        <v>6759</v>
      </c>
    </row>
    <row r="2496" spans="1:19">
      <c r="A2496" t="s">
        <v>6760</v>
      </c>
      <c r="B2496" t="s">
        <v>490</v>
      </c>
      <c r="C2496" t="s">
        <v>121</v>
      </c>
      <c r="D2496" t="s">
        <v>22</v>
      </c>
      <c r="E2496">
        <v>794.49</v>
      </c>
      <c r="F2496" t="s">
        <v>39</v>
      </c>
      <c r="G2496" t="s">
        <v>40</v>
      </c>
      <c r="H2496">
        <v>4.68</v>
      </c>
      <c r="I2496">
        <v>0</v>
      </c>
      <c r="J2496" t="s">
        <v>25</v>
      </c>
      <c r="K2496">
        <v>418509</v>
      </c>
      <c r="L2496">
        <v>19</v>
      </c>
      <c r="M2496">
        <v>0</v>
      </c>
      <c r="N2496">
        <v>0</v>
      </c>
      <c r="O2496">
        <v>0</v>
      </c>
      <c r="P2496">
        <v>0</v>
      </c>
      <c r="Q2496">
        <v>0</v>
      </c>
      <c r="R2496" t="s">
        <v>6761</v>
      </c>
    </row>
    <row r="2497" spans="1:19">
      <c r="A2497" t="s">
        <v>6762</v>
      </c>
      <c r="B2497" t="s">
        <v>3926</v>
      </c>
      <c r="C2497" t="s">
        <v>35</v>
      </c>
      <c r="D2497" t="s">
        <v>70</v>
      </c>
      <c r="E2497">
        <v>215.66</v>
      </c>
      <c r="F2497" t="s">
        <v>39</v>
      </c>
      <c r="G2497" t="s">
        <v>40</v>
      </c>
      <c r="H2497">
        <v>1.79</v>
      </c>
      <c r="I2497">
        <v>0</v>
      </c>
      <c r="J2497" t="s">
        <v>31</v>
      </c>
      <c r="K2497">
        <v>463570</v>
      </c>
      <c r="L2497">
        <v>25</v>
      </c>
      <c r="M2497">
        <v>0</v>
      </c>
      <c r="N2497">
        <v>0</v>
      </c>
      <c r="O2497">
        <v>0</v>
      </c>
      <c r="P2497">
        <v>0</v>
      </c>
      <c r="Q2497">
        <v>0</v>
      </c>
      <c r="R2497" t="s">
        <v>6763</v>
      </c>
    </row>
    <row r="2498" spans="1:19">
      <c r="A2498" t="s">
        <v>6764</v>
      </c>
      <c r="B2498" t="s">
        <v>3372</v>
      </c>
      <c r="C2498" t="s">
        <v>53</v>
      </c>
      <c r="D2498" t="s">
        <v>54</v>
      </c>
      <c r="E2498">
        <v>307.56</v>
      </c>
      <c r="F2498" t="s">
        <v>39</v>
      </c>
      <c r="G2498" t="s">
        <v>24</v>
      </c>
      <c r="H2498">
        <v>15.54</v>
      </c>
      <c r="I2498">
        <v>0</v>
      </c>
      <c r="J2498" t="s">
        <v>48</v>
      </c>
      <c r="K2498">
        <v>452578</v>
      </c>
      <c r="L2498">
        <v>13</v>
      </c>
      <c r="M2498">
        <v>0</v>
      </c>
      <c r="N2498">
        <v>0</v>
      </c>
      <c r="O2498">
        <v>0</v>
      </c>
      <c r="P2498">
        <v>0</v>
      </c>
      <c r="Q2498">
        <v>0</v>
      </c>
      <c r="R2498" t="s">
        <v>6765</v>
      </c>
      <c r="S2498" t="s">
        <v>50</v>
      </c>
    </row>
    <row r="2499" spans="1:19">
      <c r="A2499" t="s">
        <v>6766</v>
      </c>
      <c r="B2499" t="s">
        <v>6767</v>
      </c>
      <c r="C2499" t="s">
        <v>21</v>
      </c>
      <c r="D2499" t="s">
        <v>22</v>
      </c>
      <c r="E2499">
        <v>348.08</v>
      </c>
      <c r="F2499" t="s">
        <v>39</v>
      </c>
      <c r="G2499" t="s">
        <v>40</v>
      </c>
      <c r="H2499">
        <v>7.69</v>
      </c>
      <c r="I2499">
        <v>0</v>
      </c>
      <c r="J2499" t="s">
        <v>31</v>
      </c>
      <c r="K2499">
        <v>505819</v>
      </c>
      <c r="L2499">
        <v>13</v>
      </c>
      <c r="M2499">
        <v>0</v>
      </c>
      <c r="N2499">
        <v>0</v>
      </c>
      <c r="O2499">
        <v>0</v>
      </c>
      <c r="P2499">
        <v>0</v>
      </c>
      <c r="Q2499">
        <v>0</v>
      </c>
      <c r="R2499" t="s">
        <v>6768</v>
      </c>
    </row>
    <row r="2500" spans="1:19">
      <c r="A2500" t="s">
        <v>6769</v>
      </c>
      <c r="B2500" t="s">
        <v>6770</v>
      </c>
      <c r="C2500" t="s">
        <v>53</v>
      </c>
      <c r="D2500" t="s">
        <v>70</v>
      </c>
      <c r="E2500">
        <v>1648.8</v>
      </c>
      <c r="F2500" t="s">
        <v>39</v>
      </c>
      <c r="G2500" t="s">
        <v>40</v>
      </c>
      <c r="H2500">
        <v>4.76</v>
      </c>
      <c r="I2500">
        <v>0</v>
      </c>
      <c r="J2500" t="s">
        <v>31</v>
      </c>
      <c r="K2500">
        <v>512130</v>
      </c>
      <c r="L2500">
        <v>18</v>
      </c>
      <c r="M2500">
        <v>0</v>
      </c>
      <c r="N2500">
        <v>0</v>
      </c>
      <c r="O2500">
        <v>0</v>
      </c>
      <c r="P2500">
        <v>0</v>
      </c>
      <c r="Q2500">
        <v>0</v>
      </c>
      <c r="R2500" t="s">
        <v>6771</v>
      </c>
    </row>
    <row r="2501" spans="1:19">
      <c r="A2501" t="s">
        <v>6772</v>
      </c>
      <c r="B2501" t="s">
        <v>6773</v>
      </c>
      <c r="C2501" t="s">
        <v>29</v>
      </c>
      <c r="D2501" t="s">
        <v>30</v>
      </c>
      <c r="E2501">
        <v>229.88</v>
      </c>
      <c r="F2501" t="s">
        <v>23</v>
      </c>
      <c r="G2501" t="s">
        <v>24</v>
      </c>
      <c r="H2501">
        <v>9.24</v>
      </c>
      <c r="I2501">
        <v>0</v>
      </c>
      <c r="J2501" t="s">
        <v>25</v>
      </c>
      <c r="K2501">
        <v>402358</v>
      </c>
      <c r="L2501">
        <v>41</v>
      </c>
      <c r="M2501">
        <v>0</v>
      </c>
      <c r="N2501">
        <v>1</v>
      </c>
      <c r="O2501">
        <v>0</v>
      </c>
      <c r="P2501">
        <v>0</v>
      </c>
      <c r="Q2501">
        <v>0</v>
      </c>
      <c r="R2501" t="s">
        <v>6774</v>
      </c>
    </row>
    <row r="2502" spans="1:19">
      <c r="A2502" t="s">
        <v>6775</v>
      </c>
      <c r="B2502" t="s">
        <v>6776</v>
      </c>
      <c r="C2502" t="s">
        <v>29</v>
      </c>
      <c r="D2502" t="s">
        <v>70</v>
      </c>
      <c r="E2502">
        <v>290.39</v>
      </c>
      <c r="F2502" t="s">
        <v>23</v>
      </c>
      <c r="G2502" t="s">
        <v>24</v>
      </c>
      <c r="H2502">
        <v>6.7</v>
      </c>
      <c r="I2502">
        <v>0</v>
      </c>
      <c r="J2502" t="s">
        <v>31</v>
      </c>
      <c r="K2502">
        <v>558834</v>
      </c>
      <c r="L2502">
        <v>14</v>
      </c>
      <c r="M2502">
        <v>0</v>
      </c>
      <c r="N2502">
        <v>0</v>
      </c>
      <c r="O2502">
        <v>0</v>
      </c>
      <c r="P2502">
        <v>0</v>
      </c>
      <c r="Q2502">
        <v>0</v>
      </c>
      <c r="R2502" t="s">
        <v>6777</v>
      </c>
    </row>
    <row r="2503" spans="1:19">
      <c r="A2503" t="s">
        <v>6778</v>
      </c>
      <c r="B2503" t="s">
        <v>6779</v>
      </c>
      <c r="C2503" t="s">
        <v>121</v>
      </c>
      <c r="D2503" t="s">
        <v>54</v>
      </c>
      <c r="E2503">
        <v>390.58</v>
      </c>
      <c r="F2503" t="s">
        <v>23</v>
      </c>
      <c r="G2503" t="s">
        <v>24</v>
      </c>
      <c r="H2503">
        <v>14.53</v>
      </c>
      <c r="I2503">
        <v>0</v>
      </c>
      <c r="J2503" t="s">
        <v>25</v>
      </c>
      <c r="K2503">
        <v>511791</v>
      </c>
      <c r="L2503">
        <v>23</v>
      </c>
      <c r="M2503">
        <v>0</v>
      </c>
      <c r="N2503">
        <v>0</v>
      </c>
      <c r="O2503">
        <v>0</v>
      </c>
      <c r="P2503">
        <v>0</v>
      </c>
      <c r="Q2503">
        <v>0</v>
      </c>
      <c r="R2503" t="s">
        <v>6780</v>
      </c>
    </row>
    <row r="2504" spans="1:19">
      <c r="A2504" t="s">
        <v>6781</v>
      </c>
      <c r="B2504" t="s">
        <v>5657</v>
      </c>
      <c r="C2504" t="s">
        <v>29</v>
      </c>
      <c r="D2504" t="s">
        <v>22</v>
      </c>
      <c r="E2504">
        <v>254.18</v>
      </c>
      <c r="F2504" t="s">
        <v>23</v>
      </c>
      <c r="G2504" t="s">
        <v>24</v>
      </c>
      <c r="H2504">
        <v>6.79</v>
      </c>
      <c r="I2504">
        <v>0</v>
      </c>
      <c r="J2504" t="s">
        <v>144</v>
      </c>
      <c r="K2504">
        <v>406891</v>
      </c>
      <c r="L2504">
        <v>25</v>
      </c>
      <c r="M2504">
        <v>0</v>
      </c>
      <c r="N2504">
        <v>0</v>
      </c>
      <c r="O2504">
        <v>0</v>
      </c>
      <c r="P2504">
        <v>0</v>
      </c>
      <c r="Q2504">
        <v>0</v>
      </c>
      <c r="R2504" t="s">
        <v>6782</v>
      </c>
    </row>
    <row r="2505" spans="1:19">
      <c r="A2505" t="s">
        <v>6783</v>
      </c>
      <c r="B2505" t="s">
        <v>4639</v>
      </c>
      <c r="C2505" t="s">
        <v>60</v>
      </c>
      <c r="D2505" t="s">
        <v>22</v>
      </c>
      <c r="E2505">
        <v>348.65</v>
      </c>
      <c r="F2505" t="s">
        <v>23</v>
      </c>
      <c r="G2505" t="s">
        <v>24</v>
      </c>
      <c r="H2505">
        <v>3.74</v>
      </c>
      <c r="I2505">
        <v>0</v>
      </c>
      <c r="J2505" t="s">
        <v>48</v>
      </c>
      <c r="K2505">
        <v>538119</v>
      </c>
      <c r="L2505">
        <v>17</v>
      </c>
      <c r="M2505">
        <v>0</v>
      </c>
      <c r="N2505">
        <v>0</v>
      </c>
      <c r="O2505">
        <v>0</v>
      </c>
      <c r="P2505">
        <v>0</v>
      </c>
      <c r="Q2505">
        <v>0</v>
      </c>
      <c r="R2505" t="s">
        <v>6784</v>
      </c>
    </row>
    <row r="2506" spans="1:19">
      <c r="A2506" t="s">
        <v>6785</v>
      </c>
      <c r="B2506" t="s">
        <v>6786</v>
      </c>
      <c r="C2506" t="s">
        <v>121</v>
      </c>
      <c r="D2506" t="s">
        <v>30</v>
      </c>
      <c r="E2506">
        <v>885.37</v>
      </c>
      <c r="F2506" t="s">
        <v>23</v>
      </c>
      <c r="G2506" t="s">
        <v>24</v>
      </c>
      <c r="H2506">
        <v>10.25</v>
      </c>
      <c r="I2506">
        <v>0</v>
      </c>
      <c r="J2506" t="s">
        <v>31</v>
      </c>
      <c r="K2506">
        <v>495166</v>
      </c>
      <c r="L2506">
        <v>17</v>
      </c>
      <c r="M2506">
        <v>0</v>
      </c>
      <c r="N2506">
        <v>0</v>
      </c>
      <c r="O2506">
        <v>0</v>
      </c>
      <c r="P2506">
        <v>0</v>
      </c>
      <c r="Q2506">
        <v>0</v>
      </c>
      <c r="R2506" t="s">
        <v>6787</v>
      </c>
    </row>
    <row r="2507" spans="1:19">
      <c r="A2507" t="s">
        <v>6788</v>
      </c>
      <c r="B2507" t="s">
        <v>6789</v>
      </c>
      <c r="C2507" t="s">
        <v>53</v>
      </c>
      <c r="D2507" t="s">
        <v>30</v>
      </c>
      <c r="E2507">
        <v>286.58999999999997</v>
      </c>
      <c r="F2507" t="s">
        <v>23</v>
      </c>
      <c r="G2507" t="s">
        <v>24</v>
      </c>
      <c r="H2507">
        <v>8.11</v>
      </c>
      <c r="I2507">
        <v>0</v>
      </c>
      <c r="J2507" t="s">
        <v>48</v>
      </c>
      <c r="K2507">
        <v>548839</v>
      </c>
      <c r="L2507">
        <v>17</v>
      </c>
      <c r="M2507">
        <v>0</v>
      </c>
      <c r="N2507">
        <v>0</v>
      </c>
      <c r="O2507">
        <v>0</v>
      </c>
      <c r="P2507">
        <v>0</v>
      </c>
      <c r="Q2507">
        <v>0</v>
      </c>
      <c r="R2507" t="s">
        <v>6790</v>
      </c>
    </row>
    <row r="2508" spans="1:19">
      <c r="A2508" t="s">
        <v>6791</v>
      </c>
      <c r="B2508" t="s">
        <v>204</v>
      </c>
      <c r="C2508" t="s">
        <v>21</v>
      </c>
      <c r="D2508" t="s">
        <v>70</v>
      </c>
      <c r="E2508">
        <v>790.69</v>
      </c>
      <c r="F2508" t="s">
        <v>23</v>
      </c>
      <c r="G2508" t="s">
        <v>24</v>
      </c>
      <c r="H2508">
        <v>5.91</v>
      </c>
      <c r="I2508">
        <v>0</v>
      </c>
      <c r="J2508" t="s">
        <v>144</v>
      </c>
      <c r="K2508">
        <v>450142</v>
      </c>
      <c r="L2508">
        <v>43</v>
      </c>
      <c r="M2508">
        <v>0</v>
      </c>
      <c r="N2508">
        <v>0</v>
      </c>
      <c r="O2508">
        <v>1</v>
      </c>
      <c r="P2508">
        <v>0</v>
      </c>
      <c r="Q2508">
        <v>0</v>
      </c>
      <c r="R2508" t="s">
        <v>6792</v>
      </c>
    </row>
    <row r="2509" spans="1:19">
      <c r="A2509" t="s">
        <v>6793</v>
      </c>
      <c r="B2509" t="s">
        <v>198</v>
      </c>
      <c r="C2509" t="s">
        <v>44</v>
      </c>
      <c r="D2509" t="s">
        <v>70</v>
      </c>
      <c r="E2509">
        <v>320.16000000000003</v>
      </c>
      <c r="F2509" t="s">
        <v>55</v>
      </c>
      <c r="G2509" t="s">
        <v>40</v>
      </c>
      <c r="H2509">
        <v>1.97</v>
      </c>
      <c r="I2509">
        <v>0</v>
      </c>
      <c r="J2509" t="s">
        <v>48</v>
      </c>
      <c r="K2509">
        <v>406481</v>
      </c>
      <c r="L2509">
        <v>25</v>
      </c>
      <c r="M2509">
        <v>0</v>
      </c>
      <c r="N2509">
        <v>0</v>
      </c>
      <c r="O2509">
        <v>0</v>
      </c>
      <c r="P2509">
        <v>0</v>
      </c>
      <c r="Q2509">
        <v>0</v>
      </c>
      <c r="R2509" t="s">
        <v>6794</v>
      </c>
    </row>
    <row r="2510" spans="1:19">
      <c r="A2510" t="s">
        <v>6795</v>
      </c>
      <c r="B2510" t="s">
        <v>6796</v>
      </c>
      <c r="C2510" t="s">
        <v>21</v>
      </c>
      <c r="D2510" t="s">
        <v>70</v>
      </c>
      <c r="E2510">
        <v>356.14</v>
      </c>
      <c r="F2510" t="s">
        <v>23</v>
      </c>
      <c r="G2510" t="s">
        <v>24</v>
      </c>
      <c r="H2510">
        <v>10.14</v>
      </c>
      <c r="I2510">
        <v>0</v>
      </c>
      <c r="J2510" t="s">
        <v>25</v>
      </c>
      <c r="K2510">
        <v>466292</v>
      </c>
      <c r="L2510">
        <v>21</v>
      </c>
      <c r="M2510">
        <v>0</v>
      </c>
      <c r="N2510">
        <v>0</v>
      </c>
      <c r="O2510">
        <v>0</v>
      </c>
      <c r="P2510">
        <v>0</v>
      </c>
      <c r="Q2510">
        <v>0</v>
      </c>
      <c r="R2510" t="s">
        <v>6797</v>
      </c>
    </row>
    <row r="2511" spans="1:19">
      <c r="A2511" t="s">
        <v>6798</v>
      </c>
      <c r="B2511" t="s">
        <v>5701</v>
      </c>
      <c r="C2511" t="s">
        <v>95</v>
      </c>
      <c r="D2511" t="s">
        <v>70</v>
      </c>
      <c r="E2511">
        <v>487</v>
      </c>
      <c r="F2511" t="s">
        <v>23</v>
      </c>
      <c r="G2511" t="s">
        <v>24</v>
      </c>
      <c r="H2511">
        <v>11.22</v>
      </c>
      <c r="I2511">
        <v>0</v>
      </c>
      <c r="J2511" t="s">
        <v>25</v>
      </c>
      <c r="K2511">
        <v>461966</v>
      </c>
      <c r="L2511">
        <v>13</v>
      </c>
      <c r="M2511">
        <v>0</v>
      </c>
      <c r="N2511">
        <v>0</v>
      </c>
      <c r="O2511">
        <v>0</v>
      </c>
      <c r="P2511">
        <v>0</v>
      </c>
      <c r="Q2511">
        <v>0</v>
      </c>
      <c r="R2511" t="s">
        <v>6799</v>
      </c>
    </row>
    <row r="2512" spans="1:19">
      <c r="A2512" t="s">
        <v>6800</v>
      </c>
      <c r="B2512" t="s">
        <v>787</v>
      </c>
      <c r="C2512" t="s">
        <v>35</v>
      </c>
      <c r="D2512" t="s">
        <v>30</v>
      </c>
      <c r="E2512">
        <v>548.97</v>
      </c>
      <c r="F2512" t="s">
        <v>23</v>
      </c>
      <c r="G2512" t="s">
        <v>24</v>
      </c>
      <c r="H2512">
        <v>2.96</v>
      </c>
      <c r="I2512">
        <v>0</v>
      </c>
      <c r="J2512" t="s">
        <v>48</v>
      </c>
      <c r="K2512">
        <v>426130</v>
      </c>
      <c r="L2512">
        <v>16</v>
      </c>
      <c r="M2512">
        <v>0</v>
      </c>
      <c r="N2512">
        <v>0</v>
      </c>
      <c r="O2512">
        <v>0</v>
      </c>
      <c r="P2512">
        <v>0</v>
      </c>
      <c r="Q2512">
        <v>0</v>
      </c>
      <c r="R2512" t="s">
        <v>6801</v>
      </c>
    </row>
    <row r="2513" spans="1:18">
      <c r="A2513" t="s">
        <v>6802</v>
      </c>
      <c r="B2513" t="s">
        <v>959</v>
      </c>
      <c r="C2513" t="s">
        <v>60</v>
      </c>
      <c r="D2513" t="s">
        <v>22</v>
      </c>
      <c r="E2513">
        <v>561.77</v>
      </c>
      <c r="F2513" t="s">
        <v>23</v>
      </c>
      <c r="G2513" t="s">
        <v>24</v>
      </c>
      <c r="H2513">
        <v>7.02</v>
      </c>
      <c r="I2513">
        <v>0</v>
      </c>
      <c r="J2513" t="s">
        <v>48</v>
      </c>
      <c r="K2513">
        <v>551439</v>
      </c>
      <c r="L2513">
        <v>22</v>
      </c>
      <c r="M2513">
        <v>0</v>
      </c>
      <c r="N2513">
        <v>0</v>
      </c>
      <c r="O2513">
        <v>0</v>
      </c>
      <c r="P2513">
        <v>0</v>
      </c>
      <c r="Q2513">
        <v>0</v>
      </c>
      <c r="R2513" t="s">
        <v>6803</v>
      </c>
    </row>
    <row r="2514" spans="1:18">
      <c r="A2514" t="s">
        <v>6804</v>
      </c>
      <c r="B2514" t="s">
        <v>6805</v>
      </c>
      <c r="C2514" t="s">
        <v>35</v>
      </c>
      <c r="D2514" t="s">
        <v>54</v>
      </c>
      <c r="E2514">
        <v>136.51</v>
      </c>
      <c r="F2514" t="s">
        <v>55</v>
      </c>
      <c r="G2514" t="s">
        <v>40</v>
      </c>
      <c r="H2514">
        <v>10.95</v>
      </c>
      <c r="I2514">
        <v>0</v>
      </c>
      <c r="J2514" t="s">
        <v>48</v>
      </c>
      <c r="K2514">
        <v>552914</v>
      </c>
      <c r="L2514">
        <v>17</v>
      </c>
      <c r="M2514">
        <v>0</v>
      </c>
      <c r="N2514">
        <v>0</v>
      </c>
      <c r="O2514">
        <v>0</v>
      </c>
      <c r="P2514">
        <v>0</v>
      </c>
      <c r="Q2514">
        <v>0</v>
      </c>
      <c r="R2514" t="s">
        <v>6806</v>
      </c>
    </row>
    <row r="2515" spans="1:18">
      <c r="A2515" t="s">
        <v>6807</v>
      </c>
      <c r="B2515" t="s">
        <v>6808</v>
      </c>
      <c r="C2515" t="s">
        <v>35</v>
      </c>
      <c r="D2515" t="s">
        <v>70</v>
      </c>
      <c r="E2515">
        <v>382.82</v>
      </c>
      <c r="F2515" t="s">
        <v>55</v>
      </c>
      <c r="G2515" t="s">
        <v>40</v>
      </c>
      <c r="H2515">
        <v>11.64</v>
      </c>
      <c r="I2515">
        <v>0</v>
      </c>
      <c r="J2515" t="s">
        <v>48</v>
      </c>
      <c r="K2515">
        <v>434053</v>
      </c>
      <c r="L2515">
        <v>24</v>
      </c>
      <c r="M2515">
        <v>0</v>
      </c>
      <c r="N2515">
        <v>0</v>
      </c>
      <c r="O2515">
        <v>0</v>
      </c>
      <c r="P2515">
        <v>0</v>
      </c>
      <c r="Q2515">
        <v>0</v>
      </c>
      <c r="R2515" t="s">
        <v>6809</v>
      </c>
    </row>
    <row r="2516" spans="1:18">
      <c r="A2516" t="s">
        <v>6810</v>
      </c>
      <c r="B2516" t="s">
        <v>5972</v>
      </c>
      <c r="C2516" t="s">
        <v>21</v>
      </c>
      <c r="D2516" t="s">
        <v>22</v>
      </c>
      <c r="E2516">
        <v>813.03</v>
      </c>
      <c r="F2516" t="s">
        <v>23</v>
      </c>
      <c r="G2516" t="s">
        <v>24</v>
      </c>
      <c r="H2516">
        <v>2.0499999999999998</v>
      </c>
      <c r="I2516">
        <v>0</v>
      </c>
      <c r="J2516" t="s">
        <v>31</v>
      </c>
      <c r="K2516">
        <v>550457</v>
      </c>
      <c r="L2516">
        <v>16</v>
      </c>
      <c r="M2516">
        <v>0</v>
      </c>
      <c r="N2516">
        <v>0</v>
      </c>
      <c r="O2516">
        <v>0</v>
      </c>
      <c r="P2516">
        <v>0</v>
      </c>
      <c r="Q2516">
        <v>0</v>
      </c>
      <c r="R2516" t="s">
        <v>6811</v>
      </c>
    </row>
    <row r="2517" spans="1:18">
      <c r="A2517" t="s">
        <v>6812</v>
      </c>
      <c r="B2517" t="s">
        <v>6813</v>
      </c>
      <c r="C2517" t="s">
        <v>44</v>
      </c>
      <c r="D2517" t="s">
        <v>54</v>
      </c>
      <c r="E2517">
        <v>418.24</v>
      </c>
      <c r="F2517" t="s">
        <v>23</v>
      </c>
      <c r="G2517" t="s">
        <v>24</v>
      </c>
      <c r="H2517">
        <v>9.6</v>
      </c>
      <c r="I2517">
        <v>0</v>
      </c>
      <c r="J2517" t="s">
        <v>48</v>
      </c>
      <c r="K2517">
        <v>447716</v>
      </c>
      <c r="L2517">
        <v>11</v>
      </c>
      <c r="M2517">
        <v>0</v>
      </c>
      <c r="N2517">
        <v>0</v>
      </c>
      <c r="O2517">
        <v>0</v>
      </c>
      <c r="P2517">
        <v>0</v>
      </c>
      <c r="Q2517">
        <v>0</v>
      </c>
      <c r="R2517" t="s">
        <v>6814</v>
      </c>
    </row>
    <row r="2518" spans="1:18">
      <c r="A2518" t="s">
        <v>6815</v>
      </c>
      <c r="B2518" t="s">
        <v>2343</v>
      </c>
      <c r="C2518" t="s">
        <v>95</v>
      </c>
      <c r="D2518" t="s">
        <v>70</v>
      </c>
      <c r="E2518">
        <v>886.44</v>
      </c>
      <c r="F2518" t="s">
        <v>23</v>
      </c>
      <c r="G2518" t="s">
        <v>24</v>
      </c>
      <c r="H2518">
        <v>5.66</v>
      </c>
      <c r="I2518">
        <v>0</v>
      </c>
      <c r="J2518" t="s">
        <v>25</v>
      </c>
      <c r="K2518">
        <v>510510</v>
      </c>
      <c r="L2518">
        <v>47</v>
      </c>
      <c r="M2518">
        <v>0</v>
      </c>
      <c r="N2518">
        <v>1</v>
      </c>
      <c r="O2518">
        <v>0</v>
      </c>
      <c r="P2518">
        <v>0</v>
      </c>
      <c r="Q2518">
        <v>0</v>
      </c>
      <c r="R2518" t="s">
        <v>6816</v>
      </c>
    </row>
    <row r="2519" spans="1:18">
      <c r="A2519" t="s">
        <v>6817</v>
      </c>
      <c r="B2519" t="s">
        <v>3271</v>
      </c>
      <c r="C2519" t="s">
        <v>121</v>
      </c>
      <c r="D2519" t="s">
        <v>70</v>
      </c>
      <c r="E2519">
        <v>162.99</v>
      </c>
      <c r="F2519" t="s">
        <v>23</v>
      </c>
      <c r="G2519" t="s">
        <v>24</v>
      </c>
      <c r="H2519">
        <v>8.5500000000000007</v>
      </c>
      <c r="I2519">
        <v>0</v>
      </c>
      <c r="J2519" t="s">
        <v>31</v>
      </c>
      <c r="K2519">
        <v>501684</v>
      </c>
      <c r="L2519">
        <v>15</v>
      </c>
      <c r="M2519">
        <v>0</v>
      </c>
      <c r="N2519">
        <v>0</v>
      </c>
      <c r="O2519">
        <v>0</v>
      </c>
      <c r="P2519">
        <v>0</v>
      </c>
      <c r="Q2519">
        <v>0</v>
      </c>
      <c r="R2519" t="s">
        <v>6818</v>
      </c>
    </row>
    <row r="2520" spans="1:18">
      <c r="A2520" t="s">
        <v>6819</v>
      </c>
      <c r="B2520" t="s">
        <v>6820</v>
      </c>
      <c r="C2520" t="s">
        <v>44</v>
      </c>
      <c r="D2520" t="s">
        <v>54</v>
      </c>
      <c r="E2520">
        <v>744.15</v>
      </c>
      <c r="F2520" t="s">
        <v>23</v>
      </c>
      <c r="G2520" t="s">
        <v>24</v>
      </c>
      <c r="H2520">
        <v>8.2200000000000006</v>
      </c>
      <c r="I2520">
        <v>0</v>
      </c>
      <c r="J2520" t="s">
        <v>25</v>
      </c>
      <c r="K2520">
        <v>460085</v>
      </c>
      <c r="L2520">
        <v>19</v>
      </c>
      <c r="M2520">
        <v>0</v>
      </c>
      <c r="N2520">
        <v>0</v>
      </c>
      <c r="O2520">
        <v>0</v>
      </c>
      <c r="P2520">
        <v>0</v>
      </c>
      <c r="Q2520">
        <v>0</v>
      </c>
      <c r="R2520" t="s">
        <v>6821</v>
      </c>
    </row>
    <row r="2521" spans="1:18">
      <c r="A2521" t="s">
        <v>6822</v>
      </c>
      <c r="B2521" t="s">
        <v>6823</v>
      </c>
      <c r="C2521" t="s">
        <v>35</v>
      </c>
      <c r="D2521" t="s">
        <v>54</v>
      </c>
      <c r="E2521">
        <v>699.53</v>
      </c>
      <c r="F2521" t="s">
        <v>23</v>
      </c>
      <c r="G2521" t="s">
        <v>24</v>
      </c>
      <c r="H2521">
        <v>15.41</v>
      </c>
      <c r="I2521">
        <v>0</v>
      </c>
      <c r="J2521" t="s">
        <v>48</v>
      </c>
      <c r="K2521">
        <v>428117</v>
      </c>
      <c r="L2521">
        <v>12</v>
      </c>
      <c r="M2521">
        <v>0</v>
      </c>
      <c r="N2521">
        <v>0</v>
      </c>
      <c r="O2521">
        <v>0</v>
      </c>
      <c r="P2521">
        <v>0</v>
      </c>
      <c r="Q2521">
        <v>0</v>
      </c>
      <c r="R2521" t="s">
        <v>6824</v>
      </c>
    </row>
    <row r="2522" spans="1:18">
      <c r="A2522" t="s">
        <v>6825</v>
      </c>
      <c r="B2522" t="s">
        <v>6826</v>
      </c>
      <c r="C2522" t="s">
        <v>29</v>
      </c>
      <c r="D2522" t="s">
        <v>30</v>
      </c>
      <c r="E2522">
        <v>608.58000000000004</v>
      </c>
      <c r="F2522" t="s">
        <v>23</v>
      </c>
      <c r="G2522" t="s">
        <v>24</v>
      </c>
      <c r="H2522">
        <v>10.52</v>
      </c>
      <c r="I2522">
        <v>0</v>
      </c>
      <c r="J2522" t="s">
        <v>31</v>
      </c>
      <c r="K2522">
        <v>544989</v>
      </c>
      <c r="L2522">
        <v>19</v>
      </c>
      <c r="M2522">
        <v>0</v>
      </c>
      <c r="N2522">
        <v>0</v>
      </c>
      <c r="O2522">
        <v>0</v>
      </c>
      <c r="P2522">
        <v>0</v>
      </c>
      <c r="Q2522">
        <v>0</v>
      </c>
      <c r="R2522" t="s">
        <v>6827</v>
      </c>
    </row>
    <row r="2523" spans="1:18">
      <c r="A2523" t="s">
        <v>6828</v>
      </c>
      <c r="B2523" t="s">
        <v>6823</v>
      </c>
      <c r="C2523" t="s">
        <v>29</v>
      </c>
      <c r="D2523" t="s">
        <v>22</v>
      </c>
      <c r="E2523">
        <v>437.64</v>
      </c>
      <c r="F2523" t="s">
        <v>39</v>
      </c>
      <c r="G2523" t="s">
        <v>40</v>
      </c>
      <c r="H2523">
        <v>1.35</v>
      </c>
      <c r="I2523">
        <v>0</v>
      </c>
      <c r="J2523" t="s">
        <v>144</v>
      </c>
      <c r="K2523">
        <v>453690</v>
      </c>
      <c r="L2523">
        <v>25</v>
      </c>
      <c r="M2523">
        <v>0</v>
      </c>
      <c r="N2523">
        <v>0</v>
      </c>
      <c r="O2523">
        <v>0</v>
      </c>
      <c r="P2523">
        <v>0</v>
      </c>
      <c r="Q2523">
        <v>0</v>
      </c>
      <c r="R2523" t="s">
        <v>6829</v>
      </c>
    </row>
    <row r="2524" spans="1:18">
      <c r="A2524" t="s">
        <v>6830</v>
      </c>
      <c r="B2524" t="s">
        <v>6831</v>
      </c>
      <c r="C2524" t="s">
        <v>29</v>
      </c>
      <c r="D2524" t="s">
        <v>22</v>
      </c>
      <c r="E2524">
        <v>2789.94</v>
      </c>
      <c r="F2524" t="s">
        <v>39</v>
      </c>
      <c r="G2524" t="s">
        <v>40</v>
      </c>
      <c r="H2524">
        <v>11.25</v>
      </c>
      <c r="I2524">
        <v>0</v>
      </c>
      <c r="J2524" t="s">
        <v>25</v>
      </c>
      <c r="K2524">
        <v>420853</v>
      </c>
      <c r="L2524">
        <v>21</v>
      </c>
      <c r="M2524">
        <v>0</v>
      </c>
      <c r="N2524">
        <v>0</v>
      </c>
      <c r="O2524">
        <v>0</v>
      </c>
      <c r="P2524">
        <v>0</v>
      </c>
      <c r="Q2524">
        <v>0</v>
      </c>
      <c r="R2524" t="s">
        <v>6832</v>
      </c>
    </row>
    <row r="2525" spans="1:18">
      <c r="A2525" t="s">
        <v>6833</v>
      </c>
      <c r="B2525" t="s">
        <v>2310</v>
      </c>
      <c r="C2525" t="s">
        <v>128</v>
      </c>
      <c r="D2525" t="s">
        <v>70</v>
      </c>
      <c r="E2525">
        <v>551.15</v>
      </c>
      <c r="F2525" t="s">
        <v>23</v>
      </c>
      <c r="G2525" t="s">
        <v>24</v>
      </c>
      <c r="H2525">
        <v>6.8</v>
      </c>
      <c r="I2525">
        <v>0</v>
      </c>
      <c r="J2525" t="s">
        <v>25</v>
      </c>
      <c r="K2525">
        <v>478796</v>
      </c>
      <c r="L2525">
        <v>19</v>
      </c>
      <c r="M2525">
        <v>0</v>
      </c>
      <c r="N2525">
        <v>0</v>
      </c>
      <c r="O2525">
        <v>0</v>
      </c>
      <c r="P2525">
        <v>0</v>
      </c>
      <c r="Q2525">
        <v>0</v>
      </c>
      <c r="R2525" t="s">
        <v>6834</v>
      </c>
    </row>
    <row r="2526" spans="1:18">
      <c r="A2526" t="s">
        <v>6835</v>
      </c>
      <c r="B2526" t="s">
        <v>5062</v>
      </c>
      <c r="C2526" t="s">
        <v>121</v>
      </c>
      <c r="D2526" t="s">
        <v>30</v>
      </c>
      <c r="E2526">
        <v>649.77</v>
      </c>
      <c r="F2526" t="s">
        <v>39</v>
      </c>
      <c r="G2526" t="s">
        <v>40</v>
      </c>
      <c r="H2526">
        <v>3.63</v>
      </c>
      <c r="I2526">
        <v>0</v>
      </c>
      <c r="J2526" t="s">
        <v>48</v>
      </c>
      <c r="K2526">
        <v>502456</v>
      </c>
      <c r="L2526">
        <v>38</v>
      </c>
      <c r="M2526">
        <v>0</v>
      </c>
      <c r="N2526">
        <v>0</v>
      </c>
      <c r="O2526">
        <v>0</v>
      </c>
      <c r="P2526">
        <v>1</v>
      </c>
      <c r="Q2526">
        <v>0</v>
      </c>
      <c r="R2526" t="s">
        <v>6836</v>
      </c>
    </row>
    <row r="2527" spans="1:18">
      <c r="A2527" t="s">
        <v>6837</v>
      </c>
      <c r="B2527" t="s">
        <v>5356</v>
      </c>
      <c r="C2527" t="s">
        <v>29</v>
      </c>
      <c r="D2527" t="s">
        <v>30</v>
      </c>
      <c r="E2527">
        <v>877.35</v>
      </c>
      <c r="F2527" t="s">
        <v>23</v>
      </c>
      <c r="G2527" t="s">
        <v>24</v>
      </c>
      <c r="H2527">
        <v>5.81</v>
      </c>
      <c r="I2527">
        <v>0</v>
      </c>
      <c r="J2527" t="s">
        <v>31</v>
      </c>
      <c r="K2527">
        <v>549735</v>
      </c>
      <c r="L2527">
        <v>13</v>
      </c>
      <c r="M2527">
        <v>0</v>
      </c>
      <c r="N2527">
        <v>0</v>
      </c>
      <c r="O2527">
        <v>0</v>
      </c>
      <c r="P2527">
        <v>0</v>
      </c>
      <c r="Q2527">
        <v>0</v>
      </c>
      <c r="R2527" t="s">
        <v>6838</v>
      </c>
    </row>
    <row r="2528" spans="1:18">
      <c r="A2528" t="s">
        <v>6839</v>
      </c>
      <c r="B2528" t="s">
        <v>6840</v>
      </c>
      <c r="C2528" t="s">
        <v>111</v>
      </c>
      <c r="D2528" t="s">
        <v>22</v>
      </c>
      <c r="E2528">
        <v>195.38</v>
      </c>
      <c r="F2528" t="s">
        <v>39</v>
      </c>
      <c r="G2528" t="s">
        <v>40</v>
      </c>
      <c r="H2528">
        <v>3.73</v>
      </c>
      <c r="I2528">
        <v>0</v>
      </c>
      <c r="J2528" t="s">
        <v>25</v>
      </c>
      <c r="K2528">
        <v>433965</v>
      </c>
      <c r="L2528">
        <v>66</v>
      </c>
      <c r="M2528">
        <v>0</v>
      </c>
      <c r="N2528">
        <v>1</v>
      </c>
      <c r="O2528">
        <v>1</v>
      </c>
      <c r="P2528">
        <v>0</v>
      </c>
      <c r="Q2528">
        <v>0</v>
      </c>
      <c r="R2528" t="s">
        <v>6841</v>
      </c>
    </row>
    <row r="2529" spans="1:19">
      <c r="A2529" t="s">
        <v>6842</v>
      </c>
      <c r="B2529" t="s">
        <v>6843</v>
      </c>
      <c r="C2529" t="s">
        <v>60</v>
      </c>
      <c r="D2529" t="s">
        <v>54</v>
      </c>
      <c r="E2529">
        <v>1274.1500000000001</v>
      </c>
      <c r="F2529" t="s">
        <v>39</v>
      </c>
      <c r="G2529" t="s">
        <v>40</v>
      </c>
      <c r="H2529">
        <v>18.46</v>
      </c>
      <c r="I2529">
        <v>0</v>
      </c>
      <c r="J2529" t="s">
        <v>31</v>
      </c>
      <c r="K2529">
        <v>442136</v>
      </c>
      <c r="L2529">
        <v>42</v>
      </c>
      <c r="M2529">
        <v>0</v>
      </c>
      <c r="N2529">
        <v>1</v>
      </c>
      <c r="O2529">
        <v>0</v>
      </c>
      <c r="P2529">
        <v>0</v>
      </c>
      <c r="Q2529">
        <v>0</v>
      </c>
      <c r="R2529" t="s">
        <v>6844</v>
      </c>
    </row>
    <row r="2530" spans="1:19">
      <c r="A2530" t="s">
        <v>6845</v>
      </c>
      <c r="B2530" t="s">
        <v>4912</v>
      </c>
      <c r="C2530" t="s">
        <v>44</v>
      </c>
      <c r="D2530" t="s">
        <v>30</v>
      </c>
      <c r="E2530">
        <v>624.63</v>
      </c>
      <c r="F2530" t="s">
        <v>23</v>
      </c>
      <c r="G2530" t="s">
        <v>24</v>
      </c>
      <c r="H2530">
        <v>1.96</v>
      </c>
      <c r="I2530">
        <v>0</v>
      </c>
      <c r="J2530" t="s">
        <v>25</v>
      </c>
      <c r="K2530">
        <v>450378</v>
      </c>
      <c r="L2530">
        <v>22</v>
      </c>
      <c r="M2530">
        <v>0</v>
      </c>
      <c r="N2530">
        <v>0</v>
      </c>
      <c r="O2530">
        <v>0</v>
      </c>
      <c r="P2530">
        <v>0</v>
      </c>
      <c r="Q2530">
        <v>0</v>
      </c>
      <c r="R2530" t="s">
        <v>6846</v>
      </c>
    </row>
    <row r="2531" spans="1:19">
      <c r="A2531" t="s">
        <v>6847</v>
      </c>
      <c r="B2531" t="s">
        <v>76</v>
      </c>
      <c r="C2531" t="s">
        <v>44</v>
      </c>
      <c r="D2531" t="s">
        <v>70</v>
      </c>
      <c r="E2531">
        <v>982.69</v>
      </c>
      <c r="F2531" t="s">
        <v>23</v>
      </c>
      <c r="G2531" t="s">
        <v>24</v>
      </c>
      <c r="H2531">
        <v>11.61</v>
      </c>
      <c r="I2531">
        <v>0</v>
      </c>
      <c r="J2531" t="s">
        <v>31</v>
      </c>
      <c r="K2531">
        <v>500815</v>
      </c>
      <c r="L2531">
        <v>19</v>
      </c>
      <c r="M2531">
        <v>0</v>
      </c>
      <c r="N2531">
        <v>0</v>
      </c>
      <c r="O2531">
        <v>0</v>
      </c>
      <c r="P2531">
        <v>0</v>
      </c>
      <c r="Q2531">
        <v>0</v>
      </c>
      <c r="R2531" t="s">
        <v>6848</v>
      </c>
    </row>
    <row r="2532" spans="1:19">
      <c r="A2532" t="s">
        <v>6849</v>
      </c>
      <c r="B2532" t="s">
        <v>6850</v>
      </c>
      <c r="C2532" t="s">
        <v>95</v>
      </c>
      <c r="D2532" t="s">
        <v>54</v>
      </c>
      <c r="E2532">
        <v>634.1</v>
      </c>
      <c r="F2532" t="s">
        <v>39</v>
      </c>
      <c r="G2532" t="s">
        <v>24</v>
      </c>
      <c r="H2532">
        <v>17.02</v>
      </c>
      <c r="I2532">
        <v>0</v>
      </c>
      <c r="J2532" t="s">
        <v>25</v>
      </c>
      <c r="K2532">
        <v>427270</v>
      </c>
      <c r="L2532">
        <v>13</v>
      </c>
      <c r="M2532">
        <v>0</v>
      </c>
      <c r="N2532">
        <v>0</v>
      </c>
      <c r="O2532">
        <v>0</v>
      </c>
      <c r="P2532">
        <v>0</v>
      </c>
      <c r="Q2532">
        <v>0</v>
      </c>
      <c r="R2532" t="s">
        <v>6851</v>
      </c>
      <c r="S2532" t="s">
        <v>50</v>
      </c>
    </row>
    <row r="2533" spans="1:19">
      <c r="A2533" t="s">
        <v>6852</v>
      </c>
      <c r="B2533" t="s">
        <v>1400</v>
      </c>
      <c r="C2533" t="s">
        <v>121</v>
      </c>
      <c r="D2533" t="s">
        <v>70</v>
      </c>
      <c r="E2533">
        <v>798.7</v>
      </c>
      <c r="F2533" t="s">
        <v>23</v>
      </c>
      <c r="G2533" t="s">
        <v>24</v>
      </c>
      <c r="H2533">
        <v>9.91</v>
      </c>
      <c r="I2533">
        <v>0</v>
      </c>
      <c r="J2533" t="s">
        <v>48</v>
      </c>
      <c r="K2533">
        <v>518644</v>
      </c>
      <c r="L2533">
        <v>11</v>
      </c>
      <c r="M2533">
        <v>0</v>
      </c>
      <c r="N2533">
        <v>0</v>
      </c>
      <c r="O2533">
        <v>0</v>
      </c>
      <c r="P2533">
        <v>0</v>
      </c>
      <c r="Q2533">
        <v>0</v>
      </c>
      <c r="R2533" t="s">
        <v>6853</v>
      </c>
    </row>
    <row r="2534" spans="1:19">
      <c r="A2534" t="s">
        <v>6854</v>
      </c>
      <c r="B2534" t="s">
        <v>6855</v>
      </c>
      <c r="C2534" t="s">
        <v>21</v>
      </c>
      <c r="D2534" t="s">
        <v>22</v>
      </c>
      <c r="E2534">
        <v>1056.83</v>
      </c>
      <c r="F2534" t="s">
        <v>39</v>
      </c>
      <c r="G2534" t="s">
        <v>40</v>
      </c>
      <c r="H2534">
        <v>7.55</v>
      </c>
      <c r="I2534">
        <v>0</v>
      </c>
      <c r="J2534" t="s">
        <v>31</v>
      </c>
      <c r="K2534">
        <v>539987</v>
      </c>
      <c r="L2534">
        <v>31</v>
      </c>
      <c r="M2534">
        <v>0</v>
      </c>
      <c r="N2534">
        <v>0</v>
      </c>
      <c r="O2534">
        <v>0</v>
      </c>
      <c r="P2534">
        <v>1</v>
      </c>
      <c r="Q2534">
        <v>0</v>
      </c>
      <c r="R2534" t="s">
        <v>6856</v>
      </c>
    </row>
    <row r="2535" spans="1:19">
      <c r="A2535" t="s">
        <v>6857</v>
      </c>
      <c r="B2535" t="s">
        <v>2445</v>
      </c>
      <c r="C2535" t="s">
        <v>128</v>
      </c>
      <c r="D2535" t="s">
        <v>22</v>
      </c>
      <c r="E2535">
        <v>110.34</v>
      </c>
      <c r="F2535" t="s">
        <v>23</v>
      </c>
      <c r="G2535" t="s">
        <v>24</v>
      </c>
      <c r="H2535">
        <v>8.07</v>
      </c>
      <c r="I2535">
        <v>0</v>
      </c>
      <c r="J2535" t="s">
        <v>31</v>
      </c>
      <c r="K2535">
        <v>449728</v>
      </c>
      <c r="L2535">
        <v>10</v>
      </c>
      <c r="M2535">
        <v>0</v>
      </c>
      <c r="N2535">
        <v>0</v>
      </c>
      <c r="O2535">
        <v>0</v>
      </c>
      <c r="P2535">
        <v>0</v>
      </c>
      <c r="Q2535">
        <v>0</v>
      </c>
      <c r="R2535" t="s">
        <v>6858</v>
      </c>
    </row>
    <row r="2536" spans="1:19">
      <c r="A2536" t="s">
        <v>6859</v>
      </c>
      <c r="B2536" t="s">
        <v>6860</v>
      </c>
      <c r="C2536" t="s">
        <v>121</v>
      </c>
      <c r="D2536" t="s">
        <v>54</v>
      </c>
      <c r="E2536">
        <v>41</v>
      </c>
      <c r="F2536" t="s">
        <v>23</v>
      </c>
      <c r="G2536" t="s">
        <v>24</v>
      </c>
      <c r="H2536">
        <v>15.97</v>
      </c>
      <c r="I2536">
        <v>0</v>
      </c>
      <c r="J2536" t="s">
        <v>31</v>
      </c>
      <c r="K2536">
        <v>506457</v>
      </c>
      <c r="L2536">
        <v>16</v>
      </c>
      <c r="M2536">
        <v>0</v>
      </c>
      <c r="N2536">
        <v>0</v>
      </c>
      <c r="O2536">
        <v>0</v>
      </c>
      <c r="P2536">
        <v>0</v>
      </c>
      <c r="Q2536">
        <v>0</v>
      </c>
      <c r="R2536" t="s">
        <v>6861</v>
      </c>
    </row>
    <row r="2537" spans="1:19">
      <c r="A2537" t="s">
        <v>6862</v>
      </c>
      <c r="B2537" t="s">
        <v>6329</v>
      </c>
      <c r="C2537" t="s">
        <v>35</v>
      </c>
      <c r="D2537" t="s">
        <v>70</v>
      </c>
      <c r="E2537">
        <v>522.84</v>
      </c>
      <c r="F2537" t="s">
        <v>55</v>
      </c>
      <c r="G2537" t="s">
        <v>40</v>
      </c>
      <c r="H2537">
        <v>3.93</v>
      </c>
      <c r="I2537">
        <v>0</v>
      </c>
      <c r="J2537" t="s">
        <v>25</v>
      </c>
      <c r="K2537">
        <v>440256</v>
      </c>
      <c r="L2537">
        <v>10</v>
      </c>
      <c r="M2537">
        <v>0</v>
      </c>
      <c r="N2537">
        <v>0</v>
      </c>
      <c r="O2537">
        <v>0</v>
      </c>
      <c r="P2537">
        <v>0</v>
      </c>
      <c r="Q2537">
        <v>0</v>
      </c>
      <c r="R2537" t="s">
        <v>6863</v>
      </c>
    </row>
    <row r="2538" spans="1:19">
      <c r="A2538" t="s">
        <v>6864</v>
      </c>
      <c r="B2538" t="s">
        <v>6865</v>
      </c>
      <c r="C2538" t="s">
        <v>121</v>
      </c>
      <c r="D2538" t="s">
        <v>54</v>
      </c>
      <c r="E2538">
        <v>413.53</v>
      </c>
      <c r="F2538" t="s">
        <v>55</v>
      </c>
      <c r="G2538" t="s">
        <v>40</v>
      </c>
      <c r="H2538">
        <v>16.98</v>
      </c>
      <c r="I2538">
        <v>0</v>
      </c>
      <c r="J2538" t="s">
        <v>48</v>
      </c>
      <c r="K2538">
        <v>510765</v>
      </c>
      <c r="L2538">
        <v>18</v>
      </c>
      <c r="M2538">
        <v>0</v>
      </c>
      <c r="N2538">
        <v>0</v>
      </c>
      <c r="O2538">
        <v>0</v>
      </c>
      <c r="P2538">
        <v>0</v>
      </c>
      <c r="Q2538">
        <v>0</v>
      </c>
      <c r="R2538" t="s">
        <v>6866</v>
      </c>
    </row>
    <row r="2539" spans="1:19">
      <c r="A2539" t="s">
        <v>6867</v>
      </c>
      <c r="B2539" t="s">
        <v>561</v>
      </c>
      <c r="C2539" t="s">
        <v>53</v>
      </c>
      <c r="D2539" t="s">
        <v>70</v>
      </c>
      <c r="E2539">
        <v>316.97000000000003</v>
      </c>
      <c r="F2539" t="s">
        <v>39</v>
      </c>
      <c r="G2539" t="s">
        <v>40</v>
      </c>
      <c r="H2539">
        <v>4.3499999999999996</v>
      </c>
      <c r="I2539">
        <v>0</v>
      </c>
      <c r="J2539" t="s">
        <v>31</v>
      </c>
      <c r="K2539">
        <v>416176</v>
      </c>
      <c r="L2539">
        <v>15</v>
      </c>
      <c r="M2539">
        <v>0</v>
      </c>
      <c r="N2539">
        <v>0</v>
      </c>
      <c r="O2539">
        <v>0</v>
      </c>
      <c r="P2539">
        <v>0</v>
      </c>
      <c r="Q2539">
        <v>0</v>
      </c>
      <c r="R2539" t="s">
        <v>6868</v>
      </c>
    </row>
    <row r="2540" spans="1:19">
      <c r="A2540" t="s">
        <v>6869</v>
      </c>
      <c r="B2540" t="s">
        <v>6870</v>
      </c>
      <c r="C2540" t="s">
        <v>44</v>
      </c>
      <c r="D2540" t="s">
        <v>70</v>
      </c>
      <c r="E2540">
        <v>674.11</v>
      </c>
      <c r="F2540" t="s">
        <v>23</v>
      </c>
      <c r="G2540" t="s">
        <v>24</v>
      </c>
      <c r="H2540">
        <v>2.33</v>
      </c>
      <c r="I2540">
        <v>0</v>
      </c>
      <c r="J2540" t="s">
        <v>31</v>
      </c>
      <c r="K2540">
        <v>558740</v>
      </c>
      <c r="L2540">
        <v>22</v>
      </c>
      <c r="M2540">
        <v>0</v>
      </c>
      <c r="N2540">
        <v>0</v>
      </c>
      <c r="O2540">
        <v>0</v>
      </c>
      <c r="P2540">
        <v>0</v>
      </c>
      <c r="Q2540">
        <v>0</v>
      </c>
      <c r="R2540" t="s">
        <v>6871</v>
      </c>
    </row>
    <row r="2541" spans="1:19">
      <c r="A2541" t="s">
        <v>6872</v>
      </c>
      <c r="B2541" t="s">
        <v>6873</v>
      </c>
      <c r="C2541" t="s">
        <v>29</v>
      </c>
      <c r="D2541" t="s">
        <v>70</v>
      </c>
      <c r="E2541">
        <v>1415.83</v>
      </c>
      <c r="F2541" t="s">
        <v>55</v>
      </c>
      <c r="G2541" t="s">
        <v>40</v>
      </c>
      <c r="H2541">
        <v>10.58</v>
      </c>
      <c r="I2541">
        <v>0</v>
      </c>
      <c r="J2541" t="s">
        <v>48</v>
      </c>
      <c r="K2541">
        <v>550684</v>
      </c>
      <c r="L2541">
        <v>65</v>
      </c>
      <c r="M2541">
        <v>0</v>
      </c>
      <c r="N2541">
        <v>1</v>
      </c>
      <c r="O2541">
        <v>0</v>
      </c>
      <c r="P2541">
        <v>1</v>
      </c>
      <c r="Q2541">
        <v>0</v>
      </c>
      <c r="R2541" t="s">
        <v>6874</v>
      </c>
    </row>
    <row r="2542" spans="1:19">
      <c r="A2542" t="s">
        <v>6875</v>
      </c>
      <c r="B2542" t="s">
        <v>3934</v>
      </c>
      <c r="C2542" t="s">
        <v>35</v>
      </c>
      <c r="D2542" t="s">
        <v>22</v>
      </c>
      <c r="E2542">
        <v>54.18</v>
      </c>
      <c r="F2542" t="s">
        <v>23</v>
      </c>
      <c r="G2542" t="s">
        <v>24</v>
      </c>
      <c r="H2542">
        <v>3.67</v>
      </c>
      <c r="I2542">
        <v>0</v>
      </c>
      <c r="J2542" t="s">
        <v>144</v>
      </c>
      <c r="K2542">
        <v>450408</v>
      </c>
      <c r="L2542">
        <v>16</v>
      </c>
      <c r="M2542">
        <v>0</v>
      </c>
      <c r="N2542">
        <v>0</v>
      </c>
      <c r="O2542">
        <v>0</v>
      </c>
      <c r="P2542">
        <v>0</v>
      </c>
      <c r="Q2542">
        <v>0</v>
      </c>
      <c r="R2542" t="s">
        <v>6876</v>
      </c>
    </row>
    <row r="2543" spans="1:19">
      <c r="A2543" t="s">
        <v>6877</v>
      </c>
      <c r="B2543" t="s">
        <v>5981</v>
      </c>
      <c r="C2543" t="s">
        <v>29</v>
      </c>
      <c r="D2543" t="s">
        <v>70</v>
      </c>
      <c r="E2543">
        <v>546.37</v>
      </c>
      <c r="F2543" t="s">
        <v>23</v>
      </c>
      <c r="G2543" t="s">
        <v>24</v>
      </c>
      <c r="H2543">
        <v>11.26</v>
      </c>
      <c r="I2543">
        <v>0</v>
      </c>
      <c r="J2543" t="s">
        <v>144</v>
      </c>
      <c r="K2543">
        <v>529139</v>
      </c>
      <c r="L2543">
        <v>23</v>
      </c>
      <c r="M2543">
        <v>0</v>
      </c>
      <c r="N2543">
        <v>0</v>
      </c>
      <c r="O2543">
        <v>0</v>
      </c>
      <c r="P2543">
        <v>0</v>
      </c>
      <c r="Q2543">
        <v>0</v>
      </c>
      <c r="R2543" t="s">
        <v>6878</v>
      </c>
    </row>
    <row r="2544" spans="1:19">
      <c r="A2544" t="s">
        <v>6879</v>
      </c>
      <c r="B2544" t="s">
        <v>6880</v>
      </c>
      <c r="C2544" t="s">
        <v>44</v>
      </c>
      <c r="D2544" t="s">
        <v>22</v>
      </c>
      <c r="E2544">
        <v>1275.0899999999999</v>
      </c>
      <c r="F2544" t="s">
        <v>23</v>
      </c>
      <c r="G2544" t="s">
        <v>24</v>
      </c>
      <c r="H2544">
        <v>8.9</v>
      </c>
      <c r="I2544">
        <v>0</v>
      </c>
      <c r="J2544" t="s">
        <v>31</v>
      </c>
      <c r="K2544">
        <v>454924</v>
      </c>
      <c r="L2544">
        <v>17</v>
      </c>
      <c r="M2544">
        <v>0</v>
      </c>
      <c r="N2544">
        <v>0</v>
      </c>
      <c r="O2544">
        <v>0</v>
      </c>
      <c r="P2544">
        <v>0</v>
      </c>
      <c r="Q2544">
        <v>0</v>
      </c>
      <c r="R2544" t="s">
        <v>6881</v>
      </c>
    </row>
    <row r="2545" spans="1:18">
      <c r="A2545" t="s">
        <v>6882</v>
      </c>
      <c r="B2545" t="s">
        <v>5972</v>
      </c>
      <c r="C2545" t="s">
        <v>95</v>
      </c>
      <c r="D2545" t="s">
        <v>30</v>
      </c>
      <c r="E2545">
        <v>316.74</v>
      </c>
      <c r="F2545" t="s">
        <v>23</v>
      </c>
      <c r="G2545" t="s">
        <v>24</v>
      </c>
      <c r="H2545">
        <v>4.5199999999999996</v>
      </c>
      <c r="I2545">
        <v>0</v>
      </c>
      <c r="J2545" t="s">
        <v>144</v>
      </c>
      <c r="K2545">
        <v>510522</v>
      </c>
      <c r="L2545">
        <v>14</v>
      </c>
      <c r="M2545">
        <v>0</v>
      </c>
      <c r="N2545">
        <v>0</v>
      </c>
      <c r="O2545">
        <v>0</v>
      </c>
      <c r="P2545">
        <v>0</v>
      </c>
      <c r="Q2545">
        <v>0</v>
      </c>
      <c r="R2545" t="s">
        <v>6883</v>
      </c>
    </row>
    <row r="2546" spans="1:18">
      <c r="A2546" t="s">
        <v>6884</v>
      </c>
      <c r="B2546" t="s">
        <v>4715</v>
      </c>
      <c r="C2546" t="s">
        <v>121</v>
      </c>
      <c r="D2546" t="s">
        <v>70</v>
      </c>
      <c r="E2546">
        <v>97.47</v>
      </c>
      <c r="F2546" t="s">
        <v>23</v>
      </c>
      <c r="G2546" t="s">
        <v>24</v>
      </c>
      <c r="H2546">
        <v>3.93</v>
      </c>
      <c r="I2546">
        <v>0</v>
      </c>
      <c r="J2546" t="s">
        <v>25</v>
      </c>
      <c r="K2546">
        <v>515132</v>
      </c>
      <c r="L2546">
        <v>25</v>
      </c>
      <c r="M2546">
        <v>0</v>
      </c>
      <c r="N2546">
        <v>0</v>
      </c>
      <c r="O2546">
        <v>0</v>
      </c>
      <c r="P2546">
        <v>0</v>
      </c>
      <c r="Q2546">
        <v>0</v>
      </c>
      <c r="R2546" t="s">
        <v>6885</v>
      </c>
    </row>
    <row r="2547" spans="1:18">
      <c r="A2547" t="s">
        <v>6886</v>
      </c>
      <c r="B2547" t="s">
        <v>3344</v>
      </c>
      <c r="C2547" t="s">
        <v>35</v>
      </c>
      <c r="D2547" t="s">
        <v>70</v>
      </c>
      <c r="E2547">
        <v>104.04</v>
      </c>
      <c r="F2547" t="s">
        <v>39</v>
      </c>
      <c r="G2547" t="s">
        <v>40</v>
      </c>
      <c r="H2547">
        <v>8.16</v>
      </c>
      <c r="I2547">
        <v>0</v>
      </c>
      <c r="J2547" t="s">
        <v>25</v>
      </c>
      <c r="K2547">
        <v>414355</v>
      </c>
      <c r="L2547">
        <v>15</v>
      </c>
      <c r="M2547">
        <v>0</v>
      </c>
      <c r="N2547">
        <v>0</v>
      </c>
      <c r="O2547">
        <v>0</v>
      </c>
      <c r="P2547">
        <v>0</v>
      </c>
      <c r="Q2547">
        <v>0</v>
      </c>
      <c r="R2547" t="s">
        <v>6887</v>
      </c>
    </row>
    <row r="2548" spans="1:18">
      <c r="A2548" t="s">
        <v>6888</v>
      </c>
      <c r="B2548" t="s">
        <v>941</v>
      </c>
      <c r="C2548" t="s">
        <v>29</v>
      </c>
      <c r="D2548" t="s">
        <v>54</v>
      </c>
      <c r="E2548">
        <v>964.23</v>
      </c>
      <c r="F2548" t="s">
        <v>39</v>
      </c>
      <c r="G2548" t="s">
        <v>40</v>
      </c>
      <c r="H2548">
        <v>9.89</v>
      </c>
      <c r="I2548">
        <v>0</v>
      </c>
      <c r="J2548" t="s">
        <v>48</v>
      </c>
      <c r="K2548">
        <v>451183</v>
      </c>
      <c r="L2548">
        <v>12</v>
      </c>
      <c r="M2548">
        <v>0</v>
      </c>
      <c r="N2548">
        <v>0</v>
      </c>
      <c r="O2548">
        <v>0</v>
      </c>
      <c r="P2548">
        <v>0</v>
      </c>
      <c r="Q2548">
        <v>0</v>
      </c>
      <c r="R2548" t="s">
        <v>6889</v>
      </c>
    </row>
    <row r="2549" spans="1:18">
      <c r="A2549" t="s">
        <v>6890</v>
      </c>
      <c r="B2549" t="s">
        <v>1055</v>
      </c>
      <c r="C2549" t="s">
        <v>44</v>
      </c>
      <c r="D2549" t="s">
        <v>22</v>
      </c>
      <c r="E2549">
        <v>213.5</v>
      </c>
      <c r="F2549" t="s">
        <v>23</v>
      </c>
      <c r="G2549" t="s">
        <v>24</v>
      </c>
      <c r="H2549">
        <v>7.85</v>
      </c>
      <c r="I2549">
        <v>0</v>
      </c>
      <c r="J2549" t="s">
        <v>25</v>
      </c>
      <c r="K2549">
        <v>432693</v>
      </c>
      <c r="L2549">
        <v>11</v>
      </c>
      <c r="M2549">
        <v>0</v>
      </c>
      <c r="N2549">
        <v>0</v>
      </c>
      <c r="O2549">
        <v>0</v>
      </c>
      <c r="P2549">
        <v>0</v>
      </c>
      <c r="Q2549">
        <v>0</v>
      </c>
      <c r="R2549" t="s">
        <v>6891</v>
      </c>
    </row>
    <row r="2550" spans="1:18">
      <c r="A2550" t="s">
        <v>6892</v>
      </c>
      <c r="B2550" t="s">
        <v>4195</v>
      </c>
      <c r="C2550" t="s">
        <v>121</v>
      </c>
      <c r="D2550" t="s">
        <v>30</v>
      </c>
      <c r="E2550">
        <v>733.73</v>
      </c>
      <c r="F2550" t="s">
        <v>23</v>
      </c>
      <c r="G2550" t="s">
        <v>24</v>
      </c>
      <c r="H2550">
        <v>6.58</v>
      </c>
      <c r="I2550">
        <v>0</v>
      </c>
      <c r="J2550" t="s">
        <v>31</v>
      </c>
      <c r="K2550">
        <v>496433</v>
      </c>
      <c r="L2550">
        <v>49</v>
      </c>
      <c r="M2550">
        <v>0</v>
      </c>
      <c r="N2550">
        <v>1</v>
      </c>
      <c r="O2550">
        <v>0</v>
      </c>
      <c r="P2550">
        <v>0</v>
      </c>
      <c r="Q2550">
        <v>0</v>
      </c>
      <c r="R2550" t="s">
        <v>6893</v>
      </c>
    </row>
    <row r="2551" spans="1:18">
      <c r="A2551" t="s">
        <v>6894</v>
      </c>
      <c r="B2551" t="s">
        <v>5307</v>
      </c>
      <c r="C2551" t="s">
        <v>21</v>
      </c>
      <c r="D2551" t="s">
        <v>22</v>
      </c>
      <c r="E2551">
        <v>356.67</v>
      </c>
      <c r="F2551" t="s">
        <v>23</v>
      </c>
      <c r="G2551" t="s">
        <v>24</v>
      </c>
      <c r="H2551">
        <v>4.8099999999999996</v>
      </c>
      <c r="I2551">
        <v>0</v>
      </c>
      <c r="J2551" t="s">
        <v>25</v>
      </c>
      <c r="K2551">
        <v>549902</v>
      </c>
      <c r="L2551">
        <v>24</v>
      </c>
      <c r="M2551">
        <v>0</v>
      </c>
      <c r="N2551">
        <v>0</v>
      </c>
      <c r="O2551">
        <v>0</v>
      </c>
      <c r="P2551">
        <v>0</v>
      </c>
      <c r="Q2551">
        <v>0</v>
      </c>
      <c r="R2551" t="s">
        <v>6895</v>
      </c>
    </row>
    <row r="2552" spans="1:18">
      <c r="A2552" t="s">
        <v>6896</v>
      </c>
      <c r="B2552" t="s">
        <v>6897</v>
      </c>
      <c r="C2552" t="s">
        <v>60</v>
      </c>
      <c r="D2552" t="s">
        <v>22</v>
      </c>
      <c r="E2552">
        <v>413.49</v>
      </c>
      <c r="F2552" t="s">
        <v>23</v>
      </c>
      <c r="G2552" t="s">
        <v>24</v>
      </c>
      <c r="H2552">
        <v>9.1199999999999992</v>
      </c>
      <c r="I2552">
        <v>0</v>
      </c>
      <c r="J2552" t="s">
        <v>48</v>
      </c>
      <c r="K2552">
        <v>429464</v>
      </c>
      <c r="L2552">
        <v>15</v>
      </c>
      <c r="M2552">
        <v>0</v>
      </c>
      <c r="N2552">
        <v>0</v>
      </c>
      <c r="O2552">
        <v>0</v>
      </c>
      <c r="P2552">
        <v>0</v>
      </c>
      <c r="Q2552">
        <v>0</v>
      </c>
      <c r="R2552" t="s">
        <v>6898</v>
      </c>
    </row>
    <row r="2553" spans="1:18">
      <c r="A2553" t="s">
        <v>6899</v>
      </c>
      <c r="B2553" t="s">
        <v>2551</v>
      </c>
      <c r="C2553" t="s">
        <v>29</v>
      </c>
      <c r="D2553" t="s">
        <v>54</v>
      </c>
      <c r="E2553">
        <v>635.76</v>
      </c>
      <c r="F2553" t="s">
        <v>23</v>
      </c>
      <c r="G2553" t="s">
        <v>24</v>
      </c>
      <c r="H2553">
        <v>12.74</v>
      </c>
      <c r="I2553">
        <v>0</v>
      </c>
      <c r="J2553" t="s">
        <v>31</v>
      </c>
      <c r="K2553">
        <v>521033</v>
      </c>
      <c r="L2553">
        <v>12</v>
      </c>
      <c r="M2553">
        <v>0</v>
      </c>
      <c r="N2553">
        <v>0</v>
      </c>
      <c r="O2553">
        <v>0</v>
      </c>
      <c r="P2553">
        <v>0</v>
      </c>
      <c r="Q2553">
        <v>0</v>
      </c>
      <c r="R2553" t="s">
        <v>6900</v>
      </c>
    </row>
    <row r="2554" spans="1:18">
      <c r="A2554" t="s">
        <v>6901</v>
      </c>
      <c r="B2554" t="s">
        <v>929</v>
      </c>
      <c r="C2554" t="s">
        <v>44</v>
      </c>
      <c r="D2554" t="s">
        <v>22</v>
      </c>
      <c r="E2554">
        <v>208.6</v>
      </c>
      <c r="F2554" t="s">
        <v>23</v>
      </c>
      <c r="G2554" t="s">
        <v>24</v>
      </c>
      <c r="H2554">
        <v>1.34</v>
      </c>
      <c r="I2554">
        <v>0</v>
      </c>
      <c r="J2554" t="s">
        <v>25</v>
      </c>
      <c r="K2554">
        <v>500351</v>
      </c>
      <c r="L2554">
        <v>45</v>
      </c>
      <c r="M2554">
        <v>0</v>
      </c>
      <c r="N2554">
        <v>0</v>
      </c>
      <c r="O2554">
        <v>0</v>
      </c>
      <c r="P2554">
        <v>1</v>
      </c>
      <c r="Q2554">
        <v>0</v>
      </c>
      <c r="R2554" t="s">
        <v>6902</v>
      </c>
    </row>
    <row r="2555" spans="1:18">
      <c r="A2555" t="s">
        <v>6903</v>
      </c>
      <c r="B2555" t="s">
        <v>1552</v>
      </c>
      <c r="C2555" t="s">
        <v>44</v>
      </c>
      <c r="D2555" t="s">
        <v>70</v>
      </c>
      <c r="E2555">
        <v>637.30999999999995</v>
      </c>
      <c r="F2555" t="s">
        <v>23</v>
      </c>
      <c r="G2555" t="s">
        <v>24</v>
      </c>
      <c r="H2555">
        <v>9.4600000000000009</v>
      </c>
      <c r="I2555">
        <v>0</v>
      </c>
      <c r="J2555" t="s">
        <v>144</v>
      </c>
      <c r="K2555">
        <v>514757</v>
      </c>
      <c r="L2555">
        <v>11</v>
      </c>
      <c r="M2555">
        <v>0</v>
      </c>
      <c r="N2555">
        <v>0</v>
      </c>
      <c r="O2555">
        <v>0</v>
      </c>
      <c r="P2555">
        <v>0</v>
      </c>
      <c r="Q2555">
        <v>0</v>
      </c>
      <c r="R2555" t="s">
        <v>6904</v>
      </c>
    </row>
    <row r="2556" spans="1:18">
      <c r="A2556" t="s">
        <v>6905</v>
      </c>
      <c r="B2556" t="s">
        <v>3633</v>
      </c>
      <c r="C2556" t="s">
        <v>29</v>
      </c>
      <c r="D2556" t="s">
        <v>30</v>
      </c>
      <c r="E2556">
        <v>3971.58</v>
      </c>
      <c r="F2556" t="s">
        <v>23</v>
      </c>
      <c r="G2556" t="s">
        <v>24</v>
      </c>
      <c r="H2556">
        <v>2.62</v>
      </c>
      <c r="I2556">
        <v>0</v>
      </c>
      <c r="J2556" t="s">
        <v>31</v>
      </c>
      <c r="K2556">
        <v>530873</v>
      </c>
      <c r="L2556">
        <v>15</v>
      </c>
      <c r="M2556">
        <v>0</v>
      </c>
      <c r="N2556">
        <v>0</v>
      </c>
      <c r="O2556">
        <v>0</v>
      </c>
      <c r="P2556">
        <v>0</v>
      </c>
      <c r="Q2556">
        <v>0</v>
      </c>
      <c r="R2556" t="s">
        <v>6906</v>
      </c>
    </row>
    <row r="2557" spans="1:18">
      <c r="A2557" t="s">
        <v>6907</v>
      </c>
      <c r="B2557" t="s">
        <v>4406</v>
      </c>
      <c r="C2557" t="s">
        <v>44</v>
      </c>
      <c r="D2557" t="s">
        <v>70</v>
      </c>
      <c r="E2557">
        <v>955.62</v>
      </c>
      <c r="F2557" t="s">
        <v>23</v>
      </c>
      <c r="G2557" t="s">
        <v>24</v>
      </c>
      <c r="H2557">
        <v>4.32</v>
      </c>
      <c r="I2557">
        <v>0</v>
      </c>
      <c r="J2557" t="s">
        <v>25</v>
      </c>
      <c r="K2557">
        <v>497169</v>
      </c>
      <c r="L2557">
        <v>25</v>
      </c>
      <c r="M2557">
        <v>0</v>
      </c>
      <c r="N2557">
        <v>0</v>
      </c>
      <c r="O2557">
        <v>0</v>
      </c>
      <c r="P2557">
        <v>0</v>
      </c>
      <c r="Q2557">
        <v>0</v>
      </c>
      <c r="R2557" t="s">
        <v>6908</v>
      </c>
    </row>
    <row r="2558" spans="1:18">
      <c r="A2558" t="s">
        <v>6909</v>
      </c>
      <c r="B2558" t="s">
        <v>6910</v>
      </c>
      <c r="C2558" t="s">
        <v>44</v>
      </c>
      <c r="D2558" t="s">
        <v>54</v>
      </c>
      <c r="E2558">
        <v>473.84</v>
      </c>
      <c r="F2558" t="s">
        <v>23</v>
      </c>
      <c r="G2558" t="s">
        <v>24</v>
      </c>
      <c r="H2558">
        <v>8.83</v>
      </c>
      <c r="I2558">
        <v>0</v>
      </c>
      <c r="J2558" t="s">
        <v>25</v>
      </c>
      <c r="K2558">
        <v>451569</v>
      </c>
      <c r="L2558">
        <v>19</v>
      </c>
      <c r="M2558">
        <v>0</v>
      </c>
      <c r="N2558">
        <v>0</v>
      </c>
      <c r="O2558">
        <v>0</v>
      </c>
      <c r="P2558">
        <v>0</v>
      </c>
      <c r="Q2558">
        <v>0</v>
      </c>
      <c r="R2558" t="s">
        <v>6911</v>
      </c>
    </row>
    <row r="2559" spans="1:18">
      <c r="A2559" t="s">
        <v>6912</v>
      </c>
      <c r="B2559" t="s">
        <v>6913</v>
      </c>
      <c r="C2559" t="s">
        <v>21</v>
      </c>
      <c r="D2559" t="s">
        <v>70</v>
      </c>
      <c r="E2559">
        <v>747.47</v>
      </c>
      <c r="F2559" t="s">
        <v>23</v>
      </c>
      <c r="G2559" t="s">
        <v>24</v>
      </c>
      <c r="H2559">
        <v>6.58</v>
      </c>
      <c r="I2559">
        <v>0</v>
      </c>
      <c r="J2559" t="s">
        <v>31</v>
      </c>
      <c r="K2559">
        <v>541078</v>
      </c>
      <c r="L2559">
        <v>18</v>
      </c>
      <c r="M2559">
        <v>0</v>
      </c>
      <c r="N2559">
        <v>0</v>
      </c>
      <c r="O2559">
        <v>0</v>
      </c>
      <c r="P2559">
        <v>0</v>
      </c>
      <c r="Q2559">
        <v>0</v>
      </c>
      <c r="R2559" t="s">
        <v>6914</v>
      </c>
    </row>
    <row r="2560" spans="1:18">
      <c r="A2560" t="s">
        <v>6915</v>
      </c>
      <c r="B2560" t="s">
        <v>1029</v>
      </c>
      <c r="C2560" t="s">
        <v>121</v>
      </c>
      <c r="D2560" t="s">
        <v>22</v>
      </c>
      <c r="E2560">
        <v>96.23</v>
      </c>
      <c r="F2560" t="s">
        <v>23</v>
      </c>
      <c r="G2560" t="s">
        <v>24</v>
      </c>
      <c r="H2560">
        <v>11.02</v>
      </c>
      <c r="I2560">
        <v>0</v>
      </c>
      <c r="J2560" t="s">
        <v>31</v>
      </c>
      <c r="K2560">
        <v>539269</v>
      </c>
      <c r="L2560">
        <v>23</v>
      </c>
      <c r="M2560">
        <v>0</v>
      </c>
      <c r="N2560">
        <v>0</v>
      </c>
      <c r="O2560">
        <v>0</v>
      </c>
      <c r="P2560">
        <v>0</v>
      </c>
      <c r="Q2560">
        <v>0</v>
      </c>
      <c r="R2560" t="s">
        <v>6916</v>
      </c>
    </row>
    <row r="2561" spans="1:19">
      <c r="A2561" t="s">
        <v>6917</v>
      </c>
      <c r="B2561" t="s">
        <v>6918</v>
      </c>
      <c r="C2561" t="s">
        <v>95</v>
      </c>
      <c r="D2561" t="s">
        <v>70</v>
      </c>
      <c r="E2561">
        <v>960.11</v>
      </c>
      <c r="F2561" t="s">
        <v>55</v>
      </c>
      <c r="G2561" t="s">
        <v>24</v>
      </c>
      <c r="H2561">
        <v>5.8</v>
      </c>
      <c r="I2561">
        <v>0</v>
      </c>
      <c r="J2561" t="s">
        <v>25</v>
      </c>
      <c r="K2561">
        <v>425478</v>
      </c>
      <c r="L2561">
        <v>46</v>
      </c>
      <c r="M2561">
        <v>0</v>
      </c>
      <c r="N2561">
        <v>0</v>
      </c>
      <c r="O2561">
        <v>1</v>
      </c>
      <c r="P2561">
        <v>0</v>
      </c>
      <c r="Q2561">
        <v>0</v>
      </c>
      <c r="R2561" t="s">
        <v>6919</v>
      </c>
      <c r="S2561" t="s">
        <v>57</v>
      </c>
    </row>
    <row r="2562" spans="1:19">
      <c r="A2562" t="s">
        <v>6920</v>
      </c>
      <c r="B2562" t="s">
        <v>1268</v>
      </c>
      <c r="C2562" t="s">
        <v>44</v>
      </c>
      <c r="D2562" t="s">
        <v>70</v>
      </c>
      <c r="E2562">
        <v>122.39</v>
      </c>
      <c r="F2562" t="s">
        <v>23</v>
      </c>
      <c r="G2562" t="s">
        <v>24</v>
      </c>
      <c r="H2562">
        <v>5.97</v>
      </c>
      <c r="I2562">
        <v>0</v>
      </c>
      <c r="J2562" t="s">
        <v>25</v>
      </c>
      <c r="K2562">
        <v>504052</v>
      </c>
      <c r="L2562">
        <v>13</v>
      </c>
      <c r="M2562">
        <v>0</v>
      </c>
      <c r="N2562">
        <v>0</v>
      </c>
      <c r="O2562">
        <v>0</v>
      </c>
      <c r="P2562">
        <v>0</v>
      </c>
      <c r="Q2562">
        <v>0</v>
      </c>
      <c r="R2562" t="s">
        <v>6921</v>
      </c>
    </row>
    <row r="2563" spans="1:19">
      <c r="A2563" t="s">
        <v>6922</v>
      </c>
      <c r="B2563" t="s">
        <v>4089</v>
      </c>
      <c r="C2563" t="s">
        <v>29</v>
      </c>
      <c r="D2563" t="s">
        <v>22</v>
      </c>
      <c r="E2563">
        <v>293.52</v>
      </c>
      <c r="F2563" t="s">
        <v>55</v>
      </c>
      <c r="G2563" t="s">
        <v>40</v>
      </c>
      <c r="H2563">
        <v>7.3</v>
      </c>
      <c r="I2563">
        <v>0</v>
      </c>
      <c r="J2563" t="s">
        <v>144</v>
      </c>
      <c r="K2563">
        <v>554399</v>
      </c>
      <c r="L2563">
        <v>15</v>
      </c>
      <c r="M2563">
        <v>0</v>
      </c>
      <c r="N2563">
        <v>0</v>
      </c>
      <c r="O2563">
        <v>0</v>
      </c>
      <c r="P2563">
        <v>0</v>
      </c>
      <c r="Q2563">
        <v>0</v>
      </c>
      <c r="R2563" t="s">
        <v>6923</v>
      </c>
    </row>
    <row r="2564" spans="1:19">
      <c r="A2564" t="s">
        <v>6924</v>
      </c>
      <c r="B2564" t="s">
        <v>1067</v>
      </c>
      <c r="C2564" t="s">
        <v>29</v>
      </c>
      <c r="D2564" t="s">
        <v>22</v>
      </c>
      <c r="E2564">
        <v>273.26</v>
      </c>
      <c r="F2564" t="s">
        <v>23</v>
      </c>
      <c r="G2564" t="s">
        <v>24</v>
      </c>
      <c r="H2564">
        <v>11.3</v>
      </c>
      <c r="I2564">
        <v>0</v>
      </c>
      <c r="J2564" t="s">
        <v>48</v>
      </c>
      <c r="K2564">
        <v>426565</v>
      </c>
      <c r="L2564">
        <v>22</v>
      </c>
      <c r="M2564">
        <v>0</v>
      </c>
      <c r="N2564">
        <v>0</v>
      </c>
      <c r="O2564">
        <v>0</v>
      </c>
      <c r="P2564">
        <v>0</v>
      </c>
      <c r="Q2564">
        <v>0</v>
      </c>
      <c r="R2564" t="s">
        <v>6925</v>
      </c>
    </row>
    <row r="2565" spans="1:19">
      <c r="A2565" t="s">
        <v>6926</v>
      </c>
      <c r="B2565" t="s">
        <v>6927</v>
      </c>
      <c r="C2565" t="s">
        <v>35</v>
      </c>
      <c r="D2565" t="s">
        <v>22</v>
      </c>
      <c r="E2565">
        <v>1816.87</v>
      </c>
      <c r="F2565" t="s">
        <v>23</v>
      </c>
      <c r="G2565" t="s">
        <v>24</v>
      </c>
      <c r="H2565">
        <v>8.08</v>
      </c>
      <c r="I2565">
        <v>0</v>
      </c>
      <c r="J2565" t="s">
        <v>48</v>
      </c>
      <c r="K2565">
        <v>490578</v>
      </c>
      <c r="L2565">
        <v>11</v>
      </c>
      <c r="M2565">
        <v>0</v>
      </c>
      <c r="N2565">
        <v>0</v>
      </c>
      <c r="O2565">
        <v>0</v>
      </c>
      <c r="P2565">
        <v>0</v>
      </c>
      <c r="Q2565">
        <v>0</v>
      </c>
      <c r="R2565" t="s">
        <v>6928</v>
      </c>
    </row>
    <row r="2566" spans="1:19">
      <c r="A2566" t="s">
        <v>6929</v>
      </c>
      <c r="B2566" t="s">
        <v>6930</v>
      </c>
      <c r="C2566" t="s">
        <v>29</v>
      </c>
      <c r="D2566" t="s">
        <v>22</v>
      </c>
      <c r="E2566">
        <v>304.72000000000003</v>
      </c>
      <c r="F2566" t="s">
        <v>39</v>
      </c>
      <c r="G2566" t="s">
        <v>40</v>
      </c>
      <c r="H2566">
        <v>5.0599999999999996</v>
      </c>
      <c r="I2566">
        <v>0</v>
      </c>
      <c r="J2566" t="s">
        <v>31</v>
      </c>
      <c r="K2566">
        <v>531958</v>
      </c>
      <c r="L2566">
        <v>15</v>
      </c>
      <c r="M2566">
        <v>0</v>
      </c>
      <c r="N2566">
        <v>0</v>
      </c>
      <c r="O2566">
        <v>0</v>
      </c>
      <c r="P2566">
        <v>0</v>
      </c>
      <c r="Q2566">
        <v>0</v>
      </c>
      <c r="R2566" t="s">
        <v>6931</v>
      </c>
    </row>
    <row r="2567" spans="1:19">
      <c r="A2567" t="s">
        <v>6932</v>
      </c>
      <c r="B2567" t="s">
        <v>6496</v>
      </c>
      <c r="C2567" t="s">
        <v>21</v>
      </c>
      <c r="D2567" t="s">
        <v>54</v>
      </c>
      <c r="E2567">
        <v>375.88</v>
      </c>
      <c r="F2567" t="s">
        <v>23</v>
      </c>
      <c r="G2567" t="s">
        <v>24</v>
      </c>
      <c r="H2567">
        <v>16.010000000000002</v>
      </c>
      <c r="I2567">
        <v>0</v>
      </c>
      <c r="J2567" t="s">
        <v>31</v>
      </c>
      <c r="K2567">
        <v>477598</v>
      </c>
      <c r="L2567">
        <v>22</v>
      </c>
      <c r="M2567">
        <v>0</v>
      </c>
      <c r="N2567">
        <v>0</v>
      </c>
      <c r="O2567">
        <v>0</v>
      </c>
      <c r="P2567">
        <v>0</v>
      </c>
      <c r="Q2567">
        <v>0</v>
      </c>
      <c r="R2567" t="s">
        <v>6933</v>
      </c>
    </row>
    <row r="2568" spans="1:19">
      <c r="A2568" t="s">
        <v>6934</v>
      </c>
      <c r="B2568" t="s">
        <v>3741</v>
      </c>
      <c r="C2568" t="s">
        <v>35</v>
      </c>
      <c r="D2568" t="s">
        <v>30</v>
      </c>
      <c r="E2568">
        <v>498.03</v>
      </c>
      <c r="F2568" t="s">
        <v>55</v>
      </c>
      <c r="G2568" t="s">
        <v>40</v>
      </c>
      <c r="H2568">
        <v>2.23</v>
      </c>
      <c r="I2568">
        <v>0</v>
      </c>
      <c r="J2568" t="s">
        <v>31</v>
      </c>
      <c r="K2568">
        <v>533593</v>
      </c>
      <c r="L2568">
        <v>23</v>
      </c>
      <c r="M2568">
        <v>0</v>
      </c>
      <c r="N2568">
        <v>0</v>
      </c>
      <c r="O2568">
        <v>0</v>
      </c>
      <c r="P2568">
        <v>0</v>
      </c>
      <c r="Q2568">
        <v>0</v>
      </c>
      <c r="R2568" t="s">
        <v>6935</v>
      </c>
    </row>
    <row r="2569" spans="1:19">
      <c r="A2569" t="s">
        <v>6936</v>
      </c>
      <c r="B2569" t="s">
        <v>6937</v>
      </c>
      <c r="C2569" t="s">
        <v>121</v>
      </c>
      <c r="D2569" t="s">
        <v>70</v>
      </c>
      <c r="E2569">
        <v>325</v>
      </c>
      <c r="F2569" t="s">
        <v>39</v>
      </c>
      <c r="G2569" t="s">
        <v>40</v>
      </c>
      <c r="H2569">
        <v>9.89</v>
      </c>
      <c r="I2569">
        <v>0</v>
      </c>
      <c r="J2569" t="s">
        <v>25</v>
      </c>
      <c r="K2569">
        <v>460324</v>
      </c>
      <c r="L2569">
        <v>50</v>
      </c>
      <c r="M2569">
        <v>0</v>
      </c>
      <c r="N2569">
        <v>1</v>
      </c>
      <c r="O2569">
        <v>0</v>
      </c>
      <c r="P2569">
        <v>0</v>
      </c>
      <c r="Q2569">
        <v>0</v>
      </c>
      <c r="R2569" t="s">
        <v>6938</v>
      </c>
    </row>
    <row r="2570" spans="1:19">
      <c r="A2570" t="s">
        <v>6939</v>
      </c>
      <c r="B2570" t="s">
        <v>427</v>
      </c>
      <c r="C2570" t="s">
        <v>53</v>
      </c>
      <c r="D2570" t="s">
        <v>30</v>
      </c>
      <c r="E2570">
        <v>129.6</v>
      </c>
      <c r="F2570" t="s">
        <v>39</v>
      </c>
      <c r="G2570" t="s">
        <v>24</v>
      </c>
      <c r="H2570">
        <v>10.99</v>
      </c>
      <c r="I2570">
        <v>0</v>
      </c>
      <c r="J2570" t="s">
        <v>25</v>
      </c>
      <c r="K2570">
        <v>402127</v>
      </c>
      <c r="L2570">
        <v>54</v>
      </c>
      <c r="M2570">
        <v>1</v>
      </c>
      <c r="N2570">
        <v>0</v>
      </c>
      <c r="O2570">
        <v>0</v>
      </c>
      <c r="P2570">
        <v>0</v>
      </c>
      <c r="Q2570">
        <v>1</v>
      </c>
      <c r="R2570" t="s">
        <v>6940</v>
      </c>
      <c r="S2570" t="s">
        <v>50</v>
      </c>
    </row>
    <row r="2571" spans="1:19">
      <c r="A2571" t="s">
        <v>6941</v>
      </c>
      <c r="B2571" t="s">
        <v>6942</v>
      </c>
      <c r="C2571" t="s">
        <v>21</v>
      </c>
      <c r="D2571" t="s">
        <v>70</v>
      </c>
      <c r="E2571">
        <v>587.9</v>
      </c>
      <c r="F2571" t="s">
        <v>23</v>
      </c>
      <c r="G2571" t="s">
        <v>24</v>
      </c>
      <c r="H2571">
        <v>2.89</v>
      </c>
      <c r="I2571">
        <v>0</v>
      </c>
      <c r="J2571" t="s">
        <v>144</v>
      </c>
      <c r="K2571">
        <v>515696</v>
      </c>
      <c r="L2571">
        <v>11</v>
      </c>
      <c r="M2571">
        <v>0</v>
      </c>
      <c r="N2571">
        <v>0</v>
      </c>
      <c r="O2571">
        <v>0</v>
      </c>
      <c r="P2571">
        <v>0</v>
      </c>
      <c r="Q2571">
        <v>0</v>
      </c>
      <c r="R2571" t="s">
        <v>6943</v>
      </c>
    </row>
    <row r="2572" spans="1:19">
      <c r="A2572" t="s">
        <v>6944</v>
      </c>
      <c r="B2572" t="s">
        <v>2236</v>
      </c>
      <c r="C2572" t="s">
        <v>128</v>
      </c>
      <c r="D2572" t="s">
        <v>30</v>
      </c>
      <c r="E2572">
        <v>1184.49</v>
      </c>
      <c r="F2572" t="s">
        <v>23</v>
      </c>
      <c r="G2572" t="s">
        <v>24</v>
      </c>
      <c r="H2572">
        <v>1.26</v>
      </c>
      <c r="I2572">
        <v>0</v>
      </c>
      <c r="J2572" t="s">
        <v>31</v>
      </c>
      <c r="K2572">
        <v>417625</v>
      </c>
      <c r="L2572">
        <v>15</v>
      </c>
      <c r="M2572">
        <v>0</v>
      </c>
      <c r="N2572">
        <v>0</v>
      </c>
      <c r="O2572">
        <v>0</v>
      </c>
      <c r="P2572">
        <v>0</v>
      </c>
      <c r="Q2572">
        <v>0</v>
      </c>
      <c r="R2572" t="s">
        <v>6945</v>
      </c>
    </row>
    <row r="2573" spans="1:19">
      <c r="A2573" t="s">
        <v>6946</v>
      </c>
      <c r="B2573" t="s">
        <v>6947</v>
      </c>
      <c r="C2573" t="s">
        <v>53</v>
      </c>
      <c r="D2573" t="s">
        <v>22</v>
      </c>
      <c r="E2573">
        <v>282.42</v>
      </c>
      <c r="F2573" t="s">
        <v>23</v>
      </c>
      <c r="G2573" t="s">
        <v>24</v>
      </c>
      <c r="H2573">
        <v>0.56999999999999995</v>
      </c>
      <c r="I2573">
        <v>0</v>
      </c>
      <c r="J2573" t="s">
        <v>144</v>
      </c>
      <c r="K2573">
        <v>549695</v>
      </c>
      <c r="L2573">
        <v>24</v>
      </c>
      <c r="M2573">
        <v>0</v>
      </c>
      <c r="N2573">
        <v>0</v>
      </c>
      <c r="O2573">
        <v>0</v>
      </c>
      <c r="P2573">
        <v>0</v>
      </c>
      <c r="Q2573">
        <v>0</v>
      </c>
      <c r="R2573" t="s">
        <v>6948</v>
      </c>
    </row>
    <row r="2574" spans="1:19">
      <c r="A2574" t="s">
        <v>6949</v>
      </c>
      <c r="B2574" t="s">
        <v>6950</v>
      </c>
      <c r="C2574" t="s">
        <v>95</v>
      </c>
      <c r="D2574" t="s">
        <v>22</v>
      </c>
      <c r="E2574">
        <v>171.14</v>
      </c>
      <c r="F2574" t="s">
        <v>39</v>
      </c>
      <c r="G2574" t="s">
        <v>40</v>
      </c>
      <c r="H2574">
        <v>4.59</v>
      </c>
      <c r="I2574">
        <v>0</v>
      </c>
      <c r="J2574" t="s">
        <v>48</v>
      </c>
      <c r="K2574">
        <v>509174</v>
      </c>
      <c r="L2574">
        <v>19</v>
      </c>
      <c r="M2574">
        <v>0</v>
      </c>
      <c r="N2574">
        <v>0</v>
      </c>
      <c r="O2574">
        <v>0</v>
      </c>
      <c r="P2574">
        <v>0</v>
      </c>
      <c r="Q2574">
        <v>0</v>
      </c>
      <c r="R2574" t="s">
        <v>6951</v>
      </c>
    </row>
    <row r="2575" spans="1:19">
      <c r="A2575" t="s">
        <v>6952</v>
      </c>
      <c r="B2575" t="s">
        <v>1268</v>
      </c>
      <c r="C2575" t="s">
        <v>60</v>
      </c>
      <c r="D2575" t="s">
        <v>70</v>
      </c>
      <c r="E2575">
        <v>459.36</v>
      </c>
      <c r="F2575" t="s">
        <v>55</v>
      </c>
      <c r="G2575" t="s">
        <v>40</v>
      </c>
      <c r="H2575">
        <v>6.11</v>
      </c>
      <c r="I2575">
        <v>0</v>
      </c>
      <c r="J2575" t="s">
        <v>25</v>
      </c>
      <c r="K2575">
        <v>425874</v>
      </c>
      <c r="L2575">
        <v>11</v>
      </c>
      <c r="M2575">
        <v>0</v>
      </c>
      <c r="N2575">
        <v>0</v>
      </c>
      <c r="O2575">
        <v>0</v>
      </c>
      <c r="P2575">
        <v>0</v>
      </c>
      <c r="Q2575">
        <v>0</v>
      </c>
      <c r="R2575" t="s">
        <v>6953</v>
      </c>
    </row>
    <row r="2576" spans="1:19">
      <c r="A2576" t="s">
        <v>6954</v>
      </c>
      <c r="B2576" t="s">
        <v>6955</v>
      </c>
      <c r="C2576" t="s">
        <v>128</v>
      </c>
      <c r="D2576" t="s">
        <v>70</v>
      </c>
      <c r="E2576">
        <v>254.24</v>
      </c>
      <c r="F2576" t="s">
        <v>55</v>
      </c>
      <c r="G2576" t="s">
        <v>40</v>
      </c>
      <c r="H2576">
        <v>2.81</v>
      </c>
      <c r="I2576">
        <v>0</v>
      </c>
      <c r="J2576" t="s">
        <v>31</v>
      </c>
      <c r="K2576">
        <v>517089</v>
      </c>
      <c r="L2576">
        <v>16</v>
      </c>
      <c r="M2576">
        <v>0</v>
      </c>
      <c r="N2576">
        <v>0</v>
      </c>
      <c r="O2576">
        <v>0</v>
      </c>
      <c r="P2576">
        <v>0</v>
      </c>
      <c r="Q2576">
        <v>0</v>
      </c>
      <c r="R2576" t="s">
        <v>6956</v>
      </c>
    </row>
    <row r="2577" spans="1:19">
      <c r="A2577" t="s">
        <v>6957</v>
      </c>
      <c r="B2577" t="s">
        <v>6958</v>
      </c>
      <c r="C2577" t="s">
        <v>121</v>
      </c>
      <c r="D2577" t="s">
        <v>30</v>
      </c>
      <c r="E2577">
        <v>558.27</v>
      </c>
      <c r="F2577" t="s">
        <v>23</v>
      </c>
      <c r="G2577" t="s">
        <v>24</v>
      </c>
      <c r="H2577">
        <v>2.95</v>
      </c>
      <c r="I2577">
        <v>0</v>
      </c>
      <c r="J2577" t="s">
        <v>31</v>
      </c>
      <c r="K2577">
        <v>419042</v>
      </c>
      <c r="L2577">
        <v>15</v>
      </c>
      <c r="M2577">
        <v>0</v>
      </c>
      <c r="N2577">
        <v>0</v>
      </c>
      <c r="O2577">
        <v>0</v>
      </c>
      <c r="P2577">
        <v>0</v>
      </c>
      <c r="Q2577">
        <v>0</v>
      </c>
      <c r="R2577" t="s">
        <v>6959</v>
      </c>
    </row>
    <row r="2578" spans="1:19">
      <c r="A2578" t="s">
        <v>6960</v>
      </c>
      <c r="B2578" t="s">
        <v>2475</v>
      </c>
      <c r="C2578" t="s">
        <v>60</v>
      </c>
      <c r="D2578" t="s">
        <v>30</v>
      </c>
      <c r="E2578">
        <v>391.29</v>
      </c>
      <c r="F2578" t="s">
        <v>39</v>
      </c>
      <c r="G2578" t="s">
        <v>24</v>
      </c>
      <c r="H2578">
        <v>1.81</v>
      </c>
      <c r="I2578">
        <v>0</v>
      </c>
      <c r="J2578" t="s">
        <v>48</v>
      </c>
      <c r="K2578">
        <v>531229</v>
      </c>
      <c r="L2578">
        <v>20</v>
      </c>
      <c r="M2578">
        <v>0</v>
      </c>
      <c r="N2578">
        <v>0</v>
      </c>
      <c r="O2578">
        <v>0</v>
      </c>
      <c r="P2578">
        <v>0</v>
      </c>
      <c r="Q2578">
        <v>0</v>
      </c>
      <c r="R2578" t="s">
        <v>6961</v>
      </c>
      <c r="S2578" t="s">
        <v>50</v>
      </c>
    </row>
    <row r="2579" spans="1:19">
      <c r="A2579" t="s">
        <v>6962</v>
      </c>
      <c r="B2579" t="s">
        <v>4844</v>
      </c>
      <c r="C2579" t="s">
        <v>53</v>
      </c>
      <c r="D2579" t="s">
        <v>70</v>
      </c>
      <c r="E2579">
        <v>339.16</v>
      </c>
      <c r="F2579" t="s">
        <v>39</v>
      </c>
      <c r="G2579" t="s">
        <v>24</v>
      </c>
      <c r="H2579">
        <v>3.25</v>
      </c>
      <c r="I2579">
        <v>0</v>
      </c>
      <c r="J2579" t="s">
        <v>25</v>
      </c>
      <c r="K2579">
        <v>535756</v>
      </c>
      <c r="L2579">
        <v>20</v>
      </c>
      <c r="M2579">
        <v>0</v>
      </c>
      <c r="N2579">
        <v>0</v>
      </c>
      <c r="O2579">
        <v>0</v>
      </c>
      <c r="P2579">
        <v>0</v>
      </c>
      <c r="Q2579">
        <v>0</v>
      </c>
      <c r="R2579" t="s">
        <v>6963</v>
      </c>
      <c r="S2579" t="s">
        <v>50</v>
      </c>
    </row>
    <row r="2580" spans="1:19">
      <c r="A2580" t="s">
        <v>6964</v>
      </c>
      <c r="B2580" t="s">
        <v>6965</v>
      </c>
      <c r="C2580" t="s">
        <v>44</v>
      </c>
      <c r="D2580" t="s">
        <v>30</v>
      </c>
      <c r="E2580">
        <v>244.85</v>
      </c>
      <c r="F2580" t="s">
        <v>55</v>
      </c>
      <c r="G2580" t="s">
        <v>40</v>
      </c>
      <c r="H2580">
        <v>2.39</v>
      </c>
      <c r="I2580">
        <v>0</v>
      </c>
      <c r="J2580" t="s">
        <v>48</v>
      </c>
      <c r="K2580">
        <v>442134</v>
      </c>
      <c r="L2580">
        <v>45</v>
      </c>
      <c r="M2580">
        <v>0</v>
      </c>
      <c r="N2580">
        <v>0</v>
      </c>
      <c r="O2580">
        <v>0</v>
      </c>
      <c r="P2580">
        <v>1</v>
      </c>
      <c r="Q2580">
        <v>0</v>
      </c>
      <c r="R2580" t="s">
        <v>6966</v>
      </c>
    </row>
    <row r="2581" spans="1:19">
      <c r="A2581" t="s">
        <v>6967</v>
      </c>
      <c r="B2581" t="s">
        <v>5245</v>
      </c>
      <c r="C2581" t="s">
        <v>121</v>
      </c>
      <c r="D2581" t="s">
        <v>70</v>
      </c>
      <c r="E2581">
        <v>545.98</v>
      </c>
      <c r="F2581" t="s">
        <v>39</v>
      </c>
      <c r="G2581" t="s">
        <v>40</v>
      </c>
      <c r="H2581">
        <v>3.65</v>
      </c>
      <c r="I2581">
        <v>0</v>
      </c>
      <c r="J2581" t="s">
        <v>144</v>
      </c>
      <c r="K2581">
        <v>523324</v>
      </c>
      <c r="L2581">
        <v>43</v>
      </c>
      <c r="M2581">
        <v>0</v>
      </c>
      <c r="N2581">
        <v>1</v>
      </c>
      <c r="O2581">
        <v>0</v>
      </c>
      <c r="P2581">
        <v>0</v>
      </c>
      <c r="Q2581">
        <v>0</v>
      </c>
      <c r="R2581" t="s">
        <v>6968</v>
      </c>
    </row>
    <row r="2582" spans="1:19">
      <c r="A2582" t="s">
        <v>6969</v>
      </c>
      <c r="B2582" t="s">
        <v>1254</v>
      </c>
      <c r="C2582" t="s">
        <v>35</v>
      </c>
      <c r="D2582" t="s">
        <v>54</v>
      </c>
      <c r="E2582">
        <v>336.52</v>
      </c>
      <c r="F2582" t="s">
        <v>23</v>
      </c>
      <c r="G2582" t="s">
        <v>24</v>
      </c>
      <c r="H2582">
        <v>16.47</v>
      </c>
      <c r="I2582">
        <v>0</v>
      </c>
      <c r="J2582" t="s">
        <v>31</v>
      </c>
      <c r="K2582">
        <v>438806</v>
      </c>
      <c r="L2582">
        <v>18</v>
      </c>
      <c r="M2582">
        <v>0</v>
      </c>
      <c r="N2582">
        <v>0</v>
      </c>
      <c r="O2582">
        <v>0</v>
      </c>
      <c r="P2582">
        <v>0</v>
      </c>
      <c r="Q2582">
        <v>0</v>
      </c>
      <c r="R2582" t="s">
        <v>6970</v>
      </c>
    </row>
    <row r="2583" spans="1:19">
      <c r="A2583" t="s">
        <v>6971</v>
      </c>
      <c r="B2583" t="s">
        <v>6972</v>
      </c>
      <c r="C2583" t="s">
        <v>44</v>
      </c>
      <c r="D2583" t="s">
        <v>54</v>
      </c>
      <c r="E2583">
        <v>170.66</v>
      </c>
      <c r="F2583" t="s">
        <v>39</v>
      </c>
      <c r="G2583" t="s">
        <v>24</v>
      </c>
      <c r="H2583">
        <v>17.11</v>
      </c>
      <c r="I2583">
        <v>0</v>
      </c>
      <c r="J2583" t="s">
        <v>25</v>
      </c>
      <c r="K2583">
        <v>498609</v>
      </c>
      <c r="L2583">
        <v>10</v>
      </c>
      <c r="M2583">
        <v>0</v>
      </c>
      <c r="N2583">
        <v>0</v>
      </c>
      <c r="O2583">
        <v>0</v>
      </c>
      <c r="P2583">
        <v>0</v>
      </c>
      <c r="Q2583">
        <v>0</v>
      </c>
      <c r="R2583" t="s">
        <v>6973</v>
      </c>
      <c r="S2583" t="s">
        <v>50</v>
      </c>
    </row>
    <row r="2584" spans="1:19">
      <c r="A2584" t="s">
        <v>6974</v>
      </c>
      <c r="B2584" t="s">
        <v>6975</v>
      </c>
      <c r="C2584" t="s">
        <v>95</v>
      </c>
      <c r="D2584" t="s">
        <v>54</v>
      </c>
      <c r="E2584">
        <v>565.48</v>
      </c>
      <c r="F2584" t="s">
        <v>39</v>
      </c>
      <c r="G2584" t="s">
        <v>24</v>
      </c>
      <c r="H2584">
        <v>8.99</v>
      </c>
      <c r="I2584">
        <v>0</v>
      </c>
      <c r="J2584" t="s">
        <v>25</v>
      </c>
      <c r="K2584">
        <v>423116</v>
      </c>
      <c r="L2584">
        <v>14</v>
      </c>
      <c r="M2584">
        <v>0</v>
      </c>
      <c r="N2584">
        <v>0</v>
      </c>
      <c r="O2584">
        <v>0</v>
      </c>
      <c r="P2584">
        <v>0</v>
      </c>
      <c r="Q2584">
        <v>0</v>
      </c>
      <c r="R2584" t="s">
        <v>6976</v>
      </c>
      <c r="S2584" t="s">
        <v>50</v>
      </c>
    </row>
    <row r="2585" spans="1:19">
      <c r="A2585" t="s">
        <v>6977</v>
      </c>
      <c r="B2585" t="s">
        <v>5753</v>
      </c>
      <c r="C2585" t="s">
        <v>111</v>
      </c>
      <c r="D2585" t="s">
        <v>22</v>
      </c>
      <c r="E2585">
        <v>382.86</v>
      </c>
      <c r="F2585" t="s">
        <v>23</v>
      </c>
      <c r="G2585" t="s">
        <v>24</v>
      </c>
      <c r="H2585">
        <v>10.67</v>
      </c>
      <c r="I2585">
        <v>0</v>
      </c>
      <c r="J2585" t="s">
        <v>48</v>
      </c>
      <c r="K2585">
        <v>539610</v>
      </c>
      <c r="L2585">
        <v>22</v>
      </c>
      <c r="M2585">
        <v>0</v>
      </c>
      <c r="N2585">
        <v>0</v>
      </c>
      <c r="O2585">
        <v>0</v>
      </c>
      <c r="P2585">
        <v>0</v>
      </c>
      <c r="Q2585">
        <v>0</v>
      </c>
      <c r="R2585" t="s">
        <v>6978</v>
      </c>
    </row>
    <row r="2586" spans="1:19">
      <c r="A2586" t="s">
        <v>6979</v>
      </c>
      <c r="B2586" t="s">
        <v>5458</v>
      </c>
      <c r="C2586" t="s">
        <v>29</v>
      </c>
      <c r="D2586" t="s">
        <v>30</v>
      </c>
      <c r="E2586">
        <v>213.25</v>
      </c>
      <c r="F2586" t="s">
        <v>23</v>
      </c>
      <c r="G2586" t="s">
        <v>24</v>
      </c>
      <c r="H2586">
        <v>9.6</v>
      </c>
      <c r="I2586">
        <v>0</v>
      </c>
      <c r="J2586" t="s">
        <v>25</v>
      </c>
      <c r="K2586">
        <v>450603</v>
      </c>
      <c r="L2586">
        <v>31</v>
      </c>
      <c r="M2586">
        <v>0</v>
      </c>
      <c r="N2586">
        <v>0</v>
      </c>
      <c r="O2586">
        <v>0</v>
      </c>
      <c r="P2586">
        <v>1</v>
      </c>
      <c r="Q2586">
        <v>0</v>
      </c>
      <c r="R2586" t="s">
        <v>6980</v>
      </c>
    </row>
    <row r="2587" spans="1:19">
      <c r="A2587" t="s">
        <v>6981</v>
      </c>
      <c r="B2587" t="s">
        <v>1367</v>
      </c>
      <c r="C2587" t="s">
        <v>35</v>
      </c>
      <c r="D2587" t="s">
        <v>70</v>
      </c>
      <c r="E2587">
        <v>513.53</v>
      </c>
      <c r="F2587" t="s">
        <v>23</v>
      </c>
      <c r="G2587" t="s">
        <v>24</v>
      </c>
      <c r="H2587">
        <v>4.99</v>
      </c>
      <c r="I2587">
        <v>1</v>
      </c>
      <c r="J2587" t="s">
        <v>25</v>
      </c>
      <c r="K2587">
        <v>511237</v>
      </c>
      <c r="L2587">
        <v>80</v>
      </c>
      <c r="M2587">
        <v>1</v>
      </c>
      <c r="N2587">
        <v>1</v>
      </c>
      <c r="O2587">
        <v>0</v>
      </c>
      <c r="P2587">
        <v>0</v>
      </c>
      <c r="Q2587">
        <v>0</v>
      </c>
      <c r="R2587" s="34">
        <v>45831.727256944447</v>
      </c>
    </row>
    <row r="2588" spans="1:19">
      <c r="A2588" t="s">
        <v>6982</v>
      </c>
      <c r="B2588" t="s">
        <v>1889</v>
      </c>
      <c r="C2588" t="s">
        <v>111</v>
      </c>
      <c r="D2588" t="s">
        <v>30</v>
      </c>
      <c r="E2588">
        <v>1048.74</v>
      </c>
      <c r="F2588" t="s">
        <v>23</v>
      </c>
      <c r="G2588" t="s">
        <v>24</v>
      </c>
      <c r="H2588">
        <v>9.2200000000000006</v>
      </c>
      <c r="I2588">
        <v>0</v>
      </c>
      <c r="J2588" t="s">
        <v>25</v>
      </c>
      <c r="K2588">
        <v>483541</v>
      </c>
      <c r="L2588">
        <v>46</v>
      </c>
      <c r="M2588">
        <v>0</v>
      </c>
      <c r="N2588">
        <v>1</v>
      </c>
      <c r="O2588">
        <v>0</v>
      </c>
      <c r="P2588">
        <v>0</v>
      </c>
      <c r="Q2588">
        <v>0</v>
      </c>
      <c r="R2588" t="s">
        <v>6983</v>
      </c>
    </row>
    <row r="2589" spans="1:19">
      <c r="A2589" t="s">
        <v>6984</v>
      </c>
      <c r="B2589" t="s">
        <v>6985</v>
      </c>
      <c r="C2589" t="s">
        <v>35</v>
      </c>
      <c r="D2589" t="s">
        <v>30</v>
      </c>
      <c r="E2589">
        <v>241.81</v>
      </c>
      <c r="F2589" t="s">
        <v>23</v>
      </c>
      <c r="G2589" t="s">
        <v>24</v>
      </c>
      <c r="H2589">
        <v>0.74</v>
      </c>
      <c r="I2589">
        <v>0</v>
      </c>
      <c r="J2589" t="s">
        <v>144</v>
      </c>
      <c r="K2589">
        <v>544803</v>
      </c>
      <c r="L2589">
        <v>21</v>
      </c>
      <c r="M2589">
        <v>0</v>
      </c>
      <c r="N2589">
        <v>0</v>
      </c>
      <c r="O2589">
        <v>0</v>
      </c>
      <c r="P2589">
        <v>0</v>
      </c>
      <c r="Q2589">
        <v>0</v>
      </c>
      <c r="R2589" t="s">
        <v>6986</v>
      </c>
    </row>
    <row r="2590" spans="1:19">
      <c r="A2590" t="s">
        <v>6987</v>
      </c>
      <c r="B2590" t="s">
        <v>1518</v>
      </c>
      <c r="C2590" t="s">
        <v>44</v>
      </c>
      <c r="D2590" t="s">
        <v>54</v>
      </c>
      <c r="E2590">
        <v>315.24</v>
      </c>
      <c r="F2590" t="s">
        <v>39</v>
      </c>
      <c r="G2590" t="s">
        <v>40</v>
      </c>
      <c r="H2590">
        <v>18.96</v>
      </c>
      <c r="I2590">
        <v>0</v>
      </c>
      <c r="J2590" t="s">
        <v>31</v>
      </c>
      <c r="K2590">
        <v>559077</v>
      </c>
      <c r="L2590">
        <v>75</v>
      </c>
      <c r="M2590">
        <v>1</v>
      </c>
      <c r="N2590">
        <v>1</v>
      </c>
      <c r="O2590">
        <v>0</v>
      </c>
      <c r="P2590">
        <v>0</v>
      </c>
      <c r="Q2590">
        <v>1</v>
      </c>
      <c r="R2590" t="s">
        <v>6988</v>
      </c>
    </row>
    <row r="2591" spans="1:19">
      <c r="A2591" t="s">
        <v>6989</v>
      </c>
      <c r="B2591" t="s">
        <v>1466</v>
      </c>
      <c r="C2591" t="s">
        <v>29</v>
      </c>
      <c r="D2591" t="s">
        <v>22</v>
      </c>
      <c r="E2591">
        <v>225.09</v>
      </c>
      <c r="F2591" t="s">
        <v>23</v>
      </c>
      <c r="G2591" t="s">
        <v>24</v>
      </c>
      <c r="H2591">
        <v>11.42</v>
      </c>
      <c r="I2591">
        <v>0</v>
      </c>
      <c r="J2591" t="s">
        <v>31</v>
      </c>
      <c r="K2591">
        <v>536654</v>
      </c>
      <c r="L2591">
        <v>20</v>
      </c>
      <c r="M2591">
        <v>0</v>
      </c>
      <c r="N2591">
        <v>0</v>
      </c>
      <c r="O2591">
        <v>0</v>
      </c>
      <c r="P2591">
        <v>0</v>
      </c>
      <c r="Q2591">
        <v>0</v>
      </c>
      <c r="R2591" t="s">
        <v>6990</v>
      </c>
    </row>
    <row r="2592" spans="1:19">
      <c r="A2592" t="s">
        <v>6991</v>
      </c>
      <c r="B2592" t="s">
        <v>6992</v>
      </c>
      <c r="C2592" t="s">
        <v>44</v>
      </c>
      <c r="D2592" t="s">
        <v>30</v>
      </c>
      <c r="E2592">
        <v>148</v>
      </c>
      <c r="F2592" t="s">
        <v>23</v>
      </c>
      <c r="G2592" t="s">
        <v>24</v>
      </c>
      <c r="H2592">
        <v>10.54</v>
      </c>
      <c r="I2592">
        <v>0</v>
      </c>
      <c r="J2592" t="s">
        <v>31</v>
      </c>
      <c r="K2592">
        <v>530294</v>
      </c>
      <c r="L2592">
        <v>17</v>
      </c>
      <c r="M2592">
        <v>0</v>
      </c>
      <c r="N2592">
        <v>0</v>
      </c>
      <c r="O2592">
        <v>0</v>
      </c>
      <c r="P2592">
        <v>0</v>
      </c>
      <c r="Q2592">
        <v>0</v>
      </c>
      <c r="R2592" t="s">
        <v>6993</v>
      </c>
    </row>
    <row r="2593" spans="1:19">
      <c r="A2593" t="s">
        <v>6994</v>
      </c>
      <c r="B2593" t="s">
        <v>6995</v>
      </c>
      <c r="C2593" t="s">
        <v>60</v>
      </c>
      <c r="D2593" t="s">
        <v>70</v>
      </c>
      <c r="E2593">
        <v>286.26</v>
      </c>
      <c r="F2593" t="s">
        <v>55</v>
      </c>
      <c r="G2593" t="s">
        <v>40</v>
      </c>
      <c r="H2593">
        <v>11.67</v>
      </c>
      <c r="I2593">
        <v>0</v>
      </c>
      <c r="J2593" t="s">
        <v>31</v>
      </c>
      <c r="K2593">
        <v>510808</v>
      </c>
      <c r="L2593">
        <v>52</v>
      </c>
      <c r="M2593">
        <v>0</v>
      </c>
      <c r="N2593">
        <v>0</v>
      </c>
      <c r="O2593">
        <v>1</v>
      </c>
      <c r="P2593">
        <v>0</v>
      </c>
      <c r="Q2593">
        <v>0</v>
      </c>
      <c r="R2593" t="s">
        <v>6996</v>
      </c>
    </row>
    <row r="2594" spans="1:19">
      <c r="A2594" t="s">
        <v>6997</v>
      </c>
      <c r="B2594" t="s">
        <v>4749</v>
      </c>
      <c r="C2594" t="s">
        <v>53</v>
      </c>
      <c r="D2594" t="s">
        <v>70</v>
      </c>
      <c r="E2594">
        <v>228.97</v>
      </c>
      <c r="F2594" t="s">
        <v>23</v>
      </c>
      <c r="G2594" t="s">
        <v>24</v>
      </c>
      <c r="H2594">
        <v>11.5</v>
      </c>
      <c r="I2594">
        <v>0</v>
      </c>
      <c r="J2594" t="s">
        <v>25</v>
      </c>
      <c r="K2594">
        <v>483107</v>
      </c>
      <c r="L2594">
        <v>24</v>
      </c>
      <c r="M2594">
        <v>0</v>
      </c>
      <c r="N2594">
        <v>0</v>
      </c>
      <c r="O2594">
        <v>0</v>
      </c>
      <c r="P2594">
        <v>0</v>
      </c>
      <c r="Q2594">
        <v>0</v>
      </c>
      <c r="R2594" t="s">
        <v>6998</v>
      </c>
    </row>
    <row r="2595" spans="1:19">
      <c r="A2595" t="s">
        <v>6999</v>
      </c>
      <c r="B2595" t="s">
        <v>7000</v>
      </c>
      <c r="C2595" t="s">
        <v>111</v>
      </c>
      <c r="D2595" t="s">
        <v>30</v>
      </c>
      <c r="E2595">
        <v>491.07</v>
      </c>
      <c r="F2595" t="s">
        <v>23</v>
      </c>
      <c r="G2595" t="s">
        <v>24</v>
      </c>
      <c r="H2595">
        <v>9.58</v>
      </c>
      <c r="I2595">
        <v>0</v>
      </c>
      <c r="J2595" t="s">
        <v>25</v>
      </c>
      <c r="K2595">
        <v>483640</v>
      </c>
      <c r="L2595">
        <v>17</v>
      </c>
      <c r="M2595">
        <v>0</v>
      </c>
      <c r="N2595">
        <v>0</v>
      </c>
      <c r="O2595">
        <v>0</v>
      </c>
      <c r="P2595">
        <v>0</v>
      </c>
      <c r="Q2595">
        <v>0</v>
      </c>
      <c r="R2595" t="s">
        <v>7001</v>
      </c>
    </row>
    <row r="2596" spans="1:19">
      <c r="A2596" t="s">
        <v>7002</v>
      </c>
      <c r="B2596" t="s">
        <v>507</v>
      </c>
      <c r="C2596" t="s">
        <v>95</v>
      </c>
      <c r="D2596" t="s">
        <v>54</v>
      </c>
      <c r="E2596">
        <v>480.61</v>
      </c>
      <c r="F2596" t="s">
        <v>39</v>
      </c>
      <c r="G2596" t="s">
        <v>24</v>
      </c>
      <c r="H2596">
        <v>17.489999999999998</v>
      </c>
      <c r="I2596">
        <v>0</v>
      </c>
      <c r="J2596" t="s">
        <v>25</v>
      </c>
      <c r="K2596">
        <v>508909</v>
      </c>
      <c r="L2596">
        <v>17</v>
      </c>
      <c r="M2596">
        <v>0</v>
      </c>
      <c r="N2596">
        <v>0</v>
      </c>
      <c r="O2596">
        <v>0</v>
      </c>
      <c r="P2596">
        <v>0</v>
      </c>
      <c r="Q2596">
        <v>0</v>
      </c>
      <c r="R2596" t="s">
        <v>7003</v>
      </c>
      <c r="S2596" t="s">
        <v>50</v>
      </c>
    </row>
    <row r="2597" spans="1:19">
      <c r="A2597" t="s">
        <v>7004</v>
      </c>
      <c r="B2597" t="s">
        <v>7005</v>
      </c>
      <c r="C2597" t="s">
        <v>44</v>
      </c>
      <c r="D2597" t="s">
        <v>22</v>
      </c>
      <c r="E2597">
        <v>425.82</v>
      </c>
      <c r="F2597" t="s">
        <v>39</v>
      </c>
      <c r="G2597" t="s">
        <v>24</v>
      </c>
      <c r="H2597">
        <v>6.02</v>
      </c>
      <c r="I2597">
        <v>0</v>
      </c>
      <c r="J2597" t="s">
        <v>25</v>
      </c>
      <c r="K2597">
        <v>455318</v>
      </c>
      <c r="L2597">
        <v>13</v>
      </c>
      <c r="M2597">
        <v>0</v>
      </c>
      <c r="N2597">
        <v>0</v>
      </c>
      <c r="O2597">
        <v>0</v>
      </c>
      <c r="P2597">
        <v>0</v>
      </c>
      <c r="Q2597">
        <v>0</v>
      </c>
      <c r="R2597" t="s">
        <v>7006</v>
      </c>
      <c r="S2597" t="s">
        <v>50</v>
      </c>
    </row>
    <row r="2598" spans="1:19">
      <c r="A2598" t="s">
        <v>7007</v>
      </c>
      <c r="B2598" t="s">
        <v>7008</v>
      </c>
      <c r="C2598" t="s">
        <v>35</v>
      </c>
      <c r="D2598" t="s">
        <v>70</v>
      </c>
      <c r="E2598">
        <v>482.9</v>
      </c>
      <c r="F2598" t="s">
        <v>55</v>
      </c>
      <c r="G2598" t="s">
        <v>40</v>
      </c>
      <c r="H2598">
        <v>4.18</v>
      </c>
      <c r="I2598">
        <v>0</v>
      </c>
      <c r="J2598" t="s">
        <v>25</v>
      </c>
      <c r="K2598">
        <v>478327</v>
      </c>
      <c r="L2598">
        <v>24</v>
      </c>
      <c r="M2598">
        <v>0</v>
      </c>
      <c r="N2598">
        <v>0</v>
      </c>
      <c r="O2598">
        <v>0</v>
      </c>
      <c r="P2598">
        <v>0</v>
      </c>
      <c r="Q2598">
        <v>0</v>
      </c>
      <c r="R2598" t="s">
        <v>7009</v>
      </c>
    </row>
    <row r="2599" spans="1:19">
      <c r="A2599" t="s">
        <v>7010</v>
      </c>
      <c r="B2599" t="s">
        <v>4190</v>
      </c>
      <c r="C2599" t="s">
        <v>35</v>
      </c>
      <c r="D2599" t="s">
        <v>70</v>
      </c>
      <c r="E2599">
        <v>60.94</v>
      </c>
      <c r="F2599" t="s">
        <v>39</v>
      </c>
      <c r="G2599" t="s">
        <v>40</v>
      </c>
      <c r="H2599">
        <v>8.81</v>
      </c>
      <c r="I2599">
        <v>0</v>
      </c>
      <c r="J2599" t="s">
        <v>31</v>
      </c>
      <c r="K2599">
        <v>439829</v>
      </c>
      <c r="L2599">
        <v>24</v>
      </c>
      <c r="M2599">
        <v>0</v>
      </c>
      <c r="N2599">
        <v>0</v>
      </c>
      <c r="O2599">
        <v>0</v>
      </c>
      <c r="P2599">
        <v>0</v>
      </c>
      <c r="Q2599">
        <v>0</v>
      </c>
      <c r="R2599" t="s">
        <v>7011</v>
      </c>
    </row>
    <row r="2600" spans="1:19">
      <c r="A2600" t="s">
        <v>7012</v>
      </c>
      <c r="B2600" t="s">
        <v>3493</v>
      </c>
      <c r="C2600" t="s">
        <v>53</v>
      </c>
      <c r="D2600" t="s">
        <v>22</v>
      </c>
      <c r="E2600">
        <v>680.6</v>
      </c>
      <c r="F2600" t="s">
        <v>23</v>
      </c>
      <c r="G2600" t="s">
        <v>24</v>
      </c>
      <c r="H2600">
        <v>3.79</v>
      </c>
      <c r="I2600">
        <v>0</v>
      </c>
      <c r="J2600" t="s">
        <v>25</v>
      </c>
      <c r="K2600">
        <v>545847</v>
      </c>
      <c r="L2600">
        <v>12</v>
      </c>
      <c r="M2600">
        <v>0</v>
      </c>
      <c r="N2600">
        <v>0</v>
      </c>
      <c r="O2600">
        <v>0</v>
      </c>
      <c r="P2600">
        <v>0</v>
      </c>
      <c r="Q2600">
        <v>0</v>
      </c>
      <c r="R2600" t="s">
        <v>7013</v>
      </c>
    </row>
    <row r="2601" spans="1:19">
      <c r="A2601" t="s">
        <v>7014</v>
      </c>
      <c r="B2601" t="s">
        <v>6554</v>
      </c>
      <c r="C2601" t="s">
        <v>95</v>
      </c>
      <c r="D2601" t="s">
        <v>30</v>
      </c>
      <c r="E2601">
        <v>1037.77</v>
      </c>
      <c r="F2601" t="s">
        <v>23</v>
      </c>
      <c r="G2601" t="s">
        <v>24</v>
      </c>
      <c r="H2601">
        <v>10.85</v>
      </c>
      <c r="I2601">
        <v>0</v>
      </c>
      <c r="J2601" t="s">
        <v>25</v>
      </c>
      <c r="K2601">
        <v>446572</v>
      </c>
      <c r="L2601">
        <v>17</v>
      </c>
      <c r="M2601">
        <v>0</v>
      </c>
      <c r="N2601">
        <v>0</v>
      </c>
      <c r="O2601">
        <v>0</v>
      </c>
      <c r="P2601">
        <v>0</v>
      </c>
      <c r="Q2601">
        <v>0</v>
      </c>
      <c r="R2601" t="s">
        <v>7015</v>
      </c>
    </row>
    <row r="2602" spans="1:19">
      <c r="A2602" t="s">
        <v>7016</v>
      </c>
      <c r="B2602" t="s">
        <v>4061</v>
      </c>
      <c r="C2602" t="s">
        <v>44</v>
      </c>
      <c r="D2602" t="s">
        <v>22</v>
      </c>
      <c r="E2602">
        <v>380.5</v>
      </c>
      <c r="F2602" t="s">
        <v>23</v>
      </c>
      <c r="G2602" t="s">
        <v>24</v>
      </c>
      <c r="H2602">
        <v>3.72</v>
      </c>
      <c r="I2602">
        <v>0</v>
      </c>
      <c r="J2602" t="s">
        <v>48</v>
      </c>
      <c r="K2602">
        <v>481154</v>
      </c>
      <c r="L2602">
        <v>25</v>
      </c>
      <c r="M2602">
        <v>0</v>
      </c>
      <c r="N2602">
        <v>0</v>
      </c>
      <c r="O2602">
        <v>0</v>
      </c>
      <c r="P2602">
        <v>0</v>
      </c>
      <c r="Q2602">
        <v>0</v>
      </c>
      <c r="R2602" t="s">
        <v>7017</v>
      </c>
    </row>
    <row r="2603" spans="1:19">
      <c r="A2603" t="s">
        <v>7018</v>
      </c>
      <c r="B2603" t="s">
        <v>4476</v>
      </c>
      <c r="C2603" t="s">
        <v>44</v>
      </c>
      <c r="D2603" t="s">
        <v>54</v>
      </c>
      <c r="E2603">
        <v>793.51</v>
      </c>
      <c r="F2603" t="s">
        <v>23</v>
      </c>
      <c r="G2603" t="s">
        <v>24</v>
      </c>
      <c r="H2603">
        <v>14.16</v>
      </c>
      <c r="I2603">
        <v>0</v>
      </c>
      <c r="J2603" t="s">
        <v>31</v>
      </c>
      <c r="K2603">
        <v>537484</v>
      </c>
      <c r="L2603">
        <v>17</v>
      </c>
      <c r="M2603">
        <v>0</v>
      </c>
      <c r="N2603">
        <v>0</v>
      </c>
      <c r="O2603">
        <v>0</v>
      </c>
      <c r="P2603">
        <v>0</v>
      </c>
      <c r="Q2603">
        <v>0</v>
      </c>
      <c r="R2603" t="s">
        <v>7019</v>
      </c>
    </row>
    <row r="2604" spans="1:19">
      <c r="A2604" t="s">
        <v>7020</v>
      </c>
      <c r="B2604" t="s">
        <v>7021</v>
      </c>
      <c r="C2604" t="s">
        <v>128</v>
      </c>
      <c r="D2604" t="s">
        <v>22</v>
      </c>
      <c r="E2604">
        <v>440.81</v>
      </c>
      <c r="F2604" t="s">
        <v>23</v>
      </c>
      <c r="G2604" t="s">
        <v>24</v>
      </c>
      <c r="H2604">
        <v>9.81</v>
      </c>
      <c r="I2604">
        <v>0</v>
      </c>
      <c r="J2604" t="s">
        <v>25</v>
      </c>
      <c r="K2604">
        <v>439688</v>
      </c>
      <c r="L2604">
        <v>71</v>
      </c>
      <c r="M2604">
        <v>1</v>
      </c>
      <c r="N2604">
        <v>1</v>
      </c>
      <c r="O2604">
        <v>1</v>
      </c>
      <c r="P2604">
        <v>0</v>
      </c>
      <c r="Q2604">
        <v>0</v>
      </c>
      <c r="R2604" t="s">
        <v>7022</v>
      </c>
    </row>
    <row r="2605" spans="1:19">
      <c r="A2605" t="s">
        <v>7023</v>
      </c>
      <c r="B2605" t="s">
        <v>7024</v>
      </c>
      <c r="C2605" t="s">
        <v>44</v>
      </c>
      <c r="D2605" t="s">
        <v>22</v>
      </c>
      <c r="E2605">
        <v>1475.3</v>
      </c>
      <c r="F2605" t="s">
        <v>23</v>
      </c>
      <c r="G2605" t="s">
        <v>24</v>
      </c>
      <c r="H2605">
        <v>6.79</v>
      </c>
      <c r="I2605">
        <v>0</v>
      </c>
      <c r="J2605" t="s">
        <v>25</v>
      </c>
      <c r="K2605">
        <v>463792</v>
      </c>
      <c r="L2605">
        <v>20</v>
      </c>
      <c r="M2605">
        <v>0</v>
      </c>
      <c r="N2605">
        <v>0</v>
      </c>
      <c r="O2605">
        <v>0</v>
      </c>
      <c r="P2605">
        <v>0</v>
      </c>
      <c r="Q2605">
        <v>0</v>
      </c>
      <c r="R2605" t="s">
        <v>7025</v>
      </c>
    </row>
    <row r="2606" spans="1:19">
      <c r="A2606" t="s">
        <v>7026</v>
      </c>
      <c r="B2606" t="s">
        <v>4654</v>
      </c>
      <c r="C2606" t="s">
        <v>60</v>
      </c>
      <c r="D2606" t="s">
        <v>54</v>
      </c>
      <c r="E2606">
        <v>250.02</v>
      </c>
      <c r="F2606" t="s">
        <v>55</v>
      </c>
      <c r="G2606" t="s">
        <v>40</v>
      </c>
      <c r="H2606">
        <v>9.23</v>
      </c>
      <c r="I2606">
        <v>0</v>
      </c>
      <c r="J2606" t="s">
        <v>25</v>
      </c>
      <c r="K2606">
        <v>500607</v>
      </c>
      <c r="L2606">
        <v>40</v>
      </c>
      <c r="M2606">
        <v>0</v>
      </c>
      <c r="N2606">
        <v>0</v>
      </c>
      <c r="O2606">
        <v>0</v>
      </c>
      <c r="P2606">
        <v>1</v>
      </c>
      <c r="Q2606">
        <v>0</v>
      </c>
      <c r="R2606" t="s">
        <v>7027</v>
      </c>
    </row>
    <row r="2607" spans="1:19">
      <c r="A2607" t="s">
        <v>7028</v>
      </c>
      <c r="B2607" t="s">
        <v>3394</v>
      </c>
      <c r="C2607" t="s">
        <v>95</v>
      </c>
      <c r="D2607" t="s">
        <v>54</v>
      </c>
      <c r="E2607">
        <v>317.32</v>
      </c>
      <c r="F2607" t="s">
        <v>23</v>
      </c>
      <c r="G2607" t="s">
        <v>24</v>
      </c>
      <c r="H2607">
        <v>11.15</v>
      </c>
      <c r="I2607">
        <v>0</v>
      </c>
      <c r="J2607" t="s">
        <v>31</v>
      </c>
      <c r="K2607">
        <v>402110</v>
      </c>
      <c r="L2607">
        <v>45</v>
      </c>
      <c r="M2607">
        <v>0</v>
      </c>
      <c r="N2607">
        <v>0</v>
      </c>
      <c r="O2607">
        <v>1</v>
      </c>
      <c r="P2607">
        <v>0</v>
      </c>
      <c r="Q2607">
        <v>0</v>
      </c>
      <c r="R2607" t="s">
        <v>7029</v>
      </c>
    </row>
    <row r="2608" spans="1:19">
      <c r="A2608" t="s">
        <v>7030</v>
      </c>
      <c r="B2608" t="s">
        <v>7031</v>
      </c>
      <c r="C2608" t="s">
        <v>44</v>
      </c>
      <c r="D2608" t="s">
        <v>30</v>
      </c>
      <c r="E2608">
        <v>228.3</v>
      </c>
      <c r="F2608" t="s">
        <v>23</v>
      </c>
      <c r="G2608" t="s">
        <v>24</v>
      </c>
      <c r="H2608">
        <v>3.79</v>
      </c>
      <c r="I2608">
        <v>0</v>
      </c>
      <c r="J2608" t="s">
        <v>25</v>
      </c>
      <c r="K2608">
        <v>528089</v>
      </c>
      <c r="L2608">
        <v>21</v>
      </c>
      <c r="M2608">
        <v>0</v>
      </c>
      <c r="N2608">
        <v>0</v>
      </c>
      <c r="O2608">
        <v>0</v>
      </c>
      <c r="P2608">
        <v>0</v>
      </c>
      <c r="Q2608">
        <v>0</v>
      </c>
      <c r="R2608" t="s">
        <v>7032</v>
      </c>
    </row>
    <row r="2609" spans="1:18">
      <c r="A2609" t="s">
        <v>7033</v>
      </c>
      <c r="B2609" t="s">
        <v>5793</v>
      </c>
      <c r="C2609" t="s">
        <v>35</v>
      </c>
      <c r="D2609" t="s">
        <v>70</v>
      </c>
      <c r="E2609">
        <v>251.6</v>
      </c>
      <c r="F2609" t="s">
        <v>55</v>
      </c>
      <c r="G2609" t="s">
        <v>40</v>
      </c>
      <c r="H2609">
        <v>8.09</v>
      </c>
      <c r="I2609">
        <v>0</v>
      </c>
      <c r="J2609" t="s">
        <v>31</v>
      </c>
      <c r="K2609">
        <v>523566</v>
      </c>
      <c r="L2609">
        <v>24</v>
      </c>
      <c r="M2609">
        <v>0</v>
      </c>
      <c r="N2609">
        <v>0</v>
      </c>
      <c r="O2609">
        <v>0</v>
      </c>
      <c r="P2609">
        <v>0</v>
      </c>
      <c r="Q2609">
        <v>0</v>
      </c>
      <c r="R2609" t="s">
        <v>7034</v>
      </c>
    </row>
    <row r="2610" spans="1:18">
      <c r="A2610" t="s">
        <v>7035</v>
      </c>
      <c r="B2610" t="s">
        <v>7036</v>
      </c>
      <c r="C2610" t="s">
        <v>44</v>
      </c>
      <c r="D2610" t="s">
        <v>30</v>
      </c>
      <c r="E2610">
        <v>304.13</v>
      </c>
      <c r="F2610" t="s">
        <v>39</v>
      </c>
      <c r="G2610" t="s">
        <v>40</v>
      </c>
      <c r="H2610">
        <v>2.76</v>
      </c>
      <c r="I2610">
        <v>0</v>
      </c>
      <c r="J2610" t="s">
        <v>25</v>
      </c>
      <c r="K2610">
        <v>532896</v>
      </c>
      <c r="L2610">
        <v>11</v>
      </c>
      <c r="M2610">
        <v>0</v>
      </c>
      <c r="N2610">
        <v>0</v>
      </c>
      <c r="O2610">
        <v>0</v>
      </c>
      <c r="P2610">
        <v>0</v>
      </c>
      <c r="Q2610">
        <v>0</v>
      </c>
      <c r="R2610" t="s">
        <v>7037</v>
      </c>
    </row>
    <row r="2611" spans="1:18">
      <c r="A2611" t="s">
        <v>7038</v>
      </c>
      <c r="B2611" t="s">
        <v>7039</v>
      </c>
      <c r="C2611" t="s">
        <v>35</v>
      </c>
      <c r="D2611" t="s">
        <v>70</v>
      </c>
      <c r="E2611">
        <v>201.8</v>
      </c>
      <c r="F2611" t="s">
        <v>55</v>
      </c>
      <c r="G2611" t="s">
        <v>40</v>
      </c>
      <c r="H2611">
        <v>10.49</v>
      </c>
      <c r="I2611">
        <v>0</v>
      </c>
      <c r="J2611" t="s">
        <v>31</v>
      </c>
      <c r="K2611">
        <v>449280</v>
      </c>
      <c r="L2611">
        <v>13</v>
      </c>
      <c r="M2611">
        <v>0</v>
      </c>
      <c r="N2611">
        <v>0</v>
      </c>
      <c r="O2611">
        <v>0</v>
      </c>
      <c r="P2611">
        <v>0</v>
      </c>
      <c r="Q2611">
        <v>0</v>
      </c>
      <c r="R2611" t="s">
        <v>7040</v>
      </c>
    </row>
    <row r="2612" spans="1:18">
      <c r="A2612" t="s">
        <v>7041</v>
      </c>
      <c r="B2612" t="s">
        <v>1415</v>
      </c>
      <c r="C2612" t="s">
        <v>29</v>
      </c>
      <c r="D2612" t="s">
        <v>22</v>
      </c>
      <c r="E2612">
        <v>215.82</v>
      </c>
      <c r="F2612" t="s">
        <v>23</v>
      </c>
      <c r="G2612" t="s">
        <v>24</v>
      </c>
      <c r="H2612">
        <v>1.28</v>
      </c>
      <c r="I2612">
        <v>0</v>
      </c>
      <c r="J2612" t="s">
        <v>48</v>
      </c>
      <c r="K2612">
        <v>496882</v>
      </c>
      <c r="L2612">
        <v>11</v>
      </c>
      <c r="M2612">
        <v>0</v>
      </c>
      <c r="N2612">
        <v>0</v>
      </c>
      <c r="O2612">
        <v>0</v>
      </c>
      <c r="P2612">
        <v>0</v>
      </c>
      <c r="Q2612">
        <v>0</v>
      </c>
      <c r="R2612" t="s">
        <v>7042</v>
      </c>
    </row>
    <row r="2613" spans="1:18">
      <c r="A2613" t="s">
        <v>7043</v>
      </c>
      <c r="B2613" t="s">
        <v>7044</v>
      </c>
      <c r="C2613" t="s">
        <v>21</v>
      </c>
      <c r="D2613" t="s">
        <v>22</v>
      </c>
      <c r="E2613">
        <v>105.29</v>
      </c>
      <c r="F2613" t="s">
        <v>23</v>
      </c>
      <c r="G2613" t="s">
        <v>24</v>
      </c>
      <c r="H2613">
        <v>5.71</v>
      </c>
      <c r="I2613">
        <v>0</v>
      </c>
      <c r="J2613" t="s">
        <v>31</v>
      </c>
      <c r="K2613">
        <v>492525</v>
      </c>
      <c r="L2613">
        <v>19</v>
      </c>
      <c r="M2613">
        <v>0</v>
      </c>
      <c r="N2613">
        <v>0</v>
      </c>
      <c r="O2613">
        <v>0</v>
      </c>
      <c r="P2613">
        <v>0</v>
      </c>
      <c r="Q2613">
        <v>0</v>
      </c>
      <c r="R2613" t="s">
        <v>7045</v>
      </c>
    </row>
    <row r="2614" spans="1:18">
      <c r="A2614" t="s">
        <v>7046</v>
      </c>
      <c r="B2614" t="s">
        <v>7047</v>
      </c>
      <c r="C2614" t="s">
        <v>29</v>
      </c>
      <c r="D2614" t="s">
        <v>22</v>
      </c>
      <c r="E2614">
        <v>273.51</v>
      </c>
      <c r="F2614" t="s">
        <v>23</v>
      </c>
      <c r="G2614" t="s">
        <v>24</v>
      </c>
      <c r="H2614">
        <v>4.5</v>
      </c>
      <c r="I2614">
        <v>0</v>
      </c>
      <c r="J2614" t="s">
        <v>48</v>
      </c>
      <c r="K2614">
        <v>457230</v>
      </c>
      <c r="L2614">
        <v>12</v>
      </c>
      <c r="M2614">
        <v>0</v>
      </c>
      <c r="N2614">
        <v>0</v>
      </c>
      <c r="O2614">
        <v>0</v>
      </c>
      <c r="P2614">
        <v>0</v>
      </c>
      <c r="Q2614">
        <v>0</v>
      </c>
      <c r="R2614" t="s">
        <v>7048</v>
      </c>
    </row>
    <row r="2615" spans="1:18">
      <c r="A2615" t="s">
        <v>7049</v>
      </c>
      <c r="B2615" t="s">
        <v>6349</v>
      </c>
      <c r="C2615" t="s">
        <v>44</v>
      </c>
      <c r="D2615" t="s">
        <v>30</v>
      </c>
      <c r="E2615">
        <v>123.92</v>
      </c>
      <c r="F2615" t="s">
        <v>23</v>
      </c>
      <c r="G2615" t="s">
        <v>24</v>
      </c>
      <c r="H2615">
        <v>11.69</v>
      </c>
      <c r="I2615">
        <v>0</v>
      </c>
      <c r="J2615" t="s">
        <v>31</v>
      </c>
      <c r="K2615">
        <v>519821</v>
      </c>
      <c r="L2615">
        <v>14</v>
      </c>
      <c r="M2615">
        <v>0</v>
      </c>
      <c r="N2615">
        <v>0</v>
      </c>
      <c r="O2615">
        <v>0</v>
      </c>
      <c r="P2615">
        <v>0</v>
      </c>
      <c r="Q2615">
        <v>0</v>
      </c>
      <c r="R2615" t="s">
        <v>7050</v>
      </c>
    </row>
    <row r="2616" spans="1:18">
      <c r="A2616" t="s">
        <v>7051</v>
      </c>
      <c r="B2616" t="s">
        <v>7052</v>
      </c>
      <c r="C2616" t="s">
        <v>21</v>
      </c>
      <c r="D2616" t="s">
        <v>70</v>
      </c>
      <c r="E2616">
        <v>772.86</v>
      </c>
      <c r="F2616" t="s">
        <v>55</v>
      </c>
      <c r="G2616" t="s">
        <v>40</v>
      </c>
      <c r="H2616">
        <v>0.8</v>
      </c>
      <c r="I2616">
        <v>0</v>
      </c>
      <c r="J2616" t="s">
        <v>144</v>
      </c>
      <c r="K2616">
        <v>475927</v>
      </c>
      <c r="L2616">
        <v>19</v>
      </c>
      <c r="M2616">
        <v>0</v>
      </c>
      <c r="N2616">
        <v>0</v>
      </c>
      <c r="O2616">
        <v>0</v>
      </c>
      <c r="P2616">
        <v>0</v>
      </c>
      <c r="Q2616">
        <v>0</v>
      </c>
      <c r="R2616" t="s">
        <v>7053</v>
      </c>
    </row>
    <row r="2617" spans="1:18">
      <c r="A2617" t="s">
        <v>7054</v>
      </c>
      <c r="B2617" t="s">
        <v>7055</v>
      </c>
      <c r="C2617" t="s">
        <v>35</v>
      </c>
      <c r="D2617" t="s">
        <v>54</v>
      </c>
      <c r="E2617">
        <v>165.84</v>
      </c>
      <c r="F2617" t="s">
        <v>23</v>
      </c>
      <c r="G2617" t="s">
        <v>24</v>
      </c>
      <c r="H2617">
        <v>9.4700000000000006</v>
      </c>
      <c r="I2617">
        <v>0</v>
      </c>
      <c r="J2617" t="s">
        <v>25</v>
      </c>
      <c r="K2617">
        <v>512160</v>
      </c>
      <c r="L2617">
        <v>23</v>
      </c>
      <c r="M2617">
        <v>0</v>
      </c>
      <c r="N2617">
        <v>0</v>
      </c>
      <c r="O2617">
        <v>0</v>
      </c>
      <c r="P2617">
        <v>0</v>
      </c>
      <c r="Q2617">
        <v>0</v>
      </c>
      <c r="R2617" t="s">
        <v>7056</v>
      </c>
    </row>
    <row r="2618" spans="1:18">
      <c r="A2618" t="s">
        <v>7057</v>
      </c>
      <c r="B2618" t="s">
        <v>7058</v>
      </c>
      <c r="C2618" t="s">
        <v>60</v>
      </c>
      <c r="D2618" t="s">
        <v>30</v>
      </c>
      <c r="E2618">
        <v>894.83</v>
      </c>
      <c r="F2618" t="s">
        <v>39</v>
      </c>
      <c r="G2618" t="s">
        <v>40</v>
      </c>
      <c r="H2618">
        <v>10.24</v>
      </c>
      <c r="I2618">
        <v>0</v>
      </c>
      <c r="J2618" t="s">
        <v>31</v>
      </c>
      <c r="K2618">
        <v>434218</v>
      </c>
      <c r="L2618">
        <v>10</v>
      </c>
      <c r="M2618">
        <v>0</v>
      </c>
      <c r="N2618">
        <v>0</v>
      </c>
      <c r="O2618">
        <v>0</v>
      </c>
      <c r="P2618">
        <v>0</v>
      </c>
      <c r="Q2618">
        <v>0</v>
      </c>
      <c r="R2618" t="s">
        <v>7059</v>
      </c>
    </row>
    <row r="2619" spans="1:18">
      <c r="A2619" t="s">
        <v>7060</v>
      </c>
      <c r="B2619" t="s">
        <v>7061</v>
      </c>
      <c r="C2619" t="s">
        <v>35</v>
      </c>
      <c r="D2619" t="s">
        <v>22</v>
      </c>
      <c r="E2619">
        <v>424.03</v>
      </c>
      <c r="F2619" t="s">
        <v>23</v>
      </c>
      <c r="G2619" t="s">
        <v>24</v>
      </c>
      <c r="H2619">
        <v>10.17</v>
      </c>
      <c r="I2619">
        <v>0</v>
      </c>
      <c r="J2619" t="s">
        <v>31</v>
      </c>
      <c r="K2619">
        <v>462664</v>
      </c>
      <c r="L2619">
        <v>19</v>
      </c>
      <c r="M2619">
        <v>0</v>
      </c>
      <c r="N2619">
        <v>0</v>
      </c>
      <c r="O2619">
        <v>0</v>
      </c>
      <c r="P2619">
        <v>0</v>
      </c>
      <c r="Q2619">
        <v>0</v>
      </c>
      <c r="R2619" t="s">
        <v>7062</v>
      </c>
    </row>
    <row r="2620" spans="1:18">
      <c r="A2620" t="s">
        <v>7063</v>
      </c>
      <c r="B2620" t="s">
        <v>5044</v>
      </c>
      <c r="C2620" t="s">
        <v>95</v>
      </c>
      <c r="D2620" t="s">
        <v>22</v>
      </c>
      <c r="E2620">
        <v>579.04</v>
      </c>
      <c r="F2620" t="s">
        <v>23</v>
      </c>
      <c r="G2620" t="s">
        <v>24</v>
      </c>
      <c r="H2620">
        <v>3.92</v>
      </c>
      <c r="I2620">
        <v>0</v>
      </c>
      <c r="J2620" t="s">
        <v>31</v>
      </c>
      <c r="K2620">
        <v>444810</v>
      </c>
      <c r="L2620">
        <v>32</v>
      </c>
      <c r="M2620">
        <v>0</v>
      </c>
      <c r="N2620">
        <v>0</v>
      </c>
      <c r="O2620">
        <v>0</v>
      </c>
      <c r="P2620">
        <v>1</v>
      </c>
      <c r="Q2620">
        <v>0</v>
      </c>
      <c r="R2620" t="s">
        <v>7064</v>
      </c>
    </row>
    <row r="2621" spans="1:18">
      <c r="A2621" t="s">
        <v>7065</v>
      </c>
      <c r="B2621" t="s">
        <v>7066</v>
      </c>
      <c r="C2621" t="s">
        <v>35</v>
      </c>
      <c r="D2621" t="s">
        <v>30</v>
      </c>
      <c r="E2621">
        <v>75.58</v>
      </c>
      <c r="F2621" t="s">
        <v>23</v>
      </c>
      <c r="G2621" t="s">
        <v>24</v>
      </c>
      <c r="H2621">
        <v>4.34</v>
      </c>
      <c r="I2621">
        <v>0</v>
      </c>
      <c r="J2621" t="s">
        <v>25</v>
      </c>
      <c r="K2621">
        <v>538371</v>
      </c>
      <c r="L2621">
        <v>22</v>
      </c>
      <c r="M2621">
        <v>0</v>
      </c>
      <c r="N2621">
        <v>0</v>
      </c>
      <c r="O2621">
        <v>0</v>
      </c>
      <c r="P2621">
        <v>0</v>
      </c>
      <c r="Q2621">
        <v>0</v>
      </c>
      <c r="R2621" t="s">
        <v>7067</v>
      </c>
    </row>
    <row r="2622" spans="1:18">
      <c r="A2622" t="s">
        <v>7068</v>
      </c>
      <c r="B2622" t="s">
        <v>7069</v>
      </c>
      <c r="C2622" t="s">
        <v>121</v>
      </c>
      <c r="D2622" t="s">
        <v>30</v>
      </c>
      <c r="E2622">
        <v>1015.76</v>
      </c>
      <c r="F2622" t="s">
        <v>23</v>
      </c>
      <c r="G2622" t="s">
        <v>24</v>
      </c>
      <c r="H2622">
        <v>5.85</v>
      </c>
      <c r="I2622">
        <v>0</v>
      </c>
      <c r="J2622" t="s">
        <v>31</v>
      </c>
      <c r="K2622">
        <v>486479</v>
      </c>
      <c r="L2622">
        <v>25</v>
      </c>
      <c r="M2622">
        <v>0</v>
      </c>
      <c r="N2622">
        <v>0</v>
      </c>
      <c r="O2622">
        <v>0</v>
      </c>
      <c r="P2622">
        <v>0</v>
      </c>
      <c r="Q2622">
        <v>0</v>
      </c>
      <c r="R2622" t="s">
        <v>7070</v>
      </c>
    </row>
    <row r="2623" spans="1:18">
      <c r="A2623" t="s">
        <v>7071</v>
      </c>
      <c r="B2623" t="s">
        <v>7072</v>
      </c>
      <c r="C2623" t="s">
        <v>60</v>
      </c>
      <c r="D2623" t="s">
        <v>30</v>
      </c>
      <c r="E2623">
        <v>839.13</v>
      </c>
      <c r="F2623" t="s">
        <v>23</v>
      </c>
      <c r="G2623" t="s">
        <v>24</v>
      </c>
      <c r="H2623">
        <v>4.58</v>
      </c>
      <c r="I2623">
        <v>0</v>
      </c>
      <c r="J2623" t="s">
        <v>48</v>
      </c>
      <c r="K2623">
        <v>513752</v>
      </c>
      <c r="L2623">
        <v>49</v>
      </c>
      <c r="M2623">
        <v>0</v>
      </c>
      <c r="N2623">
        <v>1</v>
      </c>
      <c r="O2623">
        <v>0</v>
      </c>
      <c r="P2623">
        <v>0</v>
      </c>
      <c r="Q2623">
        <v>0</v>
      </c>
      <c r="R2623" t="s">
        <v>7073</v>
      </c>
    </row>
    <row r="2624" spans="1:18">
      <c r="A2624" t="s">
        <v>7074</v>
      </c>
      <c r="B2624" t="s">
        <v>7075</v>
      </c>
      <c r="C2624" t="s">
        <v>35</v>
      </c>
      <c r="D2624" t="s">
        <v>70</v>
      </c>
      <c r="E2624">
        <v>122.92</v>
      </c>
      <c r="F2624" t="s">
        <v>39</v>
      </c>
      <c r="G2624" t="s">
        <v>40</v>
      </c>
      <c r="H2624">
        <v>7.96</v>
      </c>
      <c r="I2624">
        <v>0</v>
      </c>
      <c r="J2624" t="s">
        <v>31</v>
      </c>
      <c r="K2624">
        <v>490230</v>
      </c>
      <c r="L2624">
        <v>45</v>
      </c>
      <c r="M2624">
        <v>0</v>
      </c>
      <c r="N2624">
        <v>1</v>
      </c>
      <c r="O2624">
        <v>0</v>
      </c>
      <c r="P2624">
        <v>0</v>
      </c>
      <c r="Q2624">
        <v>0</v>
      </c>
      <c r="R2624" t="s">
        <v>7076</v>
      </c>
    </row>
    <row r="2625" spans="1:19">
      <c r="A2625" t="s">
        <v>7077</v>
      </c>
      <c r="B2625" t="s">
        <v>110</v>
      </c>
      <c r="C2625" t="s">
        <v>29</v>
      </c>
      <c r="D2625" t="s">
        <v>70</v>
      </c>
      <c r="E2625">
        <v>1060.3599999999999</v>
      </c>
      <c r="F2625" t="s">
        <v>39</v>
      </c>
      <c r="G2625" t="s">
        <v>40</v>
      </c>
      <c r="H2625">
        <v>3.32</v>
      </c>
      <c r="I2625">
        <v>0</v>
      </c>
      <c r="J2625" t="s">
        <v>31</v>
      </c>
      <c r="K2625">
        <v>556384</v>
      </c>
      <c r="L2625">
        <v>14</v>
      </c>
      <c r="M2625">
        <v>0</v>
      </c>
      <c r="N2625">
        <v>0</v>
      </c>
      <c r="O2625">
        <v>0</v>
      </c>
      <c r="P2625">
        <v>0</v>
      </c>
      <c r="Q2625">
        <v>0</v>
      </c>
      <c r="R2625" t="s">
        <v>7078</v>
      </c>
    </row>
    <row r="2626" spans="1:19">
      <c r="A2626" t="s">
        <v>7079</v>
      </c>
      <c r="B2626" t="s">
        <v>7080</v>
      </c>
      <c r="C2626" t="s">
        <v>35</v>
      </c>
      <c r="D2626" t="s">
        <v>70</v>
      </c>
      <c r="E2626">
        <v>262.14</v>
      </c>
      <c r="F2626" t="s">
        <v>39</v>
      </c>
      <c r="G2626" t="s">
        <v>24</v>
      </c>
      <c r="H2626">
        <v>1.63</v>
      </c>
      <c r="I2626">
        <v>0</v>
      </c>
      <c r="J2626" t="s">
        <v>25</v>
      </c>
      <c r="K2626">
        <v>417826</v>
      </c>
      <c r="L2626">
        <v>19</v>
      </c>
      <c r="M2626">
        <v>0</v>
      </c>
      <c r="N2626">
        <v>0</v>
      </c>
      <c r="O2626">
        <v>0</v>
      </c>
      <c r="P2626">
        <v>0</v>
      </c>
      <c r="Q2626">
        <v>0</v>
      </c>
      <c r="R2626" t="s">
        <v>7081</v>
      </c>
      <c r="S2626" t="s">
        <v>50</v>
      </c>
    </row>
    <row r="2627" spans="1:19">
      <c r="A2627" t="s">
        <v>7082</v>
      </c>
      <c r="B2627" t="s">
        <v>5176</v>
      </c>
      <c r="C2627" t="s">
        <v>121</v>
      </c>
      <c r="D2627" t="s">
        <v>70</v>
      </c>
      <c r="E2627">
        <v>328.28</v>
      </c>
      <c r="F2627" t="s">
        <v>23</v>
      </c>
      <c r="G2627" t="s">
        <v>24</v>
      </c>
      <c r="H2627">
        <v>4.8099999999999996</v>
      </c>
      <c r="I2627">
        <v>0</v>
      </c>
      <c r="J2627" t="s">
        <v>31</v>
      </c>
      <c r="K2627">
        <v>449708</v>
      </c>
      <c r="L2627">
        <v>12</v>
      </c>
      <c r="M2627">
        <v>0</v>
      </c>
      <c r="N2627">
        <v>0</v>
      </c>
      <c r="O2627">
        <v>0</v>
      </c>
      <c r="P2627">
        <v>0</v>
      </c>
      <c r="Q2627">
        <v>0</v>
      </c>
      <c r="R2627" t="s">
        <v>7083</v>
      </c>
    </row>
    <row r="2628" spans="1:19">
      <c r="A2628" t="s">
        <v>7084</v>
      </c>
      <c r="B2628" t="s">
        <v>5310</v>
      </c>
      <c r="C2628" t="s">
        <v>121</v>
      </c>
      <c r="D2628" t="s">
        <v>70</v>
      </c>
      <c r="E2628">
        <v>342.13</v>
      </c>
      <c r="F2628" t="s">
        <v>55</v>
      </c>
      <c r="G2628" t="s">
        <v>40</v>
      </c>
      <c r="H2628">
        <v>3.53</v>
      </c>
      <c r="I2628">
        <v>0</v>
      </c>
      <c r="J2628" t="s">
        <v>144</v>
      </c>
      <c r="K2628">
        <v>494277</v>
      </c>
      <c r="L2628">
        <v>87</v>
      </c>
      <c r="M2628">
        <v>1</v>
      </c>
      <c r="N2628">
        <v>0</v>
      </c>
      <c r="O2628">
        <v>1</v>
      </c>
      <c r="P2628">
        <v>0</v>
      </c>
      <c r="Q2628">
        <v>1</v>
      </c>
      <c r="R2628" t="s">
        <v>7085</v>
      </c>
    </row>
    <row r="2629" spans="1:19">
      <c r="A2629" t="s">
        <v>7086</v>
      </c>
      <c r="B2629" t="s">
        <v>3394</v>
      </c>
      <c r="C2629" t="s">
        <v>95</v>
      </c>
      <c r="D2629" t="s">
        <v>70</v>
      </c>
      <c r="E2629">
        <v>708.25</v>
      </c>
      <c r="F2629" t="s">
        <v>23</v>
      </c>
      <c r="G2629" t="s">
        <v>24</v>
      </c>
      <c r="H2629">
        <v>1.98</v>
      </c>
      <c r="I2629">
        <v>0</v>
      </c>
      <c r="J2629" t="s">
        <v>31</v>
      </c>
      <c r="K2629">
        <v>423420</v>
      </c>
      <c r="L2629">
        <v>50</v>
      </c>
      <c r="M2629">
        <v>0</v>
      </c>
      <c r="N2629">
        <v>0</v>
      </c>
      <c r="O2629">
        <v>1</v>
      </c>
      <c r="P2629">
        <v>0</v>
      </c>
      <c r="Q2629">
        <v>0</v>
      </c>
      <c r="R2629" t="s">
        <v>7087</v>
      </c>
    </row>
    <row r="2630" spans="1:19">
      <c r="A2630" t="s">
        <v>7088</v>
      </c>
      <c r="B2630" t="s">
        <v>3778</v>
      </c>
      <c r="C2630" t="s">
        <v>44</v>
      </c>
      <c r="D2630" t="s">
        <v>54</v>
      </c>
      <c r="E2630">
        <v>1138.33</v>
      </c>
      <c r="F2630" t="s">
        <v>23</v>
      </c>
      <c r="G2630" t="s">
        <v>24</v>
      </c>
      <c r="H2630">
        <v>10.56</v>
      </c>
      <c r="I2630">
        <v>0</v>
      </c>
      <c r="J2630" t="s">
        <v>144</v>
      </c>
      <c r="K2630">
        <v>485643</v>
      </c>
      <c r="L2630">
        <v>36</v>
      </c>
      <c r="M2630">
        <v>0</v>
      </c>
      <c r="N2630">
        <v>1</v>
      </c>
      <c r="O2630">
        <v>0</v>
      </c>
      <c r="P2630">
        <v>0</v>
      </c>
      <c r="Q2630">
        <v>0</v>
      </c>
      <c r="R2630" t="s">
        <v>7089</v>
      </c>
    </row>
    <row r="2631" spans="1:19">
      <c r="A2631" t="s">
        <v>7090</v>
      </c>
      <c r="B2631" t="s">
        <v>2908</v>
      </c>
      <c r="C2631" t="s">
        <v>29</v>
      </c>
      <c r="D2631" t="s">
        <v>54</v>
      </c>
      <c r="E2631">
        <v>1175.94</v>
      </c>
      <c r="F2631" t="s">
        <v>23</v>
      </c>
      <c r="G2631" t="s">
        <v>24</v>
      </c>
      <c r="H2631">
        <v>12.18</v>
      </c>
      <c r="I2631">
        <v>0</v>
      </c>
      <c r="J2631" t="s">
        <v>25</v>
      </c>
      <c r="K2631">
        <v>547561</v>
      </c>
      <c r="L2631">
        <v>14</v>
      </c>
      <c r="M2631">
        <v>0</v>
      </c>
      <c r="N2631">
        <v>0</v>
      </c>
      <c r="O2631">
        <v>0</v>
      </c>
      <c r="P2631">
        <v>0</v>
      </c>
      <c r="Q2631">
        <v>0</v>
      </c>
      <c r="R2631" t="s">
        <v>7091</v>
      </c>
    </row>
    <row r="2632" spans="1:19">
      <c r="A2632" t="s">
        <v>7092</v>
      </c>
      <c r="B2632" t="s">
        <v>7093</v>
      </c>
      <c r="C2632" t="s">
        <v>121</v>
      </c>
      <c r="D2632" t="s">
        <v>30</v>
      </c>
      <c r="E2632">
        <v>753.44</v>
      </c>
      <c r="F2632" t="s">
        <v>23</v>
      </c>
      <c r="G2632" t="s">
        <v>24</v>
      </c>
      <c r="H2632">
        <v>5.4</v>
      </c>
      <c r="I2632">
        <v>0</v>
      </c>
      <c r="J2632" t="s">
        <v>25</v>
      </c>
      <c r="K2632">
        <v>476415</v>
      </c>
      <c r="L2632">
        <v>14</v>
      </c>
      <c r="M2632">
        <v>0</v>
      </c>
      <c r="N2632">
        <v>0</v>
      </c>
      <c r="O2632">
        <v>0</v>
      </c>
      <c r="P2632">
        <v>0</v>
      </c>
      <c r="Q2632">
        <v>0</v>
      </c>
      <c r="R2632" t="s">
        <v>7094</v>
      </c>
    </row>
    <row r="2633" spans="1:19">
      <c r="A2633" t="s">
        <v>7095</v>
      </c>
      <c r="B2633" t="s">
        <v>7096</v>
      </c>
      <c r="C2633" t="s">
        <v>29</v>
      </c>
      <c r="D2633" t="s">
        <v>54</v>
      </c>
      <c r="E2633">
        <v>251.78</v>
      </c>
      <c r="F2633" t="s">
        <v>23</v>
      </c>
      <c r="G2633" t="s">
        <v>24</v>
      </c>
      <c r="H2633">
        <v>19.53</v>
      </c>
      <c r="I2633">
        <v>0</v>
      </c>
      <c r="J2633" t="s">
        <v>25</v>
      </c>
      <c r="K2633">
        <v>451422</v>
      </c>
      <c r="L2633">
        <v>47</v>
      </c>
      <c r="M2633">
        <v>0</v>
      </c>
      <c r="N2633">
        <v>1</v>
      </c>
      <c r="O2633">
        <v>0</v>
      </c>
      <c r="P2633">
        <v>0</v>
      </c>
      <c r="Q2633">
        <v>0</v>
      </c>
      <c r="R2633" t="s">
        <v>7097</v>
      </c>
    </row>
    <row r="2634" spans="1:19">
      <c r="A2634" t="s">
        <v>7098</v>
      </c>
      <c r="B2634" t="s">
        <v>4127</v>
      </c>
      <c r="C2634" t="s">
        <v>53</v>
      </c>
      <c r="D2634" t="s">
        <v>70</v>
      </c>
      <c r="E2634">
        <v>147.31</v>
      </c>
      <c r="F2634" t="s">
        <v>23</v>
      </c>
      <c r="G2634" t="s">
        <v>24</v>
      </c>
      <c r="H2634">
        <v>5.94</v>
      </c>
      <c r="I2634">
        <v>0</v>
      </c>
      <c r="J2634" t="s">
        <v>144</v>
      </c>
      <c r="K2634">
        <v>491851</v>
      </c>
      <c r="L2634">
        <v>17</v>
      </c>
      <c r="M2634">
        <v>0</v>
      </c>
      <c r="N2634">
        <v>0</v>
      </c>
      <c r="O2634">
        <v>0</v>
      </c>
      <c r="P2634">
        <v>0</v>
      </c>
      <c r="Q2634">
        <v>0</v>
      </c>
      <c r="R2634" t="s">
        <v>7099</v>
      </c>
    </row>
    <row r="2635" spans="1:19">
      <c r="A2635" t="s">
        <v>7100</v>
      </c>
      <c r="B2635" t="s">
        <v>3786</v>
      </c>
      <c r="C2635" t="s">
        <v>29</v>
      </c>
      <c r="D2635" t="s">
        <v>22</v>
      </c>
      <c r="E2635">
        <v>624.27</v>
      </c>
      <c r="F2635" t="s">
        <v>23</v>
      </c>
      <c r="G2635" t="s">
        <v>24</v>
      </c>
      <c r="H2635">
        <v>6.24</v>
      </c>
      <c r="I2635">
        <v>0</v>
      </c>
      <c r="J2635" t="s">
        <v>25</v>
      </c>
      <c r="K2635">
        <v>553425</v>
      </c>
      <c r="L2635">
        <v>13</v>
      </c>
      <c r="M2635">
        <v>0</v>
      </c>
      <c r="N2635">
        <v>0</v>
      </c>
      <c r="O2635">
        <v>0</v>
      </c>
      <c r="P2635">
        <v>0</v>
      </c>
      <c r="Q2635">
        <v>0</v>
      </c>
      <c r="R2635" t="s">
        <v>7101</v>
      </c>
    </row>
    <row r="2636" spans="1:19">
      <c r="A2636" t="s">
        <v>7102</v>
      </c>
      <c r="B2636" t="s">
        <v>361</v>
      </c>
      <c r="C2636" t="s">
        <v>60</v>
      </c>
      <c r="D2636" t="s">
        <v>30</v>
      </c>
      <c r="E2636">
        <v>45.45</v>
      </c>
      <c r="F2636" t="s">
        <v>23</v>
      </c>
      <c r="G2636" t="s">
        <v>24</v>
      </c>
      <c r="H2636">
        <v>1.41</v>
      </c>
      <c r="I2636">
        <v>0</v>
      </c>
      <c r="J2636" t="s">
        <v>25</v>
      </c>
      <c r="K2636">
        <v>509766</v>
      </c>
      <c r="L2636">
        <v>15</v>
      </c>
      <c r="M2636">
        <v>0</v>
      </c>
      <c r="N2636">
        <v>0</v>
      </c>
      <c r="O2636">
        <v>0</v>
      </c>
      <c r="P2636">
        <v>0</v>
      </c>
      <c r="Q2636">
        <v>0</v>
      </c>
      <c r="R2636" t="s">
        <v>7103</v>
      </c>
    </row>
    <row r="2637" spans="1:19">
      <c r="A2637" t="s">
        <v>7104</v>
      </c>
      <c r="B2637" t="s">
        <v>7105</v>
      </c>
      <c r="C2637" t="s">
        <v>21</v>
      </c>
      <c r="D2637" t="s">
        <v>30</v>
      </c>
      <c r="E2637">
        <v>240.51</v>
      </c>
      <c r="F2637" t="s">
        <v>39</v>
      </c>
      <c r="G2637" t="s">
        <v>24</v>
      </c>
      <c r="H2637">
        <v>1.88</v>
      </c>
      <c r="I2637">
        <v>0</v>
      </c>
      <c r="J2637" t="s">
        <v>31</v>
      </c>
      <c r="K2637">
        <v>544510</v>
      </c>
      <c r="L2637">
        <v>25</v>
      </c>
      <c r="M2637">
        <v>0</v>
      </c>
      <c r="N2637">
        <v>0</v>
      </c>
      <c r="O2637">
        <v>0</v>
      </c>
      <c r="P2637">
        <v>0</v>
      </c>
      <c r="Q2637">
        <v>0</v>
      </c>
      <c r="R2637" t="s">
        <v>7106</v>
      </c>
      <c r="S2637" t="s">
        <v>50</v>
      </c>
    </row>
    <row r="2638" spans="1:19">
      <c r="A2638" t="s">
        <v>7107</v>
      </c>
      <c r="B2638" t="s">
        <v>4602</v>
      </c>
      <c r="C2638" t="s">
        <v>21</v>
      </c>
      <c r="D2638" t="s">
        <v>30</v>
      </c>
      <c r="E2638">
        <v>190.03</v>
      </c>
      <c r="F2638" t="s">
        <v>23</v>
      </c>
      <c r="G2638" t="s">
        <v>24</v>
      </c>
      <c r="H2638">
        <v>1.08</v>
      </c>
      <c r="I2638">
        <v>0</v>
      </c>
      <c r="J2638" t="s">
        <v>31</v>
      </c>
      <c r="K2638">
        <v>436090</v>
      </c>
      <c r="L2638">
        <v>24</v>
      </c>
      <c r="M2638">
        <v>0</v>
      </c>
      <c r="N2638">
        <v>0</v>
      </c>
      <c r="O2638">
        <v>0</v>
      </c>
      <c r="P2638">
        <v>0</v>
      </c>
      <c r="Q2638">
        <v>0</v>
      </c>
      <c r="R2638" t="s">
        <v>7108</v>
      </c>
    </row>
    <row r="2639" spans="1:19">
      <c r="A2639" t="s">
        <v>7109</v>
      </c>
      <c r="B2639" t="s">
        <v>3498</v>
      </c>
      <c r="C2639" t="s">
        <v>29</v>
      </c>
      <c r="D2639" t="s">
        <v>70</v>
      </c>
      <c r="E2639">
        <v>496.24</v>
      </c>
      <c r="F2639" t="s">
        <v>23</v>
      </c>
      <c r="G2639" t="s">
        <v>24</v>
      </c>
      <c r="H2639">
        <v>7.8</v>
      </c>
      <c r="I2639">
        <v>0</v>
      </c>
      <c r="J2639" t="s">
        <v>25</v>
      </c>
      <c r="K2639">
        <v>502566</v>
      </c>
      <c r="L2639">
        <v>11</v>
      </c>
      <c r="M2639">
        <v>0</v>
      </c>
      <c r="N2639">
        <v>0</v>
      </c>
      <c r="O2639">
        <v>0</v>
      </c>
      <c r="P2639">
        <v>0</v>
      </c>
      <c r="Q2639">
        <v>0</v>
      </c>
      <c r="R2639" t="s">
        <v>7110</v>
      </c>
    </row>
    <row r="2640" spans="1:19">
      <c r="A2640" t="s">
        <v>7111</v>
      </c>
      <c r="B2640" t="s">
        <v>6927</v>
      </c>
      <c r="C2640" t="s">
        <v>29</v>
      </c>
      <c r="D2640" t="s">
        <v>30</v>
      </c>
      <c r="E2640">
        <v>720.88</v>
      </c>
      <c r="F2640" t="s">
        <v>23</v>
      </c>
      <c r="G2640" t="s">
        <v>24</v>
      </c>
      <c r="H2640">
        <v>1.21</v>
      </c>
      <c r="I2640">
        <v>0</v>
      </c>
      <c r="J2640" t="s">
        <v>31</v>
      </c>
      <c r="K2640">
        <v>543230</v>
      </c>
      <c r="L2640">
        <v>17</v>
      </c>
      <c r="M2640">
        <v>0</v>
      </c>
      <c r="N2640">
        <v>0</v>
      </c>
      <c r="O2640">
        <v>0</v>
      </c>
      <c r="P2640">
        <v>0</v>
      </c>
      <c r="Q2640">
        <v>0</v>
      </c>
      <c r="R2640" t="s">
        <v>7112</v>
      </c>
    </row>
    <row r="2641" spans="1:18">
      <c r="A2641" t="s">
        <v>7113</v>
      </c>
      <c r="B2641" t="s">
        <v>7114</v>
      </c>
      <c r="C2641" t="s">
        <v>121</v>
      </c>
      <c r="D2641" t="s">
        <v>22</v>
      </c>
      <c r="E2641">
        <v>391.08</v>
      </c>
      <c r="F2641" t="s">
        <v>23</v>
      </c>
      <c r="G2641" t="s">
        <v>24</v>
      </c>
      <c r="H2641">
        <v>9.2899999999999991</v>
      </c>
      <c r="I2641">
        <v>0</v>
      </c>
      <c r="J2641" t="s">
        <v>31</v>
      </c>
      <c r="K2641">
        <v>418847</v>
      </c>
      <c r="L2641">
        <v>20</v>
      </c>
      <c r="M2641">
        <v>0</v>
      </c>
      <c r="N2641">
        <v>0</v>
      </c>
      <c r="O2641">
        <v>0</v>
      </c>
      <c r="P2641">
        <v>0</v>
      </c>
      <c r="Q2641">
        <v>0</v>
      </c>
      <c r="R2641" t="s">
        <v>7115</v>
      </c>
    </row>
    <row r="2642" spans="1:18">
      <c r="A2642" t="s">
        <v>7116</v>
      </c>
      <c r="B2642" t="s">
        <v>1636</v>
      </c>
      <c r="C2642" t="s">
        <v>44</v>
      </c>
      <c r="D2642" t="s">
        <v>22</v>
      </c>
      <c r="E2642">
        <v>109.92</v>
      </c>
      <c r="F2642" t="s">
        <v>23</v>
      </c>
      <c r="G2642" t="s">
        <v>24</v>
      </c>
      <c r="H2642">
        <v>4.79</v>
      </c>
      <c r="I2642">
        <v>0</v>
      </c>
      <c r="J2642" t="s">
        <v>144</v>
      </c>
      <c r="K2642">
        <v>414329</v>
      </c>
      <c r="L2642">
        <v>12</v>
      </c>
      <c r="M2642">
        <v>0</v>
      </c>
      <c r="N2642">
        <v>0</v>
      </c>
      <c r="O2642">
        <v>0</v>
      </c>
      <c r="P2642">
        <v>0</v>
      </c>
      <c r="Q2642">
        <v>0</v>
      </c>
      <c r="R2642" t="s">
        <v>7117</v>
      </c>
    </row>
    <row r="2643" spans="1:18">
      <c r="A2643" t="s">
        <v>7118</v>
      </c>
      <c r="B2643" t="s">
        <v>1379</v>
      </c>
      <c r="C2643" t="s">
        <v>21</v>
      </c>
      <c r="D2643" t="s">
        <v>30</v>
      </c>
      <c r="E2643">
        <v>861.77</v>
      </c>
      <c r="F2643" t="s">
        <v>23</v>
      </c>
      <c r="G2643" t="s">
        <v>24</v>
      </c>
      <c r="H2643">
        <v>9.65</v>
      </c>
      <c r="I2643">
        <v>0</v>
      </c>
      <c r="J2643" t="s">
        <v>25</v>
      </c>
      <c r="K2643">
        <v>471870</v>
      </c>
      <c r="L2643">
        <v>14</v>
      </c>
      <c r="M2643">
        <v>0</v>
      </c>
      <c r="N2643">
        <v>0</v>
      </c>
      <c r="O2643">
        <v>0</v>
      </c>
      <c r="P2643">
        <v>0</v>
      </c>
      <c r="Q2643">
        <v>0</v>
      </c>
      <c r="R2643" t="s">
        <v>7119</v>
      </c>
    </row>
    <row r="2644" spans="1:18">
      <c r="A2644" t="s">
        <v>7120</v>
      </c>
      <c r="B2644" t="s">
        <v>5766</v>
      </c>
      <c r="C2644" t="s">
        <v>121</v>
      </c>
      <c r="D2644" t="s">
        <v>22</v>
      </c>
      <c r="E2644">
        <v>228.26</v>
      </c>
      <c r="F2644" t="s">
        <v>55</v>
      </c>
      <c r="G2644" t="s">
        <v>40</v>
      </c>
      <c r="H2644">
        <v>11.28</v>
      </c>
      <c r="I2644">
        <v>0</v>
      </c>
      <c r="J2644" t="s">
        <v>144</v>
      </c>
      <c r="K2644">
        <v>504514</v>
      </c>
      <c r="L2644">
        <v>17</v>
      </c>
      <c r="M2644">
        <v>0</v>
      </c>
      <c r="N2644">
        <v>0</v>
      </c>
      <c r="O2644">
        <v>0</v>
      </c>
      <c r="P2644">
        <v>0</v>
      </c>
      <c r="Q2644">
        <v>0</v>
      </c>
      <c r="R2644" t="s">
        <v>7121</v>
      </c>
    </row>
    <row r="2645" spans="1:18">
      <c r="A2645" t="s">
        <v>7122</v>
      </c>
      <c r="B2645" t="s">
        <v>7123</v>
      </c>
      <c r="C2645" t="s">
        <v>44</v>
      </c>
      <c r="D2645" t="s">
        <v>30</v>
      </c>
      <c r="E2645">
        <v>248.22</v>
      </c>
      <c r="F2645" t="s">
        <v>23</v>
      </c>
      <c r="G2645" t="s">
        <v>24</v>
      </c>
      <c r="H2645">
        <v>5.41</v>
      </c>
      <c r="I2645">
        <v>0</v>
      </c>
      <c r="J2645" t="s">
        <v>31</v>
      </c>
      <c r="K2645">
        <v>447047</v>
      </c>
      <c r="L2645">
        <v>23</v>
      </c>
      <c r="M2645">
        <v>0</v>
      </c>
      <c r="N2645">
        <v>0</v>
      </c>
      <c r="O2645">
        <v>0</v>
      </c>
      <c r="P2645">
        <v>0</v>
      </c>
      <c r="Q2645">
        <v>0</v>
      </c>
      <c r="R2645" t="s">
        <v>7124</v>
      </c>
    </row>
    <row r="2646" spans="1:18">
      <c r="A2646" t="s">
        <v>7125</v>
      </c>
      <c r="B2646" t="s">
        <v>702</v>
      </c>
      <c r="C2646" t="s">
        <v>60</v>
      </c>
      <c r="D2646" t="s">
        <v>22</v>
      </c>
      <c r="E2646">
        <v>299.85000000000002</v>
      </c>
      <c r="F2646" t="s">
        <v>23</v>
      </c>
      <c r="G2646" t="s">
        <v>24</v>
      </c>
      <c r="H2646">
        <v>11.01</v>
      </c>
      <c r="I2646">
        <v>0</v>
      </c>
      <c r="J2646" t="s">
        <v>144</v>
      </c>
      <c r="K2646">
        <v>441392</v>
      </c>
      <c r="L2646">
        <v>15</v>
      </c>
      <c r="M2646">
        <v>0</v>
      </c>
      <c r="N2646">
        <v>0</v>
      </c>
      <c r="O2646">
        <v>0</v>
      </c>
      <c r="P2646">
        <v>0</v>
      </c>
      <c r="Q2646">
        <v>0</v>
      </c>
      <c r="R2646" t="s">
        <v>7126</v>
      </c>
    </row>
    <row r="2647" spans="1:18">
      <c r="A2647" t="s">
        <v>7127</v>
      </c>
      <c r="B2647" t="s">
        <v>7128</v>
      </c>
      <c r="C2647" t="s">
        <v>53</v>
      </c>
      <c r="D2647" t="s">
        <v>30</v>
      </c>
      <c r="E2647">
        <v>669.99</v>
      </c>
      <c r="F2647" t="s">
        <v>39</v>
      </c>
      <c r="G2647" t="s">
        <v>40</v>
      </c>
      <c r="H2647">
        <v>6.67</v>
      </c>
      <c r="I2647">
        <v>0</v>
      </c>
      <c r="J2647" t="s">
        <v>31</v>
      </c>
      <c r="K2647">
        <v>464065</v>
      </c>
      <c r="L2647">
        <v>83</v>
      </c>
      <c r="M2647">
        <v>1</v>
      </c>
      <c r="N2647">
        <v>1</v>
      </c>
      <c r="O2647">
        <v>0</v>
      </c>
      <c r="P2647">
        <v>0</v>
      </c>
      <c r="Q2647">
        <v>1</v>
      </c>
      <c r="R2647" t="s">
        <v>7129</v>
      </c>
    </row>
    <row r="2648" spans="1:18">
      <c r="A2648" t="s">
        <v>7130</v>
      </c>
      <c r="B2648" t="s">
        <v>549</v>
      </c>
      <c r="C2648" t="s">
        <v>21</v>
      </c>
      <c r="D2648" t="s">
        <v>22</v>
      </c>
      <c r="E2648">
        <v>207.05</v>
      </c>
      <c r="F2648" t="s">
        <v>23</v>
      </c>
      <c r="G2648" t="s">
        <v>24</v>
      </c>
      <c r="H2648">
        <v>8.56</v>
      </c>
      <c r="I2648">
        <v>0</v>
      </c>
      <c r="J2648" t="s">
        <v>31</v>
      </c>
      <c r="K2648">
        <v>437506</v>
      </c>
      <c r="L2648">
        <v>38</v>
      </c>
      <c r="M2648">
        <v>0</v>
      </c>
      <c r="N2648">
        <v>0</v>
      </c>
      <c r="O2648">
        <v>0</v>
      </c>
      <c r="P2648">
        <v>1</v>
      </c>
      <c r="Q2648">
        <v>0</v>
      </c>
      <c r="R2648" t="s">
        <v>7131</v>
      </c>
    </row>
    <row r="2649" spans="1:18">
      <c r="A2649" t="s">
        <v>7132</v>
      </c>
      <c r="B2649" t="s">
        <v>7133</v>
      </c>
      <c r="C2649" t="s">
        <v>29</v>
      </c>
      <c r="D2649" t="s">
        <v>22</v>
      </c>
      <c r="E2649">
        <v>1142.06</v>
      </c>
      <c r="F2649" t="s">
        <v>23</v>
      </c>
      <c r="G2649" t="s">
        <v>24</v>
      </c>
      <c r="H2649">
        <v>6.88</v>
      </c>
      <c r="I2649">
        <v>0</v>
      </c>
      <c r="J2649" t="s">
        <v>48</v>
      </c>
      <c r="K2649">
        <v>498690</v>
      </c>
      <c r="L2649">
        <v>43</v>
      </c>
      <c r="M2649">
        <v>0</v>
      </c>
      <c r="N2649">
        <v>1</v>
      </c>
      <c r="O2649">
        <v>0</v>
      </c>
      <c r="P2649">
        <v>0</v>
      </c>
      <c r="Q2649">
        <v>0</v>
      </c>
      <c r="R2649" t="s">
        <v>7134</v>
      </c>
    </row>
    <row r="2650" spans="1:18">
      <c r="A2650" t="s">
        <v>7135</v>
      </c>
      <c r="B2650" t="s">
        <v>4338</v>
      </c>
      <c r="C2650" t="s">
        <v>128</v>
      </c>
      <c r="D2650" t="s">
        <v>54</v>
      </c>
      <c r="E2650">
        <v>2086.04</v>
      </c>
      <c r="F2650" t="s">
        <v>23</v>
      </c>
      <c r="G2650" t="s">
        <v>24</v>
      </c>
      <c r="H2650">
        <v>18.03</v>
      </c>
      <c r="I2650">
        <v>0</v>
      </c>
      <c r="J2650" t="s">
        <v>31</v>
      </c>
      <c r="K2650">
        <v>416370</v>
      </c>
      <c r="L2650">
        <v>14</v>
      </c>
      <c r="M2650">
        <v>0</v>
      </c>
      <c r="N2650">
        <v>0</v>
      </c>
      <c r="O2650">
        <v>0</v>
      </c>
      <c r="P2650">
        <v>0</v>
      </c>
      <c r="Q2650">
        <v>0</v>
      </c>
      <c r="R2650" t="s">
        <v>7136</v>
      </c>
    </row>
    <row r="2651" spans="1:18">
      <c r="A2651" t="s">
        <v>7137</v>
      </c>
      <c r="B2651" t="s">
        <v>5429</v>
      </c>
      <c r="C2651" t="s">
        <v>21</v>
      </c>
      <c r="D2651" t="s">
        <v>30</v>
      </c>
      <c r="E2651">
        <v>377.54</v>
      </c>
      <c r="F2651" t="s">
        <v>23</v>
      </c>
      <c r="G2651" t="s">
        <v>24</v>
      </c>
      <c r="H2651">
        <v>4.29</v>
      </c>
      <c r="I2651">
        <v>0</v>
      </c>
      <c r="J2651" t="s">
        <v>25</v>
      </c>
      <c r="K2651">
        <v>531946</v>
      </c>
      <c r="L2651">
        <v>24</v>
      </c>
      <c r="M2651">
        <v>0</v>
      </c>
      <c r="N2651">
        <v>0</v>
      </c>
      <c r="O2651">
        <v>0</v>
      </c>
      <c r="P2651">
        <v>0</v>
      </c>
      <c r="Q2651">
        <v>0</v>
      </c>
      <c r="R2651" t="s">
        <v>7138</v>
      </c>
    </row>
    <row r="2652" spans="1:18">
      <c r="A2652" t="s">
        <v>7139</v>
      </c>
      <c r="B2652" t="s">
        <v>7140</v>
      </c>
      <c r="C2652" t="s">
        <v>44</v>
      </c>
      <c r="D2652" t="s">
        <v>54</v>
      </c>
      <c r="E2652">
        <v>621.30999999999995</v>
      </c>
      <c r="F2652" t="s">
        <v>39</v>
      </c>
      <c r="G2652" t="s">
        <v>40</v>
      </c>
      <c r="H2652">
        <v>10.48</v>
      </c>
      <c r="I2652">
        <v>0</v>
      </c>
      <c r="J2652" t="s">
        <v>31</v>
      </c>
      <c r="K2652">
        <v>456787</v>
      </c>
      <c r="L2652">
        <v>17</v>
      </c>
      <c r="M2652">
        <v>0</v>
      </c>
      <c r="N2652">
        <v>0</v>
      </c>
      <c r="O2652">
        <v>0</v>
      </c>
      <c r="P2652">
        <v>0</v>
      </c>
      <c r="Q2652">
        <v>0</v>
      </c>
      <c r="R2652" t="s">
        <v>7141</v>
      </c>
    </row>
    <row r="2653" spans="1:18">
      <c r="A2653" t="s">
        <v>7142</v>
      </c>
      <c r="B2653" t="s">
        <v>1636</v>
      </c>
      <c r="C2653" t="s">
        <v>44</v>
      </c>
      <c r="D2653" t="s">
        <v>54</v>
      </c>
      <c r="E2653">
        <v>711.34</v>
      </c>
      <c r="F2653" t="s">
        <v>23</v>
      </c>
      <c r="G2653" t="s">
        <v>24</v>
      </c>
      <c r="H2653">
        <v>19.04</v>
      </c>
      <c r="I2653">
        <v>0</v>
      </c>
      <c r="J2653" t="s">
        <v>25</v>
      </c>
      <c r="K2653">
        <v>430858</v>
      </c>
      <c r="L2653">
        <v>59</v>
      </c>
      <c r="M2653">
        <v>0</v>
      </c>
      <c r="N2653">
        <v>1</v>
      </c>
      <c r="O2653">
        <v>0</v>
      </c>
      <c r="P2653">
        <v>1</v>
      </c>
      <c r="Q2653">
        <v>0</v>
      </c>
      <c r="R2653" t="s">
        <v>7143</v>
      </c>
    </row>
    <row r="2654" spans="1:18">
      <c r="A2654" t="s">
        <v>7144</v>
      </c>
      <c r="B2654" t="s">
        <v>6509</v>
      </c>
      <c r="C2654" t="s">
        <v>60</v>
      </c>
      <c r="D2654" t="s">
        <v>70</v>
      </c>
      <c r="E2654">
        <v>982.32</v>
      </c>
      <c r="F2654" t="s">
        <v>23</v>
      </c>
      <c r="G2654" t="s">
        <v>24</v>
      </c>
      <c r="H2654">
        <v>6.69</v>
      </c>
      <c r="I2654">
        <v>0</v>
      </c>
      <c r="J2654" t="s">
        <v>48</v>
      </c>
      <c r="K2654">
        <v>512516</v>
      </c>
      <c r="L2654">
        <v>45</v>
      </c>
      <c r="M2654">
        <v>0</v>
      </c>
      <c r="N2654">
        <v>0</v>
      </c>
      <c r="O2654">
        <v>1</v>
      </c>
      <c r="P2654">
        <v>0</v>
      </c>
      <c r="Q2654">
        <v>0</v>
      </c>
      <c r="R2654" t="s">
        <v>7145</v>
      </c>
    </row>
    <row r="2655" spans="1:18">
      <c r="A2655" t="s">
        <v>7146</v>
      </c>
      <c r="B2655" t="s">
        <v>3968</v>
      </c>
      <c r="C2655" t="s">
        <v>35</v>
      </c>
      <c r="D2655" t="s">
        <v>30</v>
      </c>
      <c r="E2655">
        <v>987.53</v>
      </c>
      <c r="F2655" t="s">
        <v>39</v>
      </c>
      <c r="G2655" t="s">
        <v>40</v>
      </c>
      <c r="H2655">
        <v>6.96</v>
      </c>
      <c r="I2655">
        <v>0</v>
      </c>
      <c r="J2655" t="s">
        <v>31</v>
      </c>
      <c r="K2655">
        <v>418643</v>
      </c>
      <c r="L2655">
        <v>53</v>
      </c>
      <c r="M2655">
        <v>0</v>
      </c>
      <c r="N2655">
        <v>0</v>
      </c>
      <c r="O2655">
        <v>1</v>
      </c>
      <c r="P2655">
        <v>0</v>
      </c>
      <c r="Q2655">
        <v>0</v>
      </c>
      <c r="R2655" t="s">
        <v>7147</v>
      </c>
    </row>
    <row r="2656" spans="1:18">
      <c r="A2656" t="s">
        <v>7148</v>
      </c>
      <c r="B2656" t="s">
        <v>932</v>
      </c>
      <c r="C2656" t="s">
        <v>53</v>
      </c>
      <c r="D2656" t="s">
        <v>30</v>
      </c>
      <c r="E2656">
        <v>391.78</v>
      </c>
      <c r="F2656" t="s">
        <v>39</v>
      </c>
      <c r="G2656" t="s">
        <v>40</v>
      </c>
      <c r="H2656">
        <v>8.58</v>
      </c>
      <c r="I2656">
        <v>0</v>
      </c>
      <c r="J2656" t="s">
        <v>25</v>
      </c>
      <c r="K2656">
        <v>510631</v>
      </c>
      <c r="L2656">
        <v>19</v>
      </c>
      <c r="M2656">
        <v>0</v>
      </c>
      <c r="N2656">
        <v>0</v>
      </c>
      <c r="O2656">
        <v>0</v>
      </c>
      <c r="P2656">
        <v>0</v>
      </c>
      <c r="Q2656">
        <v>0</v>
      </c>
      <c r="R2656" t="s">
        <v>7149</v>
      </c>
    </row>
    <row r="2657" spans="1:19">
      <c r="A2657" t="s">
        <v>7150</v>
      </c>
      <c r="B2657" t="s">
        <v>1846</v>
      </c>
      <c r="C2657" t="s">
        <v>121</v>
      </c>
      <c r="D2657" t="s">
        <v>54</v>
      </c>
      <c r="E2657">
        <v>470.2</v>
      </c>
      <c r="F2657" t="s">
        <v>39</v>
      </c>
      <c r="G2657" t="s">
        <v>24</v>
      </c>
      <c r="H2657">
        <v>15.38</v>
      </c>
      <c r="I2657">
        <v>0</v>
      </c>
      <c r="J2657" t="s">
        <v>31</v>
      </c>
      <c r="K2657">
        <v>449357</v>
      </c>
      <c r="L2657">
        <v>41</v>
      </c>
      <c r="M2657">
        <v>0</v>
      </c>
      <c r="N2657">
        <v>0</v>
      </c>
      <c r="O2657">
        <v>1</v>
      </c>
      <c r="P2657">
        <v>0</v>
      </c>
      <c r="Q2657">
        <v>0</v>
      </c>
      <c r="R2657" t="s">
        <v>7151</v>
      </c>
      <c r="S2657" t="s">
        <v>50</v>
      </c>
    </row>
    <row r="2658" spans="1:19">
      <c r="A2658" t="s">
        <v>7152</v>
      </c>
      <c r="B2658" t="s">
        <v>4373</v>
      </c>
      <c r="C2658" t="s">
        <v>128</v>
      </c>
      <c r="D2658" t="s">
        <v>70</v>
      </c>
      <c r="E2658">
        <v>2515.5700000000002</v>
      </c>
      <c r="F2658" t="s">
        <v>55</v>
      </c>
      <c r="G2658" t="s">
        <v>40</v>
      </c>
      <c r="H2658">
        <v>3.71</v>
      </c>
      <c r="I2658">
        <v>0</v>
      </c>
      <c r="J2658" t="s">
        <v>31</v>
      </c>
      <c r="K2658">
        <v>420203</v>
      </c>
      <c r="L2658">
        <v>47</v>
      </c>
      <c r="M2658">
        <v>0</v>
      </c>
      <c r="N2658">
        <v>1</v>
      </c>
      <c r="O2658">
        <v>0</v>
      </c>
      <c r="P2658">
        <v>0</v>
      </c>
      <c r="Q2658">
        <v>0</v>
      </c>
      <c r="R2658" t="s">
        <v>7153</v>
      </c>
    </row>
    <row r="2659" spans="1:19">
      <c r="A2659" t="s">
        <v>7154</v>
      </c>
      <c r="B2659" t="s">
        <v>7155</v>
      </c>
      <c r="C2659" t="s">
        <v>29</v>
      </c>
      <c r="D2659" t="s">
        <v>22</v>
      </c>
      <c r="E2659">
        <v>225.68</v>
      </c>
      <c r="F2659" t="s">
        <v>23</v>
      </c>
      <c r="G2659" t="s">
        <v>24</v>
      </c>
      <c r="H2659">
        <v>1.7</v>
      </c>
      <c r="I2659">
        <v>0</v>
      </c>
      <c r="J2659" t="s">
        <v>31</v>
      </c>
      <c r="K2659">
        <v>453607</v>
      </c>
      <c r="L2659">
        <v>25</v>
      </c>
      <c r="M2659">
        <v>0</v>
      </c>
      <c r="N2659">
        <v>0</v>
      </c>
      <c r="O2659">
        <v>0</v>
      </c>
      <c r="P2659">
        <v>0</v>
      </c>
      <c r="Q2659">
        <v>0</v>
      </c>
      <c r="R2659" t="s">
        <v>7156</v>
      </c>
    </row>
    <row r="2660" spans="1:19">
      <c r="A2660" t="s">
        <v>7157</v>
      </c>
      <c r="B2660" t="s">
        <v>762</v>
      </c>
      <c r="C2660" t="s">
        <v>111</v>
      </c>
      <c r="D2660" t="s">
        <v>70</v>
      </c>
      <c r="E2660">
        <v>604.67999999999995</v>
      </c>
      <c r="F2660" t="s">
        <v>23</v>
      </c>
      <c r="G2660" t="s">
        <v>24</v>
      </c>
      <c r="H2660">
        <v>2.2200000000000002</v>
      </c>
      <c r="I2660">
        <v>0</v>
      </c>
      <c r="J2660" t="s">
        <v>48</v>
      </c>
      <c r="K2660">
        <v>443618</v>
      </c>
      <c r="L2660">
        <v>15</v>
      </c>
      <c r="M2660">
        <v>0</v>
      </c>
      <c r="N2660">
        <v>0</v>
      </c>
      <c r="O2660">
        <v>0</v>
      </c>
      <c r="P2660">
        <v>0</v>
      </c>
      <c r="Q2660">
        <v>0</v>
      </c>
      <c r="R2660" t="s">
        <v>7158</v>
      </c>
    </row>
    <row r="2661" spans="1:19">
      <c r="A2661" t="s">
        <v>7159</v>
      </c>
      <c r="B2661" t="s">
        <v>6349</v>
      </c>
      <c r="C2661" t="s">
        <v>35</v>
      </c>
      <c r="D2661" t="s">
        <v>54</v>
      </c>
      <c r="E2661">
        <v>177.53</v>
      </c>
      <c r="F2661" t="s">
        <v>23</v>
      </c>
      <c r="G2661" t="s">
        <v>24</v>
      </c>
      <c r="H2661">
        <v>13.71</v>
      </c>
      <c r="I2661">
        <v>0</v>
      </c>
      <c r="J2661" t="s">
        <v>31</v>
      </c>
      <c r="K2661">
        <v>441032</v>
      </c>
      <c r="L2661">
        <v>16</v>
      </c>
      <c r="M2661">
        <v>0</v>
      </c>
      <c r="N2661">
        <v>0</v>
      </c>
      <c r="O2661">
        <v>0</v>
      </c>
      <c r="P2661">
        <v>0</v>
      </c>
      <c r="Q2661">
        <v>0</v>
      </c>
      <c r="R2661" t="s">
        <v>7160</v>
      </c>
    </row>
    <row r="2662" spans="1:19">
      <c r="A2662" t="s">
        <v>7161</v>
      </c>
      <c r="B2662" t="s">
        <v>7162</v>
      </c>
      <c r="C2662" t="s">
        <v>60</v>
      </c>
      <c r="D2662" t="s">
        <v>54</v>
      </c>
      <c r="E2662">
        <v>917.96</v>
      </c>
      <c r="F2662" t="s">
        <v>39</v>
      </c>
      <c r="G2662" t="s">
        <v>40</v>
      </c>
      <c r="H2662">
        <v>12.9</v>
      </c>
      <c r="I2662">
        <v>0</v>
      </c>
      <c r="J2662" t="s">
        <v>48</v>
      </c>
      <c r="K2662">
        <v>445946</v>
      </c>
      <c r="L2662">
        <v>19</v>
      </c>
      <c r="M2662">
        <v>0</v>
      </c>
      <c r="N2662">
        <v>0</v>
      </c>
      <c r="O2662">
        <v>0</v>
      </c>
      <c r="P2662">
        <v>0</v>
      </c>
      <c r="Q2662">
        <v>0</v>
      </c>
      <c r="R2662" t="s">
        <v>7163</v>
      </c>
    </row>
    <row r="2663" spans="1:19">
      <c r="A2663" t="s">
        <v>7164</v>
      </c>
      <c r="B2663" t="s">
        <v>367</v>
      </c>
      <c r="C2663" t="s">
        <v>35</v>
      </c>
      <c r="D2663" t="s">
        <v>22</v>
      </c>
      <c r="E2663">
        <v>941.39</v>
      </c>
      <c r="F2663" t="s">
        <v>23</v>
      </c>
      <c r="G2663" t="s">
        <v>24</v>
      </c>
      <c r="H2663">
        <v>4.7699999999999996</v>
      </c>
      <c r="I2663">
        <v>0</v>
      </c>
      <c r="J2663" t="s">
        <v>48</v>
      </c>
      <c r="K2663">
        <v>469156</v>
      </c>
      <c r="L2663">
        <v>25</v>
      </c>
      <c r="M2663">
        <v>0</v>
      </c>
      <c r="N2663">
        <v>0</v>
      </c>
      <c r="O2663">
        <v>0</v>
      </c>
      <c r="P2663">
        <v>0</v>
      </c>
      <c r="Q2663">
        <v>0</v>
      </c>
      <c r="R2663" t="s">
        <v>7165</v>
      </c>
    </row>
    <row r="2664" spans="1:19">
      <c r="A2664" t="s">
        <v>7166</v>
      </c>
      <c r="B2664" t="s">
        <v>1680</v>
      </c>
      <c r="C2664" t="s">
        <v>35</v>
      </c>
      <c r="D2664" t="s">
        <v>30</v>
      </c>
      <c r="E2664">
        <v>352.49</v>
      </c>
      <c r="F2664" t="s">
        <v>23</v>
      </c>
      <c r="G2664" t="s">
        <v>24</v>
      </c>
      <c r="H2664">
        <v>10.119999999999999</v>
      </c>
      <c r="I2664">
        <v>0</v>
      </c>
      <c r="J2664" t="s">
        <v>31</v>
      </c>
      <c r="K2664">
        <v>420139</v>
      </c>
      <c r="L2664">
        <v>19</v>
      </c>
      <c r="M2664">
        <v>0</v>
      </c>
      <c r="N2664">
        <v>0</v>
      </c>
      <c r="O2664">
        <v>0</v>
      </c>
      <c r="P2664">
        <v>0</v>
      </c>
      <c r="Q2664">
        <v>0</v>
      </c>
      <c r="R2664" t="s">
        <v>7167</v>
      </c>
    </row>
    <row r="2665" spans="1:19">
      <c r="A2665" t="s">
        <v>7168</v>
      </c>
      <c r="B2665" t="s">
        <v>2343</v>
      </c>
      <c r="C2665" t="s">
        <v>35</v>
      </c>
      <c r="D2665" t="s">
        <v>22</v>
      </c>
      <c r="E2665">
        <v>206.13</v>
      </c>
      <c r="F2665" t="s">
        <v>23</v>
      </c>
      <c r="G2665" t="s">
        <v>24</v>
      </c>
      <c r="H2665">
        <v>9.26</v>
      </c>
      <c r="I2665">
        <v>0</v>
      </c>
      <c r="J2665" t="s">
        <v>31</v>
      </c>
      <c r="K2665">
        <v>430010</v>
      </c>
      <c r="L2665">
        <v>13</v>
      </c>
      <c r="M2665">
        <v>0</v>
      </c>
      <c r="N2665">
        <v>0</v>
      </c>
      <c r="O2665">
        <v>0</v>
      </c>
      <c r="P2665">
        <v>0</v>
      </c>
      <c r="Q2665">
        <v>0</v>
      </c>
      <c r="R2665" t="s">
        <v>7169</v>
      </c>
    </row>
    <row r="2666" spans="1:19">
      <c r="A2666" t="s">
        <v>7170</v>
      </c>
      <c r="B2666" t="s">
        <v>7171</v>
      </c>
      <c r="C2666" t="s">
        <v>53</v>
      </c>
      <c r="D2666" t="s">
        <v>70</v>
      </c>
      <c r="E2666">
        <v>459.93</v>
      </c>
      <c r="F2666" t="s">
        <v>23</v>
      </c>
      <c r="G2666" t="s">
        <v>24</v>
      </c>
      <c r="H2666">
        <v>10.76</v>
      </c>
      <c r="I2666">
        <v>0</v>
      </c>
      <c r="J2666" t="s">
        <v>25</v>
      </c>
      <c r="K2666">
        <v>402213</v>
      </c>
      <c r="L2666">
        <v>13</v>
      </c>
      <c r="M2666">
        <v>0</v>
      </c>
      <c r="N2666">
        <v>0</v>
      </c>
      <c r="O2666">
        <v>0</v>
      </c>
      <c r="P2666">
        <v>0</v>
      </c>
      <c r="Q2666">
        <v>0</v>
      </c>
      <c r="R2666" t="s">
        <v>7172</v>
      </c>
    </row>
    <row r="2667" spans="1:19">
      <c r="A2667" t="s">
        <v>7173</v>
      </c>
      <c r="B2667" t="s">
        <v>7174</v>
      </c>
      <c r="C2667" t="s">
        <v>95</v>
      </c>
      <c r="D2667" t="s">
        <v>22</v>
      </c>
      <c r="E2667">
        <v>1079.1199999999999</v>
      </c>
      <c r="F2667" t="s">
        <v>39</v>
      </c>
      <c r="G2667" t="s">
        <v>40</v>
      </c>
      <c r="H2667">
        <v>6.91</v>
      </c>
      <c r="I2667">
        <v>0</v>
      </c>
      <c r="J2667" t="s">
        <v>31</v>
      </c>
      <c r="K2667">
        <v>493336</v>
      </c>
      <c r="L2667">
        <v>12</v>
      </c>
      <c r="M2667">
        <v>0</v>
      </c>
      <c r="N2667">
        <v>0</v>
      </c>
      <c r="O2667">
        <v>0</v>
      </c>
      <c r="P2667">
        <v>0</v>
      </c>
      <c r="Q2667">
        <v>0</v>
      </c>
      <c r="R2667" t="s">
        <v>7175</v>
      </c>
    </row>
    <row r="2668" spans="1:19">
      <c r="A2668" t="s">
        <v>7176</v>
      </c>
      <c r="B2668" t="s">
        <v>6496</v>
      </c>
      <c r="C2668" t="s">
        <v>111</v>
      </c>
      <c r="D2668" t="s">
        <v>70</v>
      </c>
      <c r="E2668">
        <v>546.11</v>
      </c>
      <c r="F2668" t="s">
        <v>55</v>
      </c>
      <c r="G2668" t="s">
        <v>40</v>
      </c>
      <c r="H2668">
        <v>3.6</v>
      </c>
      <c r="I2668">
        <v>0</v>
      </c>
      <c r="J2668" t="s">
        <v>25</v>
      </c>
      <c r="K2668">
        <v>503473</v>
      </c>
      <c r="L2668">
        <v>17</v>
      </c>
      <c r="M2668">
        <v>0</v>
      </c>
      <c r="N2668">
        <v>0</v>
      </c>
      <c r="O2668">
        <v>0</v>
      </c>
      <c r="P2668">
        <v>0</v>
      </c>
      <c r="Q2668">
        <v>0</v>
      </c>
      <c r="R2668" t="s">
        <v>7177</v>
      </c>
    </row>
    <row r="2669" spans="1:19">
      <c r="A2669" t="s">
        <v>7178</v>
      </c>
      <c r="B2669" t="s">
        <v>7179</v>
      </c>
      <c r="C2669" t="s">
        <v>95</v>
      </c>
      <c r="D2669" t="s">
        <v>70</v>
      </c>
      <c r="E2669">
        <v>1486.55</v>
      </c>
      <c r="F2669" t="s">
        <v>23</v>
      </c>
      <c r="G2669" t="s">
        <v>24</v>
      </c>
      <c r="H2669">
        <v>2.2200000000000002</v>
      </c>
      <c r="I2669">
        <v>0</v>
      </c>
      <c r="J2669" t="s">
        <v>25</v>
      </c>
      <c r="K2669">
        <v>549108</v>
      </c>
      <c r="L2669">
        <v>46</v>
      </c>
      <c r="M2669">
        <v>0</v>
      </c>
      <c r="N2669">
        <v>1</v>
      </c>
      <c r="O2669">
        <v>0</v>
      </c>
      <c r="P2669">
        <v>0</v>
      </c>
      <c r="Q2669">
        <v>0</v>
      </c>
      <c r="R2669" t="s">
        <v>7180</v>
      </c>
    </row>
    <row r="2670" spans="1:19">
      <c r="A2670" t="s">
        <v>7181</v>
      </c>
      <c r="B2670" t="s">
        <v>5666</v>
      </c>
      <c r="C2670" t="s">
        <v>121</v>
      </c>
      <c r="D2670" t="s">
        <v>30</v>
      </c>
      <c r="E2670">
        <v>247.2</v>
      </c>
      <c r="F2670" t="s">
        <v>23</v>
      </c>
      <c r="G2670" t="s">
        <v>24</v>
      </c>
      <c r="H2670">
        <v>1.23</v>
      </c>
      <c r="I2670">
        <v>0</v>
      </c>
      <c r="J2670" t="s">
        <v>48</v>
      </c>
      <c r="K2670">
        <v>473621</v>
      </c>
      <c r="L2670">
        <v>18</v>
      </c>
      <c r="M2670">
        <v>0</v>
      </c>
      <c r="N2670">
        <v>0</v>
      </c>
      <c r="O2670">
        <v>0</v>
      </c>
      <c r="P2670">
        <v>0</v>
      </c>
      <c r="Q2670">
        <v>0</v>
      </c>
      <c r="R2670" t="s">
        <v>7182</v>
      </c>
    </row>
    <row r="2671" spans="1:19">
      <c r="A2671" t="s">
        <v>7183</v>
      </c>
      <c r="B2671" t="s">
        <v>1618</v>
      </c>
      <c r="C2671" t="s">
        <v>29</v>
      </c>
      <c r="D2671" t="s">
        <v>30</v>
      </c>
      <c r="E2671">
        <v>780.36</v>
      </c>
      <c r="F2671" t="s">
        <v>23</v>
      </c>
      <c r="G2671" t="s">
        <v>24</v>
      </c>
      <c r="H2671">
        <v>11.13</v>
      </c>
      <c r="I2671">
        <v>0</v>
      </c>
      <c r="J2671" t="s">
        <v>25</v>
      </c>
      <c r="K2671">
        <v>479360</v>
      </c>
      <c r="L2671">
        <v>46</v>
      </c>
      <c r="M2671">
        <v>0</v>
      </c>
      <c r="N2671">
        <v>1</v>
      </c>
      <c r="O2671">
        <v>0</v>
      </c>
      <c r="P2671">
        <v>0</v>
      </c>
      <c r="Q2671">
        <v>0</v>
      </c>
      <c r="R2671" t="s">
        <v>7184</v>
      </c>
    </row>
    <row r="2672" spans="1:19">
      <c r="A2672" t="s">
        <v>7185</v>
      </c>
      <c r="B2672" t="s">
        <v>7186</v>
      </c>
      <c r="C2672" t="s">
        <v>29</v>
      </c>
      <c r="D2672" t="s">
        <v>54</v>
      </c>
      <c r="E2672">
        <v>441.87</v>
      </c>
      <c r="F2672" t="s">
        <v>23</v>
      </c>
      <c r="G2672" t="s">
        <v>24</v>
      </c>
      <c r="H2672">
        <v>10.01</v>
      </c>
      <c r="I2672">
        <v>0</v>
      </c>
      <c r="J2672" t="s">
        <v>48</v>
      </c>
      <c r="K2672">
        <v>486373</v>
      </c>
      <c r="L2672">
        <v>45</v>
      </c>
      <c r="M2672">
        <v>0</v>
      </c>
      <c r="N2672">
        <v>1</v>
      </c>
      <c r="O2672">
        <v>0</v>
      </c>
      <c r="P2672">
        <v>0</v>
      </c>
      <c r="Q2672">
        <v>0</v>
      </c>
      <c r="R2672" t="s">
        <v>7187</v>
      </c>
    </row>
    <row r="2673" spans="1:19">
      <c r="A2673" t="s">
        <v>7188</v>
      </c>
      <c r="B2673" t="s">
        <v>7189</v>
      </c>
      <c r="C2673" t="s">
        <v>60</v>
      </c>
      <c r="D2673" t="s">
        <v>22</v>
      </c>
      <c r="E2673">
        <v>42.88</v>
      </c>
      <c r="F2673" t="s">
        <v>23</v>
      </c>
      <c r="G2673" t="s">
        <v>24</v>
      </c>
      <c r="H2673">
        <v>7.32</v>
      </c>
      <c r="I2673">
        <v>0</v>
      </c>
      <c r="J2673" t="s">
        <v>25</v>
      </c>
      <c r="K2673">
        <v>494465</v>
      </c>
      <c r="L2673">
        <v>10</v>
      </c>
      <c r="M2673">
        <v>0</v>
      </c>
      <c r="N2673">
        <v>0</v>
      </c>
      <c r="O2673">
        <v>0</v>
      </c>
      <c r="P2673">
        <v>0</v>
      </c>
      <c r="Q2673">
        <v>0</v>
      </c>
      <c r="R2673" t="s">
        <v>7190</v>
      </c>
    </row>
    <row r="2674" spans="1:19">
      <c r="A2674" t="s">
        <v>7191</v>
      </c>
      <c r="B2674" t="s">
        <v>838</v>
      </c>
      <c r="C2674" t="s">
        <v>29</v>
      </c>
      <c r="D2674" t="s">
        <v>30</v>
      </c>
      <c r="E2674">
        <v>143.61000000000001</v>
      </c>
      <c r="F2674" t="s">
        <v>23</v>
      </c>
      <c r="G2674" t="s">
        <v>24</v>
      </c>
      <c r="H2674">
        <v>11.34</v>
      </c>
      <c r="I2674">
        <v>0</v>
      </c>
      <c r="J2674" t="s">
        <v>31</v>
      </c>
      <c r="K2674">
        <v>536331</v>
      </c>
      <c r="L2674">
        <v>14</v>
      </c>
      <c r="M2674">
        <v>0</v>
      </c>
      <c r="N2674">
        <v>0</v>
      </c>
      <c r="O2674">
        <v>0</v>
      </c>
      <c r="P2674">
        <v>0</v>
      </c>
      <c r="Q2674">
        <v>0</v>
      </c>
      <c r="R2674" t="s">
        <v>7192</v>
      </c>
    </row>
    <row r="2675" spans="1:19">
      <c r="A2675" t="s">
        <v>7193</v>
      </c>
      <c r="B2675" t="s">
        <v>6546</v>
      </c>
      <c r="C2675" t="s">
        <v>53</v>
      </c>
      <c r="D2675" t="s">
        <v>30</v>
      </c>
      <c r="E2675">
        <v>122.5</v>
      </c>
      <c r="F2675" t="s">
        <v>23</v>
      </c>
      <c r="G2675" t="s">
        <v>24</v>
      </c>
      <c r="H2675">
        <v>9.02</v>
      </c>
      <c r="I2675">
        <v>0</v>
      </c>
      <c r="J2675" t="s">
        <v>31</v>
      </c>
      <c r="K2675">
        <v>439737</v>
      </c>
      <c r="L2675">
        <v>44</v>
      </c>
      <c r="M2675">
        <v>0</v>
      </c>
      <c r="N2675">
        <v>1</v>
      </c>
      <c r="O2675">
        <v>0</v>
      </c>
      <c r="P2675">
        <v>0</v>
      </c>
      <c r="Q2675">
        <v>0</v>
      </c>
      <c r="R2675" t="s">
        <v>7194</v>
      </c>
    </row>
    <row r="2676" spans="1:19">
      <c r="A2676" t="s">
        <v>7195</v>
      </c>
      <c r="B2676" t="s">
        <v>7196</v>
      </c>
      <c r="C2676" t="s">
        <v>29</v>
      </c>
      <c r="D2676" t="s">
        <v>54</v>
      </c>
      <c r="E2676">
        <v>413.38</v>
      </c>
      <c r="F2676" t="s">
        <v>39</v>
      </c>
      <c r="G2676" t="s">
        <v>40</v>
      </c>
      <c r="H2676">
        <v>17.66</v>
      </c>
      <c r="I2676">
        <v>0</v>
      </c>
      <c r="J2676" t="s">
        <v>48</v>
      </c>
      <c r="K2676">
        <v>443179</v>
      </c>
      <c r="L2676">
        <v>17</v>
      </c>
      <c r="M2676">
        <v>0</v>
      </c>
      <c r="N2676">
        <v>0</v>
      </c>
      <c r="O2676">
        <v>0</v>
      </c>
      <c r="P2676">
        <v>0</v>
      </c>
      <c r="Q2676">
        <v>0</v>
      </c>
      <c r="R2676" t="s">
        <v>7197</v>
      </c>
    </row>
    <row r="2677" spans="1:19">
      <c r="A2677" t="s">
        <v>7198</v>
      </c>
      <c r="B2677" t="s">
        <v>6222</v>
      </c>
      <c r="C2677" t="s">
        <v>53</v>
      </c>
      <c r="D2677" t="s">
        <v>54</v>
      </c>
      <c r="E2677">
        <v>91.65</v>
      </c>
      <c r="F2677" t="s">
        <v>39</v>
      </c>
      <c r="G2677" t="s">
        <v>24</v>
      </c>
      <c r="H2677">
        <v>10.48</v>
      </c>
      <c r="I2677">
        <v>0</v>
      </c>
      <c r="J2677" t="s">
        <v>48</v>
      </c>
      <c r="K2677">
        <v>550443</v>
      </c>
      <c r="L2677">
        <v>11</v>
      </c>
      <c r="M2677">
        <v>0</v>
      </c>
      <c r="N2677">
        <v>0</v>
      </c>
      <c r="O2677">
        <v>0</v>
      </c>
      <c r="P2677">
        <v>0</v>
      </c>
      <c r="Q2677">
        <v>0</v>
      </c>
      <c r="R2677" t="s">
        <v>7199</v>
      </c>
      <c r="S2677" t="s">
        <v>50</v>
      </c>
    </row>
    <row r="2678" spans="1:19">
      <c r="A2678" t="s">
        <v>7200</v>
      </c>
      <c r="B2678" t="s">
        <v>5139</v>
      </c>
      <c r="C2678" t="s">
        <v>60</v>
      </c>
      <c r="D2678" t="s">
        <v>70</v>
      </c>
      <c r="E2678">
        <v>263.08999999999997</v>
      </c>
      <c r="F2678" t="s">
        <v>23</v>
      </c>
      <c r="G2678" t="s">
        <v>24</v>
      </c>
      <c r="H2678">
        <v>4.63</v>
      </c>
      <c r="I2678">
        <v>0</v>
      </c>
      <c r="J2678" t="s">
        <v>25</v>
      </c>
      <c r="K2678">
        <v>550345</v>
      </c>
      <c r="L2678">
        <v>53</v>
      </c>
      <c r="M2678">
        <v>0</v>
      </c>
      <c r="N2678">
        <v>0</v>
      </c>
      <c r="O2678">
        <v>1</v>
      </c>
      <c r="P2678">
        <v>0</v>
      </c>
      <c r="Q2678">
        <v>0</v>
      </c>
      <c r="R2678" t="s">
        <v>7201</v>
      </c>
    </row>
    <row r="2679" spans="1:19">
      <c r="A2679" t="s">
        <v>7202</v>
      </c>
      <c r="B2679" t="s">
        <v>5041</v>
      </c>
      <c r="C2679" t="s">
        <v>44</v>
      </c>
      <c r="D2679" t="s">
        <v>54</v>
      </c>
      <c r="E2679">
        <v>341.71</v>
      </c>
      <c r="F2679" t="s">
        <v>55</v>
      </c>
      <c r="G2679" t="s">
        <v>24</v>
      </c>
      <c r="H2679">
        <v>18.13</v>
      </c>
      <c r="I2679">
        <v>0</v>
      </c>
      <c r="J2679" t="s">
        <v>144</v>
      </c>
      <c r="K2679">
        <v>529839</v>
      </c>
      <c r="L2679">
        <v>23</v>
      </c>
      <c r="M2679">
        <v>0</v>
      </c>
      <c r="N2679">
        <v>0</v>
      </c>
      <c r="O2679">
        <v>0</v>
      </c>
      <c r="P2679">
        <v>0</v>
      </c>
      <c r="Q2679">
        <v>0</v>
      </c>
      <c r="R2679" t="s">
        <v>7203</v>
      </c>
      <c r="S2679" t="s">
        <v>57</v>
      </c>
    </row>
    <row r="2680" spans="1:19">
      <c r="A2680" t="s">
        <v>7204</v>
      </c>
      <c r="B2680" t="s">
        <v>7155</v>
      </c>
      <c r="C2680" t="s">
        <v>128</v>
      </c>
      <c r="D2680" t="s">
        <v>54</v>
      </c>
      <c r="E2680">
        <v>1132.78</v>
      </c>
      <c r="F2680" t="s">
        <v>39</v>
      </c>
      <c r="G2680" t="s">
        <v>40</v>
      </c>
      <c r="H2680">
        <v>12.36</v>
      </c>
      <c r="I2680">
        <v>0</v>
      </c>
      <c r="J2680" t="s">
        <v>144</v>
      </c>
      <c r="K2680">
        <v>459017</v>
      </c>
      <c r="L2680">
        <v>10</v>
      </c>
      <c r="M2680">
        <v>0</v>
      </c>
      <c r="N2680">
        <v>0</v>
      </c>
      <c r="O2680">
        <v>0</v>
      </c>
      <c r="P2680">
        <v>0</v>
      </c>
      <c r="Q2680">
        <v>0</v>
      </c>
      <c r="R2680" t="s">
        <v>7205</v>
      </c>
    </row>
    <row r="2681" spans="1:19">
      <c r="A2681" t="s">
        <v>7206</v>
      </c>
      <c r="B2681" t="s">
        <v>5499</v>
      </c>
      <c r="C2681" t="s">
        <v>35</v>
      </c>
      <c r="D2681" t="s">
        <v>22</v>
      </c>
      <c r="E2681">
        <v>102.5</v>
      </c>
      <c r="F2681" t="s">
        <v>23</v>
      </c>
      <c r="G2681" t="s">
        <v>24</v>
      </c>
      <c r="H2681">
        <v>1.95</v>
      </c>
      <c r="I2681">
        <v>0</v>
      </c>
      <c r="J2681" t="s">
        <v>25</v>
      </c>
      <c r="K2681">
        <v>549791</v>
      </c>
      <c r="L2681">
        <v>41</v>
      </c>
      <c r="M2681">
        <v>0</v>
      </c>
      <c r="N2681">
        <v>0</v>
      </c>
      <c r="O2681">
        <v>0</v>
      </c>
      <c r="P2681">
        <v>1</v>
      </c>
      <c r="Q2681">
        <v>0</v>
      </c>
      <c r="R2681" t="s">
        <v>7207</v>
      </c>
    </row>
    <row r="2682" spans="1:19">
      <c r="A2682" t="s">
        <v>7208</v>
      </c>
      <c r="B2682" t="s">
        <v>2722</v>
      </c>
      <c r="C2682" t="s">
        <v>29</v>
      </c>
      <c r="D2682" t="s">
        <v>70</v>
      </c>
      <c r="E2682">
        <v>191.41</v>
      </c>
      <c r="F2682" t="s">
        <v>55</v>
      </c>
      <c r="G2682" t="s">
        <v>24</v>
      </c>
      <c r="H2682">
        <v>11.66</v>
      </c>
      <c r="I2682">
        <v>0</v>
      </c>
      <c r="J2682" t="s">
        <v>31</v>
      </c>
      <c r="K2682">
        <v>543217</v>
      </c>
      <c r="L2682">
        <v>41</v>
      </c>
      <c r="M2682">
        <v>0</v>
      </c>
      <c r="N2682">
        <v>0</v>
      </c>
      <c r="O2682">
        <v>0</v>
      </c>
      <c r="P2682">
        <v>1</v>
      </c>
      <c r="Q2682">
        <v>0</v>
      </c>
      <c r="R2682" t="s">
        <v>7209</v>
      </c>
      <c r="S2682" t="s">
        <v>57</v>
      </c>
    </row>
    <row r="2683" spans="1:19">
      <c r="A2683" t="s">
        <v>7210</v>
      </c>
      <c r="B2683" t="s">
        <v>7211</v>
      </c>
      <c r="C2683" t="s">
        <v>21</v>
      </c>
      <c r="D2683" t="s">
        <v>30</v>
      </c>
      <c r="E2683">
        <v>706.37</v>
      </c>
      <c r="F2683" t="s">
        <v>39</v>
      </c>
      <c r="G2683" t="s">
        <v>40</v>
      </c>
      <c r="H2683">
        <v>10.61</v>
      </c>
      <c r="I2683">
        <v>0</v>
      </c>
      <c r="J2683" t="s">
        <v>25</v>
      </c>
      <c r="K2683">
        <v>472807</v>
      </c>
      <c r="L2683">
        <v>16</v>
      </c>
      <c r="M2683">
        <v>0</v>
      </c>
      <c r="N2683">
        <v>0</v>
      </c>
      <c r="O2683">
        <v>0</v>
      </c>
      <c r="P2683">
        <v>0</v>
      </c>
      <c r="Q2683">
        <v>0</v>
      </c>
      <c r="R2683" t="s">
        <v>7212</v>
      </c>
    </row>
    <row r="2684" spans="1:19">
      <c r="A2684" t="s">
        <v>7213</v>
      </c>
      <c r="B2684" t="s">
        <v>7214</v>
      </c>
      <c r="C2684" t="s">
        <v>35</v>
      </c>
      <c r="D2684" t="s">
        <v>70</v>
      </c>
      <c r="E2684">
        <v>1399.9</v>
      </c>
      <c r="F2684" t="s">
        <v>39</v>
      </c>
      <c r="G2684" t="s">
        <v>40</v>
      </c>
      <c r="H2684">
        <v>2.0499999999999998</v>
      </c>
      <c r="I2684">
        <v>0</v>
      </c>
      <c r="J2684" t="s">
        <v>25</v>
      </c>
      <c r="K2684">
        <v>424790</v>
      </c>
      <c r="L2684">
        <v>12</v>
      </c>
      <c r="M2684">
        <v>0</v>
      </c>
      <c r="N2684">
        <v>0</v>
      </c>
      <c r="O2684">
        <v>0</v>
      </c>
      <c r="P2684">
        <v>0</v>
      </c>
      <c r="Q2684">
        <v>0</v>
      </c>
      <c r="R2684" t="s">
        <v>7215</v>
      </c>
    </row>
    <row r="2685" spans="1:19">
      <c r="A2685" t="s">
        <v>7216</v>
      </c>
      <c r="B2685" t="s">
        <v>1067</v>
      </c>
      <c r="C2685" t="s">
        <v>35</v>
      </c>
      <c r="D2685" t="s">
        <v>22</v>
      </c>
      <c r="E2685">
        <v>478.41</v>
      </c>
      <c r="F2685" t="s">
        <v>23</v>
      </c>
      <c r="G2685" t="s">
        <v>24</v>
      </c>
      <c r="H2685">
        <v>2.21</v>
      </c>
      <c r="I2685">
        <v>0</v>
      </c>
      <c r="J2685" t="s">
        <v>144</v>
      </c>
      <c r="K2685">
        <v>499320</v>
      </c>
      <c r="L2685">
        <v>12</v>
      </c>
      <c r="M2685">
        <v>0</v>
      </c>
      <c r="N2685">
        <v>0</v>
      </c>
      <c r="O2685">
        <v>0</v>
      </c>
      <c r="P2685">
        <v>0</v>
      </c>
      <c r="Q2685">
        <v>0</v>
      </c>
      <c r="R2685" t="s">
        <v>7217</v>
      </c>
    </row>
    <row r="2686" spans="1:19">
      <c r="A2686" t="s">
        <v>7218</v>
      </c>
      <c r="B2686" t="s">
        <v>7219</v>
      </c>
      <c r="C2686" t="s">
        <v>128</v>
      </c>
      <c r="D2686" t="s">
        <v>22</v>
      </c>
      <c r="E2686">
        <v>1245.8800000000001</v>
      </c>
      <c r="F2686" t="s">
        <v>39</v>
      </c>
      <c r="G2686" t="s">
        <v>40</v>
      </c>
      <c r="H2686">
        <v>6.29</v>
      </c>
      <c r="I2686">
        <v>0</v>
      </c>
      <c r="J2686" t="s">
        <v>31</v>
      </c>
      <c r="K2686">
        <v>457018</v>
      </c>
      <c r="L2686">
        <v>21</v>
      </c>
      <c r="M2686">
        <v>0</v>
      </c>
      <c r="N2686">
        <v>0</v>
      </c>
      <c r="O2686">
        <v>0</v>
      </c>
      <c r="P2686">
        <v>0</v>
      </c>
      <c r="Q2686">
        <v>0</v>
      </c>
      <c r="R2686" t="s">
        <v>7220</v>
      </c>
    </row>
    <row r="2687" spans="1:19">
      <c r="A2687" t="s">
        <v>7221</v>
      </c>
      <c r="B2687" t="s">
        <v>2716</v>
      </c>
      <c r="C2687" t="s">
        <v>21</v>
      </c>
      <c r="D2687" t="s">
        <v>22</v>
      </c>
      <c r="E2687">
        <v>637.41</v>
      </c>
      <c r="F2687" t="s">
        <v>55</v>
      </c>
      <c r="G2687" t="s">
        <v>40</v>
      </c>
      <c r="H2687">
        <v>3.4</v>
      </c>
      <c r="I2687">
        <v>0</v>
      </c>
      <c r="J2687" t="s">
        <v>25</v>
      </c>
      <c r="K2687">
        <v>436402</v>
      </c>
      <c r="L2687">
        <v>49</v>
      </c>
      <c r="M2687">
        <v>0</v>
      </c>
      <c r="N2687">
        <v>1</v>
      </c>
      <c r="O2687">
        <v>0</v>
      </c>
      <c r="P2687">
        <v>0</v>
      </c>
      <c r="Q2687">
        <v>0</v>
      </c>
      <c r="R2687" t="s">
        <v>7222</v>
      </c>
    </row>
    <row r="2688" spans="1:19">
      <c r="A2688" t="s">
        <v>7223</v>
      </c>
      <c r="B2688" t="s">
        <v>7224</v>
      </c>
      <c r="C2688" t="s">
        <v>44</v>
      </c>
      <c r="D2688" t="s">
        <v>70</v>
      </c>
      <c r="E2688">
        <v>395.7</v>
      </c>
      <c r="F2688" t="s">
        <v>39</v>
      </c>
      <c r="G2688" t="s">
        <v>40</v>
      </c>
      <c r="H2688">
        <v>10.08</v>
      </c>
      <c r="I2688">
        <v>0</v>
      </c>
      <c r="J2688" t="s">
        <v>48</v>
      </c>
      <c r="K2688">
        <v>418664</v>
      </c>
      <c r="L2688">
        <v>14</v>
      </c>
      <c r="M2688">
        <v>0</v>
      </c>
      <c r="N2688">
        <v>0</v>
      </c>
      <c r="O2688">
        <v>0</v>
      </c>
      <c r="P2688">
        <v>0</v>
      </c>
      <c r="Q2688">
        <v>0</v>
      </c>
      <c r="R2688" t="s">
        <v>7225</v>
      </c>
    </row>
    <row r="2689" spans="1:19">
      <c r="A2689" t="s">
        <v>7226</v>
      </c>
      <c r="B2689" t="s">
        <v>1489</v>
      </c>
      <c r="C2689" t="s">
        <v>35</v>
      </c>
      <c r="D2689" t="s">
        <v>22</v>
      </c>
      <c r="E2689">
        <v>454.61</v>
      </c>
      <c r="F2689" t="s">
        <v>23</v>
      </c>
      <c r="G2689" t="s">
        <v>24</v>
      </c>
      <c r="H2689">
        <v>0.82</v>
      </c>
      <c r="I2689">
        <v>0</v>
      </c>
      <c r="J2689" t="s">
        <v>25</v>
      </c>
      <c r="K2689">
        <v>442778</v>
      </c>
      <c r="L2689">
        <v>15</v>
      </c>
      <c r="M2689">
        <v>0</v>
      </c>
      <c r="N2689">
        <v>0</v>
      </c>
      <c r="O2689">
        <v>0</v>
      </c>
      <c r="P2689">
        <v>0</v>
      </c>
      <c r="Q2689">
        <v>0</v>
      </c>
      <c r="R2689" t="s">
        <v>7227</v>
      </c>
    </row>
    <row r="2690" spans="1:19">
      <c r="A2690" t="s">
        <v>7228</v>
      </c>
      <c r="B2690" t="s">
        <v>4303</v>
      </c>
      <c r="C2690" t="s">
        <v>121</v>
      </c>
      <c r="D2690" t="s">
        <v>70</v>
      </c>
      <c r="E2690">
        <v>226.25</v>
      </c>
      <c r="F2690" t="s">
        <v>39</v>
      </c>
      <c r="G2690" t="s">
        <v>24</v>
      </c>
      <c r="H2690">
        <v>8.48</v>
      </c>
      <c r="I2690">
        <v>0</v>
      </c>
      <c r="J2690" t="s">
        <v>31</v>
      </c>
      <c r="K2690">
        <v>407648</v>
      </c>
      <c r="L2690">
        <v>10</v>
      </c>
      <c r="M2690">
        <v>0</v>
      </c>
      <c r="N2690">
        <v>0</v>
      </c>
      <c r="O2690">
        <v>0</v>
      </c>
      <c r="P2690">
        <v>0</v>
      </c>
      <c r="Q2690">
        <v>0</v>
      </c>
      <c r="R2690" t="s">
        <v>7229</v>
      </c>
      <c r="S2690" t="s">
        <v>50</v>
      </c>
    </row>
    <row r="2691" spans="1:19">
      <c r="A2691" t="s">
        <v>7230</v>
      </c>
      <c r="B2691" t="s">
        <v>5328</v>
      </c>
      <c r="C2691" t="s">
        <v>53</v>
      </c>
      <c r="D2691" t="s">
        <v>22</v>
      </c>
      <c r="E2691">
        <v>975.78</v>
      </c>
      <c r="F2691" t="s">
        <v>23</v>
      </c>
      <c r="G2691" t="s">
        <v>24</v>
      </c>
      <c r="H2691">
        <v>10.91</v>
      </c>
      <c r="I2691">
        <v>0</v>
      </c>
      <c r="J2691" t="s">
        <v>31</v>
      </c>
      <c r="K2691">
        <v>551023</v>
      </c>
      <c r="L2691">
        <v>19</v>
      </c>
      <c r="M2691">
        <v>0</v>
      </c>
      <c r="N2691">
        <v>0</v>
      </c>
      <c r="O2691">
        <v>0</v>
      </c>
      <c r="P2691">
        <v>0</v>
      </c>
      <c r="Q2691">
        <v>0</v>
      </c>
      <c r="R2691" t="s">
        <v>7231</v>
      </c>
    </row>
    <row r="2692" spans="1:19">
      <c r="A2692" t="s">
        <v>7232</v>
      </c>
      <c r="B2692" t="s">
        <v>2987</v>
      </c>
      <c r="C2692" t="s">
        <v>53</v>
      </c>
      <c r="D2692" t="s">
        <v>22</v>
      </c>
      <c r="E2692">
        <v>585.87</v>
      </c>
      <c r="F2692" t="s">
        <v>23</v>
      </c>
      <c r="G2692" t="s">
        <v>24</v>
      </c>
      <c r="H2692">
        <v>2.2999999999999998</v>
      </c>
      <c r="I2692">
        <v>0</v>
      </c>
      <c r="J2692" t="s">
        <v>31</v>
      </c>
      <c r="K2692">
        <v>534236</v>
      </c>
      <c r="L2692">
        <v>21</v>
      </c>
      <c r="M2692">
        <v>0</v>
      </c>
      <c r="N2692">
        <v>0</v>
      </c>
      <c r="O2692">
        <v>0</v>
      </c>
      <c r="P2692">
        <v>0</v>
      </c>
      <c r="Q2692">
        <v>0</v>
      </c>
      <c r="R2692" t="s">
        <v>7233</v>
      </c>
    </row>
    <row r="2693" spans="1:19">
      <c r="A2693" t="s">
        <v>7234</v>
      </c>
      <c r="B2693" t="s">
        <v>186</v>
      </c>
      <c r="C2693" t="s">
        <v>44</v>
      </c>
      <c r="D2693" t="s">
        <v>54</v>
      </c>
      <c r="E2693">
        <v>194.35</v>
      </c>
      <c r="F2693" t="s">
        <v>39</v>
      </c>
      <c r="G2693" t="s">
        <v>40</v>
      </c>
      <c r="H2693">
        <v>15.37</v>
      </c>
      <c r="I2693">
        <v>0</v>
      </c>
      <c r="J2693" t="s">
        <v>25</v>
      </c>
      <c r="K2693">
        <v>520139</v>
      </c>
      <c r="L2693">
        <v>49</v>
      </c>
      <c r="M2693">
        <v>0</v>
      </c>
      <c r="N2693">
        <v>0</v>
      </c>
      <c r="O2693">
        <v>1</v>
      </c>
      <c r="P2693">
        <v>0</v>
      </c>
      <c r="Q2693">
        <v>0</v>
      </c>
      <c r="R2693" t="s">
        <v>7235</v>
      </c>
    </row>
    <row r="2694" spans="1:19">
      <c r="A2694" t="s">
        <v>7236</v>
      </c>
      <c r="B2694" t="s">
        <v>5128</v>
      </c>
      <c r="C2694" t="s">
        <v>53</v>
      </c>
      <c r="D2694" t="s">
        <v>22</v>
      </c>
      <c r="E2694">
        <v>471.14</v>
      </c>
      <c r="F2694" t="s">
        <v>39</v>
      </c>
      <c r="G2694" t="s">
        <v>24</v>
      </c>
      <c r="H2694">
        <v>3.75</v>
      </c>
      <c r="I2694">
        <v>0</v>
      </c>
      <c r="J2694" t="s">
        <v>25</v>
      </c>
      <c r="K2694">
        <v>533936</v>
      </c>
      <c r="L2694">
        <v>50</v>
      </c>
      <c r="M2694">
        <v>1</v>
      </c>
      <c r="N2694">
        <v>0</v>
      </c>
      <c r="O2694">
        <v>0</v>
      </c>
      <c r="P2694">
        <v>0</v>
      </c>
      <c r="Q2694">
        <v>1</v>
      </c>
      <c r="R2694" t="s">
        <v>7237</v>
      </c>
      <c r="S2694" t="s">
        <v>50</v>
      </c>
    </row>
    <row r="2695" spans="1:19">
      <c r="A2695" t="s">
        <v>7238</v>
      </c>
      <c r="B2695" t="s">
        <v>5134</v>
      </c>
      <c r="C2695" t="s">
        <v>29</v>
      </c>
      <c r="D2695" t="s">
        <v>70</v>
      </c>
      <c r="E2695">
        <v>160.29</v>
      </c>
      <c r="F2695" t="s">
        <v>23</v>
      </c>
      <c r="G2695" t="s">
        <v>24</v>
      </c>
      <c r="H2695">
        <v>10.88</v>
      </c>
      <c r="I2695">
        <v>0</v>
      </c>
      <c r="J2695" t="s">
        <v>31</v>
      </c>
      <c r="K2695">
        <v>496396</v>
      </c>
      <c r="L2695">
        <v>40</v>
      </c>
      <c r="M2695">
        <v>0</v>
      </c>
      <c r="N2695">
        <v>1</v>
      </c>
      <c r="O2695">
        <v>0</v>
      </c>
      <c r="P2695">
        <v>0</v>
      </c>
      <c r="Q2695">
        <v>0</v>
      </c>
      <c r="R2695" t="s">
        <v>7239</v>
      </c>
    </row>
    <row r="2696" spans="1:19">
      <c r="A2696" t="s">
        <v>7240</v>
      </c>
      <c r="B2696" t="s">
        <v>4094</v>
      </c>
      <c r="C2696" t="s">
        <v>29</v>
      </c>
      <c r="D2696" t="s">
        <v>30</v>
      </c>
      <c r="E2696">
        <v>1413.02</v>
      </c>
      <c r="F2696" t="s">
        <v>23</v>
      </c>
      <c r="G2696" t="s">
        <v>24</v>
      </c>
      <c r="H2696">
        <v>7.25</v>
      </c>
      <c r="I2696">
        <v>0</v>
      </c>
      <c r="J2696" t="s">
        <v>48</v>
      </c>
      <c r="K2696">
        <v>403023</v>
      </c>
      <c r="L2696">
        <v>21</v>
      </c>
      <c r="M2696">
        <v>0</v>
      </c>
      <c r="N2696">
        <v>0</v>
      </c>
      <c r="O2696">
        <v>0</v>
      </c>
      <c r="P2696">
        <v>0</v>
      </c>
      <c r="Q2696">
        <v>0</v>
      </c>
      <c r="R2696" t="s">
        <v>7241</v>
      </c>
    </row>
    <row r="2697" spans="1:19">
      <c r="A2697" t="s">
        <v>7242</v>
      </c>
      <c r="B2697" t="s">
        <v>7243</v>
      </c>
      <c r="C2697" t="s">
        <v>53</v>
      </c>
      <c r="D2697" t="s">
        <v>54</v>
      </c>
      <c r="E2697">
        <v>346.12</v>
      </c>
      <c r="F2697" t="s">
        <v>23</v>
      </c>
      <c r="G2697" t="s">
        <v>24</v>
      </c>
      <c r="H2697">
        <v>19.8</v>
      </c>
      <c r="I2697">
        <v>0</v>
      </c>
      <c r="J2697" t="s">
        <v>48</v>
      </c>
      <c r="K2697">
        <v>554634</v>
      </c>
      <c r="L2697">
        <v>11</v>
      </c>
      <c r="M2697">
        <v>0</v>
      </c>
      <c r="N2697">
        <v>0</v>
      </c>
      <c r="O2697">
        <v>0</v>
      </c>
      <c r="P2697">
        <v>0</v>
      </c>
      <c r="Q2697">
        <v>0</v>
      </c>
      <c r="R2697" t="s">
        <v>7244</v>
      </c>
    </row>
    <row r="2698" spans="1:19">
      <c r="A2698" t="s">
        <v>7245</v>
      </c>
      <c r="B2698" t="s">
        <v>1218</v>
      </c>
      <c r="C2698" t="s">
        <v>21</v>
      </c>
      <c r="D2698" t="s">
        <v>30</v>
      </c>
      <c r="E2698">
        <v>360.42</v>
      </c>
      <c r="F2698" t="s">
        <v>55</v>
      </c>
      <c r="G2698" t="s">
        <v>24</v>
      </c>
      <c r="H2698">
        <v>8.82</v>
      </c>
      <c r="I2698">
        <v>0</v>
      </c>
      <c r="J2698" t="s">
        <v>25</v>
      </c>
      <c r="K2698">
        <v>441739</v>
      </c>
      <c r="L2698">
        <v>15</v>
      </c>
      <c r="M2698">
        <v>0</v>
      </c>
      <c r="N2698">
        <v>0</v>
      </c>
      <c r="O2698">
        <v>0</v>
      </c>
      <c r="P2698">
        <v>0</v>
      </c>
      <c r="Q2698">
        <v>0</v>
      </c>
      <c r="R2698" t="s">
        <v>7246</v>
      </c>
      <c r="S2698" t="s">
        <v>57</v>
      </c>
    </row>
    <row r="2699" spans="1:19">
      <c r="A2699" t="s">
        <v>7247</v>
      </c>
      <c r="B2699" t="s">
        <v>3560</v>
      </c>
      <c r="C2699" t="s">
        <v>29</v>
      </c>
      <c r="D2699" t="s">
        <v>30</v>
      </c>
      <c r="E2699">
        <v>477.31</v>
      </c>
      <c r="F2699" t="s">
        <v>39</v>
      </c>
      <c r="G2699" t="s">
        <v>40</v>
      </c>
      <c r="H2699">
        <v>2.84</v>
      </c>
      <c r="I2699">
        <v>0</v>
      </c>
      <c r="J2699" t="s">
        <v>48</v>
      </c>
      <c r="K2699">
        <v>452223</v>
      </c>
      <c r="L2699">
        <v>11</v>
      </c>
      <c r="M2699">
        <v>0</v>
      </c>
      <c r="N2699">
        <v>0</v>
      </c>
      <c r="O2699">
        <v>0</v>
      </c>
      <c r="P2699">
        <v>0</v>
      </c>
      <c r="Q2699">
        <v>0</v>
      </c>
      <c r="R2699" t="s">
        <v>7248</v>
      </c>
    </row>
    <row r="2700" spans="1:19">
      <c r="A2700" t="s">
        <v>7249</v>
      </c>
      <c r="B2700" t="s">
        <v>6030</v>
      </c>
      <c r="C2700" t="s">
        <v>21</v>
      </c>
      <c r="D2700" t="s">
        <v>22</v>
      </c>
      <c r="E2700">
        <v>249.91</v>
      </c>
      <c r="F2700" t="s">
        <v>55</v>
      </c>
      <c r="G2700" t="s">
        <v>40</v>
      </c>
      <c r="H2700">
        <v>3.3</v>
      </c>
      <c r="I2700">
        <v>0</v>
      </c>
      <c r="J2700" t="s">
        <v>144</v>
      </c>
      <c r="K2700">
        <v>465620</v>
      </c>
      <c r="L2700">
        <v>13</v>
      </c>
      <c r="M2700">
        <v>0</v>
      </c>
      <c r="N2700">
        <v>0</v>
      </c>
      <c r="O2700">
        <v>0</v>
      </c>
      <c r="P2700">
        <v>0</v>
      </c>
      <c r="Q2700">
        <v>0</v>
      </c>
      <c r="R2700" t="s">
        <v>7250</v>
      </c>
    </row>
    <row r="2701" spans="1:19">
      <c r="A2701" t="s">
        <v>7251</v>
      </c>
      <c r="B2701" t="s">
        <v>1968</v>
      </c>
      <c r="C2701" t="s">
        <v>128</v>
      </c>
      <c r="D2701" t="s">
        <v>22</v>
      </c>
      <c r="E2701">
        <v>654.57000000000005</v>
      </c>
      <c r="F2701" t="s">
        <v>23</v>
      </c>
      <c r="G2701" t="s">
        <v>24</v>
      </c>
      <c r="H2701">
        <v>5.64</v>
      </c>
      <c r="I2701">
        <v>0</v>
      </c>
      <c r="J2701" t="s">
        <v>48</v>
      </c>
      <c r="K2701">
        <v>472943</v>
      </c>
      <c r="L2701">
        <v>36</v>
      </c>
      <c r="M2701">
        <v>0</v>
      </c>
      <c r="N2701">
        <v>0</v>
      </c>
      <c r="O2701">
        <v>0</v>
      </c>
      <c r="P2701">
        <v>1</v>
      </c>
      <c r="Q2701">
        <v>0</v>
      </c>
      <c r="R2701" t="s">
        <v>7252</v>
      </c>
    </row>
    <row r="2702" spans="1:19">
      <c r="A2702" t="s">
        <v>7253</v>
      </c>
      <c r="B2702" t="s">
        <v>287</v>
      </c>
      <c r="C2702" t="s">
        <v>21</v>
      </c>
      <c r="D2702" t="s">
        <v>70</v>
      </c>
      <c r="E2702">
        <v>391.8</v>
      </c>
      <c r="F2702" t="s">
        <v>23</v>
      </c>
      <c r="G2702" t="s">
        <v>24</v>
      </c>
      <c r="H2702">
        <v>10.49</v>
      </c>
      <c r="I2702">
        <v>0</v>
      </c>
      <c r="J2702" t="s">
        <v>25</v>
      </c>
      <c r="K2702">
        <v>500940</v>
      </c>
      <c r="L2702">
        <v>24</v>
      </c>
      <c r="M2702">
        <v>0</v>
      </c>
      <c r="N2702">
        <v>0</v>
      </c>
      <c r="O2702">
        <v>0</v>
      </c>
      <c r="P2702">
        <v>0</v>
      </c>
      <c r="Q2702">
        <v>0</v>
      </c>
      <c r="R2702" t="s">
        <v>7254</v>
      </c>
    </row>
    <row r="2703" spans="1:19">
      <c r="A2703" t="s">
        <v>7255</v>
      </c>
      <c r="B2703" t="s">
        <v>6312</v>
      </c>
      <c r="C2703" t="s">
        <v>44</v>
      </c>
      <c r="D2703" t="s">
        <v>30</v>
      </c>
      <c r="E2703">
        <v>353.75</v>
      </c>
      <c r="F2703" t="s">
        <v>23</v>
      </c>
      <c r="G2703" t="s">
        <v>24</v>
      </c>
      <c r="H2703">
        <v>9.6199999999999992</v>
      </c>
      <c r="I2703">
        <v>0</v>
      </c>
      <c r="J2703" t="s">
        <v>25</v>
      </c>
      <c r="K2703">
        <v>499772</v>
      </c>
      <c r="L2703">
        <v>12</v>
      </c>
      <c r="M2703">
        <v>0</v>
      </c>
      <c r="N2703">
        <v>0</v>
      </c>
      <c r="O2703">
        <v>0</v>
      </c>
      <c r="P2703">
        <v>0</v>
      </c>
      <c r="Q2703">
        <v>0</v>
      </c>
      <c r="R2703" t="s">
        <v>7256</v>
      </c>
    </row>
    <row r="2704" spans="1:19">
      <c r="A2704" t="s">
        <v>7257</v>
      </c>
      <c r="B2704" t="s">
        <v>1756</v>
      </c>
      <c r="C2704" t="s">
        <v>53</v>
      </c>
      <c r="D2704" t="s">
        <v>30</v>
      </c>
      <c r="E2704">
        <v>297.38</v>
      </c>
      <c r="F2704" t="s">
        <v>23</v>
      </c>
      <c r="G2704" t="s">
        <v>24</v>
      </c>
      <c r="H2704">
        <v>8.0500000000000007</v>
      </c>
      <c r="I2704">
        <v>0</v>
      </c>
      <c r="J2704" t="s">
        <v>48</v>
      </c>
      <c r="K2704">
        <v>490122</v>
      </c>
      <c r="L2704">
        <v>17</v>
      </c>
      <c r="M2704">
        <v>0</v>
      </c>
      <c r="N2704">
        <v>0</v>
      </c>
      <c r="O2704">
        <v>0</v>
      </c>
      <c r="P2704">
        <v>0</v>
      </c>
      <c r="Q2704">
        <v>0</v>
      </c>
      <c r="R2704" t="s">
        <v>7258</v>
      </c>
    </row>
    <row r="2705" spans="1:19">
      <c r="A2705" t="s">
        <v>7259</v>
      </c>
      <c r="B2705" t="s">
        <v>7260</v>
      </c>
      <c r="C2705" t="s">
        <v>44</v>
      </c>
      <c r="D2705" t="s">
        <v>54</v>
      </c>
      <c r="E2705">
        <v>184.66</v>
      </c>
      <c r="F2705" t="s">
        <v>39</v>
      </c>
      <c r="G2705" t="s">
        <v>40</v>
      </c>
      <c r="H2705">
        <v>12.85</v>
      </c>
      <c r="I2705">
        <v>0</v>
      </c>
      <c r="J2705" t="s">
        <v>31</v>
      </c>
      <c r="K2705">
        <v>420603</v>
      </c>
      <c r="L2705">
        <v>24</v>
      </c>
      <c r="M2705">
        <v>0</v>
      </c>
      <c r="N2705">
        <v>0</v>
      </c>
      <c r="O2705">
        <v>0</v>
      </c>
      <c r="P2705">
        <v>0</v>
      </c>
      <c r="Q2705">
        <v>0</v>
      </c>
      <c r="R2705" t="s">
        <v>7261</v>
      </c>
    </row>
    <row r="2706" spans="1:19">
      <c r="A2706" t="s">
        <v>7262</v>
      </c>
      <c r="B2706" t="s">
        <v>7263</v>
      </c>
      <c r="C2706" t="s">
        <v>44</v>
      </c>
      <c r="D2706" t="s">
        <v>30</v>
      </c>
      <c r="E2706">
        <v>315.02</v>
      </c>
      <c r="F2706" t="s">
        <v>23</v>
      </c>
      <c r="G2706" t="s">
        <v>24</v>
      </c>
      <c r="H2706">
        <v>9.73</v>
      </c>
      <c r="I2706">
        <v>0</v>
      </c>
      <c r="J2706" t="s">
        <v>31</v>
      </c>
      <c r="K2706">
        <v>537839</v>
      </c>
      <c r="L2706">
        <v>23</v>
      </c>
      <c r="M2706">
        <v>0</v>
      </c>
      <c r="N2706">
        <v>0</v>
      </c>
      <c r="O2706">
        <v>0</v>
      </c>
      <c r="P2706">
        <v>0</v>
      </c>
      <c r="Q2706">
        <v>0</v>
      </c>
      <c r="R2706" t="s">
        <v>7264</v>
      </c>
    </row>
    <row r="2707" spans="1:19">
      <c r="A2707" t="s">
        <v>7265</v>
      </c>
      <c r="B2707" t="s">
        <v>5510</v>
      </c>
      <c r="C2707" t="s">
        <v>60</v>
      </c>
      <c r="D2707" t="s">
        <v>30</v>
      </c>
      <c r="E2707">
        <v>272.23</v>
      </c>
      <c r="F2707" t="s">
        <v>23</v>
      </c>
      <c r="G2707" t="s">
        <v>24</v>
      </c>
      <c r="H2707">
        <v>1.1399999999999999</v>
      </c>
      <c r="I2707">
        <v>0</v>
      </c>
      <c r="J2707" t="s">
        <v>31</v>
      </c>
      <c r="K2707">
        <v>486452</v>
      </c>
      <c r="L2707">
        <v>10</v>
      </c>
      <c r="M2707">
        <v>0</v>
      </c>
      <c r="N2707">
        <v>0</v>
      </c>
      <c r="O2707">
        <v>0</v>
      </c>
      <c r="P2707">
        <v>0</v>
      </c>
      <c r="Q2707">
        <v>0</v>
      </c>
      <c r="R2707" t="s">
        <v>7266</v>
      </c>
    </row>
    <row r="2708" spans="1:19">
      <c r="A2708" t="s">
        <v>7267</v>
      </c>
      <c r="B2708" t="s">
        <v>1916</v>
      </c>
      <c r="C2708" t="s">
        <v>44</v>
      </c>
      <c r="D2708" t="s">
        <v>70</v>
      </c>
      <c r="E2708">
        <v>824.55</v>
      </c>
      <c r="F2708" t="s">
        <v>23</v>
      </c>
      <c r="G2708" t="s">
        <v>24</v>
      </c>
      <c r="H2708">
        <v>7.75</v>
      </c>
      <c r="I2708">
        <v>0</v>
      </c>
      <c r="J2708" t="s">
        <v>31</v>
      </c>
      <c r="K2708">
        <v>549436</v>
      </c>
      <c r="L2708">
        <v>18</v>
      </c>
      <c r="M2708">
        <v>0</v>
      </c>
      <c r="N2708">
        <v>0</v>
      </c>
      <c r="O2708">
        <v>0</v>
      </c>
      <c r="P2708">
        <v>0</v>
      </c>
      <c r="Q2708">
        <v>0</v>
      </c>
      <c r="R2708" t="s">
        <v>7268</v>
      </c>
    </row>
    <row r="2709" spans="1:19">
      <c r="A2709" t="s">
        <v>7269</v>
      </c>
      <c r="B2709" t="s">
        <v>7270</v>
      </c>
      <c r="C2709" t="s">
        <v>44</v>
      </c>
      <c r="D2709" t="s">
        <v>54</v>
      </c>
      <c r="E2709">
        <v>468.57</v>
      </c>
      <c r="F2709" t="s">
        <v>39</v>
      </c>
      <c r="G2709" t="s">
        <v>24</v>
      </c>
      <c r="H2709">
        <v>12.69</v>
      </c>
      <c r="I2709">
        <v>0</v>
      </c>
      <c r="J2709" t="s">
        <v>31</v>
      </c>
      <c r="K2709">
        <v>428601</v>
      </c>
      <c r="L2709">
        <v>18</v>
      </c>
      <c r="M2709">
        <v>0</v>
      </c>
      <c r="N2709">
        <v>0</v>
      </c>
      <c r="O2709">
        <v>0</v>
      </c>
      <c r="P2709">
        <v>0</v>
      </c>
      <c r="Q2709">
        <v>0</v>
      </c>
      <c r="R2709" t="s">
        <v>7271</v>
      </c>
      <c r="S2709" t="s">
        <v>50</v>
      </c>
    </row>
    <row r="2710" spans="1:19">
      <c r="A2710" t="s">
        <v>7272</v>
      </c>
      <c r="B2710" t="s">
        <v>1657</v>
      </c>
      <c r="C2710" t="s">
        <v>53</v>
      </c>
      <c r="D2710" t="s">
        <v>30</v>
      </c>
      <c r="E2710">
        <v>580.69000000000005</v>
      </c>
      <c r="F2710" t="s">
        <v>39</v>
      </c>
      <c r="G2710" t="s">
        <v>40</v>
      </c>
      <c r="H2710">
        <v>4.8099999999999996</v>
      </c>
      <c r="I2710">
        <v>0</v>
      </c>
      <c r="J2710" t="s">
        <v>25</v>
      </c>
      <c r="K2710">
        <v>492292</v>
      </c>
      <c r="L2710">
        <v>16</v>
      </c>
      <c r="M2710">
        <v>0</v>
      </c>
      <c r="N2710">
        <v>0</v>
      </c>
      <c r="O2710">
        <v>0</v>
      </c>
      <c r="P2710">
        <v>0</v>
      </c>
      <c r="Q2710">
        <v>0</v>
      </c>
      <c r="R2710" t="s">
        <v>7273</v>
      </c>
    </row>
    <row r="2711" spans="1:19">
      <c r="A2711" t="s">
        <v>7274</v>
      </c>
      <c r="B2711" t="s">
        <v>7275</v>
      </c>
      <c r="C2711" t="s">
        <v>44</v>
      </c>
      <c r="D2711" t="s">
        <v>22</v>
      </c>
      <c r="E2711">
        <v>201.19</v>
      </c>
      <c r="F2711" t="s">
        <v>23</v>
      </c>
      <c r="G2711" t="s">
        <v>24</v>
      </c>
      <c r="H2711">
        <v>0.82</v>
      </c>
      <c r="I2711">
        <v>0</v>
      </c>
      <c r="J2711" t="s">
        <v>31</v>
      </c>
      <c r="K2711">
        <v>525860</v>
      </c>
      <c r="L2711">
        <v>15</v>
      </c>
      <c r="M2711">
        <v>0</v>
      </c>
      <c r="N2711">
        <v>0</v>
      </c>
      <c r="O2711">
        <v>0</v>
      </c>
      <c r="P2711">
        <v>0</v>
      </c>
      <c r="Q2711">
        <v>0</v>
      </c>
      <c r="R2711" t="s">
        <v>7276</v>
      </c>
    </row>
    <row r="2712" spans="1:19">
      <c r="A2712" t="s">
        <v>7277</v>
      </c>
      <c r="B2712" t="s">
        <v>7278</v>
      </c>
      <c r="C2712" t="s">
        <v>29</v>
      </c>
      <c r="D2712" t="s">
        <v>70</v>
      </c>
      <c r="E2712">
        <v>945.33</v>
      </c>
      <c r="F2712" t="s">
        <v>23</v>
      </c>
      <c r="G2712" t="s">
        <v>24</v>
      </c>
      <c r="H2712">
        <v>9.65</v>
      </c>
      <c r="I2712">
        <v>0</v>
      </c>
      <c r="J2712" t="s">
        <v>25</v>
      </c>
      <c r="K2712">
        <v>520598</v>
      </c>
      <c r="L2712">
        <v>16</v>
      </c>
      <c r="M2712">
        <v>0</v>
      </c>
      <c r="N2712">
        <v>0</v>
      </c>
      <c r="O2712">
        <v>0</v>
      </c>
      <c r="P2712">
        <v>0</v>
      </c>
      <c r="Q2712">
        <v>0</v>
      </c>
      <c r="R2712" t="s">
        <v>7279</v>
      </c>
    </row>
    <row r="2713" spans="1:19">
      <c r="A2713" t="s">
        <v>7280</v>
      </c>
      <c r="B2713" t="s">
        <v>7281</v>
      </c>
      <c r="C2713" t="s">
        <v>128</v>
      </c>
      <c r="D2713" t="s">
        <v>30</v>
      </c>
      <c r="E2713">
        <v>948.82</v>
      </c>
      <c r="F2713" t="s">
        <v>55</v>
      </c>
      <c r="G2713" t="s">
        <v>40</v>
      </c>
      <c r="H2713">
        <v>11.2</v>
      </c>
      <c r="I2713">
        <v>0</v>
      </c>
      <c r="J2713" t="s">
        <v>25</v>
      </c>
      <c r="K2713">
        <v>436264</v>
      </c>
      <c r="L2713">
        <v>19</v>
      </c>
      <c r="M2713">
        <v>0</v>
      </c>
      <c r="N2713">
        <v>0</v>
      </c>
      <c r="O2713">
        <v>0</v>
      </c>
      <c r="P2713">
        <v>0</v>
      </c>
      <c r="Q2713">
        <v>0</v>
      </c>
      <c r="R2713" t="s">
        <v>7282</v>
      </c>
    </row>
    <row r="2714" spans="1:19">
      <c r="A2714" t="s">
        <v>7283</v>
      </c>
      <c r="B2714" t="s">
        <v>4409</v>
      </c>
      <c r="C2714" t="s">
        <v>35</v>
      </c>
      <c r="D2714" t="s">
        <v>54</v>
      </c>
      <c r="E2714">
        <v>309.37</v>
      </c>
      <c r="F2714" t="s">
        <v>55</v>
      </c>
      <c r="G2714" t="s">
        <v>40</v>
      </c>
      <c r="H2714">
        <v>10.84</v>
      </c>
      <c r="I2714">
        <v>0</v>
      </c>
      <c r="J2714" t="s">
        <v>144</v>
      </c>
      <c r="K2714">
        <v>552495</v>
      </c>
      <c r="L2714">
        <v>13</v>
      </c>
      <c r="M2714">
        <v>0</v>
      </c>
      <c r="N2714">
        <v>0</v>
      </c>
      <c r="O2714">
        <v>0</v>
      </c>
      <c r="P2714">
        <v>0</v>
      </c>
      <c r="Q2714">
        <v>0</v>
      </c>
      <c r="R2714" t="s">
        <v>7284</v>
      </c>
    </row>
    <row r="2715" spans="1:19">
      <c r="A2715" t="s">
        <v>7285</v>
      </c>
      <c r="B2715" t="s">
        <v>2629</v>
      </c>
      <c r="C2715" t="s">
        <v>128</v>
      </c>
      <c r="D2715" t="s">
        <v>54</v>
      </c>
      <c r="E2715">
        <v>643.66999999999996</v>
      </c>
      <c r="F2715" t="s">
        <v>23</v>
      </c>
      <c r="G2715" t="s">
        <v>24</v>
      </c>
      <c r="H2715">
        <v>13.74</v>
      </c>
      <c r="I2715">
        <v>0</v>
      </c>
      <c r="J2715" t="s">
        <v>48</v>
      </c>
      <c r="K2715">
        <v>456217</v>
      </c>
      <c r="L2715">
        <v>32</v>
      </c>
      <c r="M2715">
        <v>0</v>
      </c>
      <c r="N2715">
        <v>0</v>
      </c>
      <c r="O2715">
        <v>0</v>
      </c>
      <c r="P2715">
        <v>1</v>
      </c>
      <c r="Q2715">
        <v>0</v>
      </c>
      <c r="R2715" t="s">
        <v>7286</v>
      </c>
    </row>
    <row r="2716" spans="1:19">
      <c r="A2716" t="s">
        <v>7287</v>
      </c>
      <c r="B2716" t="s">
        <v>88</v>
      </c>
      <c r="C2716" t="s">
        <v>35</v>
      </c>
      <c r="D2716" t="s">
        <v>70</v>
      </c>
      <c r="E2716">
        <v>299.47000000000003</v>
      </c>
      <c r="F2716" t="s">
        <v>39</v>
      </c>
      <c r="G2716" t="s">
        <v>24</v>
      </c>
      <c r="H2716">
        <v>1.22</v>
      </c>
      <c r="I2716">
        <v>0</v>
      </c>
      <c r="J2716" t="s">
        <v>31</v>
      </c>
      <c r="K2716">
        <v>456952</v>
      </c>
      <c r="L2716">
        <v>49</v>
      </c>
      <c r="M2716">
        <v>0</v>
      </c>
      <c r="N2716">
        <v>0</v>
      </c>
      <c r="O2716">
        <v>1</v>
      </c>
      <c r="P2716">
        <v>0</v>
      </c>
      <c r="Q2716">
        <v>0</v>
      </c>
      <c r="R2716" t="s">
        <v>7288</v>
      </c>
      <c r="S2716" t="s">
        <v>50</v>
      </c>
    </row>
    <row r="2717" spans="1:19">
      <c r="A2717" t="s">
        <v>7289</v>
      </c>
      <c r="B2717" t="s">
        <v>7290</v>
      </c>
      <c r="C2717" t="s">
        <v>35</v>
      </c>
      <c r="D2717" t="s">
        <v>22</v>
      </c>
      <c r="E2717">
        <v>574.66</v>
      </c>
      <c r="F2717" t="s">
        <v>23</v>
      </c>
      <c r="G2717" t="s">
        <v>24</v>
      </c>
      <c r="H2717">
        <v>6.63</v>
      </c>
      <c r="I2717">
        <v>0</v>
      </c>
      <c r="J2717" t="s">
        <v>31</v>
      </c>
      <c r="K2717">
        <v>424395</v>
      </c>
      <c r="L2717">
        <v>12</v>
      </c>
      <c r="M2717">
        <v>0</v>
      </c>
      <c r="N2717">
        <v>0</v>
      </c>
      <c r="O2717">
        <v>0</v>
      </c>
      <c r="P2717">
        <v>0</v>
      </c>
      <c r="Q2717">
        <v>0</v>
      </c>
      <c r="R2717" t="s">
        <v>7291</v>
      </c>
    </row>
    <row r="2718" spans="1:19">
      <c r="A2718" t="s">
        <v>7292</v>
      </c>
      <c r="B2718" t="s">
        <v>1370</v>
      </c>
      <c r="C2718" t="s">
        <v>35</v>
      </c>
      <c r="D2718" t="s">
        <v>70</v>
      </c>
      <c r="E2718">
        <v>2297.1</v>
      </c>
      <c r="F2718" t="s">
        <v>39</v>
      </c>
      <c r="G2718" t="s">
        <v>24</v>
      </c>
      <c r="H2718">
        <v>11.62</v>
      </c>
      <c r="I2718">
        <v>0</v>
      </c>
      <c r="J2718" t="s">
        <v>25</v>
      </c>
      <c r="K2718">
        <v>526159</v>
      </c>
      <c r="L2718">
        <v>44</v>
      </c>
      <c r="M2718">
        <v>0</v>
      </c>
      <c r="N2718">
        <v>0</v>
      </c>
      <c r="O2718">
        <v>1</v>
      </c>
      <c r="P2718">
        <v>0</v>
      </c>
      <c r="Q2718">
        <v>0</v>
      </c>
      <c r="R2718" t="s">
        <v>7293</v>
      </c>
      <c r="S2718" t="s">
        <v>50</v>
      </c>
    </row>
    <row r="2719" spans="1:19">
      <c r="A2719" t="s">
        <v>7294</v>
      </c>
      <c r="B2719" t="s">
        <v>7058</v>
      </c>
      <c r="C2719" t="s">
        <v>21</v>
      </c>
      <c r="D2719" t="s">
        <v>30</v>
      </c>
      <c r="E2719">
        <v>306.57</v>
      </c>
      <c r="F2719" t="s">
        <v>23</v>
      </c>
      <c r="G2719" t="s">
        <v>24</v>
      </c>
      <c r="H2719">
        <v>7.55</v>
      </c>
      <c r="I2719">
        <v>0</v>
      </c>
      <c r="J2719" t="s">
        <v>25</v>
      </c>
      <c r="K2719">
        <v>414957</v>
      </c>
      <c r="L2719">
        <v>11</v>
      </c>
      <c r="M2719">
        <v>0</v>
      </c>
      <c r="N2719">
        <v>0</v>
      </c>
      <c r="O2719">
        <v>0</v>
      </c>
      <c r="P2719">
        <v>0</v>
      </c>
      <c r="Q2719">
        <v>0</v>
      </c>
      <c r="R2719" t="s">
        <v>7295</v>
      </c>
    </row>
    <row r="2720" spans="1:19">
      <c r="A2720" t="s">
        <v>7296</v>
      </c>
      <c r="B2720" t="s">
        <v>7297</v>
      </c>
      <c r="C2720" t="s">
        <v>53</v>
      </c>
      <c r="D2720" t="s">
        <v>54</v>
      </c>
      <c r="E2720">
        <v>118.1</v>
      </c>
      <c r="F2720" t="s">
        <v>39</v>
      </c>
      <c r="G2720" t="s">
        <v>24</v>
      </c>
      <c r="H2720">
        <v>16.09</v>
      </c>
      <c r="I2720">
        <v>0</v>
      </c>
      <c r="J2720" t="s">
        <v>144</v>
      </c>
      <c r="K2720">
        <v>485220</v>
      </c>
      <c r="L2720">
        <v>15</v>
      </c>
      <c r="M2720">
        <v>0</v>
      </c>
      <c r="N2720">
        <v>0</v>
      </c>
      <c r="O2720">
        <v>0</v>
      </c>
      <c r="P2720">
        <v>0</v>
      </c>
      <c r="Q2720">
        <v>0</v>
      </c>
      <c r="R2720" t="s">
        <v>7298</v>
      </c>
      <c r="S2720" t="s">
        <v>50</v>
      </c>
    </row>
    <row r="2721" spans="1:19">
      <c r="A2721" t="s">
        <v>7299</v>
      </c>
      <c r="B2721" t="s">
        <v>457</v>
      </c>
      <c r="C2721" t="s">
        <v>44</v>
      </c>
      <c r="D2721" t="s">
        <v>30</v>
      </c>
      <c r="E2721">
        <v>149.11000000000001</v>
      </c>
      <c r="F2721" t="s">
        <v>55</v>
      </c>
      <c r="G2721" t="s">
        <v>40</v>
      </c>
      <c r="H2721">
        <v>0.57999999999999996</v>
      </c>
      <c r="I2721">
        <v>0</v>
      </c>
      <c r="J2721" t="s">
        <v>31</v>
      </c>
      <c r="K2721">
        <v>406399</v>
      </c>
      <c r="L2721">
        <v>24</v>
      </c>
      <c r="M2721">
        <v>0</v>
      </c>
      <c r="N2721">
        <v>0</v>
      </c>
      <c r="O2721">
        <v>0</v>
      </c>
      <c r="P2721">
        <v>0</v>
      </c>
      <c r="Q2721">
        <v>0</v>
      </c>
      <c r="R2721" t="s">
        <v>7300</v>
      </c>
    </row>
    <row r="2722" spans="1:19">
      <c r="A2722" t="s">
        <v>7301</v>
      </c>
      <c r="B2722" t="s">
        <v>370</v>
      </c>
      <c r="C2722" t="s">
        <v>44</v>
      </c>
      <c r="D2722" t="s">
        <v>70</v>
      </c>
      <c r="E2722">
        <v>315.8</v>
      </c>
      <c r="F2722" t="s">
        <v>23</v>
      </c>
      <c r="G2722" t="s">
        <v>24</v>
      </c>
      <c r="H2722">
        <v>3.72</v>
      </c>
      <c r="I2722">
        <v>0</v>
      </c>
      <c r="J2722" t="s">
        <v>31</v>
      </c>
      <c r="K2722">
        <v>414105</v>
      </c>
      <c r="L2722">
        <v>14</v>
      </c>
      <c r="M2722">
        <v>0</v>
      </c>
      <c r="N2722">
        <v>0</v>
      </c>
      <c r="O2722">
        <v>0</v>
      </c>
      <c r="P2722">
        <v>0</v>
      </c>
      <c r="Q2722">
        <v>0</v>
      </c>
      <c r="R2722" t="s">
        <v>7302</v>
      </c>
    </row>
    <row r="2723" spans="1:19">
      <c r="A2723" t="s">
        <v>7303</v>
      </c>
      <c r="B2723" t="s">
        <v>5564</v>
      </c>
      <c r="C2723" t="s">
        <v>29</v>
      </c>
      <c r="D2723" t="s">
        <v>54</v>
      </c>
      <c r="E2723">
        <v>159.09</v>
      </c>
      <c r="F2723" t="s">
        <v>39</v>
      </c>
      <c r="G2723" t="s">
        <v>40</v>
      </c>
      <c r="H2723">
        <v>11.9</v>
      </c>
      <c r="I2723">
        <v>0</v>
      </c>
      <c r="J2723" t="s">
        <v>144</v>
      </c>
      <c r="K2723">
        <v>477229</v>
      </c>
      <c r="L2723">
        <v>38</v>
      </c>
      <c r="M2723">
        <v>0</v>
      </c>
      <c r="N2723">
        <v>0</v>
      </c>
      <c r="O2723">
        <v>0</v>
      </c>
      <c r="P2723">
        <v>1</v>
      </c>
      <c r="Q2723">
        <v>0</v>
      </c>
      <c r="R2723" t="s">
        <v>7304</v>
      </c>
    </row>
    <row r="2724" spans="1:19">
      <c r="A2724" t="s">
        <v>7305</v>
      </c>
      <c r="B2724" t="s">
        <v>5159</v>
      </c>
      <c r="C2724" t="s">
        <v>29</v>
      </c>
      <c r="D2724" t="s">
        <v>30</v>
      </c>
      <c r="E2724">
        <v>310.95</v>
      </c>
      <c r="F2724" t="s">
        <v>23</v>
      </c>
      <c r="G2724" t="s">
        <v>24</v>
      </c>
      <c r="H2724">
        <v>11.65</v>
      </c>
      <c r="I2724">
        <v>0</v>
      </c>
      <c r="J2724" t="s">
        <v>144</v>
      </c>
      <c r="K2724">
        <v>442882</v>
      </c>
      <c r="L2724">
        <v>15</v>
      </c>
      <c r="M2724">
        <v>0</v>
      </c>
      <c r="N2724">
        <v>0</v>
      </c>
      <c r="O2724">
        <v>0</v>
      </c>
      <c r="P2724">
        <v>0</v>
      </c>
      <c r="Q2724">
        <v>0</v>
      </c>
      <c r="R2724" t="s">
        <v>7306</v>
      </c>
    </row>
    <row r="2725" spans="1:19">
      <c r="A2725" t="s">
        <v>7307</v>
      </c>
      <c r="B2725" t="s">
        <v>3146</v>
      </c>
      <c r="C2725" t="s">
        <v>44</v>
      </c>
      <c r="D2725" t="s">
        <v>30</v>
      </c>
      <c r="E2725">
        <v>181.53</v>
      </c>
      <c r="F2725" t="s">
        <v>23</v>
      </c>
      <c r="G2725" t="s">
        <v>24</v>
      </c>
      <c r="H2725">
        <v>3.43</v>
      </c>
      <c r="I2725">
        <v>0</v>
      </c>
      <c r="J2725" t="s">
        <v>48</v>
      </c>
      <c r="K2725">
        <v>484812</v>
      </c>
      <c r="L2725">
        <v>14</v>
      </c>
      <c r="M2725">
        <v>0</v>
      </c>
      <c r="N2725">
        <v>0</v>
      </c>
      <c r="O2725">
        <v>0</v>
      </c>
      <c r="P2725">
        <v>0</v>
      </c>
      <c r="Q2725">
        <v>0</v>
      </c>
      <c r="R2725" t="s">
        <v>7308</v>
      </c>
    </row>
    <row r="2726" spans="1:19">
      <c r="A2726" t="s">
        <v>7309</v>
      </c>
      <c r="B2726" t="s">
        <v>7310</v>
      </c>
      <c r="C2726" t="s">
        <v>21</v>
      </c>
      <c r="D2726" t="s">
        <v>22</v>
      </c>
      <c r="E2726">
        <v>137.51</v>
      </c>
      <c r="F2726" t="s">
        <v>23</v>
      </c>
      <c r="G2726" t="s">
        <v>24</v>
      </c>
      <c r="H2726">
        <v>3.57</v>
      </c>
      <c r="I2726">
        <v>0</v>
      </c>
      <c r="J2726" t="s">
        <v>31</v>
      </c>
      <c r="K2726">
        <v>483362</v>
      </c>
      <c r="L2726">
        <v>22</v>
      </c>
      <c r="M2726">
        <v>0</v>
      </c>
      <c r="N2726">
        <v>0</v>
      </c>
      <c r="O2726">
        <v>0</v>
      </c>
      <c r="P2726">
        <v>0</v>
      </c>
      <c r="Q2726">
        <v>0</v>
      </c>
      <c r="R2726" t="s">
        <v>7311</v>
      </c>
    </row>
    <row r="2727" spans="1:19">
      <c r="A2727" t="s">
        <v>7312</v>
      </c>
      <c r="B2727" t="s">
        <v>2571</v>
      </c>
      <c r="C2727" t="s">
        <v>53</v>
      </c>
      <c r="D2727" t="s">
        <v>54</v>
      </c>
      <c r="E2727">
        <v>1012.89</v>
      </c>
      <c r="F2727" t="s">
        <v>39</v>
      </c>
      <c r="G2727" t="s">
        <v>24</v>
      </c>
      <c r="H2727">
        <v>14.51</v>
      </c>
      <c r="I2727">
        <v>0</v>
      </c>
      <c r="J2727" t="s">
        <v>25</v>
      </c>
      <c r="K2727">
        <v>548315</v>
      </c>
      <c r="L2727">
        <v>18</v>
      </c>
      <c r="M2727">
        <v>0</v>
      </c>
      <c r="N2727">
        <v>0</v>
      </c>
      <c r="O2727">
        <v>0</v>
      </c>
      <c r="P2727">
        <v>0</v>
      </c>
      <c r="Q2727">
        <v>0</v>
      </c>
      <c r="R2727" t="s">
        <v>7313</v>
      </c>
      <c r="S2727" t="s">
        <v>50</v>
      </c>
    </row>
    <row r="2728" spans="1:19">
      <c r="A2728" t="s">
        <v>7314</v>
      </c>
      <c r="B2728" t="s">
        <v>7315</v>
      </c>
      <c r="C2728" t="s">
        <v>21</v>
      </c>
      <c r="D2728" t="s">
        <v>54</v>
      </c>
      <c r="E2728">
        <v>1093.68</v>
      </c>
      <c r="F2728" t="s">
        <v>39</v>
      </c>
      <c r="G2728" t="s">
        <v>40</v>
      </c>
      <c r="H2728">
        <v>9.3699999999999992</v>
      </c>
      <c r="I2728">
        <v>0</v>
      </c>
      <c r="J2728" t="s">
        <v>31</v>
      </c>
      <c r="K2728">
        <v>476875</v>
      </c>
      <c r="L2728">
        <v>21</v>
      </c>
      <c r="M2728">
        <v>0</v>
      </c>
      <c r="N2728">
        <v>0</v>
      </c>
      <c r="O2728">
        <v>0</v>
      </c>
      <c r="P2728">
        <v>0</v>
      </c>
      <c r="Q2728">
        <v>0</v>
      </c>
      <c r="R2728" t="s">
        <v>7316</v>
      </c>
    </row>
    <row r="2729" spans="1:19">
      <c r="A2729" t="s">
        <v>7317</v>
      </c>
      <c r="B2729" t="s">
        <v>6278</v>
      </c>
      <c r="C2729" t="s">
        <v>44</v>
      </c>
      <c r="D2729" t="s">
        <v>30</v>
      </c>
      <c r="E2729">
        <v>757.04</v>
      </c>
      <c r="F2729" t="s">
        <v>55</v>
      </c>
      <c r="G2729" t="s">
        <v>40</v>
      </c>
      <c r="H2729">
        <v>6.21</v>
      </c>
      <c r="I2729">
        <v>0</v>
      </c>
      <c r="J2729" t="s">
        <v>25</v>
      </c>
      <c r="K2729">
        <v>551551</v>
      </c>
      <c r="L2729">
        <v>10</v>
      </c>
      <c r="M2729">
        <v>0</v>
      </c>
      <c r="N2729">
        <v>0</v>
      </c>
      <c r="O2729">
        <v>0</v>
      </c>
      <c r="P2729">
        <v>0</v>
      </c>
      <c r="Q2729">
        <v>0</v>
      </c>
      <c r="R2729" t="s">
        <v>7318</v>
      </c>
    </row>
    <row r="2730" spans="1:19">
      <c r="A2730" t="s">
        <v>7319</v>
      </c>
      <c r="B2730" t="s">
        <v>868</v>
      </c>
      <c r="C2730" t="s">
        <v>44</v>
      </c>
      <c r="D2730" t="s">
        <v>22</v>
      </c>
      <c r="E2730">
        <v>281.58</v>
      </c>
      <c r="F2730" t="s">
        <v>23</v>
      </c>
      <c r="G2730" t="s">
        <v>24</v>
      </c>
      <c r="H2730">
        <v>4.71</v>
      </c>
      <c r="I2730">
        <v>0</v>
      </c>
      <c r="J2730" t="s">
        <v>25</v>
      </c>
      <c r="K2730">
        <v>525811</v>
      </c>
      <c r="L2730">
        <v>40</v>
      </c>
      <c r="M2730">
        <v>0</v>
      </c>
      <c r="N2730">
        <v>0</v>
      </c>
      <c r="O2730">
        <v>1</v>
      </c>
      <c r="P2730">
        <v>0</v>
      </c>
      <c r="Q2730">
        <v>0</v>
      </c>
      <c r="R2730" t="s">
        <v>7320</v>
      </c>
    </row>
    <row r="2731" spans="1:19">
      <c r="A2731" t="s">
        <v>7321</v>
      </c>
      <c r="B2731" t="s">
        <v>3913</v>
      </c>
      <c r="C2731" t="s">
        <v>60</v>
      </c>
      <c r="D2731" t="s">
        <v>30</v>
      </c>
      <c r="E2731">
        <v>91.45</v>
      </c>
      <c r="F2731" t="s">
        <v>23</v>
      </c>
      <c r="G2731" t="s">
        <v>24</v>
      </c>
      <c r="H2731">
        <v>1.9</v>
      </c>
      <c r="I2731">
        <v>0</v>
      </c>
      <c r="J2731" t="s">
        <v>25</v>
      </c>
      <c r="K2731">
        <v>404126</v>
      </c>
      <c r="L2731">
        <v>24</v>
      </c>
      <c r="M2731">
        <v>0</v>
      </c>
      <c r="N2731">
        <v>0</v>
      </c>
      <c r="O2731">
        <v>0</v>
      </c>
      <c r="P2731">
        <v>0</v>
      </c>
      <c r="Q2731">
        <v>0</v>
      </c>
      <c r="R2731" t="s">
        <v>7322</v>
      </c>
    </row>
    <row r="2732" spans="1:19">
      <c r="A2732" t="s">
        <v>7323</v>
      </c>
      <c r="B2732" t="s">
        <v>5759</v>
      </c>
      <c r="C2732" t="s">
        <v>44</v>
      </c>
      <c r="D2732" t="s">
        <v>54</v>
      </c>
      <c r="E2732">
        <v>862.81</v>
      </c>
      <c r="F2732" t="s">
        <v>55</v>
      </c>
      <c r="G2732" t="s">
        <v>40</v>
      </c>
      <c r="H2732">
        <v>15.69</v>
      </c>
      <c r="I2732">
        <v>0</v>
      </c>
      <c r="J2732" t="s">
        <v>25</v>
      </c>
      <c r="K2732">
        <v>475463</v>
      </c>
      <c r="L2732">
        <v>49</v>
      </c>
      <c r="M2732">
        <v>1</v>
      </c>
      <c r="N2732">
        <v>0</v>
      </c>
      <c r="O2732">
        <v>0</v>
      </c>
      <c r="P2732">
        <v>0</v>
      </c>
      <c r="Q2732">
        <v>1</v>
      </c>
      <c r="R2732" t="s">
        <v>7324</v>
      </c>
    </row>
    <row r="2733" spans="1:19">
      <c r="A2733" t="s">
        <v>7325</v>
      </c>
      <c r="B2733" t="s">
        <v>6458</v>
      </c>
      <c r="C2733" t="s">
        <v>35</v>
      </c>
      <c r="D2733" t="s">
        <v>22</v>
      </c>
      <c r="E2733">
        <v>536.47</v>
      </c>
      <c r="F2733" t="s">
        <v>23</v>
      </c>
      <c r="G2733" t="s">
        <v>24</v>
      </c>
      <c r="H2733">
        <v>11.93</v>
      </c>
      <c r="I2733">
        <v>0</v>
      </c>
      <c r="J2733" t="s">
        <v>48</v>
      </c>
      <c r="K2733">
        <v>403176</v>
      </c>
      <c r="L2733">
        <v>24</v>
      </c>
      <c r="M2733">
        <v>0</v>
      </c>
      <c r="N2733">
        <v>0</v>
      </c>
      <c r="O2733">
        <v>0</v>
      </c>
      <c r="P2733">
        <v>0</v>
      </c>
      <c r="Q2733">
        <v>0</v>
      </c>
      <c r="R2733" t="s">
        <v>7326</v>
      </c>
    </row>
    <row r="2734" spans="1:19">
      <c r="A2734" t="s">
        <v>7327</v>
      </c>
      <c r="B2734" t="s">
        <v>204</v>
      </c>
      <c r="C2734" t="s">
        <v>121</v>
      </c>
      <c r="D2734" t="s">
        <v>70</v>
      </c>
      <c r="E2734">
        <v>595.91</v>
      </c>
      <c r="F2734" t="s">
        <v>39</v>
      </c>
      <c r="G2734" t="s">
        <v>24</v>
      </c>
      <c r="H2734">
        <v>11.41</v>
      </c>
      <c r="I2734">
        <v>0</v>
      </c>
      <c r="J2734" t="s">
        <v>31</v>
      </c>
      <c r="K2734">
        <v>449081</v>
      </c>
      <c r="L2734">
        <v>22</v>
      </c>
      <c r="M2734">
        <v>0</v>
      </c>
      <c r="N2734">
        <v>0</v>
      </c>
      <c r="O2734">
        <v>0</v>
      </c>
      <c r="P2734">
        <v>0</v>
      </c>
      <c r="Q2734">
        <v>0</v>
      </c>
      <c r="R2734" t="s">
        <v>7328</v>
      </c>
      <c r="S2734" t="s">
        <v>50</v>
      </c>
    </row>
    <row r="2735" spans="1:19">
      <c r="A2735" t="s">
        <v>7329</v>
      </c>
      <c r="B2735" t="s">
        <v>4689</v>
      </c>
      <c r="C2735" t="s">
        <v>44</v>
      </c>
      <c r="D2735" t="s">
        <v>70</v>
      </c>
      <c r="E2735">
        <v>703.39</v>
      </c>
      <c r="F2735" t="s">
        <v>23</v>
      </c>
      <c r="G2735" t="s">
        <v>24</v>
      </c>
      <c r="H2735">
        <v>1.07</v>
      </c>
      <c r="I2735">
        <v>0</v>
      </c>
      <c r="J2735" t="s">
        <v>31</v>
      </c>
      <c r="K2735">
        <v>423545</v>
      </c>
      <c r="L2735">
        <v>14</v>
      </c>
      <c r="M2735">
        <v>0</v>
      </c>
      <c r="N2735">
        <v>0</v>
      </c>
      <c r="O2735">
        <v>0</v>
      </c>
      <c r="P2735">
        <v>0</v>
      </c>
      <c r="Q2735">
        <v>0</v>
      </c>
      <c r="R2735" t="s">
        <v>7330</v>
      </c>
    </row>
    <row r="2736" spans="1:19">
      <c r="A2736" t="s">
        <v>7331</v>
      </c>
      <c r="B2736" t="s">
        <v>7332</v>
      </c>
      <c r="C2736" t="s">
        <v>121</v>
      </c>
      <c r="D2736" t="s">
        <v>54</v>
      </c>
      <c r="E2736">
        <v>701.53</v>
      </c>
      <c r="F2736" t="s">
        <v>39</v>
      </c>
      <c r="G2736" t="s">
        <v>40</v>
      </c>
      <c r="H2736">
        <v>14.37</v>
      </c>
      <c r="I2736">
        <v>0</v>
      </c>
      <c r="J2736" t="s">
        <v>31</v>
      </c>
      <c r="K2736">
        <v>462535</v>
      </c>
      <c r="L2736">
        <v>21</v>
      </c>
      <c r="M2736">
        <v>0</v>
      </c>
      <c r="N2736">
        <v>0</v>
      </c>
      <c r="O2736">
        <v>0</v>
      </c>
      <c r="P2736">
        <v>0</v>
      </c>
      <c r="Q2736">
        <v>0</v>
      </c>
      <c r="R2736" t="s">
        <v>7333</v>
      </c>
    </row>
    <row r="2737" spans="1:18">
      <c r="A2737" t="s">
        <v>7334</v>
      </c>
      <c r="B2737" t="s">
        <v>7335</v>
      </c>
      <c r="C2737" t="s">
        <v>60</v>
      </c>
      <c r="D2737" t="s">
        <v>30</v>
      </c>
      <c r="E2737">
        <v>269.66000000000003</v>
      </c>
      <c r="F2737" t="s">
        <v>23</v>
      </c>
      <c r="G2737" t="s">
        <v>24</v>
      </c>
      <c r="H2737">
        <v>6.85</v>
      </c>
      <c r="I2737">
        <v>0</v>
      </c>
      <c r="J2737" t="s">
        <v>31</v>
      </c>
      <c r="K2737">
        <v>421629</v>
      </c>
      <c r="L2737">
        <v>10</v>
      </c>
      <c r="M2737">
        <v>0</v>
      </c>
      <c r="N2737">
        <v>0</v>
      </c>
      <c r="O2737">
        <v>0</v>
      </c>
      <c r="P2737">
        <v>0</v>
      </c>
      <c r="Q2737">
        <v>0</v>
      </c>
      <c r="R2737" t="s">
        <v>7336</v>
      </c>
    </row>
    <row r="2738" spans="1:18">
      <c r="A2738" t="s">
        <v>7337</v>
      </c>
      <c r="B2738" t="s">
        <v>490</v>
      </c>
      <c r="C2738" t="s">
        <v>21</v>
      </c>
      <c r="D2738" t="s">
        <v>70</v>
      </c>
      <c r="E2738">
        <v>217.35</v>
      </c>
      <c r="F2738" t="s">
        <v>23</v>
      </c>
      <c r="G2738" t="s">
        <v>24</v>
      </c>
      <c r="H2738">
        <v>6.12</v>
      </c>
      <c r="I2738">
        <v>0</v>
      </c>
      <c r="J2738" t="s">
        <v>48</v>
      </c>
      <c r="K2738">
        <v>512560</v>
      </c>
      <c r="L2738">
        <v>21</v>
      </c>
      <c r="M2738">
        <v>0</v>
      </c>
      <c r="N2738">
        <v>0</v>
      </c>
      <c r="O2738">
        <v>0</v>
      </c>
      <c r="P2738">
        <v>0</v>
      </c>
      <c r="Q2738">
        <v>0</v>
      </c>
      <c r="R2738" t="s">
        <v>7338</v>
      </c>
    </row>
    <row r="2739" spans="1:18">
      <c r="A2739" t="s">
        <v>7339</v>
      </c>
      <c r="B2739" t="s">
        <v>1509</v>
      </c>
      <c r="C2739" t="s">
        <v>44</v>
      </c>
      <c r="D2739" t="s">
        <v>30</v>
      </c>
      <c r="E2739">
        <v>4.1500000000000004</v>
      </c>
      <c r="F2739" t="s">
        <v>23</v>
      </c>
      <c r="G2739" t="s">
        <v>24</v>
      </c>
      <c r="H2739">
        <v>1.55</v>
      </c>
      <c r="I2739">
        <v>0</v>
      </c>
      <c r="J2739" t="s">
        <v>48</v>
      </c>
      <c r="K2739">
        <v>442000</v>
      </c>
      <c r="L2739">
        <v>85</v>
      </c>
      <c r="M2739">
        <v>1</v>
      </c>
      <c r="N2739">
        <v>0</v>
      </c>
      <c r="O2739">
        <v>0</v>
      </c>
      <c r="P2739">
        <v>0</v>
      </c>
      <c r="Q2739">
        <v>0</v>
      </c>
      <c r="R2739" t="s">
        <v>7340</v>
      </c>
    </row>
    <row r="2740" spans="1:18">
      <c r="A2740" t="s">
        <v>7341</v>
      </c>
      <c r="B2740" t="s">
        <v>5059</v>
      </c>
      <c r="C2740" t="s">
        <v>35</v>
      </c>
      <c r="D2740" t="s">
        <v>54</v>
      </c>
      <c r="E2740">
        <v>104.32</v>
      </c>
      <c r="F2740" t="s">
        <v>55</v>
      </c>
      <c r="G2740" t="s">
        <v>40</v>
      </c>
      <c r="H2740">
        <v>14.87</v>
      </c>
      <c r="I2740">
        <v>0</v>
      </c>
      <c r="J2740" t="s">
        <v>48</v>
      </c>
      <c r="K2740">
        <v>544864</v>
      </c>
      <c r="L2740">
        <v>16</v>
      </c>
      <c r="M2740">
        <v>0</v>
      </c>
      <c r="N2740">
        <v>0</v>
      </c>
      <c r="O2740">
        <v>0</v>
      </c>
      <c r="P2740">
        <v>0</v>
      </c>
      <c r="Q2740">
        <v>0</v>
      </c>
      <c r="R2740" t="s">
        <v>7342</v>
      </c>
    </row>
    <row r="2741" spans="1:18">
      <c r="A2741" t="s">
        <v>7343</v>
      </c>
      <c r="B2741" t="s">
        <v>352</v>
      </c>
      <c r="C2741" t="s">
        <v>95</v>
      </c>
      <c r="D2741" t="s">
        <v>54</v>
      </c>
      <c r="E2741">
        <v>545.80999999999995</v>
      </c>
      <c r="F2741" t="s">
        <v>23</v>
      </c>
      <c r="G2741" t="s">
        <v>24</v>
      </c>
      <c r="H2741">
        <v>10.86</v>
      </c>
      <c r="I2741">
        <v>0</v>
      </c>
      <c r="J2741" t="s">
        <v>31</v>
      </c>
      <c r="K2741">
        <v>485083</v>
      </c>
      <c r="L2741">
        <v>18</v>
      </c>
      <c r="M2741">
        <v>0</v>
      </c>
      <c r="N2741">
        <v>0</v>
      </c>
      <c r="O2741">
        <v>0</v>
      </c>
      <c r="P2741">
        <v>0</v>
      </c>
      <c r="Q2741">
        <v>0</v>
      </c>
      <c r="R2741" t="s">
        <v>7344</v>
      </c>
    </row>
    <row r="2742" spans="1:18">
      <c r="A2742" t="s">
        <v>7345</v>
      </c>
      <c r="B2742" t="s">
        <v>2692</v>
      </c>
      <c r="C2742" t="s">
        <v>29</v>
      </c>
      <c r="D2742" t="s">
        <v>30</v>
      </c>
      <c r="E2742">
        <v>1809.74</v>
      </c>
      <c r="F2742" t="s">
        <v>23</v>
      </c>
      <c r="G2742" t="s">
        <v>24</v>
      </c>
      <c r="H2742">
        <v>11.32</v>
      </c>
      <c r="I2742">
        <v>0</v>
      </c>
      <c r="J2742" t="s">
        <v>31</v>
      </c>
      <c r="K2742">
        <v>465903</v>
      </c>
      <c r="L2742">
        <v>24</v>
      </c>
      <c r="M2742">
        <v>0</v>
      </c>
      <c r="N2742">
        <v>0</v>
      </c>
      <c r="O2742">
        <v>0</v>
      </c>
      <c r="P2742">
        <v>0</v>
      </c>
      <c r="Q2742">
        <v>0</v>
      </c>
      <c r="R2742" t="s">
        <v>7346</v>
      </c>
    </row>
    <row r="2743" spans="1:18">
      <c r="A2743" t="s">
        <v>7347</v>
      </c>
      <c r="B2743" t="s">
        <v>7348</v>
      </c>
      <c r="C2743" t="s">
        <v>29</v>
      </c>
      <c r="D2743" t="s">
        <v>70</v>
      </c>
      <c r="E2743">
        <v>234.02</v>
      </c>
      <c r="F2743" t="s">
        <v>23</v>
      </c>
      <c r="G2743" t="s">
        <v>24</v>
      </c>
      <c r="H2743">
        <v>3.14</v>
      </c>
      <c r="I2743">
        <v>0</v>
      </c>
      <c r="J2743" t="s">
        <v>25</v>
      </c>
      <c r="K2743">
        <v>539421</v>
      </c>
      <c r="L2743">
        <v>12</v>
      </c>
      <c r="M2743">
        <v>0</v>
      </c>
      <c r="N2743">
        <v>0</v>
      </c>
      <c r="O2743">
        <v>0</v>
      </c>
      <c r="P2743">
        <v>0</v>
      </c>
      <c r="Q2743">
        <v>0</v>
      </c>
      <c r="R2743" t="s">
        <v>7349</v>
      </c>
    </row>
    <row r="2744" spans="1:18">
      <c r="A2744" t="s">
        <v>7350</v>
      </c>
      <c r="B2744" t="s">
        <v>7351</v>
      </c>
      <c r="C2744" t="s">
        <v>111</v>
      </c>
      <c r="D2744" t="s">
        <v>30</v>
      </c>
      <c r="E2744">
        <v>62.77</v>
      </c>
      <c r="F2744" t="s">
        <v>23</v>
      </c>
      <c r="G2744" t="s">
        <v>24</v>
      </c>
      <c r="H2744">
        <v>2.2200000000000002</v>
      </c>
      <c r="I2744">
        <v>0</v>
      </c>
      <c r="J2744" t="s">
        <v>31</v>
      </c>
      <c r="K2744">
        <v>424373</v>
      </c>
      <c r="L2744">
        <v>42</v>
      </c>
      <c r="M2744">
        <v>0</v>
      </c>
      <c r="N2744">
        <v>1</v>
      </c>
      <c r="O2744">
        <v>0</v>
      </c>
      <c r="P2744">
        <v>0</v>
      </c>
      <c r="Q2744">
        <v>0</v>
      </c>
      <c r="R2744" t="s">
        <v>7352</v>
      </c>
    </row>
    <row r="2745" spans="1:18">
      <c r="A2745" t="s">
        <v>7353</v>
      </c>
      <c r="B2745" t="s">
        <v>2586</v>
      </c>
      <c r="C2745" t="s">
        <v>128</v>
      </c>
      <c r="D2745" t="s">
        <v>22</v>
      </c>
      <c r="E2745">
        <v>793.07</v>
      </c>
      <c r="F2745" t="s">
        <v>55</v>
      </c>
      <c r="G2745" t="s">
        <v>40</v>
      </c>
      <c r="H2745">
        <v>6.57</v>
      </c>
      <c r="I2745">
        <v>0</v>
      </c>
      <c r="J2745" t="s">
        <v>48</v>
      </c>
      <c r="K2745">
        <v>463072</v>
      </c>
      <c r="L2745">
        <v>49</v>
      </c>
      <c r="M2745">
        <v>1</v>
      </c>
      <c r="N2745">
        <v>0</v>
      </c>
      <c r="O2745">
        <v>0</v>
      </c>
      <c r="P2745">
        <v>0</v>
      </c>
      <c r="Q2745">
        <v>1</v>
      </c>
      <c r="R2745" t="s">
        <v>7354</v>
      </c>
    </row>
    <row r="2746" spans="1:18">
      <c r="A2746" t="s">
        <v>7355</v>
      </c>
      <c r="B2746" t="s">
        <v>7356</v>
      </c>
      <c r="C2746" t="s">
        <v>21</v>
      </c>
      <c r="D2746" t="s">
        <v>30</v>
      </c>
      <c r="E2746">
        <v>337.74</v>
      </c>
      <c r="F2746" t="s">
        <v>39</v>
      </c>
      <c r="G2746" t="s">
        <v>40</v>
      </c>
      <c r="H2746">
        <v>11.36</v>
      </c>
      <c r="I2746">
        <v>0</v>
      </c>
      <c r="J2746" t="s">
        <v>31</v>
      </c>
      <c r="K2746">
        <v>518779</v>
      </c>
      <c r="L2746">
        <v>14</v>
      </c>
      <c r="M2746">
        <v>0</v>
      </c>
      <c r="N2746">
        <v>0</v>
      </c>
      <c r="O2746">
        <v>0</v>
      </c>
      <c r="P2746">
        <v>0</v>
      </c>
      <c r="Q2746">
        <v>0</v>
      </c>
      <c r="R2746" t="s">
        <v>7357</v>
      </c>
    </row>
    <row r="2747" spans="1:18">
      <c r="A2747" t="s">
        <v>7358</v>
      </c>
      <c r="B2747" t="s">
        <v>6480</v>
      </c>
      <c r="C2747" t="s">
        <v>53</v>
      </c>
      <c r="D2747" t="s">
        <v>70</v>
      </c>
      <c r="E2747">
        <v>1569.9</v>
      </c>
      <c r="F2747" t="s">
        <v>39</v>
      </c>
      <c r="G2747" t="s">
        <v>40</v>
      </c>
      <c r="H2747">
        <v>3.73</v>
      </c>
      <c r="I2747">
        <v>0</v>
      </c>
      <c r="J2747" t="s">
        <v>25</v>
      </c>
      <c r="K2747">
        <v>418159</v>
      </c>
      <c r="L2747">
        <v>18</v>
      </c>
      <c r="M2747">
        <v>0</v>
      </c>
      <c r="N2747">
        <v>0</v>
      </c>
      <c r="O2747">
        <v>0</v>
      </c>
      <c r="P2747">
        <v>0</v>
      </c>
      <c r="Q2747">
        <v>0</v>
      </c>
      <c r="R2747" t="s">
        <v>7359</v>
      </c>
    </row>
    <row r="2748" spans="1:18">
      <c r="A2748" t="s">
        <v>7360</v>
      </c>
      <c r="B2748" t="s">
        <v>7361</v>
      </c>
      <c r="C2748" t="s">
        <v>53</v>
      </c>
      <c r="D2748" t="s">
        <v>54</v>
      </c>
      <c r="E2748">
        <v>573.16</v>
      </c>
      <c r="F2748" t="s">
        <v>55</v>
      </c>
      <c r="G2748" t="s">
        <v>40</v>
      </c>
      <c r="H2748">
        <v>18.61</v>
      </c>
      <c r="I2748">
        <v>0</v>
      </c>
      <c r="J2748" t="s">
        <v>31</v>
      </c>
      <c r="K2748">
        <v>545755</v>
      </c>
      <c r="L2748">
        <v>10</v>
      </c>
      <c r="M2748">
        <v>0</v>
      </c>
      <c r="N2748">
        <v>0</v>
      </c>
      <c r="O2748">
        <v>0</v>
      </c>
      <c r="P2748">
        <v>0</v>
      </c>
      <c r="Q2748">
        <v>0</v>
      </c>
      <c r="R2748" t="s">
        <v>7362</v>
      </c>
    </row>
    <row r="2749" spans="1:18">
      <c r="A2749" t="s">
        <v>7363</v>
      </c>
      <c r="B2749" t="s">
        <v>7072</v>
      </c>
      <c r="C2749" t="s">
        <v>60</v>
      </c>
      <c r="D2749" t="s">
        <v>70</v>
      </c>
      <c r="E2749">
        <v>1928.44</v>
      </c>
      <c r="F2749" t="s">
        <v>23</v>
      </c>
      <c r="G2749" t="s">
        <v>24</v>
      </c>
      <c r="H2749">
        <v>2.33</v>
      </c>
      <c r="I2749">
        <v>0</v>
      </c>
      <c r="J2749" t="s">
        <v>25</v>
      </c>
      <c r="K2749">
        <v>534687</v>
      </c>
      <c r="L2749">
        <v>17</v>
      </c>
      <c r="M2749">
        <v>0</v>
      </c>
      <c r="N2749">
        <v>0</v>
      </c>
      <c r="O2749">
        <v>0</v>
      </c>
      <c r="P2749">
        <v>0</v>
      </c>
      <c r="Q2749">
        <v>0</v>
      </c>
      <c r="R2749" t="s">
        <v>7364</v>
      </c>
    </row>
    <row r="2750" spans="1:18">
      <c r="A2750" t="s">
        <v>7365</v>
      </c>
      <c r="B2750" t="s">
        <v>7366</v>
      </c>
      <c r="C2750" t="s">
        <v>121</v>
      </c>
      <c r="D2750" t="s">
        <v>54</v>
      </c>
      <c r="E2750">
        <v>2195.7600000000002</v>
      </c>
      <c r="F2750" t="s">
        <v>39</v>
      </c>
      <c r="G2750" t="s">
        <v>40</v>
      </c>
      <c r="H2750">
        <v>16.77</v>
      </c>
      <c r="I2750">
        <v>0</v>
      </c>
      <c r="J2750" t="s">
        <v>48</v>
      </c>
      <c r="K2750">
        <v>547426</v>
      </c>
      <c r="L2750">
        <v>14</v>
      </c>
      <c r="M2750">
        <v>0</v>
      </c>
      <c r="N2750">
        <v>0</v>
      </c>
      <c r="O2750">
        <v>0</v>
      </c>
      <c r="P2750">
        <v>0</v>
      </c>
      <c r="Q2750">
        <v>0</v>
      </c>
      <c r="R2750" t="s">
        <v>7367</v>
      </c>
    </row>
    <row r="2751" spans="1:18">
      <c r="A2751" t="s">
        <v>7368</v>
      </c>
      <c r="B2751" t="s">
        <v>1326</v>
      </c>
      <c r="C2751" t="s">
        <v>21</v>
      </c>
      <c r="D2751" t="s">
        <v>30</v>
      </c>
      <c r="E2751">
        <v>116.6</v>
      </c>
      <c r="F2751" t="s">
        <v>55</v>
      </c>
      <c r="G2751" t="s">
        <v>40</v>
      </c>
      <c r="H2751">
        <v>3.41</v>
      </c>
      <c r="I2751">
        <v>0</v>
      </c>
      <c r="J2751" t="s">
        <v>48</v>
      </c>
      <c r="K2751">
        <v>445154</v>
      </c>
      <c r="L2751">
        <v>37</v>
      </c>
      <c r="M2751">
        <v>0</v>
      </c>
      <c r="N2751">
        <v>1</v>
      </c>
      <c r="O2751">
        <v>0</v>
      </c>
      <c r="P2751">
        <v>0</v>
      </c>
      <c r="Q2751">
        <v>0</v>
      </c>
      <c r="R2751" t="s">
        <v>7369</v>
      </c>
    </row>
    <row r="2752" spans="1:18">
      <c r="A2752" t="s">
        <v>7370</v>
      </c>
      <c r="B2752" t="s">
        <v>3754</v>
      </c>
      <c r="C2752" t="s">
        <v>53</v>
      </c>
      <c r="D2752" t="s">
        <v>30</v>
      </c>
      <c r="E2752">
        <v>597.16999999999996</v>
      </c>
      <c r="F2752" t="s">
        <v>23</v>
      </c>
      <c r="G2752" t="s">
        <v>24</v>
      </c>
      <c r="H2752">
        <v>8.44</v>
      </c>
      <c r="I2752">
        <v>0</v>
      </c>
      <c r="J2752" t="s">
        <v>144</v>
      </c>
      <c r="K2752">
        <v>505898</v>
      </c>
      <c r="L2752">
        <v>24</v>
      </c>
      <c r="M2752">
        <v>0</v>
      </c>
      <c r="N2752">
        <v>0</v>
      </c>
      <c r="O2752">
        <v>0</v>
      </c>
      <c r="P2752">
        <v>0</v>
      </c>
      <c r="Q2752">
        <v>0</v>
      </c>
      <c r="R2752" t="s">
        <v>7371</v>
      </c>
    </row>
    <row r="2753" spans="1:18">
      <c r="A2753" t="s">
        <v>7372</v>
      </c>
      <c r="B2753" t="s">
        <v>120</v>
      </c>
      <c r="C2753" t="s">
        <v>21</v>
      </c>
      <c r="D2753" t="s">
        <v>22</v>
      </c>
      <c r="E2753">
        <v>792.37</v>
      </c>
      <c r="F2753" t="s">
        <v>55</v>
      </c>
      <c r="G2753" t="s">
        <v>40</v>
      </c>
      <c r="H2753">
        <v>5.12</v>
      </c>
      <c r="I2753">
        <v>0</v>
      </c>
      <c r="J2753" t="s">
        <v>31</v>
      </c>
      <c r="K2753">
        <v>446194</v>
      </c>
      <c r="L2753">
        <v>21</v>
      </c>
      <c r="M2753">
        <v>0</v>
      </c>
      <c r="N2753">
        <v>0</v>
      </c>
      <c r="O2753">
        <v>0</v>
      </c>
      <c r="P2753">
        <v>0</v>
      </c>
      <c r="Q2753">
        <v>0</v>
      </c>
      <c r="R2753" t="s">
        <v>7373</v>
      </c>
    </row>
    <row r="2754" spans="1:18">
      <c r="A2754" t="s">
        <v>7374</v>
      </c>
      <c r="B2754" t="s">
        <v>6631</v>
      </c>
      <c r="C2754" t="s">
        <v>121</v>
      </c>
      <c r="D2754" t="s">
        <v>70</v>
      </c>
      <c r="E2754">
        <v>190.28</v>
      </c>
      <c r="F2754" t="s">
        <v>23</v>
      </c>
      <c r="G2754" t="s">
        <v>24</v>
      </c>
      <c r="H2754">
        <v>3.49</v>
      </c>
      <c r="I2754">
        <v>0</v>
      </c>
      <c r="J2754" t="s">
        <v>48</v>
      </c>
      <c r="K2754">
        <v>445797</v>
      </c>
      <c r="L2754">
        <v>24</v>
      </c>
      <c r="M2754">
        <v>0</v>
      </c>
      <c r="N2754">
        <v>0</v>
      </c>
      <c r="O2754">
        <v>0</v>
      </c>
      <c r="P2754">
        <v>0</v>
      </c>
      <c r="Q2754">
        <v>0</v>
      </c>
      <c r="R2754" t="s">
        <v>7375</v>
      </c>
    </row>
    <row r="2755" spans="1:18">
      <c r="A2755" t="s">
        <v>7376</v>
      </c>
      <c r="B2755" t="s">
        <v>7377</v>
      </c>
      <c r="C2755" t="s">
        <v>29</v>
      </c>
      <c r="D2755" t="s">
        <v>30</v>
      </c>
      <c r="E2755">
        <v>187.49</v>
      </c>
      <c r="F2755" t="s">
        <v>55</v>
      </c>
      <c r="G2755" t="s">
        <v>40</v>
      </c>
      <c r="H2755">
        <v>6.56</v>
      </c>
      <c r="I2755">
        <v>0</v>
      </c>
      <c r="J2755" t="s">
        <v>25</v>
      </c>
      <c r="K2755">
        <v>550002</v>
      </c>
      <c r="L2755">
        <v>13</v>
      </c>
      <c r="M2755">
        <v>0</v>
      </c>
      <c r="N2755">
        <v>0</v>
      </c>
      <c r="O2755">
        <v>0</v>
      </c>
      <c r="P2755">
        <v>0</v>
      </c>
      <c r="Q2755">
        <v>0</v>
      </c>
      <c r="R2755" t="s">
        <v>7378</v>
      </c>
    </row>
    <row r="2756" spans="1:18">
      <c r="A2756" t="s">
        <v>7379</v>
      </c>
      <c r="B2756" t="s">
        <v>3907</v>
      </c>
      <c r="C2756" t="s">
        <v>21</v>
      </c>
      <c r="D2756" t="s">
        <v>22</v>
      </c>
      <c r="E2756">
        <v>615.61</v>
      </c>
      <c r="F2756" t="s">
        <v>23</v>
      </c>
      <c r="G2756" t="s">
        <v>24</v>
      </c>
      <c r="H2756">
        <v>3.7</v>
      </c>
      <c r="I2756">
        <v>0</v>
      </c>
      <c r="J2756" t="s">
        <v>25</v>
      </c>
      <c r="K2756">
        <v>543951</v>
      </c>
      <c r="L2756">
        <v>41</v>
      </c>
      <c r="M2756">
        <v>0</v>
      </c>
      <c r="N2756">
        <v>1</v>
      </c>
      <c r="O2756">
        <v>0</v>
      </c>
      <c r="P2756">
        <v>0</v>
      </c>
      <c r="Q2756">
        <v>0</v>
      </c>
      <c r="R2756" t="s">
        <v>7380</v>
      </c>
    </row>
    <row r="2757" spans="1:18">
      <c r="A2757" t="s">
        <v>7381</v>
      </c>
      <c r="B2757" t="s">
        <v>5372</v>
      </c>
      <c r="C2757" t="s">
        <v>60</v>
      </c>
      <c r="D2757" t="s">
        <v>70</v>
      </c>
      <c r="E2757">
        <v>213.88</v>
      </c>
      <c r="F2757" t="s">
        <v>23</v>
      </c>
      <c r="G2757" t="s">
        <v>24</v>
      </c>
      <c r="H2757">
        <v>9.91</v>
      </c>
      <c r="I2757">
        <v>0</v>
      </c>
      <c r="J2757" t="s">
        <v>25</v>
      </c>
      <c r="K2757">
        <v>453671</v>
      </c>
      <c r="L2757">
        <v>19</v>
      </c>
      <c r="M2757">
        <v>0</v>
      </c>
      <c r="N2757">
        <v>0</v>
      </c>
      <c r="O2757">
        <v>0</v>
      </c>
      <c r="P2757">
        <v>0</v>
      </c>
      <c r="Q2757">
        <v>0</v>
      </c>
      <c r="R2757" t="s">
        <v>7382</v>
      </c>
    </row>
    <row r="2758" spans="1:18">
      <c r="A2758" t="s">
        <v>7383</v>
      </c>
      <c r="B2758" t="s">
        <v>5041</v>
      </c>
      <c r="C2758" t="s">
        <v>35</v>
      </c>
      <c r="D2758" t="s">
        <v>30</v>
      </c>
      <c r="E2758">
        <v>126.25</v>
      </c>
      <c r="F2758" t="s">
        <v>23</v>
      </c>
      <c r="G2758" t="s">
        <v>24</v>
      </c>
      <c r="H2758">
        <v>5.51</v>
      </c>
      <c r="I2758">
        <v>0</v>
      </c>
      <c r="J2758" t="s">
        <v>25</v>
      </c>
      <c r="K2758">
        <v>432018</v>
      </c>
      <c r="L2758">
        <v>25</v>
      </c>
      <c r="M2758">
        <v>0</v>
      </c>
      <c r="N2758">
        <v>0</v>
      </c>
      <c r="O2758">
        <v>0</v>
      </c>
      <c r="P2758">
        <v>0</v>
      </c>
      <c r="Q2758">
        <v>0</v>
      </c>
      <c r="R2758" t="s">
        <v>7384</v>
      </c>
    </row>
    <row r="2759" spans="1:18">
      <c r="A2759" t="s">
        <v>7385</v>
      </c>
      <c r="B2759" t="s">
        <v>3191</v>
      </c>
      <c r="C2759" t="s">
        <v>29</v>
      </c>
      <c r="D2759" t="s">
        <v>54</v>
      </c>
      <c r="E2759">
        <v>953.87</v>
      </c>
      <c r="F2759" t="s">
        <v>23</v>
      </c>
      <c r="G2759" t="s">
        <v>24</v>
      </c>
      <c r="H2759">
        <v>10.89</v>
      </c>
      <c r="I2759">
        <v>0</v>
      </c>
      <c r="J2759" t="s">
        <v>25</v>
      </c>
      <c r="K2759">
        <v>476193</v>
      </c>
      <c r="L2759">
        <v>18</v>
      </c>
      <c r="M2759">
        <v>0</v>
      </c>
      <c r="N2759">
        <v>0</v>
      </c>
      <c r="O2759">
        <v>0</v>
      </c>
      <c r="P2759">
        <v>0</v>
      </c>
      <c r="Q2759">
        <v>0</v>
      </c>
      <c r="R2759" t="s">
        <v>7386</v>
      </c>
    </row>
    <row r="2760" spans="1:18">
      <c r="A2760" t="s">
        <v>7387</v>
      </c>
      <c r="B2760" t="s">
        <v>5455</v>
      </c>
      <c r="C2760" t="s">
        <v>111</v>
      </c>
      <c r="D2760" t="s">
        <v>22</v>
      </c>
      <c r="E2760">
        <v>492.06</v>
      </c>
      <c r="F2760" t="s">
        <v>23</v>
      </c>
      <c r="G2760" t="s">
        <v>24</v>
      </c>
      <c r="H2760">
        <v>4.97</v>
      </c>
      <c r="I2760">
        <v>0</v>
      </c>
      <c r="J2760" t="s">
        <v>48</v>
      </c>
      <c r="K2760">
        <v>530396</v>
      </c>
      <c r="L2760">
        <v>47</v>
      </c>
      <c r="M2760">
        <v>0</v>
      </c>
      <c r="N2760">
        <v>1</v>
      </c>
      <c r="O2760">
        <v>0</v>
      </c>
      <c r="P2760">
        <v>0</v>
      </c>
      <c r="Q2760">
        <v>0</v>
      </c>
      <c r="R2760" t="s">
        <v>7388</v>
      </c>
    </row>
    <row r="2761" spans="1:18">
      <c r="A2761" t="s">
        <v>7389</v>
      </c>
      <c r="B2761" t="s">
        <v>2460</v>
      </c>
      <c r="C2761" t="s">
        <v>21</v>
      </c>
      <c r="D2761" t="s">
        <v>70</v>
      </c>
      <c r="E2761">
        <v>381.41</v>
      </c>
      <c r="F2761" t="s">
        <v>39</v>
      </c>
      <c r="G2761" t="s">
        <v>40</v>
      </c>
      <c r="H2761">
        <v>8.5</v>
      </c>
      <c r="I2761">
        <v>0</v>
      </c>
      <c r="J2761" t="s">
        <v>144</v>
      </c>
      <c r="K2761">
        <v>493981</v>
      </c>
      <c r="L2761">
        <v>45</v>
      </c>
      <c r="M2761">
        <v>0</v>
      </c>
      <c r="N2761">
        <v>1</v>
      </c>
      <c r="O2761">
        <v>0</v>
      </c>
      <c r="P2761">
        <v>0</v>
      </c>
      <c r="Q2761">
        <v>0</v>
      </c>
      <c r="R2761" t="s">
        <v>7390</v>
      </c>
    </row>
    <row r="2762" spans="1:18">
      <c r="A2762" t="s">
        <v>7391</v>
      </c>
      <c r="B2762" t="s">
        <v>7392</v>
      </c>
      <c r="C2762" t="s">
        <v>44</v>
      </c>
      <c r="D2762" t="s">
        <v>54</v>
      </c>
      <c r="E2762">
        <v>533.5</v>
      </c>
      <c r="F2762" t="s">
        <v>39</v>
      </c>
      <c r="G2762" t="s">
        <v>40</v>
      </c>
      <c r="H2762">
        <v>17.649999999999999</v>
      </c>
      <c r="I2762">
        <v>0</v>
      </c>
      <c r="J2762" t="s">
        <v>25</v>
      </c>
      <c r="K2762">
        <v>491454</v>
      </c>
      <c r="L2762">
        <v>18</v>
      </c>
      <c r="M2762">
        <v>0</v>
      </c>
      <c r="N2762">
        <v>0</v>
      </c>
      <c r="O2762">
        <v>0</v>
      </c>
      <c r="P2762">
        <v>0</v>
      </c>
      <c r="Q2762">
        <v>0</v>
      </c>
      <c r="R2762" t="s">
        <v>7393</v>
      </c>
    </row>
    <row r="2763" spans="1:18">
      <c r="A2763" t="s">
        <v>7394</v>
      </c>
      <c r="B2763" t="s">
        <v>6531</v>
      </c>
      <c r="C2763" t="s">
        <v>95</v>
      </c>
      <c r="D2763" t="s">
        <v>22</v>
      </c>
      <c r="E2763">
        <v>421.77</v>
      </c>
      <c r="F2763" t="s">
        <v>23</v>
      </c>
      <c r="G2763" t="s">
        <v>24</v>
      </c>
      <c r="H2763">
        <v>5.4</v>
      </c>
      <c r="I2763">
        <v>0</v>
      </c>
      <c r="J2763" t="s">
        <v>48</v>
      </c>
      <c r="K2763">
        <v>559186</v>
      </c>
      <c r="L2763">
        <v>21</v>
      </c>
      <c r="M2763">
        <v>0</v>
      </c>
      <c r="N2763">
        <v>0</v>
      </c>
      <c r="O2763">
        <v>0</v>
      </c>
      <c r="P2763">
        <v>0</v>
      </c>
      <c r="Q2763">
        <v>0</v>
      </c>
      <c r="R2763" t="s">
        <v>7395</v>
      </c>
    </row>
    <row r="2764" spans="1:18">
      <c r="A2764" t="s">
        <v>7396</v>
      </c>
      <c r="B2764" t="s">
        <v>7397</v>
      </c>
      <c r="C2764" t="s">
        <v>29</v>
      </c>
      <c r="D2764" t="s">
        <v>54</v>
      </c>
      <c r="E2764">
        <v>416.05</v>
      </c>
      <c r="F2764" t="s">
        <v>23</v>
      </c>
      <c r="G2764" t="s">
        <v>24</v>
      </c>
      <c r="H2764">
        <v>14.72</v>
      </c>
      <c r="I2764">
        <v>0</v>
      </c>
      <c r="J2764" t="s">
        <v>25</v>
      </c>
      <c r="K2764">
        <v>424455</v>
      </c>
      <c r="L2764">
        <v>24</v>
      </c>
      <c r="M2764">
        <v>0</v>
      </c>
      <c r="N2764">
        <v>0</v>
      </c>
      <c r="O2764">
        <v>0</v>
      </c>
      <c r="P2764">
        <v>0</v>
      </c>
      <c r="Q2764">
        <v>0</v>
      </c>
      <c r="R2764" t="s">
        <v>7398</v>
      </c>
    </row>
    <row r="2765" spans="1:18">
      <c r="A2765" t="s">
        <v>7399</v>
      </c>
      <c r="B2765" t="s">
        <v>7400</v>
      </c>
      <c r="C2765" t="s">
        <v>29</v>
      </c>
      <c r="D2765" t="s">
        <v>22</v>
      </c>
      <c r="E2765">
        <v>214</v>
      </c>
      <c r="F2765" t="s">
        <v>23</v>
      </c>
      <c r="G2765" t="s">
        <v>24</v>
      </c>
      <c r="H2765">
        <v>0.79</v>
      </c>
      <c r="I2765">
        <v>0</v>
      </c>
      <c r="J2765" t="s">
        <v>31</v>
      </c>
      <c r="K2765">
        <v>507057</v>
      </c>
      <c r="L2765">
        <v>19</v>
      </c>
      <c r="M2765">
        <v>0</v>
      </c>
      <c r="N2765">
        <v>0</v>
      </c>
      <c r="O2765">
        <v>0</v>
      </c>
      <c r="P2765">
        <v>0</v>
      </c>
      <c r="Q2765">
        <v>0</v>
      </c>
      <c r="R2765" t="s">
        <v>7401</v>
      </c>
    </row>
    <row r="2766" spans="1:18">
      <c r="A2766" t="s">
        <v>7402</v>
      </c>
      <c r="B2766" t="s">
        <v>7403</v>
      </c>
      <c r="C2766" t="s">
        <v>128</v>
      </c>
      <c r="D2766" t="s">
        <v>70</v>
      </c>
      <c r="E2766">
        <v>284.60000000000002</v>
      </c>
      <c r="F2766" t="s">
        <v>23</v>
      </c>
      <c r="G2766" t="s">
        <v>24</v>
      </c>
      <c r="H2766">
        <v>6.53</v>
      </c>
      <c r="I2766">
        <v>0</v>
      </c>
      <c r="J2766" t="s">
        <v>31</v>
      </c>
      <c r="K2766">
        <v>555241</v>
      </c>
      <c r="L2766">
        <v>13</v>
      </c>
      <c r="M2766">
        <v>0</v>
      </c>
      <c r="N2766">
        <v>0</v>
      </c>
      <c r="O2766">
        <v>0</v>
      </c>
      <c r="P2766">
        <v>0</v>
      </c>
      <c r="Q2766">
        <v>0</v>
      </c>
      <c r="R2766" t="s">
        <v>7404</v>
      </c>
    </row>
    <row r="2767" spans="1:18">
      <c r="A2767" t="s">
        <v>7405</v>
      </c>
      <c r="B2767" t="s">
        <v>3050</v>
      </c>
      <c r="C2767" t="s">
        <v>60</v>
      </c>
      <c r="D2767" t="s">
        <v>70</v>
      </c>
      <c r="E2767">
        <v>238.6</v>
      </c>
      <c r="F2767" t="s">
        <v>23</v>
      </c>
      <c r="G2767" t="s">
        <v>24</v>
      </c>
      <c r="H2767">
        <v>3.66</v>
      </c>
      <c r="I2767">
        <v>0</v>
      </c>
      <c r="J2767" t="s">
        <v>31</v>
      </c>
      <c r="K2767">
        <v>419420</v>
      </c>
      <c r="L2767">
        <v>12</v>
      </c>
      <c r="M2767">
        <v>0</v>
      </c>
      <c r="N2767">
        <v>0</v>
      </c>
      <c r="O2767">
        <v>0</v>
      </c>
      <c r="P2767">
        <v>0</v>
      </c>
      <c r="Q2767">
        <v>0</v>
      </c>
      <c r="R2767" t="s">
        <v>7406</v>
      </c>
    </row>
    <row r="2768" spans="1:18">
      <c r="A2768" t="s">
        <v>7407</v>
      </c>
      <c r="B2768" t="s">
        <v>6014</v>
      </c>
      <c r="C2768" t="s">
        <v>60</v>
      </c>
      <c r="D2768" t="s">
        <v>30</v>
      </c>
      <c r="E2768">
        <v>431.86</v>
      </c>
      <c r="F2768" t="s">
        <v>39</v>
      </c>
      <c r="G2768" t="s">
        <v>40</v>
      </c>
      <c r="H2768">
        <v>9.4600000000000009</v>
      </c>
      <c r="I2768">
        <v>0</v>
      </c>
      <c r="J2768" t="s">
        <v>144</v>
      </c>
      <c r="K2768">
        <v>517837</v>
      </c>
      <c r="L2768">
        <v>54</v>
      </c>
      <c r="M2768">
        <v>0</v>
      </c>
      <c r="N2768">
        <v>0</v>
      </c>
      <c r="O2768">
        <v>1</v>
      </c>
      <c r="P2768">
        <v>0</v>
      </c>
      <c r="Q2768">
        <v>0</v>
      </c>
      <c r="R2768" t="s">
        <v>7408</v>
      </c>
    </row>
    <row r="2769" spans="1:19">
      <c r="A2769" t="s">
        <v>7409</v>
      </c>
      <c r="B2769" t="s">
        <v>7410</v>
      </c>
      <c r="C2769" t="s">
        <v>21</v>
      </c>
      <c r="D2769" t="s">
        <v>22</v>
      </c>
      <c r="E2769">
        <v>522.4</v>
      </c>
      <c r="F2769" t="s">
        <v>23</v>
      </c>
      <c r="G2769" t="s">
        <v>24</v>
      </c>
      <c r="H2769">
        <v>3.59</v>
      </c>
      <c r="I2769">
        <v>0</v>
      </c>
      <c r="J2769" t="s">
        <v>48</v>
      </c>
      <c r="K2769">
        <v>424419</v>
      </c>
      <c r="L2769">
        <v>18</v>
      </c>
      <c r="M2769">
        <v>0</v>
      </c>
      <c r="N2769">
        <v>0</v>
      </c>
      <c r="O2769">
        <v>0</v>
      </c>
      <c r="P2769">
        <v>0</v>
      </c>
      <c r="Q2769">
        <v>0</v>
      </c>
      <c r="R2769" t="s">
        <v>7411</v>
      </c>
    </row>
    <row r="2770" spans="1:19">
      <c r="A2770" t="s">
        <v>7412</v>
      </c>
      <c r="B2770" t="s">
        <v>2626</v>
      </c>
      <c r="C2770" t="s">
        <v>60</v>
      </c>
      <c r="D2770" t="s">
        <v>70</v>
      </c>
      <c r="E2770">
        <v>219.15</v>
      </c>
      <c r="F2770" t="s">
        <v>39</v>
      </c>
      <c r="G2770" t="s">
        <v>40</v>
      </c>
      <c r="H2770">
        <v>1.54</v>
      </c>
      <c r="I2770">
        <v>0</v>
      </c>
      <c r="J2770" t="s">
        <v>25</v>
      </c>
      <c r="K2770">
        <v>527494</v>
      </c>
      <c r="L2770">
        <v>11</v>
      </c>
      <c r="M2770">
        <v>0</v>
      </c>
      <c r="N2770">
        <v>0</v>
      </c>
      <c r="O2770">
        <v>0</v>
      </c>
      <c r="P2770">
        <v>0</v>
      </c>
      <c r="Q2770">
        <v>0</v>
      </c>
      <c r="R2770" t="s">
        <v>7413</v>
      </c>
    </row>
    <row r="2771" spans="1:19">
      <c r="A2771" t="s">
        <v>7414</v>
      </c>
      <c r="B2771" t="s">
        <v>2659</v>
      </c>
      <c r="C2771" t="s">
        <v>21</v>
      </c>
      <c r="D2771" t="s">
        <v>30</v>
      </c>
      <c r="E2771">
        <v>449.37</v>
      </c>
      <c r="F2771" t="s">
        <v>23</v>
      </c>
      <c r="G2771" t="s">
        <v>24</v>
      </c>
      <c r="H2771">
        <v>2.69</v>
      </c>
      <c r="I2771">
        <v>0</v>
      </c>
      <c r="J2771" t="s">
        <v>31</v>
      </c>
      <c r="K2771">
        <v>554020</v>
      </c>
      <c r="L2771">
        <v>20</v>
      </c>
      <c r="M2771">
        <v>0</v>
      </c>
      <c r="N2771">
        <v>0</v>
      </c>
      <c r="O2771">
        <v>0</v>
      </c>
      <c r="P2771">
        <v>0</v>
      </c>
      <c r="Q2771">
        <v>0</v>
      </c>
      <c r="R2771" t="s">
        <v>7415</v>
      </c>
    </row>
    <row r="2772" spans="1:19">
      <c r="A2772" t="s">
        <v>7416</v>
      </c>
      <c r="B2772" t="s">
        <v>6647</v>
      </c>
      <c r="C2772" t="s">
        <v>60</v>
      </c>
      <c r="D2772" t="s">
        <v>30</v>
      </c>
      <c r="E2772">
        <v>318.51</v>
      </c>
      <c r="F2772" t="s">
        <v>23</v>
      </c>
      <c r="G2772" t="s">
        <v>24</v>
      </c>
      <c r="H2772">
        <v>7.53</v>
      </c>
      <c r="I2772">
        <v>0</v>
      </c>
      <c r="J2772" t="s">
        <v>25</v>
      </c>
      <c r="K2772">
        <v>503097</v>
      </c>
      <c r="L2772">
        <v>21</v>
      </c>
      <c r="M2772">
        <v>0</v>
      </c>
      <c r="N2772">
        <v>0</v>
      </c>
      <c r="O2772">
        <v>0</v>
      </c>
      <c r="P2772">
        <v>0</v>
      </c>
      <c r="Q2772">
        <v>0</v>
      </c>
      <c r="R2772" t="s">
        <v>7417</v>
      </c>
    </row>
    <row r="2773" spans="1:19">
      <c r="A2773" t="s">
        <v>7418</v>
      </c>
      <c r="B2773" t="s">
        <v>7419</v>
      </c>
      <c r="C2773" t="s">
        <v>29</v>
      </c>
      <c r="D2773" t="s">
        <v>70</v>
      </c>
      <c r="E2773">
        <v>853.86</v>
      </c>
      <c r="F2773" t="s">
        <v>23</v>
      </c>
      <c r="G2773" t="s">
        <v>24</v>
      </c>
      <c r="H2773">
        <v>11.91</v>
      </c>
      <c r="I2773">
        <v>0</v>
      </c>
      <c r="J2773" t="s">
        <v>144</v>
      </c>
      <c r="K2773">
        <v>488013</v>
      </c>
      <c r="L2773">
        <v>19</v>
      </c>
      <c r="M2773">
        <v>0</v>
      </c>
      <c r="N2773">
        <v>0</v>
      </c>
      <c r="O2773">
        <v>0</v>
      </c>
      <c r="P2773">
        <v>0</v>
      </c>
      <c r="Q2773">
        <v>0</v>
      </c>
      <c r="R2773" t="s">
        <v>7420</v>
      </c>
    </row>
    <row r="2774" spans="1:19">
      <c r="A2774" t="s">
        <v>7421</v>
      </c>
      <c r="B2774" t="s">
        <v>2722</v>
      </c>
      <c r="C2774" t="s">
        <v>121</v>
      </c>
      <c r="D2774" t="s">
        <v>22</v>
      </c>
      <c r="E2774">
        <v>1174.07</v>
      </c>
      <c r="F2774" t="s">
        <v>23</v>
      </c>
      <c r="G2774" t="s">
        <v>24</v>
      </c>
      <c r="H2774">
        <v>6.64</v>
      </c>
      <c r="I2774">
        <v>0</v>
      </c>
      <c r="J2774" t="s">
        <v>31</v>
      </c>
      <c r="K2774">
        <v>415672</v>
      </c>
      <c r="L2774">
        <v>10</v>
      </c>
      <c r="M2774">
        <v>0</v>
      </c>
      <c r="N2774">
        <v>0</v>
      </c>
      <c r="O2774">
        <v>0</v>
      </c>
      <c r="P2774">
        <v>0</v>
      </c>
      <c r="Q2774">
        <v>0</v>
      </c>
      <c r="R2774" t="s">
        <v>7422</v>
      </c>
    </row>
    <row r="2775" spans="1:19">
      <c r="A2775" t="s">
        <v>7423</v>
      </c>
      <c r="B2775" t="s">
        <v>7424</v>
      </c>
      <c r="C2775" t="s">
        <v>60</v>
      </c>
      <c r="D2775" t="s">
        <v>22</v>
      </c>
      <c r="E2775">
        <v>78.64</v>
      </c>
      <c r="F2775" t="s">
        <v>23</v>
      </c>
      <c r="G2775" t="s">
        <v>24</v>
      </c>
      <c r="H2775">
        <v>7.19</v>
      </c>
      <c r="I2775">
        <v>0</v>
      </c>
      <c r="J2775" t="s">
        <v>144</v>
      </c>
      <c r="K2775">
        <v>460556</v>
      </c>
      <c r="L2775">
        <v>12</v>
      </c>
      <c r="M2775">
        <v>0</v>
      </c>
      <c r="N2775">
        <v>0</v>
      </c>
      <c r="O2775">
        <v>0</v>
      </c>
      <c r="P2775">
        <v>0</v>
      </c>
      <c r="Q2775">
        <v>0</v>
      </c>
      <c r="R2775" t="s">
        <v>7425</v>
      </c>
    </row>
    <row r="2776" spans="1:19">
      <c r="A2776" t="s">
        <v>7426</v>
      </c>
      <c r="B2776" t="s">
        <v>367</v>
      </c>
      <c r="C2776" t="s">
        <v>44</v>
      </c>
      <c r="D2776" t="s">
        <v>30</v>
      </c>
      <c r="E2776">
        <v>1399.64</v>
      </c>
      <c r="F2776" t="s">
        <v>39</v>
      </c>
      <c r="G2776" t="s">
        <v>40</v>
      </c>
      <c r="H2776">
        <v>8.7899999999999991</v>
      </c>
      <c r="I2776">
        <v>0</v>
      </c>
      <c r="J2776" t="s">
        <v>48</v>
      </c>
      <c r="K2776">
        <v>540396</v>
      </c>
      <c r="L2776">
        <v>23</v>
      </c>
      <c r="M2776">
        <v>0</v>
      </c>
      <c r="N2776">
        <v>0</v>
      </c>
      <c r="O2776">
        <v>0</v>
      </c>
      <c r="P2776">
        <v>0</v>
      </c>
      <c r="Q2776">
        <v>0</v>
      </c>
      <c r="R2776" t="s">
        <v>7427</v>
      </c>
    </row>
    <row r="2777" spans="1:19">
      <c r="A2777" t="s">
        <v>7428</v>
      </c>
      <c r="B2777" t="s">
        <v>7429</v>
      </c>
      <c r="C2777" t="s">
        <v>95</v>
      </c>
      <c r="D2777" t="s">
        <v>30</v>
      </c>
      <c r="E2777">
        <v>405.79</v>
      </c>
      <c r="F2777" t="s">
        <v>23</v>
      </c>
      <c r="G2777" t="s">
        <v>24</v>
      </c>
      <c r="H2777">
        <v>4.25</v>
      </c>
      <c r="I2777">
        <v>0</v>
      </c>
      <c r="J2777" t="s">
        <v>144</v>
      </c>
      <c r="K2777">
        <v>422278</v>
      </c>
      <c r="L2777">
        <v>15</v>
      </c>
      <c r="M2777">
        <v>0</v>
      </c>
      <c r="N2777">
        <v>0</v>
      </c>
      <c r="O2777">
        <v>0</v>
      </c>
      <c r="P2777">
        <v>0</v>
      </c>
      <c r="Q2777">
        <v>0</v>
      </c>
      <c r="R2777" t="s">
        <v>7430</v>
      </c>
    </row>
    <row r="2778" spans="1:19">
      <c r="A2778" t="s">
        <v>7431</v>
      </c>
      <c r="B2778" t="s">
        <v>2678</v>
      </c>
      <c r="C2778" t="s">
        <v>35</v>
      </c>
      <c r="D2778" t="s">
        <v>70</v>
      </c>
      <c r="E2778">
        <v>94</v>
      </c>
      <c r="F2778" t="s">
        <v>39</v>
      </c>
      <c r="G2778" t="s">
        <v>40</v>
      </c>
      <c r="H2778">
        <v>1.62</v>
      </c>
      <c r="I2778">
        <v>0</v>
      </c>
      <c r="J2778" t="s">
        <v>25</v>
      </c>
      <c r="K2778">
        <v>457153</v>
      </c>
      <c r="L2778">
        <v>17</v>
      </c>
      <c r="M2778">
        <v>0</v>
      </c>
      <c r="N2778">
        <v>0</v>
      </c>
      <c r="O2778">
        <v>0</v>
      </c>
      <c r="P2778">
        <v>0</v>
      </c>
      <c r="Q2778">
        <v>0</v>
      </c>
      <c r="R2778" t="s">
        <v>7432</v>
      </c>
    </row>
    <row r="2779" spans="1:19">
      <c r="A2779" t="s">
        <v>7433</v>
      </c>
      <c r="B2779" t="s">
        <v>7434</v>
      </c>
      <c r="C2779" t="s">
        <v>44</v>
      </c>
      <c r="D2779" t="s">
        <v>30</v>
      </c>
      <c r="E2779">
        <v>451</v>
      </c>
      <c r="F2779" t="s">
        <v>23</v>
      </c>
      <c r="G2779" t="s">
        <v>24</v>
      </c>
      <c r="H2779">
        <v>10.48</v>
      </c>
      <c r="I2779">
        <v>0</v>
      </c>
      <c r="J2779" t="s">
        <v>144</v>
      </c>
      <c r="K2779">
        <v>475400</v>
      </c>
      <c r="L2779">
        <v>14</v>
      </c>
      <c r="M2779">
        <v>0</v>
      </c>
      <c r="N2779">
        <v>0</v>
      </c>
      <c r="O2779">
        <v>0</v>
      </c>
      <c r="P2779">
        <v>0</v>
      </c>
      <c r="Q2779">
        <v>0</v>
      </c>
      <c r="R2779" t="s">
        <v>7435</v>
      </c>
    </row>
    <row r="2780" spans="1:19">
      <c r="A2780" t="s">
        <v>7436</v>
      </c>
      <c r="B2780" t="s">
        <v>240</v>
      </c>
      <c r="C2780" t="s">
        <v>29</v>
      </c>
      <c r="D2780" t="s">
        <v>54</v>
      </c>
      <c r="E2780">
        <v>3455.51</v>
      </c>
      <c r="F2780" t="s">
        <v>23</v>
      </c>
      <c r="G2780" t="s">
        <v>24</v>
      </c>
      <c r="H2780">
        <v>13.7</v>
      </c>
      <c r="I2780">
        <v>0</v>
      </c>
      <c r="J2780" t="s">
        <v>31</v>
      </c>
      <c r="K2780">
        <v>409700</v>
      </c>
      <c r="L2780">
        <v>24</v>
      </c>
      <c r="M2780">
        <v>0</v>
      </c>
      <c r="N2780">
        <v>0</v>
      </c>
      <c r="O2780">
        <v>0</v>
      </c>
      <c r="P2780">
        <v>0</v>
      </c>
      <c r="Q2780">
        <v>0</v>
      </c>
      <c r="R2780" t="s">
        <v>7437</v>
      </c>
    </row>
    <row r="2781" spans="1:19">
      <c r="A2781" t="s">
        <v>7438</v>
      </c>
      <c r="B2781" t="s">
        <v>7439</v>
      </c>
      <c r="C2781" t="s">
        <v>29</v>
      </c>
      <c r="D2781" t="s">
        <v>70</v>
      </c>
      <c r="E2781">
        <v>170.01</v>
      </c>
      <c r="F2781" t="s">
        <v>55</v>
      </c>
      <c r="G2781" t="s">
        <v>40</v>
      </c>
      <c r="H2781">
        <v>2.0699999999999998</v>
      </c>
      <c r="I2781">
        <v>0</v>
      </c>
      <c r="J2781" t="s">
        <v>48</v>
      </c>
      <c r="K2781">
        <v>507928</v>
      </c>
      <c r="L2781">
        <v>15</v>
      </c>
      <c r="M2781">
        <v>0</v>
      </c>
      <c r="N2781">
        <v>0</v>
      </c>
      <c r="O2781">
        <v>0</v>
      </c>
      <c r="P2781">
        <v>0</v>
      </c>
      <c r="Q2781">
        <v>0</v>
      </c>
      <c r="R2781" t="s">
        <v>7440</v>
      </c>
    </row>
    <row r="2782" spans="1:19">
      <c r="A2782" t="s">
        <v>7441</v>
      </c>
      <c r="B2782" t="s">
        <v>2880</v>
      </c>
      <c r="C2782" t="s">
        <v>121</v>
      </c>
      <c r="D2782" t="s">
        <v>54</v>
      </c>
      <c r="E2782">
        <v>1561.31</v>
      </c>
      <c r="F2782" t="s">
        <v>23</v>
      </c>
      <c r="G2782" t="s">
        <v>24</v>
      </c>
      <c r="H2782">
        <v>18.13</v>
      </c>
      <c r="I2782">
        <v>0</v>
      </c>
      <c r="J2782" t="s">
        <v>31</v>
      </c>
      <c r="K2782">
        <v>550801</v>
      </c>
      <c r="L2782">
        <v>13</v>
      </c>
      <c r="M2782">
        <v>0</v>
      </c>
      <c r="N2782">
        <v>0</v>
      </c>
      <c r="O2782">
        <v>0</v>
      </c>
      <c r="P2782">
        <v>0</v>
      </c>
      <c r="Q2782">
        <v>0</v>
      </c>
      <c r="R2782" t="s">
        <v>7442</v>
      </c>
    </row>
    <row r="2783" spans="1:19">
      <c r="A2783" t="s">
        <v>7443</v>
      </c>
      <c r="B2783" t="s">
        <v>7444</v>
      </c>
      <c r="C2783" t="s">
        <v>60</v>
      </c>
      <c r="D2783" t="s">
        <v>22</v>
      </c>
      <c r="E2783">
        <v>831.06</v>
      </c>
      <c r="F2783" t="s">
        <v>23</v>
      </c>
      <c r="G2783" t="s">
        <v>24</v>
      </c>
      <c r="H2783">
        <v>7.05</v>
      </c>
      <c r="I2783">
        <v>0</v>
      </c>
      <c r="J2783" t="s">
        <v>144</v>
      </c>
      <c r="K2783">
        <v>479898</v>
      </c>
      <c r="L2783">
        <v>15</v>
      </c>
      <c r="M2783">
        <v>0</v>
      </c>
      <c r="N2783">
        <v>0</v>
      </c>
      <c r="O2783">
        <v>0</v>
      </c>
      <c r="P2783">
        <v>0</v>
      </c>
      <c r="Q2783">
        <v>0</v>
      </c>
      <c r="R2783" t="s">
        <v>7445</v>
      </c>
    </row>
    <row r="2784" spans="1:19">
      <c r="A2784" t="s">
        <v>7446</v>
      </c>
      <c r="B2784" t="s">
        <v>7447</v>
      </c>
      <c r="C2784" t="s">
        <v>44</v>
      </c>
      <c r="D2784" t="s">
        <v>54</v>
      </c>
      <c r="E2784">
        <v>323.49</v>
      </c>
      <c r="F2784" t="s">
        <v>39</v>
      </c>
      <c r="G2784" t="s">
        <v>24</v>
      </c>
      <c r="H2784">
        <v>18.37</v>
      </c>
      <c r="I2784">
        <v>0</v>
      </c>
      <c r="J2784" t="s">
        <v>25</v>
      </c>
      <c r="K2784">
        <v>482303</v>
      </c>
      <c r="L2784">
        <v>23</v>
      </c>
      <c r="M2784">
        <v>0</v>
      </c>
      <c r="N2784">
        <v>0</v>
      </c>
      <c r="O2784">
        <v>0</v>
      </c>
      <c r="P2784">
        <v>0</v>
      </c>
      <c r="Q2784">
        <v>0</v>
      </c>
      <c r="R2784" t="s">
        <v>7448</v>
      </c>
      <c r="S2784" t="s">
        <v>50</v>
      </c>
    </row>
    <row r="2785" spans="1:19">
      <c r="A2785" t="s">
        <v>7449</v>
      </c>
      <c r="B2785" t="s">
        <v>5555</v>
      </c>
      <c r="C2785" t="s">
        <v>95</v>
      </c>
      <c r="D2785" t="s">
        <v>30</v>
      </c>
      <c r="E2785">
        <v>765.05</v>
      </c>
      <c r="F2785" t="s">
        <v>23</v>
      </c>
      <c r="G2785" t="s">
        <v>24</v>
      </c>
      <c r="H2785">
        <v>8.16</v>
      </c>
      <c r="I2785">
        <v>0</v>
      </c>
      <c r="J2785" t="s">
        <v>31</v>
      </c>
      <c r="K2785">
        <v>436491</v>
      </c>
      <c r="L2785">
        <v>13</v>
      </c>
      <c r="M2785">
        <v>0</v>
      </c>
      <c r="N2785">
        <v>0</v>
      </c>
      <c r="O2785">
        <v>0</v>
      </c>
      <c r="P2785">
        <v>0</v>
      </c>
      <c r="Q2785">
        <v>0</v>
      </c>
      <c r="R2785" t="s">
        <v>7450</v>
      </c>
    </row>
    <row r="2786" spans="1:19">
      <c r="A2786" t="s">
        <v>7451</v>
      </c>
      <c r="B2786" t="s">
        <v>7452</v>
      </c>
      <c r="C2786" t="s">
        <v>21</v>
      </c>
      <c r="D2786" t="s">
        <v>70</v>
      </c>
      <c r="E2786">
        <v>554.67999999999995</v>
      </c>
      <c r="F2786" t="s">
        <v>23</v>
      </c>
      <c r="G2786" t="s">
        <v>24</v>
      </c>
      <c r="H2786">
        <v>10.1</v>
      </c>
      <c r="I2786">
        <v>0</v>
      </c>
      <c r="J2786" t="s">
        <v>25</v>
      </c>
      <c r="K2786">
        <v>498787</v>
      </c>
      <c r="L2786">
        <v>12</v>
      </c>
      <c r="M2786">
        <v>0</v>
      </c>
      <c r="N2786">
        <v>0</v>
      </c>
      <c r="O2786">
        <v>0</v>
      </c>
      <c r="P2786">
        <v>0</v>
      </c>
      <c r="Q2786">
        <v>0</v>
      </c>
      <c r="R2786" t="s">
        <v>7453</v>
      </c>
    </row>
    <row r="2787" spans="1:19">
      <c r="A2787" t="s">
        <v>7454</v>
      </c>
      <c r="B2787" t="s">
        <v>7455</v>
      </c>
      <c r="C2787" t="s">
        <v>21</v>
      </c>
      <c r="D2787" t="s">
        <v>30</v>
      </c>
      <c r="E2787">
        <v>175.69</v>
      </c>
      <c r="F2787" t="s">
        <v>23</v>
      </c>
      <c r="G2787" t="s">
        <v>24</v>
      </c>
      <c r="H2787">
        <v>9.0299999999999994</v>
      </c>
      <c r="I2787">
        <v>0</v>
      </c>
      <c r="J2787" t="s">
        <v>25</v>
      </c>
      <c r="K2787">
        <v>546544</v>
      </c>
      <c r="L2787">
        <v>25</v>
      </c>
      <c r="M2787">
        <v>0</v>
      </c>
      <c r="N2787">
        <v>0</v>
      </c>
      <c r="O2787">
        <v>0</v>
      </c>
      <c r="P2787">
        <v>0</v>
      </c>
      <c r="Q2787">
        <v>0</v>
      </c>
      <c r="R2787" t="s">
        <v>7456</v>
      </c>
    </row>
    <row r="2788" spans="1:19">
      <c r="A2788" t="s">
        <v>7457</v>
      </c>
      <c r="B2788" t="s">
        <v>7458</v>
      </c>
      <c r="C2788" t="s">
        <v>35</v>
      </c>
      <c r="D2788" t="s">
        <v>30</v>
      </c>
      <c r="E2788">
        <v>608.58000000000004</v>
      </c>
      <c r="F2788" t="s">
        <v>23</v>
      </c>
      <c r="G2788" t="s">
        <v>24</v>
      </c>
      <c r="H2788">
        <v>5.45</v>
      </c>
      <c r="I2788">
        <v>0</v>
      </c>
      <c r="J2788" t="s">
        <v>25</v>
      </c>
      <c r="K2788">
        <v>537806</v>
      </c>
      <c r="L2788">
        <v>43</v>
      </c>
      <c r="M2788">
        <v>0</v>
      </c>
      <c r="N2788">
        <v>0</v>
      </c>
      <c r="O2788">
        <v>1</v>
      </c>
      <c r="P2788">
        <v>0</v>
      </c>
      <c r="Q2788">
        <v>0</v>
      </c>
      <c r="R2788" t="s">
        <v>7459</v>
      </c>
    </row>
    <row r="2789" spans="1:19">
      <c r="A2789" t="s">
        <v>7460</v>
      </c>
      <c r="B2789" t="s">
        <v>6480</v>
      </c>
      <c r="C2789" t="s">
        <v>128</v>
      </c>
      <c r="D2789" t="s">
        <v>54</v>
      </c>
      <c r="E2789">
        <v>264.82</v>
      </c>
      <c r="F2789" t="s">
        <v>23</v>
      </c>
      <c r="G2789" t="s">
        <v>24</v>
      </c>
      <c r="H2789">
        <v>15.16</v>
      </c>
      <c r="I2789">
        <v>0</v>
      </c>
      <c r="J2789" t="s">
        <v>25</v>
      </c>
      <c r="K2789">
        <v>518692</v>
      </c>
      <c r="L2789">
        <v>17</v>
      </c>
      <c r="M2789">
        <v>0</v>
      </c>
      <c r="N2789">
        <v>0</v>
      </c>
      <c r="O2789">
        <v>0</v>
      </c>
      <c r="P2789">
        <v>0</v>
      </c>
      <c r="Q2789">
        <v>0</v>
      </c>
      <c r="R2789" t="s">
        <v>7461</v>
      </c>
    </row>
    <row r="2790" spans="1:19">
      <c r="A2790" t="s">
        <v>7462</v>
      </c>
      <c r="B2790" t="s">
        <v>3687</v>
      </c>
      <c r="C2790" t="s">
        <v>95</v>
      </c>
      <c r="D2790" t="s">
        <v>54</v>
      </c>
      <c r="E2790">
        <v>82.99</v>
      </c>
      <c r="F2790" t="s">
        <v>55</v>
      </c>
      <c r="G2790" t="s">
        <v>40</v>
      </c>
      <c r="H2790">
        <v>15.73</v>
      </c>
      <c r="I2790">
        <v>0</v>
      </c>
      <c r="J2790" t="s">
        <v>144</v>
      </c>
      <c r="K2790">
        <v>465425</v>
      </c>
      <c r="L2790">
        <v>13</v>
      </c>
      <c r="M2790">
        <v>0</v>
      </c>
      <c r="N2790">
        <v>0</v>
      </c>
      <c r="O2790">
        <v>0</v>
      </c>
      <c r="P2790">
        <v>0</v>
      </c>
      <c r="Q2790">
        <v>0</v>
      </c>
      <c r="R2790" t="s">
        <v>7463</v>
      </c>
    </row>
    <row r="2791" spans="1:19">
      <c r="A2791" t="s">
        <v>7464</v>
      </c>
      <c r="B2791" t="s">
        <v>7424</v>
      </c>
      <c r="C2791" t="s">
        <v>44</v>
      </c>
      <c r="D2791" t="s">
        <v>22</v>
      </c>
      <c r="E2791">
        <v>798.72</v>
      </c>
      <c r="F2791" t="s">
        <v>23</v>
      </c>
      <c r="G2791" t="s">
        <v>24</v>
      </c>
      <c r="H2791">
        <v>8.3000000000000007</v>
      </c>
      <c r="I2791">
        <v>0</v>
      </c>
      <c r="J2791" t="s">
        <v>48</v>
      </c>
      <c r="K2791">
        <v>403700</v>
      </c>
      <c r="L2791">
        <v>24</v>
      </c>
      <c r="M2791">
        <v>0</v>
      </c>
      <c r="N2791">
        <v>0</v>
      </c>
      <c r="O2791">
        <v>0</v>
      </c>
      <c r="P2791">
        <v>0</v>
      </c>
      <c r="Q2791">
        <v>0</v>
      </c>
      <c r="R2791" t="s">
        <v>7465</v>
      </c>
    </row>
    <row r="2792" spans="1:19">
      <c r="A2792" t="s">
        <v>7466</v>
      </c>
      <c r="B2792" t="s">
        <v>3262</v>
      </c>
      <c r="C2792" t="s">
        <v>44</v>
      </c>
      <c r="D2792" t="s">
        <v>54</v>
      </c>
      <c r="E2792">
        <v>956.21</v>
      </c>
      <c r="F2792" t="s">
        <v>39</v>
      </c>
      <c r="G2792" t="s">
        <v>24</v>
      </c>
      <c r="H2792">
        <v>13.96</v>
      </c>
      <c r="I2792">
        <v>0</v>
      </c>
      <c r="J2792" t="s">
        <v>31</v>
      </c>
      <c r="K2792">
        <v>440526</v>
      </c>
      <c r="L2792">
        <v>19</v>
      </c>
      <c r="M2792">
        <v>0</v>
      </c>
      <c r="N2792">
        <v>0</v>
      </c>
      <c r="O2792">
        <v>0</v>
      </c>
      <c r="P2792">
        <v>0</v>
      </c>
      <c r="Q2792">
        <v>0</v>
      </c>
      <c r="R2792" t="s">
        <v>7467</v>
      </c>
      <c r="S2792" t="s">
        <v>50</v>
      </c>
    </row>
    <row r="2793" spans="1:19">
      <c r="A2793" t="s">
        <v>7468</v>
      </c>
      <c r="B2793" t="s">
        <v>6955</v>
      </c>
      <c r="C2793" t="s">
        <v>21</v>
      </c>
      <c r="D2793" t="s">
        <v>70</v>
      </c>
      <c r="E2793">
        <v>789.62</v>
      </c>
      <c r="F2793" t="s">
        <v>23</v>
      </c>
      <c r="G2793" t="s">
        <v>24</v>
      </c>
      <c r="H2793">
        <v>8.9600000000000009</v>
      </c>
      <c r="I2793">
        <v>0</v>
      </c>
      <c r="J2793" t="s">
        <v>48</v>
      </c>
      <c r="K2793">
        <v>536164</v>
      </c>
      <c r="L2793">
        <v>23</v>
      </c>
      <c r="M2793">
        <v>0</v>
      </c>
      <c r="N2793">
        <v>0</v>
      </c>
      <c r="O2793">
        <v>0</v>
      </c>
      <c r="P2793">
        <v>0</v>
      </c>
      <c r="Q2793">
        <v>0</v>
      </c>
      <c r="R2793" t="s">
        <v>7469</v>
      </c>
    </row>
    <row r="2794" spans="1:19">
      <c r="A2794" t="s">
        <v>7470</v>
      </c>
      <c r="B2794" t="s">
        <v>7471</v>
      </c>
      <c r="C2794" t="s">
        <v>21</v>
      </c>
      <c r="D2794" t="s">
        <v>30</v>
      </c>
      <c r="E2794">
        <v>1570.27</v>
      </c>
      <c r="F2794" t="s">
        <v>55</v>
      </c>
      <c r="G2794" t="s">
        <v>40</v>
      </c>
      <c r="H2794">
        <v>3.24</v>
      </c>
      <c r="I2794">
        <v>0</v>
      </c>
      <c r="J2794" t="s">
        <v>25</v>
      </c>
      <c r="K2794">
        <v>448053</v>
      </c>
      <c r="L2794">
        <v>42</v>
      </c>
      <c r="M2794">
        <v>0</v>
      </c>
      <c r="N2794">
        <v>0</v>
      </c>
      <c r="O2794">
        <v>0</v>
      </c>
      <c r="P2794">
        <v>1</v>
      </c>
      <c r="Q2794">
        <v>0</v>
      </c>
      <c r="R2794" t="s">
        <v>7472</v>
      </c>
    </row>
    <row r="2795" spans="1:19">
      <c r="A2795" t="s">
        <v>7473</v>
      </c>
      <c r="B2795" t="s">
        <v>914</v>
      </c>
      <c r="C2795" t="s">
        <v>60</v>
      </c>
      <c r="D2795" t="s">
        <v>22</v>
      </c>
      <c r="E2795">
        <v>667.61</v>
      </c>
      <c r="F2795" t="s">
        <v>23</v>
      </c>
      <c r="G2795" t="s">
        <v>24</v>
      </c>
      <c r="H2795">
        <v>5.25</v>
      </c>
      <c r="I2795">
        <v>0</v>
      </c>
      <c r="J2795" t="s">
        <v>144</v>
      </c>
      <c r="K2795">
        <v>502232</v>
      </c>
      <c r="L2795">
        <v>46</v>
      </c>
      <c r="M2795">
        <v>0</v>
      </c>
      <c r="N2795">
        <v>1</v>
      </c>
      <c r="O2795">
        <v>0</v>
      </c>
      <c r="P2795">
        <v>0</v>
      </c>
      <c r="Q2795">
        <v>0</v>
      </c>
      <c r="R2795" t="s">
        <v>7474</v>
      </c>
    </row>
    <row r="2796" spans="1:19">
      <c r="A2796" t="s">
        <v>7475</v>
      </c>
      <c r="B2796" t="s">
        <v>7476</v>
      </c>
      <c r="C2796" t="s">
        <v>29</v>
      </c>
      <c r="D2796" t="s">
        <v>22</v>
      </c>
      <c r="E2796">
        <v>1889.17</v>
      </c>
      <c r="F2796" t="s">
        <v>39</v>
      </c>
      <c r="G2796" t="s">
        <v>40</v>
      </c>
      <c r="H2796">
        <v>8.66</v>
      </c>
      <c r="I2796">
        <v>0</v>
      </c>
      <c r="J2796" t="s">
        <v>48</v>
      </c>
      <c r="K2796">
        <v>438204</v>
      </c>
      <c r="L2796">
        <v>25</v>
      </c>
      <c r="M2796">
        <v>0</v>
      </c>
      <c r="N2796">
        <v>0</v>
      </c>
      <c r="O2796">
        <v>0</v>
      </c>
      <c r="P2796">
        <v>0</v>
      </c>
      <c r="Q2796">
        <v>0</v>
      </c>
      <c r="R2796" t="s">
        <v>7477</v>
      </c>
    </row>
    <row r="2797" spans="1:19">
      <c r="A2797" t="s">
        <v>7478</v>
      </c>
      <c r="B2797" t="s">
        <v>3228</v>
      </c>
      <c r="C2797" t="s">
        <v>44</v>
      </c>
      <c r="D2797" t="s">
        <v>22</v>
      </c>
      <c r="E2797">
        <v>821.83</v>
      </c>
      <c r="F2797" t="s">
        <v>55</v>
      </c>
      <c r="G2797" t="s">
        <v>40</v>
      </c>
      <c r="H2797">
        <v>8.43</v>
      </c>
      <c r="I2797">
        <v>0</v>
      </c>
      <c r="J2797" t="s">
        <v>31</v>
      </c>
      <c r="K2797">
        <v>546435</v>
      </c>
      <c r="L2797">
        <v>19</v>
      </c>
      <c r="M2797">
        <v>0</v>
      </c>
      <c r="N2797">
        <v>0</v>
      </c>
      <c r="O2797">
        <v>0</v>
      </c>
      <c r="P2797">
        <v>0</v>
      </c>
      <c r="Q2797">
        <v>0</v>
      </c>
      <c r="R2797" t="s">
        <v>7479</v>
      </c>
    </row>
    <row r="2798" spans="1:19">
      <c r="A2798" t="s">
        <v>7480</v>
      </c>
      <c r="B2798" t="s">
        <v>4484</v>
      </c>
      <c r="C2798" t="s">
        <v>21</v>
      </c>
      <c r="D2798" t="s">
        <v>30</v>
      </c>
      <c r="E2798">
        <v>240.34</v>
      </c>
      <c r="F2798" t="s">
        <v>55</v>
      </c>
      <c r="G2798" t="s">
        <v>24</v>
      </c>
      <c r="H2798">
        <v>5.37</v>
      </c>
      <c r="I2798">
        <v>0</v>
      </c>
      <c r="J2798" t="s">
        <v>25</v>
      </c>
      <c r="K2798">
        <v>472211</v>
      </c>
      <c r="L2798">
        <v>19</v>
      </c>
      <c r="M2798">
        <v>0</v>
      </c>
      <c r="N2798">
        <v>0</v>
      </c>
      <c r="O2798">
        <v>0</v>
      </c>
      <c r="P2798">
        <v>0</v>
      </c>
      <c r="Q2798">
        <v>0</v>
      </c>
      <c r="R2798" t="s">
        <v>7481</v>
      </c>
      <c r="S2798" t="s">
        <v>57</v>
      </c>
    </row>
    <row r="2799" spans="1:19">
      <c r="A2799" t="s">
        <v>7482</v>
      </c>
      <c r="B2799" t="s">
        <v>1889</v>
      </c>
      <c r="C2799" t="s">
        <v>21</v>
      </c>
      <c r="D2799" t="s">
        <v>30</v>
      </c>
      <c r="E2799">
        <v>409.54</v>
      </c>
      <c r="F2799" t="s">
        <v>23</v>
      </c>
      <c r="G2799" t="s">
        <v>24</v>
      </c>
      <c r="H2799">
        <v>1.58</v>
      </c>
      <c r="I2799">
        <v>0</v>
      </c>
      <c r="J2799" t="s">
        <v>144</v>
      </c>
      <c r="K2799">
        <v>514135</v>
      </c>
      <c r="L2799">
        <v>11</v>
      </c>
      <c r="M2799">
        <v>0</v>
      </c>
      <c r="N2799">
        <v>0</v>
      </c>
      <c r="O2799">
        <v>0</v>
      </c>
      <c r="P2799">
        <v>0</v>
      </c>
      <c r="Q2799">
        <v>0</v>
      </c>
      <c r="R2799" t="s">
        <v>7483</v>
      </c>
    </row>
    <row r="2800" spans="1:19">
      <c r="A2800" t="s">
        <v>7484</v>
      </c>
      <c r="B2800" t="s">
        <v>2348</v>
      </c>
      <c r="C2800" t="s">
        <v>29</v>
      </c>
      <c r="D2800" t="s">
        <v>54</v>
      </c>
      <c r="E2800">
        <v>557.47</v>
      </c>
      <c r="F2800" t="s">
        <v>23</v>
      </c>
      <c r="G2800" t="s">
        <v>24</v>
      </c>
      <c r="H2800">
        <v>9.17</v>
      </c>
      <c r="I2800">
        <v>0</v>
      </c>
      <c r="J2800" t="s">
        <v>25</v>
      </c>
      <c r="K2800">
        <v>420431</v>
      </c>
      <c r="L2800">
        <v>10</v>
      </c>
      <c r="M2800">
        <v>0</v>
      </c>
      <c r="N2800">
        <v>0</v>
      </c>
      <c r="O2800">
        <v>0</v>
      </c>
      <c r="P2800">
        <v>0</v>
      </c>
      <c r="Q2800">
        <v>0</v>
      </c>
      <c r="R2800" t="s">
        <v>7485</v>
      </c>
    </row>
    <row r="2801" spans="1:18">
      <c r="A2801" t="s">
        <v>7486</v>
      </c>
      <c r="B2801" t="s">
        <v>1793</v>
      </c>
      <c r="C2801" t="s">
        <v>44</v>
      </c>
      <c r="D2801" t="s">
        <v>30</v>
      </c>
      <c r="E2801">
        <v>1366.04</v>
      </c>
      <c r="F2801" t="s">
        <v>23</v>
      </c>
      <c r="G2801" t="s">
        <v>24</v>
      </c>
      <c r="H2801">
        <v>4.72</v>
      </c>
      <c r="I2801">
        <v>0</v>
      </c>
      <c r="J2801" t="s">
        <v>31</v>
      </c>
      <c r="K2801">
        <v>441512</v>
      </c>
      <c r="L2801">
        <v>12</v>
      </c>
      <c r="M2801">
        <v>0</v>
      </c>
      <c r="N2801">
        <v>0</v>
      </c>
      <c r="O2801">
        <v>0</v>
      </c>
      <c r="P2801">
        <v>0</v>
      </c>
      <c r="Q2801">
        <v>0</v>
      </c>
      <c r="R2801" t="s">
        <v>7487</v>
      </c>
    </row>
    <row r="2802" spans="1:18">
      <c r="A2802" t="s">
        <v>7488</v>
      </c>
      <c r="B2802" t="s">
        <v>7489</v>
      </c>
      <c r="C2802" t="s">
        <v>128</v>
      </c>
      <c r="D2802" t="s">
        <v>30</v>
      </c>
      <c r="E2802">
        <v>266.5</v>
      </c>
      <c r="F2802" t="s">
        <v>23</v>
      </c>
      <c r="G2802" t="s">
        <v>24</v>
      </c>
      <c r="H2802">
        <v>2.61</v>
      </c>
      <c r="I2802">
        <v>0</v>
      </c>
      <c r="J2802" t="s">
        <v>31</v>
      </c>
      <c r="K2802">
        <v>508913</v>
      </c>
      <c r="L2802">
        <v>40</v>
      </c>
      <c r="M2802">
        <v>0</v>
      </c>
      <c r="N2802">
        <v>0</v>
      </c>
      <c r="O2802">
        <v>1</v>
      </c>
      <c r="P2802">
        <v>0</v>
      </c>
      <c r="Q2802">
        <v>0</v>
      </c>
      <c r="R2802" t="s">
        <v>7490</v>
      </c>
    </row>
    <row r="2803" spans="1:18">
      <c r="A2803" t="s">
        <v>7491</v>
      </c>
      <c r="B2803" t="s">
        <v>1370</v>
      </c>
      <c r="C2803" t="s">
        <v>21</v>
      </c>
      <c r="D2803" t="s">
        <v>22</v>
      </c>
      <c r="E2803">
        <v>382.41</v>
      </c>
      <c r="F2803" t="s">
        <v>23</v>
      </c>
      <c r="G2803" t="s">
        <v>24</v>
      </c>
      <c r="H2803">
        <v>6.51</v>
      </c>
      <c r="I2803">
        <v>0</v>
      </c>
      <c r="J2803" t="s">
        <v>48</v>
      </c>
      <c r="K2803">
        <v>474158</v>
      </c>
      <c r="L2803">
        <v>15</v>
      </c>
      <c r="M2803">
        <v>0</v>
      </c>
      <c r="N2803">
        <v>0</v>
      </c>
      <c r="O2803">
        <v>0</v>
      </c>
      <c r="P2803">
        <v>0</v>
      </c>
      <c r="Q2803">
        <v>0</v>
      </c>
      <c r="R2803" t="s">
        <v>7492</v>
      </c>
    </row>
    <row r="2804" spans="1:18">
      <c r="A2804" t="s">
        <v>7493</v>
      </c>
      <c r="B2804" t="s">
        <v>7494</v>
      </c>
      <c r="C2804" t="s">
        <v>121</v>
      </c>
      <c r="D2804" t="s">
        <v>22</v>
      </c>
      <c r="E2804">
        <v>181.73</v>
      </c>
      <c r="F2804" t="s">
        <v>23</v>
      </c>
      <c r="G2804" t="s">
        <v>24</v>
      </c>
      <c r="H2804">
        <v>9.1999999999999993</v>
      </c>
      <c r="I2804">
        <v>0</v>
      </c>
      <c r="J2804" t="s">
        <v>31</v>
      </c>
      <c r="K2804">
        <v>480923</v>
      </c>
      <c r="L2804">
        <v>20</v>
      </c>
      <c r="M2804">
        <v>0</v>
      </c>
      <c r="N2804">
        <v>0</v>
      </c>
      <c r="O2804">
        <v>0</v>
      </c>
      <c r="P2804">
        <v>0</v>
      </c>
      <c r="Q2804">
        <v>0</v>
      </c>
      <c r="R2804" t="s">
        <v>7495</v>
      </c>
    </row>
    <row r="2805" spans="1:18">
      <c r="A2805" t="s">
        <v>7496</v>
      </c>
      <c r="B2805" t="s">
        <v>3535</v>
      </c>
      <c r="C2805" t="s">
        <v>121</v>
      </c>
      <c r="D2805" t="s">
        <v>22</v>
      </c>
      <c r="E2805">
        <v>493.23</v>
      </c>
      <c r="F2805" t="s">
        <v>23</v>
      </c>
      <c r="G2805" t="s">
        <v>24</v>
      </c>
      <c r="H2805">
        <v>11.8</v>
      </c>
      <c r="I2805">
        <v>0</v>
      </c>
      <c r="J2805" t="s">
        <v>144</v>
      </c>
      <c r="K2805">
        <v>433044</v>
      </c>
      <c r="L2805">
        <v>12</v>
      </c>
      <c r="M2805">
        <v>0</v>
      </c>
      <c r="N2805">
        <v>0</v>
      </c>
      <c r="O2805">
        <v>0</v>
      </c>
      <c r="P2805">
        <v>0</v>
      </c>
      <c r="Q2805">
        <v>0</v>
      </c>
      <c r="R2805" t="s">
        <v>7497</v>
      </c>
    </row>
    <row r="2806" spans="1:18">
      <c r="A2806" t="s">
        <v>7498</v>
      </c>
      <c r="B2806" t="s">
        <v>3854</v>
      </c>
      <c r="C2806" t="s">
        <v>35</v>
      </c>
      <c r="D2806" t="s">
        <v>30</v>
      </c>
      <c r="E2806">
        <v>206.53</v>
      </c>
      <c r="F2806" t="s">
        <v>23</v>
      </c>
      <c r="G2806" t="s">
        <v>24</v>
      </c>
      <c r="H2806">
        <v>6.17</v>
      </c>
      <c r="I2806">
        <v>0</v>
      </c>
      <c r="J2806" t="s">
        <v>31</v>
      </c>
      <c r="K2806">
        <v>413726</v>
      </c>
      <c r="L2806">
        <v>18</v>
      </c>
      <c r="M2806">
        <v>0</v>
      </c>
      <c r="N2806">
        <v>0</v>
      </c>
      <c r="O2806">
        <v>0</v>
      </c>
      <c r="P2806">
        <v>0</v>
      </c>
      <c r="Q2806">
        <v>0</v>
      </c>
      <c r="R2806" t="s">
        <v>7499</v>
      </c>
    </row>
    <row r="2807" spans="1:18">
      <c r="A2807" t="s">
        <v>7500</v>
      </c>
      <c r="B2807" t="s">
        <v>7501</v>
      </c>
      <c r="C2807" t="s">
        <v>29</v>
      </c>
      <c r="D2807" t="s">
        <v>54</v>
      </c>
      <c r="E2807">
        <v>569.27</v>
      </c>
      <c r="F2807" t="s">
        <v>23</v>
      </c>
      <c r="G2807" t="s">
        <v>24</v>
      </c>
      <c r="H2807">
        <v>14.36</v>
      </c>
      <c r="I2807">
        <v>0</v>
      </c>
      <c r="J2807" t="s">
        <v>48</v>
      </c>
      <c r="K2807">
        <v>507792</v>
      </c>
      <c r="L2807">
        <v>49</v>
      </c>
      <c r="M2807">
        <v>0</v>
      </c>
      <c r="N2807">
        <v>1</v>
      </c>
      <c r="O2807">
        <v>0</v>
      </c>
      <c r="P2807">
        <v>0</v>
      </c>
      <c r="Q2807">
        <v>0</v>
      </c>
      <c r="R2807" t="s">
        <v>7502</v>
      </c>
    </row>
    <row r="2808" spans="1:18">
      <c r="A2808" t="s">
        <v>7503</v>
      </c>
      <c r="B2808" t="s">
        <v>2009</v>
      </c>
      <c r="C2808" t="s">
        <v>128</v>
      </c>
      <c r="D2808" t="s">
        <v>54</v>
      </c>
      <c r="E2808">
        <v>471.39</v>
      </c>
      <c r="F2808" t="s">
        <v>23</v>
      </c>
      <c r="G2808" t="s">
        <v>24</v>
      </c>
      <c r="H2808">
        <v>15.6</v>
      </c>
      <c r="I2808">
        <v>0</v>
      </c>
      <c r="J2808" t="s">
        <v>48</v>
      </c>
      <c r="K2808">
        <v>501780</v>
      </c>
      <c r="L2808">
        <v>24</v>
      </c>
      <c r="M2808">
        <v>0</v>
      </c>
      <c r="N2808">
        <v>0</v>
      </c>
      <c r="O2808">
        <v>0</v>
      </c>
      <c r="P2808">
        <v>0</v>
      </c>
      <c r="Q2808">
        <v>0</v>
      </c>
      <c r="R2808" t="s">
        <v>7504</v>
      </c>
    </row>
    <row r="2809" spans="1:18">
      <c r="A2809" t="s">
        <v>7505</v>
      </c>
      <c r="B2809" t="s">
        <v>7506</v>
      </c>
      <c r="C2809" t="s">
        <v>21</v>
      </c>
      <c r="D2809" t="s">
        <v>30</v>
      </c>
      <c r="E2809">
        <v>159.63999999999999</v>
      </c>
      <c r="F2809" t="s">
        <v>55</v>
      </c>
      <c r="G2809" t="s">
        <v>40</v>
      </c>
      <c r="H2809">
        <v>3.28</v>
      </c>
      <c r="I2809">
        <v>0</v>
      </c>
      <c r="J2809" t="s">
        <v>31</v>
      </c>
      <c r="K2809">
        <v>400376</v>
      </c>
      <c r="L2809">
        <v>23</v>
      </c>
      <c r="M2809">
        <v>0</v>
      </c>
      <c r="N2809">
        <v>0</v>
      </c>
      <c r="O2809">
        <v>0</v>
      </c>
      <c r="P2809">
        <v>0</v>
      </c>
      <c r="Q2809">
        <v>0</v>
      </c>
      <c r="R2809" t="s">
        <v>7507</v>
      </c>
    </row>
    <row r="2810" spans="1:18">
      <c r="A2810" t="s">
        <v>7508</v>
      </c>
      <c r="B2810" t="s">
        <v>6215</v>
      </c>
      <c r="C2810" t="s">
        <v>35</v>
      </c>
      <c r="D2810" t="s">
        <v>70</v>
      </c>
      <c r="E2810">
        <v>411.98</v>
      </c>
      <c r="F2810" t="s">
        <v>39</v>
      </c>
      <c r="G2810" t="s">
        <v>40</v>
      </c>
      <c r="H2810">
        <v>8.39</v>
      </c>
      <c r="I2810">
        <v>0</v>
      </c>
      <c r="J2810" t="s">
        <v>48</v>
      </c>
      <c r="K2810">
        <v>425998</v>
      </c>
      <c r="L2810">
        <v>22</v>
      </c>
      <c r="M2810">
        <v>0</v>
      </c>
      <c r="N2810">
        <v>0</v>
      </c>
      <c r="O2810">
        <v>0</v>
      </c>
      <c r="P2810">
        <v>0</v>
      </c>
      <c r="Q2810">
        <v>0</v>
      </c>
      <c r="R2810" t="s">
        <v>7509</v>
      </c>
    </row>
    <row r="2811" spans="1:18">
      <c r="A2811" t="s">
        <v>7510</v>
      </c>
      <c r="B2811" t="s">
        <v>1720</v>
      </c>
      <c r="C2811" t="s">
        <v>35</v>
      </c>
      <c r="D2811" t="s">
        <v>70</v>
      </c>
      <c r="E2811">
        <v>658.88</v>
      </c>
      <c r="F2811" t="s">
        <v>55</v>
      </c>
      <c r="G2811" t="s">
        <v>40</v>
      </c>
      <c r="H2811">
        <v>2.71</v>
      </c>
      <c r="I2811">
        <v>0</v>
      </c>
      <c r="J2811" t="s">
        <v>31</v>
      </c>
      <c r="K2811">
        <v>532551</v>
      </c>
      <c r="L2811">
        <v>23</v>
      </c>
      <c r="M2811">
        <v>0</v>
      </c>
      <c r="N2811">
        <v>0</v>
      </c>
      <c r="O2811">
        <v>0</v>
      </c>
      <c r="P2811">
        <v>0</v>
      </c>
      <c r="Q2811">
        <v>0</v>
      </c>
      <c r="R2811" t="s">
        <v>7511</v>
      </c>
    </row>
    <row r="2812" spans="1:18">
      <c r="A2812" t="s">
        <v>7512</v>
      </c>
      <c r="B2812" t="s">
        <v>7513</v>
      </c>
      <c r="C2812" t="s">
        <v>44</v>
      </c>
      <c r="D2812" t="s">
        <v>30</v>
      </c>
      <c r="E2812">
        <v>88.38</v>
      </c>
      <c r="F2812" t="s">
        <v>55</v>
      </c>
      <c r="G2812" t="s">
        <v>40</v>
      </c>
      <c r="H2812">
        <v>2.23</v>
      </c>
      <c r="I2812">
        <v>0</v>
      </c>
      <c r="J2812" t="s">
        <v>25</v>
      </c>
      <c r="K2812">
        <v>544635</v>
      </c>
      <c r="L2812">
        <v>48</v>
      </c>
      <c r="M2812">
        <v>0</v>
      </c>
      <c r="N2812">
        <v>0</v>
      </c>
      <c r="O2812">
        <v>1</v>
      </c>
      <c r="P2812">
        <v>0</v>
      </c>
      <c r="Q2812">
        <v>0</v>
      </c>
      <c r="R2812" t="s">
        <v>7514</v>
      </c>
    </row>
    <row r="2813" spans="1:18">
      <c r="A2813" t="s">
        <v>7515</v>
      </c>
      <c r="B2813" t="s">
        <v>2185</v>
      </c>
      <c r="C2813" t="s">
        <v>29</v>
      </c>
      <c r="D2813" t="s">
        <v>30</v>
      </c>
      <c r="E2813">
        <v>393.28</v>
      </c>
      <c r="F2813" t="s">
        <v>23</v>
      </c>
      <c r="G2813" t="s">
        <v>24</v>
      </c>
      <c r="H2813">
        <v>9.27</v>
      </c>
      <c r="I2813">
        <v>0</v>
      </c>
      <c r="J2813" t="s">
        <v>31</v>
      </c>
      <c r="K2813">
        <v>521737</v>
      </c>
      <c r="L2813">
        <v>22</v>
      </c>
      <c r="M2813">
        <v>0</v>
      </c>
      <c r="N2813">
        <v>0</v>
      </c>
      <c r="O2813">
        <v>0</v>
      </c>
      <c r="P2813">
        <v>0</v>
      </c>
      <c r="Q2813">
        <v>0</v>
      </c>
      <c r="R2813" t="s">
        <v>7516</v>
      </c>
    </row>
    <row r="2814" spans="1:18">
      <c r="A2814" t="s">
        <v>7517</v>
      </c>
      <c r="B2814" t="s">
        <v>5317</v>
      </c>
      <c r="C2814" t="s">
        <v>44</v>
      </c>
      <c r="D2814" t="s">
        <v>22</v>
      </c>
      <c r="E2814">
        <v>400.54</v>
      </c>
      <c r="F2814" t="s">
        <v>23</v>
      </c>
      <c r="G2814" t="s">
        <v>24</v>
      </c>
      <c r="H2814">
        <v>8.4600000000000009</v>
      </c>
      <c r="I2814">
        <v>0</v>
      </c>
      <c r="J2814" t="s">
        <v>31</v>
      </c>
      <c r="K2814">
        <v>512559</v>
      </c>
      <c r="L2814">
        <v>14</v>
      </c>
      <c r="M2814">
        <v>0</v>
      </c>
      <c r="N2814">
        <v>0</v>
      </c>
      <c r="O2814">
        <v>0</v>
      </c>
      <c r="P2814">
        <v>0</v>
      </c>
      <c r="Q2814">
        <v>0</v>
      </c>
      <c r="R2814" t="s">
        <v>7518</v>
      </c>
    </row>
    <row r="2815" spans="1:18">
      <c r="A2815" t="s">
        <v>7519</v>
      </c>
      <c r="B2815" t="s">
        <v>7397</v>
      </c>
      <c r="C2815" t="s">
        <v>121</v>
      </c>
      <c r="D2815" t="s">
        <v>22</v>
      </c>
      <c r="E2815">
        <v>461.8</v>
      </c>
      <c r="F2815" t="s">
        <v>39</v>
      </c>
      <c r="G2815" t="s">
        <v>40</v>
      </c>
      <c r="H2815">
        <v>10.39</v>
      </c>
      <c r="I2815">
        <v>0</v>
      </c>
      <c r="J2815" t="s">
        <v>31</v>
      </c>
      <c r="K2815">
        <v>421016</v>
      </c>
      <c r="L2815">
        <v>16</v>
      </c>
      <c r="M2815">
        <v>0</v>
      </c>
      <c r="N2815">
        <v>0</v>
      </c>
      <c r="O2815">
        <v>0</v>
      </c>
      <c r="P2815">
        <v>0</v>
      </c>
      <c r="Q2815">
        <v>0</v>
      </c>
      <c r="R2815" t="s">
        <v>7520</v>
      </c>
    </row>
    <row r="2816" spans="1:18">
      <c r="A2816" t="s">
        <v>7521</v>
      </c>
      <c r="B2816" t="s">
        <v>7522</v>
      </c>
      <c r="C2816" t="s">
        <v>121</v>
      </c>
      <c r="D2816" t="s">
        <v>54</v>
      </c>
      <c r="E2816">
        <v>141.38999999999999</v>
      </c>
      <c r="F2816" t="s">
        <v>23</v>
      </c>
      <c r="G2816" t="s">
        <v>24</v>
      </c>
      <c r="H2816">
        <v>8.24</v>
      </c>
      <c r="I2816">
        <v>0</v>
      </c>
      <c r="J2816" t="s">
        <v>144</v>
      </c>
      <c r="K2816">
        <v>512269</v>
      </c>
      <c r="L2816">
        <v>30</v>
      </c>
      <c r="M2816">
        <v>0</v>
      </c>
      <c r="N2816">
        <v>0</v>
      </c>
      <c r="O2816">
        <v>0</v>
      </c>
      <c r="P2816">
        <v>1</v>
      </c>
      <c r="Q2816">
        <v>0</v>
      </c>
      <c r="R2816" t="s">
        <v>7523</v>
      </c>
    </row>
    <row r="2817" spans="1:19">
      <c r="A2817" t="s">
        <v>7524</v>
      </c>
      <c r="B2817" t="s">
        <v>7525</v>
      </c>
      <c r="C2817" t="s">
        <v>35</v>
      </c>
      <c r="D2817" t="s">
        <v>30</v>
      </c>
      <c r="E2817">
        <v>1236.8499999999999</v>
      </c>
      <c r="F2817" t="s">
        <v>39</v>
      </c>
      <c r="G2817" t="s">
        <v>40</v>
      </c>
      <c r="H2817">
        <v>6.52</v>
      </c>
      <c r="I2817">
        <v>0</v>
      </c>
      <c r="J2817" t="s">
        <v>31</v>
      </c>
      <c r="K2817">
        <v>466410</v>
      </c>
      <c r="L2817">
        <v>15</v>
      </c>
      <c r="M2817">
        <v>0</v>
      </c>
      <c r="N2817">
        <v>0</v>
      </c>
      <c r="O2817">
        <v>0</v>
      </c>
      <c r="P2817">
        <v>0</v>
      </c>
      <c r="Q2817">
        <v>0</v>
      </c>
      <c r="R2817" t="s">
        <v>7526</v>
      </c>
    </row>
    <row r="2818" spans="1:19">
      <c r="A2818" t="s">
        <v>7527</v>
      </c>
      <c r="B2818" t="s">
        <v>1038</v>
      </c>
      <c r="C2818" t="s">
        <v>44</v>
      </c>
      <c r="D2818" t="s">
        <v>70</v>
      </c>
      <c r="E2818">
        <v>481.56</v>
      </c>
      <c r="F2818" t="s">
        <v>23</v>
      </c>
      <c r="G2818" t="s">
        <v>24</v>
      </c>
      <c r="H2818">
        <v>10.61</v>
      </c>
      <c r="I2818">
        <v>0</v>
      </c>
      <c r="J2818" t="s">
        <v>31</v>
      </c>
      <c r="K2818">
        <v>458809</v>
      </c>
      <c r="L2818">
        <v>10</v>
      </c>
      <c r="M2818">
        <v>0</v>
      </c>
      <c r="N2818">
        <v>0</v>
      </c>
      <c r="O2818">
        <v>0</v>
      </c>
      <c r="P2818">
        <v>0</v>
      </c>
      <c r="Q2818">
        <v>0</v>
      </c>
      <c r="R2818" t="s">
        <v>7528</v>
      </c>
    </row>
    <row r="2819" spans="1:19">
      <c r="A2819" t="s">
        <v>7529</v>
      </c>
      <c r="B2819" t="s">
        <v>3364</v>
      </c>
      <c r="C2819" t="s">
        <v>53</v>
      </c>
      <c r="D2819" t="s">
        <v>54</v>
      </c>
      <c r="E2819">
        <v>785.1</v>
      </c>
      <c r="F2819" t="s">
        <v>39</v>
      </c>
      <c r="G2819" t="s">
        <v>40</v>
      </c>
      <c r="H2819">
        <v>18.95</v>
      </c>
      <c r="I2819">
        <v>0</v>
      </c>
      <c r="J2819" t="s">
        <v>25</v>
      </c>
      <c r="K2819">
        <v>508719</v>
      </c>
      <c r="L2819">
        <v>15</v>
      </c>
      <c r="M2819">
        <v>0</v>
      </c>
      <c r="N2819">
        <v>0</v>
      </c>
      <c r="O2819">
        <v>0</v>
      </c>
      <c r="P2819">
        <v>0</v>
      </c>
      <c r="Q2819">
        <v>0</v>
      </c>
      <c r="R2819" t="s">
        <v>7530</v>
      </c>
    </row>
    <row r="2820" spans="1:19">
      <c r="A2820" t="s">
        <v>7531</v>
      </c>
      <c r="B2820" t="s">
        <v>2719</v>
      </c>
      <c r="C2820" t="s">
        <v>128</v>
      </c>
      <c r="D2820" t="s">
        <v>30</v>
      </c>
      <c r="E2820">
        <v>178.01</v>
      </c>
      <c r="F2820" t="s">
        <v>23</v>
      </c>
      <c r="G2820" t="s">
        <v>24</v>
      </c>
      <c r="H2820">
        <v>7.09</v>
      </c>
      <c r="I2820">
        <v>0</v>
      </c>
      <c r="J2820" t="s">
        <v>25</v>
      </c>
      <c r="K2820">
        <v>480337</v>
      </c>
      <c r="L2820">
        <v>17</v>
      </c>
      <c r="M2820">
        <v>0</v>
      </c>
      <c r="N2820">
        <v>0</v>
      </c>
      <c r="O2820">
        <v>0</v>
      </c>
      <c r="P2820">
        <v>0</v>
      </c>
      <c r="Q2820">
        <v>0</v>
      </c>
      <c r="R2820" t="s">
        <v>7532</v>
      </c>
    </row>
    <row r="2821" spans="1:19">
      <c r="A2821" t="s">
        <v>7533</v>
      </c>
      <c r="B2821" t="s">
        <v>2616</v>
      </c>
      <c r="C2821" t="s">
        <v>128</v>
      </c>
      <c r="D2821" t="s">
        <v>22</v>
      </c>
      <c r="E2821">
        <v>1047.82</v>
      </c>
      <c r="F2821" t="s">
        <v>23</v>
      </c>
      <c r="G2821" t="s">
        <v>24</v>
      </c>
      <c r="H2821">
        <v>10.73</v>
      </c>
      <c r="I2821">
        <v>0</v>
      </c>
      <c r="J2821" t="s">
        <v>48</v>
      </c>
      <c r="K2821">
        <v>403464</v>
      </c>
      <c r="L2821">
        <v>11</v>
      </c>
      <c r="M2821">
        <v>0</v>
      </c>
      <c r="N2821">
        <v>0</v>
      </c>
      <c r="O2821">
        <v>0</v>
      </c>
      <c r="P2821">
        <v>0</v>
      </c>
      <c r="Q2821">
        <v>0</v>
      </c>
      <c r="R2821" t="s">
        <v>7534</v>
      </c>
    </row>
    <row r="2822" spans="1:19">
      <c r="A2822" t="s">
        <v>7535</v>
      </c>
      <c r="B2822" t="s">
        <v>2901</v>
      </c>
      <c r="C2822" t="s">
        <v>29</v>
      </c>
      <c r="D2822" t="s">
        <v>70</v>
      </c>
      <c r="E2822">
        <v>212.21</v>
      </c>
      <c r="F2822" t="s">
        <v>23</v>
      </c>
      <c r="G2822" t="s">
        <v>24</v>
      </c>
      <c r="H2822">
        <v>4.9800000000000004</v>
      </c>
      <c r="I2822">
        <v>0</v>
      </c>
      <c r="J2822" t="s">
        <v>144</v>
      </c>
      <c r="K2822">
        <v>546438</v>
      </c>
      <c r="L2822">
        <v>45</v>
      </c>
      <c r="M2822">
        <v>0</v>
      </c>
      <c r="N2822">
        <v>0</v>
      </c>
      <c r="O2822">
        <v>1</v>
      </c>
      <c r="P2822">
        <v>0</v>
      </c>
      <c r="Q2822">
        <v>0</v>
      </c>
      <c r="R2822" t="s">
        <v>7536</v>
      </c>
    </row>
    <row r="2823" spans="1:19">
      <c r="A2823" t="s">
        <v>7537</v>
      </c>
      <c r="B2823" t="s">
        <v>4686</v>
      </c>
      <c r="C2823" t="s">
        <v>21</v>
      </c>
      <c r="D2823" t="s">
        <v>22</v>
      </c>
      <c r="E2823">
        <v>1241.96</v>
      </c>
      <c r="F2823" t="s">
        <v>23</v>
      </c>
      <c r="G2823" t="s">
        <v>24</v>
      </c>
      <c r="H2823">
        <v>9.65</v>
      </c>
      <c r="I2823">
        <v>0</v>
      </c>
      <c r="J2823" t="s">
        <v>48</v>
      </c>
      <c r="K2823">
        <v>486448</v>
      </c>
      <c r="L2823">
        <v>25</v>
      </c>
      <c r="M2823">
        <v>0</v>
      </c>
      <c r="N2823">
        <v>0</v>
      </c>
      <c r="O2823">
        <v>0</v>
      </c>
      <c r="P2823">
        <v>0</v>
      </c>
      <c r="Q2823">
        <v>0</v>
      </c>
      <c r="R2823" t="s">
        <v>7538</v>
      </c>
    </row>
    <row r="2824" spans="1:19">
      <c r="A2824" t="s">
        <v>7539</v>
      </c>
      <c r="B2824" t="s">
        <v>7540</v>
      </c>
      <c r="C2824" t="s">
        <v>35</v>
      </c>
      <c r="D2824" t="s">
        <v>22</v>
      </c>
      <c r="E2824">
        <v>271.16000000000003</v>
      </c>
      <c r="F2824" t="s">
        <v>23</v>
      </c>
      <c r="G2824" t="s">
        <v>24</v>
      </c>
      <c r="H2824">
        <v>2.16</v>
      </c>
      <c r="I2824">
        <v>0</v>
      </c>
      <c r="J2824" t="s">
        <v>25</v>
      </c>
      <c r="K2824">
        <v>502410</v>
      </c>
      <c r="L2824">
        <v>10</v>
      </c>
      <c r="M2824">
        <v>0</v>
      </c>
      <c r="N2824">
        <v>0</v>
      </c>
      <c r="O2824">
        <v>0</v>
      </c>
      <c r="P2824">
        <v>0</v>
      </c>
      <c r="Q2824">
        <v>0</v>
      </c>
      <c r="R2824" t="s">
        <v>7541</v>
      </c>
    </row>
    <row r="2825" spans="1:19">
      <c r="A2825" t="s">
        <v>7542</v>
      </c>
      <c r="B2825" t="s">
        <v>7543</v>
      </c>
      <c r="C2825" t="s">
        <v>121</v>
      </c>
      <c r="D2825" t="s">
        <v>30</v>
      </c>
      <c r="E2825">
        <v>372.1</v>
      </c>
      <c r="F2825" t="s">
        <v>39</v>
      </c>
      <c r="G2825" t="s">
        <v>24</v>
      </c>
      <c r="H2825">
        <v>4.4800000000000004</v>
      </c>
      <c r="I2825">
        <v>0</v>
      </c>
      <c r="J2825" t="s">
        <v>31</v>
      </c>
      <c r="K2825">
        <v>518303</v>
      </c>
      <c r="L2825">
        <v>18</v>
      </c>
      <c r="M2825">
        <v>0</v>
      </c>
      <c r="N2825">
        <v>0</v>
      </c>
      <c r="O2825">
        <v>0</v>
      </c>
      <c r="P2825">
        <v>0</v>
      </c>
      <c r="Q2825">
        <v>0</v>
      </c>
      <c r="R2825" t="s">
        <v>7544</v>
      </c>
      <c r="S2825" t="s">
        <v>50</v>
      </c>
    </row>
    <row r="2826" spans="1:19">
      <c r="A2826" t="s">
        <v>7545</v>
      </c>
      <c r="B2826" t="s">
        <v>2174</v>
      </c>
      <c r="C2826" t="s">
        <v>44</v>
      </c>
      <c r="D2826" t="s">
        <v>70</v>
      </c>
      <c r="E2826">
        <v>646.73</v>
      </c>
      <c r="F2826" t="s">
        <v>23</v>
      </c>
      <c r="G2826" t="s">
        <v>24</v>
      </c>
      <c r="H2826">
        <v>1.92</v>
      </c>
      <c r="I2826">
        <v>0</v>
      </c>
      <c r="J2826" t="s">
        <v>31</v>
      </c>
      <c r="K2826">
        <v>460323</v>
      </c>
      <c r="L2826">
        <v>11</v>
      </c>
      <c r="M2826">
        <v>0</v>
      </c>
      <c r="N2826">
        <v>0</v>
      </c>
      <c r="O2826">
        <v>0</v>
      </c>
      <c r="P2826">
        <v>0</v>
      </c>
      <c r="Q2826">
        <v>0</v>
      </c>
      <c r="R2826" t="s">
        <v>7546</v>
      </c>
    </row>
    <row r="2827" spans="1:19">
      <c r="A2827" t="s">
        <v>7547</v>
      </c>
      <c r="B2827" t="s">
        <v>2365</v>
      </c>
      <c r="C2827" t="s">
        <v>44</v>
      </c>
      <c r="D2827" t="s">
        <v>22</v>
      </c>
      <c r="E2827">
        <v>55.81</v>
      </c>
      <c r="F2827" t="s">
        <v>23</v>
      </c>
      <c r="G2827" t="s">
        <v>24</v>
      </c>
      <c r="H2827">
        <v>6.69</v>
      </c>
      <c r="I2827">
        <v>0</v>
      </c>
      <c r="J2827" t="s">
        <v>48</v>
      </c>
      <c r="K2827">
        <v>502185</v>
      </c>
      <c r="L2827">
        <v>10</v>
      </c>
      <c r="M2827">
        <v>0</v>
      </c>
      <c r="N2827">
        <v>0</v>
      </c>
      <c r="O2827">
        <v>0</v>
      </c>
      <c r="P2827">
        <v>0</v>
      </c>
      <c r="Q2827">
        <v>0</v>
      </c>
      <c r="R2827" t="s">
        <v>7548</v>
      </c>
    </row>
    <row r="2828" spans="1:19">
      <c r="A2828" t="s">
        <v>7549</v>
      </c>
      <c r="B2828" t="s">
        <v>4481</v>
      </c>
      <c r="C2828" t="s">
        <v>29</v>
      </c>
      <c r="D2828" t="s">
        <v>70</v>
      </c>
      <c r="E2828">
        <v>615.03</v>
      </c>
      <c r="F2828" t="s">
        <v>55</v>
      </c>
      <c r="G2828" t="s">
        <v>24</v>
      </c>
      <c r="H2828">
        <v>5.73</v>
      </c>
      <c r="I2828">
        <v>0</v>
      </c>
      <c r="J2828" t="s">
        <v>31</v>
      </c>
      <c r="K2828">
        <v>454838</v>
      </c>
      <c r="L2828">
        <v>17</v>
      </c>
      <c r="M2828">
        <v>0</v>
      </c>
      <c r="N2828">
        <v>0</v>
      </c>
      <c r="O2828">
        <v>0</v>
      </c>
      <c r="P2828">
        <v>0</v>
      </c>
      <c r="Q2828">
        <v>0</v>
      </c>
      <c r="R2828" t="s">
        <v>7550</v>
      </c>
      <c r="S2828" t="s">
        <v>57</v>
      </c>
    </row>
    <row r="2829" spans="1:19">
      <c r="A2829" t="s">
        <v>7551</v>
      </c>
      <c r="B2829" t="s">
        <v>7424</v>
      </c>
      <c r="C2829" t="s">
        <v>44</v>
      </c>
      <c r="D2829" t="s">
        <v>30</v>
      </c>
      <c r="E2829">
        <v>530.99</v>
      </c>
      <c r="F2829" t="s">
        <v>23</v>
      </c>
      <c r="G2829" t="s">
        <v>24</v>
      </c>
      <c r="H2829">
        <v>4.76</v>
      </c>
      <c r="I2829">
        <v>0</v>
      </c>
      <c r="J2829" t="s">
        <v>31</v>
      </c>
      <c r="K2829">
        <v>498670</v>
      </c>
      <c r="L2829">
        <v>17</v>
      </c>
      <c r="M2829">
        <v>0</v>
      </c>
      <c r="N2829">
        <v>0</v>
      </c>
      <c r="O2829">
        <v>0</v>
      </c>
      <c r="P2829">
        <v>0</v>
      </c>
      <c r="Q2829">
        <v>0</v>
      </c>
      <c r="R2829" t="s">
        <v>7552</v>
      </c>
    </row>
    <row r="2830" spans="1:19">
      <c r="A2830" t="s">
        <v>7553</v>
      </c>
      <c r="B2830" t="s">
        <v>7554</v>
      </c>
      <c r="C2830" t="s">
        <v>35</v>
      </c>
      <c r="D2830" t="s">
        <v>22</v>
      </c>
      <c r="E2830">
        <v>796.94</v>
      </c>
      <c r="F2830" t="s">
        <v>23</v>
      </c>
      <c r="G2830" t="s">
        <v>24</v>
      </c>
      <c r="H2830">
        <v>0.96</v>
      </c>
      <c r="I2830">
        <v>0</v>
      </c>
      <c r="J2830" t="s">
        <v>25</v>
      </c>
      <c r="K2830">
        <v>464914</v>
      </c>
      <c r="L2830">
        <v>15</v>
      </c>
      <c r="M2830">
        <v>0</v>
      </c>
      <c r="N2830">
        <v>0</v>
      </c>
      <c r="O2830">
        <v>0</v>
      </c>
      <c r="P2830">
        <v>0</v>
      </c>
      <c r="Q2830">
        <v>0</v>
      </c>
      <c r="R2830" t="s">
        <v>7555</v>
      </c>
    </row>
    <row r="2831" spans="1:19">
      <c r="A2831" t="s">
        <v>7556</v>
      </c>
      <c r="B2831" t="s">
        <v>7557</v>
      </c>
      <c r="C2831" t="s">
        <v>29</v>
      </c>
      <c r="D2831" t="s">
        <v>22</v>
      </c>
      <c r="E2831">
        <v>1418</v>
      </c>
      <c r="F2831" t="s">
        <v>39</v>
      </c>
      <c r="G2831" t="s">
        <v>40</v>
      </c>
      <c r="H2831">
        <v>7.1</v>
      </c>
      <c r="I2831">
        <v>0</v>
      </c>
      <c r="J2831" t="s">
        <v>31</v>
      </c>
      <c r="K2831">
        <v>540800</v>
      </c>
      <c r="L2831">
        <v>15</v>
      </c>
      <c r="M2831">
        <v>0</v>
      </c>
      <c r="N2831">
        <v>0</v>
      </c>
      <c r="O2831">
        <v>0</v>
      </c>
      <c r="P2831">
        <v>0</v>
      </c>
      <c r="Q2831">
        <v>0</v>
      </c>
      <c r="R2831" t="s">
        <v>7558</v>
      </c>
    </row>
    <row r="2832" spans="1:19">
      <c r="A2832" t="s">
        <v>7559</v>
      </c>
      <c r="B2832" t="s">
        <v>4955</v>
      </c>
      <c r="C2832" t="s">
        <v>29</v>
      </c>
      <c r="D2832" t="s">
        <v>22</v>
      </c>
      <c r="E2832">
        <v>852.05</v>
      </c>
      <c r="F2832" t="s">
        <v>23</v>
      </c>
      <c r="G2832" t="s">
        <v>24</v>
      </c>
      <c r="H2832">
        <v>1.05</v>
      </c>
      <c r="I2832">
        <v>0</v>
      </c>
      <c r="J2832" t="s">
        <v>48</v>
      </c>
      <c r="K2832">
        <v>406547</v>
      </c>
      <c r="L2832">
        <v>15</v>
      </c>
      <c r="M2832">
        <v>0</v>
      </c>
      <c r="N2832">
        <v>0</v>
      </c>
      <c r="O2832">
        <v>0</v>
      </c>
      <c r="P2832">
        <v>0</v>
      </c>
      <c r="Q2832">
        <v>0</v>
      </c>
      <c r="R2832" t="s">
        <v>7560</v>
      </c>
    </row>
    <row r="2833" spans="1:19">
      <c r="A2833" t="s">
        <v>7561</v>
      </c>
      <c r="B2833" t="s">
        <v>1938</v>
      </c>
      <c r="C2833" t="s">
        <v>35</v>
      </c>
      <c r="D2833" t="s">
        <v>70</v>
      </c>
      <c r="E2833">
        <v>479.12</v>
      </c>
      <c r="F2833" t="s">
        <v>39</v>
      </c>
      <c r="G2833" t="s">
        <v>40</v>
      </c>
      <c r="H2833">
        <v>7.48</v>
      </c>
      <c r="I2833">
        <v>0</v>
      </c>
      <c r="J2833" t="s">
        <v>31</v>
      </c>
      <c r="K2833">
        <v>419599</v>
      </c>
      <c r="L2833">
        <v>20</v>
      </c>
      <c r="M2833">
        <v>0</v>
      </c>
      <c r="N2833">
        <v>0</v>
      </c>
      <c r="O2833">
        <v>0</v>
      </c>
      <c r="P2833">
        <v>0</v>
      </c>
      <c r="Q2833">
        <v>0</v>
      </c>
      <c r="R2833" t="s">
        <v>7562</v>
      </c>
    </row>
    <row r="2834" spans="1:19">
      <c r="A2834" t="s">
        <v>7563</v>
      </c>
      <c r="B2834" t="s">
        <v>729</v>
      </c>
      <c r="C2834" t="s">
        <v>35</v>
      </c>
      <c r="D2834" t="s">
        <v>30</v>
      </c>
      <c r="E2834">
        <v>163.34</v>
      </c>
      <c r="F2834" t="s">
        <v>39</v>
      </c>
      <c r="G2834" t="s">
        <v>24</v>
      </c>
      <c r="H2834">
        <v>7.63</v>
      </c>
      <c r="I2834">
        <v>0</v>
      </c>
      <c r="J2834" t="s">
        <v>25</v>
      </c>
      <c r="K2834">
        <v>528399</v>
      </c>
      <c r="L2834">
        <v>11</v>
      </c>
      <c r="M2834">
        <v>0</v>
      </c>
      <c r="N2834">
        <v>0</v>
      </c>
      <c r="O2834">
        <v>0</v>
      </c>
      <c r="P2834">
        <v>0</v>
      </c>
      <c r="Q2834">
        <v>0</v>
      </c>
      <c r="R2834" t="s">
        <v>7564</v>
      </c>
      <c r="S2834" t="s">
        <v>50</v>
      </c>
    </row>
    <row r="2835" spans="1:19">
      <c r="A2835" t="s">
        <v>7565</v>
      </c>
      <c r="B2835" t="s">
        <v>7566</v>
      </c>
      <c r="C2835" t="s">
        <v>44</v>
      </c>
      <c r="D2835" t="s">
        <v>54</v>
      </c>
      <c r="E2835">
        <v>167.61</v>
      </c>
      <c r="F2835" t="s">
        <v>23</v>
      </c>
      <c r="G2835" t="s">
        <v>24</v>
      </c>
      <c r="H2835">
        <v>19.329999999999998</v>
      </c>
      <c r="I2835">
        <v>0</v>
      </c>
      <c r="J2835" t="s">
        <v>25</v>
      </c>
      <c r="K2835">
        <v>514158</v>
      </c>
      <c r="L2835">
        <v>44</v>
      </c>
      <c r="M2835">
        <v>0</v>
      </c>
      <c r="N2835">
        <v>1</v>
      </c>
      <c r="O2835">
        <v>0</v>
      </c>
      <c r="P2835">
        <v>0</v>
      </c>
      <c r="Q2835">
        <v>0</v>
      </c>
      <c r="R2835" t="s">
        <v>7567</v>
      </c>
    </row>
    <row r="2836" spans="1:19">
      <c r="A2836" t="s">
        <v>7568</v>
      </c>
      <c r="B2836" t="s">
        <v>6612</v>
      </c>
      <c r="C2836" t="s">
        <v>111</v>
      </c>
      <c r="D2836" t="s">
        <v>22</v>
      </c>
      <c r="E2836">
        <v>244.33</v>
      </c>
      <c r="F2836" t="s">
        <v>23</v>
      </c>
      <c r="G2836" t="s">
        <v>24</v>
      </c>
      <c r="H2836">
        <v>4.16</v>
      </c>
      <c r="I2836">
        <v>0</v>
      </c>
      <c r="J2836" t="s">
        <v>31</v>
      </c>
      <c r="K2836">
        <v>415845</v>
      </c>
      <c r="L2836">
        <v>22</v>
      </c>
      <c r="M2836">
        <v>0</v>
      </c>
      <c r="N2836">
        <v>0</v>
      </c>
      <c r="O2836">
        <v>0</v>
      </c>
      <c r="P2836">
        <v>0</v>
      </c>
      <c r="Q2836">
        <v>0</v>
      </c>
      <c r="R2836" t="s">
        <v>7569</v>
      </c>
    </row>
    <row r="2837" spans="1:19">
      <c r="A2837" t="s">
        <v>7570</v>
      </c>
      <c r="B2837" t="s">
        <v>7571</v>
      </c>
      <c r="C2837" t="s">
        <v>44</v>
      </c>
      <c r="D2837" t="s">
        <v>22</v>
      </c>
      <c r="E2837">
        <v>261.89</v>
      </c>
      <c r="F2837" t="s">
        <v>23</v>
      </c>
      <c r="G2837" t="s">
        <v>24</v>
      </c>
      <c r="H2837">
        <v>5.17</v>
      </c>
      <c r="I2837">
        <v>0</v>
      </c>
      <c r="J2837" t="s">
        <v>48</v>
      </c>
      <c r="K2837">
        <v>461724</v>
      </c>
      <c r="L2837">
        <v>48</v>
      </c>
      <c r="M2837">
        <v>0</v>
      </c>
      <c r="N2837">
        <v>0</v>
      </c>
      <c r="O2837">
        <v>1</v>
      </c>
      <c r="P2837">
        <v>0</v>
      </c>
      <c r="Q2837">
        <v>0</v>
      </c>
      <c r="R2837" t="s">
        <v>7572</v>
      </c>
    </row>
    <row r="2838" spans="1:19">
      <c r="A2838" t="s">
        <v>7573</v>
      </c>
      <c r="B2838" t="s">
        <v>6444</v>
      </c>
      <c r="C2838" t="s">
        <v>60</v>
      </c>
      <c r="D2838" t="s">
        <v>30</v>
      </c>
      <c r="E2838">
        <v>998.24</v>
      </c>
      <c r="F2838" t="s">
        <v>23</v>
      </c>
      <c r="G2838" t="s">
        <v>24</v>
      </c>
      <c r="H2838">
        <v>1.75</v>
      </c>
      <c r="I2838">
        <v>0</v>
      </c>
      <c r="J2838" t="s">
        <v>25</v>
      </c>
      <c r="K2838">
        <v>505672</v>
      </c>
      <c r="L2838">
        <v>25</v>
      </c>
      <c r="M2838">
        <v>0</v>
      </c>
      <c r="N2838">
        <v>0</v>
      </c>
      <c r="O2838">
        <v>0</v>
      </c>
      <c r="P2838">
        <v>0</v>
      </c>
      <c r="Q2838">
        <v>0</v>
      </c>
      <c r="R2838" t="s">
        <v>7574</v>
      </c>
    </row>
    <row r="2839" spans="1:19">
      <c r="A2839" t="s">
        <v>7575</v>
      </c>
      <c r="B2839" t="s">
        <v>6930</v>
      </c>
      <c r="C2839" t="s">
        <v>35</v>
      </c>
      <c r="D2839" t="s">
        <v>22</v>
      </c>
      <c r="E2839">
        <v>130.30000000000001</v>
      </c>
      <c r="F2839" t="s">
        <v>39</v>
      </c>
      <c r="G2839" t="s">
        <v>24</v>
      </c>
      <c r="H2839">
        <v>2.77</v>
      </c>
      <c r="I2839">
        <v>0</v>
      </c>
      <c r="J2839" t="s">
        <v>31</v>
      </c>
      <c r="K2839">
        <v>403740</v>
      </c>
      <c r="L2839">
        <v>12</v>
      </c>
      <c r="M2839">
        <v>0</v>
      </c>
      <c r="N2839">
        <v>0</v>
      </c>
      <c r="O2839">
        <v>0</v>
      </c>
      <c r="P2839">
        <v>0</v>
      </c>
      <c r="Q2839">
        <v>0</v>
      </c>
      <c r="R2839" t="s">
        <v>7576</v>
      </c>
      <c r="S2839" t="s">
        <v>50</v>
      </c>
    </row>
    <row r="2840" spans="1:19">
      <c r="A2840" t="s">
        <v>7577</v>
      </c>
      <c r="B2840" t="s">
        <v>5050</v>
      </c>
      <c r="C2840" t="s">
        <v>60</v>
      </c>
      <c r="D2840" t="s">
        <v>22</v>
      </c>
      <c r="E2840">
        <v>691.12</v>
      </c>
      <c r="F2840" t="s">
        <v>23</v>
      </c>
      <c r="G2840" t="s">
        <v>24</v>
      </c>
      <c r="H2840">
        <v>1.95</v>
      </c>
      <c r="I2840">
        <v>0</v>
      </c>
      <c r="J2840" t="s">
        <v>48</v>
      </c>
      <c r="K2840">
        <v>505747</v>
      </c>
      <c r="L2840">
        <v>23</v>
      </c>
      <c r="M2840">
        <v>0</v>
      </c>
      <c r="N2840">
        <v>0</v>
      </c>
      <c r="O2840">
        <v>0</v>
      </c>
      <c r="P2840">
        <v>0</v>
      </c>
      <c r="Q2840">
        <v>0</v>
      </c>
      <c r="R2840" t="s">
        <v>7578</v>
      </c>
    </row>
    <row r="2841" spans="1:19">
      <c r="A2841" t="s">
        <v>7579</v>
      </c>
      <c r="B2841" t="s">
        <v>7243</v>
      </c>
      <c r="C2841" t="s">
        <v>44</v>
      </c>
      <c r="D2841" t="s">
        <v>22</v>
      </c>
      <c r="E2841">
        <v>1796.62</v>
      </c>
      <c r="F2841" t="s">
        <v>23</v>
      </c>
      <c r="G2841" t="s">
        <v>24</v>
      </c>
      <c r="H2841">
        <v>3.11</v>
      </c>
      <c r="I2841">
        <v>0</v>
      </c>
      <c r="J2841" t="s">
        <v>48</v>
      </c>
      <c r="K2841">
        <v>422302</v>
      </c>
      <c r="L2841">
        <v>15</v>
      </c>
      <c r="M2841">
        <v>0</v>
      </c>
      <c r="N2841">
        <v>0</v>
      </c>
      <c r="O2841">
        <v>0</v>
      </c>
      <c r="P2841">
        <v>0</v>
      </c>
      <c r="Q2841">
        <v>0</v>
      </c>
      <c r="R2841" t="s">
        <v>7580</v>
      </c>
    </row>
    <row r="2842" spans="1:19">
      <c r="A2842" t="s">
        <v>7581</v>
      </c>
      <c r="B2842" t="s">
        <v>110</v>
      </c>
      <c r="C2842" t="s">
        <v>121</v>
      </c>
      <c r="D2842" t="s">
        <v>54</v>
      </c>
      <c r="E2842">
        <v>647.83000000000004</v>
      </c>
      <c r="F2842" t="s">
        <v>23</v>
      </c>
      <c r="G2842" t="s">
        <v>24</v>
      </c>
      <c r="H2842">
        <v>8.77</v>
      </c>
      <c r="I2842">
        <v>0</v>
      </c>
      <c r="J2842" t="s">
        <v>25</v>
      </c>
      <c r="K2842">
        <v>487046</v>
      </c>
      <c r="L2842">
        <v>22</v>
      </c>
      <c r="M2842">
        <v>0</v>
      </c>
      <c r="N2842">
        <v>0</v>
      </c>
      <c r="O2842">
        <v>0</v>
      </c>
      <c r="P2842">
        <v>0</v>
      </c>
      <c r="Q2842">
        <v>0</v>
      </c>
      <c r="R2842" t="s">
        <v>7582</v>
      </c>
    </row>
    <row r="2843" spans="1:19">
      <c r="A2843" t="s">
        <v>7583</v>
      </c>
      <c r="B2843" t="s">
        <v>7584</v>
      </c>
      <c r="C2843" t="s">
        <v>121</v>
      </c>
      <c r="D2843" t="s">
        <v>30</v>
      </c>
      <c r="E2843">
        <v>300.52</v>
      </c>
      <c r="F2843" t="s">
        <v>39</v>
      </c>
      <c r="G2843" t="s">
        <v>40</v>
      </c>
      <c r="H2843">
        <v>2.84</v>
      </c>
      <c r="I2843">
        <v>0</v>
      </c>
      <c r="J2843" t="s">
        <v>48</v>
      </c>
      <c r="K2843">
        <v>438488</v>
      </c>
      <c r="L2843">
        <v>49</v>
      </c>
      <c r="M2843">
        <v>1</v>
      </c>
      <c r="N2843">
        <v>0</v>
      </c>
      <c r="O2843">
        <v>0</v>
      </c>
      <c r="P2843">
        <v>0</v>
      </c>
      <c r="Q2843">
        <v>1</v>
      </c>
      <c r="R2843" t="s">
        <v>7585</v>
      </c>
    </row>
    <row r="2844" spans="1:19">
      <c r="A2844" t="s">
        <v>7586</v>
      </c>
      <c r="B2844" t="s">
        <v>7587</v>
      </c>
      <c r="C2844" t="s">
        <v>44</v>
      </c>
      <c r="D2844" t="s">
        <v>30</v>
      </c>
      <c r="E2844">
        <v>754.58</v>
      </c>
      <c r="F2844" t="s">
        <v>23</v>
      </c>
      <c r="G2844" t="s">
        <v>24</v>
      </c>
      <c r="H2844">
        <v>8.32</v>
      </c>
      <c r="I2844">
        <v>0</v>
      </c>
      <c r="J2844" t="s">
        <v>25</v>
      </c>
      <c r="K2844">
        <v>554659</v>
      </c>
      <c r="L2844">
        <v>11</v>
      </c>
      <c r="M2844">
        <v>0</v>
      </c>
      <c r="N2844">
        <v>0</v>
      </c>
      <c r="O2844">
        <v>0</v>
      </c>
      <c r="P2844">
        <v>0</v>
      </c>
      <c r="Q2844">
        <v>0</v>
      </c>
      <c r="R2844" t="s">
        <v>7588</v>
      </c>
    </row>
    <row r="2845" spans="1:19">
      <c r="A2845" t="s">
        <v>7589</v>
      </c>
      <c r="B2845" t="s">
        <v>7590</v>
      </c>
      <c r="C2845" t="s">
        <v>60</v>
      </c>
      <c r="D2845" t="s">
        <v>22</v>
      </c>
      <c r="E2845">
        <v>601.1</v>
      </c>
      <c r="F2845" t="s">
        <v>23</v>
      </c>
      <c r="G2845" t="s">
        <v>24</v>
      </c>
      <c r="H2845">
        <v>2.95</v>
      </c>
      <c r="I2845">
        <v>0</v>
      </c>
      <c r="J2845" t="s">
        <v>31</v>
      </c>
      <c r="K2845">
        <v>473847</v>
      </c>
      <c r="L2845">
        <v>10</v>
      </c>
      <c r="M2845">
        <v>0</v>
      </c>
      <c r="N2845">
        <v>0</v>
      </c>
      <c r="O2845">
        <v>0</v>
      </c>
      <c r="P2845">
        <v>0</v>
      </c>
      <c r="Q2845">
        <v>0</v>
      </c>
      <c r="R2845" t="s">
        <v>7591</v>
      </c>
    </row>
    <row r="2846" spans="1:19">
      <c r="A2846" t="s">
        <v>7592</v>
      </c>
      <c r="B2846" t="s">
        <v>7593</v>
      </c>
      <c r="C2846" t="s">
        <v>35</v>
      </c>
      <c r="D2846" t="s">
        <v>54</v>
      </c>
      <c r="E2846">
        <v>233.32</v>
      </c>
      <c r="F2846" t="s">
        <v>55</v>
      </c>
      <c r="G2846" t="s">
        <v>40</v>
      </c>
      <c r="H2846">
        <v>13.87</v>
      </c>
      <c r="I2846">
        <v>0</v>
      </c>
      <c r="J2846" t="s">
        <v>25</v>
      </c>
      <c r="K2846">
        <v>544901</v>
      </c>
      <c r="L2846">
        <v>15</v>
      </c>
      <c r="M2846">
        <v>0</v>
      </c>
      <c r="N2846">
        <v>0</v>
      </c>
      <c r="O2846">
        <v>0</v>
      </c>
      <c r="P2846">
        <v>0</v>
      </c>
      <c r="Q2846">
        <v>0</v>
      </c>
      <c r="R2846" t="s">
        <v>7594</v>
      </c>
    </row>
    <row r="2847" spans="1:19">
      <c r="A2847" t="s">
        <v>7595</v>
      </c>
      <c r="B2847" t="s">
        <v>2056</v>
      </c>
      <c r="C2847" t="s">
        <v>29</v>
      </c>
      <c r="D2847" t="s">
        <v>22</v>
      </c>
      <c r="E2847">
        <v>202.34</v>
      </c>
      <c r="F2847" t="s">
        <v>23</v>
      </c>
      <c r="G2847" t="s">
        <v>24</v>
      </c>
      <c r="H2847">
        <v>8.64</v>
      </c>
      <c r="I2847">
        <v>0</v>
      </c>
      <c r="J2847" t="s">
        <v>25</v>
      </c>
      <c r="K2847">
        <v>405660</v>
      </c>
      <c r="L2847">
        <v>16</v>
      </c>
      <c r="M2847">
        <v>0</v>
      </c>
      <c r="N2847">
        <v>0</v>
      </c>
      <c r="O2847">
        <v>0</v>
      </c>
      <c r="P2847">
        <v>0</v>
      </c>
      <c r="Q2847">
        <v>0</v>
      </c>
      <c r="R2847" t="s">
        <v>7596</v>
      </c>
    </row>
    <row r="2848" spans="1:19">
      <c r="A2848" t="s">
        <v>7597</v>
      </c>
      <c r="B2848" t="s">
        <v>3687</v>
      </c>
      <c r="C2848" t="s">
        <v>44</v>
      </c>
      <c r="D2848" t="s">
        <v>70</v>
      </c>
      <c r="E2848">
        <v>1888.33</v>
      </c>
      <c r="F2848" t="s">
        <v>23</v>
      </c>
      <c r="G2848" t="s">
        <v>24</v>
      </c>
      <c r="H2848">
        <v>9.0399999999999991</v>
      </c>
      <c r="I2848">
        <v>0</v>
      </c>
      <c r="J2848" t="s">
        <v>25</v>
      </c>
      <c r="K2848">
        <v>506349</v>
      </c>
      <c r="L2848">
        <v>21</v>
      </c>
      <c r="M2848">
        <v>0</v>
      </c>
      <c r="N2848">
        <v>0</v>
      </c>
      <c r="O2848">
        <v>0</v>
      </c>
      <c r="P2848">
        <v>0</v>
      </c>
      <c r="Q2848">
        <v>0</v>
      </c>
      <c r="R2848" t="s">
        <v>7598</v>
      </c>
    </row>
    <row r="2849" spans="1:19">
      <c r="A2849" t="s">
        <v>7599</v>
      </c>
      <c r="B2849" t="s">
        <v>7600</v>
      </c>
      <c r="C2849" t="s">
        <v>95</v>
      </c>
      <c r="D2849" t="s">
        <v>30</v>
      </c>
      <c r="E2849">
        <v>421.36</v>
      </c>
      <c r="F2849" t="s">
        <v>23</v>
      </c>
      <c r="G2849" t="s">
        <v>24</v>
      </c>
      <c r="H2849">
        <v>10.98</v>
      </c>
      <c r="I2849">
        <v>0</v>
      </c>
      <c r="J2849" t="s">
        <v>31</v>
      </c>
      <c r="K2849">
        <v>480968</v>
      </c>
      <c r="L2849">
        <v>22</v>
      </c>
      <c r="M2849">
        <v>0</v>
      </c>
      <c r="N2849">
        <v>0</v>
      </c>
      <c r="O2849">
        <v>0</v>
      </c>
      <c r="P2849">
        <v>0</v>
      </c>
      <c r="Q2849">
        <v>0</v>
      </c>
      <c r="R2849" t="s">
        <v>7601</v>
      </c>
    </row>
    <row r="2850" spans="1:19">
      <c r="A2850" t="s">
        <v>7602</v>
      </c>
      <c r="B2850" t="s">
        <v>2583</v>
      </c>
      <c r="C2850" t="s">
        <v>29</v>
      </c>
      <c r="D2850" t="s">
        <v>30</v>
      </c>
      <c r="E2850">
        <v>1162.2</v>
      </c>
      <c r="F2850" t="s">
        <v>23</v>
      </c>
      <c r="G2850" t="s">
        <v>24</v>
      </c>
      <c r="H2850">
        <v>11.07</v>
      </c>
      <c r="I2850">
        <v>0</v>
      </c>
      <c r="J2850" t="s">
        <v>25</v>
      </c>
      <c r="K2850">
        <v>499932</v>
      </c>
      <c r="L2850">
        <v>43</v>
      </c>
      <c r="M2850">
        <v>0</v>
      </c>
      <c r="N2850">
        <v>0</v>
      </c>
      <c r="O2850">
        <v>1</v>
      </c>
      <c r="P2850">
        <v>0</v>
      </c>
      <c r="Q2850">
        <v>0</v>
      </c>
      <c r="R2850" t="s">
        <v>7603</v>
      </c>
    </row>
    <row r="2851" spans="1:19">
      <c r="A2851" t="s">
        <v>7604</v>
      </c>
      <c r="B2851" t="s">
        <v>7605</v>
      </c>
      <c r="C2851" t="s">
        <v>35</v>
      </c>
      <c r="D2851" t="s">
        <v>30</v>
      </c>
      <c r="E2851">
        <v>757.35</v>
      </c>
      <c r="F2851" t="s">
        <v>55</v>
      </c>
      <c r="G2851" t="s">
        <v>40</v>
      </c>
      <c r="H2851">
        <v>8.1</v>
      </c>
      <c r="I2851">
        <v>0</v>
      </c>
      <c r="J2851" t="s">
        <v>25</v>
      </c>
      <c r="K2851">
        <v>499997</v>
      </c>
      <c r="L2851">
        <v>22</v>
      </c>
      <c r="M2851">
        <v>0</v>
      </c>
      <c r="N2851">
        <v>0</v>
      </c>
      <c r="O2851">
        <v>0</v>
      </c>
      <c r="P2851">
        <v>0</v>
      </c>
      <c r="Q2851">
        <v>0</v>
      </c>
      <c r="R2851" t="s">
        <v>7606</v>
      </c>
    </row>
    <row r="2852" spans="1:19">
      <c r="A2852" t="s">
        <v>7607</v>
      </c>
      <c r="B2852" t="s">
        <v>3581</v>
      </c>
      <c r="C2852" t="s">
        <v>35</v>
      </c>
      <c r="D2852" t="s">
        <v>54</v>
      </c>
      <c r="E2852">
        <v>166.02</v>
      </c>
      <c r="F2852" t="s">
        <v>39</v>
      </c>
      <c r="G2852" t="s">
        <v>24</v>
      </c>
      <c r="H2852">
        <v>9.57</v>
      </c>
      <c r="I2852">
        <v>0</v>
      </c>
      <c r="J2852" t="s">
        <v>31</v>
      </c>
      <c r="K2852">
        <v>535268</v>
      </c>
      <c r="L2852">
        <v>10</v>
      </c>
      <c r="M2852">
        <v>0</v>
      </c>
      <c r="N2852">
        <v>0</v>
      </c>
      <c r="O2852">
        <v>0</v>
      </c>
      <c r="P2852">
        <v>0</v>
      </c>
      <c r="Q2852">
        <v>0</v>
      </c>
      <c r="R2852" t="s">
        <v>7608</v>
      </c>
      <c r="S2852" t="s">
        <v>50</v>
      </c>
    </row>
    <row r="2853" spans="1:19">
      <c r="A2853" t="s">
        <v>7609</v>
      </c>
      <c r="B2853" t="s">
        <v>7610</v>
      </c>
      <c r="C2853" t="s">
        <v>121</v>
      </c>
      <c r="D2853" t="s">
        <v>70</v>
      </c>
      <c r="E2853">
        <v>97.46</v>
      </c>
      <c r="F2853" t="s">
        <v>23</v>
      </c>
      <c r="G2853" t="s">
        <v>24</v>
      </c>
      <c r="H2853">
        <v>4.43</v>
      </c>
      <c r="I2853">
        <v>0</v>
      </c>
      <c r="J2853" t="s">
        <v>25</v>
      </c>
      <c r="K2853">
        <v>478189</v>
      </c>
      <c r="L2853">
        <v>24</v>
      </c>
      <c r="M2853">
        <v>0</v>
      </c>
      <c r="N2853">
        <v>0</v>
      </c>
      <c r="O2853">
        <v>0</v>
      </c>
      <c r="P2853">
        <v>0</v>
      </c>
      <c r="Q2853">
        <v>0</v>
      </c>
      <c r="R2853" t="s">
        <v>7611</v>
      </c>
    </row>
    <row r="2854" spans="1:19">
      <c r="A2854" t="s">
        <v>7612</v>
      </c>
      <c r="B2854" t="s">
        <v>4698</v>
      </c>
      <c r="C2854" t="s">
        <v>121</v>
      </c>
      <c r="D2854" t="s">
        <v>70</v>
      </c>
      <c r="E2854">
        <v>886.11</v>
      </c>
      <c r="F2854" t="s">
        <v>23</v>
      </c>
      <c r="G2854" t="s">
        <v>24</v>
      </c>
      <c r="H2854">
        <v>4.03</v>
      </c>
      <c r="I2854">
        <v>0</v>
      </c>
      <c r="J2854" t="s">
        <v>31</v>
      </c>
      <c r="K2854">
        <v>478459</v>
      </c>
      <c r="L2854">
        <v>21</v>
      </c>
      <c r="M2854">
        <v>0</v>
      </c>
      <c r="N2854">
        <v>0</v>
      </c>
      <c r="O2854">
        <v>0</v>
      </c>
      <c r="P2854">
        <v>0</v>
      </c>
      <c r="Q2854">
        <v>0</v>
      </c>
      <c r="R2854" t="s">
        <v>7613</v>
      </c>
    </row>
    <row r="2855" spans="1:19">
      <c r="A2855" t="s">
        <v>7614</v>
      </c>
      <c r="B2855" t="s">
        <v>7615</v>
      </c>
      <c r="C2855" t="s">
        <v>95</v>
      </c>
      <c r="D2855" t="s">
        <v>30</v>
      </c>
      <c r="E2855">
        <v>353.71</v>
      </c>
      <c r="F2855" t="s">
        <v>39</v>
      </c>
      <c r="G2855" t="s">
        <v>40</v>
      </c>
      <c r="H2855">
        <v>5.88</v>
      </c>
      <c r="I2855">
        <v>0</v>
      </c>
      <c r="J2855" t="s">
        <v>48</v>
      </c>
      <c r="K2855">
        <v>539207</v>
      </c>
      <c r="L2855">
        <v>41</v>
      </c>
      <c r="M2855">
        <v>0</v>
      </c>
      <c r="N2855">
        <v>0</v>
      </c>
      <c r="O2855">
        <v>0</v>
      </c>
      <c r="P2855">
        <v>1</v>
      </c>
      <c r="Q2855">
        <v>0</v>
      </c>
      <c r="R2855" t="s">
        <v>7616</v>
      </c>
    </row>
    <row r="2856" spans="1:19">
      <c r="A2856" t="s">
        <v>7617</v>
      </c>
      <c r="B2856" t="s">
        <v>7618</v>
      </c>
      <c r="C2856" t="s">
        <v>21</v>
      </c>
      <c r="D2856" t="s">
        <v>30</v>
      </c>
      <c r="E2856">
        <v>279.85000000000002</v>
      </c>
      <c r="F2856" t="s">
        <v>23</v>
      </c>
      <c r="G2856" t="s">
        <v>24</v>
      </c>
      <c r="H2856">
        <v>4.99</v>
      </c>
      <c r="I2856">
        <v>0</v>
      </c>
      <c r="J2856" t="s">
        <v>31</v>
      </c>
      <c r="K2856">
        <v>521580</v>
      </c>
      <c r="L2856">
        <v>16</v>
      </c>
      <c r="M2856">
        <v>0</v>
      </c>
      <c r="N2856">
        <v>0</v>
      </c>
      <c r="O2856">
        <v>0</v>
      </c>
      <c r="P2856">
        <v>0</v>
      </c>
      <c r="Q2856">
        <v>0</v>
      </c>
      <c r="R2856" t="s">
        <v>7619</v>
      </c>
    </row>
    <row r="2857" spans="1:19">
      <c r="A2857" t="s">
        <v>7620</v>
      </c>
      <c r="B2857" t="s">
        <v>7621</v>
      </c>
      <c r="C2857" t="s">
        <v>44</v>
      </c>
      <c r="D2857" t="s">
        <v>30</v>
      </c>
      <c r="E2857">
        <v>1301.3499999999999</v>
      </c>
      <c r="F2857" t="s">
        <v>23</v>
      </c>
      <c r="G2857" t="s">
        <v>24</v>
      </c>
      <c r="H2857">
        <v>6.93</v>
      </c>
      <c r="I2857">
        <v>0</v>
      </c>
      <c r="J2857" t="s">
        <v>25</v>
      </c>
      <c r="K2857">
        <v>548669</v>
      </c>
      <c r="L2857">
        <v>43</v>
      </c>
      <c r="M2857">
        <v>0</v>
      </c>
      <c r="N2857">
        <v>0</v>
      </c>
      <c r="O2857">
        <v>1</v>
      </c>
      <c r="P2857">
        <v>0</v>
      </c>
      <c r="Q2857">
        <v>0</v>
      </c>
      <c r="R2857" t="s">
        <v>7622</v>
      </c>
    </row>
    <row r="2858" spans="1:19">
      <c r="A2858" t="s">
        <v>7623</v>
      </c>
      <c r="B2858" t="s">
        <v>2755</v>
      </c>
      <c r="C2858" t="s">
        <v>95</v>
      </c>
      <c r="D2858" t="s">
        <v>22</v>
      </c>
      <c r="E2858">
        <v>273.7</v>
      </c>
      <c r="F2858" t="s">
        <v>23</v>
      </c>
      <c r="G2858" t="s">
        <v>24</v>
      </c>
      <c r="H2858">
        <v>6.21</v>
      </c>
      <c r="I2858">
        <v>0</v>
      </c>
      <c r="J2858" t="s">
        <v>144</v>
      </c>
      <c r="K2858">
        <v>539076</v>
      </c>
      <c r="L2858">
        <v>14</v>
      </c>
      <c r="M2858">
        <v>0</v>
      </c>
      <c r="N2858">
        <v>0</v>
      </c>
      <c r="O2858">
        <v>0</v>
      </c>
      <c r="P2858">
        <v>0</v>
      </c>
      <c r="Q2858">
        <v>0</v>
      </c>
      <c r="R2858" t="s">
        <v>7624</v>
      </c>
    </row>
    <row r="2859" spans="1:19">
      <c r="A2859" t="s">
        <v>7625</v>
      </c>
      <c r="B2859" t="s">
        <v>7626</v>
      </c>
      <c r="C2859" t="s">
        <v>44</v>
      </c>
      <c r="D2859" t="s">
        <v>70</v>
      </c>
      <c r="E2859">
        <v>283.61</v>
      </c>
      <c r="F2859" t="s">
        <v>39</v>
      </c>
      <c r="G2859" t="s">
        <v>40</v>
      </c>
      <c r="H2859">
        <v>1.97</v>
      </c>
      <c r="I2859">
        <v>0</v>
      </c>
      <c r="J2859" t="s">
        <v>25</v>
      </c>
      <c r="K2859">
        <v>528356</v>
      </c>
      <c r="L2859">
        <v>19</v>
      </c>
      <c r="M2859">
        <v>0</v>
      </c>
      <c r="N2859">
        <v>0</v>
      </c>
      <c r="O2859">
        <v>0</v>
      </c>
      <c r="P2859">
        <v>0</v>
      </c>
      <c r="Q2859">
        <v>0</v>
      </c>
      <c r="R2859" t="s">
        <v>7627</v>
      </c>
    </row>
    <row r="2860" spans="1:19">
      <c r="A2860" t="s">
        <v>7628</v>
      </c>
      <c r="B2860" t="s">
        <v>7629</v>
      </c>
      <c r="C2860" t="s">
        <v>53</v>
      </c>
      <c r="D2860" t="s">
        <v>30</v>
      </c>
      <c r="E2860">
        <v>870.71</v>
      </c>
      <c r="F2860" t="s">
        <v>23</v>
      </c>
      <c r="G2860" t="s">
        <v>24</v>
      </c>
      <c r="H2860">
        <v>0.76</v>
      </c>
      <c r="I2860">
        <v>0</v>
      </c>
      <c r="J2860" t="s">
        <v>25</v>
      </c>
      <c r="K2860">
        <v>406070</v>
      </c>
      <c r="L2860">
        <v>20</v>
      </c>
      <c r="M2860">
        <v>0</v>
      </c>
      <c r="N2860">
        <v>0</v>
      </c>
      <c r="O2860">
        <v>0</v>
      </c>
      <c r="P2860">
        <v>0</v>
      </c>
      <c r="Q2860">
        <v>0</v>
      </c>
      <c r="R2860" t="s">
        <v>7630</v>
      </c>
    </row>
    <row r="2861" spans="1:19">
      <c r="A2861" t="s">
        <v>7631</v>
      </c>
      <c r="B2861" t="s">
        <v>4251</v>
      </c>
      <c r="C2861" t="s">
        <v>35</v>
      </c>
      <c r="D2861" t="s">
        <v>30</v>
      </c>
      <c r="E2861">
        <v>173.12</v>
      </c>
      <c r="F2861" t="s">
        <v>23</v>
      </c>
      <c r="G2861" t="s">
        <v>24</v>
      </c>
      <c r="H2861">
        <v>5.74</v>
      </c>
      <c r="I2861">
        <v>0</v>
      </c>
      <c r="J2861" t="s">
        <v>25</v>
      </c>
      <c r="K2861">
        <v>558729</v>
      </c>
      <c r="L2861">
        <v>21</v>
      </c>
      <c r="M2861">
        <v>0</v>
      </c>
      <c r="N2861">
        <v>0</v>
      </c>
      <c r="O2861">
        <v>0</v>
      </c>
      <c r="P2861">
        <v>0</v>
      </c>
      <c r="Q2861">
        <v>0</v>
      </c>
      <c r="R2861" t="s">
        <v>7632</v>
      </c>
    </row>
    <row r="2862" spans="1:19">
      <c r="A2862" t="s">
        <v>7633</v>
      </c>
      <c r="B2862" t="s">
        <v>4989</v>
      </c>
      <c r="C2862" t="s">
        <v>44</v>
      </c>
      <c r="D2862" t="s">
        <v>22</v>
      </c>
      <c r="E2862">
        <v>116.1</v>
      </c>
      <c r="F2862" t="s">
        <v>23</v>
      </c>
      <c r="G2862" t="s">
        <v>24</v>
      </c>
      <c r="H2862">
        <v>1.18</v>
      </c>
      <c r="I2862">
        <v>0</v>
      </c>
      <c r="J2862" t="s">
        <v>31</v>
      </c>
      <c r="K2862">
        <v>451877</v>
      </c>
      <c r="L2862">
        <v>22</v>
      </c>
      <c r="M2862">
        <v>0</v>
      </c>
      <c r="N2862">
        <v>0</v>
      </c>
      <c r="O2862">
        <v>0</v>
      </c>
      <c r="P2862">
        <v>0</v>
      </c>
      <c r="Q2862">
        <v>0</v>
      </c>
      <c r="R2862" t="s">
        <v>7634</v>
      </c>
    </row>
    <row r="2863" spans="1:19">
      <c r="A2863" t="s">
        <v>7635</v>
      </c>
      <c r="B2863" t="s">
        <v>7636</v>
      </c>
      <c r="C2863" t="s">
        <v>44</v>
      </c>
      <c r="D2863" t="s">
        <v>22</v>
      </c>
      <c r="E2863">
        <v>380.85</v>
      </c>
      <c r="F2863" t="s">
        <v>23</v>
      </c>
      <c r="G2863" t="s">
        <v>24</v>
      </c>
      <c r="H2863">
        <v>1.28</v>
      </c>
      <c r="I2863">
        <v>0</v>
      </c>
      <c r="J2863" t="s">
        <v>25</v>
      </c>
      <c r="K2863">
        <v>478148</v>
      </c>
      <c r="L2863">
        <v>20</v>
      </c>
      <c r="M2863">
        <v>0</v>
      </c>
      <c r="N2863">
        <v>0</v>
      </c>
      <c r="O2863">
        <v>0</v>
      </c>
      <c r="P2863">
        <v>0</v>
      </c>
      <c r="Q2863">
        <v>0</v>
      </c>
      <c r="R2863" t="s">
        <v>7637</v>
      </c>
    </row>
    <row r="2864" spans="1:19">
      <c r="A2864" t="s">
        <v>7638</v>
      </c>
      <c r="B2864" t="s">
        <v>7639</v>
      </c>
      <c r="C2864" t="s">
        <v>21</v>
      </c>
      <c r="D2864" t="s">
        <v>22</v>
      </c>
      <c r="E2864">
        <v>388.25</v>
      </c>
      <c r="F2864" t="s">
        <v>23</v>
      </c>
      <c r="G2864" t="s">
        <v>24</v>
      </c>
      <c r="H2864">
        <v>10.56</v>
      </c>
      <c r="I2864">
        <v>0</v>
      </c>
      <c r="J2864" t="s">
        <v>25</v>
      </c>
      <c r="K2864">
        <v>537480</v>
      </c>
      <c r="L2864">
        <v>11</v>
      </c>
      <c r="M2864">
        <v>0</v>
      </c>
      <c r="N2864">
        <v>0</v>
      </c>
      <c r="O2864">
        <v>0</v>
      </c>
      <c r="P2864">
        <v>0</v>
      </c>
      <c r="Q2864">
        <v>0</v>
      </c>
      <c r="R2864" t="s">
        <v>7640</v>
      </c>
    </row>
    <row r="2865" spans="1:19">
      <c r="A2865" t="s">
        <v>7641</v>
      </c>
      <c r="B2865" t="s">
        <v>4907</v>
      </c>
      <c r="C2865" t="s">
        <v>29</v>
      </c>
      <c r="D2865" t="s">
        <v>22</v>
      </c>
      <c r="E2865">
        <v>287.23</v>
      </c>
      <c r="F2865" t="s">
        <v>23</v>
      </c>
      <c r="G2865" t="s">
        <v>24</v>
      </c>
      <c r="H2865">
        <v>4.3099999999999996</v>
      </c>
      <c r="I2865">
        <v>0</v>
      </c>
      <c r="J2865" t="s">
        <v>48</v>
      </c>
      <c r="K2865">
        <v>432030</v>
      </c>
      <c r="L2865">
        <v>13</v>
      </c>
      <c r="M2865">
        <v>0</v>
      </c>
      <c r="N2865">
        <v>0</v>
      </c>
      <c r="O2865">
        <v>0</v>
      </c>
      <c r="P2865">
        <v>0</v>
      </c>
      <c r="Q2865">
        <v>0</v>
      </c>
      <c r="R2865" t="s">
        <v>7642</v>
      </c>
    </row>
    <row r="2866" spans="1:19">
      <c r="A2866" t="s">
        <v>7643</v>
      </c>
      <c r="B2866" t="s">
        <v>7644</v>
      </c>
      <c r="C2866" t="s">
        <v>53</v>
      </c>
      <c r="D2866" t="s">
        <v>30</v>
      </c>
      <c r="E2866">
        <v>956.55</v>
      </c>
      <c r="F2866" t="s">
        <v>55</v>
      </c>
      <c r="G2866" t="s">
        <v>40</v>
      </c>
      <c r="H2866">
        <v>3.65</v>
      </c>
      <c r="I2866">
        <v>0</v>
      </c>
      <c r="J2866" t="s">
        <v>48</v>
      </c>
      <c r="K2866">
        <v>541266</v>
      </c>
      <c r="L2866">
        <v>40</v>
      </c>
      <c r="M2866">
        <v>0</v>
      </c>
      <c r="N2866">
        <v>1</v>
      </c>
      <c r="O2866">
        <v>0</v>
      </c>
      <c r="P2866">
        <v>0</v>
      </c>
      <c r="Q2866">
        <v>0</v>
      </c>
      <c r="R2866" t="s">
        <v>7645</v>
      </c>
    </row>
    <row r="2867" spans="1:19">
      <c r="A2867" t="s">
        <v>7646</v>
      </c>
      <c r="B2867" t="s">
        <v>1364</v>
      </c>
      <c r="C2867" t="s">
        <v>128</v>
      </c>
      <c r="D2867" t="s">
        <v>30</v>
      </c>
      <c r="E2867">
        <v>726.84</v>
      </c>
      <c r="F2867" t="s">
        <v>23</v>
      </c>
      <c r="G2867" t="s">
        <v>24</v>
      </c>
      <c r="H2867">
        <v>4.33</v>
      </c>
      <c r="I2867">
        <v>0</v>
      </c>
      <c r="J2867" t="s">
        <v>31</v>
      </c>
      <c r="K2867">
        <v>485613</v>
      </c>
      <c r="L2867">
        <v>24</v>
      </c>
      <c r="M2867">
        <v>0</v>
      </c>
      <c r="N2867">
        <v>0</v>
      </c>
      <c r="O2867">
        <v>0</v>
      </c>
      <c r="P2867">
        <v>0</v>
      </c>
      <c r="Q2867">
        <v>0</v>
      </c>
      <c r="R2867" t="s">
        <v>7647</v>
      </c>
    </row>
    <row r="2868" spans="1:19">
      <c r="A2868" t="s">
        <v>7648</v>
      </c>
      <c r="B2868" t="s">
        <v>7649</v>
      </c>
      <c r="C2868" t="s">
        <v>44</v>
      </c>
      <c r="D2868" t="s">
        <v>30</v>
      </c>
      <c r="E2868">
        <v>141.32</v>
      </c>
      <c r="F2868" t="s">
        <v>23</v>
      </c>
      <c r="G2868" t="s">
        <v>24</v>
      </c>
      <c r="H2868">
        <v>6.74</v>
      </c>
      <c r="I2868">
        <v>0</v>
      </c>
      <c r="J2868" t="s">
        <v>31</v>
      </c>
      <c r="K2868">
        <v>412755</v>
      </c>
      <c r="L2868">
        <v>41</v>
      </c>
      <c r="M2868">
        <v>0</v>
      </c>
      <c r="N2868">
        <v>1</v>
      </c>
      <c r="O2868">
        <v>0</v>
      </c>
      <c r="P2868">
        <v>0</v>
      </c>
      <c r="Q2868">
        <v>0</v>
      </c>
      <c r="R2868" t="s">
        <v>7650</v>
      </c>
    </row>
    <row r="2869" spans="1:19">
      <c r="A2869" t="s">
        <v>7651</v>
      </c>
      <c r="B2869" t="s">
        <v>7652</v>
      </c>
      <c r="C2869" t="s">
        <v>29</v>
      </c>
      <c r="D2869" t="s">
        <v>54</v>
      </c>
      <c r="E2869">
        <v>636.49</v>
      </c>
      <c r="F2869" t="s">
        <v>23</v>
      </c>
      <c r="G2869" t="s">
        <v>24</v>
      </c>
      <c r="H2869">
        <v>15.13</v>
      </c>
      <c r="I2869">
        <v>0</v>
      </c>
      <c r="J2869" t="s">
        <v>31</v>
      </c>
      <c r="K2869">
        <v>533290</v>
      </c>
      <c r="L2869">
        <v>56</v>
      </c>
      <c r="M2869">
        <v>1</v>
      </c>
      <c r="N2869">
        <v>0</v>
      </c>
      <c r="O2869">
        <v>0</v>
      </c>
      <c r="P2869">
        <v>0</v>
      </c>
      <c r="Q2869">
        <v>1</v>
      </c>
      <c r="R2869" t="s">
        <v>7653</v>
      </c>
    </row>
    <row r="2870" spans="1:19">
      <c r="A2870" t="s">
        <v>7654</v>
      </c>
      <c r="B2870" t="s">
        <v>1509</v>
      </c>
      <c r="C2870" t="s">
        <v>44</v>
      </c>
      <c r="D2870" t="s">
        <v>30</v>
      </c>
      <c r="E2870">
        <v>1.1499999999999999</v>
      </c>
      <c r="F2870" t="s">
        <v>23</v>
      </c>
      <c r="G2870" t="s">
        <v>24</v>
      </c>
      <c r="H2870">
        <v>1.42</v>
      </c>
      <c r="I2870">
        <v>0</v>
      </c>
      <c r="J2870" t="s">
        <v>48</v>
      </c>
      <c r="K2870">
        <v>427713</v>
      </c>
      <c r="L2870">
        <v>85</v>
      </c>
      <c r="M2870">
        <v>1</v>
      </c>
      <c r="N2870">
        <v>0</v>
      </c>
      <c r="O2870">
        <v>0</v>
      </c>
      <c r="P2870">
        <v>0</v>
      </c>
      <c r="Q2870">
        <v>0</v>
      </c>
      <c r="R2870" t="s">
        <v>7655</v>
      </c>
    </row>
    <row r="2871" spans="1:19">
      <c r="A2871" t="s">
        <v>7656</v>
      </c>
      <c r="B2871" t="s">
        <v>7657</v>
      </c>
      <c r="C2871" t="s">
        <v>21</v>
      </c>
      <c r="D2871" t="s">
        <v>30</v>
      </c>
      <c r="E2871">
        <v>197.35</v>
      </c>
      <c r="F2871" t="s">
        <v>23</v>
      </c>
      <c r="G2871" t="s">
        <v>24</v>
      </c>
      <c r="H2871">
        <v>6.8</v>
      </c>
      <c r="I2871">
        <v>0</v>
      </c>
      <c r="J2871" t="s">
        <v>31</v>
      </c>
      <c r="K2871">
        <v>432328</v>
      </c>
      <c r="L2871">
        <v>11</v>
      </c>
      <c r="M2871">
        <v>0</v>
      </c>
      <c r="N2871">
        <v>0</v>
      </c>
      <c r="O2871">
        <v>0</v>
      </c>
      <c r="P2871">
        <v>0</v>
      </c>
      <c r="Q2871">
        <v>0</v>
      </c>
      <c r="R2871" t="s">
        <v>7658</v>
      </c>
    </row>
    <row r="2872" spans="1:19">
      <c r="A2872" t="s">
        <v>7659</v>
      </c>
      <c r="B2872" t="s">
        <v>2405</v>
      </c>
      <c r="C2872" t="s">
        <v>29</v>
      </c>
      <c r="D2872" t="s">
        <v>70</v>
      </c>
      <c r="E2872">
        <v>371.41</v>
      </c>
      <c r="F2872" t="s">
        <v>39</v>
      </c>
      <c r="G2872" t="s">
        <v>40</v>
      </c>
      <c r="H2872">
        <v>5.5</v>
      </c>
      <c r="I2872">
        <v>0</v>
      </c>
      <c r="J2872" t="s">
        <v>48</v>
      </c>
      <c r="K2872">
        <v>554151</v>
      </c>
      <c r="L2872">
        <v>22</v>
      </c>
      <c r="M2872">
        <v>0</v>
      </c>
      <c r="N2872">
        <v>0</v>
      </c>
      <c r="O2872">
        <v>0</v>
      </c>
      <c r="P2872">
        <v>0</v>
      </c>
      <c r="Q2872">
        <v>0</v>
      </c>
      <c r="R2872" t="s">
        <v>7660</v>
      </c>
    </row>
    <row r="2873" spans="1:19">
      <c r="A2873" t="s">
        <v>7661</v>
      </c>
      <c r="B2873" t="s">
        <v>2168</v>
      </c>
      <c r="C2873" t="s">
        <v>44</v>
      </c>
      <c r="D2873" t="s">
        <v>30</v>
      </c>
      <c r="E2873">
        <v>199.13</v>
      </c>
      <c r="F2873" t="s">
        <v>23</v>
      </c>
      <c r="G2873" t="s">
        <v>24</v>
      </c>
      <c r="H2873">
        <v>7.39</v>
      </c>
      <c r="I2873">
        <v>0</v>
      </c>
      <c r="J2873" t="s">
        <v>25</v>
      </c>
      <c r="K2873">
        <v>543334</v>
      </c>
      <c r="L2873">
        <v>19</v>
      </c>
      <c r="M2873">
        <v>0</v>
      </c>
      <c r="N2873">
        <v>0</v>
      </c>
      <c r="O2873">
        <v>0</v>
      </c>
      <c r="P2873">
        <v>0</v>
      </c>
      <c r="Q2873">
        <v>0</v>
      </c>
      <c r="R2873" t="s">
        <v>7662</v>
      </c>
    </row>
    <row r="2874" spans="1:19">
      <c r="A2874" t="s">
        <v>7663</v>
      </c>
      <c r="B2874" t="s">
        <v>7610</v>
      </c>
      <c r="C2874" t="s">
        <v>60</v>
      </c>
      <c r="D2874" t="s">
        <v>70</v>
      </c>
      <c r="E2874">
        <v>131.74</v>
      </c>
      <c r="F2874" t="s">
        <v>55</v>
      </c>
      <c r="G2874" t="s">
        <v>40</v>
      </c>
      <c r="H2874">
        <v>4.32</v>
      </c>
      <c r="I2874">
        <v>0</v>
      </c>
      <c r="J2874" t="s">
        <v>31</v>
      </c>
      <c r="K2874">
        <v>490759</v>
      </c>
      <c r="L2874">
        <v>16</v>
      </c>
      <c r="M2874">
        <v>0</v>
      </c>
      <c r="N2874">
        <v>0</v>
      </c>
      <c r="O2874">
        <v>0</v>
      </c>
      <c r="P2874">
        <v>0</v>
      </c>
      <c r="Q2874">
        <v>0</v>
      </c>
      <c r="R2874" t="s">
        <v>7664</v>
      </c>
    </row>
    <row r="2875" spans="1:19">
      <c r="A2875" t="s">
        <v>7665</v>
      </c>
      <c r="B2875" t="s">
        <v>7666</v>
      </c>
      <c r="C2875" t="s">
        <v>21</v>
      </c>
      <c r="D2875" t="s">
        <v>70</v>
      </c>
      <c r="E2875">
        <v>376.97</v>
      </c>
      <c r="F2875" t="s">
        <v>55</v>
      </c>
      <c r="G2875" t="s">
        <v>40</v>
      </c>
      <c r="H2875">
        <v>10.44</v>
      </c>
      <c r="I2875">
        <v>0</v>
      </c>
      <c r="J2875" t="s">
        <v>31</v>
      </c>
      <c r="K2875">
        <v>511042</v>
      </c>
      <c r="L2875">
        <v>16</v>
      </c>
      <c r="M2875">
        <v>0</v>
      </c>
      <c r="N2875">
        <v>0</v>
      </c>
      <c r="O2875">
        <v>0</v>
      </c>
      <c r="P2875">
        <v>0</v>
      </c>
      <c r="Q2875">
        <v>0</v>
      </c>
      <c r="R2875" t="s">
        <v>7667</v>
      </c>
    </row>
    <row r="2876" spans="1:19">
      <c r="A2876" t="s">
        <v>7668</v>
      </c>
      <c r="B2876" t="s">
        <v>7669</v>
      </c>
      <c r="C2876" t="s">
        <v>44</v>
      </c>
      <c r="D2876" t="s">
        <v>22</v>
      </c>
      <c r="E2876">
        <v>484.79</v>
      </c>
      <c r="F2876" t="s">
        <v>23</v>
      </c>
      <c r="G2876" t="s">
        <v>24</v>
      </c>
      <c r="H2876">
        <v>6.62</v>
      </c>
      <c r="I2876">
        <v>0</v>
      </c>
      <c r="J2876" t="s">
        <v>31</v>
      </c>
      <c r="K2876">
        <v>404308</v>
      </c>
      <c r="L2876">
        <v>25</v>
      </c>
      <c r="M2876">
        <v>0</v>
      </c>
      <c r="N2876">
        <v>0</v>
      </c>
      <c r="O2876">
        <v>0</v>
      </c>
      <c r="P2876">
        <v>0</v>
      </c>
      <c r="Q2876">
        <v>0</v>
      </c>
      <c r="R2876" t="s">
        <v>7670</v>
      </c>
    </row>
    <row r="2877" spans="1:19">
      <c r="A2877" t="s">
        <v>7671</v>
      </c>
      <c r="B2877" t="s">
        <v>2015</v>
      </c>
      <c r="C2877" t="s">
        <v>35</v>
      </c>
      <c r="D2877" t="s">
        <v>70</v>
      </c>
      <c r="E2877">
        <v>474.05</v>
      </c>
      <c r="F2877" t="s">
        <v>23</v>
      </c>
      <c r="G2877" t="s">
        <v>24</v>
      </c>
      <c r="H2877">
        <v>11.67</v>
      </c>
      <c r="I2877">
        <v>0</v>
      </c>
      <c r="J2877" t="s">
        <v>48</v>
      </c>
      <c r="K2877">
        <v>508272</v>
      </c>
      <c r="L2877">
        <v>18</v>
      </c>
      <c r="M2877">
        <v>0</v>
      </c>
      <c r="N2877">
        <v>0</v>
      </c>
      <c r="O2877">
        <v>0</v>
      </c>
      <c r="P2877">
        <v>0</v>
      </c>
      <c r="Q2877">
        <v>0</v>
      </c>
      <c r="R2877" t="s">
        <v>7672</v>
      </c>
    </row>
    <row r="2878" spans="1:19">
      <c r="A2878" t="s">
        <v>7673</v>
      </c>
      <c r="B2878" t="s">
        <v>4602</v>
      </c>
      <c r="C2878" t="s">
        <v>60</v>
      </c>
      <c r="D2878" t="s">
        <v>22</v>
      </c>
      <c r="E2878">
        <v>324.89999999999998</v>
      </c>
      <c r="F2878" t="s">
        <v>55</v>
      </c>
      <c r="G2878" t="s">
        <v>40</v>
      </c>
      <c r="H2878">
        <v>1.28</v>
      </c>
      <c r="I2878">
        <v>0</v>
      </c>
      <c r="J2878" t="s">
        <v>31</v>
      </c>
      <c r="K2878">
        <v>430311</v>
      </c>
      <c r="L2878">
        <v>17</v>
      </c>
      <c r="M2878">
        <v>0</v>
      </c>
      <c r="N2878">
        <v>0</v>
      </c>
      <c r="O2878">
        <v>0</v>
      </c>
      <c r="P2878">
        <v>0</v>
      </c>
      <c r="Q2878">
        <v>0</v>
      </c>
      <c r="R2878" t="s">
        <v>7674</v>
      </c>
    </row>
    <row r="2879" spans="1:19">
      <c r="A2879" t="s">
        <v>7675</v>
      </c>
      <c r="B2879" t="s">
        <v>7676</v>
      </c>
      <c r="C2879" t="s">
        <v>21</v>
      </c>
      <c r="D2879" t="s">
        <v>22</v>
      </c>
      <c r="E2879">
        <v>313.29000000000002</v>
      </c>
      <c r="F2879" t="s">
        <v>55</v>
      </c>
      <c r="G2879" t="s">
        <v>24</v>
      </c>
      <c r="H2879">
        <v>4.47</v>
      </c>
      <c r="I2879">
        <v>0</v>
      </c>
      <c r="J2879" t="s">
        <v>25</v>
      </c>
      <c r="K2879">
        <v>541675</v>
      </c>
      <c r="L2879">
        <v>12</v>
      </c>
      <c r="M2879">
        <v>0</v>
      </c>
      <c r="N2879">
        <v>0</v>
      </c>
      <c r="O2879">
        <v>0</v>
      </c>
      <c r="P2879">
        <v>0</v>
      </c>
      <c r="Q2879">
        <v>0</v>
      </c>
      <c r="R2879" t="s">
        <v>7677</v>
      </c>
      <c r="S2879" t="s">
        <v>57</v>
      </c>
    </row>
    <row r="2880" spans="1:19">
      <c r="A2880" t="s">
        <v>7678</v>
      </c>
      <c r="B2880" t="s">
        <v>7679</v>
      </c>
      <c r="C2880" t="s">
        <v>60</v>
      </c>
      <c r="D2880" t="s">
        <v>54</v>
      </c>
      <c r="E2880">
        <v>1062.28</v>
      </c>
      <c r="F2880" t="s">
        <v>55</v>
      </c>
      <c r="G2880" t="s">
        <v>40</v>
      </c>
      <c r="H2880">
        <v>16.420000000000002</v>
      </c>
      <c r="I2880">
        <v>0</v>
      </c>
      <c r="J2880" t="s">
        <v>25</v>
      </c>
      <c r="K2880">
        <v>400111</v>
      </c>
      <c r="L2880">
        <v>21</v>
      </c>
      <c r="M2880">
        <v>0</v>
      </c>
      <c r="N2880">
        <v>0</v>
      </c>
      <c r="O2880">
        <v>0</v>
      </c>
      <c r="P2880">
        <v>0</v>
      </c>
      <c r="Q2880">
        <v>0</v>
      </c>
      <c r="R2880" t="s">
        <v>7680</v>
      </c>
    </row>
    <row r="2881" spans="1:19">
      <c r="A2881" t="s">
        <v>7681</v>
      </c>
      <c r="B2881" t="s">
        <v>7682</v>
      </c>
      <c r="C2881" t="s">
        <v>35</v>
      </c>
      <c r="D2881" t="s">
        <v>70</v>
      </c>
      <c r="E2881">
        <v>256.8</v>
      </c>
      <c r="F2881" t="s">
        <v>39</v>
      </c>
      <c r="G2881" t="s">
        <v>24</v>
      </c>
      <c r="H2881">
        <v>11.5</v>
      </c>
      <c r="I2881">
        <v>0</v>
      </c>
      <c r="J2881" t="s">
        <v>31</v>
      </c>
      <c r="K2881">
        <v>427778</v>
      </c>
      <c r="L2881">
        <v>17</v>
      </c>
      <c r="M2881">
        <v>0</v>
      </c>
      <c r="N2881">
        <v>0</v>
      </c>
      <c r="O2881">
        <v>0</v>
      </c>
      <c r="P2881">
        <v>0</v>
      </c>
      <c r="Q2881">
        <v>0</v>
      </c>
      <c r="R2881" t="s">
        <v>7683</v>
      </c>
      <c r="S2881" t="s">
        <v>50</v>
      </c>
    </row>
    <row r="2882" spans="1:19">
      <c r="A2882" t="s">
        <v>7684</v>
      </c>
      <c r="B2882" t="s">
        <v>7685</v>
      </c>
      <c r="C2882" t="s">
        <v>35</v>
      </c>
      <c r="D2882" t="s">
        <v>30</v>
      </c>
      <c r="E2882">
        <v>296.51</v>
      </c>
      <c r="F2882" t="s">
        <v>23</v>
      </c>
      <c r="G2882" t="s">
        <v>24</v>
      </c>
      <c r="H2882">
        <v>3.41</v>
      </c>
      <c r="I2882">
        <v>0</v>
      </c>
      <c r="J2882" t="s">
        <v>31</v>
      </c>
      <c r="K2882">
        <v>496057</v>
      </c>
      <c r="L2882">
        <v>13</v>
      </c>
      <c r="M2882">
        <v>0</v>
      </c>
      <c r="N2882">
        <v>0</v>
      </c>
      <c r="O2882">
        <v>0</v>
      </c>
      <c r="P2882">
        <v>0</v>
      </c>
      <c r="Q2882">
        <v>0</v>
      </c>
      <c r="R2882" t="s">
        <v>7686</v>
      </c>
    </row>
    <row r="2883" spans="1:19">
      <c r="A2883" t="s">
        <v>7687</v>
      </c>
      <c r="B2883" t="s">
        <v>995</v>
      </c>
      <c r="C2883" t="s">
        <v>95</v>
      </c>
      <c r="D2883" t="s">
        <v>30</v>
      </c>
      <c r="E2883">
        <v>859.92</v>
      </c>
      <c r="F2883" t="s">
        <v>55</v>
      </c>
      <c r="G2883" t="s">
        <v>40</v>
      </c>
      <c r="H2883">
        <v>8.82</v>
      </c>
      <c r="I2883">
        <v>0</v>
      </c>
      <c r="J2883" t="s">
        <v>144</v>
      </c>
      <c r="K2883">
        <v>518869</v>
      </c>
      <c r="L2883">
        <v>20</v>
      </c>
      <c r="M2883">
        <v>0</v>
      </c>
      <c r="N2883">
        <v>0</v>
      </c>
      <c r="O2883">
        <v>0</v>
      </c>
      <c r="P2883">
        <v>0</v>
      </c>
      <c r="Q2883">
        <v>0</v>
      </c>
      <c r="R2883" t="s">
        <v>7688</v>
      </c>
    </row>
    <row r="2884" spans="1:19">
      <c r="A2884" t="s">
        <v>7689</v>
      </c>
      <c r="B2884" t="s">
        <v>4724</v>
      </c>
      <c r="C2884" t="s">
        <v>128</v>
      </c>
      <c r="D2884" t="s">
        <v>30</v>
      </c>
      <c r="E2884">
        <v>459.97</v>
      </c>
      <c r="F2884" t="s">
        <v>23</v>
      </c>
      <c r="G2884" t="s">
        <v>24</v>
      </c>
      <c r="H2884">
        <v>10.54</v>
      </c>
      <c r="I2884">
        <v>0</v>
      </c>
      <c r="J2884" t="s">
        <v>31</v>
      </c>
      <c r="K2884">
        <v>450019</v>
      </c>
      <c r="L2884">
        <v>21</v>
      </c>
      <c r="M2884">
        <v>0</v>
      </c>
      <c r="N2884">
        <v>0</v>
      </c>
      <c r="O2884">
        <v>0</v>
      </c>
      <c r="P2884">
        <v>0</v>
      </c>
      <c r="Q2884">
        <v>0</v>
      </c>
      <c r="R2884" t="s">
        <v>7690</v>
      </c>
    </row>
    <row r="2885" spans="1:19">
      <c r="A2885" t="s">
        <v>7691</v>
      </c>
      <c r="B2885" t="s">
        <v>7692</v>
      </c>
      <c r="C2885" t="s">
        <v>60</v>
      </c>
      <c r="D2885" t="s">
        <v>70</v>
      </c>
      <c r="E2885">
        <v>292.89</v>
      </c>
      <c r="F2885" t="s">
        <v>23</v>
      </c>
      <c r="G2885" t="s">
        <v>24</v>
      </c>
      <c r="H2885">
        <v>6.09</v>
      </c>
      <c r="I2885">
        <v>0</v>
      </c>
      <c r="J2885" t="s">
        <v>31</v>
      </c>
      <c r="K2885">
        <v>404651</v>
      </c>
      <c r="L2885">
        <v>69</v>
      </c>
      <c r="M2885">
        <v>0</v>
      </c>
      <c r="N2885">
        <v>1</v>
      </c>
      <c r="O2885">
        <v>0</v>
      </c>
      <c r="P2885">
        <v>1</v>
      </c>
      <c r="Q2885">
        <v>0</v>
      </c>
      <c r="R2885" t="s">
        <v>7693</v>
      </c>
    </row>
    <row r="2886" spans="1:19">
      <c r="A2886" t="s">
        <v>7694</v>
      </c>
      <c r="B2886" t="s">
        <v>1171</v>
      </c>
      <c r="C2886" t="s">
        <v>121</v>
      </c>
      <c r="D2886" t="s">
        <v>22</v>
      </c>
      <c r="E2886">
        <v>118.51</v>
      </c>
      <c r="F2886" t="s">
        <v>23</v>
      </c>
      <c r="G2886" t="s">
        <v>24</v>
      </c>
      <c r="H2886">
        <v>10.41</v>
      </c>
      <c r="I2886">
        <v>0</v>
      </c>
      <c r="J2886" t="s">
        <v>31</v>
      </c>
      <c r="K2886">
        <v>482905</v>
      </c>
      <c r="L2886">
        <v>23</v>
      </c>
      <c r="M2886">
        <v>0</v>
      </c>
      <c r="N2886">
        <v>0</v>
      </c>
      <c r="O2886">
        <v>0</v>
      </c>
      <c r="P2886">
        <v>0</v>
      </c>
      <c r="Q2886">
        <v>0</v>
      </c>
      <c r="R2886" t="s">
        <v>7695</v>
      </c>
    </row>
    <row r="2887" spans="1:19">
      <c r="A2887" t="s">
        <v>7696</v>
      </c>
      <c r="B2887" t="s">
        <v>7697</v>
      </c>
      <c r="C2887" t="s">
        <v>111</v>
      </c>
      <c r="D2887" t="s">
        <v>70</v>
      </c>
      <c r="E2887">
        <v>227.07</v>
      </c>
      <c r="F2887" t="s">
        <v>23</v>
      </c>
      <c r="G2887" t="s">
        <v>24</v>
      </c>
      <c r="H2887">
        <v>9.44</v>
      </c>
      <c r="I2887">
        <v>0</v>
      </c>
      <c r="J2887" t="s">
        <v>25</v>
      </c>
      <c r="K2887">
        <v>479058</v>
      </c>
      <c r="L2887">
        <v>17</v>
      </c>
      <c r="M2887">
        <v>0</v>
      </c>
      <c r="N2887">
        <v>0</v>
      </c>
      <c r="O2887">
        <v>0</v>
      </c>
      <c r="P2887">
        <v>0</v>
      </c>
      <c r="Q2887">
        <v>0</v>
      </c>
      <c r="R2887" t="s">
        <v>7698</v>
      </c>
    </row>
    <row r="2888" spans="1:19">
      <c r="A2888" t="s">
        <v>7699</v>
      </c>
      <c r="B2888" t="s">
        <v>4934</v>
      </c>
      <c r="C2888" t="s">
        <v>21</v>
      </c>
      <c r="D2888" t="s">
        <v>70</v>
      </c>
      <c r="E2888">
        <v>1395.38</v>
      </c>
      <c r="F2888" t="s">
        <v>23</v>
      </c>
      <c r="G2888" t="s">
        <v>24</v>
      </c>
      <c r="H2888">
        <v>6.63</v>
      </c>
      <c r="I2888">
        <v>0</v>
      </c>
      <c r="J2888" t="s">
        <v>144</v>
      </c>
      <c r="K2888">
        <v>468078</v>
      </c>
      <c r="L2888">
        <v>50</v>
      </c>
      <c r="M2888">
        <v>0</v>
      </c>
      <c r="N2888">
        <v>0</v>
      </c>
      <c r="O2888">
        <v>1</v>
      </c>
      <c r="P2888">
        <v>0</v>
      </c>
      <c r="Q2888">
        <v>0</v>
      </c>
      <c r="R2888" t="s">
        <v>7700</v>
      </c>
    </row>
    <row r="2889" spans="1:19">
      <c r="A2889" t="s">
        <v>7701</v>
      </c>
      <c r="B2889" t="s">
        <v>7702</v>
      </c>
      <c r="C2889" t="s">
        <v>29</v>
      </c>
      <c r="D2889" t="s">
        <v>22</v>
      </c>
      <c r="E2889">
        <v>537.36</v>
      </c>
      <c r="F2889" t="s">
        <v>39</v>
      </c>
      <c r="G2889" t="s">
        <v>24</v>
      </c>
      <c r="H2889">
        <v>5.38</v>
      </c>
      <c r="I2889">
        <v>0</v>
      </c>
      <c r="J2889" t="s">
        <v>144</v>
      </c>
      <c r="K2889">
        <v>434222</v>
      </c>
      <c r="L2889">
        <v>47</v>
      </c>
      <c r="M2889">
        <v>1</v>
      </c>
      <c r="N2889">
        <v>0</v>
      </c>
      <c r="O2889">
        <v>0</v>
      </c>
      <c r="P2889">
        <v>0</v>
      </c>
      <c r="Q2889">
        <v>1</v>
      </c>
      <c r="R2889" t="s">
        <v>7703</v>
      </c>
      <c r="S2889" t="s">
        <v>50</v>
      </c>
    </row>
    <row r="2890" spans="1:19">
      <c r="A2890" t="s">
        <v>7704</v>
      </c>
      <c r="B2890" t="s">
        <v>5464</v>
      </c>
      <c r="C2890" t="s">
        <v>60</v>
      </c>
      <c r="D2890" t="s">
        <v>22</v>
      </c>
      <c r="E2890">
        <v>619.71</v>
      </c>
      <c r="F2890" t="s">
        <v>39</v>
      </c>
      <c r="G2890" t="s">
        <v>24</v>
      </c>
      <c r="H2890">
        <v>10.94</v>
      </c>
      <c r="I2890">
        <v>0</v>
      </c>
      <c r="J2890" t="s">
        <v>25</v>
      </c>
      <c r="K2890">
        <v>506901</v>
      </c>
      <c r="L2890">
        <v>16</v>
      </c>
      <c r="M2890">
        <v>0</v>
      </c>
      <c r="N2890">
        <v>0</v>
      </c>
      <c r="O2890">
        <v>0</v>
      </c>
      <c r="P2890">
        <v>0</v>
      </c>
      <c r="Q2890">
        <v>0</v>
      </c>
      <c r="R2890" t="s">
        <v>7705</v>
      </c>
      <c r="S2890" t="s">
        <v>50</v>
      </c>
    </row>
    <row r="2891" spans="1:19">
      <c r="A2891" t="s">
        <v>7706</v>
      </c>
      <c r="B2891" t="s">
        <v>7707</v>
      </c>
      <c r="C2891" t="s">
        <v>44</v>
      </c>
      <c r="D2891" t="s">
        <v>30</v>
      </c>
      <c r="E2891">
        <v>331.71</v>
      </c>
      <c r="F2891" t="s">
        <v>23</v>
      </c>
      <c r="G2891" t="s">
        <v>24</v>
      </c>
      <c r="H2891">
        <v>9.0399999999999991</v>
      </c>
      <c r="I2891">
        <v>0</v>
      </c>
      <c r="J2891" t="s">
        <v>31</v>
      </c>
      <c r="K2891">
        <v>413233</v>
      </c>
      <c r="L2891">
        <v>11</v>
      </c>
      <c r="M2891">
        <v>0</v>
      </c>
      <c r="N2891">
        <v>0</v>
      </c>
      <c r="O2891">
        <v>0</v>
      </c>
      <c r="P2891">
        <v>0</v>
      </c>
      <c r="Q2891">
        <v>0</v>
      </c>
      <c r="R2891" t="s">
        <v>7708</v>
      </c>
    </row>
    <row r="2892" spans="1:19">
      <c r="A2892" t="s">
        <v>7709</v>
      </c>
      <c r="B2892" t="s">
        <v>7710</v>
      </c>
      <c r="C2892" t="s">
        <v>21</v>
      </c>
      <c r="D2892" t="s">
        <v>54</v>
      </c>
      <c r="E2892">
        <v>275.3</v>
      </c>
      <c r="F2892" t="s">
        <v>23</v>
      </c>
      <c r="G2892" t="s">
        <v>24</v>
      </c>
      <c r="H2892">
        <v>19.170000000000002</v>
      </c>
      <c r="I2892">
        <v>0</v>
      </c>
      <c r="J2892" t="s">
        <v>25</v>
      </c>
      <c r="K2892">
        <v>472544</v>
      </c>
      <c r="L2892">
        <v>20</v>
      </c>
      <c r="M2892">
        <v>0</v>
      </c>
      <c r="N2892">
        <v>0</v>
      </c>
      <c r="O2892">
        <v>0</v>
      </c>
      <c r="P2892">
        <v>0</v>
      </c>
      <c r="Q2892">
        <v>0</v>
      </c>
      <c r="R2892" t="s">
        <v>7711</v>
      </c>
    </row>
    <row r="2893" spans="1:19">
      <c r="A2893" t="s">
        <v>7712</v>
      </c>
      <c r="B2893" t="s">
        <v>626</v>
      </c>
      <c r="C2893" t="s">
        <v>60</v>
      </c>
      <c r="D2893" t="s">
        <v>30</v>
      </c>
      <c r="E2893">
        <v>62.35</v>
      </c>
      <c r="F2893" t="s">
        <v>23</v>
      </c>
      <c r="G2893" t="s">
        <v>24</v>
      </c>
      <c r="H2893">
        <v>6.68</v>
      </c>
      <c r="I2893">
        <v>0</v>
      </c>
      <c r="J2893" t="s">
        <v>48</v>
      </c>
      <c r="K2893">
        <v>550368</v>
      </c>
      <c r="L2893">
        <v>14</v>
      </c>
      <c r="M2893">
        <v>0</v>
      </c>
      <c r="N2893">
        <v>0</v>
      </c>
      <c r="O2893">
        <v>0</v>
      </c>
      <c r="P2893">
        <v>0</v>
      </c>
      <c r="Q2893">
        <v>0</v>
      </c>
      <c r="R2893" t="s">
        <v>7713</v>
      </c>
    </row>
    <row r="2894" spans="1:19">
      <c r="A2894" t="s">
        <v>7714</v>
      </c>
      <c r="B2894" t="s">
        <v>76</v>
      </c>
      <c r="C2894" t="s">
        <v>111</v>
      </c>
      <c r="D2894" t="s">
        <v>30</v>
      </c>
      <c r="E2894">
        <v>328.2</v>
      </c>
      <c r="F2894" t="s">
        <v>39</v>
      </c>
      <c r="G2894" t="s">
        <v>40</v>
      </c>
      <c r="H2894">
        <v>7.22</v>
      </c>
      <c r="I2894">
        <v>0</v>
      </c>
      <c r="J2894" t="s">
        <v>31</v>
      </c>
      <c r="K2894">
        <v>465550</v>
      </c>
      <c r="L2894">
        <v>12</v>
      </c>
      <c r="M2894">
        <v>0</v>
      </c>
      <c r="N2894">
        <v>0</v>
      </c>
      <c r="O2894">
        <v>0</v>
      </c>
      <c r="P2894">
        <v>0</v>
      </c>
      <c r="Q2894">
        <v>0</v>
      </c>
      <c r="R2894" t="s">
        <v>7715</v>
      </c>
    </row>
    <row r="2895" spans="1:19">
      <c r="A2895" t="s">
        <v>7716</v>
      </c>
      <c r="B2895" t="s">
        <v>7717</v>
      </c>
      <c r="C2895" t="s">
        <v>35</v>
      </c>
      <c r="D2895" t="s">
        <v>22</v>
      </c>
      <c r="E2895">
        <v>143.62</v>
      </c>
      <c r="F2895" t="s">
        <v>23</v>
      </c>
      <c r="G2895" t="s">
        <v>24</v>
      </c>
      <c r="H2895">
        <v>9.6300000000000008</v>
      </c>
      <c r="I2895">
        <v>0</v>
      </c>
      <c r="J2895" t="s">
        <v>31</v>
      </c>
      <c r="K2895">
        <v>430817</v>
      </c>
      <c r="L2895">
        <v>18</v>
      </c>
      <c r="M2895">
        <v>0</v>
      </c>
      <c r="N2895">
        <v>0</v>
      </c>
      <c r="O2895">
        <v>0</v>
      </c>
      <c r="P2895">
        <v>0</v>
      </c>
      <c r="Q2895">
        <v>0</v>
      </c>
      <c r="R2895" t="s">
        <v>7718</v>
      </c>
    </row>
    <row r="2896" spans="1:19">
      <c r="A2896" t="s">
        <v>7719</v>
      </c>
      <c r="B2896" t="s">
        <v>7720</v>
      </c>
      <c r="C2896" t="s">
        <v>44</v>
      </c>
      <c r="D2896" t="s">
        <v>70</v>
      </c>
      <c r="E2896">
        <v>303.04000000000002</v>
      </c>
      <c r="F2896" t="s">
        <v>23</v>
      </c>
      <c r="G2896" t="s">
        <v>24</v>
      </c>
      <c r="H2896">
        <v>1.42</v>
      </c>
      <c r="I2896">
        <v>0</v>
      </c>
      <c r="J2896" t="s">
        <v>25</v>
      </c>
      <c r="K2896">
        <v>546424</v>
      </c>
      <c r="L2896">
        <v>19</v>
      </c>
      <c r="M2896">
        <v>0</v>
      </c>
      <c r="N2896">
        <v>0</v>
      </c>
      <c r="O2896">
        <v>0</v>
      </c>
      <c r="P2896">
        <v>0</v>
      </c>
      <c r="Q2896">
        <v>0</v>
      </c>
      <c r="R2896" t="s">
        <v>7721</v>
      </c>
    </row>
    <row r="2897" spans="1:19">
      <c r="A2897" t="s">
        <v>7722</v>
      </c>
      <c r="B2897" t="s">
        <v>7723</v>
      </c>
      <c r="C2897" t="s">
        <v>128</v>
      </c>
      <c r="D2897" t="s">
        <v>54</v>
      </c>
      <c r="E2897">
        <v>426.83</v>
      </c>
      <c r="F2897" t="s">
        <v>23</v>
      </c>
      <c r="G2897" t="s">
        <v>24</v>
      </c>
      <c r="H2897">
        <v>8.52</v>
      </c>
      <c r="I2897">
        <v>0</v>
      </c>
      <c r="J2897" t="s">
        <v>31</v>
      </c>
      <c r="K2897">
        <v>501346</v>
      </c>
      <c r="L2897">
        <v>50</v>
      </c>
      <c r="M2897">
        <v>0</v>
      </c>
      <c r="N2897">
        <v>1</v>
      </c>
      <c r="O2897">
        <v>0</v>
      </c>
      <c r="P2897">
        <v>0</v>
      </c>
      <c r="Q2897">
        <v>0</v>
      </c>
      <c r="R2897" t="s">
        <v>7724</v>
      </c>
    </row>
    <row r="2898" spans="1:19">
      <c r="A2898" t="s">
        <v>7725</v>
      </c>
      <c r="B2898" t="s">
        <v>4254</v>
      </c>
      <c r="C2898" t="s">
        <v>21</v>
      </c>
      <c r="D2898" t="s">
        <v>54</v>
      </c>
      <c r="E2898">
        <v>852.2</v>
      </c>
      <c r="F2898" t="s">
        <v>23</v>
      </c>
      <c r="G2898" t="s">
        <v>24</v>
      </c>
      <c r="H2898">
        <v>14.85</v>
      </c>
      <c r="I2898">
        <v>0</v>
      </c>
      <c r="J2898" t="s">
        <v>48</v>
      </c>
      <c r="K2898">
        <v>475478</v>
      </c>
      <c r="L2898">
        <v>25</v>
      </c>
      <c r="M2898">
        <v>0</v>
      </c>
      <c r="N2898">
        <v>0</v>
      </c>
      <c r="O2898">
        <v>0</v>
      </c>
      <c r="P2898">
        <v>0</v>
      </c>
      <c r="Q2898">
        <v>0</v>
      </c>
      <c r="R2898" t="s">
        <v>7726</v>
      </c>
    </row>
    <row r="2899" spans="1:19">
      <c r="A2899" t="s">
        <v>7727</v>
      </c>
      <c r="B2899" t="s">
        <v>5176</v>
      </c>
      <c r="C2899" t="s">
        <v>44</v>
      </c>
      <c r="D2899" t="s">
        <v>54</v>
      </c>
      <c r="E2899">
        <v>797.88</v>
      </c>
      <c r="F2899" t="s">
        <v>39</v>
      </c>
      <c r="G2899" t="s">
        <v>40</v>
      </c>
      <c r="H2899">
        <v>12.86</v>
      </c>
      <c r="I2899">
        <v>0</v>
      </c>
      <c r="J2899" t="s">
        <v>25</v>
      </c>
      <c r="K2899">
        <v>457608</v>
      </c>
      <c r="L2899">
        <v>24</v>
      </c>
      <c r="M2899">
        <v>0</v>
      </c>
      <c r="N2899">
        <v>0</v>
      </c>
      <c r="O2899">
        <v>0</v>
      </c>
      <c r="P2899">
        <v>0</v>
      </c>
      <c r="Q2899">
        <v>0</v>
      </c>
      <c r="R2899" t="s">
        <v>7728</v>
      </c>
    </row>
    <row r="2900" spans="1:19">
      <c r="A2900" t="s">
        <v>7729</v>
      </c>
      <c r="B2900" t="s">
        <v>7730</v>
      </c>
      <c r="C2900" t="s">
        <v>29</v>
      </c>
      <c r="D2900" t="s">
        <v>54</v>
      </c>
      <c r="E2900">
        <v>247.82</v>
      </c>
      <c r="F2900" t="s">
        <v>39</v>
      </c>
      <c r="G2900" t="s">
        <v>24</v>
      </c>
      <c r="H2900">
        <v>12.18</v>
      </c>
      <c r="I2900">
        <v>0</v>
      </c>
      <c r="J2900" t="s">
        <v>144</v>
      </c>
      <c r="K2900">
        <v>435419</v>
      </c>
      <c r="L2900">
        <v>22</v>
      </c>
      <c r="M2900">
        <v>0</v>
      </c>
      <c r="N2900">
        <v>0</v>
      </c>
      <c r="O2900">
        <v>0</v>
      </c>
      <c r="P2900">
        <v>0</v>
      </c>
      <c r="Q2900">
        <v>0</v>
      </c>
      <c r="R2900" t="s">
        <v>7731</v>
      </c>
      <c r="S2900" t="s">
        <v>50</v>
      </c>
    </row>
    <row r="2901" spans="1:19">
      <c r="A2901" t="s">
        <v>7732</v>
      </c>
      <c r="B2901" t="s">
        <v>2258</v>
      </c>
      <c r="C2901" t="s">
        <v>29</v>
      </c>
      <c r="D2901" t="s">
        <v>70</v>
      </c>
      <c r="E2901">
        <v>483.17</v>
      </c>
      <c r="F2901" t="s">
        <v>23</v>
      </c>
      <c r="G2901" t="s">
        <v>24</v>
      </c>
      <c r="H2901">
        <v>11.54</v>
      </c>
      <c r="I2901">
        <v>0</v>
      </c>
      <c r="J2901" t="s">
        <v>31</v>
      </c>
      <c r="K2901">
        <v>518751</v>
      </c>
      <c r="L2901">
        <v>24</v>
      </c>
      <c r="M2901">
        <v>0</v>
      </c>
      <c r="N2901">
        <v>0</v>
      </c>
      <c r="O2901">
        <v>0</v>
      </c>
      <c r="P2901">
        <v>0</v>
      </c>
      <c r="Q2901">
        <v>0</v>
      </c>
      <c r="R2901" t="s">
        <v>7733</v>
      </c>
    </row>
    <row r="2902" spans="1:19">
      <c r="A2902" t="s">
        <v>7734</v>
      </c>
      <c r="B2902" t="s">
        <v>7666</v>
      </c>
      <c r="C2902" t="s">
        <v>53</v>
      </c>
      <c r="D2902" t="s">
        <v>54</v>
      </c>
      <c r="E2902">
        <v>569.45000000000005</v>
      </c>
      <c r="F2902" t="s">
        <v>55</v>
      </c>
      <c r="G2902" t="s">
        <v>40</v>
      </c>
      <c r="H2902">
        <v>19.57</v>
      </c>
      <c r="I2902">
        <v>0</v>
      </c>
      <c r="J2902" t="s">
        <v>31</v>
      </c>
      <c r="K2902">
        <v>547239</v>
      </c>
      <c r="L2902">
        <v>15</v>
      </c>
      <c r="M2902">
        <v>0</v>
      </c>
      <c r="N2902">
        <v>0</v>
      </c>
      <c r="O2902">
        <v>0</v>
      </c>
      <c r="P2902">
        <v>0</v>
      </c>
      <c r="Q2902">
        <v>0</v>
      </c>
      <c r="R2902" t="s">
        <v>7735</v>
      </c>
    </row>
    <row r="2903" spans="1:19">
      <c r="A2903" t="s">
        <v>7736</v>
      </c>
      <c r="B2903" t="s">
        <v>7351</v>
      </c>
      <c r="C2903" t="s">
        <v>128</v>
      </c>
      <c r="D2903" t="s">
        <v>30</v>
      </c>
      <c r="E2903">
        <v>207.78</v>
      </c>
      <c r="F2903" t="s">
        <v>23</v>
      </c>
      <c r="G2903" t="s">
        <v>24</v>
      </c>
      <c r="H2903">
        <v>9.57</v>
      </c>
      <c r="I2903">
        <v>0</v>
      </c>
      <c r="J2903" t="s">
        <v>31</v>
      </c>
      <c r="K2903">
        <v>414011</v>
      </c>
      <c r="L2903">
        <v>13</v>
      </c>
      <c r="M2903">
        <v>0</v>
      </c>
      <c r="N2903">
        <v>0</v>
      </c>
      <c r="O2903">
        <v>0</v>
      </c>
      <c r="P2903">
        <v>0</v>
      </c>
      <c r="Q2903">
        <v>0</v>
      </c>
      <c r="R2903" t="s">
        <v>7737</v>
      </c>
    </row>
    <row r="2904" spans="1:19">
      <c r="A2904" t="s">
        <v>7738</v>
      </c>
      <c r="B2904" t="s">
        <v>2792</v>
      </c>
      <c r="C2904" t="s">
        <v>35</v>
      </c>
      <c r="D2904" t="s">
        <v>54</v>
      </c>
      <c r="E2904">
        <v>269.99</v>
      </c>
      <c r="F2904" t="s">
        <v>39</v>
      </c>
      <c r="G2904" t="s">
        <v>24</v>
      </c>
      <c r="H2904">
        <v>16.86</v>
      </c>
      <c r="I2904">
        <v>0</v>
      </c>
      <c r="J2904" t="s">
        <v>25</v>
      </c>
      <c r="K2904">
        <v>527384</v>
      </c>
      <c r="L2904">
        <v>25</v>
      </c>
      <c r="M2904">
        <v>0</v>
      </c>
      <c r="N2904">
        <v>0</v>
      </c>
      <c r="O2904">
        <v>0</v>
      </c>
      <c r="P2904">
        <v>0</v>
      </c>
      <c r="Q2904">
        <v>0</v>
      </c>
      <c r="R2904" t="s">
        <v>7739</v>
      </c>
      <c r="S2904" t="s">
        <v>50</v>
      </c>
    </row>
    <row r="2905" spans="1:19">
      <c r="A2905" t="s">
        <v>7740</v>
      </c>
      <c r="B2905" t="s">
        <v>7741</v>
      </c>
      <c r="C2905" t="s">
        <v>60</v>
      </c>
      <c r="D2905" t="s">
        <v>30</v>
      </c>
      <c r="E2905">
        <v>951.21</v>
      </c>
      <c r="F2905" t="s">
        <v>23</v>
      </c>
      <c r="G2905" t="s">
        <v>24</v>
      </c>
      <c r="H2905">
        <v>5</v>
      </c>
      <c r="I2905">
        <v>0</v>
      </c>
      <c r="J2905" t="s">
        <v>25</v>
      </c>
      <c r="K2905">
        <v>449523</v>
      </c>
      <c r="L2905">
        <v>42</v>
      </c>
      <c r="M2905">
        <v>0</v>
      </c>
      <c r="N2905">
        <v>0</v>
      </c>
      <c r="O2905">
        <v>1</v>
      </c>
      <c r="P2905">
        <v>0</v>
      </c>
      <c r="Q2905">
        <v>0</v>
      </c>
      <c r="R2905" t="s">
        <v>7742</v>
      </c>
    </row>
    <row r="2906" spans="1:19">
      <c r="A2906" t="s">
        <v>7743</v>
      </c>
      <c r="B2906" t="s">
        <v>7744</v>
      </c>
      <c r="C2906" t="s">
        <v>128</v>
      </c>
      <c r="D2906" t="s">
        <v>30</v>
      </c>
      <c r="E2906">
        <v>186.82</v>
      </c>
      <c r="F2906" t="s">
        <v>23</v>
      </c>
      <c r="G2906" t="s">
        <v>24</v>
      </c>
      <c r="H2906">
        <v>1.76</v>
      </c>
      <c r="I2906">
        <v>0</v>
      </c>
      <c r="J2906" t="s">
        <v>144</v>
      </c>
      <c r="K2906">
        <v>476764</v>
      </c>
      <c r="L2906">
        <v>14</v>
      </c>
      <c r="M2906">
        <v>0</v>
      </c>
      <c r="N2906">
        <v>0</v>
      </c>
      <c r="O2906">
        <v>0</v>
      </c>
      <c r="P2906">
        <v>0</v>
      </c>
      <c r="Q2906">
        <v>0</v>
      </c>
      <c r="R2906" t="s">
        <v>7745</v>
      </c>
    </row>
    <row r="2907" spans="1:19">
      <c r="A2907" t="s">
        <v>7746</v>
      </c>
      <c r="B2907" t="s">
        <v>2323</v>
      </c>
      <c r="C2907" t="s">
        <v>95</v>
      </c>
      <c r="D2907" t="s">
        <v>70</v>
      </c>
      <c r="E2907">
        <v>628.64</v>
      </c>
      <c r="F2907" t="s">
        <v>23</v>
      </c>
      <c r="G2907" t="s">
        <v>24</v>
      </c>
      <c r="H2907">
        <v>3.9</v>
      </c>
      <c r="I2907">
        <v>0</v>
      </c>
      <c r="J2907" t="s">
        <v>48</v>
      </c>
      <c r="K2907">
        <v>559451</v>
      </c>
      <c r="L2907">
        <v>52</v>
      </c>
      <c r="M2907">
        <v>0</v>
      </c>
      <c r="N2907">
        <v>0</v>
      </c>
      <c r="O2907">
        <v>1</v>
      </c>
      <c r="P2907">
        <v>0</v>
      </c>
      <c r="Q2907">
        <v>0</v>
      </c>
      <c r="R2907" t="s">
        <v>7747</v>
      </c>
    </row>
    <row r="2908" spans="1:19">
      <c r="A2908" t="s">
        <v>7748</v>
      </c>
      <c r="B2908" t="s">
        <v>1446</v>
      </c>
      <c r="C2908" t="s">
        <v>60</v>
      </c>
      <c r="D2908" t="s">
        <v>54</v>
      </c>
      <c r="E2908">
        <v>219.93</v>
      </c>
      <c r="F2908" t="s">
        <v>23</v>
      </c>
      <c r="G2908" t="s">
        <v>24</v>
      </c>
      <c r="H2908">
        <v>12.2</v>
      </c>
      <c r="I2908">
        <v>0</v>
      </c>
      <c r="J2908" t="s">
        <v>48</v>
      </c>
      <c r="K2908">
        <v>431031</v>
      </c>
      <c r="L2908">
        <v>13</v>
      </c>
      <c r="M2908">
        <v>0</v>
      </c>
      <c r="N2908">
        <v>0</v>
      </c>
      <c r="O2908">
        <v>0</v>
      </c>
      <c r="P2908">
        <v>0</v>
      </c>
      <c r="Q2908">
        <v>0</v>
      </c>
      <c r="R2908" t="s">
        <v>7749</v>
      </c>
    </row>
    <row r="2909" spans="1:19">
      <c r="A2909" t="s">
        <v>7750</v>
      </c>
      <c r="B2909" t="s">
        <v>7114</v>
      </c>
      <c r="C2909" t="s">
        <v>21</v>
      </c>
      <c r="D2909" t="s">
        <v>70</v>
      </c>
      <c r="E2909">
        <v>167.02</v>
      </c>
      <c r="F2909" t="s">
        <v>23</v>
      </c>
      <c r="G2909" t="s">
        <v>24</v>
      </c>
      <c r="H2909">
        <v>11.57</v>
      </c>
      <c r="I2909">
        <v>0</v>
      </c>
      <c r="J2909" t="s">
        <v>25</v>
      </c>
      <c r="K2909">
        <v>525457</v>
      </c>
      <c r="L2909">
        <v>13</v>
      </c>
      <c r="M2909">
        <v>0</v>
      </c>
      <c r="N2909">
        <v>0</v>
      </c>
      <c r="O2909">
        <v>0</v>
      </c>
      <c r="P2909">
        <v>0</v>
      </c>
      <c r="Q2909">
        <v>0</v>
      </c>
      <c r="R2909" t="s">
        <v>7751</v>
      </c>
    </row>
    <row r="2910" spans="1:19">
      <c r="A2910" t="s">
        <v>7752</v>
      </c>
      <c r="B2910" t="s">
        <v>7080</v>
      </c>
      <c r="C2910" t="s">
        <v>53</v>
      </c>
      <c r="D2910" t="s">
        <v>30</v>
      </c>
      <c r="E2910">
        <v>535.88</v>
      </c>
      <c r="F2910" t="s">
        <v>55</v>
      </c>
      <c r="G2910" t="s">
        <v>40</v>
      </c>
      <c r="H2910">
        <v>1.86</v>
      </c>
      <c r="I2910">
        <v>0</v>
      </c>
      <c r="J2910" t="s">
        <v>31</v>
      </c>
      <c r="K2910">
        <v>423312</v>
      </c>
      <c r="L2910">
        <v>13</v>
      </c>
      <c r="M2910">
        <v>0</v>
      </c>
      <c r="N2910">
        <v>0</v>
      </c>
      <c r="O2910">
        <v>0</v>
      </c>
      <c r="P2910">
        <v>0</v>
      </c>
      <c r="Q2910">
        <v>0</v>
      </c>
      <c r="R2910" t="s">
        <v>7753</v>
      </c>
    </row>
    <row r="2911" spans="1:19">
      <c r="A2911" t="s">
        <v>7754</v>
      </c>
      <c r="B2911" t="s">
        <v>7755</v>
      </c>
      <c r="C2911" t="s">
        <v>121</v>
      </c>
      <c r="D2911" t="s">
        <v>30</v>
      </c>
      <c r="E2911">
        <v>509.28</v>
      </c>
      <c r="F2911" t="s">
        <v>23</v>
      </c>
      <c r="G2911" t="s">
        <v>24</v>
      </c>
      <c r="H2911">
        <v>5.91</v>
      </c>
      <c r="I2911">
        <v>0</v>
      </c>
      <c r="J2911" t="s">
        <v>25</v>
      </c>
      <c r="K2911">
        <v>426804</v>
      </c>
      <c r="L2911">
        <v>41</v>
      </c>
      <c r="M2911">
        <v>0</v>
      </c>
      <c r="N2911">
        <v>0</v>
      </c>
      <c r="O2911">
        <v>1</v>
      </c>
      <c r="P2911">
        <v>0</v>
      </c>
      <c r="Q2911">
        <v>0</v>
      </c>
      <c r="R2911" t="s">
        <v>7756</v>
      </c>
    </row>
    <row r="2912" spans="1:19">
      <c r="A2912" t="s">
        <v>7757</v>
      </c>
      <c r="B2912" t="s">
        <v>802</v>
      </c>
      <c r="C2912" t="s">
        <v>29</v>
      </c>
      <c r="D2912" t="s">
        <v>54</v>
      </c>
      <c r="E2912">
        <v>346.81</v>
      </c>
      <c r="F2912" t="s">
        <v>23</v>
      </c>
      <c r="G2912" t="s">
        <v>24</v>
      </c>
      <c r="H2912">
        <v>13.74</v>
      </c>
      <c r="I2912">
        <v>0</v>
      </c>
      <c r="J2912" t="s">
        <v>31</v>
      </c>
      <c r="K2912">
        <v>464505</v>
      </c>
      <c r="L2912">
        <v>13</v>
      </c>
      <c r="M2912">
        <v>0</v>
      </c>
      <c r="N2912">
        <v>0</v>
      </c>
      <c r="O2912">
        <v>0</v>
      </c>
      <c r="P2912">
        <v>0</v>
      </c>
      <c r="Q2912">
        <v>0</v>
      </c>
      <c r="R2912" t="s">
        <v>7758</v>
      </c>
    </row>
    <row r="2913" spans="1:19">
      <c r="A2913" t="s">
        <v>7759</v>
      </c>
      <c r="B2913" t="s">
        <v>7760</v>
      </c>
      <c r="C2913" t="s">
        <v>35</v>
      </c>
      <c r="D2913" t="s">
        <v>22</v>
      </c>
      <c r="E2913">
        <v>233.18</v>
      </c>
      <c r="F2913" t="s">
        <v>23</v>
      </c>
      <c r="G2913" t="s">
        <v>24</v>
      </c>
      <c r="H2913">
        <v>7.01</v>
      </c>
      <c r="I2913">
        <v>0</v>
      </c>
      <c r="J2913" t="s">
        <v>48</v>
      </c>
      <c r="K2913">
        <v>508637</v>
      </c>
      <c r="L2913">
        <v>21</v>
      </c>
      <c r="M2913">
        <v>0</v>
      </c>
      <c r="N2913">
        <v>0</v>
      </c>
      <c r="O2913">
        <v>0</v>
      </c>
      <c r="P2913">
        <v>0</v>
      </c>
      <c r="Q2913">
        <v>0</v>
      </c>
      <c r="R2913" t="s">
        <v>7761</v>
      </c>
    </row>
    <row r="2914" spans="1:19">
      <c r="A2914" t="s">
        <v>7762</v>
      </c>
      <c r="B2914" t="s">
        <v>2968</v>
      </c>
      <c r="C2914" t="s">
        <v>44</v>
      </c>
      <c r="D2914" t="s">
        <v>30</v>
      </c>
      <c r="E2914">
        <v>510.35</v>
      </c>
      <c r="F2914" t="s">
        <v>23</v>
      </c>
      <c r="G2914" t="s">
        <v>24</v>
      </c>
      <c r="H2914">
        <v>3.35</v>
      </c>
      <c r="I2914">
        <v>0</v>
      </c>
      <c r="J2914" t="s">
        <v>25</v>
      </c>
      <c r="K2914">
        <v>529223</v>
      </c>
      <c r="L2914">
        <v>22</v>
      </c>
      <c r="M2914">
        <v>0</v>
      </c>
      <c r="N2914">
        <v>0</v>
      </c>
      <c r="O2914">
        <v>0</v>
      </c>
      <c r="P2914">
        <v>0</v>
      </c>
      <c r="Q2914">
        <v>0</v>
      </c>
      <c r="R2914" t="s">
        <v>7763</v>
      </c>
    </row>
    <row r="2915" spans="1:19">
      <c r="A2915" t="s">
        <v>7764</v>
      </c>
      <c r="B2915" t="s">
        <v>2641</v>
      </c>
      <c r="C2915" t="s">
        <v>29</v>
      </c>
      <c r="D2915" t="s">
        <v>70</v>
      </c>
      <c r="E2915">
        <v>63.54</v>
      </c>
      <c r="F2915" t="s">
        <v>23</v>
      </c>
      <c r="G2915" t="s">
        <v>24</v>
      </c>
      <c r="H2915">
        <v>5.68</v>
      </c>
      <c r="I2915">
        <v>0</v>
      </c>
      <c r="J2915" t="s">
        <v>48</v>
      </c>
      <c r="K2915">
        <v>475151</v>
      </c>
      <c r="L2915">
        <v>12</v>
      </c>
      <c r="M2915">
        <v>0</v>
      </c>
      <c r="N2915">
        <v>0</v>
      </c>
      <c r="O2915">
        <v>0</v>
      </c>
      <c r="P2915">
        <v>0</v>
      </c>
      <c r="Q2915">
        <v>0</v>
      </c>
      <c r="R2915" t="s">
        <v>7765</v>
      </c>
    </row>
    <row r="2916" spans="1:19">
      <c r="A2916" t="s">
        <v>7766</v>
      </c>
      <c r="B2916" t="s">
        <v>7767</v>
      </c>
      <c r="C2916" t="s">
        <v>29</v>
      </c>
      <c r="D2916" t="s">
        <v>22</v>
      </c>
      <c r="E2916">
        <v>364.92</v>
      </c>
      <c r="F2916" t="s">
        <v>39</v>
      </c>
      <c r="G2916" t="s">
        <v>40</v>
      </c>
      <c r="H2916">
        <v>10.72</v>
      </c>
      <c r="I2916">
        <v>0</v>
      </c>
      <c r="J2916" t="s">
        <v>31</v>
      </c>
      <c r="K2916">
        <v>523227</v>
      </c>
      <c r="L2916">
        <v>14</v>
      </c>
      <c r="M2916">
        <v>0</v>
      </c>
      <c r="N2916">
        <v>0</v>
      </c>
      <c r="O2916">
        <v>0</v>
      </c>
      <c r="P2916">
        <v>0</v>
      </c>
      <c r="Q2916">
        <v>0</v>
      </c>
      <c r="R2916" t="s">
        <v>7768</v>
      </c>
    </row>
    <row r="2917" spans="1:19">
      <c r="A2917" t="s">
        <v>7769</v>
      </c>
      <c r="B2917" t="s">
        <v>7770</v>
      </c>
      <c r="C2917" t="s">
        <v>29</v>
      </c>
      <c r="D2917" t="s">
        <v>70</v>
      </c>
      <c r="E2917">
        <v>217.83</v>
      </c>
      <c r="F2917" t="s">
        <v>23</v>
      </c>
      <c r="G2917" t="s">
        <v>24</v>
      </c>
      <c r="H2917">
        <v>9.31</v>
      </c>
      <c r="I2917">
        <v>0</v>
      </c>
      <c r="J2917" t="s">
        <v>48</v>
      </c>
      <c r="K2917">
        <v>406121</v>
      </c>
      <c r="L2917">
        <v>22</v>
      </c>
      <c r="M2917">
        <v>0</v>
      </c>
      <c r="N2917">
        <v>0</v>
      </c>
      <c r="O2917">
        <v>0</v>
      </c>
      <c r="P2917">
        <v>0</v>
      </c>
      <c r="Q2917">
        <v>0</v>
      </c>
      <c r="R2917" t="s">
        <v>7771</v>
      </c>
    </row>
    <row r="2918" spans="1:19">
      <c r="A2918" t="s">
        <v>7772</v>
      </c>
      <c r="B2918" t="s">
        <v>3341</v>
      </c>
      <c r="C2918" t="s">
        <v>95</v>
      </c>
      <c r="D2918" t="s">
        <v>30</v>
      </c>
      <c r="E2918">
        <v>1301.21</v>
      </c>
      <c r="F2918" t="s">
        <v>23</v>
      </c>
      <c r="G2918" t="s">
        <v>24</v>
      </c>
      <c r="H2918">
        <v>7.42</v>
      </c>
      <c r="I2918">
        <v>0</v>
      </c>
      <c r="J2918" t="s">
        <v>31</v>
      </c>
      <c r="K2918">
        <v>458346</v>
      </c>
      <c r="L2918">
        <v>10</v>
      </c>
      <c r="M2918">
        <v>0</v>
      </c>
      <c r="N2918">
        <v>0</v>
      </c>
      <c r="O2918">
        <v>0</v>
      </c>
      <c r="P2918">
        <v>0</v>
      </c>
      <c r="Q2918">
        <v>0</v>
      </c>
      <c r="R2918" t="s">
        <v>7773</v>
      </c>
    </row>
    <row r="2919" spans="1:19">
      <c r="A2919" t="s">
        <v>7774</v>
      </c>
      <c r="B2919" t="s">
        <v>7775</v>
      </c>
      <c r="C2919" t="s">
        <v>95</v>
      </c>
      <c r="D2919" t="s">
        <v>70</v>
      </c>
      <c r="E2919">
        <v>224.39</v>
      </c>
      <c r="F2919" t="s">
        <v>39</v>
      </c>
      <c r="G2919" t="s">
        <v>40</v>
      </c>
      <c r="H2919">
        <v>5.04</v>
      </c>
      <c r="I2919">
        <v>0</v>
      </c>
      <c r="J2919" t="s">
        <v>25</v>
      </c>
      <c r="K2919">
        <v>511408</v>
      </c>
      <c r="L2919">
        <v>18</v>
      </c>
      <c r="M2919">
        <v>0</v>
      </c>
      <c r="N2919">
        <v>0</v>
      </c>
      <c r="O2919">
        <v>0</v>
      </c>
      <c r="P2919">
        <v>0</v>
      </c>
      <c r="Q2919">
        <v>0</v>
      </c>
      <c r="R2919" t="s">
        <v>7776</v>
      </c>
    </row>
    <row r="2920" spans="1:19">
      <c r="A2920" t="s">
        <v>7777</v>
      </c>
      <c r="B2920" t="s">
        <v>708</v>
      </c>
      <c r="C2920" t="s">
        <v>60</v>
      </c>
      <c r="D2920" t="s">
        <v>70</v>
      </c>
      <c r="E2920">
        <v>612.27</v>
      </c>
      <c r="F2920" t="s">
        <v>39</v>
      </c>
      <c r="G2920" t="s">
        <v>40</v>
      </c>
      <c r="H2920">
        <v>8.4600000000000009</v>
      </c>
      <c r="I2920">
        <v>0</v>
      </c>
      <c r="J2920" t="s">
        <v>25</v>
      </c>
      <c r="K2920">
        <v>451826</v>
      </c>
      <c r="L2920">
        <v>10</v>
      </c>
      <c r="M2920">
        <v>0</v>
      </c>
      <c r="N2920">
        <v>0</v>
      </c>
      <c r="O2920">
        <v>0</v>
      </c>
      <c r="P2920">
        <v>0</v>
      </c>
      <c r="Q2920">
        <v>0</v>
      </c>
      <c r="R2920" t="s">
        <v>7778</v>
      </c>
    </row>
    <row r="2921" spans="1:19">
      <c r="A2921" t="s">
        <v>7779</v>
      </c>
      <c r="B2921" t="s">
        <v>7780</v>
      </c>
      <c r="C2921" t="s">
        <v>60</v>
      </c>
      <c r="D2921" t="s">
        <v>22</v>
      </c>
      <c r="E2921">
        <v>1521.77</v>
      </c>
      <c r="F2921" t="s">
        <v>23</v>
      </c>
      <c r="G2921" t="s">
        <v>24</v>
      </c>
      <c r="H2921">
        <v>2.38</v>
      </c>
      <c r="I2921">
        <v>0</v>
      </c>
      <c r="J2921" t="s">
        <v>31</v>
      </c>
      <c r="K2921">
        <v>421246</v>
      </c>
      <c r="L2921">
        <v>10</v>
      </c>
      <c r="M2921">
        <v>0</v>
      </c>
      <c r="N2921">
        <v>0</v>
      </c>
      <c r="O2921">
        <v>0</v>
      </c>
      <c r="P2921">
        <v>0</v>
      </c>
      <c r="Q2921">
        <v>0</v>
      </c>
      <c r="R2921" t="s">
        <v>7781</v>
      </c>
    </row>
    <row r="2922" spans="1:19">
      <c r="A2922" t="s">
        <v>7782</v>
      </c>
      <c r="B2922" t="s">
        <v>3728</v>
      </c>
      <c r="C2922" t="s">
        <v>53</v>
      </c>
      <c r="D2922" t="s">
        <v>30</v>
      </c>
      <c r="E2922">
        <v>493.14</v>
      </c>
      <c r="F2922" t="s">
        <v>23</v>
      </c>
      <c r="G2922" t="s">
        <v>24</v>
      </c>
      <c r="H2922">
        <v>1.26</v>
      </c>
      <c r="I2922">
        <v>0</v>
      </c>
      <c r="J2922" t="s">
        <v>144</v>
      </c>
      <c r="K2922">
        <v>419552</v>
      </c>
      <c r="L2922">
        <v>25</v>
      </c>
      <c r="M2922">
        <v>0</v>
      </c>
      <c r="N2922">
        <v>0</v>
      </c>
      <c r="O2922">
        <v>0</v>
      </c>
      <c r="P2922">
        <v>0</v>
      </c>
      <c r="Q2922">
        <v>0</v>
      </c>
      <c r="R2922" t="s">
        <v>7783</v>
      </c>
    </row>
    <row r="2923" spans="1:19">
      <c r="A2923" t="s">
        <v>7784</v>
      </c>
      <c r="B2923" t="s">
        <v>358</v>
      </c>
      <c r="C2923" t="s">
        <v>44</v>
      </c>
      <c r="D2923" t="s">
        <v>30</v>
      </c>
      <c r="E2923">
        <v>162.63999999999999</v>
      </c>
      <c r="F2923" t="s">
        <v>39</v>
      </c>
      <c r="G2923" t="s">
        <v>24</v>
      </c>
      <c r="H2923">
        <v>5.25</v>
      </c>
      <c r="I2923">
        <v>0</v>
      </c>
      <c r="J2923" t="s">
        <v>31</v>
      </c>
      <c r="K2923">
        <v>462234</v>
      </c>
      <c r="L2923">
        <v>17</v>
      </c>
      <c r="M2923">
        <v>0</v>
      </c>
      <c r="N2923">
        <v>0</v>
      </c>
      <c r="O2923">
        <v>0</v>
      </c>
      <c r="P2923">
        <v>0</v>
      </c>
      <c r="Q2923">
        <v>0</v>
      </c>
      <c r="R2923" t="s">
        <v>7785</v>
      </c>
      <c r="S2923" t="s">
        <v>50</v>
      </c>
    </row>
    <row r="2924" spans="1:19">
      <c r="A2924" t="s">
        <v>7786</v>
      </c>
      <c r="B2924" t="s">
        <v>7787</v>
      </c>
      <c r="C2924" t="s">
        <v>44</v>
      </c>
      <c r="D2924" t="s">
        <v>70</v>
      </c>
      <c r="E2924">
        <v>101.35</v>
      </c>
      <c r="F2924" t="s">
        <v>23</v>
      </c>
      <c r="G2924" t="s">
        <v>24</v>
      </c>
      <c r="H2924">
        <v>8.0299999999999994</v>
      </c>
      <c r="I2924">
        <v>0</v>
      </c>
      <c r="J2924" t="s">
        <v>31</v>
      </c>
      <c r="K2924">
        <v>463085</v>
      </c>
      <c r="L2924">
        <v>52</v>
      </c>
      <c r="M2924">
        <v>0</v>
      </c>
      <c r="N2924">
        <v>0</v>
      </c>
      <c r="O2924">
        <v>1</v>
      </c>
      <c r="P2924">
        <v>0</v>
      </c>
      <c r="Q2924">
        <v>0</v>
      </c>
      <c r="R2924" t="s">
        <v>7788</v>
      </c>
    </row>
    <row r="2925" spans="1:19">
      <c r="A2925" t="s">
        <v>7789</v>
      </c>
      <c r="B2925" t="s">
        <v>6265</v>
      </c>
      <c r="C2925" t="s">
        <v>111</v>
      </c>
      <c r="D2925" t="s">
        <v>54</v>
      </c>
      <c r="E2925">
        <v>363.34</v>
      </c>
      <c r="F2925" t="s">
        <v>55</v>
      </c>
      <c r="G2925" t="s">
        <v>24</v>
      </c>
      <c r="H2925">
        <v>19.350000000000001</v>
      </c>
      <c r="I2925">
        <v>0</v>
      </c>
      <c r="J2925" t="s">
        <v>48</v>
      </c>
      <c r="K2925">
        <v>449691</v>
      </c>
      <c r="L2925">
        <v>55</v>
      </c>
      <c r="M2925">
        <v>1</v>
      </c>
      <c r="N2925">
        <v>0</v>
      </c>
      <c r="O2925">
        <v>0</v>
      </c>
      <c r="P2925">
        <v>0</v>
      </c>
      <c r="Q2925">
        <v>1</v>
      </c>
      <c r="R2925" t="s">
        <v>7790</v>
      </c>
      <c r="S2925" t="s">
        <v>57</v>
      </c>
    </row>
    <row r="2926" spans="1:19">
      <c r="A2926" t="s">
        <v>7791</v>
      </c>
      <c r="B2926" t="s">
        <v>4952</v>
      </c>
      <c r="C2926" t="s">
        <v>53</v>
      </c>
      <c r="D2926" t="s">
        <v>70</v>
      </c>
      <c r="E2926">
        <v>1277.18</v>
      </c>
      <c r="F2926" t="s">
        <v>55</v>
      </c>
      <c r="G2926" t="s">
        <v>40</v>
      </c>
      <c r="H2926">
        <v>0.81</v>
      </c>
      <c r="I2926">
        <v>0</v>
      </c>
      <c r="J2926" t="s">
        <v>31</v>
      </c>
      <c r="K2926">
        <v>411409</v>
      </c>
      <c r="L2926">
        <v>12</v>
      </c>
      <c r="M2926">
        <v>0</v>
      </c>
      <c r="N2926">
        <v>0</v>
      </c>
      <c r="O2926">
        <v>0</v>
      </c>
      <c r="P2926">
        <v>0</v>
      </c>
      <c r="Q2926">
        <v>0</v>
      </c>
      <c r="R2926" t="s">
        <v>7792</v>
      </c>
    </row>
    <row r="2927" spans="1:19">
      <c r="A2927" t="s">
        <v>7793</v>
      </c>
      <c r="B2927" t="s">
        <v>7794</v>
      </c>
      <c r="C2927" t="s">
        <v>29</v>
      </c>
      <c r="D2927" t="s">
        <v>22</v>
      </c>
      <c r="E2927">
        <v>501.82</v>
      </c>
      <c r="F2927" t="s">
        <v>23</v>
      </c>
      <c r="G2927" t="s">
        <v>24</v>
      </c>
      <c r="H2927">
        <v>11.86</v>
      </c>
      <c r="I2927">
        <v>0</v>
      </c>
      <c r="J2927" t="s">
        <v>31</v>
      </c>
      <c r="K2927">
        <v>513281</v>
      </c>
      <c r="L2927">
        <v>24</v>
      </c>
      <c r="M2927">
        <v>0</v>
      </c>
      <c r="N2927">
        <v>0</v>
      </c>
      <c r="O2927">
        <v>0</v>
      </c>
      <c r="P2927">
        <v>0</v>
      </c>
      <c r="Q2927">
        <v>0</v>
      </c>
      <c r="R2927" t="s">
        <v>7795</v>
      </c>
    </row>
    <row r="2928" spans="1:19">
      <c r="A2928" t="s">
        <v>7796</v>
      </c>
      <c r="B2928" t="s">
        <v>2179</v>
      </c>
      <c r="C2928" t="s">
        <v>44</v>
      </c>
      <c r="D2928" t="s">
        <v>70</v>
      </c>
      <c r="E2928">
        <v>1156.96</v>
      </c>
      <c r="F2928" t="s">
        <v>55</v>
      </c>
      <c r="G2928" t="s">
        <v>24</v>
      </c>
      <c r="H2928">
        <v>8.0299999999999994</v>
      </c>
      <c r="I2928">
        <v>0</v>
      </c>
      <c r="J2928" t="s">
        <v>25</v>
      </c>
      <c r="K2928">
        <v>533463</v>
      </c>
      <c r="L2928">
        <v>21</v>
      </c>
      <c r="M2928">
        <v>0</v>
      </c>
      <c r="N2928">
        <v>0</v>
      </c>
      <c r="O2928">
        <v>0</v>
      </c>
      <c r="P2928">
        <v>0</v>
      </c>
      <c r="Q2928">
        <v>0</v>
      </c>
      <c r="R2928" t="s">
        <v>7797</v>
      </c>
      <c r="S2928" t="s">
        <v>57</v>
      </c>
    </row>
    <row r="2929" spans="1:19">
      <c r="A2929" t="s">
        <v>7798</v>
      </c>
      <c r="B2929" t="s">
        <v>7799</v>
      </c>
      <c r="C2929" t="s">
        <v>35</v>
      </c>
      <c r="D2929" t="s">
        <v>22</v>
      </c>
      <c r="E2929">
        <v>325.97000000000003</v>
      </c>
      <c r="F2929" t="s">
        <v>23</v>
      </c>
      <c r="G2929" t="s">
        <v>24</v>
      </c>
      <c r="H2929">
        <v>2.63</v>
      </c>
      <c r="I2929">
        <v>0</v>
      </c>
      <c r="J2929" t="s">
        <v>48</v>
      </c>
      <c r="K2929">
        <v>541469</v>
      </c>
      <c r="L2929">
        <v>20</v>
      </c>
      <c r="M2929">
        <v>0</v>
      </c>
      <c r="N2929">
        <v>0</v>
      </c>
      <c r="O2929">
        <v>0</v>
      </c>
      <c r="P2929">
        <v>0</v>
      </c>
      <c r="Q2929">
        <v>0</v>
      </c>
      <c r="R2929" t="s">
        <v>7800</v>
      </c>
    </row>
    <row r="2930" spans="1:19">
      <c r="A2930" t="s">
        <v>7801</v>
      </c>
      <c r="B2930" t="s">
        <v>3400</v>
      </c>
      <c r="C2930" t="s">
        <v>29</v>
      </c>
      <c r="D2930" t="s">
        <v>70</v>
      </c>
      <c r="E2930">
        <v>402.4</v>
      </c>
      <c r="F2930" t="s">
        <v>23</v>
      </c>
      <c r="G2930" t="s">
        <v>24</v>
      </c>
      <c r="H2930">
        <v>9.83</v>
      </c>
      <c r="I2930">
        <v>0</v>
      </c>
      <c r="J2930" t="s">
        <v>25</v>
      </c>
      <c r="K2930">
        <v>491908</v>
      </c>
      <c r="L2930">
        <v>17</v>
      </c>
      <c r="M2930">
        <v>0</v>
      </c>
      <c r="N2930">
        <v>0</v>
      </c>
      <c r="O2930">
        <v>0</v>
      </c>
      <c r="P2930">
        <v>0</v>
      </c>
      <c r="Q2930">
        <v>0</v>
      </c>
      <c r="R2930" t="s">
        <v>7802</v>
      </c>
    </row>
    <row r="2931" spans="1:19">
      <c r="A2931" t="s">
        <v>7803</v>
      </c>
      <c r="B2931" t="s">
        <v>2182</v>
      </c>
      <c r="C2931" t="s">
        <v>44</v>
      </c>
      <c r="D2931" t="s">
        <v>54</v>
      </c>
      <c r="E2931">
        <v>1602.84</v>
      </c>
      <c r="F2931" t="s">
        <v>39</v>
      </c>
      <c r="G2931" t="s">
        <v>40</v>
      </c>
      <c r="H2931">
        <v>10.89</v>
      </c>
      <c r="I2931">
        <v>0</v>
      </c>
      <c r="J2931" t="s">
        <v>25</v>
      </c>
      <c r="K2931">
        <v>525896</v>
      </c>
      <c r="L2931">
        <v>18</v>
      </c>
      <c r="M2931">
        <v>0</v>
      </c>
      <c r="N2931">
        <v>0</v>
      </c>
      <c r="O2931">
        <v>0</v>
      </c>
      <c r="P2931">
        <v>0</v>
      </c>
      <c r="Q2931">
        <v>0</v>
      </c>
      <c r="R2931" t="s">
        <v>7804</v>
      </c>
    </row>
    <row r="2932" spans="1:19">
      <c r="A2932" t="s">
        <v>7805</v>
      </c>
      <c r="B2932" t="s">
        <v>7806</v>
      </c>
      <c r="C2932" t="s">
        <v>121</v>
      </c>
      <c r="D2932" t="s">
        <v>70</v>
      </c>
      <c r="E2932">
        <v>246.79</v>
      </c>
      <c r="F2932" t="s">
        <v>39</v>
      </c>
      <c r="G2932" t="s">
        <v>40</v>
      </c>
      <c r="H2932">
        <v>5.28</v>
      </c>
      <c r="I2932">
        <v>0</v>
      </c>
      <c r="J2932" t="s">
        <v>25</v>
      </c>
      <c r="K2932">
        <v>543572</v>
      </c>
      <c r="L2932">
        <v>23</v>
      </c>
      <c r="M2932">
        <v>0</v>
      </c>
      <c r="N2932">
        <v>0</v>
      </c>
      <c r="O2932">
        <v>0</v>
      </c>
      <c r="P2932">
        <v>0</v>
      </c>
      <c r="Q2932">
        <v>0</v>
      </c>
      <c r="R2932" t="s">
        <v>7807</v>
      </c>
    </row>
    <row r="2933" spans="1:19">
      <c r="A2933" t="s">
        <v>7808</v>
      </c>
      <c r="B2933" t="s">
        <v>1904</v>
      </c>
      <c r="C2933" t="s">
        <v>21</v>
      </c>
      <c r="D2933" t="s">
        <v>22</v>
      </c>
      <c r="E2933">
        <v>93.6</v>
      </c>
      <c r="F2933" t="s">
        <v>39</v>
      </c>
      <c r="G2933" t="s">
        <v>40</v>
      </c>
      <c r="H2933">
        <v>2.2200000000000002</v>
      </c>
      <c r="I2933">
        <v>0</v>
      </c>
      <c r="J2933" t="s">
        <v>25</v>
      </c>
      <c r="K2933">
        <v>442293</v>
      </c>
      <c r="L2933">
        <v>10</v>
      </c>
      <c r="M2933">
        <v>0</v>
      </c>
      <c r="N2933">
        <v>0</v>
      </c>
      <c r="O2933">
        <v>0</v>
      </c>
      <c r="P2933">
        <v>0</v>
      </c>
      <c r="Q2933">
        <v>0</v>
      </c>
      <c r="R2933" t="s">
        <v>7809</v>
      </c>
    </row>
    <row r="2934" spans="1:19">
      <c r="A2934" t="s">
        <v>7810</v>
      </c>
      <c r="B2934" t="s">
        <v>7811</v>
      </c>
      <c r="C2934" t="s">
        <v>35</v>
      </c>
      <c r="D2934" t="s">
        <v>30</v>
      </c>
      <c r="E2934">
        <v>777.58</v>
      </c>
      <c r="F2934" t="s">
        <v>55</v>
      </c>
      <c r="G2934" t="s">
        <v>40</v>
      </c>
      <c r="H2934">
        <v>8.74</v>
      </c>
      <c r="I2934">
        <v>0</v>
      </c>
      <c r="J2934" t="s">
        <v>31</v>
      </c>
      <c r="K2934">
        <v>470324</v>
      </c>
      <c r="L2934">
        <v>17</v>
      </c>
      <c r="M2934">
        <v>0</v>
      </c>
      <c r="N2934">
        <v>0</v>
      </c>
      <c r="O2934">
        <v>0</v>
      </c>
      <c r="P2934">
        <v>0</v>
      </c>
      <c r="Q2934">
        <v>0</v>
      </c>
      <c r="R2934" t="s">
        <v>7812</v>
      </c>
    </row>
    <row r="2935" spans="1:19">
      <c r="A2935" t="s">
        <v>7813</v>
      </c>
      <c r="B2935" t="s">
        <v>2030</v>
      </c>
      <c r="C2935" t="s">
        <v>29</v>
      </c>
      <c r="D2935" t="s">
        <v>70</v>
      </c>
      <c r="E2935">
        <v>483.49</v>
      </c>
      <c r="F2935" t="s">
        <v>23</v>
      </c>
      <c r="G2935" t="s">
        <v>24</v>
      </c>
      <c r="H2935">
        <v>5.12</v>
      </c>
      <c r="I2935">
        <v>0</v>
      </c>
      <c r="J2935" t="s">
        <v>31</v>
      </c>
      <c r="K2935">
        <v>428338</v>
      </c>
      <c r="L2935">
        <v>19</v>
      </c>
      <c r="M2935">
        <v>0</v>
      </c>
      <c r="N2935">
        <v>0</v>
      </c>
      <c r="O2935">
        <v>0</v>
      </c>
      <c r="P2935">
        <v>0</v>
      </c>
      <c r="Q2935">
        <v>0</v>
      </c>
      <c r="R2935" t="s">
        <v>7814</v>
      </c>
    </row>
    <row r="2936" spans="1:19">
      <c r="A2936" t="s">
        <v>7815</v>
      </c>
      <c r="B2936" t="s">
        <v>7816</v>
      </c>
      <c r="C2936" t="s">
        <v>44</v>
      </c>
      <c r="D2936" t="s">
        <v>22</v>
      </c>
      <c r="E2936">
        <v>571.95000000000005</v>
      </c>
      <c r="F2936" t="s">
        <v>23</v>
      </c>
      <c r="G2936" t="s">
        <v>24</v>
      </c>
      <c r="H2936">
        <v>7.12</v>
      </c>
      <c r="I2936">
        <v>0</v>
      </c>
      <c r="J2936" t="s">
        <v>25</v>
      </c>
      <c r="K2936">
        <v>454192</v>
      </c>
      <c r="L2936">
        <v>24</v>
      </c>
      <c r="M2936">
        <v>0</v>
      </c>
      <c r="N2936">
        <v>0</v>
      </c>
      <c r="O2936">
        <v>0</v>
      </c>
      <c r="P2936">
        <v>0</v>
      </c>
      <c r="Q2936">
        <v>0</v>
      </c>
      <c r="R2936" t="s">
        <v>7817</v>
      </c>
    </row>
    <row r="2937" spans="1:19">
      <c r="A2937" t="s">
        <v>7818</v>
      </c>
      <c r="B2937" t="s">
        <v>7540</v>
      </c>
      <c r="C2937" t="s">
        <v>44</v>
      </c>
      <c r="D2937" t="s">
        <v>30</v>
      </c>
      <c r="E2937">
        <v>472.36</v>
      </c>
      <c r="F2937" t="s">
        <v>23</v>
      </c>
      <c r="G2937" t="s">
        <v>24</v>
      </c>
      <c r="H2937">
        <v>8.3699999999999992</v>
      </c>
      <c r="I2937">
        <v>0</v>
      </c>
      <c r="J2937" t="s">
        <v>25</v>
      </c>
      <c r="K2937">
        <v>422380</v>
      </c>
      <c r="L2937">
        <v>11</v>
      </c>
      <c r="M2937">
        <v>0</v>
      </c>
      <c r="N2937">
        <v>0</v>
      </c>
      <c r="O2937">
        <v>0</v>
      </c>
      <c r="P2937">
        <v>0</v>
      </c>
      <c r="Q2937">
        <v>0</v>
      </c>
      <c r="R2937" t="s">
        <v>7819</v>
      </c>
    </row>
    <row r="2938" spans="1:19">
      <c r="A2938" t="s">
        <v>7820</v>
      </c>
      <c r="B2938" t="s">
        <v>7821</v>
      </c>
      <c r="C2938" t="s">
        <v>60</v>
      </c>
      <c r="D2938" t="s">
        <v>70</v>
      </c>
      <c r="E2938">
        <v>1229.26</v>
      </c>
      <c r="F2938" t="s">
        <v>39</v>
      </c>
      <c r="G2938" t="s">
        <v>24</v>
      </c>
      <c r="H2938">
        <v>2.29</v>
      </c>
      <c r="I2938">
        <v>0</v>
      </c>
      <c r="J2938" t="s">
        <v>48</v>
      </c>
      <c r="K2938">
        <v>485286</v>
      </c>
      <c r="L2938">
        <v>24</v>
      </c>
      <c r="M2938">
        <v>0</v>
      </c>
      <c r="N2938">
        <v>0</v>
      </c>
      <c r="O2938">
        <v>0</v>
      </c>
      <c r="P2938">
        <v>0</v>
      </c>
      <c r="Q2938">
        <v>0</v>
      </c>
      <c r="R2938" t="s">
        <v>7822</v>
      </c>
      <c r="S2938" t="s">
        <v>50</v>
      </c>
    </row>
    <row r="2939" spans="1:19">
      <c r="A2939" t="s">
        <v>7823</v>
      </c>
      <c r="B2939" t="s">
        <v>7824</v>
      </c>
      <c r="C2939" t="s">
        <v>21</v>
      </c>
      <c r="D2939" t="s">
        <v>22</v>
      </c>
      <c r="E2939">
        <v>316.10000000000002</v>
      </c>
      <c r="F2939" t="s">
        <v>23</v>
      </c>
      <c r="G2939" t="s">
        <v>24</v>
      </c>
      <c r="H2939">
        <v>10.35</v>
      </c>
      <c r="I2939">
        <v>0</v>
      </c>
      <c r="J2939" t="s">
        <v>31</v>
      </c>
      <c r="K2939">
        <v>511714</v>
      </c>
      <c r="L2939">
        <v>19</v>
      </c>
      <c r="M2939">
        <v>0</v>
      </c>
      <c r="N2939">
        <v>0</v>
      </c>
      <c r="O2939">
        <v>0</v>
      </c>
      <c r="P2939">
        <v>0</v>
      </c>
      <c r="Q2939">
        <v>0</v>
      </c>
      <c r="R2939" t="s">
        <v>7825</v>
      </c>
    </row>
    <row r="2940" spans="1:19">
      <c r="A2940" t="s">
        <v>7826</v>
      </c>
      <c r="B2940" t="s">
        <v>7361</v>
      </c>
      <c r="C2940" t="s">
        <v>21</v>
      </c>
      <c r="D2940" t="s">
        <v>70</v>
      </c>
      <c r="E2940">
        <v>727.66</v>
      </c>
      <c r="F2940" t="s">
        <v>23</v>
      </c>
      <c r="G2940" t="s">
        <v>24</v>
      </c>
      <c r="H2940">
        <v>5.03</v>
      </c>
      <c r="I2940">
        <v>0</v>
      </c>
      <c r="J2940" t="s">
        <v>25</v>
      </c>
      <c r="K2940">
        <v>516862</v>
      </c>
      <c r="L2940">
        <v>22</v>
      </c>
      <c r="M2940">
        <v>0</v>
      </c>
      <c r="N2940">
        <v>0</v>
      </c>
      <c r="O2940">
        <v>0</v>
      </c>
      <c r="P2940">
        <v>0</v>
      </c>
      <c r="Q2940">
        <v>0</v>
      </c>
      <c r="R2940" t="s">
        <v>7827</v>
      </c>
    </row>
    <row r="2941" spans="1:19">
      <c r="A2941" t="s">
        <v>7828</v>
      </c>
      <c r="B2941" t="s">
        <v>7829</v>
      </c>
      <c r="C2941" t="s">
        <v>128</v>
      </c>
      <c r="D2941" t="s">
        <v>30</v>
      </c>
      <c r="E2941">
        <v>378.02</v>
      </c>
      <c r="F2941" t="s">
        <v>55</v>
      </c>
      <c r="G2941" t="s">
        <v>40</v>
      </c>
      <c r="H2941">
        <v>4.33</v>
      </c>
      <c r="I2941">
        <v>0</v>
      </c>
      <c r="J2941" t="s">
        <v>48</v>
      </c>
      <c r="K2941">
        <v>415107</v>
      </c>
      <c r="L2941">
        <v>21</v>
      </c>
      <c r="M2941">
        <v>0</v>
      </c>
      <c r="N2941">
        <v>0</v>
      </c>
      <c r="O2941">
        <v>0</v>
      </c>
      <c r="P2941">
        <v>0</v>
      </c>
      <c r="Q2941">
        <v>0</v>
      </c>
      <c r="R2941" t="s">
        <v>7830</v>
      </c>
    </row>
    <row r="2942" spans="1:19">
      <c r="A2942" t="s">
        <v>7831</v>
      </c>
      <c r="B2942" t="s">
        <v>7832</v>
      </c>
      <c r="C2942" t="s">
        <v>53</v>
      </c>
      <c r="D2942" t="s">
        <v>70</v>
      </c>
      <c r="E2942">
        <v>438.44</v>
      </c>
      <c r="F2942" t="s">
        <v>55</v>
      </c>
      <c r="G2942" t="s">
        <v>40</v>
      </c>
      <c r="H2942">
        <v>5.75</v>
      </c>
      <c r="I2942">
        <v>0</v>
      </c>
      <c r="J2942" t="s">
        <v>31</v>
      </c>
      <c r="K2942">
        <v>433952</v>
      </c>
      <c r="L2942">
        <v>20</v>
      </c>
      <c r="M2942">
        <v>0</v>
      </c>
      <c r="N2942">
        <v>0</v>
      </c>
      <c r="O2942">
        <v>0</v>
      </c>
      <c r="P2942">
        <v>0</v>
      </c>
      <c r="Q2942">
        <v>0</v>
      </c>
      <c r="R2942" t="s">
        <v>7833</v>
      </c>
    </row>
    <row r="2943" spans="1:19">
      <c r="A2943" t="s">
        <v>7834</v>
      </c>
      <c r="B2943" t="s">
        <v>1941</v>
      </c>
      <c r="C2943" t="s">
        <v>60</v>
      </c>
      <c r="D2943" t="s">
        <v>54</v>
      </c>
      <c r="E2943">
        <v>1074.56</v>
      </c>
      <c r="F2943" t="s">
        <v>55</v>
      </c>
      <c r="G2943" t="s">
        <v>24</v>
      </c>
      <c r="H2943">
        <v>10.78</v>
      </c>
      <c r="I2943">
        <v>0</v>
      </c>
      <c r="J2943" t="s">
        <v>31</v>
      </c>
      <c r="K2943">
        <v>449409</v>
      </c>
      <c r="L2943">
        <v>17</v>
      </c>
      <c r="M2943">
        <v>0</v>
      </c>
      <c r="N2943">
        <v>0</v>
      </c>
      <c r="O2943">
        <v>0</v>
      </c>
      <c r="P2943">
        <v>0</v>
      </c>
      <c r="Q2943">
        <v>0</v>
      </c>
      <c r="R2943" t="s">
        <v>7835</v>
      </c>
      <c r="S2943" t="s">
        <v>57</v>
      </c>
    </row>
    <row r="2944" spans="1:19">
      <c r="A2944" t="s">
        <v>7836</v>
      </c>
      <c r="B2944" t="s">
        <v>1985</v>
      </c>
      <c r="C2944" t="s">
        <v>44</v>
      </c>
      <c r="D2944" t="s">
        <v>70</v>
      </c>
      <c r="E2944">
        <v>338.47</v>
      </c>
      <c r="F2944" t="s">
        <v>23</v>
      </c>
      <c r="G2944" t="s">
        <v>24</v>
      </c>
      <c r="H2944">
        <v>3.17</v>
      </c>
      <c r="I2944">
        <v>0</v>
      </c>
      <c r="J2944" t="s">
        <v>31</v>
      </c>
      <c r="K2944">
        <v>550014</v>
      </c>
      <c r="L2944">
        <v>22</v>
      </c>
      <c r="M2944">
        <v>0</v>
      </c>
      <c r="N2944">
        <v>0</v>
      </c>
      <c r="O2944">
        <v>0</v>
      </c>
      <c r="P2944">
        <v>0</v>
      </c>
      <c r="Q2944">
        <v>0</v>
      </c>
      <c r="R2944" t="s">
        <v>7837</v>
      </c>
    </row>
    <row r="2945" spans="1:19">
      <c r="A2945" t="s">
        <v>7838</v>
      </c>
      <c r="B2945" t="s">
        <v>1440</v>
      </c>
      <c r="C2945" t="s">
        <v>29</v>
      </c>
      <c r="D2945" t="s">
        <v>70</v>
      </c>
      <c r="E2945">
        <v>81.37</v>
      </c>
      <c r="F2945" t="s">
        <v>39</v>
      </c>
      <c r="G2945" t="s">
        <v>40</v>
      </c>
      <c r="H2945">
        <v>0.73</v>
      </c>
      <c r="I2945">
        <v>0</v>
      </c>
      <c r="J2945" t="s">
        <v>144</v>
      </c>
      <c r="K2945">
        <v>496212</v>
      </c>
      <c r="L2945">
        <v>23</v>
      </c>
      <c r="M2945">
        <v>0</v>
      </c>
      <c r="N2945">
        <v>0</v>
      </c>
      <c r="O2945">
        <v>0</v>
      </c>
      <c r="P2945">
        <v>0</v>
      </c>
      <c r="Q2945">
        <v>0</v>
      </c>
      <c r="R2945" t="s">
        <v>7839</v>
      </c>
    </row>
    <row r="2946" spans="1:19">
      <c r="A2946" t="s">
        <v>7840</v>
      </c>
      <c r="B2946" t="s">
        <v>7841</v>
      </c>
      <c r="C2946" t="s">
        <v>53</v>
      </c>
      <c r="D2946" t="s">
        <v>70</v>
      </c>
      <c r="E2946">
        <v>674.31</v>
      </c>
      <c r="F2946" t="s">
        <v>23</v>
      </c>
      <c r="G2946" t="s">
        <v>24</v>
      </c>
      <c r="H2946">
        <v>8.66</v>
      </c>
      <c r="I2946">
        <v>0</v>
      </c>
      <c r="J2946" t="s">
        <v>31</v>
      </c>
      <c r="K2946">
        <v>425763</v>
      </c>
      <c r="L2946">
        <v>15</v>
      </c>
      <c r="M2946">
        <v>0</v>
      </c>
      <c r="N2946">
        <v>0</v>
      </c>
      <c r="O2946">
        <v>0</v>
      </c>
      <c r="P2946">
        <v>0</v>
      </c>
      <c r="Q2946">
        <v>0</v>
      </c>
      <c r="R2946" t="s">
        <v>7842</v>
      </c>
    </row>
    <row r="2947" spans="1:19">
      <c r="A2947" t="s">
        <v>7843</v>
      </c>
      <c r="B2947" t="s">
        <v>1871</v>
      </c>
      <c r="C2947" t="s">
        <v>128</v>
      </c>
      <c r="D2947" t="s">
        <v>30</v>
      </c>
      <c r="E2947">
        <v>986.1</v>
      </c>
      <c r="F2947" t="s">
        <v>23</v>
      </c>
      <c r="G2947" t="s">
        <v>24</v>
      </c>
      <c r="H2947">
        <v>11.43</v>
      </c>
      <c r="I2947">
        <v>0</v>
      </c>
      <c r="J2947" t="s">
        <v>144</v>
      </c>
      <c r="K2947">
        <v>468192</v>
      </c>
      <c r="L2947">
        <v>11</v>
      </c>
      <c r="M2947">
        <v>0</v>
      </c>
      <c r="N2947">
        <v>0</v>
      </c>
      <c r="O2947">
        <v>0</v>
      </c>
      <c r="P2947">
        <v>0</v>
      </c>
      <c r="Q2947">
        <v>0</v>
      </c>
      <c r="R2947" t="s">
        <v>7844</v>
      </c>
    </row>
    <row r="2948" spans="1:19">
      <c r="A2948" t="s">
        <v>7845</v>
      </c>
      <c r="B2948" t="s">
        <v>5156</v>
      </c>
      <c r="C2948" t="s">
        <v>95</v>
      </c>
      <c r="D2948" t="s">
        <v>30</v>
      </c>
      <c r="E2948">
        <v>612.44000000000005</v>
      </c>
      <c r="F2948" t="s">
        <v>23</v>
      </c>
      <c r="G2948" t="s">
        <v>24</v>
      </c>
      <c r="H2948">
        <v>5.0199999999999996</v>
      </c>
      <c r="I2948">
        <v>0</v>
      </c>
      <c r="J2948" t="s">
        <v>48</v>
      </c>
      <c r="K2948">
        <v>443611</v>
      </c>
      <c r="L2948">
        <v>21</v>
      </c>
      <c r="M2948">
        <v>0</v>
      </c>
      <c r="N2948">
        <v>0</v>
      </c>
      <c r="O2948">
        <v>0</v>
      </c>
      <c r="P2948">
        <v>0</v>
      </c>
      <c r="Q2948">
        <v>0</v>
      </c>
      <c r="R2948" t="s">
        <v>7846</v>
      </c>
    </row>
    <row r="2949" spans="1:19">
      <c r="A2949" t="s">
        <v>7847</v>
      </c>
      <c r="B2949" t="s">
        <v>4642</v>
      </c>
      <c r="C2949" t="s">
        <v>29</v>
      </c>
      <c r="D2949" t="s">
        <v>30</v>
      </c>
      <c r="E2949">
        <v>103.58</v>
      </c>
      <c r="F2949" t="s">
        <v>23</v>
      </c>
      <c r="G2949" t="s">
        <v>24</v>
      </c>
      <c r="H2949">
        <v>5.91</v>
      </c>
      <c r="I2949">
        <v>0</v>
      </c>
      <c r="J2949" t="s">
        <v>48</v>
      </c>
      <c r="K2949">
        <v>465860</v>
      </c>
      <c r="L2949">
        <v>21</v>
      </c>
      <c r="M2949">
        <v>0</v>
      </c>
      <c r="N2949">
        <v>0</v>
      </c>
      <c r="O2949">
        <v>0</v>
      </c>
      <c r="P2949">
        <v>0</v>
      </c>
      <c r="Q2949">
        <v>0</v>
      </c>
      <c r="R2949" t="s">
        <v>7848</v>
      </c>
    </row>
    <row r="2950" spans="1:19">
      <c r="A2950" t="s">
        <v>7849</v>
      </c>
      <c r="B2950" t="s">
        <v>4319</v>
      </c>
      <c r="C2950" t="s">
        <v>111</v>
      </c>
      <c r="D2950" t="s">
        <v>22</v>
      </c>
      <c r="E2950">
        <v>2189.58</v>
      </c>
      <c r="F2950" t="s">
        <v>23</v>
      </c>
      <c r="G2950" t="s">
        <v>24</v>
      </c>
      <c r="H2950">
        <v>8.15</v>
      </c>
      <c r="I2950">
        <v>0</v>
      </c>
      <c r="J2950" t="s">
        <v>25</v>
      </c>
      <c r="K2950">
        <v>486958</v>
      </c>
      <c r="L2950">
        <v>10</v>
      </c>
      <c r="M2950">
        <v>0</v>
      </c>
      <c r="N2950">
        <v>0</v>
      </c>
      <c r="O2950">
        <v>0</v>
      </c>
      <c r="P2950">
        <v>0</v>
      </c>
      <c r="Q2950">
        <v>0</v>
      </c>
      <c r="R2950" t="s">
        <v>7850</v>
      </c>
    </row>
    <row r="2951" spans="1:19">
      <c r="A2951" t="s">
        <v>7851</v>
      </c>
      <c r="B2951" t="s">
        <v>4955</v>
      </c>
      <c r="C2951" t="s">
        <v>95</v>
      </c>
      <c r="D2951" t="s">
        <v>30</v>
      </c>
      <c r="E2951">
        <v>1092.82</v>
      </c>
      <c r="F2951" t="s">
        <v>23</v>
      </c>
      <c r="G2951" t="s">
        <v>24</v>
      </c>
      <c r="H2951">
        <v>7.97</v>
      </c>
      <c r="I2951">
        <v>0</v>
      </c>
      <c r="J2951" t="s">
        <v>25</v>
      </c>
      <c r="K2951">
        <v>502344</v>
      </c>
      <c r="L2951">
        <v>23</v>
      </c>
      <c r="M2951">
        <v>0</v>
      </c>
      <c r="N2951">
        <v>0</v>
      </c>
      <c r="O2951">
        <v>0</v>
      </c>
      <c r="P2951">
        <v>0</v>
      </c>
      <c r="Q2951">
        <v>0</v>
      </c>
      <c r="R2951" t="s">
        <v>7852</v>
      </c>
    </row>
    <row r="2952" spans="1:19">
      <c r="A2952" t="s">
        <v>7853</v>
      </c>
      <c r="B2952" t="s">
        <v>2191</v>
      </c>
      <c r="C2952" t="s">
        <v>121</v>
      </c>
      <c r="D2952" t="s">
        <v>54</v>
      </c>
      <c r="E2952">
        <v>830.85</v>
      </c>
      <c r="F2952" t="s">
        <v>39</v>
      </c>
      <c r="G2952" t="s">
        <v>24</v>
      </c>
      <c r="H2952">
        <v>19.05</v>
      </c>
      <c r="I2952">
        <v>0</v>
      </c>
      <c r="J2952" t="s">
        <v>31</v>
      </c>
      <c r="K2952">
        <v>409153</v>
      </c>
      <c r="L2952">
        <v>48</v>
      </c>
      <c r="M2952">
        <v>1</v>
      </c>
      <c r="N2952">
        <v>0</v>
      </c>
      <c r="O2952">
        <v>0</v>
      </c>
      <c r="P2952">
        <v>0</v>
      </c>
      <c r="Q2952">
        <v>1</v>
      </c>
      <c r="R2952" t="s">
        <v>7854</v>
      </c>
      <c r="S2952" t="s">
        <v>50</v>
      </c>
    </row>
    <row r="2953" spans="1:19">
      <c r="A2953" t="s">
        <v>7855</v>
      </c>
      <c r="B2953" t="s">
        <v>2188</v>
      </c>
      <c r="C2953" t="s">
        <v>35</v>
      </c>
      <c r="D2953" t="s">
        <v>22</v>
      </c>
      <c r="E2953">
        <v>326.70999999999998</v>
      </c>
      <c r="F2953" t="s">
        <v>55</v>
      </c>
      <c r="G2953" t="s">
        <v>40</v>
      </c>
      <c r="H2953">
        <v>1.73</v>
      </c>
      <c r="I2953">
        <v>0</v>
      </c>
      <c r="J2953" t="s">
        <v>144</v>
      </c>
      <c r="K2953">
        <v>413524</v>
      </c>
      <c r="L2953">
        <v>38</v>
      </c>
      <c r="M2953">
        <v>0</v>
      </c>
      <c r="N2953">
        <v>1</v>
      </c>
      <c r="O2953">
        <v>0</v>
      </c>
      <c r="P2953">
        <v>0</v>
      </c>
      <c r="Q2953">
        <v>0</v>
      </c>
      <c r="R2953" t="s">
        <v>7856</v>
      </c>
    </row>
    <row r="2954" spans="1:19">
      <c r="A2954" t="s">
        <v>7857</v>
      </c>
      <c r="B2954" t="s">
        <v>762</v>
      </c>
      <c r="C2954" t="s">
        <v>121</v>
      </c>
      <c r="D2954" t="s">
        <v>70</v>
      </c>
      <c r="E2954">
        <v>192.39</v>
      </c>
      <c r="F2954" t="s">
        <v>23</v>
      </c>
      <c r="G2954" t="s">
        <v>24</v>
      </c>
      <c r="H2954">
        <v>6.8</v>
      </c>
      <c r="I2954">
        <v>0</v>
      </c>
      <c r="J2954" t="s">
        <v>25</v>
      </c>
      <c r="K2954">
        <v>527200</v>
      </c>
      <c r="L2954">
        <v>15</v>
      </c>
      <c r="M2954">
        <v>0</v>
      </c>
      <c r="N2954">
        <v>0</v>
      </c>
      <c r="O2954">
        <v>0</v>
      </c>
      <c r="P2954">
        <v>0</v>
      </c>
      <c r="Q2954">
        <v>0</v>
      </c>
      <c r="R2954" t="s">
        <v>7858</v>
      </c>
    </row>
    <row r="2955" spans="1:19">
      <c r="A2955" t="s">
        <v>7859</v>
      </c>
      <c r="B2955" t="s">
        <v>7860</v>
      </c>
      <c r="C2955" t="s">
        <v>128</v>
      </c>
      <c r="D2955" t="s">
        <v>54</v>
      </c>
      <c r="E2955">
        <v>82.65</v>
      </c>
      <c r="F2955" t="s">
        <v>23</v>
      </c>
      <c r="G2955" t="s">
        <v>24</v>
      </c>
      <c r="H2955">
        <v>17.98</v>
      </c>
      <c r="I2955">
        <v>0</v>
      </c>
      <c r="J2955" t="s">
        <v>31</v>
      </c>
      <c r="K2955">
        <v>559814</v>
      </c>
      <c r="L2955">
        <v>19</v>
      </c>
      <c r="M2955">
        <v>0</v>
      </c>
      <c r="N2955">
        <v>0</v>
      </c>
      <c r="O2955">
        <v>0</v>
      </c>
      <c r="P2955">
        <v>0</v>
      </c>
      <c r="Q2955">
        <v>0</v>
      </c>
      <c r="R2955" t="s">
        <v>7861</v>
      </c>
    </row>
    <row r="2956" spans="1:19">
      <c r="A2956" t="s">
        <v>7862</v>
      </c>
      <c r="B2956" t="s">
        <v>5301</v>
      </c>
      <c r="C2956" t="s">
        <v>35</v>
      </c>
      <c r="D2956" t="s">
        <v>54</v>
      </c>
      <c r="E2956">
        <v>88.81</v>
      </c>
      <c r="F2956" t="s">
        <v>23</v>
      </c>
      <c r="G2956" t="s">
        <v>24</v>
      </c>
      <c r="H2956">
        <v>10.89</v>
      </c>
      <c r="I2956">
        <v>0</v>
      </c>
      <c r="J2956" t="s">
        <v>31</v>
      </c>
      <c r="K2956">
        <v>474409</v>
      </c>
      <c r="L2956">
        <v>55</v>
      </c>
      <c r="M2956">
        <v>0</v>
      </c>
      <c r="N2956">
        <v>0</v>
      </c>
      <c r="O2956">
        <v>1</v>
      </c>
      <c r="P2956">
        <v>0</v>
      </c>
      <c r="Q2956">
        <v>0</v>
      </c>
      <c r="R2956" t="s">
        <v>7863</v>
      </c>
    </row>
    <row r="2957" spans="1:19">
      <c r="A2957" t="s">
        <v>7864</v>
      </c>
      <c r="B2957" t="s">
        <v>1001</v>
      </c>
      <c r="C2957" t="s">
        <v>44</v>
      </c>
      <c r="D2957" t="s">
        <v>22</v>
      </c>
      <c r="E2957">
        <v>222.6</v>
      </c>
      <c r="F2957" t="s">
        <v>23</v>
      </c>
      <c r="G2957" t="s">
        <v>24</v>
      </c>
      <c r="H2957">
        <v>3.36</v>
      </c>
      <c r="I2957">
        <v>0</v>
      </c>
      <c r="J2957" t="s">
        <v>31</v>
      </c>
      <c r="K2957">
        <v>497277</v>
      </c>
      <c r="L2957">
        <v>25</v>
      </c>
      <c r="M2957">
        <v>0</v>
      </c>
      <c r="N2957">
        <v>0</v>
      </c>
      <c r="O2957">
        <v>0</v>
      </c>
      <c r="P2957">
        <v>0</v>
      </c>
      <c r="Q2957">
        <v>0</v>
      </c>
      <c r="R2957" t="s">
        <v>7865</v>
      </c>
    </row>
    <row r="2958" spans="1:19">
      <c r="A2958" t="s">
        <v>7866</v>
      </c>
      <c r="B2958" t="s">
        <v>292</v>
      </c>
      <c r="C2958" t="s">
        <v>21</v>
      </c>
      <c r="D2958" t="s">
        <v>54</v>
      </c>
      <c r="E2958">
        <v>492.04</v>
      </c>
      <c r="F2958" t="s">
        <v>39</v>
      </c>
      <c r="G2958" t="s">
        <v>24</v>
      </c>
      <c r="H2958">
        <v>12.96</v>
      </c>
      <c r="I2958">
        <v>0</v>
      </c>
      <c r="J2958" t="s">
        <v>25</v>
      </c>
      <c r="K2958">
        <v>512554</v>
      </c>
      <c r="L2958">
        <v>17</v>
      </c>
      <c r="M2958">
        <v>0</v>
      </c>
      <c r="N2958">
        <v>0</v>
      </c>
      <c r="O2958">
        <v>0</v>
      </c>
      <c r="P2958">
        <v>0</v>
      </c>
      <c r="Q2958">
        <v>0</v>
      </c>
      <c r="R2958" t="s">
        <v>7867</v>
      </c>
      <c r="S2958" t="s">
        <v>50</v>
      </c>
    </row>
    <row r="2959" spans="1:19">
      <c r="A2959" t="s">
        <v>7868</v>
      </c>
      <c r="B2959" t="s">
        <v>6641</v>
      </c>
      <c r="C2959" t="s">
        <v>95</v>
      </c>
      <c r="D2959" t="s">
        <v>70</v>
      </c>
      <c r="E2959">
        <v>1197.24</v>
      </c>
      <c r="F2959" t="s">
        <v>39</v>
      </c>
      <c r="G2959" t="s">
        <v>40</v>
      </c>
      <c r="H2959">
        <v>8.4700000000000006</v>
      </c>
      <c r="I2959">
        <v>0</v>
      </c>
      <c r="J2959" t="s">
        <v>31</v>
      </c>
      <c r="K2959">
        <v>522982</v>
      </c>
      <c r="L2959">
        <v>15</v>
      </c>
      <c r="M2959">
        <v>0</v>
      </c>
      <c r="N2959">
        <v>0</v>
      </c>
      <c r="O2959">
        <v>0</v>
      </c>
      <c r="P2959">
        <v>0</v>
      </c>
      <c r="Q2959">
        <v>0</v>
      </c>
      <c r="R2959" t="s">
        <v>7869</v>
      </c>
    </row>
    <row r="2960" spans="1:19">
      <c r="A2960" t="s">
        <v>7870</v>
      </c>
      <c r="B2960" t="s">
        <v>5301</v>
      </c>
      <c r="C2960" t="s">
        <v>60</v>
      </c>
      <c r="D2960" t="s">
        <v>22</v>
      </c>
      <c r="E2960">
        <v>206.4</v>
      </c>
      <c r="F2960" t="s">
        <v>23</v>
      </c>
      <c r="G2960" t="s">
        <v>24</v>
      </c>
      <c r="H2960">
        <v>4.3899999999999997</v>
      </c>
      <c r="I2960">
        <v>0</v>
      </c>
      <c r="J2960" t="s">
        <v>25</v>
      </c>
      <c r="K2960">
        <v>527228</v>
      </c>
      <c r="L2960">
        <v>14</v>
      </c>
      <c r="M2960">
        <v>0</v>
      </c>
      <c r="N2960">
        <v>0</v>
      </c>
      <c r="O2960">
        <v>0</v>
      </c>
      <c r="P2960">
        <v>0</v>
      </c>
      <c r="Q2960">
        <v>0</v>
      </c>
      <c r="R2960" t="s">
        <v>7871</v>
      </c>
    </row>
    <row r="2961" spans="1:19">
      <c r="A2961" t="s">
        <v>7872</v>
      </c>
      <c r="B2961" t="s">
        <v>7873</v>
      </c>
      <c r="C2961" t="s">
        <v>21</v>
      </c>
      <c r="D2961" t="s">
        <v>30</v>
      </c>
      <c r="E2961">
        <v>695.64</v>
      </c>
      <c r="F2961" t="s">
        <v>55</v>
      </c>
      <c r="G2961" t="s">
        <v>40</v>
      </c>
      <c r="H2961">
        <v>3.5</v>
      </c>
      <c r="I2961">
        <v>0</v>
      </c>
      <c r="J2961" t="s">
        <v>25</v>
      </c>
      <c r="K2961">
        <v>499937</v>
      </c>
      <c r="L2961">
        <v>17</v>
      </c>
      <c r="M2961">
        <v>0</v>
      </c>
      <c r="N2961">
        <v>0</v>
      </c>
      <c r="O2961">
        <v>0</v>
      </c>
      <c r="P2961">
        <v>0</v>
      </c>
      <c r="Q2961">
        <v>0</v>
      </c>
      <c r="R2961" t="s">
        <v>7874</v>
      </c>
    </row>
    <row r="2962" spans="1:19">
      <c r="A2962" t="s">
        <v>7875</v>
      </c>
      <c r="B2962" t="s">
        <v>493</v>
      </c>
      <c r="C2962" t="s">
        <v>35</v>
      </c>
      <c r="D2962" t="s">
        <v>70</v>
      </c>
      <c r="E2962">
        <v>128.66</v>
      </c>
      <c r="F2962" t="s">
        <v>23</v>
      </c>
      <c r="G2962" t="s">
        <v>24</v>
      </c>
      <c r="H2962">
        <v>10.24</v>
      </c>
      <c r="I2962">
        <v>0</v>
      </c>
      <c r="J2962" t="s">
        <v>25</v>
      </c>
      <c r="K2962">
        <v>504393</v>
      </c>
      <c r="L2962">
        <v>46</v>
      </c>
      <c r="M2962">
        <v>0</v>
      </c>
      <c r="N2962">
        <v>0</v>
      </c>
      <c r="O2962">
        <v>1</v>
      </c>
      <c r="P2962">
        <v>0</v>
      </c>
      <c r="Q2962">
        <v>0</v>
      </c>
      <c r="R2962" t="s">
        <v>7876</v>
      </c>
    </row>
    <row r="2963" spans="1:19">
      <c r="A2963" t="s">
        <v>7877</v>
      </c>
      <c r="B2963" t="s">
        <v>6937</v>
      </c>
      <c r="C2963" t="s">
        <v>121</v>
      </c>
      <c r="D2963" t="s">
        <v>54</v>
      </c>
      <c r="E2963">
        <v>1411.85</v>
      </c>
      <c r="F2963" t="s">
        <v>39</v>
      </c>
      <c r="G2963" t="s">
        <v>40</v>
      </c>
      <c r="H2963">
        <v>8.27</v>
      </c>
      <c r="I2963">
        <v>0</v>
      </c>
      <c r="J2963" t="s">
        <v>31</v>
      </c>
      <c r="K2963">
        <v>421534</v>
      </c>
      <c r="L2963">
        <v>18</v>
      </c>
      <c r="M2963">
        <v>0</v>
      </c>
      <c r="N2963">
        <v>0</v>
      </c>
      <c r="O2963">
        <v>0</v>
      </c>
      <c r="P2963">
        <v>0</v>
      </c>
      <c r="Q2963">
        <v>0</v>
      </c>
      <c r="R2963" t="s">
        <v>7878</v>
      </c>
    </row>
    <row r="2964" spans="1:19">
      <c r="A2964" t="s">
        <v>7879</v>
      </c>
      <c r="B2964" t="s">
        <v>5774</v>
      </c>
      <c r="C2964" t="s">
        <v>29</v>
      </c>
      <c r="D2964" t="s">
        <v>54</v>
      </c>
      <c r="E2964">
        <v>312.62</v>
      </c>
      <c r="F2964" t="s">
        <v>55</v>
      </c>
      <c r="G2964" t="s">
        <v>24</v>
      </c>
      <c r="H2964">
        <v>9.6199999999999992</v>
      </c>
      <c r="I2964">
        <v>0</v>
      </c>
      <c r="J2964" t="s">
        <v>25</v>
      </c>
      <c r="K2964">
        <v>411566</v>
      </c>
      <c r="L2964">
        <v>18</v>
      </c>
      <c r="M2964">
        <v>0</v>
      </c>
      <c r="N2964">
        <v>0</v>
      </c>
      <c r="O2964">
        <v>0</v>
      </c>
      <c r="P2964">
        <v>0</v>
      </c>
      <c r="Q2964">
        <v>0</v>
      </c>
      <c r="R2964" t="s">
        <v>7880</v>
      </c>
      <c r="S2964" t="s">
        <v>57</v>
      </c>
    </row>
    <row r="2965" spans="1:19">
      <c r="A2965" t="s">
        <v>7881</v>
      </c>
      <c r="B2965" t="s">
        <v>714</v>
      </c>
      <c r="C2965" t="s">
        <v>95</v>
      </c>
      <c r="D2965" t="s">
        <v>54</v>
      </c>
      <c r="E2965">
        <v>439.86</v>
      </c>
      <c r="F2965" t="s">
        <v>55</v>
      </c>
      <c r="G2965" t="s">
        <v>24</v>
      </c>
      <c r="H2965">
        <v>11.01</v>
      </c>
      <c r="I2965">
        <v>0</v>
      </c>
      <c r="J2965" t="s">
        <v>31</v>
      </c>
      <c r="K2965">
        <v>493885</v>
      </c>
      <c r="L2965">
        <v>11</v>
      </c>
      <c r="M2965">
        <v>0</v>
      </c>
      <c r="N2965">
        <v>0</v>
      </c>
      <c r="O2965">
        <v>0</v>
      </c>
      <c r="P2965">
        <v>0</v>
      </c>
      <c r="Q2965">
        <v>0</v>
      </c>
      <c r="R2965" t="s">
        <v>7882</v>
      </c>
      <c r="S2965" t="s">
        <v>57</v>
      </c>
    </row>
    <row r="2966" spans="1:19">
      <c r="A2966" t="s">
        <v>7883</v>
      </c>
      <c r="B2966" t="s">
        <v>7884</v>
      </c>
      <c r="C2966" t="s">
        <v>44</v>
      </c>
      <c r="D2966" t="s">
        <v>54</v>
      </c>
      <c r="E2966">
        <v>89.15</v>
      </c>
      <c r="F2966" t="s">
        <v>55</v>
      </c>
      <c r="G2966" t="s">
        <v>40</v>
      </c>
      <c r="H2966">
        <v>8.3000000000000007</v>
      </c>
      <c r="I2966">
        <v>0</v>
      </c>
      <c r="J2966" t="s">
        <v>31</v>
      </c>
      <c r="K2966">
        <v>488406</v>
      </c>
      <c r="L2966">
        <v>50</v>
      </c>
      <c r="M2966">
        <v>0</v>
      </c>
      <c r="N2966">
        <v>1</v>
      </c>
      <c r="O2966">
        <v>0</v>
      </c>
      <c r="P2966">
        <v>0</v>
      </c>
      <c r="Q2966">
        <v>0</v>
      </c>
      <c r="R2966" t="s">
        <v>7885</v>
      </c>
    </row>
    <row r="2967" spans="1:19">
      <c r="A2967" t="s">
        <v>7886</v>
      </c>
      <c r="B2967" t="s">
        <v>7887</v>
      </c>
      <c r="C2967" t="s">
        <v>128</v>
      </c>
      <c r="D2967" t="s">
        <v>54</v>
      </c>
      <c r="E2967">
        <v>742.22</v>
      </c>
      <c r="F2967" t="s">
        <v>55</v>
      </c>
      <c r="G2967" t="s">
        <v>40</v>
      </c>
      <c r="H2967">
        <v>15.15</v>
      </c>
      <c r="I2967">
        <v>0</v>
      </c>
      <c r="J2967" t="s">
        <v>25</v>
      </c>
      <c r="K2967">
        <v>454748</v>
      </c>
      <c r="L2967">
        <v>45</v>
      </c>
      <c r="M2967">
        <v>0</v>
      </c>
      <c r="N2967">
        <v>1</v>
      </c>
      <c r="O2967">
        <v>0</v>
      </c>
      <c r="P2967">
        <v>0</v>
      </c>
      <c r="Q2967">
        <v>0</v>
      </c>
      <c r="R2967" t="s">
        <v>7888</v>
      </c>
    </row>
    <row r="2968" spans="1:19">
      <c r="A2968" t="s">
        <v>7889</v>
      </c>
      <c r="B2968" t="s">
        <v>7890</v>
      </c>
      <c r="C2968" t="s">
        <v>60</v>
      </c>
      <c r="D2968" t="s">
        <v>30</v>
      </c>
      <c r="E2968">
        <v>319.26</v>
      </c>
      <c r="F2968" t="s">
        <v>55</v>
      </c>
      <c r="G2968" t="s">
        <v>24</v>
      </c>
      <c r="H2968">
        <v>3.25</v>
      </c>
      <c r="I2968">
        <v>0</v>
      </c>
      <c r="J2968" t="s">
        <v>25</v>
      </c>
      <c r="K2968">
        <v>414943</v>
      </c>
      <c r="L2968">
        <v>18</v>
      </c>
      <c r="M2968">
        <v>0</v>
      </c>
      <c r="N2968">
        <v>0</v>
      </c>
      <c r="O2968">
        <v>0</v>
      </c>
      <c r="P2968">
        <v>0</v>
      </c>
      <c r="Q2968">
        <v>0</v>
      </c>
      <c r="R2968" t="s">
        <v>7891</v>
      </c>
      <c r="S2968" t="s">
        <v>57</v>
      </c>
    </row>
    <row r="2969" spans="1:19">
      <c r="A2969" t="s">
        <v>7892</v>
      </c>
      <c r="B2969" t="s">
        <v>7893</v>
      </c>
      <c r="C2969" t="s">
        <v>53</v>
      </c>
      <c r="D2969" t="s">
        <v>30</v>
      </c>
      <c r="E2969">
        <v>1656.6</v>
      </c>
      <c r="F2969" t="s">
        <v>23</v>
      </c>
      <c r="G2969" t="s">
        <v>24</v>
      </c>
      <c r="H2969">
        <v>2.29</v>
      </c>
      <c r="I2969">
        <v>0</v>
      </c>
      <c r="J2969" t="s">
        <v>31</v>
      </c>
      <c r="K2969">
        <v>483944</v>
      </c>
      <c r="L2969">
        <v>38</v>
      </c>
      <c r="M2969">
        <v>0</v>
      </c>
      <c r="N2969">
        <v>1</v>
      </c>
      <c r="O2969">
        <v>0</v>
      </c>
      <c r="P2969">
        <v>0</v>
      </c>
      <c r="Q2969">
        <v>0</v>
      </c>
      <c r="R2969" t="s">
        <v>7894</v>
      </c>
    </row>
    <row r="2970" spans="1:19">
      <c r="A2970" t="s">
        <v>7895</v>
      </c>
      <c r="B2970" t="s">
        <v>5104</v>
      </c>
      <c r="C2970" t="s">
        <v>44</v>
      </c>
      <c r="D2970" t="s">
        <v>30</v>
      </c>
      <c r="E2970">
        <v>317.74</v>
      </c>
      <c r="F2970" t="s">
        <v>23</v>
      </c>
      <c r="G2970" t="s">
        <v>24</v>
      </c>
      <c r="H2970">
        <v>6.82</v>
      </c>
      <c r="I2970">
        <v>0</v>
      </c>
      <c r="J2970" t="s">
        <v>25</v>
      </c>
      <c r="K2970">
        <v>547625</v>
      </c>
      <c r="L2970">
        <v>14</v>
      </c>
      <c r="M2970">
        <v>0</v>
      </c>
      <c r="N2970">
        <v>0</v>
      </c>
      <c r="O2970">
        <v>0</v>
      </c>
      <c r="P2970">
        <v>0</v>
      </c>
      <c r="Q2970">
        <v>0</v>
      </c>
      <c r="R2970" t="s">
        <v>7896</v>
      </c>
    </row>
    <row r="2971" spans="1:19">
      <c r="A2971" t="s">
        <v>7897</v>
      </c>
      <c r="B2971" t="s">
        <v>7898</v>
      </c>
      <c r="C2971" t="s">
        <v>44</v>
      </c>
      <c r="D2971" t="s">
        <v>22</v>
      </c>
      <c r="E2971">
        <v>690.37</v>
      </c>
      <c r="F2971" t="s">
        <v>23</v>
      </c>
      <c r="G2971" t="s">
        <v>24</v>
      </c>
      <c r="H2971">
        <v>10.91</v>
      </c>
      <c r="I2971">
        <v>0</v>
      </c>
      <c r="J2971" t="s">
        <v>144</v>
      </c>
      <c r="K2971">
        <v>510107</v>
      </c>
      <c r="L2971">
        <v>46</v>
      </c>
      <c r="M2971">
        <v>0</v>
      </c>
      <c r="N2971">
        <v>1</v>
      </c>
      <c r="O2971">
        <v>0</v>
      </c>
      <c r="P2971">
        <v>0</v>
      </c>
      <c r="Q2971">
        <v>0</v>
      </c>
      <c r="R2971" t="s">
        <v>7899</v>
      </c>
    </row>
    <row r="2972" spans="1:19">
      <c r="A2972" t="s">
        <v>7900</v>
      </c>
      <c r="B2972" t="s">
        <v>1400</v>
      </c>
      <c r="C2972" t="s">
        <v>21</v>
      </c>
      <c r="D2972" t="s">
        <v>54</v>
      </c>
      <c r="E2972">
        <v>862.47</v>
      </c>
      <c r="F2972" t="s">
        <v>39</v>
      </c>
      <c r="G2972" t="s">
        <v>40</v>
      </c>
      <c r="H2972">
        <v>8.73</v>
      </c>
      <c r="I2972">
        <v>0</v>
      </c>
      <c r="J2972" t="s">
        <v>48</v>
      </c>
      <c r="K2972">
        <v>525259</v>
      </c>
      <c r="L2972">
        <v>20</v>
      </c>
      <c r="M2972">
        <v>0</v>
      </c>
      <c r="N2972">
        <v>0</v>
      </c>
      <c r="O2972">
        <v>0</v>
      </c>
      <c r="P2972">
        <v>0</v>
      </c>
      <c r="Q2972">
        <v>0</v>
      </c>
      <c r="R2972" t="s">
        <v>7901</v>
      </c>
    </row>
    <row r="2973" spans="1:19">
      <c r="A2973" t="s">
        <v>7902</v>
      </c>
      <c r="B2973" t="s">
        <v>7903</v>
      </c>
      <c r="C2973" t="s">
        <v>95</v>
      </c>
      <c r="D2973" t="s">
        <v>30</v>
      </c>
      <c r="E2973">
        <v>165.93</v>
      </c>
      <c r="F2973" t="s">
        <v>23</v>
      </c>
      <c r="G2973" t="s">
        <v>24</v>
      </c>
      <c r="H2973">
        <v>8.85</v>
      </c>
      <c r="I2973">
        <v>0</v>
      </c>
      <c r="J2973" t="s">
        <v>25</v>
      </c>
      <c r="K2973">
        <v>427827</v>
      </c>
      <c r="L2973">
        <v>18</v>
      </c>
      <c r="M2973">
        <v>0</v>
      </c>
      <c r="N2973">
        <v>0</v>
      </c>
      <c r="O2973">
        <v>0</v>
      </c>
      <c r="P2973">
        <v>0</v>
      </c>
      <c r="Q2973">
        <v>0</v>
      </c>
      <c r="R2973" t="s">
        <v>7904</v>
      </c>
    </row>
    <row r="2974" spans="1:19">
      <c r="A2974" t="s">
        <v>7905</v>
      </c>
      <c r="B2974" t="s">
        <v>2431</v>
      </c>
      <c r="C2974" t="s">
        <v>121</v>
      </c>
      <c r="D2974" t="s">
        <v>70</v>
      </c>
      <c r="E2974">
        <v>236.62</v>
      </c>
      <c r="F2974" t="s">
        <v>55</v>
      </c>
      <c r="G2974" t="s">
        <v>24</v>
      </c>
      <c r="H2974">
        <v>11.18</v>
      </c>
      <c r="I2974">
        <v>0</v>
      </c>
      <c r="J2974" t="s">
        <v>31</v>
      </c>
      <c r="K2974">
        <v>513945</v>
      </c>
      <c r="L2974">
        <v>21</v>
      </c>
      <c r="M2974">
        <v>0</v>
      </c>
      <c r="N2974">
        <v>0</v>
      </c>
      <c r="O2974">
        <v>0</v>
      </c>
      <c r="P2974">
        <v>0</v>
      </c>
      <c r="Q2974">
        <v>0</v>
      </c>
      <c r="R2974" t="s">
        <v>7906</v>
      </c>
      <c r="S2974" t="s">
        <v>57</v>
      </c>
    </row>
    <row r="2975" spans="1:19">
      <c r="A2975" t="s">
        <v>7907</v>
      </c>
      <c r="B2975" t="s">
        <v>1394</v>
      </c>
      <c r="C2975" t="s">
        <v>35</v>
      </c>
      <c r="D2975" t="s">
        <v>70</v>
      </c>
      <c r="E2975">
        <v>405.82</v>
      </c>
      <c r="F2975" t="s">
        <v>23</v>
      </c>
      <c r="G2975" t="s">
        <v>24</v>
      </c>
      <c r="H2975">
        <v>9.94</v>
      </c>
      <c r="I2975">
        <v>0</v>
      </c>
      <c r="J2975" t="s">
        <v>31</v>
      </c>
      <c r="K2975">
        <v>492634</v>
      </c>
      <c r="L2975">
        <v>11</v>
      </c>
      <c r="M2975">
        <v>0</v>
      </c>
      <c r="N2975">
        <v>0</v>
      </c>
      <c r="O2975">
        <v>0</v>
      </c>
      <c r="P2975">
        <v>0</v>
      </c>
      <c r="Q2975">
        <v>0</v>
      </c>
      <c r="R2975" t="s">
        <v>7908</v>
      </c>
    </row>
    <row r="2976" spans="1:19">
      <c r="A2976" t="s">
        <v>7909</v>
      </c>
      <c r="B2976" t="s">
        <v>4435</v>
      </c>
      <c r="C2976" t="s">
        <v>29</v>
      </c>
      <c r="D2976" t="s">
        <v>30</v>
      </c>
      <c r="E2976">
        <v>425.25</v>
      </c>
      <c r="F2976" t="s">
        <v>23</v>
      </c>
      <c r="G2976" t="s">
        <v>24</v>
      </c>
      <c r="H2976">
        <v>3.64</v>
      </c>
      <c r="I2976">
        <v>0</v>
      </c>
      <c r="J2976" t="s">
        <v>31</v>
      </c>
      <c r="K2976">
        <v>490280</v>
      </c>
      <c r="L2976">
        <v>23</v>
      </c>
      <c r="M2976">
        <v>0</v>
      </c>
      <c r="N2976">
        <v>0</v>
      </c>
      <c r="O2976">
        <v>0</v>
      </c>
      <c r="P2976">
        <v>0</v>
      </c>
      <c r="Q2976">
        <v>0</v>
      </c>
      <c r="R2976" t="s">
        <v>7910</v>
      </c>
    </row>
    <row r="2977" spans="1:19">
      <c r="A2977" t="s">
        <v>7911</v>
      </c>
      <c r="B2977" t="s">
        <v>3959</v>
      </c>
      <c r="C2977" t="s">
        <v>29</v>
      </c>
      <c r="D2977" t="s">
        <v>70</v>
      </c>
      <c r="E2977">
        <v>263.20999999999998</v>
      </c>
      <c r="F2977" t="s">
        <v>23</v>
      </c>
      <c r="G2977" t="s">
        <v>24</v>
      </c>
      <c r="H2977">
        <v>6.82</v>
      </c>
      <c r="I2977">
        <v>0</v>
      </c>
      <c r="J2977" t="s">
        <v>31</v>
      </c>
      <c r="K2977">
        <v>552651</v>
      </c>
      <c r="L2977">
        <v>16</v>
      </c>
      <c r="M2977">
        <v>0</v>
      </c>
      <c r="N2977">
        <v>0</v>
      </c>
      <c r="O2977">
        <v>0</v>
      </c>
      <c r="P2977">
        <v>0</v>
      </c>
      <c r="Q2977">
        <v>0</v>
      </c>
      <c r="R2977" t="s">
        <v>7912</v>
      </c>
    </row>
    <row r="2978" spans="1:19">
      <c r="A2978" t="s">
        <v>7913</v>
      </c>
      <c r="B2978" t="s">
        <v>3188</v>
      </c>
      <c r="C2978" t="s">
        <v>29</v>
      </c>
      <c r="D2978" t="s">
        <v>22</v>
      </c>
      <c r="E2978">
        <v>240.16</v>
      </c>
      <c r="F2978" t="s">
        <v>23</v>
      </c>
      <c r="G2978" t="s">
        <v>24</v>
      </c>
      <c r="H2978">
        <v>5.62</v>
      </c>
      <c r="I2978">
        <v>0</v>
      </c>
      <c r="J2978" t="s">
        <v>25</v>
      </c>
      <c r="K2978">
        <v>549142</v>
      </c>
      <c r="L2978">
        <v>21</v>
      </c>
      <c r="M2978">
        <v>0</v>
      </c>
      <c r="N2978">
        <v>0</v>
      </c>
      <c r="O2978">
        <v>0</v>
      </c>
      <c r="P2978">
        <v>0</v>
      </c>
      <c r="Q2978">
        <v>0</v>
      </c>
      <c r="R2978" t="s">
        <v>7914</v>
      </c>
    </row>
    <row r="2979" spans="1:19">
      <c r="A2979" t="s">
        <v>7915</v>
      </c>
      <c r="B2979" t="s">
        <v>3493</v>
      </c>
      <c r="C2979" t="s">
        <v>21</v>
      </c>
      <c r="D2979" t="s">
        <v>22</v>
      </c>
      <c r="E2979">
        <v>169.42</v>
      </c>
      <c r="F2979" t="s">
        <v>55</v>
      </c>
      <c r="G2979" t="s">
        <v>24</v>
      </c>
      <c r="H2979">
        <v>5.25</v>
      </c>
      <c r="I2979">
        <v>0</v>
      </c>
      <c r="J2979" t="s">
        <v>31</v>
      </c>
      <c r="K2979">
        <v>509295</v>
      </c>
      <c r="L2979">
        <v>22</v>
      </c>
      <c r="M2979">
        <v>0</v>
      </c>
      <c r="N2979">
        <v>0</v>
      </c>
      <c r="O2979">
        <v>0</v>
      </c>
      <c r="P2979">
        <v>0</v>
      </c>
      <c r="Q2979">
        <v>0</v>
      </c>
      <c r="R2979" t="s">
        <v>7916</v>
      </c>
      <c r="S2979" t="s">
        <v>57</v>
      </c>
    </row>
    <row r="2980" spans="1:19">
      <c r="A2980" t="s">
        <v>7917</v>
      </c>
      <c r="B2980" t="s">
        <v>4995</v>
      </c>
      <c r="C2980" t="s">
        <v>44</v>
      </c>
      <c r="D2980" t="s">
        <v>70</v>
      </c>
      <c r="E2980">
        <v>86.98</v>
      </c>
      <c r="F2980" t="s">
        <v>55</v>
      </c>
      <c r="G2980" t="s">
        <v>24</v>
      </c>
      <c r="H2980">
        <v>6.84</v>
      </c>
      <c r="I2980">
        <v>0</v>
      </c>
      <c r="J2980" t="s">
        <v>48</v>
      </c>
      <c r="K2980">
        <v>519435</v>
      </c>
      <c r="L2980">
        <v>23</v>
      </c>
      <c r="M2980">
        <v>0</v>
      </c>
      <c r="N2980">
        <v>0</v>
      </c>
      <c r="O2980">
        <v>0</v>
      </c>
      <c r="P2980">
        <v>0</v>
      </c>
      <c r="Q2980">
        <v>0</v>
      </c>
      <c r="R2980" t="s">
        <v>7918</v>
      </c>
      <c r="S2980" t="s">
        <v>57</v>
      </c>
    </row>
    <row r="2981" spans="1:19">
      <c r="A2981" t="s">
        <v>7919</v>
      </c>
      <c r="B2981" t="s">
        <v>7039</v>
      </c>
      <c r="C2981" t="s">
        <v>128</v>
      </c>
      <c r="D2981" t="s">
        <v>30</v>
      </c>
      <c r="E2981">
        <v>879.66</v>
      </c>
      <c r="F2981" t="s">
        <v>23</v>
      </c>
      <c r="G2981" t="s">
        <v>24</v>
      </c>
      <c r="H2981">
        <v>8.49</v>
      </c>
      <c r="I2981">
        <v>0</v>
      </c>
      <c r="J2981" t="s">
        <v>25</v>
      </c>
      <c r="K2981">
        <v>557443</v>
      </c>
      <c r="L2981">
        <v>11</v>
      </c>
      <c r="M2981">
        <v>0</v>
      </c>
      <c r="N2981">
        <v>0</v>
      </c>
      <c r="O2981">
        <v>0</v>
      </c>
      <c r="P2981">
        <v>0</v>
      </c>
      <c r="Q2981">
        <v>0</v>
      </c>
      <c r="R2981" t="s">
        <v>7920</v>
      </c>
    </row>
    <row r="2982" spans="1:19">
      <c r="A2982" t="s">
        <v>7921</v>
      </c>
      <c r="B2982" t="s">
        <v>7922</v>
      </c>
      <c r="C2982" t="s">
        <v>35</v>
      </c>
      <c r="D2982" t="s">
        <v>70</v>
      </c>
      <c r="E2982">
        <v>631.22</v>
      </c>
      <c r="F2982" t="s">
        <v>39</v>
      </c>
      <c r="G2982" t="s">
        <v>24</v>
      </c>
      <c r="H2982">
        <v>6.04</v>
      </c>
      <c r="I2982">
        <v>0</v>
      </c>
      <c r="J2982" t="s">
        <v>48</v>
      </c>
      <c r="K2982">
        <v>526810</v>
      </c>
      <c r="L2982">
        <v>19</v>
      </c>
      <c r="M2982">
        <v>0</v>
      </c>
      <c r="N2982">
        <v>0</v>
      </c>
      <c r="O2982">
        <v>0</v>
      </c>
      <c r="P2982">
        <v>0</v>
      </c>
      <c r="Q2982">
        <v>0</v>
      </c>
      <c r="R2982" t="s">
        <v>7923</v>
      </c>
      <c r="S2982" t="s">
        <v>50</v>
      </c>
    </row>
    <row r="2983" spans="1:19">
      <c r="A2983" t="s">
        <v>7924</v>
      </c>
      <c r="B2983" t="s">
        <v>7925</v>
      </c>
      <c r="C2983" t="s">
        <v>53</v>
      </c>
      <c r="D2983" t="s">
        <v>70</v>
      </c>
      <c r="E2983">
        <v>513.51</v>
      </c>
      <c r="F2983" t="s">
        <v>55</v>
      </c>
      <c r="G2983" t="s">
        <v>40</v>
      </c>
      <c r="H2983">
        <v>10.26</v>
      </c>
      <c r="I2983">
        <v>0</v>
      </c>
      <c r="J2983" t="s">
        <v>48</v>
      </c>
      <c r="K2983">
        <v>488290</v>
      </c>
      <c r="L2983">
        <v>55</v>
      </c>
      <c r="M2983">
        <v>1</v>
      </c>
      <c r="N2983">
        <v>0</v>
      </c>
      <c r="O2983">
        <v>0</v>
      </c>
      <c r="P2983">
        <v>0</v>
      </c>
      <c r="Q2983">
        <v>1</v>
      </c>
      <c r="R2983" t="s">
        <v>7926</v>
      </c>
    </row>
    <row r="2984" spans="1:19">
      <c r="A2984" t="s">
        <v>7927</v>
      </c>
      <c r="B2984" t="s">
        <v>6840</v>
      </c>
      <c r="C2984" t="s">
        <v>44</v>
      </c>
      <c r="D2984" t="s">
        <v>30</v>
      </c>
      <c r="E2984">
        <v>137.74</v>
      </c>
      <c r="F2984" t="s">
        <v>23</v>
      </c>
      <c r="G2984" t="s">
        <v>24</v>
      </c>
      <c r="H2984">
        <v>9.7799999999999994</v>
      </c>
      <c r="I2984">
        <v>0</v>
      </c>
      <c r="J2984" t="s">
        <v>25</v>
      </c>
      <c r="K2984">
        <v>484722</v>
      </c>
      <c r="L2984">
        <v>11</v>
      </c>
      <c r="M2984">
        <v>0</v>
      </c>
      <c r="N2984">
        <v>0</v>
      </c>
      <c r="O2984">
        <v>0</v>
      </c>
      <c r="P2984">
        <v>0</v>
      </c>
      <c r="Q2984">
        <v>0</v>
      </c>
      <c r="R2984" t="s">
        <v>7928</v>
      </c>
    </row>
    <row r="2985" spans="1:19">
      <c r="A2985" t="s">
        <v>7929</v>
      </c>
      <c r="B2985" t="s">
        <v>3630</v>
      </c>
      <c r="C2985" t="s">
        <v>53</v>
      </c>
      <c r="D2985" t="s">
        <v>30</v>
      </c>
      <c r="E2985">
        <v>240.74</v>
      </c>
      <c r="F2985" t="s">
        <v>23</v>
      </c>
      <c r="G2985" t="s">
        <v>24</v>
      </c>
      <c r="H2985">
        <v>0.72</v>
      </c>
      <c r="I2985">
        <v>0</v>
      </c>
      <c r="J2985" t="s">
        <v>48</v>
      </c>
      <c r="K2985">
        <v>488372</v>
      </c>
      <c r="L2985">
        <v>12</v>
      </c>
      <c r="M2985">
        <v>0</v>
      </c>
      <c r="N2985">
        <v>0</v>
      </c>
      <c r="O2985">
        <v>0</v>
      </c>
      <c r="P2985">
        <v>0</v>
      </c>
      <c r="Q2985">
        <v>0</v>
      </c>
      <c r="R2985" t="s">
        <v>7930</v>
      </c>
    </row>
    <row r="2986" spans="1:19">
      <c r="A2986" t="s">
        <v>7931</v>
      </c>
      <c r="B2986" t="s">
        <v>2872</v>
      </c>
      <c r="C2986" t="s">
        <v>21</v>
      </c>
      <c r="D2986" t="s">
        <v>70</v>
      </c>
      <c r="E2986">
        <v>2308.86</v>
      </c>
      <c r="F2986" t="s">
        <v>23</v>
      </c>
      <c r="G2986" t="s">
        <v>24</v>
      </c>
      <c r="H2986">
        <v>3.34</v>
      </c>
      <c r="I2986">
        <v>0</v>
      </c>
      <c r="J2986" t="s">
        <v>48</v>
      </c>
      <c r="K2986">
        <v>414800</v>
      </c>
      <c r="L2986">
        <v>20</v>
      </c>
      <c r="M2986">
        <v>0</v>
      </c>
      <c r="N2986">
        <v>0</v>
      </c>
      <c r="O2986">
        <v>0</v>
      </c>
      <c r="P2986">
        <v>0</v>
      </c>
      <c r="Q2986">
        <v>0</v>
      </c>
      <c r="R2986" t="s">
        <v>7932</v>
      </c>
    </row>
    <row r="2987" spans="1:19">
      <c r="A2987" t="s">
        <v>7933</v>
      </c>
      <c r="B2987" t="s">
        <v>7934</v>
      </c>
      <c r="C2987" t="s">
        <v>53</v>
      </c>
      <c r="D2987" t="s">
        <v>70</v>
      </c>
      <c r="E2987">
        <v>192.49</v>
      </c>
      <c r="F2987" t="s">
        <v>39</v>
      </c>
      <c r="G2987" t="s">
        <v>40</v>
      </c>
      <c r="H2987">
        <v>10.8</v>
      </c>
      <c r="I2987">
        <v>0</v>
      </c>
      <c r="J2987" t="s">
        <v>25</v>
      </c>
      <c r="K2987">
        <v>521041</v>
      </c>
      <c r="L2987">
        <v>37</v>
      </c>
      <c r="M2987">
        <v>0</v>
      </c>
      <c r="N2987">
        <v>1</v>
      </c>
      <c r="O2987">
        <v>0</v>
      </c>
      <c r="P2987">
        <v>0</v>
      </c>
      <c r="Q2987">
        <v>0</v>
      </c>
      <c r="R2987" t="s">
        <v>7935</v>
      </c>
    </row>
    <row r="2988" spans="1:19">
      <c r="A2988" t="s">
        <v>7936</v>
      </c>
      <c r="B2988" t="s">
        <v>7937</v>
      </c>
      <c r="C2988" t="s">
        <v>44</v>
      </c>
      <c r="D2988" t="s">
        <v>22</v>
      </c>
      <c r="E2988">
        <v>88.42</v>
      </c>
      <c r="F2988" t="s">
        <v>39</v>
      </c>
      <c r="G2988" t="s">
        <v>40</v>
      </c>
      <c r="H2988">
        <v>7.9</v>
      </c>
      <c r="I2988">
        <v>0</v>
      </c>
      <c r="J2988" t="s">
        <v>144</v>
      </c>
      <c r="K2988">
        <v>532324</v>
      </c>
      <c r="L2988">
        <v>20</v>
      </c>
      <c r="M2988">
        <v>0</v>
      </c>
      <c r="N2988">
        <v>0</v>
      </c>
      <c r="O2988">
        <v>0</v>
      </c>
      <c r="P2988">
        <v>0</v>
      </c>
      <c r="Q2988">
        <v>0</v>
      </c>
      <c r="R2988" t="s">
        <v>7938</v>
      </c>
    </row>
    <row r="2989" spans="1:19">
      <c r="A2989" t="s">
        <v>7939</v>
      </c>
      <c r="B2989" t="s">
        <v>7940</v>
      </c>
      <c r="C2989" t="s">
        <v>29</v>
      </c>
      <c r="D2989" t="s">
        <v>22</v>
      </c>
      <c r="E2989">
        <v>218.97</v>
      </c>
      <c r="F2989" t="s">
        <v>23</v>
      </c>
      <c r="G2989" t="s">
        <v>24</v>
      </c>
      <c r="H2989">
        <v>7.53</v>
      </c>
      <c r="I2989">
        <v>0</v>
      </c>
      <c r="J2989" t="s">
        <v>25</v>
      </c>
      <c r="K2989">
        <v>506416</v>
      </c>
      <c r="L2989">
        <v>22</v>
      </c>
      <c r="M2989">
        <v>0</v>
      </c>
      <c r="N2989">
        <v>0</v>
      </c>
      <c r="O2989">
        <v>0</v>
      </c>
      <c r="P2989">
        <v>0</v>
      </c>
      <c r="Q2989">
        <v>0</v>
      </c>
      <c r="R2989" t="s">
        <v>7941</v>
      </c>
    </row>
    <row r="2990" spans="1:19">
      <c r="A2990" t="s">
        <v>7942</v>
      </c>
      <c r="B2990" t="s">
        <v>403</v>
      </c>
      <c r="C2990" t="s">
        <v>29</v>
      </c>
      <c r="D2990" t="s">
        <v>70</v>
      </c>
      <c r="E2990">
        <v>933.77</v>
      </c>
      <c r="F2990" t="s">
        <v>23</v>
      </c>
      <c r="G2990" t="s">
        <v>24</v>
      </c>
      <c r="H2990">
        <v>0.94</v>
      </c>
      <c r="I2990">
        <v>0</v>
      </c>
      <c r="J2990" t="s">
        <v>48</v>
      </c>
      <c r="K2990">
        <v>408002</v>
      </c>
      <c r="L2990">
        <v>40</v>
      </c>
      <c r="M2990">
        <v>0</v>
      </c>
      <c r="N2990">
        <v>1</v>
      </c>
      <c r="O2990">
        <v>0</v>
      </c>
      <c r="P2990">
        <v>0</v>
      </c>
      <c r="Q2990">
        <v>0</v>
      </c>
      <c r="R2990" t="s">
        <v>7943</v>
      </c>
    </row>
    <row r="2991" spans="1:19">
      <c r="A2991" t="s">
        <v>7944</v>
      </c>
      <c r="B2991" t="s">
        <v>7945</v>
      </c>
      <c r="C2991" t="s">
        <v>21</v>
      </c>
      <c r="D2991" t="s">
        <v>30</v>
      </c>
      <c r="E2991">
        <v>521.16</v>
      </c>
      <c r="F2991" t="s">
        <v>23</v>
      </c>
      <c r="G2991" t="s">
        <v>24</v>
      </c>
      <c r="H2991">
        <v>4.22</v>
      </c>
      <c r="I2991">
        <v>0</v>
      </c>
      <c r="J2991" t="s">
        <v>48</v>
      </c>
      <c r="K2991">
        <v>421743</v>
      </c>
      <c r="L2991">
        <v>11</v>
      </c>
      <c r="M2991">
        <v>0</v>
      </c>
      <c r="N2991">
        <v>0</v>
      </c>
      <c r="O2991">
        <v>0</v>
      </c>
      <c r="P2991">
        <v>0</v>
      </c>
      <c r="Q2991">
        <v>0</v>
      </c>
      <c r="R2991" t="s">
        <v>7946</v>
      </c>
    </row>
    <row r="2992" spans="1:19">
      <c r="A2992" t="s">
        <v>7947</v>
      </c>
      <c r="B2992" t="s">
        <v>3718</v>
      </c>
      <c r="C2992" t="s">
        <v>21</v>
      </c>
      <c r="D2992" t="s">
        <v>30</v>
      </c>
      <c r="E2992">
        <v>802.07</v>
      </c>
      <c r="F2992" t="s">
        <v>23</v>
      </c>
      <c r="G2992" t="s">
        <v>24</v>
      </c>
      <c r="H2992">
        <v>3.75</v>
      </c>
      <c r="I2992">
        <v>0</v>
      </c>
      <c r="J2992" t="s">
        <v>31</v>
      </c>
      <c r="K2992">
        <v>540792</v>
      </c>
      <c r="L2992">
        <v>20</v>
      </c>
      <c r="M2992">
        <v>0</v>
      </c>
      <c r="N2992">
        <v>0</v>
      </c>
      <c r="O2992">
        <v>0</v>
      </c>
      <c r="P2992">
        <v>0</v>
      </c>
      <c r="Q2992">
        <v>0</v>
      </c>
      <c r="R2992" t="s">
        <v>7948</v>
      </c>
    </row>
    <row r="2993" spans="1:19">
      <c r="A2993" t="s">
        <v>7949</v>
      </c>
      <c r="B2993" t="s">
        <v>3552</v>
      </c>
      <c r="C2993" t="s">
        <v>53</v>
      </c>
      <c r="D2993" t="s">
        <v>70</v>
      </c>
      <c r="E2993">
        <v>112.6</v>
      </c>
      <c r="F2993" t="s">
        <v>39</v>
      </c>
      <c r="G2993" t="s">
        <v>40</v>
      </c>
      <c r="H2993">
        <v>3.88</v>
      </c>
      <c r="I2993">
        <v>0</v>
      </c>
      <c r="J2993" t="s">
        <v>48</v>
      </c>
      <c r="K2993">
        <v>549116</v>
      </c>
      <c r="L2993">
        <v>17</v>
      </c>
      <c r="M2993">
        <v>0</v>
      </c>
      <c r="N2993">
        <v>0</v>
      </c>
      <c r="O2993">
        <v>0</v>
      </c>
      <c r="P2993">
        <v>0</v>
      </c>
      <c r="Q2993">
        <v>0</v>
      </c>
      <c r="R2993" t="s">
        <v>7950</v>
      </c>
    </row>
    <row r="2994" spans="1:19">
      <c r="A2994" t="s">
        <v>7951</v>
      </c>
      <c r="B2994" t="s">
        <v>7952</v>
      </c>
      <c r="C2994" t="s">
        <v>29</v>
      </c>
      <c r="D2994" t="s">
        <v>30</v>
      </c>
      <c r="E2994">
        <v>965.99</v>
      </c>
      <c r="F2994" t="s">
        <v>39</v>
      </c>
      <c r="G2994" t="s">
        <v>24</v>
      </c>
      <c r="H2994">
        <v>6.25</v>
      </c>
      <c r="I2994">
        <v>0</v>
      </c>
      <c r="J2994" t="s">
        <v>31</v>
      </c>
      <c r="K2994">
        <v>449868</v>
      </c>
      <c r="L2994">
        <v>56</v>
      </c>
      <c r="M2994">
        <v>1</v>
      </c>
      <c r="N2994">
        <v>0</v>
      </c>
      <c r="O2994">
        <v>0</v>
      </c>
      <c r="P2994">
        <v>0</v>
      </c>
      <c r="Q2994">
        <v>1</v>
      </c>
      <c r="R2994" t="s">
        <v>7953</v>
      </c>
      <c r="S2994" t="s">
        <v>50</v>
      </c>
    </row>
    <row r="2995" spans="1:19">
      <c r="A2995" t="s">
        <v>7954</v>
      </c>
      <c r="B2995" t="s">
        <v>1846</v>
      </c>
      <c r="C2995" t="s">
        <v>29</v>
      </c>
      <c r="D2995" t="s">
        <v>22</v>
      </c>
      <c r="E2995">
        <v>391.16</v>
      </c>
      <c r="F2995" t="s">
        <v>39</v>
      </c>
      <c r="G2995" t="s">
        <v>40</v>
      </c>
      <c r="H2995">
        <v>1.73</v>
      </c>
      <c r="I2995">
        <v>0</v>
      </c>
      <c r="J2995" t="s">
        <v>31</v>
      </c>
      <c r="K2995">
        <v>525900</v>
      </c>
      <c r="L2995">
        <v>20</v>
      </c>
      <c r="M2995">
        <v>0</v>
      </c>
      <c r="N2995">
        <v>0</v>
      </c>
      <c r="O2995">
        <v>0</v>
      </c>
      <c r="P2995">
        <v>0</v>
      </c>
      <c r="Q2995">
        <v>0</v>
      </c>
      <c r="R2995" t="s">
        <v>7955</v>
      </c>
    </row>
    <row r="2996" spans="1:19">
      <c r="A2996" t="s">
        <v>7956</v>
      </c>
      <c r="B2996" t="s">
        <v>2332</v>
      </c>
      <c r="C2996" t="s">
        <v>44</v>
      </c>
      <c r="D2996" t="s">
        <v>22</v>
      </c>
      <c r="E2996">
        <v>400.47</v>
      </c>
      <c r="F2996" t="s">
        <v>55</v>
      </c>
      <c r="G2996" t="s">
        <v>24</v>
      </c>
      <c r="H2996">
        <v>5.88</v>
      </c>
      <c r="I2996">
        <v>0</v>
      </c>
      <c r="J2996" t="s">
        <v>144</v>
      </c>
      <c r="K2996">
        <v>500592</v>
      </c>
      <c r="L2996">
        <v>22</v>
      </c>
      <c r="M2996">
        <v>0</v>
      </c>
      <c r="N2996">
        <v>0</v>
      </c>
      <c r="O2996">
        <v>0</v>
      </c>
      <c r="P2996">
        <v>0</v>
      </c>
      <c r="Q2996">
        <v>0</v>
      </c>
      <c r="R2996" t="s">
        <v>7957</v>
      </c>
      <c r="S2996" t="s">
        <v>57</v>
      </c>
    </row>
    <row r="2997" spans="1:19">
      <c r="A2997" t="s">
        <v>7958</v>
      </c>
      <c r="B2997" t="s">
        <v>4784</v>
      </c>
      <c r="C2997" t="s">
        <v>29</v>
      </c>
      <c r="D2997" t="s">
        <v>22</v>
      </c>
      <c r="E2997">
        <v>192.1</v>
      </c>
      <c r="F2997" t="s">
        <v>23</v>
      </c>
      <c r="G2997" t="s">
        <v>24</v>
      </c>
      <c r="H2997">
        <v>1.32</v>
      </c>
      <c r="I2997">
        <v>0</v>
      </c>
      <c r="J2997" t="s">
        <v>48</v>
      </c>
      <c r="K2997">
        <v>521767</v>
      </c>
      <c r="L2997">
        <v>18</v>
      </c>
      <c r="M2997">
        <v>0</v>
      </c>
      <c r="N2997">
        <v>0</v>
      </c>
      <c r="O2997">
        <v>0</v>
      </c>
      <c r="P2997">
        <v>0</v>
      </c>
      <c r="Q2997">
        <v>0</v>
      </c>
      <c r="R2997" t="s">
        <v>7959</v>
      </c>
    </row>
    <row r="2998" spans="1:19">
      <c r="A2998" t="s">
        <v>7960</v>
      </c>
      <c r="B2998" t="s">
        <v>7961</v>
      </c>
      <c r="C2998" t="s">
        <v>60</v>
      </c>
      <c r="D2998" t="s">
        <v>30</v>
      </c>
      <c r="E2998">
        <v>1079.76</v>
      </c>
      <c r="F2998" t="s">
        <v>39</v>
      </c>
      <c r="G2998" t="s">
        <v>24</v>
      </c>
      <c r="H2998">
        <v>9.75</v>
      </c>
      <c r="I2998">
        <v>0</v>
      </c>
      <c r="J2998" t="s">
        <v>48</v>
      </c>
      <c r="K2998">
        <v>507354</v>
      </c>
      <c r="L2998">
        <v>23</v>
      </c>
      <c r="M2998">
        <v>0</v>
      </c>
      <c r="N2998">
        <v>0</v>
      </c>
      <c r="O2998">
        <v>0</v>
      </c>
      <c r="P2998">
        <v>0</v>
      </c>
      <c r="Q2998">
        <v>0</v>
      </c>
      <c r="R2998" t="s">
        <v>7962</v>
      </c>
      <c r="S2998" t="s">
        <v>50</v>
      </c>
    </row>
    <row r="2999" spans="1:19">
      <c r="A2999" t="s">
        <v>7963</v>
      </c>
      <c r="B2999" t="s">
        <v>3751</v>
      </c>
      <c r="C2999" t="s">
        <v>29</v>
      </c>
      <c r="D2999" t="s">
        <v>54</v>
      </c>
      <c r="E2999">
        <v>930.3</v>
      </c>
      <c r="F2999" t="s">
        <v>39</v>
      </c>
      <c r="G2999" t="s">
        <v>24</v>
      </c>
      <c r="H2999">
        <v>14.08</v>
      </c>
      <c r="I2999">
        <v>0</v>
      </c>
      <c r="J2999" t="s">
        <v>25</v>
      </c>
      <c r="K2999">
        <v>435942</v>
      </c>
      <c r="L2999">
        <v>17</v>
      </c>
      <c r="M2999">
        <v>0</v>
      </c>
      <c r="N2999">
        <v>0</v>
      </c>
      <c r="O2999">
        <v>0</v>
      </c>
      <c r="P2999">
        <v>0</v>
      </c>
      <c r="Q2999">
        <v>0</v>
      </c>
      <c r="R2999" t="s">
        <v>7964</v>
      </c>
      <c r="S2999" t="s">
        <v>50</v>
      </c>
    </row>
    <row r="3000" spans="1:19">
      <c r="A3000" t="s">
        <v>7965</v>
      </c>
      <c r="B3000" t="s">
        <v>7966</v>
      </c>
      <c r="C3000" t="s">
        <v>121</v>
      </c>
      <c r="D3000" t="s">
        <v>22</v>
      </c>
      <c r="E3000">
        <v>992.53</v>
      </c>
      <c r="F3000" t="s">
        <v>55</v>
      </c>
      <c r="G3000" t="s">
        <v>40</v>
      </c>
      <c r="H3000">
        <v>8.7100000000000009</v>
      </c>
      <c r="I3000">
        <v>0</v>
      </c>
      <c r="J3000" t="s">
        <v>48</v>
      </c>
      <c r="K3000">
        <v>437120</v>
      </c>
      <c r="L3000">
        <v>35</v>
      </c>
      <c r="M3000">
        <v>0</v>
      </c>
      <c r="N3000">
        <v>0</v>
      </c>
      <c r="O3000">
        <v>0</v>
      </c>
      <c r="P3000">
        <v>1</v>
      </c>
      <c r="Q3000">
        <v>0</v>
      </c>
      <c r="R3000" t="s">
        <v>7967</v>
      </c>
    </row>
    <row r="3001" spans="1:19">
      <c r="A3001" t="s">
        <v>7968</v>
      </c>
      <c r="B3001" t="s">
        <v>3929</v>
      </c>
      <c r="C3001" t="s">
        <v>29</v>
      </c>
      <c r="D3001" t="s">
        <v>54</v>
      </c>
      <c r="E3001">
        <v>121.96</v>
      </c>
      <c r="F3001" t="s">
        <v>39</v>
      </c>
      <c r="G3001" t="s">
        <v>40</v>
      </c>
      <c r="H3001">
        <v>18.850000000000001</v>
      </c>
      <c r="I3001">
        <v>0</v>
      </c>
      <c r="J3001" t="s">
        <v>25</v>
      </c>
      <c r="K3001">
        <v>496046</v>
      </c>
      <c r="L3001">
        <v>11</v>
      </c>
      <c r="M3001">
        <v>0</v>
      </c>
      <c r="N3001">
        <v>0</v>
      </c>
      <c r="O3001">
        <v>0</v>
      </c>
      <c r="P3001">
        <v>0</v>
      </c>
      <c r="Q3001">
        <v>0</v>
      </c>
      <c r="R3001" t="s">
        <v>7969</v>
      </c>
    </row>
    <row r="3002" spans="1:19">
      <c r="A3002" t="s">
        <v>7970</v>
      </c>
      <c r="B3002" t="s">
        <v>4487</v>
      </c>
      <c r="C3002" t="s">
        <v>35</v>
      </c>
      <c r="D3002" t="s">
        <v>22</v>
      </c>
      <c r="E3002">
        <v>760.09</v>
      </c>
      <c r="F3002" t="s">
        <v>23</v>
      </c>
      <c r="G3002" t="s">
        <v>24</v>
      </c>
      <c r="H3002">
        <v>4.09</v>
      </c>
      <c r="I3002">
        <v>0</v>
      </c>
      <c r="J3002" t="s">
        <v>31</v>
      </c>
      <c r="K3002">
        <v>464658</v>
      </c>
      <c r="L3002">
        <v>10</v>
      </c>
      <c r="M3002">
        <v>0</v>
      </c>
      <c r="N3002">
        <v>0</v>
      </c>
      <c r="O3002">
        <v>0</v>
      </c>
      <c r="P3002">
        <v>0</v>
      </c>
      <c r="Q3002">
        <v>0</v>
      </c>
      <c r="R3002" t="s">
        <v>7971</v>
      </c>
    </row>
    <row r="3003" spans="1:19">
      <c r="A3003" t="s">
        <v>7972</v>
      </c>
      <c r="B3003" t="s">
        <v>7973</v>
      </c>
      <c r="C3003" t="s">
        <v>95</v>
      </c>
      <c r="D3003" t="s">
        <v>70</v>
      </c>
      <c r="E3003">
        <v>1135.45</v>
      </c>
      <c r="F3003" t="s">
        <v>23</v>
      </c>
      <c r="G3003" t="s">
        <v>24</v>
      </c>
      <c r="H3003">
        <v>1.08</v>
      </c>
      <c r="I3003">
        <v>0</v>
      </c>
      <c r="J3003" t="s">
        <v>25</v>
      </c>
      <c r="K3003">
        <v>520835</v>
      </c>
      <c r="L3003">
        <v>11</v>
      </c>
      <c r="M3003">
        <v>0</v>
      </c>
      <c r="N3003">
        <v>0</v>
      </c>
      <c r="O3003">
        <v>0</v>
      </c>
      <c r="P3003">
        <v>0</v>
      </c>
      <c r="Q3003">
        <v>0</v>
      </c>
      <c r="R3003" t="s">
        <v>7974</v>
      </c>
    </row>
    <row r="3004" spans="1:19">
      <c r="A3004" t="s">
        <v>7975</v>
      </c>
      <c r="B3004" t="s">
        <v>7976</v>
      </c>
      <c r="C3004" t="s">
        <v>53</v>
      </c>
      <c r="D3004" t="s">
        <v>22</v>
      </c>
      <c r="E3004">
        <v>785.14</v>
      </c>
      <c r="F3004" t="s">
        <v>39</v>
      </c>
      <c r="G3004" t="s">
        <v>24</v>
      </c>
      <c r="H3004">
        <v>1.51</v>
      </c>
      <c r="I3004">
        <v>0</v>
      </c>
      <c r="J3004" t="s">
        <v>48</v>
      </c>
      <c r="K3004">
        <v>473023</v>
      </c>
      <c r="L3004">
        <v>13</v>
      </c>
      <c r="M3004">
        <v>0</v>
      </c>
      <c r="N3004">
        <v>0</v>
      </c>
      <c r="O3004">
        <v>0</v>
      </c>
      <c r="P3004">
        <v>0</v>
      </c>
      <c r="Q3004">
        <v>0</v>
      </c>
      <c r="R3004" t="s">
        <v>7977</v>
      </c>
      <c r="S3004" t="s">
        <v>50</v>
      </c>
    </row>
    <row r="3005" spans="1:19">
      <c r="A3005" t="s">
        <v>7978</v>
      </c>
      <c r="B3005" t="s">
        <v>1863</v>
      </c>
      <c r="C3005" t="s">
        <v>60</v>
      </c>
      <c r="D3005" t="s">
        <v>22</v>
      </c>
      <c r="E3005">
        <v>591.6</v>
      </c>
      <c r="F3005" t="s">
        <v>23</v>
      </c>
      <c r="G3005" t="s">
        <v>24</v>
      </c>
      <c r="H3005">
        <v>7.06</v>
      </c>
      <c r="I3005">
        <v>0</v>
      </c>
      <c r="J3005" t="s">
        <v>48</v>
      </c>
      <c r="K3005">
        <v>495267</v>
      </c>
      <c r="L3005">
        <v>16</v>
      </c>
      <c r="M3005">
        <v>0</v>
      </c>
      <c r="N3005">
        <v>0</v>
      </c>
      <c r="O3005">
        <v>0</v>
      </c>
      <c r="P3005">
        <v>0</v>
      </c>
      <c r="Q3005">
        <v>0</v>
      </c>
      <c r="R3005" t="s">
        <v>7979</v>
      </c>
    </row>
    <row r="3006" spans="1:19">
      <c r="A3006" t="s">
        <v>7980</v>
      </c>
      <c r="B3006" t="s">
        <v>702</v>
      </c>
      <c r="C3006" t="s">
        <v>29</v>
      </c>
      <c r="D3006" t="s">
        <v>70</v>
      </c>
      <c r="E3006">
        <v>496.12</v>
      </c>
      <c r="F3006" t="s">
        <v>55</v>
      </c>
      <c r="G3006" t="s">
        <v>40</v>
      </c>
      <c r="H3006">
        <v>5.27</v>
      </c>
      <c r="I3006">
        <v>0</v>
      </c>
      <c r="J3006" t="s">
        <v>48</v>
      </c>
      <c r="K3006">
        <v>436193</v>
      </c>
      <c r="L3006">
        <v>21</v>
      </c>
      <c r="M3006">
        <v>0</v>
      </c>
      <c r="N3006">
        <v>0</v>
      </c>
      <c r="O3006">
        <v>0</v>
      </c>
      <c r="P3006">
        <v>0</v>
      </c>
      <c r="Q3006">
        <v>0</v>
      </c>
      <c r="R3006" t="s">
        <v>7981</v>
      </c>
    </row>
    <row r="3007" spans="1:19">
      <c r="A3007" t="s">
        <v>7982</v>
      </c>
      <c r="B3007" t="s">
        <v>7983</v>
      </c>
      <c r="C3007" t="s">
        <v>60</v>
      </c>
      <c r="D3007" t="s">
        <v>30</v>
      </c>
      <c r="E3007">
        <v>376.75</v>
      </c>
      <c r="F3007" t="s">
        <v>23</v>
      </c>
      <c r="G3007" t="s">
        <v>24</v>
      </c>
      <c r="H3007">
        <v>3.6</v>
      </c>
      <c r="I3007">
        <v>0</v>
      </c>
      <c r="J3007" t="s">
        <v>31</v>
      </c>
      <c r="K3007">
        <v>527695</v>
      </c>
      <c r="L3007">
        <v>13</v>
      </c>
      <c r="M3007">
        <v>0</v>
      </c>
      <c r="N3007">
        <v>0</v>
      </c>
      <c r="O3007">
        <v>0</v>
      </c>
      <c r="P3007">
        <v>0</v>
      </c>
      <c r="Q3007">
        <v>0</v>
      </c>
      <c r="R3007" t="s">
        <v>7984</v>
      </c>
    </row>
    <row r="3008" spans="1:19">
      <c r="A3008" t="s">
        <v>7985</v>
      </c>
      <c r="B3008" t="s">
        <v>7806</v>
      </c>
      <c r="C3008" t="s">
        <v>44</v>
      </c>
      <c r="D3008" t="s">
        <v>70</v>
      </c>
      <c r="E3008">
        <v>424.02</v>
      </c>
      <c r="F3008" t="s">
        <v>55</v>
      </c>
      <c r="G3008" t="s">
        <v>24</v>
      </c>
      <c r="H3008">
        <v>7.4</v>
      </c>
      <c r="I3008">
        <v>0</v>
      </c>
      <c r="J3008" t="s">
        <v>25</v>
      </c>
      <c r="K3008">
        <v>453001</v>
      </c>
      <c r="L3008">
        <v>11</v>
      </c>
      <c r="M3008">
        <v>0</v>
      </c>
      <c r="N3008">
        <v>0</v>
      </c>
      <c r="O3008">
        <v>0</v>
      </c>
      <c r="P3008">
        <v>0</v>
      </c>
      <c r="Q3008">
        <v>0</v>
      </c>
      <c r="R3008" t="s">
        <v>7986</v>
      </c>
      <c r="S3008" t="s">
        <v>57</v>
      </c>
    </row>
    <row r="3009" spans="1:19">
      <c r="A3009" t="s">
        <v>7987</v>
      </c>
      <c r="B3009" t="s">
        <v>3926</v>
      </c>
      <c r="C3009" t="s">
        <v>29</v>
      </c>
      <c r="D3009" t="s">
        <v>22</v>
      </c>
      <c r="E3009">
        <v>297.16000000000003</v>
      </c>
      <c r="F3009" t="s">
        <v>23</v>
      </c>
      <c r="G3009" t="s">
        <v>24</v>
      </c>
      <c r="H3009">
        <v>9.59</v>
      </c>
      <c r="I3009">
        <v>0</v>
      </c>
      <c r="J3009" t="s">
        <v>31</v>
      </c>
      <c r="K3009">
        <v>495291</v>
      </c>
      <c r="L3009">
        <v>16</v>
      </c>
      <c r="M3009">
        <v>0</v>
      </c>
      <c r="N3009">
        <v>0</v>
      </c>
      <c r="O3009">
        <v>0</v>
      </c>
      <c r="P3009">
        <v>0</v>
      </c>
      <c r="Q3009">
        <v>0</v>
      </c>
      <c r="R3009" t="s">
        <v>7988</v>
      </c>
    </row>
    <row r="3010" spans="1:19">
      <c r="A3010" t="s">
        <v>7989</v>
      </c>
      <c r="B3010" t="s">
        <v>7990</v>
      </c>
      <c r="C3010" t="s">
        <v>44</v>
      </c>
      <c r="D3010" t="s">
        <v>22</v>
      </c>
      <c r="E3010">
        <v>449.78</v>
      </c>
      <c r="F3010" t="s">
        <v>23</v>
      </c>
      <c r="G3010" t="s">
        <v>24</v>
      </c>
      <c r="H3010">
        <v>2.81</v>
      </c>
      <c r="I3010">
        <v>0</v>
      </c>
      <c r="J3010" t="s">
        <v>25</v>
      </c>
      <c r="K3010">
        <v>556334</v>
      </c>
      <c r="L3010">
        <v>49</v>
      </c>
      <c r="M3010">
        <v>0</v>
      </c>
      <c r="N3010">
        <v>0</v>
      </c>
      <c r="O3010">
        <v>1</v>
      </c>
      <c r="P3010">
        <v>0</v>
      </c>
      <c r="Q3010">
        <v>0</v>
      </c>
      <c r="R3010" t="s">
        <v>7991</v>
      </c>
    </row>
    <row r="3011" spans="1:19">
      <c r="A3011" t="s">
        <v>7992</v>
      </c>
      <c r="B3011" t="s">
        <v>589</v>
      </c>
      <c r="C3011" t="s">
        <v>29</v>
      </c>
      <c r="D3011" t="s">
        <v>22</v>
      </c>
      <c r="E3011">
        <v>482.01</v>
      </c>
      <c r="F3011" t="s">
        <v>23</v>
      </c>
      <c r="G3011" t="s">
        <v>24</v>
      </c>
      <c r="H3011">
        <v>6.13</v>
      </c>
      <c r="I3011">
        <v>0</v>
      </c>
      <c r="J3011" t="s">
        <v>31</v>
      </c>
      <c r="K3011">
        <v>433067</v>
      </c>
      <c r="L3011">
        <v>14</v>
      </c>
      <c r="M3011">
        <v>0</v>
      </c>
      <c r="N3011">
        <v>0</v>
      </c>
      <c r="O3011">
        <v>0</v>
      </c>
      <c r="P3011">
        <v>0</v>
      </c>
      <c r="Q3011">
        <v>0</v>
      </c>
      <c r="R3011" t="s">
        <v>7993</v>
      </c>
    </row>
    <row r="3012" spans="1:19">
      <c r="A3012" t="s">
        <v>7994</v>
      </c>
      <c r="B3012" t="s">
        <v>7995</v>
      </c>
      <c r="C3012" t="s">
        <v>29</v>
      </c>
      <c r="D3012" t="s">
        <v>54</v>
      </c>
      <c r="E3012">
        <v>443.73</v>
      </c>
      <c r="F3012" t="s">
        <v>39</v>
      </c>
      <c r="G3012" t="s">
        <v>40</v>
      </c>
      <c r="H3012">
        <v>19.39</v>
      </c>
      <c r="I3012">
        <v>0</v>
      </c>
      <c r="J3012" t="s">
        <v>48</v>
      </c>
      <c r="K3012">
        <v>488561</v>
      </c>
      <c r="L3012">
        <v>44</v>
      </c>
      <c r="M3012">
        <v>0</v>
      </c>
      <c r="N3012">
        <v>0</v>
      </c>
      <c r="O3012">
        <v>0</v>
      </c>
      <c r="P3012">
        <v>1</v>
      </c>
      <c r="Q3012">
        <v>0</v>
      </c>
      <c r="R3012" t="s">
        <v>7996</v>
      </c>
    </row>
    <row r="3013" spans="1:19">
      <c r="A3013" t="s">
        <v>7997</v>
      </c>
      <c r="B3013" t="s">
        <v>3574</v>
      </c>
      <c r="C3013" t="s">
        <v>35</v>
      </c>
      <c r="D3013" t="s">
        <v>54</v>
      </c>
      <c r="E3013">
        <v>167.07</v>
      </c>
      <c r="F3013" t="s">
        <v>39</v>
      </c>
      <c r="G3013" t="s">
        <v>40</v>
      </c>
      <c r="H3013">
        <v>17.93</v>
      </c>
      <c r="I3013">
        <v>0</v>
      </c>
      <c r="J3013" t="s">
        <v>48</v>
      </c>
      <c r="K3013">
        <v>441022</v>
      </c>
      <c r="L3013">
        <v>22</v>
      </c>
      <c r="M3013">
        <v>0</v>
      </c>
      <c r="N3013">
        <v>0</v>
      </c>
      <c r="O3013">
        <v>0</v>
      </c>
      <c r="P3013">
        <v>0</v>
      </c>
      <c r="Q3013">
        <v>0</v>
      </c>
      <c r="R3013" t="s">
        <v>7998</v>
      </c>
    </row>
    <row r="3014" spans="1:19">
      <c r="A3014" t="s">
        <v>7999</v>
      </c>
      <c r="B3014" t="s">
        <v>8000</v>
      </c>
      <c r="C3014" t="s">
        <v>35</v>
      </c>
      <c r="D3014" t="s">
        <v>30</v>
      </c>
      <c r="E3014">
        <v>1576.07</v>
      </c>
      <c r="F3014" t="s">
        <v>23</v>
      </c>
      <c r="G3014" t="s">
        <v>24</v>
      </c>
      <c r="H3014">
        <v>1.95</v>
      </c>
      <c r="I3014">
        <v>0</v>
      </c>
      <c r="J3014" t="s">
        <v>48</v>
      </c>
      <c r="K3014">
        <v>432269</v>
      </c>
      <c r="L3014">
        <v>14</v>
      </c>
      <c r="M3014">
        <v>0</v>
      </c>
      <c r="N3014">
        <v>0</v>
      </c>
      <c r="O3014">
        <v>0</v>
      </c>
      <c r="P3014">
        <v>0</v>
      </c>
      <c r="Q3014">
        <v>0</v>
      </c>
      <c r="R3014" t="s">
        <v>8001</v>
      </c>
    </row>
    <row r="3015" spans="1:19">
      <c r="A3015" t="s">
        <v>8002</v>
      </c>
      <c r="B3015" t="s">
        <v>8003</v>
      </c>
      <c r="C3015" t="s">
        <v>35</v>
      </c>
      <c r="D3015" t="s">
        <v>54</v>
      </c>
      <c r="E3015">
        <v>781.8</v>
      </c>
      <c r="F3015" t="s">
        <v>23</v>
      </c>
      <c r="G3015" t="s">
        <v>24</v>
      </c>
      <c r="H3015">
        <v>17.079999999999998</v>
      </c>
      <c r="I3015">
        <v>0</v>
      </c>
      <c r="J3015" t="s">
        <v>48</v>
      </c>
      <c r="K3015">
        <v>456307</v>
      </c>
      <c r="L3015">
        <v>47</v>
      </c>
      <c r="M3015">
        <v>0</v>
      </c>
      <c r="N3015">
        <v>1</v>
      </c>
      <c r="O3015">
        <v>0</v>
      </c>
      <c r="P3015">
        <v>0</v>
      </c>
      <c r="Q3015">
        <v>0</v>
      </c>
      <c r="R3015" t="s">
        <v>8004</v>
      </c>
    </row>
    <row r="3016" spans="1:19">
      <c r="A3016" t="s">
        <v>8005</v>
      </c>
      <c r="B3016" t="s">
        <v>2695</v>
      </c>
      <c r="C3016" t="s">
        <v>35</v>
      </c>
      <c r="D3016" t="s">
        <v>70</v>
      </c>
      <c r="E3016">
        <v>822.33</v>
      </c>
      <c r="F3016" t="s">
        <v>23</v>
      </c>
      <c r="G3016" t="s">
        <v>24</v>
      </c>
      <c r="H3016">
        <v>0.76</v>
      </c>
      <c r="I3016">
        <v>0</v>
      </c>
      <c r="J3016" t="s">
        <v>48</v>
      </c>
      <c r="K3016">
        <v>527255</v>
      </c>
      <c r="L3016">
        <v>16</v>
      </c>
      <c r="M3016">
        <v>0</v>
      </c>
      <c r="N3016">
        <v>0</v>
      </c>
      <c r="O3016">
        <v>0</v>
      </c>
      <c r="P3016">
        <v>0</v>
      </c>
      <c r="Q3016">
        <v>0</v>
      </c>
      <c r="R3016" t="s">
        <v>8006</v>
      </c>
    </row>
    <row r="3017" spans="1:19">
      <c r="A3017" t="s">
        <v>8007</v>
      </c>
      <c r="B3017" t="s">
        <v>8008</v>
      </c>
      <c r="C3017" t="s">
        <v>21</v>
      </c>
      <c r="D3017" t="s">
        <v>54</v>
      </c>
      <c r="E3017">
        <v>448.2</v>
      </c>
      <c r="F3017" t="s">
        <v>39</v>
      </c>
      <c r="G3017" t="s">
        <v>24</v>
      </c>
      <c r="H3017">
        <v>9.73</v>
      </c>
      <c r="I3017">
        <v>0</v>
      </c>
      <c r="J3017" t="s">
        <v>25</v>
      </c>
      <c r="K3017">
        <v>484236</v>
      </c>
      <c r="L3017">
        <v>17</v>
      </c>
      <c r="M3017">
        <v>0</v>
      </c>
      <c r="N3017">
        <v>0</v>
      </c>
      <c r="O3017">
        <v>0</v>
      </c>
      <c r="P3017">
        <v>0</v>
      </c>
      <c r="Q3017">
        <v>0</v>
      </c>
      <c r="R3017" t="s">
        <v>8009</v>
      </c>
      <c r="S3017" t="s">
        <v>50</v>
      </c>
    </row>
    <row r="3018" spans="1:19">
      <c r="A3018" t="s">
        <v>8010</v>
      </c>
      <c r="B3018" t="s">
        <v>249</v>
      </c>
      <c r="C3018" t="s">
        <v>35</v>
      </c>
      <c r="D3018" t="s">
        <v>70</v>
      </c>
      <c r="E3018">
        <v>341.58</v>
      </c>
      <c r="F3018" t="s">
        <v>39</v>
      </c>
      <c r="G3018" t="s">
        <v>40</v>
      </c>
      <c r="H3018">
        <v>10.18</v>
      </c>
      <c r="I3018">
        <v>0</v>
      </c>
      <c r="J3018" t="s">
        <v>48</v>
      </c>
      <c r="K3018">
        <v>486793</v>
      </c>
      <c r="L3018">
        <v>49</v>
      </c>
      <c r="M3018">
        <v>0</v>
      </c>
      <c r="N3018">
        <v>0</v>
      </c>
      <c r="O3018">
        <v>1</v>
      </c>
      <c r="P3018">
        <v>0</v>
      </c>
      <c r="Q3018">
        <v>0</v>
      </c>
      <c r="R3018" t="s">
        <v>8011</v>
      </c>
    </row>
    <row r="3019" spans="1:19">
      <c r="A3019" t="s">
        <v>8012</v>
      </c>
      <c r="B3019" t="s">
        <v>4190</v>
      </c>
      <c r="C3019" t="s">
        <v>128</v>
      </c>
      <c r="D3019" t="s">
        <v>30</v>
      </c>
      <c r="E3019">
        <v>971.81</v>
      </c>
      <c r="F3019" t="s">
        <v>23</v>
      </c>
      <c r="G3019" t="s">
        <v>24</v>
      </c>
      <c r="H3019">
        <v>8.75</v>
      </c>
      <c r="I3019">
        <v>0</v>
      </c>
      <c r="J3019" t="s">
        <v>31</v>
      </c>
      <c r="K3019">
        <v>472327</v>
      </c>
      <c r="L3019">
        <v>36</v>
      </c>
      <c r="M3019">
        <v>0</v>
      </c>
      <c r="N3019">
        <v>0</v>
      </c>
      <c r="O3019">
        <v>0</v>
      </c>
      <c r="P3019">
        <v>1</v>
      </c>
      <c r="Q3019">
        <v>0</v>
      </c>
      <c r="R3019" t="s">
        <v>8013</v>
      </c>
    </row>
    <row r="3020" spans="1:19">
      <c r="A3020" t="s">
        <v>8014</v>
      </c>
      <c r="B3020" t="s">
        <v>3618</v>
      </c>
      <c r="C3020" t="s">
        <v>44</v>
      </c>
      <c r="D3020" t="s">
        <v>22</v>
      </c>
      <c r="E3020">
        <v>586.49</v>
      </c>
      <c r="F3020" t="s">
        <v>23</v>
      </c>
      <c r="G3020" t="s">
        <v>24</v>
      </c>
      <c r="H3020">
        <v>9.6300000000000008</v>
      </c>
      <c r="I3020">
        <v>0</v>
      </c>
      <c r="J3020" t="s">
        <v>31</v>
      </c>
      <c r="K3020">
        <v>517713</v>
      </c>
      <c r="L3020">
        <v>14</v>
      </c>
      <c r="M3020">
        <v>0</v>
      </c>
      <c r="N3020">
        <v>0</v>
      </c>
      <c r="O3020">
        <v>0</v>
      </c>
      <c r="P3020">
        <v>0</v>
      </c>
      <c r="Q3020">
        <v>0</v>
      </c>
      <c r="R3020" t="s">
        <v>8015</v>
      </c>
    </row>
    <row r="3021" spans="1:19">
      <c r="A3021" t="s">
        <v>8016</v>
      </c>
      <c r="B3021" t="s">
        <v>6609</v>
      </c>
      <c r="C3021" t="s">
        <v>53</v>
      </c>
      <c r="D3021" t="s">
        <v>30</v>
      </c>
      <c r="E3021">
        <v>301.27999999999997</v>
      </c>
      <c r="F3021" t="s">
        <v>55</v>
      </c>
      <c r="G3021" t="s">
        <v>40</v>
      </c>
      <c r="H3021">
        <v>4.21</v>
      </c>
      <c r="I3021">
        <v>0</v>
      </c>
      <c r="J3021" t="s">
        <v>31</v>
      </c>
      <c r="K3021">
        <v>481173</v>
      </c>
      <c r="L3021">
        <v>16</v>
      </c>
      <c r="M3021">
        <v>0</v>
      </c>
      <c r="N3021">
        <v>0</v>
      </c>
      <c r="O3021">
        <v>0</v>
      </c>
      <c r="P3021">
        <v>0</v>
      </c>
      <c r="Q3021">
        <v>0</v>
      </c>
      <c r="R3021" t="s">
        <v>8017</v>
      </c>
    </row>
    <row r="3022" spans="1:19">
      <c r="A3022" t="s">
        <v>8018</v>
      </c>
      <c r="B3022" t="s">
        <v>8019</v>
      </c>
      <c r="C3022" t="s">
        <v>35</v>
      </c>
      <c r="D3022" t="s">
        <v>54</v>
      </c>
      <c r="E3022">
        <v>1445.14</v>
      </c>
      <c r="F3022" t="s">
        <v>23</v>
      </c>
      <c r="G3022" t="s">
        <v>24</v>
      </c>
      <c r="H3022">
        <v>16.59</v>
      </c>
      <c r="I3022">
        <v>0</v>
      </c>
      <c r="J3022" t="s">
        <v>31</v>
      </c>
      <c r="K3022">
        <v>513190</v>
      </c>
      <c r="L3022">
        <v>20</v>
      </c>
      <c r="M3022">
        <v>0</v>
      </c>
      <c r="N3022">
        <v>0</v>
      </c>
      <c r="O3022">
        <v>0</v>
      </c>
      <c r="P3022">
        <v>0</v>
      </c>
      <c r="Q3022">
        <v>0</v>
      </c>
      <c r="R3022" t="s">
        <v>8020</v>
      </c>
    </row>
    <row r="3023" spans="1:19">
      <c r="A3023" t="s">
        <v>8021</v>
      </c>
      <c r="B3023" t="s">
        <v>3718</v>
      </c>
      <c r="C3023" t="s">
        <v>128</v>
      </c>
      <c r="D3023" t="s">
        <v>30</v>
      </c>
      <c r="E3023">
        <v>99.98</v>
      </c>
      <c r="F3023" t="s">
        <v>55</v>
      </c>
      <c r="G3023" t="s">
        <v>24</v>
      </c>
      <c r="H3023">
        <v>10.11</v>
      </c>
      <c r="I3023">
        <v>0</v>
      </c>
      <c r="J3023" t="s">
        <v>25</v>
      </c>
      <c r="K3023">
        <v>531946</v>
      </c>
      <c r="L3023">
        <v>76</v>
      </c>
      <c r="M3023">
        <v>1</v>
      </c>
      <c r="N3023">
        <v>1</v>
      </c>
      <c r="O3023">
        <v>1</v>
      </c>
      <c r="P3023">
        <v>0</v>
      </c>
      <c r="Q3023">
        <v>0</v>
      </c>
      <c r="R3023" t="s">
        <v>8022</v>
      </c>
      <c r="S3023" t="s">
        <v>57</v>
      </c>
    </row>
    <row r="3024" spans="1:19">
      <c r="A3024" t="s">
        <v>8023</v>
      </c>
      <c r="B3024" t="s">
        <v>4168</v>
      </c>
      <c r="C3024" t="s">
        <v>121</v>
      </c>
      <c r="D3024" t="s">
        <v>30</v>
      </c>
      <c r="E3024">
        <v>222.54</v>
      </c>
      <c r="F3024" t="s">
        <v>23</v>
      </c>
      <c r="G3024" t="s">
        <v>24</v>
      </c>
      <c r="H3024">
        <v>11.84</v>
      </c>
      <c r="I3024">
        <v>0</v>
      </c>
      <c r="J3024" t="s">
        <v>144</v>
      </c>
      <c r="K3024">
        <v>405374</v>
      </c>
      <c r="L3024">
        <v>19</v>
      </c>
      <c r="M3024">
        <v>0</v>
      </c>
      <c r="N3024">
        <v>0</v>
      </c>
      <c r="O3024">
        <v>0</v>
      </c>
      <c r="P3024">
        <v>0</v>
      </c>
      <c r="Q3024">
        <v>0</v>
      </c>
      <c r="R3024" t="s">
        <v>8024</v>
      </c>
    </row>
    <row r="3025" spans="1:18">
      <c r="A3025" t="s">
        <v>8025</v>
      </c>
      <c r="B3025" t="s">
        <v>370</v>
      </c>
      <c r="C3025" t="s">
        <v>29</v>
      </c>
      <c r="D3025" t="s">
        <v>22</v>
      </c>
      <c r="E3025">
        <v>2162.7399999999998</v>
      </c>
      <c r="F3025" t="s">
        <v>23</v>
      </c>
      <c r="G3025" t="s">
        <v>24</v>
      </c>
      <c r="H3025">
        <v>9.26</v>
      </c>
      <c r="I3025">
        <v>0</v>
      </c>
      <c r="J3025" t="s">
        <v>25</v>
      </c>
      <c r="K3025">
        <v>400944</v>
      </c>
      <c r="L3025">
        <v>18</v>
      </c>
      <c r="M3025">
        <v>0</v>
      </c>
      <c r="N3025">
        <v>0</v>
      </c>
      <c r="O3025">
        <v>0</v>
      </c>
      <c r="P3025">
        <v>0</v>
      </c>
      <c r="Q3025">
        <v>0</v>
      </c>
      <c r="R3025" t="s">
        <v>8026</v>
      </c>
    </row>
    <row r="3026" spans="1:18">
      <c r="A3026" t="s">
        <v>8027</v>
      </c>
      <c r="B3026" t="s">
        <v>6408</v>
      </c>
      <c r="C3026" t="s">
        <v>60</v>
      </c>
      <c r="D3026" t="s">
        <v>70</v>
      </c>
      <c r="E3026">
        <v>536.45000000000005</v>
      </c>
      <c r="F3026" t="s">
        <v>39</v>
      </c>
      <c r="G3026" t="s">
        <v>40</v>
      </c>
      <c r="H3026">
        <v>4.42</v>
      </c>
      <c r="I3026">
        <v>0</v>
      </c>
      <c r="J3026" t="s">
        <v>48</v>
      </c>
      <c r="K3026">
        <v>548390</v>
      </c>
      <c r="L3026">
        <v>20</v>
      </c>
      <c r="M3026">
        <v>0</v>
      </c>
      <c r="N3026">
        <v>0</v>
      </c>
      <c r="O3026">
        <v>0</v>
      </c>
      <c r="P3026">
        <v>0</v>
      </c>
      <c r="Q3026">
        <v>0</v>
      </c>
      <c r="R3026" t="s">
        <v>8028</v>
      </c>
    </row>
    <row r="3027" spans="1:18">
      <c r="A3027" t="s">
        <v>8029</v>
      </c>
      <c r="B3027" t="s">
        <v>6113</v>
      </c>
      <c r="C3027" t="s">
        <v>21</v>
      </c>
      <c r="D3027" t="s">
        <v>30</v>
      </c>
      <c r="E3027">
        <v>578.51</v>
      </c>
      <c r="F3027" t="s">
        <v>55</v>
      </c>
      <c r="G3027" t="s">
        <v>40</v>
      </c>
      <c r="H3027">
        <v>10.68</v>
      </c>
      <c r="I3027">
        <v>0</v>
      </c>
      <c r="J3027" t="s">
        <v>48</v>
      </c>
      <c r="K3027">
        <v>447862</v>
      </c>
      <c r="L3027">
        <v>10</v>
      </c>
      <c r="M3027">
        <v>0</v>
      </c>
      <c r="N3027">
        <v>0</v>
      </c>
      <c r="O3027">
        <v>0</v>
      </c>
      <c r="P3027">
        <v>0</v>
      </c>
      <c r="Q3027">
        <v>0</v>
      </c>
      <c r="R3027" t="s">
        <v>8030</v>
      </c>
    </row>
    <row r="3028" spans="1:18">
      <c r="A3028" t="s">
        <v>8031</v>
      </c>
      <c r="B3028" t="s">
        <v>6528</v>
      </c>
      <c r="C3028" t="s">
        <v>95</v>
      </c>
      <c r="D3028" t="s">
        <v>30</v>
      </c>
      <c r="E3028">
        <v>216.22</v>
      </c>
      <c r="F3028" t="s">
        <v>23</v>
      </c>
      <c r="G3028" t="s">
        <v>24</v>
      </c>
      <c r="H3028">
        <v>7.09</v>
      </c>
      <c r="I3028">
        <v>0</v>
      </c>
      <c r="J3028" t="s">
        <v>31</v>
      </c>
      <c r="K3028">
        <v>430341</v>
      </c>
      <c r="L3028">
        <v>23</v>
      </c>
      <c r="M3028">
        <v>0</v>
      </c>
      <c r="N3028">
        <v>0</v>
      </c>
      <c r="O3028">
        <v>0</v>
      </c>
      <c r="P3028">
        <v>0</v>
      </c>
      <c r="Q3028">
        <v>0</v>
      </c>
      <c r="R3028" t="s">
        <v>8032</v>
      </c>
    </row>
    <row r="3029" spans="1:18">
      <c r="A3029" t="s">
        <v>8033</v>
      </c>
      <c r="B3029" t="s">
        <v>6349</v>
      </c>
      <c r="C3029" t="s">
        <v>121</v>
      </c>
      <c r="D3029" t="s">
        <v>30</v>
      </c>
      <c r="E3029">
        <v>522.41999999999996</v>
      </c>
      <c r="F3029" t="s">
        <v>23</v>
      </c>
      <c r="G3029" t="s">
        <v>24</v>
      </c>
      <c r="H3029">
        <v>2.38</v>
      </c>
      <c r="I3029">
        <v>0</v>
      </c>
      <c r="J3029" t="s">
        <v>144</v>
      </c>
      <c r="K3029">
        <v>477554</v>
      </c>
      <c r="L3029">
        <v>49</v>
      </c>
      <c r="M3029">
        <v>0</v>
      </c>
      <c r="N3029">
        <v>1</v>
      </c>
      <c r="O3029">
        <v>0</v>
      </c>
      <c r="P3029">
        <v>0</v>
      </c>
      <c r="Q3029">
        <v>0</v>
      </c>
      <c r="R3029" t="s">
        <v>8034</v>
      </c>
    </row>
    <row r="3030" spans="1:18">
      <c r="A3030" t="s">
        <v>8035</v>
      </c>
      <c r="B3030" t="s">
        <v>8036</v>
      </c>
      <c r="C3030" t="s">
        <v>29</v>
      </c>
      <c r="D3030" t="s">
        <v>22</v>
      </c>
      <c r="E3030">
        <v>1684.85</v>
      </c>
      <c r="F3030" t="s">
        <v>23</v>
      </c>
      <c r="G3030" t="s">
        <v>24</v>
      </c>
      <c r="H3030">
        <v>3.19</v>
      </c>
      <c r="I3030">
        <v>0</v>
      </c>
      <c r="J3030" t="s">
        <v>25</v>
      </c>
      <c r="K3030">
        <v>487806</v>
      </c>
      <c r="L3030">
        <v>13</v>
      </c>
      <c r="M3030">
        <v>0</v>
      </c>
      <c r="N3030">
        <v>0</v>
      </c>
      <c r="O3030">
        <v>0</v>
      </c>
      <c r="P3030">
        <v>0</v>
      </c>
      <c r="Q3030">
        <v>0</v>
      </c>
      <c r="R3030" t="s">
        <v>8037</v>
      </c>
    </row>
    <row r="3031" spans="1:18">
      <c r="A3031" t="s">
        <v>8038</v>
      </c>
      <c r="B3031" t="s">
        <v>8039</v>
      </c>
      <c r="C3031" t="s">
        <v>44</v>
      </c>
      <c r="D3031" t="s">
        <v>30</v>
      </c>
      <c r="E3031">
        <v>770.58</v>
      </c>
      <c r="F3031" t="s">
        <v>23</v>
      </c>
      <c r="G3031" t="s">
        <v>24</v>
      </c>
      <c r="H3031">
        <v>9.99</v>
      </c>
      <c r="I3031">
        <v>0</v>
      </c>
      <c r="J3031" t="s">
        <v>144</v>
      </c>
      <c r="K3031">
        <v>424396</v>
      </c>
      <c r="L3031">
        <v>12</v>
      </c>
      <c r="M3031">
        <v>0</v>
      </c>
      <c r="N3031">
        <v>0</v>
      </c>
      <c r="O3031">
        <v>0</v>
      </c>
      <c r="P3031">
        <v>0</v>
      </c>
      <c r="Q3031">
        <v>0</v>
      </c>
      <c r="R3031" t="s">
        <v>8040</v>
      </c>
    </row>
    <row r="3032" spans="1:18">
      <c r="A3032" t="s">
        <v>8041</v>
      </c>
      <c r="B3032" t="s">
        <v>192</v>
      </c>
      <c r="C3032" t="s">
        <v>121</v>
      </c>
      <c r="D3032" t="s">
        <v>22</v>
      </c>
      <c r="E3032">
        <v>638.04</v>
      </c>
      <c r="F3032" t="s">
        <v>23</v>
      </c>
      <c r="G3032" t="s">
        <v>24</v>
      </c>
      <c r="H3032">
        <v>11.64</v>
      </c>
      <c r="I3032">
        <v>0</v>
      </c>
      <c r="J3032" t="s">
        <v>48</v>
      </c>
      <c r="K3032">
        <v>444681</v>
      </c>
      <c r="L3032">
        <v>21</v>
      </c>
      <c r="M3032">
        <v>0</v>
      </c>
      <c r="N3032">
        <v>0</v>
      </c>
      <c r="O3032">
        <v>0</v>
      </c>
      <c r="P3032">
        <v>0</v>
      </c>
      <c r="Q3032">
        <v>0</v>
      </c>
      <c r="R3032" t="s">
        <v>8042</v>
      </c>
    </row>
    <row r="3033" spans="1:18">
      <c r="A3033" t="s">
        <v>8043</v>
      </c>
      <c r="B3033" t="s">
        <v>5461</v>
      </c>
      <c r="C3033" t="s">
        <v>35</v>
      </c>
      <c r="D3033" t="s">
        <v>54</v>
      </c>
      <c r="E3033">
        <v>80.33</v>
      </c>
      <c r="F3033" t="s">
        <v>23</v>
      </c>
      <c r="G3033" t="s">
        <v>24</v>
      </c>
      <c r="H3033">
        <v>18.78</v>
      </c>
      <c r="I3033">
        <v>0</v>
      </c>
      <c r="J3033" t="s">
        <v>31</v>
      </c>
      <c r="K3033">
        <v>491036</v>
      </c>
      <c r="L3033">
        <v>21</v>
      </c>
      <c r="M3033">
        <v>0</v>
      </c>
      <c r="N3033">
        <v>0</v>
      </c>
      <c r="O3033">
        <v>0</v>
      </c>
      <c r="P3033">
        <v>0</v>
      </c>
      <c r="Q3033">
        <v>0</v>
      </c>
      <c r="R3033" t="s">
        <v>8044</v>
      </c>
    </row>
    <row r="3034" spans="1:18">
      <c r="A3034" t="s">
        <v>8045</v>
      </c>
      <c r="B3034" t="s">
        <v>4817</v>
      </c>
      <c r="C3034" t="s">
        <v>35</v>
      </c>
      <c r="D3034" t="s">
        <v>30</v>
      </c>
      <c r="E3034">
        <v>607.04999999999995</v>
      </c>
      <c r="F3034" t="s">
        <v>39</v>
      </c>
      <c r="G3034" t="s">
        <v>40</v>
      </c>
      <c r="H3034">
        <v>8.09</v>
      </c>
      <c r="I3034">
        <v>0</v>
      </c>
      <c r="J3034" t="s">
        <v>48</v>
      </c>
      <c r="K3034">
        <v>425634</v>
      </c>
      <c r="L3034">
        <v>16</v>
      </c>
      <c r="M3034">
        <v>0</v>
      </c>
      <c r="N3034">
        <v>0</v>
      </c>
      <c r="O3034">
        <v>0</v>
      </c>
      <c r="P3034">
        <v>0</v>
      </c>
      <c r="Q3034">
        <v>0</v>
      </c>
      <c r="R3034" t="s">
        <v>8046</v>
      </c>
    </row>
    <row r="3035" spans="1:18">
      <c r="A3035" t="s">
        <v>8047</v>
      </c>
      <c r="B3035" t="s">
        <v>3312</v>
      </c>
      <c r="C3035" t="s">
        <v>21</v>
      </c>
      <c r="D3035" t="s">
        <v>30</v>
      </c>
      <c r="E3035">
        <v>326.17</v>
      </c>
      <c r="F3035" t="s">
        <v>23</v>
      </c>
      <c r="G3035" t="s">
        <v>24</v>
      </c>
      <c r="H3035">
        <v>2.88</v>
      </c>
      <c r="I3035">
        <v>0</v>
      </c>
      <c r="J3035" t="s">
        <v>25</v>
      </c>
      <c r="K3035">
        <v>532737</v>
      </c>
      <c r="L3035">
        <v>18</v>
      </c>
      <c r="M3035">
        <v>0</v>
      </c>
      <c r="N3035">
        <v>0</v>
      </c>
      <c r="O3035">
        <v>0</v>
      </c>
      <c r="P3035">
        <v>0</v>
      </c>
      <c r="Q3035">
        <v>0</v>
      </c>
      <c r="R3035" t="s">
        <v>8048</v>
      </c>
    </row>
    <row r="3036" spans="1:18">
      <c r="A3036" t="s">
        <v>8049</v>
      </c>
      <c r="B3036" t="s">
        <v>6215</v>
      </c>
      <c r="C3036" t="s">
        <v>95</v>
      </c>
      <c r="D3036" t="s">
        <v>30</v>
      </c>
      <c r="E3036">
        <v>113.21</v>
      </c>
      <c r="F3036" t="s">
        <v>23</v>
      </c>
      <c r="G3036" t="s">
        <v>24</v>
      </c>
      <c r="H3036">
        <v>8.7200000000000006</v>
      </c>
      <c r="I3036">
        <v>0</v>
      </c>
      <c r="J3036" t="s">
        <v>31</v>
      </c>
      <c r="K3036">
        <v>445559</v>
      </c>
      <c r="L3036">
        <v>12</v>
      </c>
      <c r="M3036">
        <v>0</v>
      </c>
      <c r="N3036">
        <v>0</v>
      </c>
      <c r="O3036">
        <v>0</v>
      </c>
      <c r="P3036">
        <v>0</v>
      </c>
      <c r="Q3036">
        <v>0</v>
      </c>
      <c r="R3036" t="s">
        <v>8050</v>
      </c>
    </row>
    <row r="3037" spans="1:18">
      <c r="A3037" t="s">
        <v>8051</v>
      </c>
      <c r="B3037" t="s">
        <v>8052</v>
      </c>
      <c r="C3037" t="s">
        <v>121</v>
      </c>
      <c r="D3037" t="s">
        <v>54</v>
      </c>
      <c r="E3037">
        <v>150.29</v>
      </c>
      <c r="F3037" t="s">
        <v>39</v>
      </c>
      <c r="G3037" t="s">
        <v>40</v>
      </c>
      <c r="H3037">
        <v>14.75</v>
      </c>
      <c r="I3037">
        <v>0</v>
      </c>
      <c r="J3037" t="s">
        <v>48</v>
      </c>
      <c r="K3037">
        <v>472391</v>
      </c>
      <c r="L3037">
        <v>51</v>
      </c>
      <c r="M3037">
        <v>0</v>
      </c>
      <c r="N3037">
        <v>0</v>
      </c>
      <c r="O3037">
        <v>1</v>
      </c>
      <c r="P3037">
        <v>0</v>
      </c>
      <c r="Q3037">
        <v>0</v>
      </c>
      <c r="R3037" t="s">
        <v>8053</v>
      </c>
    </row>
    <row r="3038" spans="1:18">
      <c r="A3038" t="s">
        <v>8054</v>
      </c>
      <c r="B3038" t="s">
        <v>8055</v>
      </c>
      <c r="C3038" t="s">
        <v>128</v>
      </c>
      <c r="D3038" t="s">
        <v>70</v>
      </c>
      <c r="E3038">
        <v>91.32</v>
      </c>
      <c r="F3038" t="s">
        <v>55</v>
      </c>
      <c r="G3038" t="s">
        <v>40</v>
      </c>
      <c r="H3038">
        <v>6.32</v>
      </c>
      <c r="I3038">
        <v>0</v>
      </c>
      <c r="J3038" t="s">
        <v>31</v>
      </c>
      <c r="K3038">
        <v>432587</v>
      </c>
      <c r="L3038">
        <v>16</v>
      </c>
      <c r="M3038">
        <v>0</v>
      </c>
      <c r="N3038">
        <v>0</v>
      </c>
      <c r="O3038">
        <v>0</v>
      </c>
      <c r="P3038">
        <v>0</v>
      </c>
      <c r="Q3038">
        <v>0</v>
      </c>
      <c r="R3038" t="s">
        <v>8056</v>
      </c>
    </row>
    <row r="3039" spans="1:18">
      <c r="A3039" t="s">
        <v>8057</v>
      </c>
      <c r="B3039" t="s">
        <v>445</v>
      </c>
      <c r="C3039" t="s">
        <v>35</v>
      </c>
      <c r="D3039" t="s">
        <v>70</v>
      </c>
      <c r="E3039">
        <v>199.95</v>
      </c>
      <c r="F3039" t="s">
        <v>55</v>
      </c>
      <c r="G3039" t="s">
        <v>40</v>
      </c>
      <c r="H3039">
        <v>2.2000000000000002</v>
      </c>
      <c r="I3039">
        <v>0</v>
      </c>
      <c r="J3039" t="s">
        <v>25</v>
      </c>
      <c r="K3039">
        <v>520469</v>
      </c>
      <c r="L3039">
        <v>25</v>
      </c>
      <c r="M3039">
        <v>0</v>
      </c>
      <c r="N3039">
        <v>0</v>
      </c>
      <c r="O3039">
        <v>0</v>
      </c>
      <c r="P3039">
        <v>0</v>
      </c>
      <c r="Q3039">
        <v>0</v>
      </c>
      <c r="R3039" t="s">
        <v>8058</v>
      </c>
    </row>
    <row r="3040" spans="1:18">
      <c r="A3040" t="s">
        <v>8059</v>
      </c>
      <c r="B3040" t="s">
        <v>8060</v>
      </c>
      <c r="C3040" t="s">
        <v>44</v>
      </c>
      <c r="D3040" t="s">
        <v>30</v>
      </c>
      <c r="E3040">
        <v>830.17</v>
      </c>
      <c r="F3040" t="s">
        <v>23</v>
      </c>
      <c r="G3040" t="s">
        <v>24</v>
      </c>
      <c r="H3040">
        <v>7.18</v>
      </c>
      <c r="I3040">
        <v>0</v>
      </c>
      <c r="J3040" t="s">
        <v>25</v>
      </c>
      <c r="K3040">
        <v>523632</v>
      </c>
      <c r="L3040">
        <v>11</v>
      </c>
      <c r="M3040">
        <v>0</v>
      </c>
      <c r="N3040">
        <v>0</v>
      </c>
      <c r="O3040">
        <v>0</v>
      </c>
      <c r="P3040">
        <v>0</v>
      </c>
      <c r="Q3040">
        <v>0</v>
      </c>
      <c r="R3040" t="s">
        <v>8061</v>
      </c>
    </row>
    <row r="3041" spans="1:19">
      <c r="A3041" t="s">
        <v>8062</v>
      </c>
      <c r="B3041" t="s">
        <v>1933</v>
      </c>
      <c r="C3041" t="s">
        <v>21</v>
      </c>
      <c r="D3041" t="s">
        <v>22</v>
      </c>
      <c r="E3041">
        <v>119.84</v>
      </c>
      <c r="F3041" t="s">
        <v>39</v>
      </c>
      <c r="G3041" t="s">
        <v>40</v>
      </c>
      <c r="H3041">
        <v>11.47</v>
      </c>
      <c r="I3041">
        <v>0</v>
      </c>
      <c r="J3041" t="s">
        <v>31</v>
      </c>
      <c r="K3041">
        <v>433694</v>
      </c>
      <c r="L3041">
        <v>15</v>
      </c>
      <c r="M3041">
        <v>0</v>
      </c>
      <c r="N3041">
        <v>0</v>
      </c>
      <c r="O3041">
        <v>0</v>
      </c>
      <c r="P3041">
        <v>0</v>
      </c>
      <c r="Q3041">
        <v>0</v>
      </c>
      <c r="R3041" t="s">
        <v>8063</v>
      </c>
    </row>
    <row r="3042" spans="1:19">
      <c r="A3042" t="s">
        <v>8064</v>
      </c>
      <c r="B3042" t="s">
        <v>4390</v>
      </c>
      <c r="C3042" t="s">
        <v>29</v>
      </c>
      <c r="D3042" t="s">
        <v>70</v>
      </c>
      <c r="E3042">
        <v>1039.04</v>
      </c>
      <c r="F3042" t="s">
        <v>23</v>
      </c>
      <c r="G3042" t="s">
        <v>24</v>
      </c>
      <c r="H3042">
        <v>8.6300000000000008</v>
      </c>
      <c r="I3042">
        <v>0</v>
      </c>
      <c r="J3042" t="s">
        <v>25</v>
      </c>
      <c r="K3042">
        <v>549072</v>
      </c>
      <c r="L3042">
        <v>20</v>
      </c>
      <c r="M3042">
        <v>0</v>
      </c>
      <c r="N3042">
        <v>0</v>
      </c>
      <c r="O3042">
        <v>0</v>
      </c>
      <c r="P3042">
        <v>0</v>
      </c>
      <c r="Q3042">
        <v>0</v>
      </c>
      <c r="R3042" t="s">
        <v>8065</v>
      </c>
    </row>
    <row r="3043" spans="1:19">
      <c r="A3043" t="s">
        <v>8066</v>
      </c>
      <c r="B3043" t="s">
        <v>583</v>
      </c>
      <c r="C3043" t="s">
        <v>21</v>
      </c>
      <c r="D3043" t="s">
        <v>70</v>
      </c>
      <c r="E3043">
        <v>362.69</v>
      </c>
      <c r="F3043" t="s">
        <v>23</v>
      </c>
      <c r="G3043" t="s">
        <v>24</v>
      </c>
      <c r="H3043">
        <v>11.39</v>
      </c>
      <c r="I3043">
        <v>0</v>
      </c>
      <c r="J3043" t="s">
        <v>25</v>
      </c>
      <c r="K3043">
        <v>538190</v>
      </c>
      <c r="L3043">
        <v>24</v>
      </c>
      <c r="M3043">
        <v>0</v>
      </c>
      <c r="N3043">
        <v>0</v>
      </c>
      <c r="O3043">
        <v>0</v>
      </c>
      <c r="P3043">
        <v>0</v>
      </c>
      <c r="Q3043">
        <v>0</v>
      </c>
      <c r="R3043" t="s">
        <v>8067</v>
      </c>
    </row>
    <row r="3044" spans="1:19">
      <c r="A3044" t="s">
        <v>8068</v>
      </c>
      <c r="B3044" t="s">
        <v>4061</v>
      </c>
      <c r="C3044" t="s">
        <v>35</v>
      </c>
      <c r="D3044" t="s">
        <v>30</v>
      </c>
      <c r="E3044">
        <v>276.82</v>
      </c>
      <c r="F3044" t="s">
        <v>55</v>
      </c>
      <c r="G3044" t="s">
        <v>40</v>
      </c>
      <c r="H3044">
        <v>10.49</v>
      </c>
      <c r="I3044">
        <v>0</v>
      </c>
      <c r="J3044" t="s">
        <v>31</v>
      </c>
      <c r="K3044">
        <v>405629</v>
      </c>
      <c r="L3044">
        <v>20</v>
      </c>
      <c r="M3044">
        <v>0</v>
      </c>
      <c r="N3044">
        <v>0</v>
      </c>
      <c r="O3044">
        <v>0</v>
      </c>
      <c r="P3044">
        <v>0</v>
      </c>
      <c r="Q3044">
        <v>0</v>
      </c>
      <c r="R3044" t="s">
        <v>8069</v>
      </c>
    </row>
    <row r="3045" spans="1:19">
      <c r="A3045" t="s">
        <v>8070</v>
      </c>
      <c r="B3045" t="s">
        <v>6014</v>
      </c>
      <c r="C3045" t="s">
        <v>21</v>
      </c>
      <c r="D3045" t="s">
        <v>22</v>
      </c>
      <c r="E3045">
        <v>296.48</v>
      </c>
      <c r="F3045" t="s">
        <v>23</v>
      </c>
      <c r="G3045" t="s">
        <v>24</v>
      </c>
      <c r="H3045">
        <v>4.71</v>
      </c>
      <c r="I3045">
        <v>0</v>
      </c>
      <c r="J3045" t="s">
        <v>48</v>
      </c>
      <c r="K3045">
        <v>422930</v>
      </c>
      <c r="L3045">
        <v>22</v>
      </c>
      <c r="M3045">
        <v>0</v>
      </c>
      <c r="N3045">
        <v>0</v>
      </c>
      <c r="O3045">
        <v>0</v>
      </c>
      <c r="P3045">
        <v>0</v>
      </c>
      <c r="Q3045">
        <v>0</v>
      </c>
      <c r="R3045" t="s">
        <v>8071</v>
      </c>
    </row>
    <row r="3046" spans="1:19">
      <c r="A3046" t="s">
        <v>8072</v>
      </c>
      <c r="B3046" t="s">
        <v>6455</v>
      </c>
      <c r="C3046" t="s">
        <v>44</v>
      </c>
      <c r="D3046" t="s">
        <v>30</v>
      </c>
      <c r="E3046">
        <v>489.68</v>
      </c>
      <c r="F3046" t="s">
        <v>39</v>
      </c>
      <c r="G3046" t="s">
        <v>24</v>
      </c>
      <c r="H3046">
        <v>0.8</v>
      </c>
      <c r="I3046">
        <v>0</v>
      </c>
      <c r="J3046" t="s">
        <v>25</v>
      </c>
      <c r="K3046">
        <v>478379</v>
      </c>
      <c r="L3046">
        <v>22</v>
      </c>
      <c r="M3046">
        <v>0</v>
      </c>
      <c r="N3046">
        <v>0</v>
      </c>
      <c r="O3046">
        <v>0</v>
      </c>
      <c r="P3046">
        <v>0</v>
      </c>
      <c r="Q3046">
        <v>0</v>
      </c>
      <c r="R3046" t="s">
        <v>8073</v>
      </c>
      <c r="S3046" t="s">
        <v>50</v>
      </c>
    </row>
    <row r="3047" spans="1:19">
      <c r="A3047" t="s">
        <v>8074</v>
      </c>
      <c r="B3047" t="s">
        <v>2230</v>
      </c>
      <c r="C3047" t="s">
        <v>35</v>
      </c>
      <c r="D3047" t="s">
        <v>54</v>
      </c>
      <c r="E3047">
        <v>1067.82</v>
      </c>
      <c r="F3047" t="s">
        <v>55</v>
      </c>
      <c r="G3047" t="s">
        <v>40</v>
      </c>
      <c r="H3047">
        <v>19.25</v>
      </c>
      <c r="I3047">
        <v>0</v>
      </c>
      <c r="J3047" t="s">
        <v>31</v>
      </c>
      <c r="K3047">
        <v>480190</v>
      </c>
      <c r="L3047">
        <v>15</v>
      </c>
      <c r="M3047">
        <v>0</v>
      </c>
      <c r="N3047">
        <v>0</v>
      </c>
      <c r="O3047">
        <v>0</v>
      </c>
      <c r="P3047">
        <v>0</v>
      </c>
      <c r="Q3047">
        <v>0</v>
      </c>
      <c r="R3047" t="s">
        <v>8075</v>
      </c>
    </row>
    <row r="3048" spans="1:19">
      <c r="A3048" t="s">
        <v>8076</v>
      </c>
      <c r="B3048" t="s">
        <v>6855</v>
      </c>
      <c r="C3048" t="s">
        <v>35</v>
      </c>
      <c r="D3048" t="s">
        <v>22</v>
      </c>
      <c r="E3048">
        <v>1187.1400000000001</v>
      </c>
      <c r="F3048" t="s">
        <v>23</v>
      </c>
      <c r="G3048" t="s">
        <v>24</v>
      </c>
      <c r="H3048">
        <v>2.97</v>
      </c>
      <c r="I3048">
        <v>0</v>
      </c>
      <c r="J3048" t="s">
        <v>31</v>
      </c>
      <c r="K3048">
        <v>546410</v>
      </c>
      <c r="L3048">
        <v>23</v>
      </c>
      <c r="M3048">
        <v>0</v>
      </c>
      <c r="N3048">
        <v>0</v>
      </c>
      <c r="O3048">
        <v>0</v>
      </c>
      <c r="P3048">
        <v>0</v>
      </c>
      <c r="Q3048">
        <v>0</v>
      </c>
      <c r="R3048" t="s">
        <v>8077</v>
      </c>
    </row>
    <row r="3049" spans="1:19">
      <c r="A3049" t="s">
        <v>8078</v>
      </c>
      <c r="B3049" t="s">
        <v>8079</v>
      </c>
      <c r="C3049" t="s">
        <v>35</v>
      </c>
      <c r="D3049" t="s">
        <v>70</v>
      </c>
      <c r="E3049">
        <v>978.19</v>
      </c>
      <c r="F3049" t="s">
        <v>39</v>
      </c>
      <c r="G3049" t="s">
        <v>40</v>
      </c>
      <c r="H3049">
        <v>6.01</v>
      </c>
      <c r="I3049">
        <v>0</v>
      </c>
      <c r="J3049" t="s">
        <v>31</v>
      </c>
      <c r="K3049">
        <v>518511</v>
      </c>
      <c r="L3049">
        <v>17</v>
      </c>
      <c r="M3049">
        <v>0</v>
      </c>
      <c r="N3049">
        <v>0</v>
      </c>
      <c r="O3049">
        <v>0</v>
      </c>
      <c r="P3049">
        <v>0</v>
      </c>
      <c r="Q3049">
        <v>0</v>
      </c>
      <c r="R3049" t="s">
        <v>8080</v>
      </c>
    </row>
    <row r="3050" spans="1:19">
      <c r="A3050" t="s">
        <v>8081</v>
      </c>
      <c r="B3050" t="s">
        <v>8082</v>
      </c>
      <c r="C3050" t="s">
        <v>44</v>
      </c>
      <c r="D3050" t="s">
        <v>30</v>
      </c>
      <c r="E3050">
        <v>977.97</v>
      </c>
      <c r="F3050" t="s">
        <v>23</v>
      </c>
      <c r="G3050" t="s">
        <v>24</v>
      </c>
      <c r="H3050">
        <v>6.38</v>
      </c>
      <c r="I3050">
        <v>0</v>
      </c>
      <c r="J3050" t="s">
        <v>31</v>
      </c>
      <c r="K3050">
        <v>429444</v>
      </c>
      <c r="L3050">
        <v>10</v>
      </c>
      <c r="M3050">
        <v>0</v>
      </c>
      <c r="N3050">
        <v>0</v>
      </c>
      <c r="O3050">
        <v>0</v>
      </c>
      <c r="P3050">
        <v>0</v>
      </c>
      <c r="Q3050">
        <v>0</v>
      </c>
      <c r="R3050" t="s">
        <v>8083</v>
      </c>
    </row>
    <row r="3051" spans="1:19">
      <c r="A3051" t="s">
        <v>8084</v>
      </c>
      <c r="B3051" t="s">
        <v>8085</v>
      </c>
      <c r="C3051" t="s">
        <v>21</v>
      </c>
      <c r="D3051" t="s">
        <v>22</v>
      </c>
      <c r="E3051">
        <v>339.24</v>
      </c>
      <c r="F3051" t="s">
        <v>23</v>
      </c>
      <c r="G3051" t="s">
        <v>24</v>
      </c>
      <c r="H3051">
        <v>10.64</v>
      </c>
      <c r="I3051">
        <v>0</v>
      </c>
      <c r="J3051" t="s">
        <v>31</v>
      </c>
      <c r="K3051">
        <v>435858</v>
      </c>
      <c r="L3051">
        <v>16</v>
      </c>
      <c r="M3051">
        <v>0</v>
      </c>
      <c r="N3051">
        <v>0</v>
      </c>
      <c r="O3051">
        <v>0</v>
      </c>
      <c r="P3051">
        <v>0</v>
      </c>
      <c r="Q3051">
        <v>0</v>
      </c>
      <c r="R3051" t="s">
        <v>8086</v>
      </c>
    </row>
    <row r="3052" spans="1:19">
      <c r="A3052" t="s">
        <v>8087</v>
      </c>
      <c r="B3052" t="s">
        <v>8008</v>
      </c>
      <c r="C3052" t="s">
        <v>53</v>
      </c>
      <c r="D3052" t="s">
        <v>22</v>
      </c>
      <c r="E3052">
        <v>1424.63</v>
      </c>
      <c r="F3052" t="s">
        <v>23</v>
      </c>
      <c r="G3052" t="s">
        <v>24</v>
      </c>
      <c r="H3052">
        <v>11.27</v>
      </c>
      <c r="I3052">
        <v>0</v>
      </c>
      <c r="J3052" t="s">
        <v>48</v>
      </c>
      <c r="K3052">
        <v>403344</v>
      </c>
      <c r="L3052">
        <v>11</v>
      </c>
      <c r="M3052">
        <v>0</v>
      </c>
      <c r="N3052">
        <v>0</v>
      </c>
      <c r="O3052">
        <v>0</v>
      </c>
      <c r="P3052">
        <v>0</v>
      </c>
      <c r="Q3052">
        <v>0</v>
      </c>
      <c r="R3052" t="s">
        <v>8088</v>
      </c>
    </row>
    <row r="3053" spans="1:19">
      <c r="A3053" t="s">
        <v>8089</v>
      </c>
      <c r="B3053" t="s">
        <v>370</v>
      </c>
      <c r="C3053" t="s">
        <v>21</v>
      </c>
      <c r="D3053" t="s">
        <v>22</v>
      </c>
      <c r="E3053">
        <v>1994.22</v>
      </c>
      <c r="F3053" t="s">
        <v>55</v>
      </c>
      <c r="G3053" t="s">
        <v>40</v>
      </c>
      <c r="H3053">
        <v>3.43</v>
      </c>
      <c r="I3053">
        <v>0</v>
      </c>
      <c r="J3053" t="s">
        <v>25</v>
      </c>
      <c r="K3053">
        <v>502387</v>
      </c>
      <c r="L3053">
        <v>24</v>
      </c>
      <c r="M3053">
        <v>0</v>
      </c>
      <c r="N3053">
        <v>0</v>
      </c>
      <c r="O3053">
        <v>0</v>
      </c>
      <c r="P3053">
        <v>0</v>
      </c>
      <c r="Q3053">
        <v>0</v>
      </c>
      <c r="R3053" t="s">
        <v>8090</v>
      </c>
    </row>
    <row r="3054" spans="1:19">
      <c r="A3054" t="s">
        <v>8091</v>
      </c>
      <c r="B3054" t="s">
        <v>8092</v>
      </c>
      <c r="C3054" t="s">
        <v>44</v>
      </c>
      <c r="D3054" t="s">
        <v>30</v>
      </c>
      <c r="E3054">
        <v>474.55</v>
      </c>
      <c r="F3054" t="s">
        <v>23</v>
      </c>
      <c r="G3054" t="s">
        <v>24</v>
      </c>
      <c r="H3054">
        <v>3.74</v>
      </c>
      <c r="I3054">
        <v>0</v>
      </c>
      <c r="J3054" t="s">
        <v>31</v>
      </c>
      <c r="K3054">
        <v>526726</v>
      </c>
      <c r="L3054">
        <v>16</v>
      </c>
      <c r="M3054">
        <v>0</v>
      </c>
      <c r="N3054">
        <v>0</v>
      </c>
      <c r="O3054">
        <v>0</v>
      </c>
      <c r="P3054">
        <v>0</v>
      </c>
      <c r="Q3054">
        <v>0</v>
      </c>
      <c r="R3054" t="s">
        <v>8093</v>
      </c>
    </row>
    <row r="3055" spans="1:19">
      <c r="A3055" t="s">
        <v>8094</v>
      </c>
      <c r="B3055" t="s">
        <v>8095</v>
      </c>
      <c r="C3055" t="s">
        <v>95</v>
      </c>
      <c r="D3055" t="s">
        <v>54</v>
      </c>
      <c r="E3055">
        <v>240.26</v>
      </c>
      <c r="F3055" t="s">
        <v>23</v>
      </c>
      <c r="G3055" t="s">
        <v>24</v>
      </c>
      <c r="H3055">
        <v>18.73</v>
      </c>
      <c r="I3055">
        <v>0</v>
      </c>
      <c r="J3055" t="s">
        <v>48</v>
      </c>
      <c r="K3055">
        <v>464651</v>
      </c>
      <c r="L3055">
        <v>19</v>
      </c>
      <c r="M3055">
        <v>0</v>
      </c>
      <c r="N3055">
        <v>0</v>
      </c>
      <c r="O3055">
        <v>0</v>
      </c>
      <c r="P3055">
        <v>0</v>
      </c>
      <c r="Q3055">
        <v>0</v>
      </c>
      <c r="R3055" t="s">
        <v>8096</v>
      </c>
    </row>
    <row r="3056" spans="1:19">
      <c r="A3056" t="s">
        <v>8097</v>
      </c>
      <c r="B3056" t="s">
        <v>841</v>
      </c>
      <c r="C3056" t="s">
        <v>29</v>
      </c>
      <c r="D3056" t="s">
        <v>54</v>
      </c>
      <c r="E3056">
        <v>612.52</v>
      </c>
      <c r="F3056" t="s">
        <v>55</v>
      </c>
      <c r="G3056" t="s">
        <v>40</v>
      </c>
      <c r="H3056">
        <v>11.96</v>
      </c>
      <c r="I3056">
        <v>0</v>
      </c>
      <c r="J3056" t="s">
        <v>48</v>
      </c>
      <c r="K3056">
        <v>416496</v>
      </c>
      <c r="L3056">
        <v>23</v>
      </c>
      <c r="M3056">
        <v>0</v>
      </c>
      <c r="N3056">
        <v>0</v>
      </c>
      <c r="O3056">
        <v>0</v>
      </c>
      <c r="P3056">
        <v>0</v>
      </c>
      <c r="Q3056">
        <v>0</v>
      </c>
      <c r="R3056" t="s">
        <v>8098</v>
      </c>
    </row>
    <row r="3057" spans="1:18">
      <c r="A3057" t="s">
        <v>8099</v>
      </c>
      <c r="B3057" t="s">
        <v>8100</v>
      </c>
      <c r="C3057" t="s">
        <v>29</v>
      </c>
      <c r="D3057" t="s">
        <v>22</v>
      </c>
      <c r="E3057">
        <v>441.19</v>
      </c>
      <c r="F3057" t="s">
        <v>23</v>
      </c>
      <c r="G3057" t="s">
        <v>24</v>
      </c>
      <c r="H3057">
        <v>6.48</v>
      </c>
      <c r="I3057">
        <v>0</v>
      </c>
      <c r="J3057" t="s">
        <v>48</v>
      </c>
      <c r="K3057">
        <v>402795</v>
      </c>
      <c r="L3057">
        <v>15</v>
      </c>
      <c r="M3057">
        <v>0</v>
      </c>
      <c r="N3057">
        <v>0</v>
      </c>
      <c r="O3057">
        <v>0</v>
      </c>
      <c r="P3057">
        <v>0</v>
      </c>
      <c r="Q3057">
        <v>0</v>
      </c>
      <c r="R3057" t="s">
        <v>8101</v>
      </c>
    </row>
    <row r="3058" spans="1:18">
      <c r="A3058" t="s">
        <v>8102</v>
      </c>
      <c r="B3058" t="s">
        <v>8103</v>
      </c>
      <c r="C3058" t="s">
        <v>44</v>
      </c>
      <c r="D3058" t="s">
        <v>70</v>
      </c>
      <c r="E3058">
        <v>565.41999999999996</v>
      </c>
      <c r="F3058" t="s">
        <v>39</v>
      </c>
      <c r="G3058" t="s">
        <v>40</v>
      </c>
      <c r="H3058">
        <v>4.74</v>
      </c>
      <c r="I3058">
        <v>0</v>
      </c>
      <c r="J3058" t="s">
        <v>31</v>
      </c>
      <c r="K3058">
        <v>507775</v>
      </c>
      <c r="L3058">
        <v>24</v>
      </c>
      <c r="M3058">
        <v>0</v>
      </c>
      <c r="N3058">
        <v>0</v>
      </c>
      <c r="O3058">
        <v>0</v>
      </c>
      <c r="P3058">
        <v>0</v>
      </c>
      <c r="Q3058">
        <v>0</v>
      </c>
      <c r="R3058" t="s">
        <v>8104</v>
      </c>
    </row>
    <row r="3059" spans="1:18">
      <c r="A3059" t="s">
        <v>8105</v>
      </c>
      <c r="B3059" t="s">
        <v>6518</v>
      </c>
      <c r="C3059" t="s">
        <v>29</v>
      </c>
      <c r="D3059" t="s">
        <v>70</v>
      </c>
      <c r="E3059">
        <v>540.16</v>
      </c>
      <c r="F3059" t="s">
        <v>55</v>
      </c>
      <c r="G3059" t="s">
        <v>40</v>
      </c>
      <c r="H3059">
        <v>9.2899999999999991</v>
      </c>
      <c r="I3059">
        <v>0</v>
      </c>
      <c r="J3059" t="s">
        <v>25</v>
      </c>
      <c r="K3059">
        <v>490396</v>
      </c>
      <c r="L3059">
        <v>22</v>
      </c>
      <c r="M3059">
        <v>0</v>
      </c>
      <c r="N3059">
        <v>0</v>
      </c>
      <c r="O3059">
        <v>0</v>
      </c>
      <c r="P3059">
        <v>0</v>
      </c>
      <c r="Q3059">
        <v>0</v>
      </c>
      <c r="R3059" t="s">
        <v>8106</v>
      </c>
    </row>
    <row r="3060" spans="1:18">
      <c r="A3060" t="s">
        <v>8107</v>
      </c>
      <c r="B3060" t="s">
        <v>6706</v>
      </c>
      <c r="C3060" t="s">
        <v>44</v>
      </c>
      <c r="D3060" t="s">
        <v>70</v>
      </c>
      <c r="E3060">
        <v>529.03</v>
      </c>
      <c r="F3060" t="s">
        <v>23</v>
      </c>
      <c r="G3060" t="s">
        <v>24</v>
      </c>
      <c r="H3060">
        <v>0.81</v>
      </c>
      <c r="I3060">
        <v>0</v>
      </c>
      <c r="J3060" t="s">
        <v>31</v>
      </c>
      <c r="K3060">
        <v>425450</v>
      </c>
      <c r="L3060">
        <v>17</v>
      </c>
      <c r="M3060">
        <v>0</v>
      </c>
      <c r="N3060">
        <v>0</v>
      </c>
      <c r="O3060">
        <v>0</v>
      </c>
      <c r="P3060">
        <v>0</v>
      </c>
      <c r="Q3060">
        <v>0</v>
      </c>
      <c r="R3060" t="s">
        <v>8108</v>
      </c>
    </row>
    <row r="3061" spans="1:18">
      <c r="A3061" t="s">
        <v>8109</v>
      </c>
      <c r="B3061" t="s">
        <v>2402</v>
      </c>
      <c r="C3061" t="s">
        <v>53</v>
      </c>
      <c r="D3061" t="s">
        <v>30</v>
      </c>
      <c r="E3061">
        <v>94.76</v>
      </c>
      <c r="F3061" t="s">
        <v>23</v>
      </c>
      <c r="G3061" t="s">
        <v>24</v>
      </c>
      <c r="H3061">
        <v>5.45</v>
      </c>
      <c r="I3061">
        <v>0</v>
      </c>
      <c r="J3061" t="s">
        <v>144</v>
      </c>
      <c r="K3061">
        <v>558116</v>
      </c>
      <c r="L3061">
        <v>22</v>
      </c>
      <c r="M3061">
        <v>0</v>
      </c>
      <c r="N3061">
        <v>0</v>
      </c>
      <c r="O3061">
        <v>0</v>
      </c>
      <c r="P3061">
        <v>0</v>
      </c>
      <c r="Q3061">
        <v>0</v>
      </c>
      <c r="R3061" t="s">
        <v>8110</v>
      </c>
    </row>
    <row r="3062" spans="1:18">
      <c r="A3062" t="s">
        <v>8111</v>
      </c>
      <c r="B3062" t="s">
        <v>2090</v>
      </c>
      <c r="C3062" t="s">
        <v>35</v>
      </c>
      <c r="D3062" t="s">
        <v>70</v>
      </c>
      <c r="E3062">
        <v>631.29</v>
      </c>
      <c r="F3062" t="s">
        <v>39</v>
      </c>
      <c r="G3062" t="s">
        <v>40</v>
      </c>
      <c r="H3062">
        <v>7.66</v>
      </c>
      <c r="I3062">
        <v>0</v>
      </c>
      <c r="J3062" t="s">
        <v>48</v>
      </c>
      <c r="K3062">
        <v>507245</v>
      </c>
      <c r="L3062">
        <v>14</v>
      </c>
      <c r="M3062">
        <v>0</v>
      </c>
      <c r="N3062">
        <v>0</v>
      </c>
      <c r="O3062">
        <v>0</v>
      </c>
      <c r="P3062">
        <v>0</v>
      </c>
      <c r="Q3062">
        <v>0</v>
      </c>
      <c r="R3062" t="s">
        <v>8112</v>
      </c>
    </row>
    <row r="3063" spans="1:18">
      <c r="A3063" t="s">
        <v>8113</v>
      </c>
      <c r="B3063" t="s">
        <v>7816</v>
      </c>
      <c r="C3063" t="s">
        <v>21</v>
      </c>
      <c r="D3063" t="s">
        <v>30</v>
      </c>
      <c r="E3063">
        <v>149.41</v>
      </c>
      <c r="F3063" t="s">
        <v>39</v>
      </c>
      <c r="G3063" t="s">
        <v>40</v>
      </c>
      <c r="H3063">
        <v>1.7</v>
      </c>
      <c r="I3063">
        <v>0</v>
      </c>
      <c r="J3063" t="s">
        <v>31</v>
      </c>
      <c r="K3063">
        <v>433056</v>
      </c>
      <c r="L3063">
        <v>18</v>
      </c>
      <c r="M3063">
        <v>0</v>
      </c>
      <c r="N3063">
        <v>0</v>
      </c>
      <c r="O3063">
        <v>0</v>
      </c>
      <c r="P3063">
        <v>0</v>
      </c>
      <c r="Q3063">
        <v>0</v>
      </c>
      <c r="R3063" t="s">
        <v>8114</v>
      </c>
    </row>
    <row r="3064" spans="1:18">
      <c r="A3064" t="s">
        <v>8115</v>
      </c>
      <c r="B3064" t="s">
        <v>1660</v>
      </c>
      <c r="C3064" t="s">
        <v>21</v>
      </c>
      <c r="D3064" t="s">
        <v>30</v>
      </c>
      <c r="E3064">
        <v>1471.29</v>
      </c>
      <c r="F3064" t="s">
        <v>23</v>
      </c>
      <c r="G3064" t="s">
        <v>24</v>
      </c>
      <c r="H3064">
        <v>4.7699999999999996</v>
      </c>
      <c r="I3064">
        <v>0</v>
      </c>
      <c r="J3064" t="s">
        <v>25</v>
      </c>
      <c r="K3064">
        <v>482963</v>
      </c>
      <c r="L3064">
        <v>10</v>
      </c>
      <c r="M3064">
        <v>0</v>
      </c>
      <c r="N3064">
        <v>0</v>
      </c>
      <c r="O3064">
        <v>0</v>
      </c>
      <c r="P3064">
        <v>0</v>
      </c>
      <c r="Q3064">
        <v>0</v>
      </c>
      <c r="R3064" t="s">
        <v>8116</v>
      </c>
    </row>
    <row r="3065" spans="1:18">
      <c r="A3065" t="s">
        <v>8117</v>
      </c>
      <c r="B3065" t="s">
        <v>1268</v>
      </c>
      <c r="C3065" t="s">
        <v>128</v>
      </c>
      <c r="D3065" t="s">
        <v>30</v>
      </c>
      <c r="E3065">
        <v>505.84</v>
      </c>
      <c r="F3065" t="s">
        <v>23</v>
      </c>
      <c r="G3065" t="s">
        <v>24</v>
      </c>
      <c r="H3065">
        <v>3.77</v>
      </c>
      <c r="I3065">
        <v>0</v>
      </c>
      <c r="J3065" t="s">
        <v>31</v>
      </c>
      <c r="K3065">
        <v>518183</v>
      </c>
      <c r="L3065">
        <v>40</v>
      </c>
      <c r="M3065">
        <v>0</v>
      </c>
      <c r="N3065">
        <v>1</v>
      </c>
      <c r="O3065">
        <v>0</v>
      </c>
      <c r="P3065">
        <v>0</v>
      </c>
      <c r="Q3065">
        <v>0</v>
      </c>
      <c r="R3065" t="s">
        <v>8118</v>
      </c>
    </row>
    <row r="3066" spans="1:18">
      <c r="A3066" t="s">
        <v>8119</v>
      </c>
      <c r="B3066" t="s">
        <v>5753</v>
      </c>
      <c r="C3066" t="s">
        <v>44</v>
      </c>
      <c r="D3066" t="s">
        <v>22</v>
      </c>
      <c r="E3066">
        <v>423.34</v>
      </c>
      <c r="F3066" t="s">
        <v>39</v>
      </c>
      <c r="G3066" t="s">
        <v>40</v>
      </c>
      <c r="H3066">
        <v>1.44</v>
      </c>
      <c r="I3066">
        <v>0</v>
      </c>
      <c r="J3066" t="s">
        <v>48</v>
      </c>
      <c r="K3066">
        <v>498384</v>
      </c>
      <c r="L3066">
        <v>10</v>
      </c>
      <c r="M3066">
        <v>0</v>
      </c>
      <c r="N3066">
        <v>0</v>
      </c>
      <c r="O3066">
        <v>0</v>
      </c>
      <c r="P3066">
        <v>0</v>
      </c>
      <c r="Q3066">
        <v>0</v>
      </c>
      <c r="R3066" t="s">
        <v>8120</v>
      </c>
    </row>
    <row r="3067" spans="1:18">
      <c r="A3067" t="s">
        <v>8121</v>
      </c>
      <c r="B3067" t="s">
        <v>8122</v>
      </c>
      <c r="C3067" t="s">
        <v>95</v>
      </c>
      <c r="D3067" t="s">
        <v>70</v>
      </c>
      <c r="E3067">
        <v>205.09</v>
      </c>
      <c r="F3067" t="s">
        <v>23</v>
      </c>
      <c r="G3067" t="s">
        <v>24</v>
      </c>
      <c r="H3067">
        <v>10.86</v>
      </c>
      <c r="I3067">
        <v>0</v>
      </c>
      <c r="J3067" t="s">
        <v>48</v>
      </c>
      <c r="K3067">
        <v>492155</v>
      </c>
      <c r="L3067">
        <v>19</v>
      </c>
      <c r="M3067">
        <v>0</v>
      </c>
      <c r="N3067">
        <v>0</v>
      </c>
      <c r="O3067">
        <v>0</v>
      </c>
      <c r="P3067">
        <v>0</v>
      </c>
      <c r="Q3067">
        <v>0</v>
      </c>
      <c r="R3067" t="s">
        <v>8123</v>
      </c>
    </row>
    <row r="3068" spans="1:18">
      <c r="A3068" t="s">
        <v>8124</v>
      </c>
      <c r="B3068" t="s">
        <v>7439</v>
      </c>
      <c r="C3068" t="s">
        <v>44</v>
      </c>
      <c r="D3068" t="s">
        <v>70</v>
      </c>
      <c r="E3068">
        <v>330</v>
      </c>
      <c r="F3068" t="s">
        <v>55</v>
      </c>
      <c r="G3068" t="s">
        <v>40</v>
      </c>
      <c r="H3068">
        <v>3.59</v>
      </c>
      <c r="I3068">
        <v>0</v>
      </c>
      <c r="J3068" t="s">
        <v>31</v>
      </c>
      <c r="K3068">
        <v>520604</v>
      </c>
      <c r="L3068">
        <v>60</v>
      </c>
      <c r="M3068">
        <v>0</v>
      </c>
      <c r="N3068">
        <v>1</v>
      </c>
      <c r="O3068">
        <v>0</v>
      </c>
      <c r="P3068">
        <v>1</v>
      </c>
      <c r="Q3068">
        <v>0</v>
      </c>
      <c r="R3068" t="s">
        <v>8125</v>
      </c>
    </row>
    <row r="3069" spans="1:18">
      <c r="A3069" t="s">
        <v>8126</v>
      </c>
      <c r="B3069" t="s">
        <v>349</v>
      </c>
      <c r="C3069" t="s">
        <v>60</v>
      </c>
      <c r="D3069" t="s">
        <v>22</v>
      </c>
      <c r="E3069">
        <v>205.43</v>
      </c>
      <c r="F3069" t="s">
        <v>23</v>
      </c>
      <c r="G3069" t="s">
        <v>24</v>
      </c>
      <c r="H3069">
        <v>7.67</v>
      </c>
      <c r="I3069">
        <v>0</v>
      </c>
      <c r="J3069" t="s">
        <v>25</v>
      </c>
      <c r="K3069">
        <v>406765</v>
      </c>
      <c r="L3069">
        <v>25</v>
      </c>
      <c r="M3069">
        <v>0</v>
      </c>
      <c r="N3069">
        <v>0</v>
      </c>
      <c r="O3069">
        <v>0</v>
      </c>
      <c r="P3069">
        <v>0</v>
      </c>
      <c r="Q3069">
        <v>0</v>
      </c>
      <c r="R3069" t="s">
        <v>8127</v>
      </c>
    </row>
    <row r="3070" spans="1:18">
      <c r="A3070" t="s">
        <v>8128</v>
      </c>
      <c r="B3070" t="s">
        <v>5356</v>
      </c>
      <c r="C3070" t="s">
        <v>29</v>
      </c>
      <c r="D3070" t="s">
        <v>30</v>
      </c>
      <c r="E3070">
        <v>2161.2199999999998</v>
      </c>
      <c r="F3070" t="s">
        <v>23</v>
      </c>
      <c r="G3070" t="s">
        <v>24</v>
      </c>
      <c r="H3070">
        <v>2.0099999999999998</v>
      </c>
      <c r="I3070">
        <v>0</v>
      </c>
      <c r="J3070" t="s">
        <v>31</v>
      </c>
      <c r="K3070">
        <v>424648</v>
      </c>
      <c r="L3070">
        <v>20</v>
      </c>
      <c r="M3070">
        <v>0</v>
      </c>
      <c r="N3070">
        <v>0</v>
      </c>
      <c r="O3070">
        <v>0</v>
      </c>
      <c r="P3070">
        <v>0</v>
      </c>
      <c r="Q3070">
        <v>0</v>
      </c>
      <c r="R3070" t="s">
        <v>8129</v>
      </c>
    </row>
    <row r="3071" spans="1:18">
      <c r="A3071" t="s">
        <v>8130</v>
      </c>
      <c r="B3071" t="s">
        <v>8131</v>
      </c>
      <c r="C3071" t="s">
        <v>44</v>
      </c>
      <c r="D3071" t="s">
        <v>22</v>
      </c>
      <c r="E3071">
        <v>105.67</v>
      </c>
      <c r="F3071" t="s">
        <v>23</v>
      </c>
      <c r="G3071" t="s">
        <v>24</v>
      </c>
      <c r="H3071">
        <v>1.25</v>
      </c>
      <c r="I3071">
        <v>0</v>
      </c>
      <c r="J3071" t="s">
        <v>31</v>
      </c>
      <c r="K3071">
        <v>473405</v>
      </c>
      <c r="L3071">
        <v>21</v>
      </c>
      <c r="M3071">
        <v>0</v>
      </c>
      <c r="N3071">
        <v>0</v>
      </c>
      <c r="O3071">
        <v>0</v>
      </c>
      <c r="P3071">
        <v>0</v>
      </c>
      <c r="Q3071">
        <v>0</v>
      </c>
      <c r="R3071" t="s">
        <v>8132</v>
      </c>
    </row>
    <row r="3072" spans="1:18">
      <c r="A3072" t="s">
        <v>8133</v>
      </c>
      <c r="B3072" t="s">
        <v>4552</v>
      </c>
      <c r="C3072" t="s">
        <v>29</v>
      </c>
      <c r="D3072" t="s">
        <v>54</v>
      </c>
      <c r="E3072">
        <v>481.11</v>
      </c>
      <c r="F3072" t="s">
        <v>39</v>
      </c>
      <c r="G3072" t="s">
        <v>40</v>
      </c>
      <c r="H3072">
        <v>13.76</v>
      </c>
      <c r="I3072">
        <v>0</v>
      </c>
      <c r="J3072" t="s">
        <v>31</v>
      </c>
      <c r="K3072">
        <v>508280</v>
      </c>
      <c r="L3072">
        <v>19</v>
      </c>
      <c r="M3072">
        <v>0</v>
      </c>
      <c r="N3072">
        <v>0</v>
      </c>
      <c r="O3072">
        <v>0</v>
      </c>
      <c r="P3072">
        <v>0</v>
      </c>
      <c r="Q3072">
        <v>0</v>
      </c>
      <c r="R3072" t="s">
        <v>8134</v>
      </c>
    </row>
    <row r="3073" spans="1:19">
      <c r="A3073" t="s">
        <v>8135</v>
      </c>
      <c r="B3073" t="s">
        <v>507</v>
      </c>
      <c r="C3073" t="s">
        <v>95</v>
      </c>
      <c r="D3073" t="s">
        <v>30</v>
      </c>
      <c r="E3073">
        <v>1100.03</v>
      </c>
      <c r="F3073" t="s">
        <v>23</v>
      </c>
      <c r="G3073" t="s">
        <v>24</v>
      </c>
      <c r="H3073">
        <v>5.54</v>
      </c>
      <c r="I3073">
        <v>0</v>
      </c>
      <c r="J3073" t="s">
        <v>31</v>
      </c>
      <c r="K3073">
        <v>433768</v>
      </c>
      <c r="L3073">
        <v>40</v>
      </c>
      <c r="M3073">
        <v>0</v>
      </c>
      <c r="N3073">
        <v>0</v>
      </c>
      <c r="O3073">
        <v>0</v>
      </c>
      <c r="P3073">
        <v>1</v>
      </c>
      <c r="Q3073">
        <v>0</v>
      </c>
      <c r="R3073" t="s">
        <v>8136</v>
      </c>
    </row>
    <row r="3074" spans="1:19">
      <c r="A3074" t="s">
        <v>8137</v>
      </c>
      <c r="B3074" t="s">
        <v>8138</v>
      </c>
      <c r="C3074" t="s">
        <v>29</v>
      </c>
      <c r="D3074" t="s">
        <v>22</v>
      </c>
      <c r="E3074">
        <v>987.16</v>
      </c>
      <c r="F3074" t="s">
        <v>23</v>
      </c>
      <c r="G3074" t="s">
        <v>24</v>
      </c>
      <c r="H3074">
        <v>10.63</v>
      </c>
      <c r="I3074">
        <v>0</v>
      </c>
      <c r="J3074" t="s">
        <v>144</v>
      </c>
      <c r="K3074">
        <v>436850</v>
      </c>
      <c r="L3074">
        <v>22</v>
      </c>
      <c r="M3074">
        <v>0</v>
      </c>
      <c r="N3074">
        <v>0</v>
      </c>
      <c r="O3074">
        <v>0</v>
      </c>
      <c r="P3074">
        <v>0</v>
      </c>
      <c r="Q3074">
        <v>0</v>
      </c>
      <c r="R3074" t="s">
        <v>8139</v>
      </c>
    </row>
    <row r="3075" spans="1:19">
      <c r="A3075" t="s">
        <v>8140</v>
      </c>
      <c r="B3075" t="s">
        <v>8141</v>
      </c>
      <c r="C3075" t="s">
        <v>35</v>
      </c>
      <c r="D3075" t="s">
        <v>54</v>
      </c>
      <c r="E3075">
        <v>86.51</v>
      </c>
      <c r="F3075" t="s">
        <v>55</v>
      </c>
      <c r="G3075" t="s">
        <v>40</v>
      </c>
      <c r="H3075">
        <v>14.7</v>
      </c>
      <c r="I3075">
        <v>0</v>
      </c>
      <c r="J3075" t="s">
        <v>48</v>
      </c>
      <c r="K3075">
        <v>511485</v>
      </c>
      <c r="L3075">
        <v>21</v>
      </c>
      <c r="M3075">
        <v>0</v>
      </c>
      <c r="N3075">
        <v>0</v>
      </c>
      <c r="O3075">
        <v>0</v>
      </c>
      <c r="P3075">
        <v>0</v>
      </c>
      <c r="Q3075">
        <v>0</v>
      </c>
      <c r="R3075" t="s">
        <v>8142</v>
      </c>
    </row>
    <row r="3076" spans="1:19">
      <c r="A3076" t="s">
        <v>8143</v>
      </c>
      <c r="B3076" t="s">
        <v>3892</v>
      </c>
      <c r="C3076" t="s">
        <v>21</v>
      </c>
      <c r="D3076" t="s">
        <v>70</v>
      </c>
      <c r="E3076">
        <v>281.14999999999998</v>
      </c>
      <c r="F3076" t="s">
        <v>23</v>
      </c>
      <c r="G3076" t="s">
        <v>24</v>
      </c>
      <c r="H3076">
        <v>3.43</v>
      </c>
      <c r="I3076">
        <v>0</v>
      </c>
      <c r="J3076" t="s">
        <v>25</v>
      </c>
      <c r="K3076">
        <v>443550</v>
      </c>
      <c r="L3076">
        <v>55</v>
      </c>
      <c r="M3076">
        <v>0</v>
      </c>
      <c r="N3076">
        <v>0</v>
      </c>
      <c r="O3076">
        <v>1</v>
      </c>
      <c r="P3076">
        <v>0</v>
      </c>
      <c r="Q3076">
        <v>0</v>
      </c>
      <c r="R3076" t="s">
        <v>8144</v>
      </c>
    </row>
    <row r="3077" spans="1:19">
      <c r="A3077" t="s">
        <v>8145</v>
      </c>
      <c r="B3077" t="s">
        <v>8146</v>
      </c>
      <c r="C3077" t="s">
        <v>60</v>
      </c>
      <c r="D3077" t="s">
        <v>30</v>
      </c>
      <c r="E3077">
        <v>126.76</v>
      </c>
      <c r="F3077" t="s">
        <v>23</v>
      </c>
      <c r="G3077" t="s">
        <v>24</v>
      </c>
      <c r="H3077">
        <v>8.94</v>
      </c>
      <c r="I3077">
        <v>0</v>
      </c>
      <c r="J3077" t="s">
        <v>31</v>
      </c>
      <c r="K3077">
        <v>466222</v>
      </c>
      <c r="L3077">
        <v>38</v>
      </c>
      <c r="M3077">
        <v>0</v>
      </c>
      <c r="N3077">
        <v>1</v>
      </c>
      <c r="O3077">
        <v>0</v>
      </c>
      <c r="P3077">
        <v>0</v>
      </c>
      <c r="Q3077">
        <v>0</v>
      </c>
      <c r="R3077" t="s">
        <v>8147</v>
      </c>
    </row>
    <row r="3078" spans="1:19">
      <c r="A3078" t="s">
        <v>8148</v>
      </c>
      <c r="B3078" t="s">
        <v>8149</v>
      </c>
      <c r="C3078" t="s">
        <v>44</v>
      </c>
      <c r="D3078" t="s">
        <v>70</v>
      </c>
      <c r="E3078">
        <v>372.7</v>
      </c>
      <c r="F3078" t="s">
        <v>39</v>
      </c>
      <c r="G3078" t="s">
        <v>40</v>
      </c>
      <c r="H3078">
        <v>2.09</v>
      </c>
      <c r="I3078">
        <v>0</v>
      </c>
      <c r="J3078" t="s">
        <v>25</v>
      </c>
      <c r="K3078">
        <v>458687</v>
      </c>
      <c r="L3078">
        <v>18</v>
      </c>
      <c r="M3078">
        <v>0</v>
      </c>
      <c r="N3078">
        <v>0</v>
      </c>
      <c r="O3078">
        <v>0</v>
      </c>
      <c r="P3078">
        <v>0</v>
      </c>
      <c r="Q3078">
        <v>0</v>
      </c>
      <c r="R3078" t="s">
        <v>8150</v>
      </c>
    </row>
    <row r="3079" spans="1:19">
      <c r="A3079" t="s">
        <v>8151</v>
      </c>
      <c r="B3079" t="s">
        <v>8152</v>
      </c>
      <c r="C3079" t="s">
        <v>29</v>
      </c>
      <c r="D3079" t="s">
        <v>30</v>
      </c>
      <c r="E3079">
        <v>361.46</v>
      </c>
      <c r="F3079" t="s">
        <v>23</v>
      </c>
      <c r="G3079" t="s">
        <v>24</v>
      </c>
      <c r="H3079">
        <v>5.41</v>
      </c>
      <c r="I3079">
        <v>0</v>
      </c>
      <c r="J3079" t="s">
        <v>31</v>
      </c>
      <c r="K3079">
        <v>511121</v>
      </c>
      <c r="L3079">
        <v>49</v>
      </c>
      <c r="M3079">
        <v>1</v>
      </c>
      <c r="N3079">
        <v>0</v>
      </c>
      <c r="O3079">
        <v>0</v>
      </c>
      <c r="P3079">
        <v>0</v>
      </c>
      <c r="Q3079">
        <v>1</v>
      </c>
      <c r="R3079" t="s">
        <v>8153</v>
      </c>
    </row>
    <row r="3080" spans="1:19">
      <c r="A3080" t="s">
        <v>8154</v>
      </c>
      <c r="B3080" t="s">
        <v>1382</v>
      </c>
      <c r="C3080" t="s">
        <v>29</v>
      </c>
      <c r="D3080" t="s">
        <v>22</v>
      </c>
      <c r="E3080">
        <v>324.2</v>
      </c>
      <c r="F3080" t="s">
        <v>23</v>
      </c>
      <c r="G3080" t="s">
        <v>24</v>
      </c>
      <c r="H3080">
        <v>5.68</v>
      </c>
      <c r="I3080">
        <v>0</v>
      </c>
      <c r="J3080" t="s">
        <v>25</v>
      </c>
      <c r="K3080">
        <v>528662</v>
      </c>
      <c r="L3080">
        <v>10</v>
      </c>
      <c r="M3080">
        <v>0</v>
      </c>
      <c r="N3080">
        <v>0</v>
      </c>
      <c r="O3080">
        <v>0</v>
      </c>
      <c r="P3080">
        <v>0</v>
      </c>
      <c r="Q3080">
        <v>0</v>
      </c>
      <c r="R3080" t="s">
        <v>8155</v>
      </c>
    </row>
    <row r="3081" spans="1:19">
      <c r="A3081" t="s">
        <v>8156</v>
      </c>
      <c r="B3081" t="s">
        <v>3482</v>
      </c>
      <c r="C3081" t="s">
        <v>53</v>
      </c>
      <c r="D3081" t="s">
        <v>70</v>
      </c>
      <c r="E3081">
        <v>483.31</v>
      </c>
      <c r="F3081" t="s">
        <v>23</v>
      </c>
      <c r="G3081" t="s">
        <v>24</v>
      </c>
      <c r="H3081">
        <v>2.42</v>
      </c>
      <c r="I3081">
        <v>0</v>
      </c>
      <c r="J3081" t="s">
        <v>25</v>
      </c>
      <c r="K3081">
        <v>540800</v>
      </c>
      <c r="L3081">
        <v>40</v>
      </c>
      <c r="M3081">
        <v>0</v>
      </c>
      <c r="N3081">
        <v>0</v>
      </c>
      <c r="O3081">
        <v>0</v>
      </c>
      <c r="P3081">
        <v>1</v>
      </c>
      <c r="Q3081">
        <v>0</v>
      </c>
      <c r="R3081" t="s">
        <v>8157</v>
      </c>
    </row>
    <row r="3082" spans="1:19">
      <c r="A3082" t="s">
        <v>8158</v>
      </c>
      <c r="B3082" t="s">
        <v>650</v>
      </c>
      <c r="C3082" t="s">
        <v>44</v>
      </c>
      <c r="D3082" t="s">
        <v>30</v>
      </c>
      <c r="E3082">
        <v>181.81</v>
      </c>
      <c r="F3082" t="s">
        <v>23</v>
      </c>
      <c r="G3082" t="s">
        <v>24</v>
      </c>
      <c r="H3082">
        <v>7.49</v>
      </c>
      <c r="I3082">
        <v>0</v>
      </c>
      <c r="J3082" t="s">
        <v>25</v>
      </c>
      <c r="K3082">
        <v>555167</v>
      </c>
      <c r="L3082">
        <v>46</v>
      </c>
      <c r="M3082">
        <v>0</v>
      </c>
      <c r="N3082">
        <v>1</v>
      </c>
      <c r="O3082">
        <v>0</v>
      </c>
      <c r="P3082">
        <v>0</v>
      </c>
      <c r="Q3082">
        <v>0</v>
      </c>
      <c r="R3082" t="s">
        <v>8159</v>
      </c>
    </row>
    <row r="3083" spans="1:19">
      <c r="A3083" t="s">
        <v>8160</v>
      </c>
      <c r="B3083" t="s">
        <v>8161</v>
      </c>
      <c r="C3083" t="s">
        <v>21</v>
      </c>
      <c r="D3083" t="s">
        <v>70</v>
      </c>
      <c r="E3083">
        <v>924.25</v>
      </c>
      <c r="F3083" t="s">
        <v>23</v>
      </c>
      <c r="G3083" t="s">
        <v>24</v>
      </c>
      <c r="H3083">
        <v>9.7899999999999991</v>
      </c>
      <c r="I3083">
        <v>0</v>
      </c>
      <c r="J3083" t="s">
        <v>25</v>
      </c>
      <c r="K3083">
        <v>543149</v>
      </c>
      <c r="L3083">
        <v>54</v>
      </c>
      <c r="M3083">
        <v>0</v>
      </c>
      <c r="N3083">
        <v>0</v>
      </c>
      <c r="O3083">
        <v>1</v>
      </c>
      <c r="P3083">
        <v>0</v>
      </c>
      <c r="Q3083">
        <v>0</v>
      </c>
      <c r="R3083" t="s">
        <v>8162</v>
      </c>
    </row>
    <row r="3084" spans="1:19">
      <c r="A3084" t="s">
        <v>8163</v>
      </c>
      <c r="B3084" t="s">
        <v>8164</v>
      </c>
      <c r="C3084" t="s">
        <v>121</v>
      </c>
      <c r="D3084" t="s">
        <v>22</v>
      </c>
      <c r="E3084">
        <v>860.94</v>
      </c>
      <c r="F3084" t="s">
        <v>23</v>
      </c>
      <c r="G3084" t="s">
        <v>24</v>
      </c>
      <c r="H3084">
        <v>4.33</v>
      </c>
      <c r="I3084">
        <v>0</v>
      </c>
      <c r="J3084" t="s">
        <v>48</v>
      </c>
      <c r="K3084">
        <v>516158</v>
      </c>
      <c r="L3084">
        <v>17</v>
      </c>
      <c r="M3084">
        <v>0</v>
      </c>
      <c r="N3084">
        <v>0</v>
      </c>
      <c r="O3084">
        <v>0</v>
      </c>
      <c r="P3084">
        <v>0</v>
      </c>
      <c r="Q3084">
        <v>0</v>
      </c>
      <c r="R3084" t="s">
        <v>8165</v>
      </c>
    </row>
    <row r="3085" spans="1:19">
      <c r="A3085" t="s">
        <v>8166</v>
      </c>
      <c r="B3085" t="s">
        <v>561</v>
      </c>
      <c r="C3085" t="s">
        <v>29</v>
      </c>
      <c r="D3085" t="s">
        <v>70</v>
      </c>
      <c r="E3085">
        <v>275.23</v>
      </c>
      <c r="F3085" t="s">
        <v>23</v>
      </c>
      <c r="G3085" t="s">
        <v>24</v>
      </c>
      <c r="H3085">
        <v>5.4</v>
      </c>
      <c r="I3085">
        <v>0</v>
      </c>
      <c r="J3085" t="s">
        <v>48</v>
      </c>
      <c r="K3085">
        <v>549930</v>
      </c>
      <c r="L3085">
        <v>17</v>
      </c>
      <c r="M3085">
        <v>0</v>
      </c>
      <c r="N3085">
        <v>0</v>
      </c>
      <c r="O3085">
        <v>0</v>
      </c>
      <c r="P3085">
        <v>0</v>
      </c>
      <c r="Q3085">
        <v>0</v>
      </c>
      <c r="R3085" t="s">
        <v>8167</v>
      </c>
    </row>
    <row r="3086" spans="1:19">
      <c r="A3086" t="s">
        <v>8168</v>
      </c>
      <c r="B3086" t="s">
        <v>8169</v>
      </c>
      <c r="C3086" t="s">
        <v>29</v>
      </c>
      <c r="D3086" t="s">
        <v>22</v>
      </c>
      <c r="E3086">
        <v>599.20000000000005</v>
      </c>
      <c r="F3086" t="s">
        <v>55</v>
      </c>
      <c r="G3086" t="s">
        <v>24</v>
      </c>
      <c r="H3086">
        <v>8.6199999999999992</v>
      </c>
      <c r="I3086">
        <v>0</v>
      </c>
      <c r="J3086" t="s">
        <v>48</v>
      </c>
      <c r="K3086">
        <v>434111</v>
      </c>
      <c r="L3086">
        <v>13</v>
      </c>
      <c r="M3086">
        <v>0</v>
      </c>
      <c r="N3086">
        <v>0</v>
      </c>
      <c r="O3086">
        <v>0</v>
      </c>
      <c r="P3086">
        <v>0</v>
      </c>
      <c r="Q3086">
        <v>0</v>
      </c>
      <c r="R3086" t="s">
        <v>8170</v>
      </c>
      <c r="S3086" t="s">
        <v>57</v>
      </c>
    </row>
    <row r="3087" spans="1:19">
      <c r="A3087" t="s">
        <v>8171</v>
      </c>
      <c r="B3087" t="s">
        <v>8172</v>
      </c>
      <c r="C3087" t="s">
        <v>121</v>
      </c>
      <c r="D3087" t="s">
        <v>70</v>
      </c>
      <c r="E3087">
        <v>478.5</v>
      </c>
      <c r="F3087" t="s">
        <v>55</v>
      </c>
      <c r="G3087" t="s">
        <v>40</v>
      </c>
      <c r="H3087">
        <v>2.1</v>
      </c>
      <c r="I3087">
        <v>0</v>
      </c>
      <c r="J3087" t="s">
        <v>31</v>
      </c>
      <c r="K3087">
        <v>513364</v>
      </c>
      <c r="L3087">
        <v>11</v>
      </c>
      <c r="M3087">
        <v>0</v>
      </c>
      <c r="N3087">
        <v>0</v>
      </c>
      <c r="O3087">
        <v>0</v>
      </c>
      <c r="P3087">
        <v>0</v>
      </c>
      <c r="Q3087">
        <v>0</v>
      </c>
      <c r="R3087" t="s">
        <v>8173</v>
      </c>
    </row>
    <row r="3088" spans="1:19">
      <c r="A3088" t="s">
        <v>8174</v>
      </c>
      <c r="B3088" t="s">
        <v>8175</v>
      </c>
      <c r="C3088" t="s">
        <v>29</v>
      </c>
      <c r="D3088" t="s">
        <v>54</v>
      </c>
      <c r="E3088">
        <v>523.77</v>
      </c>
      <c r="F3088" t="s">
        <v>55</v>
      </c>
      <c r="G3088" t="s">
        <v>40</v>
      </c>
      <c r="H3088">
        <v>18.440000000000001</v>
      </c>
      <c r="I3088">
        <v>0</v>
      </c>
      <c r="J3088" t="s">
        <v>48</v>
      </c>
      <c r="K3088">
        <v>428067</v>
      </c>
      <c r="L3088">
        <v>14</v>
      </c>
      <c r="M3088">
        <v>0</v>
      </c>
      <c r="N3088">
        <v>0</v>
      </c>
      <c r="O3088">
        <v>0</v>
      </c>
      <c r="P3088">
        <v>0</v>
      </c>
      <c r="Q3088">
        <v>0</v>
      </c>
      <c r="R3088" t="s">
        <v>8176</v>
      </c>
    </row>
    <row r="3089" spans="1:19">
      <c r="A3089" t="s">
        <v>8177</v>
      </c>
      <c r="B3089" t="s">
        <v>8178</v>
      </c>
      <c r="C3089" t="s">
        <v>35</v>
      </c>
      <c r="D3089" t="s">
        <v>22</v>
      </c>
      <c r="E3089">
        <v>258.02999999999997</v>
      </c>
      <c r="F3089" t="s">
        <v>23</v>
      </c>
      <c r="G3089" t="s">
        <v>24</v>
      </c>
      <c r="H3089">
        <v>10.46</v>
      </c>
      <c r="I3089">
        <v>0</v>
      </c>
      <c r="J3089" t="s">
        <v>25</v>
      </c>
      <c r="K3089">
        <v>414119</v>
      </c>
      <c r="L3089">
        <v>23</v>
      </c>
      <c r="M3089">
        <v>0</v>
      </c>
      <c r="N3089">
        <v>0</v>
      </c>
      <c r="O3089">
        <v>0</v>
      </c>
      <c r="P3089">
        <v>0</v>
      </c>
      <c r="Q3089">
        <v>0</v>
      </c>
      <c r="R3089" t="s">
        <v>8179</v>
      </c>
    </row>
    <row r="3090" spans="1:19">
      <c r="A3090" t="s">
        <v>8180</v>
      </c>
      <c r="B3090" t="s">
        <v>3895</v>
      </c>
      <c r="C3090" t="s">
        <v>121</v>
      </c>
      <c r="D3090" t="s">
        <v>30</v>
      </c>
      <c r="E3090">
        <v>924.68</v>
      </c>
      <c r="F3090" t="s">
        <v>55</v>
      </c>
      <c r="G3090" t="s">
        <v>24</v>
      </c>
      <c r="H3090">
        <v>0.85</v>
      </c>
      <c r="I3090">
        <v>0</v>
      </c>
      <c r="J3090" t="s">
        <v>48</v>
      </c>
      <c r="K3090">
        <v>413586</v>
      </c>
      <c r="L3090">
        <v>20</v>
      </c>
      <c r="M3090">
        <v>0</v>
      </c>
      <c r="N3090">
        <v>0</v>
      </c>
      <c r="O3090">
        <v>0</v>
      </c>
      <c r="P3090">
        <v>0</v>
      </c>
      <c r="Q3090">
        <v>0</v>
      </c>
      <c r="R3090" t="s">
        <v>8181</v>
      </c>
      <c r="S3090" t="s">
        <v>57</v>
      </c>
    </row>
    <row r="3091" spans="1:19">
      <c r="A3091" t="s">
        <v>8182</v>
      </c>
      <c r="B3091" t="s">
        <v>726</v>
      </c>
      <c r="C3091" t="s">
        <v>35</v>
      </c>
      <c r="D3091" t="s">
        <v>22</v>
      </c>
      <c r="E3091">
        <v>760.78</v>
      </c>
      <c r="F3091" t="s">
        <v>23</v>
      </c>
      <c r="G3091" t="s">
        <v>24</v>
      </c>
      <c r="H3091">
        <v>2.48</v>
      </c>
      <c r="I3091">
        <v>0</v>
      </c>
      <c r="J3091" t="s">
        <v>48</v>
      </c>
      <c r="K3091">
        <v>466850</v>
      </c>
      <c r="L3091">
        <v>14</v>
      </c>
      <c r="M3091">
        <v>0</v>
      </c>
      <c r="N3091">
        <v>0</v>
      </c>
      <c r="O3091">
        <v>0</v>
      </c>
      <c r="P3091">
        <v>0</v>
      </c>
      <c r="Q3091">
        <v>0</v>
      </c>
      <c r="R3091" t="s">
        <v>8183</v>
      </c>
    </row>
    <row r="3092" spans="1:19">
      <c r="A3092" t="s">
        <v>8184</v>
      </c>
      <c r="B3092" t="s">
        <v>7123</v>
      </c>
      <c r="C3092" t="s">
        <v>29</v>
      </c>
      <c r="D3092" t="s">
        <v>54</v>
      </c>
      <c r="E3092">
        <v>159.35</v>
      </c>
      <c r="F3092" t="s">
        <v>55</v>
      </c>
      <c r="G3092" t="s">
        <v>40</v>
      </c>
      <c r="H3092">
        <v>18.48</v>
      </c>
      <c r="I3092">
        <v>0</v>
      </c>
      <c r="J3092" t="s">
        <v>25</v>
      </c>
      <c r="K3092">
        <v>533216</v>
      </c>
      <c r="L3092">
        <v>20</v>
      </c>
      <c r="M3092">
        <v>0</v>
      </c>
      <c r="N3092">
        <v>0</v>
      </c>
      <c r="O3092">
        <v>0</v>
      </c>
      <c r="P3092">
        <v>0</v>
      </c>
      <c r="Q3092">
        <v>0</v>
      </c>
      <c r="R3092" t="s">
        <v>8185</v>
      </c>
    </row>
    <row r="3093" spans="1:19">
      <c r="A3093" t="s">
        <v>8186</v>
      </c>
      <c r="B3093" t="s">
        <v>7832</v>
      </c>
      <c r="C3093" t="s">
        <v>21</v>
      </c>
      <c r="D3093" t="s">
        <v>22</v>
      </c>
      <c r="E3093">
        <v>472.62</v>
      </c>
      <c r="F3093" t="s">
        <v>55</v>
      </c>
      <c r="G3093" t="s">
        <v>24</v>
      </c>
      <c r="H3093">
        <v>3.64</v>
      </c>
      <c r="I3093">
        <v>0</v>
      </c>
      <c r="J3093" t="s">
        <v>25</v>
      </c>
      <c r="K3093">
        <v>532557</v>
      </c>
      <c r="L3093">
        <v>70</v>
      </c>
      <c r="M3093">
        <v>0</v>
      </c>
      <c r="N3093">
        <v>1</v>
      </c>
      <c r="O3093">
        <v>0</v>
      </c>
      <c r="P3093">
        <v>1</v>
      </c>
      <c r="Q3093">
        <v>0</v>
      </c>
      <c r="R3093" t="s">
        <v>8187</v>
      </c>
      <c r="S3093" t="s">
        <v>57</v>
      </c>
    </row>
    <row r="3094" spans="1:19">
      <c r="A3094" t="s">
        <v>8188</v>
      </c>
      <c r="B3094" t="s">
        <v>2511</v>
      </c>
      <c r="C3094" t="s">
        <v>21</v>
      </c>
      <c r="D3094" t="s">
        <v>30</v>
      </c>
      <c r="E3094">
        <v>160.38999999999999</v>
      </c>
      <c r="F3094" t="s">
        <v>23</v>
      </c>
      <c r="G3094" t="s">
        <v>24</v>
      </c>
      <c r="H3094">
        <v>2.98</v>
      </c>
      <c r="I3094">
        <v>0</v>
      </c>
      <c r="J3094" t="s">
        <v>48</v>
      </c>
      <c r="K3094">
        <v>528548</v>
      </c>
      <c r="L3094">
        <v>17</v>
      </c>
      <c r="M3094">
        <v>0</v>
      </c>
      <c r="N3094">
        <v>0</v>
      </c>
      <c r="O3094">
        <v>0</v>
      </c>
      <c r="P3094">
        <v>0</v>
      </c>
      <c r="Q3094">
        <v>0</v>
      </c>
      <c r="R3094" t="s">
        <v>8189</v>
      </c>
    </row>
    <row r="3095" spans="1:19">
      <c r="A3095" t="s">
        <v>8190</v>
      </c>
      <c r="B3095" t="s">
        <v>5657</v>
      </c>
      <c r="C3095" t="s">
        <v>44</v>
      </c>
      <c r="D3095" t="s">
        <v>70</v>
      </c>
      <c r="E3095">
        <v>249.77</v>
      </c>
      <c r="F3095" t="s">
        <v>23</v>
      </c>
      <c r="G3095" t="s">
        <v>24</v>
      </c>
      <c r="H3095">
        <v>7.51</v>
      </c>
      <c r="I3095">
        <v>0</v>
      </c>
      <c r="J3095" t="s">
        <v>48</v>
      </c>
      <c r="K3095">
        <v>491140</v>
      </c>
      <c r="L3095">
        <v>19</v>
      </c>
      <c r="M3095">
        <v>0</v>
      </c>
      <c r="N3095">
        <v>0</v>
      </c>
      <c r="O3095">
        <v>0</v>
      </c>
      <c r="P3095">
        <v>0</v>
      </c>
      <c r="Q3095">
        <v>0</v>
      </c>
      <c r="R3095" t="s">
        <v>8191</v>
      </c>
    </row>
    <row r="3096" spans="1:19">
      <c r="A3096" t="s">
        <v>8192</v>
      </c>
      <c r="B3096" t="s">
        <v>8193</v>
      </c>
      <c r="C3096" t="s">
        <v>29</v>
      </c>
      <c r="D3096" t="s">
        <v>70</v>
      </c>
      <c r="E3096">
        <v>86.3</v>
      </c>
      <c r="F3096" t="s">
        <v>23</v>
      </c>
      <c r="G3096" t="s">
        <v>24</v>
      </c>
      <c r="H3096">
        <v>9.58</v>
      </c>
      <c r="I3096">
        <v>0</v>
      </c>
      <c r="J3096" t="s">
        <v>25</v>
      </c>
      <c r="K3096">
        <v>473210</v>
      </c>
      <c r="L3096">
        <v>51</v>
      </c>
      <c r="M3096">
        <v>0</v>
      </c>
      <c r="N3096">
        <v>0</v>
      </c>
      <c r="O3096">
        <v>1</v>
      </c>
      <c r="P3096">
        <v>0</v>
      </c>
      <c r="Q3096">
        <v>0</v>
      </c>
      <c r="R3096" t="s">
        <v>8194</v>
      </c>
    </row>
    <row r="3097" spans="1:19">
      <c r="A3097" t="s">
        <v>8195</v>
      </c>
      <c r="B3097" t="s">
        <v>8196</v>
      </c>
      <c r="C3097" t="s">
        <v>35</v>
      </c>
      <c r="D3097" t="s">
        <v>70</v>
      </c>
      <c r="E3097">
        <v>278.32</v>
      </c>
      <c r="F3097" t="s">
        <v>23</v>
      </c>
      <c r="G3097" t="s">
        <v>24</v>
      </c>
      <c r="H3097">
        <v>1.43</v>
      </c>
      <c r="I3097">
        <v>0</v>
      </c>
      <c r="J3097" t="s">
        <v>31</v>
      </c>
      <c r="K3097">
        <v>435444</v>
      </c>
      <c r="L3097">
        <v>25</v>
      </c>
      <c r="M3097">
        <v>0</v>
      </c>
      <c r="N3097">
        <v>0</v>
      </c>
      <c r="O3097">
        <v>0</v>
      </c>
      <c r="P3097">
        <v>0</v>
      </c>
      <c r="Q3097">
        <v>0</v>
      </c>
      <c r="R3097" t="s">
        <v>8197</v>
      </c>
    </row>
    <row r="3098" spans="1:19">
      <c r="A3098" t="s">
        <v>8198</v>
      </c>
      <c r="B3098" t="s">
        <v>5637</v>
      </c>
      <c r="C3098" t="s">
        <v>29</v>
      </c>
      <c r="D3098" t="s">
        <v>22</v>
      </c>
      <c r="E3098">
        <v>517.96</v>
      </c>
      <c r="F3098" t="s">
        <v>23</v>
      </c>
      <c r="G3098" t="s">
        <v>24</v>
      </c>
      <c r="H3098">
        <v>9.84</v>
      </c>
      <c r="I3098">
        <v>0</v>
      </c>
      <c r="J3098" t="s">
        <v>48</v>
      </c>
      <c r="K3098">
        <v>527461</v>
      </c>
      <c r="L3098">
        <v>21</v>
      </c>
      <c r="M3098">
        <v>0</v>
      </c>
      <c r="N3098">
        <v>0</v>
      </c>
      <c r="O3098">
        <v>0</v>
      </c>
      <c r="P3098">
        <v>0</v>
      </c>
      <c r="Q3098">
        <v>0</v>
      </c>
      <c r="R3098" t="s">
        <v>8199</v>
      </c>
    </row>
    <row r="3099" spans="1:19">
      <c r="A3099" t="s">
        <v>8200</v>
      </c>
      <c r="B3099" t="s">
        <v>1561</v>
      </c>
      <c r="C3099" t="s">
        <v>44</v>
      </c>
      <c r="D3099" t="s">
        <v>22</v>
      </c>
      <c r="E3099">
        <v>732.64</v>
      </c>
      <c r="F3099" t="s">
        <v>23</v>
      </c>
      <c r="G3099" t="s">
        <v>24</v>
      </c>
      <c r="H3099">
        <v>4.62</v>
      </c>
      <c r="I3099">
        <v>0</v>
      </c>
      <c r="J3099" t="s">
        <v>25</v>
      </c>
      <c r="K3099">
        <v>477639</v>
      </c>
      <c r="L3099">
        <v>22</v>
      </c>
      <c r="M3099">
        <v>0</v>
      </c>
      <c r="N3099">
        <v>0</v>
      </c>
      <c r="O3099">
        <v>0</v>
      </c>
      <c r="P3099">
        <v>0</v>
      </c>
      <c r="Q3099">
        <v>0</v>
      </c>
      <c r="R3099" t="s">
        <v>8201</v>
      </c>
    </row>
    <row r="3100" spans="1:19">
      <c r="A3100" t="s">
        <v>8202</v>
      </c>
      <c r="B3100" t="s">
        <v>1953</v>
      </c>
      <c r="C3100" t="s">
        <v>21</v>
      </c>
      <c r="D3100" t="s">
        <v>70</v>
      </c>
      <c r="E3100">
        <v>622.54</v>
      </c>
      <c r="F3100" t="s">
        <v>23</v>
      </c>
      <c r="G3100" t="s">
        <v>24</v>
      </c>
      <c r="H3100">
        <v>4.55</v>
      </c>
      <c r="I3100">
        <v>0</v>
      </c>
      <c r="J3100" t="s">
        <v>25</v>
      </c>
      <c r="K3100">
        <v>444147</v>
      </c>
      <c r="L3100">
        <v>13</v>
      </c>
      <c r="M3100">
        <v>0</v>
      </c>
      <c r="N3100">
        <v>0</v>
      </c>
      <c r="O3100">
        <v>0</v>
      </c>
      <c r="P3100">
        <v>0</v>
      </c>
      <c r="Q3100">
        <v>0</v>
      </c>
      <c r="R3100" t="s">
        <v>8203</v>
      </c>
    </row>
    <row r="3101" spans="1:19">
      <c r="A3101" t="s">
        <v>8204</v>
      </c>
      <c r="B3101" t="s">
        <v>8205</v>
      </c>
      <c r="C3101" t="s">
        <v>21</v>
      </c>
      <c r="D3101" t="s">
        <v>22</v>
      </c>
      <c r="E3101">
        <v>428.64</v>
      </c>
      <c r="F3101" t="s">
        <v>39</v>
      </c>
      <c r="G3101" t="s">
        <v>24</v>
      </c>
      <c r="H3101">
        <v>4.3099999999999996</v>
      </c>
      <c r="I3101">
        <v>0</v>
      </c>
      <c r="J3101" t="s">
        <v>25</v>
      </c>
      <c r="K3101">
        <v>447804</v>
      </c>
      <c r="L3101">
        <v>23</v>
      </c>
      <c r="M3101">
        <v>0</v>
      </c>
      <c r="N3101">
        <v>0</v>
      </c>
      <c r="O3101">
        <v>0</v>
      </c>
      <c r="P3101">
        <v>0</v>
      </c>
      <c r="Q3101">
        <v>0</v>
      </c>
      <c r="R3101" t="s">
        <v>8206</v>
      </c>
      <c r="S3101" t="s">
        <v>50</v>
      </c>
    </row>
    <row r="3102" spans="1:19">
      <c r="A3102" t="s">
        <v>8207</v>
      </c>
      <c r="B3102" t="s">
        <v>3122</v>
      </c>
      <c r="C3102" t="s">
        <v>29</v>
      </c>
      <c r="D3102" t="s">
        <v>70</v>
      </c>
      <c r="E3102">
        <v>206.13</v>
      </c>
      <c r="F3102" t="s">
        <v>23</v>
      </c>
      <c r="G3102" t="s">
        <v>24</v>
      </c>
      <c r="H3102">
        <v>1.1000000000000001</v>
      </c>
      <c r="I3102">
        <v>0</v>
      </c>
      <c r="J3102" t="s">
        <v>48</v>
      </c>
      <c r="K3102">
        <v>451818</v>
      </c>
      <c r="L3102">
        <v>15</v>
      </c>
      <c r="M3102">
        <v>0</v>
      </c>
      <c r="N3102">
        <v>0</v>
      </c>
      <c r="O3102">
        <v>0</v>
      </c>
      <c r="P3102">
        <v>0</v>
      </c>
      <c r="Q3102">
        <v>0</v>
      </c>
      <c r="R3102" t="s">
        <v>8208</v>
      </c>
    </row>
    <row r="3103" spans="1:19">
      <c r="A3103" t="s">
        <v>8209</v>
      </c>
      <c r="B3103" t="s">
        <v>8210</v>
      </c>
      <c r="C3103" t="s">
        <v>44</v>
      </c>
      <c r="D3103" t="s">
        <v>30</v>
      </c>
      <c r="E3103">
        <v>287.76</v>
      </c>
      <c r="F3103" t="s">
        <v>23</v>
      </c>
      <c r="G3103" t="s">
        <v>24</v>
      </c>
      <c r="H3103">
        <v>7.44</v>
      </c>
      <c r="I3103">
        <v>0</v>
      </c>
      <c r="J3103" t="s">
        <v>25</v>
      </c>
      <c r="K3103">
        <v>543148</v>
      </c>
      <c r="L3103">
        <v>25</v>
      </c>
      <c r="M3103">
        <v>0</v>
      </c>
      <c r="N3103">
        <v>0</v>
      </c>
      <c r="O3103">
        <v>0</v>
      </c>
      <c r="P3103">
        <v>0</v>
      </c>
      <c r="Q3103">
        <v>0</v>
      </c>
      <c r="R3103" t="s">
        <v>8211</v>
      </c>
    </row>
    <row r="3104" spans="1:19">
      <c r="A3104" t="s">
        <v>8212</v>
      </c>
      <c r="B3104" t="s">
        <v>4811</v>
      </c>
      <c r="C3104" t="s">
        <v>60</v>
      </c>
      <c r="D3104" t="s">
        <v>54</v>
      </c>
      <c r="E3104">
        <v>297.89999999999998</v>
      </c>
      <c r="F3104" t="s">
        <v>23</v>
      </c>
      <c r="G3104" t="s">
        <v>24</v>
      </c>
      <c r="H3104">
        <v>16.96</v>
      </c>
      <c r="I3104">
        <v>0</v>
      </c>
      <c r="J3104" t="s">
        <v>31</v>
      </c>
      <c r="K3104">
        <v>490364</v>
      </c>
      <c r="L3104">
        <v>15</v>
      </c>
      <c r="M3104">
        <v>0</v>
      </c>
      <c r="N3104">
        <v>0</v>
      </c>
      <c r="O3104">
        <v>0</v>
      </c>
      <c r="P3104">
        <v>0</v>
      </c>
      <c r="Q3104">
        <v>0</v>
      </c>
      <c r="R3104" t="s">
        <v>8213</v>
      </c>
    </row>
    <row r="3105" spans="1:18">
      <c r="A3105" t="s">
        <v>8214</v>
      </c>
      <c r="B3105" t="s">
        <v>4127</v>
      </c>
      <c r="C3105" t="s">
        <v>21</v>
      </c>
      <c r="D3105" t="s">
        <v>30</v>
      </c>
      <c r="E3105">
        <v>68.959999999999994</v>
      </c>
      <c r="F3105" t="s">
        <v>23</v>
      </c>
      <c r="G3105" t="s">
        <v>24</v>
      </c>
      <c r="H3105">
        <v>8.83</v>
      </c>
      <c r="I3105">
        <v>0</v>
      </c>
      <c r="J3105" t="s">
        <v>25</v>
      </c>
      <c r="K3105">
        <v>501754</v>
      </c>
      <c r="L3105">
        <v>18</v>
      </c>
      <c r="M3105">
        <v>0</v>
      </c>
      <c r="N3105">
        <v>0</v>
      </c>
      <c r="O3105">
        <v>0</v>
      </c>
      <c r="P3105">
        <v>0</v>
      </c>
      <c r="Q3105">
        <v>0</v>
      </c>
      <c r="R3105" t="s">
        <v>8215</v>
      </c>
    </row>
    <row r="3106" spans="1:18">
      <c r="A3106" t="s">
        <v>8216</v>
      </c>
      <c r="B3106" t="s">
        <v>4409</v>
      </c>
      <c r="C3106" t="s">
        <v>44</v>
      </c>
      <c r="D3106" t="s">
        <v>54</v>
      </c>
      <c r="E3106">
        <v>416.48</v>
      </c>
      <c r="F3106" t="s">
        <v>55</v>
      </c>
      <c r="G3106" t="s">
        <v>40</v>
      </c>
      <c r="H3106">
        <v>14.68</v>
      </c>
      <c r="I3106">
        <v>0</v>
      </c>
      <c r="J3106" t="s">
        <v>144</v>
      </c>
      <c r="K3106">
        <v>542722</v>
      </c>
      <c r="L3106">
        <v>14</v>
      </c>
      <c r="M3106">
        <v>0</v>
      </c>
      <c r="N3106">
        <v>0</v>
      </c>
      <c r="O3106">
        <v>0</v>
      </c>
      <c r="P3106">
        <v>0</v>
      </c>
      <c r="Q3106">
        <v>0</v>
      </c>
      <c r="R3106" t="s">
        <v>8217</v>
      </c>
    </row>
    <row r="3107" spans="1:18">
      <c r="A3107" t="s">
        <v>8218</v>
      </c>
      <c r="B3107" t="s">
        <v>5640</v>
      </c>
      <c r="C3107" t="s">
        <v>60</v>
      </c>
      <c r="D3107" t="s">
        <v>30</v>
      </c>
      <c r="E3107">
        <v>348.26</v>
      </c>
      <c r="F3107" t="s">
        <v>23</v>
      </c>
      <c r="G3107" t="s">
        <v>24</v>
      </c>
      <c r="H3107">
        <v>5.19</v>
      </c>
      <c r="I3107">
        <v>0</v>
      </c>
      <c r="J3107" t="s">
        <v>25</v>
      </c>
      <c r="K3107">
        <v>522747</v>
      </c>
      <c r="L3107">
        <v>19</v>
      </c>
      <c r="M3107">
        <v>0</v>
      </c>
      <c r="N3107">
        <v>0</v>
      </c>
      <c r="O3107">
        <v>0</v>
      </c>
      <c r="P3107">
        <v>0</v>
      </c>
      <c r="Q3107">
        <v>0</v>
      </c>
      <c r="R3107" t="s">
        <v>8219</v>
      </c>
    </row>
    <row r="3108" spans="1:18">
      <c r="A3108" t="s">
        <v>8220</v>
      </c>
      <c r="B3108" t="s">
        <v>4984</v>
      </c>
      <c r="C3108" t="s">
        <v>60</v>
      </c>
      <c r="D3108" t="s">
        <v>70</v>
      </c>
      <c r="E3108">
        <v>38.86</v>
      </c>
      <c r="F3108" t="s">
        <v>55</v>
      </c>
      <c r="G3108" t="s">
        <v>40</v>
      </c>
      <c r="H3108">
        <v>1.02</v>
      </c>
      <c r="I3108">
        <v>0</v>
      </c>
      <c r="J3108" t="s">
        <v>48</v>
      </c>
      <c r="K3108">
        <v>434779</v>
      </c>
      <c r="L3108">
        <v>19</v>
      </c>
      <c r="M3108">
        <v>0</v>
      </c>
      <c r="N3108">
        <v>0</v>
      </c>
      <c r="O3108">
        <v>0</v>
      </c>
      <c r="P3108">
        <v>0</v>
      </c>
      <c r="Q3108">
        <v>0</v>
      </c>
      <c r="R3108" t="s">
        <v>8221</v>
      </c>
    </row>
    <row r="3109" spans="1:18">
      <c r="A3109" t="s">
        <v>8222</v>
      </c>
      <c r="B3109" t="s">
        <v>213</v>
      </c>
      <c r="C3109" t="s">
        <v>121</v>
      </c>
      <c r="D3109" t="s">
        <v>22</v>
      </c>
      <c r="E3109">
        <v>233.98</v>
      </c>
      <c r="F3109" t="s">
        <v>23</v>
      </c>
      <c r="G3109" t="s">
        <v>24</v>
      </c>
      <c r="H3109">
        <v>7.67</v>
      </c>
      <c r="I3109">
        <v>0</v>
      </c>
      <c r="J3109" t="s">
        <v>48</v>
      </c>
      <c r="K3109">
        <v>545688</v>
      </c>
      <c r="L3109">
        <v>10</v>
      </c>
      <c r="M3109">
        <v>0</v>
      </c>
      <c r="N3109">
        <v>0</v>
      </c>
      <c r="O3109">
        <v>0</v>
      </c>
      <c r="P3109">
        <v>0</v>
      </c>
      <c r="Q3109">
        <v>0</v>
      </c>
      <c r="R3109" t="s">
        <v>8223</v>
      </c>
    </row>
    <row r="3110" spans="1:18">
      <c r="A3110" t="s">
        <v>8224</v>
      </c>
      <c r="B3110" t="s">
        <v>385</v>
      </c>
      <c r="C3110" t="s">
        <v>44</v>
      </c>
      <c r="D3110" t="s">
        <v>22</v>
      </c>
      <c r="E3110">
        <v>474.39</v>
      </c>
      <c r="F3110" t="s">
        <v>23</v>
      </c>
      <c r="G3110" t="s">
        <v>24</v>
      </c>
      <c r="H3110">
        <v>4.87</v>
      </c>
      <c r="I3110">
        <v>0</v>
      </c>
      <c r="J3110" t="s">
        <v>31</v>
      </c>
      <c r="K3110">
        <v>496628</v>
      </c>
      <c r="L3110">
        <v>42</v>
      </c>
      <c r="M3110">
        <v>0</v>
      </c>
      <c r="N3110">
        <v>0</v>
      </c>
      <c r="O3110">
        <v>0</v>
      </c>
      <c r="P3110">
        <v>1</v>
      </c>
      <c r="Q3110">
        <v>0</v>
      </c>
      <c r="R3110" t="s">
        <v>8225</v>
      </c>
    </row>
    <row r="3111" spans="1:18">
      <c r="A3111" t="s">
        <v>8226</v>
      </c>
      <c r="B3111" t="s">
        <v>3095</v>
      </c>
      <c r="C3111" t="s">
        <v>95</v>
      </c>
      <c r="D3111" t="s">
        <v>30</v>
      </c>
      <c r="E3111">
        <v>557.91</v>
      </c>
      <c r="F3111" t="s">
        <v>55</v>
      </c>
      <c r="G3111" t="s">
        <v>40</v>
      </c>
      <c r="H3111">
        <v>5.22</v>
      </c>
      <c r="I3111">
        <v>0</v>
      </c>
      <c r="J3111" t="s">
        <v>144</v>
      </c>
      <c r="K3111">
        <v>509719</v>
      </c>
      <c r="L3111">
        <v>54</v>
      </c>
      <c r="M3111">
        <v>1</v>
      </c>
      <c r="N3111">
        <v>0</v>
      </c>
      <c r="O3111">
        <v>0</v>
      </c>
      <c r="P3111">
        <v>0</v>
      </c>
      <c r="Q3111">
        <v>1</v>
      </c>
      <c r="R3111" t="s">
        <v>8227</v>
      </c>
    </row>
    <row r="3112" spans="1:18">
      <c r="A3112" t="s">
        <v>8228</v>
      </c>
      <c r="B3112" t="s">
        <v>8229</v>
      </c>
      <c r="C3112" t="s">
        <v>121</v>
      </c>
      <c r="D3112" t="s">
        <v>22</v>
      </c>
      <c r="E3112">
        <v>1529.21</v>
      </c>
      <c r="F3112" t="s">
        <v>23</v>
      </c>
      <c r="G3112" t="s">
        <v>24</v>
      </c>
      <c r="H3112">
        <v>2.3199999999999998</v>
      </c>
      <c r="I3112">
        <v>0</v>
      </c>
      <c r="J3112" t="s">
        <v>31</v>
      </c>
      <c r="K3112">
        <v>428183</v>
      </c>
      <c r="L3112">
        <v>10</v>
      </c>
      <c r="M3112">
        <v>0</v>
      </c>
      <c r="N3112">
        <v>0</v>
      </c>
      <c r="O3112">
        <v>0</v>
      </c>
      <c r="P3112">
        <v>0</v>
      </c>
      <c r="Q3112">
        <v>0</v>
      </c>
      <c r="R3112" t="s">
        <v>8230</v>
      </c>
    </row>
    <row r="3113" spans="1:18">
      <c r="A3113" t="s">
        <v>8231</v>
      </c>
      <c r="B3113" t="s">
        <v>8232</v>
      </c>
      <c r="C3113" t="s">
        <v>60</v>
      </c>
      <c r="D3113" t="s">
        <v>70</v>
      </c>
      <c r="E3113">
        <v>245.28</v>
      </c>
      <c r="F3113" t="s">
        <v>23</v>
      </c>
      <c r="G3113" t="s">
        <v>24</v>
      </c>
      <c r="H3113">
        <v>10.37</v>
      </c>
      <c r="I3113">
        <v>0</v>
      </c>
      <c r="J3113" t="s">
        <v>25</v>
      </c>
      <c r="K3113">
        <v>503476</v>
      </c>
      <c r="L3113">
        <v>20</v>
      </c>
      <c r="M3113">
        <v>0</v>
      </c>
      <c r="N3113">
        <v>0</v>
      </c>
      <c r="O3113">
        <v>0</v>
      </c>
      <c r="P3113">
        <v>0</v>
      </c>
      <c r="Q3113">
        <v>0</v>
      </c>
      <c r="R3113" t="s">
        <v>8233</v>
      </c>
    </row>
    <row r="3114" spans="1:18">
      <c r="A3114" t="s">
        <v>8234</v>
      </c>
      <c r="B3114" t="s">
        <v>3630</v>
      </c>
      <c r="C3114" t="s">
        <v>35</v>
      </c>
      <c r="D3114" t="s">
        <v>70</v>
      </c>
      <c r="E3114">
        <v>426.45</v>
      </c>
      <c r="F3114" t="s">
        <v>39</v>
      </c>
      <c r="G3114" t="s">
        <v>40</v>
      </c>
      <c r="H3114">
        <v>2.72</v>
      </c>
      <c r="I3114">
        <v>0</v>
      </c>
      <c r="J3114" t="s">
        <v>31</v>
      </c>
      <c r="K3114">
        <v>503455</v>
      </c>
      <c r="L3114">
        <v>56</v>
      </c>
      <c r="M3114">
        <v>1</v>
      </c>
      <c r="N3114">
        <v>0</v>
      </c>
      <c r="O3114">
        <v>0</v>
      </c>
      <c r="P3114">
        <v>0</v>
      </c>
      <c r="Q3114">
        <v>1</v>
      </c>
      <c r="R3114" t="s">
        <v>8235</v>
      </c>
    </row>
    <row r="3115" spans="1:18">
      <c r="A3115" t="s">
        <v>8236</v>
      </c>
      <c r="B3115" t="s">
        <v>1182</v>
      </c>
      <c r="C3115" t="s">
        <v>44</v>
      </c>
      <c r="D3115" t="s">
        <v>22</v>
      </c>
      <c r="E3115">
        <v>350.63</v>
      </c>
      <c r="F3115" t="s">
        <v>55</v>
      </c>
      <c r="G3115" t="s">
        <v>40</v>
      </c>
      <c r="H3115">
        <v>4.1100000000000003</v>
      </c>
      <c r="I3115">
        <v>0</v>
      </c>
      <c r="J3115" t="s">
        <v>48</v>
      </c>
      <c r="K3115">
        <v>510161</v>
      </c>
      <c r="L3115">
        <v>17</v>
      </c>
      <c r="M3115">
        <v>0</v>
      </c>
      <c r="N3115">
        <v>0</v>
      </c>
      <c r="O3115">
        <v>0</v>
      </c>
      <c r="P3115">
        <v>0</v>
      </c>
      <c r="Q3115">
        <v>0</v>
      </c>
      <c r="R3115" t="s">
        <v>8237</v>
      </c>
    </row>
    <row r="3116" spans="1:18">
      <c r="A3116" t="s">
        <v>8238</v>
      </c>
      <c r="B3116" t="s">
        <v>8239</v>
      </c>
      <c r="C3116" t="s">
        <v>60</v>
      </c>
      <c r="D3116" t="s">
        <v>54</v>
      </c>
      <c r="E3116">
        <v>125.37</v>
      </c>
      <c r="F3116" t="s">
        <v>23</v>
      </c>
      <c r="G3116" t="s">
        <v>24</v>
      </c>
      <c r="H3116">
        <v>16.38</v>
      </c>
      <c r="I3116">
        <v>0</v>
      </c>
      <c r="J3116" t="s">
        <v>144</v>
      </c>
      <c r="K3116">
        <v>520646</v>
      </c>
      <c r="L3116">
        <v>22</v>
      </c>
      <c r="M3116">
        <v>0</v>
      </c>
      <c r="N3116">
        <v>0</v>
      </c>
      <c r="O3116">
        <v>0</v>
      </c>
      <c r="P3116">
        <v>0</v>
      </c>
      <c r="Q3116">
        <v>0</v>
      </c>
      <c r="R3116" t="s">
        <v>8240</v>
      </c>
    </row>
    <row r="3117" spans="1:18">
      <c r="A3117" t="s">
        <v>8241</v>
      </c>
      <c r="B3117" t="s">
        <v>8242</v>
      </c>
      <c r="C3117" t="s">
        <v>21</v>
      </c>
      <c r="D3117" t="s">
        <v>22</v>
      </c>
      <c r="E3117">
        <v>256.08</v>
      </c>
      <c r="F3117" t="s">
        <v>23</v>
      </c>
      <c r="G3117" t="s">
        <v>24</v>
      </c>
      <c r="H3117">
        <v>0.62</v>
      </c>
      <c r="I3117">
        <v>0</v>
      </c>
      <c r="J3117" t="s">
        <v>31</v>
      </c>
      <c r="K3117">
        <v>510178</v>
      </c>
      <c r="L3117">
        <v>22</v>
      </c>
      <c r="M3117">
        <v>0</v>
      </c>
      <c r="N3117">
        <v>0</v>
      </c>
      <c r="O3117">
        <v>0</v>
      </c>
      <c r="P3117">
        <v>0</v>
      </c>
      <c r="Q3117">
        <v>0</v>
      </c>
      <c r="R3117" t="s">
        <v>8243</v>
      </c>
    </row>
    <row r="3118" spans="1:18">
      <c r="A3118" t="s">
        <v>8244</v>
      </c>
      <c r="B3118" t="s">
        <v>4108</v>
      </c>
      <c r="C3118" t="s">
        <v>128</v>
      </c>
      <c r="D3118" t="s">
        <v>30</v>
      </c>
      <c r="E3118">
        <v>678</v>
      </c>
      <c r="F3118" t="s">
        <v>23</v>
      </c>
      <c r="G3118" t="s">
        <v>24</v>
      </c>
      <c r="H3118">
        <v>7.06</v>
      </c>
      <c r="I3118">
        <v>0</v>
      </c>
      <c r="J3118" t="s">
        <v>48</v>
      </c>
      <c r="K3118">
        <v>446714</v>
      </c>
      <c r="L3118">
        <v>18</v>
      </c>
      <c r="M3118">
        <v>0</v>
      </c>
      <c r="N3118">
        <v>0</v>
      </c>
      <c r="O3118">
        <v>0</v>
      </c>
      <c r="P3118">
        <v>0</v>
      </c>
      <c r="Q3118">
        <v>0</v>
      </c>
      <c r="R3118" t="s">
        <v>8245</v>
      </c>
    </row>
    <row r="3119" spans="1:18">
      <c r="A3119" t="s">
        <v>8246</v>
      </c>
      <c r="B3119" t="s">
        <v>2070</v>
      </c>
      <c r="C3119" t="s">
        <v>128</v>
      </c>
      <c r="D3119" t="s">
        <v>22</v>
      </c>
      <c r="E3119">
        <v>1530.36</v>
      </c>
      <c r="F3119" t="s">
        <v>23</v>
      </c>
      <c r="G3119" t="s">
        <v>24</v>
      </c>
      <c r="H3119">
        <v>1.19</v>
      </c>
      <c r="I3119">
        <v>0</v>
      </c>
      <c r="J3119" t="s">
        <v>48</v>
      </c>
      <c r="K3119">
        <v>537083</v>
      </c>
      <c r="L3119">
        <v>25</v>
      </c>
      <c r="M3119">
        <v>0</v>
      </c>
      <c r="N3119">
        <v>0</v>
      </c>
      <c r="O3119">
        <v>0</v>
      </c>
      <c r="P3119">
        <v>0</v>
      </c>
      <c r="Q3119">
        <v>0</v>
      </c>
      <c r="R3119" t="s">
        <v>8247</v>
      </c>
    </row>
    <row r="3120" spans="1:18">
      <c r="A3120" t="s">
        <v>8248</v>
      </c>
      <c r="B3120" t="s">
        <v>8249</v>
      </c>
      <c r="C3120" t="s">
        <v>21</v>
      </c>
      <c r="D3120" t="s">
        <v>22</v>
      </c>
      <c r="E3120">
        <v>225.35</v>
      </c>
      <c r="F3120" t="s">
        <v>23</v>
      </c>
      <c r="G3120" t="s">
        <v>24</v>
      </c>
      <c r="H3120">
        <v>5.73</v>
      </c>
      <c r="I3120">
        <v>0</v>
      </c>
      <c r="J3120" t="s">
        <v>31</v>
      </c>
      <c r="K3120">
        <v>419929</v>
      </c>
      <c r="L3120">
        <v>45</v>
      </c>
      <c r="M3120">
        <v>0</v>
      </c>
      <c r="N3120">
        <v>0</v>
      </c>
      <c r="O3120">
        <v>1</v>
      </c>
      <c r="P3120">
        <v>0</v>
      </c>
      <c r="Q3120">
        <v>0</v>
      </c>
      <c r="R3120" t="s">
        <v>8250</v>
      </c>
    </row>
    <row r="3121" spans="1:19">
      <c r="A3121" t="s">
        <v>8251</v>
      </c>
      <c r="B3121" t="s">
        <v>6151</v>
      </c>
      <c r="C3121" t="s">
        <v>53</v>
      </c>
      <c r="D3121" t="s">
        <v>30</v>
      </c>
      <c r="E3121">
        <v>228.57</v>
      </c>
      <c r="F3121" t="s">
        <v>23</v>
      </c>
      <c r="G3121" t="s">
        <v>24</v>
      </c>
      <c r="H3121">
        <v>10.38</v>
      </c>
      <c r="I3121">
        <v>0</v>
      </c>
      <c r="J3121" t="s">
        <v>25</v>
      </c>
      <c r="K3121">
        <v>479165</v>
      </c>
      <c r="L3121">
        <v>25</v>
      </c>
      <c r="M3121">
        <v>0</v>
      </c>
      <c r="N3121">
        <v>0</v>
      </c>
      <c r="O3121">
        <v>0</v>
      </c>
      <c r="P3121">
        <v>0</v>
      </c>
      <c r="Q3121">
        <v>0</v>
      </c>
      <c r="R3121" t="s">
        <v>8252</v>
      </c>
    </row>
    <row r="3122" spans="1:19">
      <c r="A3122" t="s">
        <v>8253</v>
      </c>
      <c r="B3122" t="s">
        <v>2117</v>
      </c>
      <c r="C3122" t="s">
        <v>29</v>
      </c>
      <c r="D3122" t="s">
        <v>30</v>
      </c>
      <c r="E3122">
        <v>519.02</v>
      </c>
      <c r="F3122" t="s">
        <v>23</v>
      </c>
      <c r="G3122" t="s">
        <v>24</v>
      </c>
      <c r="H3122">
        <v>3.18</v>
      </c>
      <c r="I3122">
        <v>0</v>
      </c>
      <c r="J3122" t="s">
        <v>31</v>
      </c>
      <c r="K3122">
        <v>437946</v>
      </c>
      <c r="L3122">
        <v>19</v>
      </c>
      <c r="M3122">
        <v>0</v>
      </c>
      <c r="N3122">
        <v>0</v>
      </c>
      <c r="O3122">
        <v>0</v>
      </c>
      <c r="P3122">
        <v>0</v>
      </c>
      <c r="Q3122">
        <v>0</v>
      </c>
      <c r="R3122" t="s">
        <v>8254</v>
      </c>
    </row>
    <row r="3123" spans="1:19">
      <c r="A3123" t="s">
        <v>8255</v>
      </c>
      <c r="B3123" t="s">
        <v>8138</v>
      </c>
      <c r="C3123" t="s">
        <v>29</v>
      </c>
      <c r="D3123" t="s">
        <v>22</v>
      </c>
      <c r="E3123">
        <v>184.45</v>
      </c>
      <c r="F3123" t="s">
        <v>23</v>
      </c>
      <c r="G3123" t="s">
        <v>24</v>
      </c>
      <c r="H3123">
        <v>1.79</v>
      </c>
      <c r="I3123">
        <v>0</v>
      </c>
      <c r="J3123" t="s">
        <v>25</v>
      </c>
      <c r="K3123">
        <v>431781</v>
      </c>
      <c r="L3123">
        <v>11</v>
      </c>
      <c r="M3123">
        <v>0</v>
      </c>
      <c r="N3123">
        <v>0</v>
      </c>
      <c r="O3123">
        <v>0</v>
      </c>
      <c r="P3123">
        <v>0</v>
      </c>
      <c r="Q3123">
        <v>0</v>
      </c>
      <c r="R3123" t="s">
        <v>8256</v>
      </c>
    </row>
    <row r="3124" spans="1:19">
      <c r="A3124" t="s">
        <v>8257</v>
      </c>
      <c r="B3124" t="s">
        <v>534</v>
      </c>
      <c r="C3124" t="s">
        <v>35</v>
      </c>
      <c r="D3124" t="s">
        <v>70</v>
      </c>
      <c r="E3124">
        <v>778.59</v>
      </c>
      <c r="F3124" t="s">
        <v>23</v>
      </c>
      <c r="G3124" t="s">
        <v>24</v>
      </c>
      <c r="H3124">
        <v>2.16</v>
      </c>
      <c r="I3124">
        <v>0</v>
      </c>
      <c r="J3124" t="s">
        <v>31</v>
      </c>
      <c r="K3124">
        <v>532431</v>
      </c>
      <c r="L3124">
        <v>23</v>
      </c>
      <c r="M3124">
        <v>0</v>
      </c>
      <c r="N3124">
        <v>0</v>
      </c>
      <c r="O3124">
        <v>0</v>
      </c>
      <c r="P3124">
        <v>0</v>
      </c>
      <c r="Q3124">
        <v>0</v>
      </c>
      <c r="R3124" t="s">
        <v>8258</v>
      </c>
    </row>
    <row r="3125" spans="1:19">
      <c r="A3125" t="s">
        <v>8259</v>
      </c>
      <c r="B3125" t="s">
        <v>8260</v>
      </c>
      <c r="C3125" t="s">
        <v>29</v>
      </c>
      <c r="D3125" t="s">
        <v>70</v>
      </c>
      <c r="E3125">
        <v>664.64</v>
      </c>
      <c r="F3125" t="s">
        <v>23</v>
      </c>
      <c r="G3125" t="s">
        <v>24</v>
      </c>
      <c r="H3125">
        <v>2.64</v>
      </c>
      <c r="I3125">
        <v>0</v>
      </c>
      <c r="J3125" t="s">
        <v>48</v>
      </c>
      <c r="K3125">
        <v>494198</v>
      </c>
      <c r="L3125">
        <v>17</v>
      </c>
      <c r="M3125">
        <v>0</v>
      </c>
      <c r="N3125">
        <v>0</v>
      </c>
      <c r="O3125">
        <v>0</v>
      </c>
      <c r="P3125">
        <v>0</v>
      </c>
      <c r="Q3125">
        <v>0</v>
      </c>
      <c r="R3125" t="s">
        <v>8261</v>
      </c>
    </row>
    <row r="3126" spans="1:19">
      <c r="A3126" t="s">
        <v>8262</v>
      </c>
      <c r="B3126" t="s">
        <v>7937</v>
      </c>
      <c r="C3126" t="s">
        <v>128</v>
      </c>
      <c r="D3126" t="s">
        <v>70</v>
      </c>
      <c r="E3126">
        <v>197.17</v>
      </c>
      <c r="F3126" t="s">
        <v>23</v>
      </c>
      <c r="G3126" t="s">
        <v>24</v>
      </c>
      <c r="H3126">
        <v>0.95</v>
      </c>
      <c r="I3126">
        <v>0</v>
      </c>
      <c r="J3126" t="s">
        <v>31</v>
      </c>
      <c r="K3126">
        <v>438864</v>
      </c>
      <c r="L3126">
        <v>46</v>
      </c>
      <c r="M3126">
        <v>0</v>
      </c>
      <c r="N3126">
        <v>0</v>
      </c>
      <c r="O3126">
        <v>1</v>
      </c>
      <c r="P3126">
        <v>0</v>
      </c>
      <c r="Q3126">
        <v>0</v>
      </c>
      <c r="R3126" t="s">
        <v>8263</v>
      </c>
    </row>
    <row r="3127" spans="1:19">
      <c r="A3127" t="s">
        <v>8264</v>
      </c>
      <c r="B3127" t="s">
        <v>3687</v>
      </c>
      <c r="C3127" t="s">
        <v>121</v>
      </c>
      <c r="D3127" t="s">
        <v>22</v>
      </c>
      <c r="E3127">
        <v>142.41</v>
      </c>
      <c r="F3127" t="s">
        <v>55</v>
      </c>
      <c r="G3127" t="s">
        <v>40</v>
      </c>
      <c r="H3127">
        <v>7.08</v>
      </c>
      <c r="I3127">
        <v>0</v>
      </c>
      <c r="J3127" t="s">
        <v>31</v>
      </c>
      <c r="K3127">
        <v>497633</v>
      </c>
      <c r="L3127">
        <v>24</v>
      </c>
      <c r="M3127">
        <v>0</v>
      </c>
      <c r="N3127">
        <v>0</v>
      </c>
      <c r="O3127">
        <v>0</v>
      </c>
      <c r="P3127">
        <v>0</v>
      </c>
      <c r="Q3127">
        <v>0</v>
      </c>
      <c r="R3127" t="s">
        <v>8265</v>
      </c>
    </row>
    <row r="3128" spans="1:19">
      <c r="A3128" t="s">
        <v>8266</v>
      </c>
      <c r="B3128" t="s">
        <v>1415</v>
      </c>
      <c r="C3128" t="s">
        <v>44</v>
      </c>
      <c r="D3128" t="s">
        <v>54</v>
      </c>
      <c r="E3128">
        <v>210.06</v>
      </c>
      <c r="F3128" t="s">
        <v>23</v>
      </c>
      <c r="G3128" t="s">
        <v>24</v>
      </c>
      <c r="H3128">
        <v>8.77</v>
      </c>
      <c r="I3128">
        <v>0</v>
      </c>
      <c r="J3128" t="s">
        <v>48</v>
      </c>
      <c r="K3128">
        <v>513008</v>
      </c>
      <c r="L3128">
        <v>32</v>
      </c>
      <c r="M3128">
        <v>0</v>
      </c>
      <c r="N3128">
        <v>0</v>
      </c>
      <c r="O3128">
        <v>0</v>
      </c>
      <c r="P3128">
        <v>1</v>
      </c>
      <c r="Q3128">
        <v>0</v>
      </c>
      <c r="R3128" t="s">
        <v>8267</v>
      </c>
    </row>
    <row r="3129" spans="1:19">
      <c r="A3129" t="s">
        <v>8268</v>
      </c>
      <c r="B3129" t="s">
        <v>5759</v>
      </c>
      <c r="C3129" t="s">
        <v>35</v>
      </c>
      <c r="D3129" t="s">
        <v>70</v>
      </c>
      <c r="E3129">
        <v>372.79</v>
      </c>
      <c r="F3129" t="s">
        <v>39</v>
      </c>
      <c r="G3129" t="s">
        <v>40</v>
      </c>
      <c r="H3129">
        <v>6.39</v>
      </c>
      <c r="I3129">
        <v>0</v>
      </c>
      <c r="J3129" t="s">
        <v>48</v>
      </c>
      <c r="K3129">
        <v>437789</v>
      </c>
      <c r="L3129">
        <v>25</v>
      </c>
      <c r="M3129">
        <v>0</v>
      </c>
      <c r="N3129">
        <v>0</v>
      </c>
      <c r="O3129">
        <v>0</v>
      </c>
      <c r="P3129">
        <v>0</v>
      </c>
      <c r="Q3129">
        <v>0</v>
      </c>
      <c r="R3129" t="s">
        <v>8269</v>
      </c>
    </row>
    <row r="3130" spans="1:19">
      <c r="A3130" t="s">
        <v>8270</v>
      </c>
      <c r="B3130" t="s">
        <v>908</v>
      </c>
      <c r="C3130" t="s">
        <v>29</v>
      </c>
      <c r="D3130" t="s">
        <v>22</v>
      </c>
      <c r="E3130">
        <v>2348.9499999999998</v>
      </c>
      <c r="F3130" t="s">
        <v>55</v>
      </c>
      <c r="G3130" t="s">
        <v>24</v>
      </c>
      <c r="H3130">
        <v>2.74</v>
      </c>
      <c r="I3130">
        <v>0</v>
      </c>
      <c r="J3130" t="s">
        <v>31</v>
      </c>
      <c r="K3130">
        <v>521256</v>
      </c>
      <c r="L3130">
        <v>17</v>
      </c>
      <c r="M3130">
        <v>0</v>
      </c>
      <c r="N3130">
        <v>0</v>
      </c>
      <c r="O3130">
        <v>0</v>
      </c>
      <c r="P3130">
        <v>0</v>
      </c>
      <c r="Q3130">
        <v>0</v>
      </c>
      <c r="R3130" t="s">
        <v>8271</v>
      </c>
      <c r="S3130" t="s">
        <v>57</v>
      </c>
    </row>
    <row r="3131" spans="1:19">
      <c r="A3131" t="s">
        <v>8272</v>
      </c>
      <c r="B3131" t="s">
        <v>8273</v>
      </c>
      <c r="C3131" t="s">
        <v>95</v>
      </c>
      <c r="D3131" t="s">
        <v>54</v>
      </c>
      <c r="E3131">
        <v>265.20999999999998</v>
      </c>
      <c r="F3131" t="s">
        <v>23</v>
      </c>
      <c r="G3131" t="s">
        <v>24</v>
      </c>
      <c r="H3131">
        <v>16.11</v>
      </c>
      <c r="I3131">
        <v>0</v>
      </c>
      <c r="J3131" t="s">
        <v>31</v>
      </c>
      <c r="K3131">
        <v>489690</v>
      </c>
      <c r="L3131">
        <v>42</v>
      </c>
      <c r="M3131">
        <v>0</v>
      </c>
      <c r="N3131">
        <v>1</v>
      </c>
      <c r="O3131">
        <v>0</v>
      </c>
      <c r="P3131">
        <v>0</v>
      </c>
      <c r="Q3131">
        <v>0</v>
      </c>
      <c r="R3131" t="s">
        <v>8274</v>
      </c>
    </row>
    <row r="3132" spans="1:19">
      <c r="A3132" t="s">
        <v>8275</v>
      </c>
      <c r="B3132" t="s">
        <v>8276</v>
      </c>
      <c r="C3132" t="s">
        <v>21</v>
      </c>
      <c r="D3132" t="s">
        <v>30</v>
      </c>
      <c r="E3132">
        <v>337.71</v>
      </c>
      <c r="F3132" t="s">
        <v>23</v>
      </c>
      <c r="G3132" t="s">
        <v>24</v>
      </c>
      <c r="H3132">
        <v>9.42</v>
      </c>
      <c r="I3132">
        <v>0</v>
      </c>
      <c r="J3132" t="s">
        <v>25</v>
      </c>
      <c r="K3132">
        <v>433543</v>
      </c>
      <c r="L3132">
        <v>11</v>
      </c>
      <c r="M3132">
        <v>0</v>
      </c>
      <c r="N3132">
        <v>0</v>
      </c>
      <c r="O3132">
        <v>0</v>
      </c>
      <c r="P3132">
        <v>0</v>
      </c>
      <c r="Q3132">
        <v>0</v>
      </c>
      <c r="R3132" t="s">
        <v>8277</v>
      </c>
    </row>
    <row r="3133" spans="1:19">
      <c r="A3133" t="s">
        <v>8278</v>
      </c>
      <c r="B3133" t="s">
        <v>4058</v>
      </c>
      <c r="C3133" t="s">
        <v>53</v>
      </c>
      <c r="D3133" t="s">
        <v>30</v>
      </c>
      <c r="E3133">
        <v>981.58</v>
      </c>
      <c r="F3133" t="s">
        <v>23</v>
      </c>
      <c r="G3133" t="s">
        <v>24</v>
      </c>
      <c r="H3133">
        <v>5.1100000000000003</v>
      </c>
      <c r="I3133">
        <v>0</v>
      </c>
      <c r="J3133" t="s">
        <v>144</v>
      </c>
      <c r="K3133">
        <v>508818</v>
      </c>
      <c r="L3133">
        <v>15</v>
      </c>
      <c r="M3133">
        <v>0</v>
      </c>
      <c r="N3133">
        <v>0</v>
      </c>
      <c r="O3133">
        <v>0</v>
      </c>
      <c r="P3133">
        <v>0</v>
      </c>
      <c r="Q3133">
        <v>0</v>
      </c>
      <c r="R3133" t="s">
        <v>8279</v>
      </c>
    </row>
    <row r="3134" spans="1:19">
      <c r="A3134" t="s">
        <v>8280</v>
      </c>
      <c r="B3134" t="s">
        <v>2236</v>
      </c>
      <c r="C3134" t="s">
        <v>29</v>
      </c>
      <c r="D3134" t="s">
        <v>30</v>
      </c>
      <c r="E3134">
        <v>433</v>
      </c>
      <c r="F3134" t="s">
        <v>55</v>
      </c>
      <c r="G3134" t="s">
        <v>40</v>
      </c>
      <c r="H3134">
        <v>9.25</v>
      </c>
      <c r="I3134">
        <v>0</v>
      </c>
      <c r="J3134" t="s">
        <v>48</v>
      </c>
      <c r="K3134">
        <v>463855</v>
      </c>
      <c r="L3134">
        <v>23</v>
      </c>
      <c r="M3134">
        <v>0</v>
      </c>
      <c r="N3134">
        <v>0</v>
      </c>
      <c r="O3134">
        <v>0</v>
      </c>
      <c r="P3134">
        <v>0</v>
      </c>
      <c r="Q3134">
        <v>0</v>
      </c>
      <c r="R3134" t="s">
        <v>8281</v>
      </c>
    </row>
    <row r="3135" spans="1:19">
      <c r="A3135" t="s">
        <v>8282</v>
      </c>
      <c r="B3135" t="s">
        <v>8283</v>
      </c>
      <c r="C3135" t="s">
        <v>29</v>
      </c>
      <c r="D3135" t="s">
        <v>54</v>
      </c>
      <c r="E3135">
        <v>294.83999999999997</v>
      </c>
      <c r="F3135" t="s">
        <v>39</v>
      </c>
      <c r="G3135" t="s">
        <v>40</v>
      </c>
      <c r="H3135">
        <v>9.0399999999999991</v>
      </c>
      <c r="I3135">
        <v>0</v>
      </c>
      <c r="J3135" t="s">
        <v>31</v>
      </c>
      <c r="K3135">
        <v>547735</v>
      </c>
      <c r="L3135">
        <v>17</v>
      </c>
      <c r="M3135">
        <v>0</v>
      </c>
      <c r="N3135">
        <v>0</v>
      </c>
      <c r="O3135">
        <v>0</v>
      </c>
      <c r="P3135">
        <v>0</v>
      </c>
      <c r="Q3135">
        <v>0</v>
      </c>
      <c r="R3135" t="s">
        <v>8284</v>
      </c>
    </row>
    <row r="3136" spans="1:19">
      <c r="A3136" t="s">
        <v>8285</v>
      </c>
      <c r="B3136" t="s">
        <v>1852</v>
      </c>
      <c r="C3136" t="s">
        <v>53</v>
      </c>
      <c r="D3136" t="s">
        <v>22</v>
      </c>
      <c r="E3136">
        <v>87.18</v>
      </c>
      <c r="F3136" t="s">
        <v>23</v>
      </c>
      <c r="G3136" t="s">
        <v>24</v>
      </c>
      <c r="H3136">
        <v>9.2100000000000009</v>
      </c>
      <c r="I3136">
        <v>0</v>
      </c>
      <c r="J3136" t="s">
        <v>48</v>
      </c>
      <c r="K3136">
        <v>492083</v>
      </c>
      <c r="L3136">
        <v>17</v>
      </c>
      <c r="M3136">
        <v>0</v>
      </c>
      <c r="N3136">
        <v>0</v>
      </c>
      <c r="O3136">
        <v>0</v>
      </c>
      <c r="P3136">
        <v>0</v>
      </c>
      <c r="Q3136">
        <v>0</v>
      </c>
      <c r="R3136" t="s">
        <v>8286</v>
      </c>
    </row>
    <row r="3137" spans="1:19">
      <c r="A3137" t="s">
        <v>8287</v>
      </c>
      <c r="B3137" t="s">
        <v>2938</v>
      </c>
      <c r="C3137" t="s">
        <v>128</v>
      </c>
      <c r="D3137" t="s">
        <v>54</v>
      </c>
      <c r="E3137">
        <v>557.78</v>
      </c>
      <c r="F3137" t="s">
        <v>55</v>
      </c>
      <c r="G3137" t="s">
        <v>40</v>
      </c>
      <c r="H3137">
        <v>13.15</v>
      </c>
      <c r="I3137">
        <v>0</v>
      </c>
      <c r="J3137" t="s">
        <v>48</v>
      </c>
      <c r="K3137">
        <v>472892</v>
      </c>
      <c r="L3137">
        <v>23</v>
      </c>
      <c r="M3137">
        <v>0</v>
      </c>
      <c r="N3137">
        <v>0</v>
      </c>
      <c r="O3137">
        <v>0</v>
      </c>
      <c r="P3137">
        <v>0</v>
      </c>
      <c r="Q3137">
        <v>0</v>
      </c>
      <c r="R3137" t="s">
        <v>8288</v>
      </c>
    </row>
    <row r="3138" spans="1:19">
      <c r="A3138" t="s">
        <v>8289</v>
      </c>
      <c r="B3138" t="s">
        <v>6744</v>
      </c>
      <c r="C3138" t="s">
        <v>29</v>
      </c>
      <c r="D3138" t="s">
        <v>30</v>
      </c>
      <c r="E3138">
        <v>276.88</v>
      </c>
      <c r="F3138" t="s">
        <v>23</v>
      </c>
      <c r="G3138" t="s">
        <v>24</v>
      </c>
      <c r="H3138">
        <v>2.41</v>
      </c>
      <c r="I3138">
        <v>0</v>
      </c>
      <c r="J3138" t="s">
        <v>31</v>
      </c>
      <c r="K3138">
        <v>418157</v>
      </c>
      <c r="L3138">
        <v>21</v>
      </c>
      <c r="M3138">
        <v>0</v>
      </c>
      <c r="N3138">
        <v>0</v>
      </c>
      <c r="O3138">
        <v>0</v>
      </c>
      <c r="P3138">
        <v>0</v>
      </c>
      <c r="Q3138">
        <v>0</v>
      </c>
      <c r="R3138" t="s">
        <v>8290</v>
      </c>
    </row>
    <row r="3139" spans="1:19">
      <c r="A3139" t="s">
        <v>8291</v>
      </c>
      <c r="B3139" t="s">
        <v>5820</v>
      </c>
      <c r="C3139" t="s">
        <v>95</v>
      </c>
      <c r="D3139" t="s">
        <v>70</v>
      </c>
      <c r="E3139">
        <v>328.44</v>
      </c>
      <c r="F3139" t="s">
        <v>23</v>
      </c>
      <c r="G3139" t="s">
        <v>24</v>
      </c>
      <c r="H3139">
        <v>9.3000000000000007</v>
      </c>
      <c r="I3139">
        <v>0</v>
      </c>
      <c r="J3139" t="s">
        <v>31</v>
      </c>
      <c r="K3139">
        <v>501513</v>
      </c>
      <c r="L3139">
        <v>11</v>
      </c>
      <c r="M3139">
        <v>0</v>
      </c>
      <c r="N3139">
        <v>0</v>
      </c>
      <c r="O3139">
        <v>0</v>
      </c>
      <c r="P3139">
        <v>0</v>
      </c>
      <c r="Q3139">
        <v>0</v>
      </c>
      <c r="R3139" t="s">
        <v>8292</v>
      </c>
    </row>
    <row r="3140" spans="1:19">
      <c r="A3140" t="s">
        <v>8293</v>
      </c>
      <c r="B3140" t="s">
        <v>3318</v>
      </c>
      <c r="C3140" t="s">
        <v>44</v>
      </c>
      <c r="D3140" t="s">
        <v>70</v>
      </c>
      <c r="E3140">
        <v>274.41000000000003</v>
      </c>
      <c r="F3140" t="s">
        <v>55</v>
      </c>
      <c r="G3140" t="s">
        <v>24</v>
      </c>
      <c r="H3140">
        <v>0.79</v>
      </c>
      <c r="I3140">
        <v>0</v>
      </c>
      <c r="J3140" t="s">
        <v>48</v>
      </c>
      <c r="K3140">
        <v>541714</v>
      </c>
      <c r="L3140">
        <v>63</v>
      </c>
      <c r="M3140">
        <v>0</v>
      </c>
      <c r="N3140">
        <v>1</v>
      </c>
      <c r="O3140">
        <v>0</v>
      </c>
      <c r="P3140">
        <v>1</v>
      </c>
      <c r="Q3140">
        <v>0</v>
      </c>
      <c r="R3140" t="s">
        <v>8294</v>
      </c>
      <c r="S3140" t="s">
        <v>57</v>
      </c>
    </row>
    <row r="3141" spans="1:19">
      <c r="A3141" t="s">
        <v>8295</v>
      </c>
      <c r="B3141" t="s">
        <v>8296</v>
      </c>
      <c r="C3141" t="s">
        <v>44</v>
      </c>
      <c r="D3141" t="s">
        <v>30</v>
      </c>
      <c r="E3141">
        <v>1927.07</v>
      </c>
      <c r="F3141" t="s">
        <v>23</v>
      </c>
      <c r="G3141" t="s">
        <v>24</v>
      </c>
      <c r="H3141">
        <v>4.09</v>
      </c>
      <c r="I3141">
        <v>0</v>
      </c>
      <c r="J3141" t="s">
        <v>31</v>
      </c>
      <c r="K3141">
        <v>515119</v>
      </c>
      <c r="L3141">
        <v>16</v>
      </c>
      <c r="M3141">
        <v>0</v>
      </c>
      <c r="N3141">
        <v>0</v>
      </c>
      <c r="O3141">
        <v>0</v>
      </c>
      <c r="P3141">
        <v>0</v>
      </c>
      <c r="Q3141">
        <v>0</v>
      </c>
      <c r="R3141" t="s">
        <v>8297</v>
      </c>
    </row>
    <row r="3142" spans="1:19">
      <c r="A3142" t="s">
        <v>8298</v>
      </c>
      <c r="B3142" t="s">
        <v>1159</v>
      </c>
      <c r="C3142" t="s">
        <v>53</v>
      </c>
      <c r="D3142" t="s">
        <v>30</v>
      </c>
      <c r="E3142">
        <v>477.83</v>
      </c>
      <c r="F3142" t="s">
        <v>23</v>
      </c>
      <c r="G3142" t="s">
        <v>24</v>
      </c>
      <c r="H3142">
        <v>0.54</v>
      </c>
      <c r="I3142">
        <v>0</v>
      </c>
      <c r="J3142" t="s">
        <v>25</v>
      </c>
      <c r="K3142">
        <v>409052</v>
      </c>
      <c r="L3142">
        <v>22</v>
      </c>
      <c r="M3142">
        <v>0</v>
      </c>
      <c r="N3142">
        <v>0</v>
      </c>
      <c r="O3142">
        <v>0</v>
      </c>
      <c r="P3142">
        <v>0</v>
      </c>
      <c r="Q3142">
        <v>0</v>
      </c>
      <c r="R3142" t="s">
        <v>8299</v>
      </c>
    </row>
    <row r="3143" spans="1:19">
      <c r="A3143" t="s">
        <v>8300</v>
      </c>
      <c r="B3143" t="s">
        <v>8301</v>
      </c>
      <c r="C3143" t="s">
        <v>21</v>
      </c>
      <c r="D3143" t="s">
        <v>70</v>
      </c>
      <c r="E3143">
        <v>228.94</v>
      </c>
      <c r="F3143" t="s">
        <v>55</v>
      </c>
      <c r="G3143" t="s">
        <v>24</v>
      </c>
      <c r="H3143">
        <v>3.18</v>
      </c>
      <c r="I3143">
        <v>0</v>
      </c>
      <c r="J3143" t="s">
        <v>48</v>
      </c>
      <c r="K3143">
        <v>443625</v>
      </c>
      <c r="L3143">
        <v>15</v>
      </c>
      <c r="M3143">
        <v>0</v>
      </c>
      <c r="N3143">
        <v>0</v>
      </c>
      <c r="O3143">
        <v>0</v>
      </c>
      <c r="P3143">
        <v>0</v>
      </c>
      <c r="Q3143">
        <v>0</v>
      </c>
      <c r="R3143" t="s">
        <v>8302</v>
      </c>
      <c r="S3143" t="s">
        <v>57</v>
      </c>
    </row>
    <row r="3144" spans="1:19">
      <c r="A3144" t="s">
        <v>8303</v>
      </c>
      <c r="B3144" t="s">
        <v>5958</v>
      </c>
      <c r="C3144" t="s">
        <v>21</v>
      </c>
      <c r="D3144" t="s">
        <v>30</v>
      </c>
      <c r="E3144">
        <v>165.05</v>
      </c>
      <c r="F3144" t="s">
        <v>23</v>
      </c>
      <c r="G3144" t="s">
        <v>24</v>
      </c>
      <c r="H3144">
        <v>3.66</v>
      </c>
      <c r="I3144">
        <v>0</v>
      </c>
      <c r="J3144" t="s">
        <v>25</v>
      </c>
      <c r="K3144">
        <v>518197</v>
      </c>
      <c r="L3144">
        <v>22</v>
      </c>
      <c r="M3144">
        <v>0</v>
      </c>
      <c r="N3144">
        <v>0</v>
      </c>
      <c r="O3144">
        <v>0</v>
      </c>
      <c r="P3144">
        <v>0</v>
      </c>
      <c r="Q3144">
        <v>0</v>
      </c>
      <c r="R3144" t="s">
        <v>8304</v>
      </c>
    </row>
    <row r="3145" spans="1:19">
      <c r="A3145" t="s">
        <v>8305</v>
      </c>
      <c r="B3145" t="s">
        <v>7155</v>
      </c>
      <c r="C3145" t="s">
        <v>44</v>
      </c>
      <c r="D3145" t="s">
        <v>30</v>
      </c>
      <c r="E3145">
        <v>344.96</v>
      </c>
      <c r="F3145" t="s">
        <v>23</v>
      </c>
      <c r="G3145" t="s">
        <v>24</v>
      </c>
      <c r="H3145">
        <v>10.3</v>
      </c>
      <c r="I3145">
        <v>0</v>
      </c>
      <c r="J3145" t="s">
        <v>25</v>
      </c>
      <c r="K3145">
        <v>401156</v>
      </c>
      <c r="L3145">
        <v>14</v>
      </c>
      <c r="M3145">
        <v>0</v>
      </c>
      <c r="N3145">
        <v>0</v>
      </c>
      <c r="O3145">
        <v>0</v>
      </c>
      <c r="P3145">
        <v>0</v>
      </c>
      <c r="Q3145">
        <v>0</v>
      </c>
      <c r="R3145" t="s">
        <v>8306</v>
      </c>
    </row>
    <row r="3146" spans="1:19">
      <c r="A3146" t="s">
        <v>8307</v>
      </c>
      <c r="B3146" t="s">
        <v>8308</v>
      </c>
      <c r="C3146" t="s">
        <v>121</v>
      </c>
      <c r="D3146" t="s">
        <v>22</v>
      </c>
      <c r="E3146">
        <v>1699.93</v>
      </c>
      <c r="F3146" t="s">
        <v>23</v>
      </c>
      <c r="G3146" t="s">
        <v>24</v>
      </c>
      <c r="H3146">
        <v>5.96</v>
      </c>
      <c r="I3146">
        <v>0</v>
      </c>
      <c r="J3146" t="s">
        <v>48</v>
      </c>
      <c r="K3146">
        <v>549450</v>
      </c>
      <c r="L3146">
        <v>17</v>
      </c>
      <c r="M3146">
        <v>0</v>
      </c>
      <c r="N3146">
        <v>0</v>
      </c>
      <c r="O3146">
        <v>0</v>
      </c>
      <c r="P3146">
        <v>0</v>
      </c>
      <c r="Q3146">
        <v>0</v>
      </c>
      <c r="R3146" t="s">
        <v>8309</v>
      </c>
    </row>
    <row r="3147" spans="1:19">
      <c r="A3147" t="s">
        <v>8310</v>
      </c>
      <c r="B3147" t="s">
        <v>8311</v>
      </c>
      <c r="C3147" t="s">
        <v>95</v>
      </c>
      <c r="D3147" t="s">
        <v>30</v>
      </c>
      <c r="E3147">
        <v>580.86</v>
      </c>
      <c r="F3147" t="s">
        <v>39</v>
      </c>
      <c r="G3147" t="s">
        <v>24</v>
      </c>
      <c r="H3147">
        <v>8.85</v>
      </c>
      <c r="I3147">
        <v>0</v>
      </c>
      <c r="J3147" t="s">
        <v>31</v>
      </c>
      <c r="K3147">
        <v>555897</v>
      </c>
      <c r="L3147">
        <v>24</v>
      </c>
      <c r="M3147">
        <v>0</v>
      </c>
      <c r="N3147">
        <v>0</v>
      </c>
      <c r="O3147">
        <v>0</v>
      </c>
      <c r="P3147">
        <v>0</v>
      </c>
      <c r="Q3147">
        <v>0</v>
      </c>
      <c r="R3147" t="s">
        <v>8312</v>
      </c>
      <c r="S3147" t="s">
        <v>50</v>
      </c>
    </row>
    <row r="3148" spans="1:19">
      <c r="A3148" t="s">
        <v>8313</v>
      </c>
      <c r="B3148" t="s">
        <v>903</v>
      </c>
      <c r="C3148" t="s">
        <v>53</v>
      </c>
      <c r="D3148" t="s">
        <v>22</v>
      </c>
      <c r="E3148">
        <v>1369.47</v>
      </c>
      <c r="F3148" t="s">
        <v>23</v>
      </c>
      <c r="G3148" t="s">
        <v>24</v>
      </c>
      <c r="H3148">
        <v>10.76</v>
      </c>
      <c r="I3148">
        <v>0</v>
      </c>
      <c r="J3148" t="s">
        <v>25</v>
      </c>
      <c r="K3148">
        <v>521463</v>
      </c>
      <c r="L3148">
        <v>16</v>
      </c>
      <c r="M3148">
        <v>0</v>
      </c>
      <c r="N3148">
        <v>0</v>
      </c>
      <c r="O3148">
        <v>0</v>
      </c>
      <c r="P3148">
        <v>0</v>
      </c>
      <c r="Q3148">
        <v>0</v>
      </c>
      <c r="R3148" t="s">
        <v>8314</v>
      </c>
    </row>
    <row r="3149" spans="1:19">
      <c r="A3149" t="s">
        <v>8315</v>
      </c>
      <c r="B3149" t="s">
        <v>8316</v>
      </c>
      <c r="C3149" t="s">
        <v>95</v>
      </c>
      <c r="D3149" t="s">
        <v>70</v>
      </c>
      <c r="E3149">
        <v>335.64</v>
      </c>
      <c r="F3149" t="s">
        <v>23</v>
      </c>
      <c r="G3149" t="s">
        <v>24</v>
      </c>
      <c r="H3149">
        <v>2.37</v>
      </c>
      <c r="I3149">
        <v>0</v>
      </c>
      <c r="J3149" t="s">
        <v>25</v>
      </c>
      <c r="K3149">
        <v>557314</v>
      </c>
      <c r="L3149">
        <v>25</v>
      </c>
      <c r="M3149">
        <v>0</v>
      </c>
      <c r="N3149">
        <v>0</v>
      </c>
      <c r="O3149">
        <v>0</v>
      </c>
      <c r="P3149">
        <v>0</v>
      </c>
      <c r="Q3149">
        <v>0</v>
      </c>
      <c r="R3149" t="s">
        <v>8317</v>
      </c>
    </row>
    <row r="3150" spans="1:19">
      <c r="A3150" t="s">
        <v>8318</v>
      </c>
      <c r="B3150" t="s">
        <v>8319</v>
      </c>
      <c r="C3150" t="s">
        <v>60</v>
      </c>
      <c r="D3150" t="s">
        <v>70</v>
      </c>
      <c r="E3150">
        <v>439.58</v>
      </c>
      <c r="F3150" t="s">
        <v>55</v>
      </c>
      <c r="G3150" t="s">
        <v>40</v>
      </c>
      <c r="H3150">
        <v>3.57</v>
      </c>
      <c r="I3150">
        <v>0</v>
      </c>
      <c r="J3150" t="s">
        <v>31</v>
      </c>
      <c r="K3150">
        <v>492739</v>
      </c>
      <c r="L3150">
        <v>11</v>
      </c>
      <c r="M3150">
        <v>0</v>
      </c>
      <c r="N3150">
        <v>0</v>
      </c>
      <c r="O3150">
        <v>0</v>
      </c>
      <c r="P3150">
        <v>0</v>
      </c>
      <c r="Q3150">
        <v>0</v>
      </c>
      <c r="R3150" t="s">
        <v>8320</v>
      </c>
    </row>
    <row r="3151" spans="1:19">
      <c r="A3151" t="s">
        <v>8321</v>
      </c>
      <c r="B3151" t="s">
        <v>1109</v>
      </c>
      <c r="C3151" t="s">
        <v>44</v>
      </c>
      <c r="D3151" t="s">
        <v>30</v>
      </c>
      <c r="E3151">
        <v>316.41000000000003</v>
      </c>
      <c r="F3151" t="s">
        <v>23</v>
      </c>
      <c r="G3151" t="s">
        <v>24</v>
      </c>
      <c r="H3151">
        <v>3.44</v>
      </c>
      <c r="I3151">
        <v>0</v>
      </c>
      <c r="J3151" t="s">
        <v>31</v>
      </c>
      <c r="K3151">
        <v>441808</v>
      </c>
      <c r="L3151">
        <v>10</v>
      </c>
      <c r="M3151">
        <v>0</v>
      </c>
      <c r="N3151">
        <v>0</v>
      </c>
      <c r="O3151">
        <v>0</v>
      </c>
      <c r="P3151">
        <v>0</v>
      </c>
      <c r="Q3151">
        <v>0</v>
      </c>
      <c r="R3151" t="s">
        <v>8322</v>
      </c>
    </row>
    <row r="3152" spans="1:19">
      <c r="A3152" t="s">
        <v>8323</v>
      </c>
      <c r="B3152" t="s">
        <v>3441</v>
      </c>
      <c r="C3152" t="s">
        <v>95</v>
      </c>
      <c r="D3152" t="s">
        <v>30</v>
      </c>
      <c r="E3152">
        <v>798.59</v>
      </c>
      <c r="F3152" t="s">
        <v>23</v>
      </c>
      <c r="G3152" t="s">
        <v>24</v>
      </c>
      <c r="H3152">
        <v>5.72</v>
      </c>
      <c r="I3152">
        <v>0</v>
      </c>
      <c r="J3152" t="s">
        <v>48</v>
      </c>
      <c r="K3152">
        <v>486912</v>
      </c>
      <c r="L3152">
        <v>45</v>
      </c>
      <c r="M3152">
        <v>0</v>
      </c>
      <c r="N3152">
        <v>1</v>
      </c>
      <c r="O3152">
        <v>0</v>
      </c>
      <c r="P3152">
        <v>0</v>
      </c>
      <c r="Q3152">
        <v>0</v>
      </c>
      <c r="R3152" t="s">
        <v>8324</v>
      </c>
    </row>
    <row r="3153" spans="1:19">
      <c r="A3153" t="s">
        <v>8325</v>
      </c>
      <c r="B3153" t="s">
        <v>5900</v>
      </c>
      <c r="C3153" t="s">
        <v>44</v>
      </c>
      <c r="D3153" t="s">
        <v>30</v>
      </c>
      <c r="E3153">
        <v>397.74</v>
      </c>
      <c r="F3153" t="s">
        <v>55</v>
      </c>
      <c r="G3153" t="s">
        <v>24</v>
      </c>
      <c r="H3153">
        <v>2.31</v>
      </c>
      <c r="I3153">
        <v>0</v>
      </c>
      <c r="J3153" t="s">
        <v>144</v>
      </c>
      <c r="K3153">
        <v>523089</v>
      </c>
      <c r="L3153">
        <v>25</v>
      </c>
      <c r="M3153">
        <v>0</v>
      </c>
      <c r="N3153">
        <v>0</v>
      </c>
      <c r="O3153">
        <v>0</v>
      </c>
      <c r="P3153">
        <v>0</v>
      </c>
      <c r="Q3153">
        <v>0</v>
      </c>
      <c r="R3153" t="s">
        <v>8326</v>
      </c>
      <c r="S3153" t="s">
        <v>57</v>
      </c>
    </row>
    <row r="3154" spans="1:19">
      <c r="A3154" t="s">
        <v>8327</v>
      </c>
      <c r="B3154" t="s">
        <v>8328</v>
      </c>
      <c r="C3154" t="s">
        <v>29</v>
      </c>
      <c r="D3154" t="s">
        <v>22</v>
      </c>
      <c r="E3154">
        <v>179.12</v>
      </c>
      <c r="F3154" t="s">
        <v>23</v>
      </c>
      <c r="G3154" t="s">
        <v>24</v>
      </c>
      <c r="H3154">
        <v>3.76</v>
      </c>
      <c r="I3154">
        <v>0</v>
      </c>
      <c r="J3154" t="s">
        <v>31</v>
      </c>
      <c r="K3154">
        <v>405689</v>
      </c>
      <c r="L3154">
        <v>46</v>
      </c>
      <c r="M3154">
        <v>0</v>
      </c>
      <c r="N3154">
        <v>1</v>
      </c>
      <c r="O3154">
        <v>0</v>
      </c>
      <c r="P3154">
        <v>0</v>
      </c>
      <c r="Q3154">
        <v>0</v>
      </c>
      <c r="R3154" t="s">
        <v>8329</v>
      </c>
    </row>
    <row r="3155" spans="1:19">
      <c r="A3155" t="s">
        <v>8330</v>
      </c>
      <c r="B3155" t="s">
        <v>127</v>
      </c>
      <c r="C3155" t="s">
        <v>29</v>
      </c>
      <c r="D3155" t="s">
        <v>30</v>
      </c>
      <c r="E3155">
        <v>783.3</v>
      </c>
      <c r="F3155" t="s">
        <v>23</v>
      </c>
      <c r="G3155" t="s">
        <v>24</v>
      </c>
      <c r="H3155">
        <v>8.59</v>
      </c>
      <c r="I3155">
        <v>0</v>
      </c>
      <c r="J3155" t="s">
        <v>48</v>
      </c>
      <c r="K3155">
        <v>417173</v>
      </c>
      <c r="L3155">
        <v>16</v>
      </c>
      <c r="M3155">
        <v>0</v>
      </c>
      <c r="N3155">
        <v>0</v>
      </c>
      <c r="O3155">
        <v>0</v>
      </c>
      <c r="P3155">
        <v>0</v>
      </c>
      <c r="Q3155">
        <v>0</v>
      </c>
      <c r="R3155" t="s">
        <v>8331</v>
      </c>
    </row>
    <row r="3156" spans="1:19">
      <c r="A3156" t="s">
        <v>8332</v>
      </c>
      <c r="B3156" t="s">
        <v>8333</v>
      </c>
      <c r="C3156" t="s">
        <v>53</v>
      </c>
      <c r="D3156" t="s">
        <v>30</v>
      </c>
      <c r="E3156">
        <v>328.72</v>
      </c>
      <c r="F3156" t="s">
        <v>23</v>
      </c>
      <c r="G3156" t="s">
        <v>24</v>
      </c>
      <c r="H3156">
        <v>1.44</v>
      </c>
      <c r="I3156">
        <v>0</v>
      </c>
      <c r="J3156" t="s">
        <v>25</v>
      </c>
      <c r="K3156">
        <v>491840</v>
      </c>
      <c r="L3156">
        <v>10</v>
      </c>
      <c r="M3156">
        <v>0</v>
      </c>
      <c r="N3156">
        <v>0</v>
      </c>
      <c r="O3156">
        <v>0</v>
      </c>
      <c r="P3156">
        <v>0</v>
      </c>
      <c r="Q3156">
        <v>0</v>
      </c>
      <c r="R3156" t="s">
        <v>8334</v>
      </c>
    </row>
    <row r="3157" spans="1:19">
      <c r="A3157" t="s">
        <v>8335</v>
      </c>
      <c r="B3157" t="s">
        <v>7710</v>
      </c>
      <c r="C3157" t="s">
        <v>95</v>
      </c>
      <c r="D3157" t="s">
        <v>30</v>
      </c>
      <c r="E3157">
        <v>431.39</v>
      </c>
      <c r="F3157" t="s">
        <v>23</v>
      </c>
      <c r="G3157" t="s">
        <v>24</v>
      </c>
      <c r="H3157">
        <v>3.98</v>
      </c>
      <c r="I3157">
        <v>0</v>
      </c>
      <c r="J3157" t="s">
        <v>25</v>
      </c>
      <c r="K3157">
        <v>462979</v>
      </c>
      <c r="L3157">
        <v>43</v>
      </c>
      <c r="M3157">
        <v>0</v>
      </c>
      <c r="N3157">
        <v>1</v>
      </c>
      <c r="O3157">
        <v>0</v>
      </c>
      <c r="P3157">
        <v>0</v>
      </c>
      <c r="Q3157">
        <v>0</v>
      </c>
      <c r="R3157" t="s">
        <v>8336</v>
      </c>
    </row>
    <row r="3158" spans="1:19">
      <c r="A3158" t="s">
        <v>8337</v>
      </c>
      <c r="B3158" t="s">
        <v>1895</v>
      </c>
      <c r="C3158" t="s">
        <v>53</v>
      </c>
      <c r="D3158" t="s">
        <v>70</v>
      </c>
      <c r="E3158">
        <v>401.63</v>
      </c>
      <c r="F3158" t="s">
        <v>23</v>
      </c>
      <c r="G3158" t="s">
        <v>24</v>
      </c>
      <c r="H3158">
        <v>8.57</v>
      </c>
      <c r="I3158">
        <v>0</v>
      </c>
      <c r="J3158" t="s">
        <v>25</v>
      </c>
      <c r="K3158">
        <v>486964</v>
      </c>
      <c r="L3158">
        <v>18</v>
      </c>
      <c r="M3158">
        <v>0</v>
      </c>
      <c r="N3158">
        <v>0</v>
      </c>
      <c r="O3158">
        <v>0</v>
      </c>
      <c r="P3158">
        <v>0</v>
      </c>
      <c r="Q3158">
        <v>0</v>
      </c>
      <c r="R3158" t="s">
        <v>8338</v>
      </c>
    </row>
    <row r="3159" spans="1:19">
      <c r="A3159" t="s">
        <v>8339</v>
      </c>
      <c r="B3159" t="s">
        <v>7543</v>
      </c>
      <c r="C3159" t="s">
        <v>21</v>
      </c>
      <c r="D3159" t="s">
        <v>22</v>
      </c>
      <c r="E3159">
        <v>262.83999999999997</v>
      </c>
      <c r="F3159" t="s">
        <v>23</v>
      </c>
      <c r="G3159" t="s">
        <v>24</v>
      </c>
      <c r="H3159">
        <v>6.35</v>
      </c>
      <c r="I3159">
        <v>0</v>
      </c>
      <c r="J3159" t="s">
        <v>25</v>
      </c>
      <c r="K3159">
        <v>519225</v>
      </c>
      <c r="L3159">
        <v>12</v>
      </c>
      <c r="M3159">
        <v>0</v>
      </c>
      <c r="N3159">
        <v>0</v>
      </c>
      <c r="O3159">
        <v>0</v>
      </c>
      <c r="P3159">
        <v>0</v>
      </c>
      <c r="Q3159">
        <v>0</v>
      </c>
      <c r="R3159" t="s">
        <v>8340</v>
      </c>
    </row>
    <row r="3160" spans="1:19">
      <c r="A3160" t="s">
        <v>8341</v>
      </c>
      <c r="B3160" t="s">
        <v>2056</v>
      </c>
      <c r="C3160" t="s">
        <v>95</v>
      </c>
      <c r="D3160" t="s">
        <v>54</v>
      </c>
      <c r="E3160">
        <v>120.74</v>
      </c>
      <c r="F3160" t="s">
        <v>39</v>
      </c>
      <c r="G3160" t="s">
        <v>24</v>
      </c>
      <c r="H3160">
        <v>14.95</v>
      </c>
      <c r="I3160">
        <v>0</v>
      </c>
      <c r="J3160" t="s">
        <v>31</v>
      </c>
      <c r="K3160">
        <v>500904</v>
      </c>
      <c r="L3160">
        <v>17</v>
      </c>
      <c r="M3160">
        <v>0</v>
      </c>
      <c r="N3160">
        <v>0</v>
      </c>
      <c r="O3160">
        <v>0</v>
      </c>
      <c r="P3160">
        <v>0</v>
      </c>
      <c r="Q3160">
        <v>0</v>
      </c>
      <c r="R3160" t="s">
        <v>8342</v>
      </c>
      <c r="S3160" t="s">
        <v>50</v>
      </c>
    </row>
    <row r="3161" spans="1:19">
      <c r="A3161" t="s">
        <v>8343</v>
      </c>
      <c r="B3161" t="s">
        <v>1254</v>
      </c>
      <c r="C3161" t="s">
        <v>44</v>
      </c>
      <c r="D3161" t="s">
        <v>54</v>
      </c>
      <c r="E3161">
        <v>1376.63</v>
      </c>
      <c r="F3161" t="s">
        <v>39</v>
      </c>
      <c r="G3161" t="s">
        <v>40</v>
      </c>
      <c r="H3161">
        <v>12.29</v>
      </c>
      <c r="I3161">
        <v>0</v>
      </c>
      <c r="J3161" t="s">
        <v>25</v>
      </c>
      <c r="K3161">
        <v>480968</v>
      </c>
      <c r="L3161">
        <v>42</v>
      </c>
      <c r="M3161">
        <v>0</v>
      </c>
      <c r="N3161">
        <v>0</v>
      </c>
      <c r="O3161">
        <v>1</v>
      </c>
      <c r="P3161">
        <v>0</v>
      </c>
      <c r="Q3161">
        <v>0</v>
      </c>
      <c r="R3161" t="s">
        <v>8344</v>
      </c>
    </row>
    <row r="3162" spans="1:19">
      <c r="A3162" t="s">
        <v>8345</v>
      </c>
      <c r="B3162" t="s">
        <v>7806</v>
      </c>
      <c r="C3162" t="s">
        <v>128</v>
      </c>
      <c r="D3162" t="s">
        <v>54</v>
      </c>
      <c r="E3162">
        <v>826.57</v>
      </c>
      <c r="F3162" t="s">
        <v>39</v>
      </c>
      <c r="G3162" t="s">
        <v>40</v>
      </c>
      <c r="H3162">
        <v>10.32</v>
      </c>
      <c r="I3162">
        <v>0</v>
      </c>
      <c r="J3162" t="s">
        <v>25</v>
      </c>
      <c r="K3162">
        <v>508493</v>
      </c>
      <c r="L3162">
        <v>47</v>
      </c>
      <c r="M3162">
        <v>0</v>
      </c>
      <c r="N3162">
        <v>1</v>
      </c>
      <c r="O3162">
        <v>0</v>
      </c>
      <c r="P3162">
        <v>0</v>
      </c>
      <c r="Q3162">
        <v>0</v>
      </c>
      <c r="R3162" t="s">
        <v>8346</v>
      </c>
    </row>
    <row r="3163" spans="1:19">
      <c r="A3163" t="s">
        <v>8347</v>
      </c>
      <c r="B3163" t="s">
        <v>8348</v>
      </c>
      <c r="C3163" t="s">
        <v>29</v>
      </c>
      <c r="D3163" t="s">
        <v>70</v>
      </c>
      <c r="E3163">
        <v>579.36</v>
      </c>
      <c r="F3163" t="s">
        <v>23</v>
      </c>
      <c r="G3163" t="s">
        <v>24</v>
      </c>
      <c r="H3163">
        <v>8.17</v>
      </c>
      <c r="I3163">
        <v>0</v>
      </c>
      <c r="J3163" t="s">
        <v>25</v>
      </c>
      <c r="K3163">
        <v>464692</v>
      </c>
      <c r="L3163">
        <v>13</v>
      </c>
      <c r="M3163">
        <v>0</v>
      </c>
      <c r="N3163">
        <v>0</v>
      </c>
      <c r="O3163">
        <v>0</v>
      </c>
      <c r="P3163">
        <v>0</v>
      </c>
      <c r="Q3163">
        <v>0</v>
      </c>
      <c r="R3163" t="s">
        <v>8349</v>
      </c>
    </row>
    <row r="3164" spans="1:19">
      <c r="A3164" t="s">
        <v>8350</v>
      </c>
      <c r="B3164" t="s">
        <v>1680</v>
      </c>
      <c r="C3164" t="s">
        <v>121</v>
      </c>
      <c r="D3164" t="s">
        <v>70</v>
      </c>
      <c r="E3164">
        <v>2230.7399999999998</v>
      </c>
      <c r="F3164" t="s">
        <v>23</v>
      </c>
      <c r="G3164" t="s">
        <v>24</v>
      </c>
      <c r="H3164">
        <v>5.64</v>
      </c>
      <c r="I3164">
        <v>0</v>
      </c>
      <c r="J3164" t="s">
        <v>31</v>
      </c>
      <c r="K3164">
        <v>550626</v>
      </c>
      <c r="L3164">
        <v>22</v>
      </c>
      <c r="M3164">
        <v>0</v>
      </c>
      <c r="N3164">
        <v>0</v>
      </c>
      <c r="O3164">
        <v>0</v>
      </c>
      <c r="P3164">
        <v>0</v>
      </c>
      <c r="Q3164">
        <v>0</v>
      </c>
      <c r="R3164" t="s">
        <v>8351</v>
      </c>
    </row>
    <row r="3165" spans="1:19">
      <c r="A3165" t="s">
        <v>8352</v>
      </c>
      <c r="B3165" t="s">
        <v>1613</v>
      </c>
      <c r="C3165" t="s">
        <v>21</v>
      </c>
      <c r="D3165" t="s">
        <v>70</v>
      </c>
      <c r="E3165">
        <v>376.78</v>
      </c>
      <c r="F3165" t="s">
        <v>23</v>
      </c>
      <c r="G3165" t="s">
        <v>24</v>
      </c>
      <c r="H3165">
        <v>5.59</v>
      </c>
      <c r="I3165">
        <v>0</v>
      </c>
      <c r="J3165" t="s">
        <v>31</v>
      </c>
      <c r="K3165">
        <v>524939</v>
      </c>
      <c r="L3165">
        <v>16</v>
      </c>
      <c r="M3165">
        <v>0</v>
      </c>
      <c r="N3165">
        <v>0</v>
      </c>
      <c r="O3165">
        <v>0</v>
      </c>
      <c r="P3165">
        <v>0</v>
      </c>
      <c r="Q3165">
        <v>0</v>
      </c>
      <c r="R3165" t="s">
        <v>8353</v>
      </c>
    </row>
    <row r="3166" spans="1:19">
      <c r="A3166" t="s">
        <v>8354</v>
      </c>
      <c r="B3166" t="s">
        <v>7615</v>
      </c>
      <c r="C3166" t="s">
        <v>35</v>
      </c>
      <c r="D3166" t="s">
        <v>30</v>
      </c>
      <c r="E3166">
        <v>232.7</v>
      </c>
      <c r="F3166" t="s">
        <v>55</v>
      </c>
      <c r="G3166" t="s">
        <v>40</v>
      </c>
      <c r="H3166">
        <v>3.24</v>
      </c>
      <c r="I3166">
        <v>0</v>
      </c>
      <c r="J3166" t="s">
        <v>31</v>
      </c>
      <c r="K3166">
        <v>455835</v>
      </c>
      <c r="L3166">
        <v>11</v>
      </c>
      <c r="M3166">
        <v>0</v>
      </c>
      <c r="N3166">
        <v>0</v>
      </c>
      <c r="O3166">
        <v>0</v>
      </c>
      <c r="P3166">
        <v>0</v>
      </c>
      <c r="Q3166">
        <v>0</v>
      </c>
      <c r="R3166" t="s">
        <v>8355</v>
      </c>
    </row>
    <row r="3167" spans="1:19">
      <c r="A3167" t="s">
        <v>8356</v>
      </c>
      <c r="B3167" t="s">
        <v>201</v>
      </c>
      <c r="C3167" t="s">
        <v>44</v>
      </c>
      <c r="D3167" t="s">
        <v>70</v>
      </c>
      <c r="E3167">
        <v>1300.07</v>
      </c>
      <c r="F3167" t="s">
        <v>23</v>
      </c>
      <c r="G3167" t="s">
        <v>24</v>
      </c>
      <c r="H3167">
        <v>5.93</v>
      </c>
      <c r="I3167">
        <v>0</v>
      </c>
      <c r="J3167" t="s">
        <v>25</v>
      </c>
      <c r="K3167">
        <v>443441</v>
      </c>
      <c r="L3167">
        <v>23</v>
      </c>
      <c r="M3167">
        <v>0</v>
      </c>
      <c r="N3167">
        <v>0</v>
      </c>
      <c r="O3167">
        <v>0</v>
      </c>
      <c r="P3167">
        <v>0</v>
      </c>
      <c r="Q3167">
        <v>0</v>
      </c>
      <c r="R3167" t="s">
        <v>8357</v>
      </c>
    </row>
    <row r="3168" spans="1:19">
      <c r="A3168" t="s">
        <v>8358</v>
      </c>
      <c r="B3168" t="s">
        <v>2253</v>
      </c>
      <c r="C3168" t="s">
        <v>35</v>
      </c>
      <c r="D3168" t="s">
        <v>22</v>
      </c>
      <c r="E3168">
        <v>687.94</v>
      </c>
      <c r="F3168" t="s">
        <v>23</v>
      </c>
      <c r="G3168" t="s">
        <v>24</v>
      </c>
      <c r="H3168">
        <v>1.72</v>
      </c>
      <c r="I3168">
        <v>0</v>
      </c>
      <c r="J3168" t="s">
        <v>48</v>
      </c>
      <c r="K3168">
        <v>408400</v>
      </c>
      <c r="L3168">
        <v>16</v>
      </c>
      <c r="M3168">
        <v>0</v>
      </c>
      <c r="N3168">
        <v>0</v>
      </c>
      <c r="O3168">
        <v>0</v>
      </c>
      <c r="P3168">
        <v>0</v>
      </c>
      <c r="Q3168">
        <v>0</v>
      </c>
      <c r="R3168" t="s">
        <v>8359</v>
      </c>
    </row>
    <row r="3169" spans="1:19">
      <c r="A3169" t="s">
        <v>8360</v>
      </c>
      <c r="B3169" t="s">
        <v>8361</v>
      </c>
      <c r="C3169" t="s">
        <v>35</v>
      </c>
      <c r="D3169" t="s">
        <v>70</v>
      </c>
      <c r="E3169">
        <v>2919.57</v>
      </c>
      <c r="F3169" t="s">
        <v>39</v>
      </c>
      <c r="G3169" t="s">
        <v>24</v>
      </c>
      <c r="H3169">
        <v>7.68</v>
      </c>
      <c r="I3169">
        <v>0</v>
      </c>
      <c r="J3169" t="s">
        <v>25</v>
      </c>
      <c r="K3169">
        <v>501714</v>
      </c>
      <c r="L3169">
        <v>23</v>
      </c>
      <c r="M3169">
        <v>0</v>
      </c>
      <c r="N3169">
        <v>0</v>
      </c>
      <c r="O3169">
        <v>0</v>
      </c>
      <c r="P3169">
        <v>0</v>
      </c>
      <c r="Q3169">
        <v>0</v>
      </c>
      <c r="R3169" t="s">
        <v>8362</v>
      </c>
      <c r="S3169" t="s">
        <v>50</v>
      </c>
    </row>
    <row r="3170" spans="1:19">
      <c r="A3170" t="s">
        <v>8363</v>
      </c>
      <c r="B3170" t="s">
        <v>2716</v>
      </c>
      <c r="C3170" t="s">
        <v>60</v>
      </c>
      <c r="D3170" t="s">
        <v>54</v>
      </c>
      <c r="E3170">
        <v>292.94</v>
      </c>
      <c r="F3170" t="s">
        <v>23</v>
      </c>
      <c r="G3170" t="s">
        <v>24</v>
      </c>
      <c r="H3170">
        <v>9.5299999999999994</v>
      </c>
      <c r="I3170">
        <v>0</v>
      </c>
      <c r="J3170" t="s">
        <v>48</v>
      </c>
      <c r="K3170">
        <v>424664</v>
      </c>
      <c r="L3170">
        <v>21</v>
      </c>
      <c r="M3170">
        <v>0</v>
      </c>
      <c r="N3170">
        <v>0</v>
      </c>
      <c r="O3170">
        <v>0</v>
      </c>
      <c r="P3170">
        <v>0</v>
      </c>
      <c r="Q3170">
        <v>0</v>
      </c>
      <c r="R3170" t="s">
        <v>8364</v>
      </c>
    </row>
    <row r="3171" spans="1:19">
      <c r="A3171" t="s">
        <v>8365</v>
      </c>
      <c r="B3171" t="s">
        <v>2977</v>
      </c>
      <c r="C3171" t="s">
        <v>121</v>
      </c>
      <c r="D3171" t="s">
        <v>54</v>
      </c>
      <c r="E3171">
        <v>3901.55</v>
      </c>
      <c r="F3171" t="s">
        <v>23</v>
      </c>
      <c r="G3171" t="s">
        <v>24</v>
      </c>
      <c r="H3171">
        <v>9.4</v>
      </c>
      <c r="I3171">
        <v>0</v>
      </c>
      <c r="J3171" t="s">
        <v>48</v>
      </c>
      <c r="K3171">
        <v>469622</v>
      </c>
      <c r="L3171">
        <v>22</v>
      </c>
      <c r="M3171">
        <v>0</v>
      </c>
      <c r="N3171">
        <v>0</v>
      </c>
      <c r="O3171">
        <v>0</v>
      </c>
      <c r="P3171">
        <v>0</v>
      </c>
      <c r="Q3171">
        <v>0</v>
      </c>
      <c r="R3171" t="s">
        <v>8366</v>
      </c>
    </row>
    <row r="3172" spans="1:19">
      <c r="A3172" t="s">
        <v>8367</v>
      </c>
      <c r="B3172" t="s">
        <v>1271</v>
      </c>
      <c r="C3172" t="s">
        <v>21</v>
      </c>
      <c r="D3172" t="s">
        <v>54</v>
      </c>
      <c r="E3172">
        <v>1454.74</v>
      </c>
      <c r="F3172" t="s">
        <v>39</v>
      </c>
      <c r="G3172" t="s">
        <v>24</v>
      </c>
      <c r="H3172">
        <v>15.78</v>
      </c>
      <c r="I3172">
        <v>0</v>
      </c>
      <c r="J3172" t="s">
        <v>144</v>
      </c>
      <c r="K3172">
        <v>498180</v>
      </c>
      <c r="L3172">
        <v>15</v>
      </c>
      <c r="M3172">
        <v>0</v>
      </c>
      <c r="N3172">
        <v>0</v>
      </c>
      <c r="O3172">
        <v>0</v>
      </c>
      <c r="P3172">
        <v>0</v>
      </c>
      <c r="Q3172">
        <v>0</v>
      </c>
      <c r="R3172" t="s">
        <v>8368</v>
      </c>
      <c r="S3172" t="s">
        <v>50</v>
      </c>
    </row>
    <row r="3173" spans="1:19">
      <c r="A3173" t="s">
        <v>8369</v>
      </c>
      <c r="B3173" t="s">
        <v>8370</v>
      </c>
      <c r="C3173" t="s">
        <v>128</v>
      </c>
      <c r="D3173" t="s">
        <v>22</v>
      </c>
      <c r="E3173">
        <v>979.54</v>
      </c>
      <c r="F3173" t="s">
        <v>23</v>
      </c>
      <c r="G3173" t="s">
        <v>24</v>
      </c>
      <c r="H3173">
        <v>11.03</v>
      </c>
      <c r="I3173">
        <v>0</v>
      </c>
      <c r="J3173" t="s">
        <v>25</v>
      </c>
      <c r="K3173">
        <v>495270</v>
      </c>
      <c r="L3173">
        <v>22</v>
      </c>
      <c r="M3173">
        <v>0</v>
      </c>
      <c r="N3173">
        <v>0</v>
      </c>
      <c r="O3173">
        <v>0</v>
      </c>
      <c r="P3173">
        <v>0</v>
      </c>
      <c r="Q3173">
        <v>0</v>
      </c>
      <c r="R3173" t="s">
        <v>8371</v>
      </c>
    </row>
    <row r="3174" spans="1:19">
      <c r="A3174" t="s">
        <v>8372</v>
      </c>
      <c r="B3174" t="s">
        <v>1227</v>
      </c>
      <c r="C3174" t="s">
        <v>21</v>
      </c>
      <c r="D3174" t="s">
        <v>30</v>
      </c>
      <c r="E3174">
        <v>483.53</v>
      </c>
      <c r="F3174" t="s">
        <v>23</v>
      </c>
      <c r="G3174" t="s">
        <v>24</v>
      </c>
      <c r="H3174">
        <v>11.66</v>
      </c>
      <c r="I3174">
        <v>0</v>
      </c>
      <c r="J3174" t="s">
        <v>25</v>
      </c>
      <c r="K3174">
        <v>533048</v>
      </c>
      <c r="L3174">
        <v>20</v>
      </c>
      <c r="M3174">
        <v>0</v>
      </c>
      <c r="N3174">
        <v>0</v>
      </c>
      <c r="O3174">
        <v>0</v>
      </c>
      <c r="P3174">
        <v>0</v>
      </c>
      <c r="Q3174">
        <v>0</v>
      </c>
      <c r="R3174" t="s">
        <v>8373</v>
      </c>
    </row>
    <row r="3175" spans="1:19">
      <c r="A3175" t="s">
        <v>8374</v>
      </c>
      <c r="B3175" t="s">
        <v>8375</v>
      </c>
      <c r="C3175" t="s">
        <v>44</v>
      </c>
      <c r="D3175" t="s">
        <v>22</v>
      </c>
      <c r="E3175">
        <v>446.38</v>
      </c>
      <c r="F3175" t="s">
        <v>23</v>
      </c>
      <c r="G3175" t="s">
        <v>24</v>
      </c>
      <c r="H3175">
        <v>8.67</v>
      </c>
      <c r="I3175">
        <v>0</v>
      </c>
      <c r="J3175" t="s">
        <v>31</v>
      </c>
      <c r="K3175">
        <v>506060</v>
      </c>
      <c r="L3175">
        <v>19</v>
      </c>
      <c r="M3175">
        <v>0</v>
      </c>
      <c r="N3175">
        <v>0</v>
      </c>
      <c r="O3175">
        <v>0</v>
      </c>
      <c r="P3175">
        <v>0</v>
      </c>
      <c r="Q3175">
        <v>0</v>
      </c>
      <c r="R3175" t="s">
        <v>8376</v>
      </c>
    </row>
    <row r="3176" spans="1:19">
      <c r="A3176" t="s">
        <v>8377</v>
      </c>
      <c r="B3176" t="s">
        <v>2565</v>
      </c>
      <c r="C3176" t="s">
        <v>29</v>
      </c>
      <c r="D3176" t="s">
        <v>70</v>
      </c>
      <c r="E3176">
        <v>1031.22</v>
      </c>
      <c r="F3176" t="s">
        <v>23</v>
      </c>
      <c r="G3176" t="s">
        <v>24</v>
      </c>
      <c r="H3176">
        <v>8.07</v>
      </c>
      <c r="I3176">
        <v>0</v>
      </c>
      <c r="J3176" t="s">
        <v>25</v>
      </c>
      <c r="K3176">
        <v>476262</v>
      </c>
      <c r="L3176">
        <v>24</v>
      </c>
      <c r="M3176">
        <v>0</v>
      </c>
      <c r="N3176">
        <v>0</v>
      </c>
      <c r="O3176">
        <v>0</v>
      </c>
      <c r="P3176">
        <v>0</v>
      </c>
      <c r="Q3176">
        <v>0</v>
      </c>
      <c r="R3176" t="s">
        <v>8378</v>
      </c>
    </row>
    <row r="3177" spans="1:19">
      <c r="A3177" t="s">
        <v>8379</v>
      </c>
      <c r="B3177" t="s">
        <v>8380</v>
      </c>
      <c r="C3177" t="s">
        <v>44</v>
      </c>
      <c r="D3177" t="s">
        <v>54</v>
      </c>
      <c r="E3177">
        <v>292.82</v>
      </c>
      <c r="F3177" t="s">
        <v>23</v>
      </c>
      <c r="G3177" t="s">
        <v>24</v>
      </c>
      <c r="H3177">
        <v>10.66</v>
      </c>
      <c r="I3177">
        <v>0</v>
      </c>
      <c r="J3177" t="s">
        <v>144</v>
      </c>
      <c r="K3177">
        <v>431604</v>
      </c>
      <c r="L3177">
        <v>14</v>
      </c>
      <c r="M3177">
        <v>0</v>
      </c>
      <c r="N3177">
        <v>0</v>
      </c>
      <c r="O3177">
        <v>0</v>
      </c>
      <c r="P3177">
        <v>0</v>
      </c>
      <c r="Q3177">
        <v>0</v>
      </c>
      <c r="R3177" t="s">
        <v>8381</v>
      </c>
    </row>
    <row r="3178" spans="1:19">
      <c r="A3178" t="s">
        <v>8382</v>
      </c>
      <c r="B3178" t="s">
        <v>8383</v>
      </c>
      <c r="C3178" t="s">
        <v>35</v>
      </c>
      <c r="D3178" t="s">
        <v>54</v>
      </c>
      <c r="E3178">
        <v>3571.02</v>
      </c>
      <c r="F3178" t="s">
        <v>39</v>
      </c>
      <c r="G3178" t="s">
        <v>40</v>
      </c>
      <c r="H3178">
        <v>16.02</v>
      </c>
      <c r="I3178">
        <v>0</v>
      </c>
      <c r="J3178" t="s">
        <v>144</v>
      </c>
      <c r="K3178">
        <v>472812</v>
      </c>
      <c r="L3178">
        <v>18</v>
      </c>
      <c r="M3178">
        <v>0</v>
      </c>
      <c r="N3178">
        <v>0</v>
      </c>
      <c r="O3178">
        <v>0</v>
      </c>
      <c r="P3178">
        <v>0</v>
      </c>
      <c r="Q3178">
        <v>0</v>
      </c>
      <c r="R3178" t="s">
        <v>8384</v>
      </c>
    </row>
    <row r="3179" spans="1:19">
      <c r="A3179" t="s">
        <v>8385</v>
      </c>
      <c r="B3179" t="s">
        <v>2176</v>
      </c>
      <c r="C3179" t="s">
        <v>29</v>
      </c>
      <c r="D3179" t="s">
        <v>30</v>
      </c>
      <c r="E3179">
        <v>468.31</v>
      </c>
      <c r="F3179" t="s">
        <v>23</v>
      </c>
      <c r="G3179" t="s">
        <v>24</v>
      </c>
      <c r="H3179">
        <v>2.72</v>
      </c>
      <c r="I3179">
        <v>0</v>
      </c>
      <c r="J3179" t="s">
        <v>48</v>
      </c>
      <c r="K3179">
        <v>412460</v>
      </c>
      <c r="L3179">
        <v>16</v>
      </c>
      <c r="M3179">
        <v>0</v>
      </c>
      <c r="N3179">
        <v>0</v>
      </c>
      <c r="O3179">
        <v>0</v>
      </c>
      <c r="P3179">
        <v>0</v>
      </c>
      <c r="Q3179">
        <v>0</v>
      </c>
      <c r="R3179" t="s">
        <v>8386</v>
      </c>
    </row>
    <row r="3180" spans="1:19">
      <c r="A3180" t="s">
        <v>8387</v>
      </c>
      <c r="B3180" t="s">
        <v>216</v>
      </c>
      <c r="C3180" t="s">
        <v>95</v>
      </c>
      <c r="D3180" t="s">
        <v>70</v>
      </c>
      <c r="E3180">
        <v>612.67999999999995</v>
      </c>
      <c r="F3180" t="s">
        <v>39</v>
      </c>
      <c r="G3180" t="s">
        <v>40</v>
      </c>
      <c r="H3180">
        <v>8.06</v>
      </c>
      <c r="I3180">
        <v>0</v>
      </c>
      <c r="J3180" t="s">
        <v>48</v>
      </c>
      <c r="K3180">
        <v>444800</v>
      </c>
      <c r="L3180">
        <v>67</v>
      </c>
      <c r="M3180">
        <v>0</v>
      </c>
      <c r="N3180">
        <v>1</v>
      </c>
      <c r="O3180">
        <v>0</v>
      </c>
      <c r="P3180">
        <v>1</v>
      </c>
      <c r="Q3180">
        <v>0</v>
      </c>
      <c r="R3180" t="s">
        <v>8388</v>
      </c>
    </row>
    <row r="3181" spans="1:19">
      <c r="A3181" t="s">
        <v>8389</v>
      </c>
      <c r="B3181" t="s">
        <v>7587</v>
      </c>
      <c r="C3181" t="s">
        <v>44</v>
      </c>
      <c r="D3181" t="s">
        <v>54</v>
      </c>
      <c r="E3181">
        <v>276.97000000000003</v>
      </c>
      <c r="F3181" t="s">
        <v>23</v>
      </c>
      <c r="G3181" t="s">
        <v>24</v>
      </c>
      <c r="H3181">
        <v>12.16</v>
      </c>
      <c r="I3181">
        <v>0</v>
      </c>
      <c r="J3181" t="s">
        <v>25</v>
      </c>
      <c r="K3181">
        <v>442227</v>
      </c>
      <c r="L3181">
        <v>11</v>
      </c>
      <c r="M3181">
        <v>0</v>
      </c>
      <c r="N3181">
        <v>0</v>
      </c>
      <c r="O3181">
        <v>0</v>
      </c>
      <c r="P3181">
        <v>0</v>
      </c>
      <c r="Q3181">
        <v>0</v>
      </c>
      <c r="R3181" t="s">
        <v>8390</v>
      </c>
    </row>
    <row r="3182" spans="1:19">
      <c r="A3182" t="s">
        <v>8391</v>
      </c>
      <c r="B3182" t="s">
        <v>1509</v>
      </c>
      <c r="C3182" t="s">
        <v>44</v>
      </c>
      <c r="D3182" t="s">
        <v>30</v>
      </c>
      <c r="E3182">
        <v>3.79</v>
      </c>
      <c r="F3182" t="s">
        <v>23</v>
      </c>
      <c r="G3182" t="s">
        <v>24</v>
      </c>
      <c r="H3182">
        <v>0.68</v>
      </c>
      <c r="I3182">
        <v>0</v>
      </c>
      <c r="J3182" t="s">
        <v>48</v>
      </c>
      <c r="K3182">
        <v>417397</v>
      </c>
      <c r="L3182">
        <v>85</v>
      </c>
      <c r="M3182">
        <v>1</v>
      </c>
      <c r="N3182">
        <v>0</v>
      </c>
      <c r="O3182">
        <v>0</v>
      </c>
      <c r="P3182">
        <v>0</v>
      </c>
      <c r="Q3182">
        <v>0</v>
      </c>
      <c r="R3182" t="s">
        <v>8392</v>
      </c>
    </row>
    <row r="3183" spans="1:19">
      <c r="A3183" t="s">
        <v>8393</v>
      </c>
      <c r="B3183" t="s">
        <v>8394</v>
      </c>
      <c r="C3183" t="s">
        <v>21</v>
      </c>
      <c r="D3183" t="s">
        <v>54</v>
      </c>
      <c r="E3183">
        <v>551.83000000000004</v>
      </c>
      <c r="F3183" t="s">
        <v>23</v>
      </c>
      <c r="G3183" t="s">
        <v>24</v>
      </c>
      <c r="H3183">
        <v>19.440000000000001</v>
      </c>
      <c r="I3183">
        <v>0</v>
      </c>
      <c r="J3183" t="s">
        <v>25</v>
      </c>
      <c r="K3183">
        <v>512743</v>
      </c>
      <c r="L3183">
        <v>25</v>
      </c>
      <c r="M3183">
        <v>0</v>
      </c>
      <c r="N3183">
        <v>0</v>
      </c>
      <c r="O3183">
        <v>0</v>
      </c>
      <c r="P3183">
        <v>0</v>
      </c>
      <c r="Q3183">
        <v>0</v>
      </c>
      <c r="R3183" t="s">
        <v>8395</v>
      </c>
    </row>
    <row r="3184" spans="1:19">
      <c r="A3184" t="s">
        <v>8396</v>
      </c>
      <c r="B3184" t="s">
        <v>124</v>
      </c>
      <c r="C3184" t="s">
        <v>21</v>
      </c>
      <c r="D3184" t="s">
        <v>54</v>
      </c>
      <c r="E3184">
        <v>453.8</v>
      </c>
      <c r="F3184" t="s">
        <v>39</v>
      </c>
      <c r="G3184" t="s">
        <v>40</v>
      </c>
      <c r="H3184">
        <v>18.7</v>
      </c>
      <c r="I3184">
        <v>0</v>
      </c>
      <c r="J3184" t="s">
        <v>25</v>
      </c>
      <c r="K3184">
        <v>554607</v>
      </c>
      <c r="L3184">
        <v>14</v>
      </c>
      <c r="M3184">
        <v>0</v>
      </c>
      <c r="N3184">
        <v>0</v>
      </c>
      <c r="O3184">
        <v>0</v>
      </c>
      <c r="P3184">
        <v>0</v>
      </c>
      <c r="Q3184">
        <v>0</v>
      </c>
      <c r="R3184" t="s">
        <v>8397</v>
      </c>
    </row>
    <row r="3185" spans="1:19">
      <c r="A3185" t="s">
        <v>8398</v>
      </c>
      <c r="B3185" t="s">
        <v>6644</v>
      </c>
      <c r="C3185" t="s">
        <v>60</v>
      </c>
      <c r="D3185" t="s">
        <v>70</v>
      </c>
      <c r="E3185">
        <v>647.32000000000005</v>
      </c>
      <c r="F3185" t="s">
        <v>39</v>
      </c>
      <c r="G3185" t="s">
        <v>40</v>
      </c>
      <c r="H3185">
        <v>3.34</v>
      </c>
      <c r="I3185">
        <v>0</v>
      </c>
      <c r="J3185" t="s">
        <v>31</v>
      </c>
      <c r="K3185">
        <v>411426</v>
      </c>
      <c r="L3185">
        <v>11</v>
      </c>
      <c r="M3185">
        <v>0</v>
      </c>
      <c r="N3185">
        <v>0</v>
      </c>
      <c r="O3185">
        <v>0</v>
      </c>
      <c r="P3185">
        <v>0</v>
      </c>
      <c r="Q3185">
        <v>0</v>
      </c>
      <c r="R3185" t="s">
        <v>8399</v>
      </c>
    </row>
    <row r="3186" spans="1:19">
      <c r="A3186" t="s">
        <v>8400</v>
      </c>
      <c r="B3186" t="s">
        <v>8401</v>
      </c>
      <c r="C3186" t="s">
        <v>44</v>
      </c>
      <c r="D3186" t="s">
        <v>54</v>
      </c>
      <c r="E3186">
        <v>170.72</v>
      </c>
      <c r="F3186" t="s">
        <v>55</v>
      </c>
      <c r="G3186" t="s">
        <v>24</v>
      </c>
      <c r="H3186">
        <v>12.86</v>
      </c>
      <c r="I3186">
        <v>0</v>
      </c>
      <c r="J3186" t="s">
        <v>31</v>
      </c>
      <c r="K3186">
        <v>537858</v>
      </c>
      <c r="L3186">
        <v>50</v>
      </c>
      <c r="M3186">
        <v>0</v>
      </c>
      <c r="N3186">
        <v>0</v>
      </c>
      <c r="O3186">
        <v>1</v>
      </c>
      <c r="P3186">
        <v>0</v>
      </c>
      <c r="Q3186">
        <v>0</v>
      </c>
      <c r="R3186" t="s">
        <v>8402</v>
      </c>
      <c r="S3186" t="s">
        <v>57</v>
      </c>
    </row>
    <row r="3187" spans="1:19">
      <c r="A3187" t="s">
        <v>8403</v>
      </c>
      <c r="B3187" t="s">
        <v>3117</v>
      </c>
      <c r="C3187" t="s">
        <v>29</v>
      </c>
      <c r="D3187" t="s">
        <v>22</v>
      </c>
      <c r="E3187">
        <v>572.66</v>
      </c>
      <c r="F3187" t="s">
        <v>23</v>
      </c>
      <c r="G3187" t="s">
        <v>24</v>
      </c>
      <c r="H3187">
        <v>7.06</v>
      </c>
      <c r="I3187">
        <v>0</v>
      </c>
      <c r="J3187" t="s">
        <v>25</v>
      </c>
      <c r="K3187">
        <v>428312</v>
      </c>
      <c r="L3187">
        <v>21</v>
      </c>
      <c r="M3187">
        <v>0</v>
      </c>
      <c r="N3187">
        <v>0</v>
      </c>
      <c r="O3187">
        <v>0</v>
      </c>
      <c r="P3187">
        <v>0</v>
      </c>
      <c r="Q3187">
        <v>0</v>
      </c>
      <c r="R3187" t="s">
        <v>8404</v>
      </c>
    </row>
    <row r="3188" spans="1:19">
      <c r="A3188" t="s">
        <v>8405</v>
      </c>
      <c r="B3188" t="s">
        <v>6700</v>
      </c>
      <c r="C3188" t="s">
        <v>44</v>
      </c>
      <c r="D3188" t="s">
        <v>22</v>
      </c>
      <c r="E3188">
        <v>95.87</v>
      </c>
      <c r="F3188" t="s">
        <v>23</v>
      </c>
      <c r="G3188" t="s">
        <v>24</v>
      </c>
      <c r="H3188">
        <v>4.57</v>
      </c>
      <c r="I3188">
        <v>0</v>
      </c>
      <c r="J3188" t="s">
        <v>31</v>
      </c>
      <c r="K3188">
        <v>464867</v>
      </c>
      <c r="L3188">
        <v>23</v>
      </c>
      <c r="M3188">
        <v>0</v>
      </c>
      <c r="N3188">
        <v>0</v>
      </c>
      <c r="O3188">
        <v>0</v>
      </c>
      <c r="P3188">
        <v>0</v>
      </c>
      <c r="Q3188">
        <v>0</v>
      </c>
      <c r="R3188" t="s">
        <v>8406</v>
      </c>
    </row>
    <row r="3189" spans="1:19">
      <c r="A3189" t="s">
        <v>8407</v>
      </c>
      <c r="B3189" t="s">
        <v>5529</v>
      </c>
      <c r="C3189" t="s">
        <v>53</v>
      </c>
      <c r="D3189" t="s">
        <v>22</v>
      </c>
      <c r="E3189">
        <v>1031.0999999999999</v>
      </c>
      <c r="F3189" t="s">
        <v>55</v>
      </c>
      <c r="G3189" t="s">
        <v>40</v>
      </c>
      <c r="H3189">
        <v>3.15</v>
      </c>
      <c r="I3189">
        <v>0</v>
      </c>
      <c r="J3189" t="s">
        <v>48</v>
      </c>
      <c r="K3189">
        <v>445864</v>
      </c>
      <c r="L3189">
        <v>54</v>
      </c>
      <c r="M3189">
        <v>0</v>
      </c>
      <c r="N3189">
        <v>0</v>
      </c>
      <c r="O3189">
        <v>1</v>
      </c>
      <c r="P3189">
        <v>0</v>
      </c>
      <c r="Q3189">
        <v>0</v>
      </c>
      <c r="R3189" t="s">
        <v>8408</v>
      </c>
    </row>
    <row r="3190" spans="1:19">
      <c r="A3190" t="s">
        <v>8409</v>
      </c>
      <c r="B3190" t="s">
        <v>301</v>
      </c>
      <c r="C3190" t="s">
        <v>21</v>
      </c>
      <c r="D3190" t="s">
        <v>22</v>
      </c>
      <c r="E3190">
        <v>1402.01</v>
      </c>
      <c r="F3190" t="s">
        <v>55</v>
      </c>
      <c r="G3190" t="s">
        <v>24</v>
      </c>
      <c r="H3190">
        <v>1.74</v>
      </c>
      <c r="I3190">
        <v>0</v>
      </c>
      <c r="J3190" t="s">
        <v>48</v>
      </c>
      <c r="K3190">
        <v>559068</v>
      </c>
      <c r="L3190">
        <v>16</v>
      </c>
      <c r="M3190">
        <v>0</v>
      </c>
      <c r="N3190">
        <v>0</v>
      </c>
      <c r="O3190">
        <v>0</v>
      </c>
      <c r="P3190">
        <v>0</v>
      </c>
      <c r="Q3190">
        <v>0</v>
      </c>
      <c r="R3190" t="s">
        <v>8410</v>
      </c>
      <c r="S3190" t="s">
        <v>57</v>
      </c>
    </row>
    <row r="3191" spans="1:19">
      <c r="A3191" t="s">
        <v>8411</v>
      </c>
      <c r="B3191" t="s">
        <v>3053</v>
      </c>
      <c r="C3191" t="s">
        <v>121</v>
      </c>
      <c r="D3191" t="s">
        <v>70</v>
      </c>
      <c r="E3191">
        <v>273.17</v>
      </c>
      <c r="F3191" t="s">
        <v>23</v>
      </c>
      <c r="G3191" t="s">
        <v>24</v>
      </c>
      <c r="H3191">
        <v>4.08</v>
      </c>
      <c r="I3191">
        <v>0</v>
      </c>
      <c r="J3191" t="s">
        <v>48</v>
      </c>
      <c r="K3191">
        <v>459143</v>
      </c>
      <c r="L3191">
        <v>12</v>
      </c>
      <c r="M3191">
        <v>0</v>
      </c>
      <c r="N3191">
        <v>0</v>
      </c>
      <c r="O3191">
        <v>0</v>
      </c>
      <c r="P3191">
        <v>0</v>
      </c>
      <c r="Q3191">
        <v>0</v>
      </c>
      <c r="R3191" t="s">
        <v>8412</v>
      </c>
    </row>
    <row r="3192" spans="1:19">
      <c r="A3192" t="s">
        <v>8413</v>
      </c>
      <c r="B3192" t="s">
        <v>953</v>
      </c>
      <c r="C3192" t="s">
        <v>44</v>
      </c>
      <c r="D3192" t="s">
        <v>54</v>
      </c>
      <c r="E3192">
        <v>697.06</v>
      </c>
      <c r="F3192" t="s">
        <v>23</v>
      </c>
      <c r="G3192" t="s">
        <v>24</v>
      </c>
      <c r="H3192">
        <v>18.66</v>
      </c>
      <c r="I3192">
        <v>0</v>
      </c>
      <c r="J3192" t="s">
        <v>31</v>
      </c>
      <c r="K3192">
        <v>456532</v>
      </c>
      <c r="L3192">
        <v>12</v>
      </c>
      <c r="M3192">
        <v>0</v>
      </c>
      <c r="N3192">
        <v>0</v>
      </c>
      <c r="O3192">
        <v>0</v>
      </c>
      <c r="P3192">
        <v>0</v>
      </c>
      <c r="Q3192">
        <v>0</v>
      </c>
      <c r="R3192" t="s">
        <v>8414</v>
      </c>
    </row>
    <row r="3193" spans="1:19">
      <c r="A3193" t="s">
        <v>8415</v>
      </c>
      <c r="B3193" t="s">
        <v>5098</v>
      </c>
      <c r="C3193" t="s">
        <v>128</v>
      </c>
      <c r="D3193" t="s">
        <v>54</v>
      </c>
      <c r="E3193">
        <v>501.53</v>
      </c>
      <c r="F3193" t="s">
        <v>39</v>
      </c>
      <c r="G3193" t="s">
        <v>40</v>
      </c>
      <c r="H3193">
        <v>11.22</v>
      </c>
      <c r="I3193">
        <v>0</v>
      </c>
      <c r="J3193" t="s">
        <v>144</v>
      </c>
      <c r="K3193">
        <v>498957</v>
      </c>
      <c r="L3193">
        <v>51</v>
      </c>
      <c r="M3193">
        <v>1</v>
      </c>
      <c r="N3193">
        <v>0</v>
      </c>
      <c r="O3193">
        <v>0</v>
      </c>
      <c r="P3193">
        <v>0</v>
      </c>
      <c r="Q3193">
        <v>1</v>
      </c>
      <c r="R3193" t="s">
        <v>8416</v>
      </c>
    </row>
    <row r="3194" spans="1:19">
      <c r="A3194" t="s">
        <v>8417</v>
      </c>
      <c r="B3194" t="s">
        <v>2971</v>
      </c>
      <c r="C3194" t="s">
        <v>29</v>
      </c>
      <c r="D3194" t="s">
        <v>70</v>
      </c>
      <c r="E3194">
        <v>248.65</v>
      </c>
      <c r="F3194" t="s">
        <v>23</v>
      </c>
      <c r="G3194" t="s">
        <v>24</v>
      </c>
      <c r="H3194">
        <v>5.8</v>
      </c>
      <c r="I3194">
        <v>0</v>
      </c>
      <c r="J3194" t="s">
        <v>48</v>
      </c>
      <c r="K3194">
        <v>508785</v>
      </c>
      <c r="L3194">
        <v>21</v>
      </c>
      <c r="M3194">
        <v>0</v>
      </c>
      <c r="N3194">
        <v>0</v>
      </c>
      <c r="O3194">
        <v>0</v>
      </c>
      <c r="P3194">
        <v>0</v>
      </c>
      <c r="Q3194">
        <v>0</v>
      </c>
      <c r="R3194" t="s">
        <v>8418</v>
      </c>
    </row>
    <row r="3195" spans="1:19">
      <c r="A3195" t="s">
        <v>8419</v>
      </c>
      <c r="B3195" t="s">
        <v>1941</v>
      </c>
      <c r="C3195" t="s">
        <v>29</v>
      </c>
      <c r="D3195" t="s">
        <v>22</v>
      </c>
      <c r="E3195">
        <v>1002.39</v>
      </c>
      <c r="F3195" t="s">
        <v>23</v>
      </c>
      <c r="G3195" t="s">
        <v>24</v>
      </c>
      <c r="H3195">
        <v>5.99</v>
      </c>
      <c r="I3195">
        <v>0</v>
      </c>
      <c r="J3195" t="s">
        <v>31</v>
      </c>
      <c r="K3195">
        <v>454390</v>
      </c>
      <c r="L3195">
        <v>10</v>
      </c>
      <c r="M3195">
        <v>0</v>
      </c>
      <c r="N3195">
        <v>0</v>
      </c>
      <c r="O3195">
        <v>0</v>
      </c>
      <c r="P3195">
        <v>0</v>
      </c>
      <c r="Q3195">
        <v>0</v>
      </c>
      <c r="R3195" t="s">
        <v>8420</v>
      </c>
    </row>
    <row r="3196" spans="1:19">
      <c r="A3196" t="s">
        <v>8421</v>
      </c>
      <c r="B3196" t="s">
        <v>1509</v>
      </c>
      <c r="C3196" t="s">
        <v>44</v>
      </c>
      <c r="D3196" t="s">
        <v>30</v>
      </c>
      <c r="E3196">
        <v>2.21</v>
      </c>
      <c r="F3196" t="s">
        <v>23</v>
      </c>
      <c r="G3196" t="s">
        <v>24</v>
      </c>
      <c r="H3196">
        <v>0.63</v>
      </c>
      <c r="I3196">
        <v>0</v>
      </c>
      <c r="J3196" t="s">
        <v>48</v>
      </c>
      <c r="K3196">
        <v>427987</v>
      </c>
      <c r="L3196">
        <v>85</v>
      </c>
      <c r="M3196">
        <v>1</v>
      </c>
      <c r="N3196">
        <v>0</v>
      </c>
      <c r="O3196">
        <v>0</v>
      </c>
      <c r="P3196">
        <v>0</v>
      </c>
      <c r="Q3196">
        <v>0</v>
      </c>
      <c r="R3196" t="s">
        <v>8422</v>
      </c>
    </row>
    <row r="3197" spans="1:19">
      <c r="A3197" t="s">
        <v>8423</v>
      </c>
      <c r="B3197" t="s">
        <v>5634</v>
      </c>
      <c r="C3197" t="s">
        <v>21</v>
      </c>
      <c r="D3197" t="s">
        <v>30</v>
      </c>
      <c r="E3197">
        <v>409.52</v>
      </c>
      <c r="F3197" t="s">
        <v>23</v>
      </c>
      <c r="G3197" t="s">
        <v>24</v>
      </c>
      <c r="H3197">
        <v>4.6399999999999997</v>
      </c>
      <c r="I3197">
        <v>0</v>
      </c>
      <c r="J3197" t="s">
        <v>48</v>
      </c>
      <c r="K3197">
        <v>476132</v>
      </c>
      <c r="L3197">
        <v>22</v>
      </c>
      <c r="M3197">
        <v>0</v>
      </c>
      <c r="N3197">
        <v>0</v>
      </c>
      <c r="O3197">
        <v>0</v>
      </c>
      <c r="P3197">
        <v>0</v>
      </c>
      <c r="Q3197">
        <v>0</v>
      </c>
      <c r="R3197" t="s">
        <v>8424</v>
      </c>
    </row>
    <row r="3198" spans="1:19">
      <c r="A3198" t="s">
        <v>8425</v>
      </c>
      <c r="B3198" t="s">
        <v>8426</v>
      </c>
      <c r="C3198" t="s">
        <v>60</v>
      </c>
      <c r="D3198" t="s">
        <v>22</v>
      </c>
      <c r="E3198">
        <v>455.31</v>
      </c>
      <c r="F3198" t="s">
        <v>55</v>
      </c>
      <c r="G3198" t="s">
        <v>40</v>
      </c>
      <c r="H3198">
        <v>9.31</v>
      </c>
      <c r="I3198">
        <v>0</v>
      </c>
      <c r="J3198" t="s">
        <v>31</v>
      </c>
      <c r="K3198">
        <v>475174</v>
      </c>
      <c r="L3198">
        <v>24</v>
      </c>
      <c r="M3198">
        <v>0</v>
      </c>
      <c r="N3198">
        <v>0</v>
      </c>
      <c r="O3198">
        <v>0</v>
      </c>
      <c r="P3198">
        <v>0</v>
      </c>
      <c r="Q3198">
        <v>0</v>
      </c>
      <c r="R3198" t="s">
        <v>8427</v>
      </c>
    </row>
    <row r="3199" spans="1:19">
      <c r="A3199" t="s">
        <v>8428</v>
      </c>
      <c r="B3199" t="s">
        <v>1807</v>
      </c>
      <c r="C3199" t="s">
        <v>29</v>
      </c>
      <c r="D3199" t="s">
        <v>54</v>
      </c>
      <c r="E3199">
        <v>2855.25</v>
      </c>
      <c r="F3199" t="s">
        <v>55</v>
      </c>
      <c r="G3199" t="s">
        <v>40</v>
      </c>
      <c r="H3199">
        <v>15.2</v>
      </c>
      <c r="I3199">
        <v>0</v>
      </c>
      <c r="J3199" t="s">
        <v>25</v>
      </c>
      <c r="K3199">
        <v>558576</v>
      </c>
      <c r="L3199">
        <v>13</v>
      </c>
      <c r="M3199">
        <v>0</v>
      </c>
      <c r="N3199">
        <v>0</v>
      </c>
      <c r="O3199">
        <v>0</v>
      </c>
      <c r="P3199">
        <v>0</v>
      </c>
      <c r="Q3199">
        <v>0</v>
      </c>
      <c r="R3199" t="s">
        <v>8429</v>
      </c>
    </row>
    <row r="3200" spans="1:19">
      <c r="A3200" t="s">
        <v>8430</v>
      </c>
      <c r="B3200" t="s">
        <v>6865</v>
      </c>
      <c r="C3200" t="s">
        <v>29</v>
      </c>
      <c r="D3200" t="s">
        <v>30</v>
      </c>
      <c r="E3200">
        <v>474.33</v>
      </c>
      <c r="F3200" t="s">
        <v>23</v>
      </c>
      <c r="G3200" t="s">
        <v>24</v>
      </c>
      <c r="H3200">
        <v>2.79</v>
      </c>
      <c r="I3200">
        <v>0</v>
      </c>
      <c r="J3200" t="s">
        <v>25</v>
      </c>
      <c r="K3200">
        <v>498243</v>
      </c>
      <c r="L3200">
        <v>14</v>
      </c>
      <c r="M3200">
        <v>0</v>
      </c>
      <c r="N3200">
        <v>0</v>
      </c>
      <c r="O3200">
        <v>0</v>
      </c>
      <c r="P3200">
        <v>0</v>
      </c>
      <c r="Q3200">
        <v>0</v>
      </c>
      <c r="R3200" t="s">
        <v>8431</v>
      </c>
    </row>
    <row r="3201" spans="1:19">
      <c r="A3201" t="s">
        <v>8432</v>
      </c>
      <c r="B3201" t="s">
        <v>8433</v>
      </c>
      <c r="C3201" t="s">
        <v>121</v>
      </c>
      <c r="D3201" t="s">
        <v>30</v>
      </c>
      <c r="E3201">
        <v>436.52</v>
      </c>
      <c r="F3201" t="s">
        <v>39</v>
      </c>
      <c r="G3201" t="s">
        <v>40</v>
      </c>
      <c r="H3201">
        <v>6.78</v>
      </c>
      <c r="I3201">
        <v>0</v>
      </c>
      <c r="J3201" t="s">
        <v>31</v>
      </c>
      <c r="K3201">
        <v>401186</v>
      </c>
      <c r="L3201">
        <v>55</v>
      </c>
      <c r="M3201">
        <v>0</v>
      </c>
      <c r="N3201">
        <v>0</v>
      </c>
      <c r="O3201">
        <v>1</v>
      </c>
      <c r="P3201">
        <v>0</v>
      </c>
      <c r="Q3201">
        <v>0</v>
      </c>
      <c r="R3201" t="s">
        <v>8434</v>
      </c>
    </row>
    <row r="3202" spans="1:19">
      <c r="A3202" t="s">
        <v>8435</v>
      </c>
      <c r="B3202" t="s">
        <v>2846</v>
      </c>
      <c r="C3202" t="s">
        <v>121</v>
      </c>
      <c r="D3202" t="s">
        <v>54</v>
      </c>
      <c r="E3202">
        <v>184.97</v>
      </c>
      <c r="F3202" t="s">
        <v>39</v>
      </c>
      <c r="G3202" t="s">
        <v>24</v>
      </c>
      <c r="H3202">
        <v>18.88</v>
      </c>
      <c r="I3202">
        <v>0</v>
      </c>
      <c r="J3202" t="s">
        <v>25</v>
      </c>
      <c r="K3202">
        <v>527519</v>
      </c>
      <c r="L3202">
        <v>45</v>
      </c>
      <c r="M3202">
        <v>0</v>
      </c>
      <c r="N3202">
        <v>1</v>
      </c>
      <c r="O3202">
        <v>0</v>
      </c>
      <c r="P3202">
        <v>0</v>
      </c>
      <c r="Q3202">
        <v>0</v>
      </c>
      <c r="R3202" t="s">
        <v>8436</v>
      </c>
      <c r="S3202" t="s">
        <v>50</v>
      </c>
    </row>
    <row r="3203" spans="1:19">
      <c r="A3203" t="s">
        <v>8437</v>
      </c>
      <c r="B3203" t="s">
        <v>8438</v>
      </c>
      <c r="C3203" t="s">
        <v>35</v>
      </c>
      <c r="D3203" t="s">
        <v>30</v>
      </c>
      <c r="E3203">
        <v>443.85</v>
      </c>
      <c r="F3203" t="s">
        <v>23</v>
      </c>
      <c r="G3203" t="s">
        <v>24</v>
      </c>
      <c r="H3203">
        <v>9.51</v>
      </c>
      <c r="I3203">
        <v>0</v>
      </c>
      <c r="J3203" t="s">
        <v>25</v>
      </c>
      <c r="K3203">
        <v>406471</v>
      </c>
      <c r="L3203">
        <v>21</v>
      </c>
      <c r="M3203">
        <v>0</v>
      </c>
      <c r="N3203">
        <v>0</v>
      </c>
      <c r="O3203">
        <v>0</v>
      </c>
      <c r="P3203">
        <v>0</v>
      </c>
      <c r="Q3203">
        <v>0</v>
      </c>
      <c r="R3203" t="s">
        <v>8439</v>
      </c>
    </row>
    <row r="3204" spans="1:19">
      <c r="A3204" t="s">
        <v>8440</v>
      </c>
      <c r="B3204" t="s">
        <v>8441</v>
      </c>
      <c r="C3204" t="s">
        <v>121</v>
      </c>
      <c r="D3204" t="s">
        <v>70</v>
      </c>
      <c r="E3204">
        <v>102.29</v>
      </c>
      <c r="F3204" t="s">
        <v>23</v>
      </c>
      <c r="G3204" t="s">
        <v>24</v>
      </c>
      <c r="H3204">
        <v>0.85</v>
      </c>
      <c r="I3204">
        <v>0</v>
      </c>
      <c r="J3204" t="s">
        <v>144</v>
      </c>
      <c r="K3204">
        <v>456318</v>
      </c>
      <c r="L3204">
        <v>22</v>
      </c>
      <c r="M3204">
        <v>0</v>
      </c>
      <c r="N3204">
        <v>0</v>
      </c>
      <c r="O3204">
        <v>0</v>
      </c>
      <c r="P3204">
        <v>0</v>
      </c>
      <c r="Q3204">
        <v>0</v>
      </c>
      <c r="R3204" t="s">
        <v>8442</v>
      </c>
    </row>
    <row r="3205" spans="1:19">
      <c r="A3205" t="s">
        <v>8443</v>
      </c>
      <c r="B3205" t="s">
        <v>3400</v>
      </c>
      <c r="C3205" t="s">
        <v>111</v>
      </c>
      <c r="D3205" t="s">
        <v>22</v>
      </c>
      <c r="E3205">
        <v>530.27</v>
      </c>
      <c r="F3205" t="s">
        <v>23</v>
      </c>
      <c r="G3205" t="s">
        <v>24</v>
      </c>
      <c r="H3205">
        <v>9.85</v>
      </c>
      <c r="I3205">
        <v>0</v>
      </c>
      <c r="J3205" t="s">
        <v>48</v>
      </c>
      <c r="K3205">
        <v>438072</v>
      </c>
      <c r="L3205">
        <v>25</v>
      </c>
      <c r="M3205">
        <v>0</v>
      </c>
      <c r="N3205">
        <v>0</v>
      </c>
      <c r="O3205">
        <v>0</v>
      </c>
      <c r="P3205">
        <v>0</v>
      </c>
      <c r="Q3205">
        <v>0</v>
      </c>
      <c r="R3205" t="s">
        <v>8444</v>
      </c>
    </row>
    <row r="3206" spans="1:19">
      <c r="A3206" t="s">
        <v>8445</v>
      </c>
      <c r="B3206" t="s">
        <v>1527</v>
      </c>
      <c r="C3206" t="s">
        <v>44</v>
      </c>
      <c r="D3206" t="s">
        <v>70</v>
      </c>
      <c r="E3206">
        <v>403.78</v>
      </c>
      <c r="F3206" t="s">
        <v>23</v>
      </c>
      <c r="G3206" t="s">
        <v>24</v>
      </c>
      <c r="H3206">
        <v>3.07</v>
      </c>
      <c r="I3206">
        <v>0</v>
      </c>
      <c r="J3206" t="s">
        <v>31</v>
      </c>
      <c r="K3206">
        <v>492585</v>
      </c>
      <c r="L3206">
        <v>24</v>
      </c>
      <c r="M3206">
        <v>0</v>
      </c>
      <c r="N3206">
        <v>0</v>
      </c>
      <c r="O3206">
        <v>0</v>
      </c>
      <c r="P3206">
        <v>0</v>
      </c>
      <c r="Q3206">
        <v>0</v>
      </c>
      <c r="R3206" t="s">
        <v>8446</v>
      </c>
    </row>
    <row r="3207" spans="1:19">
      <c r="A3207" t="s">
        <v>8447</v>
      </c>
      <c r="B3207" t="s">
        <v>8448</v>
      </c>
      <c r="C3207" t="s">
        <v>128</v>
      </c>
      <c r="D3207" t="s">
        <v>22</v>
      </c>
      <c r="E3207">
        <v>691.02</v>
      </c>
      <c r="F3207" t="s">
        <v>55</v>
      </c>
      <c r="G3207" t="s">
        <v>40</v>
      </c>
      <c r="H3207">
        <v>1.7</v>
      </c>
      <c r="I3207">
        <v>0</v>
      </c>
      <c r="J3207" t="s">
        <v>48</v>
      </c>
      <c r="K3207">
        <v>415955</v>
      </c>
      <c r="L3207">
        <v>22</v>
      </c>
      <c r="M3207">
        <v>0</v>
      </c>
      <c r="N3207">
        <v>0</v>
      </c>
      <c r="O3207">
        <v>0</v>
      </c>
      <c r="P3207">
        <v>0</v>
      </c>
      <c r="Q3207">
        <v>0</v>
      </c>
      <c r="R3207" t="s">
        <v>8449</v>
      </c>
    </row>
    <row r="3208" spans="1:19">
      <c r="A3208" t="s">
        <v>8450</v>
      </c>
      <c r="B3208" t="s">
        <v>8451</v>
      </c>
      <c r="C3208" t="s">
        <v>44</v>
      </c>
      <c r="D3208" t="s">
        <v>30</v>
      </c>
      <c r="E3208">
        <v>2012.01</v>
      </c>
      <c r="F3208" t="s">
        <v>23</v>
      </c>
      <c r="G3208" t="s">
        <v>24</v>
      </c>
      <c r="H3208">
        <v>5.75</v>
      </c>
      <c r="I3208">
        <v>0</v>
      </c>
      <c r="J3208" t="s">
        <v>25</v>
      </c>
      <c r="K3208">
        <v>525262</v>
      </c>
      <c r="L3208">
        <v>14</v>
      </c>
      <c r="M3208">
        <v>0</v>
      </c>
      <c r="N3208">
        <v>0</v>
      </c>
      <c r="O3208">
        <v>0</v>
      </c>
      <c r="P3208">
        <v>0</v>
      </c>
      <c r="Q3208">
        <v>0</v>
      </c>
      <c r="R3208" t="s">
        <v>8452</v>
      </c>
    </row>
    <row r="3209" spans="1:19">
      <c r="A3209" t="s">
        <v>8453</v>
      </c>
      <c r="B3209" t="s">
        <v>8454</v>
      </c>
      <c r="C3209" t="s">
        <v>53</v>
      </c>
      <c r="D3209" t="s">
        <v>22</v>
      </c>
      <c r="E3209">
        <v>922.59</v>
      </c>
      <c r="F3209" t="s">
        <v>23</v>
      </c>
      <c r="G3209" t="s">
        <v>24</v>
      </c>
      <c r="H3209">
        <v>0.9</v>
      </c>
      <c r="I3209">
        <v>0</v>
      </c>
      <c r="J3209" t="s">
        <v>31</v>
      </c>
      <c r="K3209">
        <v>528619</v>
      </c>
      <c r="L3209">
        <v>12</v>
      </c>
      <c r="M3209">
        <v>0</v>
      </c>
      <c r="N3209">
        <v>0</v>
      </c>
      <c r="O3209">
        <v>0</v>
      </c>
      <c r="P3209">
        <v>0</v>
      </c>
      <c r="Q3209">
        <v>0</v>
      </c>
      <c r="R3209" t="s">
        <v>8455</v>
      </c>
    </row>
    <row r="3210" spans="1:19">
      <c r="A3210" t="s">
        <v>8456</v>
      </c>
      <c r="B3210" t="s">
        <v>222</v>
      </c>
      <c r="C3210" t="s">
        <v>35</v>
      </c>
      <c r="D3210" t="s">
        <v>22</v>
      </c>
      <c r="E3210">
        <v>149.06</v>
      </c>
      <c r="F3210" t="s">
        <v>39</v>
      </c>
      <c r="G3210" t="s">
        <v>40</v>
      </c>
      <c r="H3210">
        <v>7.5</v>
      </c>
      <c r="I3210">
        <v>0</v>
      </c>
      <c r="J3210" t="s">
        <v>25</v>
      </c>
      <c r="K3210">
        <v>480823</v>
      </c>
      <c r="L3210">
        <v>25</v>
      </c>
      <c r="M3210">
        <v>0</v>
      </c>
      <c r="N3210">
        <v>0</v>
      </c>
      <c r="O3210">
        <v>0</v>
      </c>
      <c r="P3210">
        <v>0</v>
      </c>
      <c r="Q3210">
        <v>0</v>
      </c>
      <c r="R3210" t="s">
        <v>8457</v>
      </c>
    </row>
    <row r="3211" spans="1:19">
      <c r="A3211" t="s">
        <v>8458</v>
      </c>
      <c r="B3211" t="s">
        <v>394</v>
      </c>
      <c r="C3211" t="s">
        <v>29</v>
      </c>
      <c r="D3211" t="s">
        <v>22</v>
      </c>
      <c r="E3211">
        <v>743.26</v>
      </c>
      <c r="F3211" t="s">
        <v>23</v>
      </c>
      <c r="G3211" t="s">
        <v>24</v>
      </c>
      <c r="H3211">
        <v>1.69</v>
      </c>
      <c r="I3211">
        <v>0</v>
      </c>
      <c r="J3211" t="s">
        <v>25</v>
      </c>
      <c r="K3211">
        <v>546798</v>
      </c>
      <c r="L3211">
        <v>15</v>
      </c>
      <c r="M3211">
        <v>0</v>
      </c>
      <c r="N3211">
        <v>0</v>
      </c>
      <c r="O3211">
        <v>0</v>
      </c>
      <c r="P3211">
        <v>0</v>
      </c>
      <c r="Q3211">
        <v>0</v>
      </c>
      <c r="R3211" t="s">
        <v>8459</v>
      </c>
    </row>
    <row r="3212" spans="1:19">
      <c r="A3212" t="s">
        <v>8460</v>
      </c>
      <c r="B3212" t="s">
        <v>8461</v>
      </c>
      <c r="C3212" t="s">
        <v>35</v>
      </c>
      <c r="D3212" t="s">
        <v>22</v>
      </c>
      <c r="E3212">
        <v>436.14</v>
      </c>
      <c r="F3212" t="s">
        <v>23</v>
      </c>
      <c r="G3212" t="s">
        <v>24</v>
      </c>
      <c r="H3212">
        <v>3</v>
      </c>
      <c r="I3212">
        <v>0</v>
      </c>
      <c r="J3212" t="s">
        <v>31</v>
      </c>
      <c r="K3212">
        <v>501911</v>
      </c>
      <c r="L3212">
        <v>12</v>
      </c>
      <c r="M3212">
        <v>0</v>
      </c>
      <c r="N3212">
        <v>0</v>
      </c>
      <c r="O3212">
        <v>0</v>
      </c>
      <c r="P3212">
        <v>0</v>
      </c>
      <c r="Q3212">
        <v>0</v>
      </c>
      <c r="R3212" t="s">
        <v>8462</v>
      </c>
    </row>
    <row r="3213" spans="1:19">
      <c r="A3213" t="s">
        <v>8463</v>
      </c>
      <c r="B3213" t="s">
        <v>3020</v>
      </c>
      <c r="C3213" t="s">
        <v>121</v>
      </c>
      <c r="D3213" t="s">
        <v>22</v>
      </c>
      <c r="E3213">
        <v>1226.46</v>
      </c>
      <c r="F3213" t="s">
        <v>23</v>
      </c>
      <c r="G3213" t="s">
        <v>24</v>
      </c>
      <c r="H3213">
        <v>11.13</v>
      </c>
      <c r="I3213">
        <v>0</v>
      </c>
      <c r="J3213" t="s">
        <v>25</v>
      </c>
      <c r="K3213">
        <v>412359</v>
      </c>
      <c r="L3213">
        <v>12</v>
      </c>
      <c r="M3213">
        <v>0</v>
      </c>
      <c r="N3213">
        <v>0</v>
      </c>
      <c r="O3213">
        <v>0</v>
      </c>
      <c r="P3213">
        <v>0</v>
      </c>
      <c r="Q3213">
        <v>0</v>
      </c>
      <c r="R3213" t="s">
        <v>8464</v>
      </c>
    </row>
    <row r="3214" spans="1:19">
      <c r="A3214" t="s">
        <v>8465</v>
      </c>
      <c r="B3214" t="s">
        <v>6019</v>
      </c>
      <c r="C3214" t="s">
        <v>29</v>
      </c>
      <c r="D3214" t="s">
        <v>30</v>
      </c>
      <c r="E3214">
        <v>1629.76</v>
      </c>
      <c r="F3214" t="s">
        <v>23</v>
      </c>
      <c r="G3214" t="s">
        <v>24</v>
      </c>
      <c r="H3214">
        <v>0.69</v>
      </c>
      <c r="I3214">
        <v>0</v>
      </c>
      <c r="J3214" t="s">
        <v>48</v>
      </c>
      <c r="K3214">
        <v>464614</v>
      </c>
      <c r="L3214">
        <v>13</v>
      </c>
      <c r="M3214">
        <v>0</v>
      </c>
      <c r="N3214">
        <v>0</v>
      </c>
      <c r="O3214">
        <v>0</v>
      </c>
      <c r="P3214">
        <v>0</v>
      </c>
      <c r="Q3214">
        <v>0</v>
      </c>
      <c r="R3214" t="s">
        <v>8466</v>
      </c>
    </row>
    <row r="3215" spans="1:19">
      <c r="A3215" t="s">
        <v>8467</v>
      </c>
      <c r="B3215" t="s">
        <v>8468</v>
      </c>
      <c r="C3215" t="s">
        <v>44</v>
      </c>
      <c r="D3215" t="s">
        <v>30</v>
      </c>
      <c r="E3215">
        <v>266.70999999999998</v>
      </c>
      <c r="F3215" t="s">
        <v>55</v>
      </c>
      <c r="G3215" t="s">
        <v>40</v>
      </c>
      <c r="H3215">
        <v>5.58</v>
      </c>
      <c r="I3215">
        <v>0</v>
      </c>
      <c r="J3215" t="s">
        <v>31</v>
      </c>
      <c r="K3215">
        <v>549521</v>
      </c>
      <c r="L3215">
        <v>13</v>
      </c>
      <c r="M3215">
        <v>0</v>
      </c>
      <c r="N3215">
        <v>0</v>
      </c>
      <c r="O3215">
        <v>0</v>
      </c>
      <c r="P3215">
        <v>0</v>
      </c>
      <c r="Q3215">
        <v>0</v>
      </c>
      <c r="R3215" t="s">
        <v>8469</v>
      </c>
    </row>
    <row r="3216" spans="1:19">
      <c r="A3216" t="s">
        <v>8470</v>
      </c>
      <c r="B3216" t="s">
        <v>1596</v>
      </c>
      <c r="C3216" t="s">
        <v>29</v>
      </c>
      <c r="D3216" t="s">
        <v>22</v>
      </c>
      <c r="E3216">
        <v>308.52999999999997</v>
      </c>
      <c r="F3216" t="s">
        <v>23</v>
      </c>
      <c r="G3216" t="s">
        <v>24</v>
      </c>
      <c r="H3216">
        <v>6.79</v>
      </c>
      <c r="I3216">
        <v>0</v>
      </c>
      <c r="J3216" t="s">
        <v>25</v>
      </c>
      <c r="K3216">
        <v>496318</v>
      </c>
      <c r="L3216">
        <v>23</v>
      </c>
      <c r="M3216">
        <v>0</v>
      </c>
      <c r="N3216">
        <v>0</v>
      </c>
      <c r="O3216">
        <v>0</v>
      </c>
      <c r="P3216">
        <v>0</v>
      </c>
      <c r="Q3216">
        <v>0</v>
      </c>
      <c r="R3216" t="s">
        <v>8471</v>
      </c>
    </row>
    <row r="3217" spans="1:19">
      <c r="A3217" t="s">
        <v>8472</v>
      </c>
      <c r="B3217" t="s">
        <v>8473</v>
      </c>
      <c r="C3217" t="s">
        <v>53</v>
      </c>
      <c r="D3217" t="s">
        <v>30</v>
      </c>
      <c r="E3217">
        <v>352.58</v>
      </c>
      <c r="F3217" t="s">
        <v>39</v>
      </c>
      <c r="G3217" t="s">
        <v>24</v>
      </c>
      <c r="H3217">
        <v>7.13</v>
      </c>
      <c r="I3217">
        <v>0</v>
      </c>
      <c r="J3217" t="s">
        <v>31</v>
      </c>
      <c r="K3217">
        <v>548557</v>
      </c>
      <c r="L3217">
        <v>12</v>
      </c>
      <c r="M3217">
        <v>0</v>
      </c>
      <c r="N3217">
        <v>0</v>
      </c>
      <c r="O3217">
        <v>0</v>
      </c>
      <c r="P3217">
        <v>0</v>
      </c>
      <c r="Q3217">
        <v>0</v>
      </c>
      <c r="R3217" t="s">
        <v>8474</v>
      </c>
      <c r="S3217" t="s">
        <v>50</v>
      </c>
    </row>
    <row r="3218" spans="1:19">
      <c r="A3218" t="s">
        <v>8475</v>
      </c>
      <c r="B3218" t="s">
        <v>8476</v>
      </c>
      <c r="C3218" t="s">
        <v>35</v>
      </c>
      <c r="D3218" t="s">
        <v>70</v>
      </c>
      <c r="E3218">
        <v>556.26</v>
      </c>
      <c r="F3218" t="s">
        <v>55</v>
      </c>
      <c r="G3218" t="s">
        <v>40</v>
      </c>
      <c r="H3218">
        <v>1.26</v>
      </c>
      <c r="I3218">
        <v>0</v>
      </c>
      <c r="J3218" t="s">
        <v>25</v>
      </c>
      <c r="K3218">
        <v>532733</v>
      </c>
      <c r="L3218">
        <v>48</v>
      </c>
      <c r="M3218">
        <v>0</v>
      </c>
      <c r="N3218">
        <v>1</v>
      </c>
      <c r="O3218">
        <v>0</v>
      </c>
      <c r="P3218">
        <v>0</v>
      </c>
      <c r="Q3218">
        <v>0</v>
      </c>
      <c r="R3218" t="s">
        <v>8477</v>
      </c>
    </row>
    <row r="3219" spans="1:19">
      <c r="A3219" t="s">
        <v>8478</v>
      </c>
      <c r="B3219" t="s">
        <v>589</v>
      </c>
      <c r="C3219" t="s">
        <v>53</v>
      </c>
      <c r="D3219" t="s">
        <v>30</v>
      </c>
      <c r="E3219">
        <v>322.45</v>
      </c>
      <c r="F3219" t="s">
        <v>23</v>
      </c>
      <c r="G3219" t="s">
        <v>24</v>
      </c>
      <c r="H3219">
        <v>9.9700000000000006</v>
      </c>
      <c r="I3219">
        <v>0</v>
      </c>
      <c r="J3219" t="s">
        <v>25</v>
      </c>
      <c r="K3219">
        <v>403114</v>
      </c>
      <c r="L3219">
        <v>17</v>
      </c>
      <c r="M3219">
        <v>0</v>
      </c>
      <c r="N3219">
        <v>0</v>
      </c>
      <c r="O3219">
        <v>0</v>
      </c>
      <c r="P3219">
        <v>0</v>
      </c>
      <c r="Q3219">
        <v>0</v>
      </c>
      <c r="R3219" t="s">
        <v>8479</v>
      </c>
    </row>
    <row r="3220" spans="1:19">
      <c r="A3220" t="s">
        <v>8480</v>
      </c>
      <c r="B3220" t="s">
        <v>8481</v>
      </c>
      <c r="C3220" t="s">
        <v>21</v>
      </c>
      <c r="D3220" t="s">
        <v>70</v>
      </c>
      <c r="E3220">
        <v>290.5</v>
      </c>
      <c r="F3220" t="s">
        <v>55</v>
      </c>
      <c r="G3220" t="s">
        <v>40</v>
      </c>
      <c r="H3220">
        <v>10.3</v>
      </c>
      <c r="I3220">
        <v>0</v>
      </c>
      <c r="J3220" t="s">
        <v>31</v>
      </c>
      <c r="K3220">
        <v>506790</v>
      </c>
      <c r="L3220">
        <v>20</v>
      </c>
      <c r="M3220">
        <v>0</v>
      </c>
      <c r="N3220">
        <v>0</v>
      </c>
      <c r="O3220">
        <v>0</v>
      </c>
      <c r="P3220">
        <v>0</v>
      </c>
      <c r="Q3220">
        <v>0</v>
      </c>
      <c r="R3220" t="s">
        <v>8482</v>
      </c>
    </row>
    <row r="3221" spans="1:19">
      <c r="A3221" t="s">
        <v>8483</v>
      </c>
      <c r="B3221" t="s">
        <v>6493</v>
      </c>
      <c r="C3221" t="s">
        <v>60</v>
      </c>
      <c r="D3221" t="s">
        <v>22</v>
      </c>
      <c r="E3221">
        <v>152.49</v>
      </c>
      <c r="F3221" t="s">
        <v>39</v>
      </c>
      <c r="G3221" t="s">
        <v>40</v>
      </c>
      <c r="H3221">
        <v>4.29</v>
      </c>
      <c r="I3221">
        <v>0</v>
      </c>
      <c r="J3221" t="s">
        <v>25</v>
      </c>
      <c r="K3221">
        <v>461172</v>
      </c>
      <c r="L3221">
        <v>10</v>
      </c>
      <c r="M3221">
        <v>0</v>
      </c>
      <c r="N3221">
        <v>0</v>
      </c>
      <c r="O3221">
        <v>0</v>
      </c>
      <c r="P3221">
        <v>0</v>
      </c>
      <c r="Q3221">
        <v>0</v>
      </c>
      <c r="R3221" t="s">
        <v>8484</v>
      </c>
    </row>
    <row r="3222" spans="1:19">
      <c r="A3222" t="s">
        <v>8485</v>
      </c>
      <c r="B3222" t="s">
        <v>6490</v>
      </c>
      <c r="C3222" t="s">
        <v>121</v>
      </c>
      <c r="D3222" t="s">
        <v>54</v>
      </c>
      <c r="E3222">
        <v>1204.6199999999999</v>
      </c>
      <c r="F3222" t="s">
        <v>23</v>
      </c>
      <c r="G3222" t="s">
        <v>24</v>
      </c>
      <c r="H3222">
        <v>18.079999999999998</v>
      </c>
      <c r="I3222">
        <v>0</v>
      </c>
      <c r="J3222" t="s">
        <v>48</v>
      </c>
      <c r="K3222">
        <v>420718</v>
      </c>
      <c r="L3222">
        <v>55</v>
      </c>
      <c r="M3222">
        <v>0</v>
      </c>
      <c r="N3222">
        <v>1</v>
      </c>
      <c r="O3222">
        <v>0</v>
      </c>
      <c r="P3222">
        <v>1</v>
      </c>
      <c r="Q3222">
        <v>0</v>
      </c>
      <c r="R3222" t="s">
        <v>8486</v>
      </c>
    </row>
    <row r="3223" spans="1:19">
      <c r="A3223" t="s">
        <v>8487</v>
      </c>
      <c r="B3223" t="s">
        <v>8488</v>
      </c>
      <c r="C3223" t="s">
        <v>44</v>
      </c>
      <c r="D3223" t="s">
        <v>30</v>
      </c>
      <c r="E3223">
        <v>201.68</v>
      </c>
      <c r="F3223" t="s">
        <v>23</v>
      </c>
      <c r="G3223" t="s">
        <v>24</v>
      </c>
      <c r="H3223">
        <v>6.07</v>
      </c>
      <c r="I3223">
        <v>0</v>
      </c>
      <c r="J3223" t="s">
        <v>48</v>
      </c>
      <c r="K3223">
        <v>430856</v>
      </c>
      <c r="L3223">
        <v>24</v>
      </c>
      <c r="M3223">
        <v>0</v>
      </c>
      <c r="N3223">
        <v>0</v>
      </c>
      <c r="O3223">
        <v>0</v>
      </c>
      <c r="P3223">
        <v>0</v>
      </c>
      <c r="Q3223">
        <v>0</v>
      </c>
      <c r="R3223" t="s">
        <v>8489</v>
      </c>
    </row>
    <row r="3224" spans="1:19">
      <c r="A3224" t="s">
        <v>8490</v>
      </c>
      <c r="B3224" t="s">
        <v>3778</v>
      </c>
      <c r="C3224" t="s">
        <v>29</v>
      </c>
      <c r="D3224" t="s">
        <v>22</v>
      </c>
      <c r="E3224">
        <v>403.62</v>
      </c>
      <c r="F3224" t="s">
        <v>23</v>
      </c>
      <c r="G3224" t="s">
        <v>24</v>
      </c>
      <c r="H3224">
        <v>3.11</v>
      </c>
      <c r="I3224">
        <v>0</v>
      </c>
      <c r="J3224" t="s">
        <v>31</v>
      </c>
      <c r="K3224">
        <v>543233</v>
      </c>
      <c r="L3224">
        <v>21</v>
      </c>
      <c r="M3224">
        <v>0</v>
      </c>
      <c r="N3224">
        <v>0</v>
      </c>
      <c r="O3224">
        <v>0</v>
      </c>
      <c r="P3224">
        <v>0</v>
      </c>
      <c r="Q3224">
        <v>0</v>
      </c>
      <c r="R3224" t="s">
        <v>8491</v>
      </c>
    </row>
    <row r="3225" spans="1:19">
      <c r="A3225" t="s">
        <v>8492</v>
      </c>
      <c r="B3225" t="s">
        <v>8493</v>
      </c>
      <c r="C3225" t="s">
        <v>60</v>
      </c>
      <c r="D3225" t="s">
        <v>30</v>
      </c>
      <c r="E3225">
        <v>148.68</v>
      </c>
      <c r="F3225" t="s">
        <v>55</v>
      </c>
      <c r="G3225" t="s">
        <v>24</v>
      </c>
      <c r="H3225">
        <v>11.6</v>
      </c>
      <c r="I3225">
        <v>0</v>
      </c>
      <c r="J3225" t="s">
        <v>31</v>
      </c>
      <c r="K3225">
        <v>481478</v>
      </c>
      <c r="L3225">
        <v>25</v>
      </c>
      <c r="M3225">
        <v>0</v>
      </c>
      <c r="N3225">
        <v>0</v>
      </c>
      <c r="O3225">
        <v>0</v>
      </c>
      <c r="P3225">
        <v>0</v>
      </c>
      <c r="Q3225">
        <v>0</v>
      </c>
      <c r="R3225" t="s">
        <v>8494</v>
      </c>
      <c r="S3225" t="s">
        <v>57</v>
      </c>
    </row>
    <row r="3226" spans="1:19">
      <c r="A3226" t="s">
        <v>8495</v>
      </c>
      <c r="B3226" t="s">
        <v>8496</v>
      </c>
      <c r="C3226" t="s">
        <v>60</v>
      </c>
      <c r="D3226" t="s">
        <v>30</v>
      </c>
      <c r="E3226">
        <v>170.19</v>
      </c>
      <c r="F3226" t="s">
        <v>39</v>
      </c>
      <c r="G3226" t="s">
        <v>40</v>
      </c>
      <c r="H3226">
        <v>0.64</v>
      </c>
      <c r="I3226">
        <v>0</v>
      </c>
      <c r="J3226" t="s">
        <v>31</v>
      </c>
      <c r="K3226">
        <v>559634</v>
      </c>
      <c r="L3226">
        <v>38</v>
      </c>
      <c r="M3226">
        <v>0</v>
      </c>
      <c r="N3226">
        <v>1</v>
      </c>
      <c r="O3226">
        <v>0</v>
      </c>
      <c r="P3226">
        <v>0</v>
      </c>
      <c r="Q3226">
        <v>0</v>
      </c>
      <c r="R3226" t="s">
        <v>8497</v>
      </c>
    </row>
    <row r="3227" spans="1:19">
      <c r="A3227" t="s">
        <v>8498</v>
      </c>
      <c r="B3227" t="s">
        <v>225</v>
      </c>
      <c r="C3227" t="s">
        <v>35</v>
      </c>
      <c r="D3227" t="s">
        <v>22</v>
      </c>
      <c r="E3227">
        <v>1123.77</v>
      </c>
      <c r="F3227" t="s">
        <v>23</v>
      </c>
      <c r="G3227" t="s">
        <v>24</v>
      </c>
      <c r="H3227">
        <v>8.16</v>
      </c>
      <c r="I3227">
        <v>0</v>
      </c>
      <c r="J3227" t="s">
        <v>31</v>
      </c>
      <c r="K3227">
        <v>480714</v>
      </c>
      <c r="L3227">
        <v>18</v>
      </c>
      <c r="M3227">
        <v>0</v>
      </c>
      <c r="N3227">
        <v>0</v>
      </c>
      <c r="O3227">
        <v>0</v>
      </c>
      <c r="P3227">
        <v>0</v>
      </c>
      <c r="Q3227">
        <v>0</v>
      </c>
      <c r="R3227" t="s">
        <v>8499</v>
      </c>
    </row>
    <row r="3228" spans="1:19">
      <c r="A3228" t="s">
        <v>8500</v>
      </c>
      <c r="B3228" t="s">
        <v>442</v>
      </c>
      <c r="C3228" t="s">
        <v>35</v>
      </c>
      <c r="D3228" t="s">
        <v>70</v>
      </c>
      <c r="E3228">
        <v>565.21</v>
      </c>
      <c r="F3228" t="s">
        <v>39</v>
      </c>
      <c r="G3228" t="s">
        <v>40</v>
      </c>
      <c r="H3228">
        <v>9.09</v>
      </c>
      <c r="I3228">
        <v>0</v>
      </c>
      <c r="J3228" t="s">
        <v>48</v>
      </c>
      <c r="K3228">
        <v>540192</v>
      </c>
      <c r="L3228">
        <v>24</v>
      </c>
      <c r="M3228">
        <v>0</v>
      </c>
      <c r="N3228">
        <v>0</v>
      </c>
      <c r="O3228">
        <v>0</v>
      </c>
      <c r="P3228">
        <v>0</v>
      </c>
      <c r="Q3228">
        <v>0</v>
      </c>
      <c r="R3228" t="s">
        <v>8501</v>
      </c>
    </row>
    <row r="3229" spans="1:19">
      <c r="A3229" t="s">
        <v>8502</v>
      </c>
      <c r="B3229" t="s">
        <v>63</v>
      </c>
      <c r="C3229" t="s">
        <v>121</v>
      </c>
      <c r="D3229" t="s">
        <v>70</v>
      </c>
      <c r="E3229">
        <v>558.74</v>
      </c>
      <c r="F3229" t="s">
        <v>23</v>
      </c>
      <c r="G3229" t="s">
        <v>24</v>
      </c>
      <c r="H3229">
        <v>3.06</v>
      </c>
      <c r="I3229">
        <v>0</v>
      </c>
      <c r="J3229" t="s">
        <v>25</v>
      </c>
      <c r="K3229">
        <v>424679</v>
      </c>
      <c r="L3229">
        <v>10</v>
      </c>
      <c r="M3229">
        <v>0</v>
      </c>
      <c r="N3229">
        <v>0</v>
      </c>
      <c r="O3229">
        <v>0</v>
      </c>
      <c r="P3229">
        <v>0</v>
      </c>
      <c r="Q3229">
        <v>0</v>
      </c>
      <c r="R3229" t="s">
        <v>8503</v>
      </c>
    </row>
    <row r="3230" spans="1:19">
      <c r="A3230" t="s">
        <v>8504</v>
      </c>
      <c r="B3230" t="s">
        <v>8505</v>
      </c>
      <c r="C3230" t="s">
        <v>44</v>
      </c>
      <c r="D3230" t="s">
        <v>70</v>
      </c>
      <c r="E3230">
        <v>302.55</v>
      </c>
      <c r="F3230" t="s">
        <v>23</v>
      </c>
      <c r="G3230" t="s">
        <v>24</v>
      </c>
      <c r="H3230">
        <v>10.38</v>
      </c>
      <c r="I3230">
        <v>0</v>
      </c>
      <c r="J3230" t="s">
        <v>31</v>
      </c>
      <c r="K3230">
        <v>419085</v>
      </c>
      <c r="L3230">
        <v>22</v>
      </c>
      <c r="M3230">
        <v>0</v>
      </c>
      <c r="N3230">
        <v>0</v>
      </c>
      <c r="O3230">
        <v>0</v>
      </c>
      <c r="P3230">
        <v>0</v>
      </c>
      <c r="Q3230">
        <v>0</v>
      </c>
      <c r="R3230" t="s">
        <v>8506</v>
      </c>
    </row>
    <row r="3231" spans="1:19">
      <c r="A3231" t="s">
        <v>8507</v>
      </c>
      <c r="B3231" t="s">
        <v>8508</v>
      </c>
      <c r="C3231" t="s">
        <v>44</v>
      </c>
      <c r="D3231" t="s">
        <v>54</v>
      </c>
      <c r="E3231">
        <v>983.08</v>
      </c>
      <c r="F3231" t="s">
        <v>23</v>
      </c>
      <c r="G3231" t="s">
        <v>24</v>
      </c>
      <c r="H3231">
        <v>12.69</v>
      </c>
      <c r="I3231">
        <v>0</v>
      </c>
      <c r="J3231" t="s">
        <v>25</v>
      </c>
      <c r="K3231">
        <v>406055</v>
      </c>
      <c r="L3231">
        <v>23</v>
      </c>
      <c r="M3231">
        <v>0</v>
      </c>
      <c r="N3231">
        <v>0</v>
      </c>
      <c r="O3231">
        <v>0</v>
      </c>
      <c r="P3231">
        <v>0</v>
      </c>
      <c r="Q3231">
        <v>0</v>
      </c>
      <c r="R3231" t="s">
        <v>8509</v>
      </c>
    </row>
    <row r="3232" spans="1:19">
      <c r="A3232" t="s">
        <v>8510</v>
      </c>
      <c r="B3232" t="s">
        <v>406</v>
      </c>
      <c r="C3232" t="s">
        <v>53</v>
      </c>
      <c r="D3232" t="s">
        <v>54</v>
      </c>
      <c r="E3232">
        <v>125.97</v>
      </c>
      <c r="F3232" t="s">
        <v>23</v>
      </c>
      <c r="G3232" t="s">
        <v>24</v>
      </c>
      <c r="H3232">
        <v>17.05</v>
      </c>
      <c r="I3232">
        <v>0</v>
      </c>
      <c r="J3232" t="s">
        <v>31</v>
      </c>
      <c r="K3232">
        <v>413627</v>
      </c>
      <c r="L3232">
        <v>15</v>
      </c>
      <c r="M3232">
        <v>0</v>
      </c>
      <c r="N3232">
        <v>0</v>
      </c>
      <c r="O3232">
        <v>0</v>
      </c>
      <c r="P3232">
        <v>0</v>
      </c>
      <c r="Q3232">
        <v>0</v>
      </c>
      <c r="R3232" t="s">
        <v>8511</v>
      </c>
    </row>
    <row r="3233" spans="1:19">
      <c r="A3233" t="s">
        <v>8512</v>
      </c>
      <c r="B3233" t="s">
        <v>6831</v>
      </c>
      <c r="C3233" t="s">
        <v>35</v>
      </c>
      <c r="D3233" t="s">
        <v>70</v>
      </c>
      <c r="E3233">
        <v>256.13</v>
      </c>
      <c r="F3233" t="s">
        <v>55</v>
      </c>
      <c r="G3233" t="s">
        <v>24</v>
      </c>
      <c r="H3233">
        <v>7.18</v>
      </c>
      <c r="I3233">
        <v>0</v>
      </c>
      <c r="J3233" t="s">
        <v>31</v>
      </c>
      <c r="K3233">
        <v>455550</v>
      </c>
      <c r="L3233">
        <v>79</v>
      </c>
      <c r="M3233">
        <v>1</v>
      </c>
      <c r="N3233">
        <v>1</v>
      </c>
      <c r="O3233">
        <v>0</v>
      </c>
      <c r="P3233">
        <v>0</v>
      </c>
      <c r="Q3233">
        <v>1</v>
      </c>
      <c r="R3233" t="s">
        <v>8513</v>
      </c>
      <c r="S3233" t="s">
        <v>57</v>
      </c>
    </row>
    <row r="3234" spans="1:19">
      <c r="A3234" t="s">
        <v>8514</v>
      </c>
      <c r="B3234" t="s">
        <v>1251</v>
      </c>
      <c r="C3234" t="s">
        <v>29</v>
      </c>
      <c r="D3234" t="s">
        <v>30</v>
      </c>
      <c r="E3234">
        <v>121.52</v>
      </c>
      <c r="F3234" t="s">
        <v>55</v>
      </c>
      <c r="G3234" t="s">
        <v>40</v>
      </c>
      <c r="H3234">
        <v>3.63</v>
      </c>
      <c r="I3234">
        <v>0</v>
      </c>
      <c r="J3234" t="s">
        <v>25</v>
      </c>
      <c r="K3234">
        <v>524363</v>
      </c>
      <c r="L3234">
        <v>22</v>
      </c>
      <c r="M3234">
        <v>0</v>
      </c>
      <c r="N3234">
        <v>0</v>
      </c>
      <c r="O3234">
        <v>0</v>
      </c>
      <c r="P3234">
        <v>0</v>
      </c>
      <c r="Q3234">
        <v>0</v>
      </c>
      <c r="R3234" t="s">
        <v>8515</v>
      </c>
    </row>
    <row r="3235" spans="1:19">
      <c r="A3235" t="s">
        <v>8516</v>
      </c>
      <c r="B3235" t="s">
        <v>5575</v>
      </c>
      <c r="C3235" t="s">
        <v>44</v>
      </c>
      <c r="D3235" t="s">
        <v>70</v>
      </c>
      <c r="E3235">
        <v>571.99</v>
      </c>
      <c r="F3235" t="s">
        <v>55</v>
      </c>
      <c r="G3235" t="s">
        <v>40</v>
      </c>
      <c r="H3235">
        <v>9.26</v>
      </c>
      <c r="I3235">
        <v>0</v>
      </c>
      <c r="J3235" t="s">
        <v>31</v>
      </c>
      <c r="K3235">
        <v>428954</v>
      </c>
      <c r="L3235">
        <v>16</v>
      </c>
      <c r="M3235">
        <v>0</v>
      </c>
      <c r="N3235">
        <v>0</v>
      </c>
      <c r="O3235">
        <v>0</v>
      </c>
      <c r="P3235">
        <v>0</v>
      </c>
      <c r="Q3235">
        <v>0</v>
      </c>
      <c r="R3235" t="s">
        <v>8517</v>
      </c>
    </row>
    <row r="3236" spans="1:19">
      <c r="A3236" t="s">
        <v>8518</v>
      </c>
      <c r="B3236" t="s">
        <v>8383</v>
      </c>
      <c r="C3236" t="s">
        <v>128</v>
      </c>
      <c r="D3236" t="s">
        <v>30</v>
      </c>
      <c r="E3236">
        <v>228.46</v>
      </c>
      <c r="F3236" t="s">
        <v>55</v>
      </c>
      <c r="G3236" t="s">
        <v>40</v>
      </c>
      <c r="H3236">
        <v>11.38</v>
      </c>
      <c r="I3236">
        <v>0</v>
      </c>
      <c r="J3236" t="s">
        <v>48</v>
      </c>
      <c r="K3236">
        <v>472884</v>
      </c>
      <c r="L3236">
        <v>23</v>
      </c>
      <c r="M3236">
        <v>0</v>
      </c>
      <c r="N3236">
        <v>0</v>
      </c>
      <c r="O3236">
        <v>0</v>
      </c>
      <c r="P3236">
        <v>0</v>
      </c>
      <c r="Q3236">
        <v>0</v>
      </c>
      <c r="R3236" t="s">
        <v>8519</v>
      </c>
    </row>
    <row r="3237" spans="1:19">
      <c r="A3237" t="s">
        <v>8520</v>
      </c>
      <c r="B3237" t="s">
        <v>7080</v>
      </c>
      <c r="C3237" t="s">
        <v>21</v>
      </c>
      <c r="D3237" t="s">
        <v>54</v>
      </c>
      <c r="E3237">
        <v>496.78</v>
      </c>
      <c r="F3237" t="s">
        <v>23</v>
      </c>
      <c r="G3237" t="s">
        <v>24</v>
      </c>
      <c r="H3237">
        <v>19.010000000000002</v>
      </c>
      <c r="I3237">
        <v>0</v>
      </c>
      <c r="J3237" t="s">
        <v>31</v>
      </c>
      <c r="K3237">
        <v>405921</v>
      </c>
      <c r="L3237">
        <v>18</v>
      </c>
      <c r="M3237">
        <v>0</v>
      </c>
      <c r="N3237">
        <v>0</v>
      </c>
      <c r="O3237">
        <v>0</v>
      </c>
      <c r="P3237">
        <v>0</v>
      </c>
      <c r="Q3237">
        <v>0</v>
      </c>
      <c r="R3237" t="s">
        <v>8521</v>
      </c>
    </row>
    <row r="3238" spans="1:19">
      <c r="A3238" t="s">
        <v>8522</v>
      </c>
      <c r="B3238" t="s">
        <v>5317</v>
      </c>
      <c r="C3238" t="s">
        <v>29</v>
      </c>
      <c r="D3238" t="s">
        <v>30</v>
      </c>
      <c r="E3238">
        <v>247.78</v>
      </c>
      <c r="F3238" t="s">
        <v>23</v>
      </c>
      <c r="G3238" t="s">
        <v>24</v>
      </c>
      <c r="H3238">
        <v>0.72</v>
      </c>
      <c r="I3238">
        <v>0</v>
      </c>
      <c r="J3238" t="s">
        <v>144</v>
      </c>
      <c r="K3238">
        <v>505340</v>
      </c>
      <c r="L3238">
        <v>13</v>
      </c>
      <c r="M3238">
        <v>0</v>
      </c>
      <c r="N3238">
        <v>0</v>
      </c>
      <c r="O3238">
        <v>0</v>
      </c>
      <c r="P3238">
        <v>0</v>
      </c>
      <c r="Q3238">
        <v>0</v>
      </c>
      <c r="R3238" t="s">
        <v>8523</v>
      </c>
    </row>
    <row r="3239" spans="1:19">
      <c r="A3239" t="s">
        <v>8524</v>
      </c>
      <c r="B3239" t="s">
        <v>2783</v>
      </c>
      <c r="C3239" t="s">
        <v>29</v>
      </c>
      <c r="D3239" t="s">
        <v>22</v>
      </c>
      <c r="E3239">
        <v>713.42</v>
      </c>
      <c r="F3239" t="s">
        <v>39</v>
      </c>
      <c r="G3239" t="s">
        <v>24</v>
      </c>
      <c r="H3239">
        <v>3.36</v>
      </c>
      <c r="I3239">
        <v>0</v>
      </c>
      <c r="J3239" t="s">
        <v>31</v>
      </c>
      <c r="K3239">
        <v>514424</v>
      </c>
      <c r="L3239">
        <v>21</v>
      </c>
      <c r="M3239">
        <v>0</v>
      </c>
      <c r="N3239">
        <v>0</v>
      </c>
      <c r="O3239">
        <v>0</v>
      </c>
      <c r="P3239">
        <v>0</v>
      </c>
      <c r="Q3239">
        <v>0</v>
      </c>
      <c r="R3239" t="s">
        <v>8525</v>
      </c>
      <c r="S3239" t="s">
        <v>50</v>
      </c>
    </row>
    <row r="3240" spans="1:19">
      <c r="A3240" t="s">
        <v>8526</v>
      </c>
      <c r="B3240" t="s">
        <v>1443</v>
      </c>
      <c r="C3240" t="s">
        <v>44</v>
      </c>
      <c r="D3240" t="s">
        <v>22</v>
      </c>
      <c r="E3240">
        <v>977.13</v>
      </c>
      <c r="F3240" t="s">
        <v>23</v>
      </c>
      <c r="G3240" t="s">
        <v>24</v>
      </c>
      <c r="H3240">
        <v>11.73</v>
      </c>
      <c r="I3240">
        <v>0</v>
      </c>
      <c r="J3240" t="s">
        <v>48</v>
      </c>
      <c r="K3240">
        <v>461880</v>
      </c>
      <c r="L3240">
        <v>17</v>
      </c>
      <c r="M3240">
        <v>0</v>
      </c>
      <c r="N3240">
        <v>0</v>
      </c>
      <c r="O3240">
        <v>0</v>
      </c>
      <c r="P3240">
        <v>0</v>
      </c>
      <c r="Q3240">
        <v>0</v>
      </c>
      <c r="R3240" t="s">
        <v>8527</v>
      </c>
    </row>
    <row r="3241" spans="1:19">
      <c r="A3241" t="s">
        <v>8528</v>
      </c>
      <c r="B3241" t="s">
        <v>3984</v>
      </c>
      <c r="C3241" t="s">
        <v>60</v>
      </c>
      <c r="D3241" t="s">
        <v>30</v>
      </c>
      <c r="E3241">
        <v>310.02</v>
      </c>
      <c r="F3241" t="s">
        <v>23</v>
      </c>
      <c r="G3241" t="s">
        <v>24</v>
      </c>
      <c r="H3241">
        <v>7.68</v>
      </c>
      <c r="I3241">
        <v>0</v>
      </c>
      <c r="J3241" t="s">
        <v>48</v>
      </c>
      <c r="K3241">
        <v>415051</v>
      </c>
      <c r="L3241">
        <v>23</v>
      </c>
      <c r="M3241">
        <v>0</v>
      </c>
      <c r="N3241">
        <v>0</v>
      </c>
      <c r="O3241">
        <v>0</v>
      </c>
      <c r="P3241">
        <v>0</v>
      </c>
      <c r="Q3241">
        <v>0</v>
      </c>
      <c r="R3241" t="s">
        <v>8529</v>
      </c>
    </row>
    <row r="3242" spans="1:19">
      <c r="A3242" t="s">
        <v>8530</v>
      </c>
      <c r="B3242" t="s">
        <v>7890</v>
      </c>
      <c r="C3242" t="s">
        <v>53</v>
      </c>
      <c r="D3242" t="s">
        <v>54</v>
      </c>
      <c r="E3242">
        <v>296.93</v>
      </c>
      <c r="F3242" t="s">
        <v>23</v>
      </c>
      <c r="G3242" t="s">
        <v>24</v>
      </c>
      <c r="H3242">
        <v>19.66</v>
      </c>
      <c r="I3242">
        <v>0</v>
      </c>
      <c r="J3242" t="s">
        <v>31</v>
      </c>
      <c r="K3242">
        <v>554001</v>
      </c>
      <c r="L3242">
        <v>42</v>
      </c>
      <c r="M3242">
        <v>0</v>
      </c>
      <c r="N3242">
        <v>0</v>
      </c>
      <c r="O3242">
        <v>1</v>
      </c>
      <c r="P3242">
        <v>0</v>
      </c>
      <c r="Q3242">
        <v>0</v>
      </c>
      <c r="R3242" t="s">
        <v>8531</v>
      </c>
    </row>
    <row r="3243" spans="1:19">
      <c r="A3243" t="s">
        <v>8532</v>
      </c>
      <c r="B3243" t="s">
        <v>8533</v>
      </c>
      <c r="C3243" t="s">
        <v>128</v>
      </c>
      <c r="D3243" t="s">
        <v>54</v>
      </c>
      <c r="E3243">
        <v>103.06</v>
      </c>
      <c r="F3243" t="s">
        <v>23</v>
      </c>
      <c r="G3243" t="s">
        <v>24</v>
      </c>
      <c r="H3243">
        <v>12.44</v>
      </c>
      <c r="I3243">
        <v>0</v>
      </c>
      <c r="J3243" t="s">
        <v>48</v>
      </c>
      <c r="K3243">
        <v>510208</v>
      </c>
      <c r="L3243">
        <v>15</v>
      </c>
      <c r="M3243">
        <v>0</v>
      </c>
      <c r="N3243">
        <v>0</v>
      </c>
      <c r="O3243">
        <v>0</v>
      </c>
      <c r="P3243">
        <v>0</v>
      </c>
      <c r="Q3243">
        <v>0</v>
      </c>
      <c r="R3243" t="s">
        <v>8534</v>
      </c>
    </row>
    <row r="3244" spans="1:19">
      <c r="A3244" t="s">
        <v>8535</v>
      </c>
      <c r="B3244" t="s">
        <v>2822</v>
      </c>
      <c r="C3244" t="s">
        <v>128</v>
      </c>
      <c r="D3244" t="s">
        <v>30</v>
      </c>
      <c r="E3244">
        <v>1065.27</v>
      </c>
      <c r="F3244" t="s">
        <v>23</v>
      </c>
      <c r="G3244" t="s">
        <v>24</v>
      </c>
      <c r="H3244">
        <v>8.8800000000000008</v>
      </c>
      <c r="I3244">
        <v>0</v>
      </c>
      <c r="J3244" t="s">
        <v>48</v>
      </c>
      <c r="K3244">
        <v>493063</v>
      </c>
      <c r="L3244">
        <v>17</v>
      </c>
      <c r="M3244">
        <v>0</v>
      </c>
      <c r="N3244">
        <v>0</v>
      </c>
      <c r="O3244">
        <v>0</v>
      </c>
      <c r="P3244">
        <v>0</v>
      </c>
      <c r="Q3244">
        <v>0</v>
      </c>
      <c r="R3244" t="s">
        <v>8536</v>
      </c>
    </row>
    <row r="3245" spans="1:19">
      <c r="A3245" t="s">
        <v>8537</v>
      </c>
      <c r="B3245" t="s">
        <v>3621</v>
      </c>
      <c r="C3245" t="s">
        <v>121</v>
      </c>
      <c r="D3245" t="s">
        <v>54</v>
      </c>
      <c r="E3245">
        <v>428.16</v>
      </c>
      <c r="F3245" t="s">
        <v>39</v>
      </c>
      <c r="G3245" t="s">
        <v>40</v>
      </c>
      <c r="H3245">
        <v>13.53</v>
      </c>
      <c r="I3245">
        <v>0</v>
      </c>
      <c r="J3245" t="s">
        <v>48</v>
      </c>
      <c r="K3245">
        <v>445403</v>
      </c>
      <c r="L3245">
        <v>21</v>
      </c>
      <c r="M3245">
        <v>0</v>
      </c>
      <c r="N3245">
        <v>0</v>
      </c>
      <c r="O3245">
        <v>0</v>
      </c>
      <c r="P3245">
        <v>0</v>
      </c>
      <c r="Q3245">
        <v>0</v>
      </c>
      <c r="R3245" t="s">
        <v>8538</v>
      </c>
    </row>
    <row r="3246" spans="1:19">
      <c r="A3246" t="s">
        <v>8539</v>
      </c>
      <c r="B3246" t="s">
        <v>5053</v>
      </c>
      <c r="C3246" t="s">
        <v>21</v>
      </c>
      <c r="D3246" t="s">
        <v>70</v>
      </c>
      <c r="E3246">
        <v>79.41</v>
      </c>
      <c r="F3246" t="s">
        <v>23</v>
      </c>
      <c r="G3246" t="s">
        <v>24</v>
      </c>
      <c r="H3246">
        <v>9.98</v>
      </c>
      <c r="I3246">
        <v>0</v>
      </c>
      <c r="J3246" t="s">
        <v>48</v>
      </c>
      <c r="K3246">
        <v>539716</v>
      </c>
      <c r="L3246">
        <v>22</v>
      </c>
      <c r="M3246">
        <v>0</v>
      </c>
      <c r="N3246">
        <v>0</v>
      </c>
      <c r="O3246">
        <v>0</v>
      </c>
      <c r="P3246">
        <v>0</v>
      </c>
      <c r="Q3246">
        <v>0</v>
      </c>
      <c r="R3246" t="s">
        <v>8540</v>
      </c>
    </row>
    <row r="3247" spans="1:19">
      <c r="A3247" t="s">
        <v>8541</v>
      </c>
      <c r="B3247" t="s">
        <v>2275</v>
      </c>
      <c r="C3247" t="s">
        <v>21</v>
      </c>
      <c r="D3247" t="s">
        <v>70</v>
      </c>
      <c r="E3247">
        <v>291.87</v>
      </c>
      <c r="F3247" t="s">
        <v>39</v>
      </c>
      <c r="G3247" t="s">
        <v>40</v>
      </c>
      <c r="H3247">
        <v>8.33</v>
      </c>
      <c r="I3247">
        <v>0</v>
      </c>
      <c r="J3247" t="s">
        <v>144</v>
      </c>
      <c r="K3247">
        <v>545338</v>
      </c>
      <c r="L3247">
        <v>39</v>
      </c>
      <c r="M3247">
        <v>0</v>
      </c>
      <c r="N3247">
        <v>1</v>
      </c>
      <c r="O3247">
        <v>0</v>
      </c>
      <c r="P3247">
        <v>0</v>
      </c>
      <c r="Q3247">
        <v>0</v>
      </c>
      <c r="R3247" t="s">
        <v>8542</v>
      </c>
    </row>
    <row r="3248" spans="1:19">
      <c r="A3248" t="s">
        <v>8543</v>
      </c>
      <c r="B3248" t="s">
        <v>5101</v>
      </c>
      <c r="C3248" t="s">
        <v>44</v>
      </c>
      <c r="D3248" t="s">
        <v>54</v>
      </c>
      <c r="E3248">
        <v>242.42</v>
      </c>
      <c r="F3248" t="s">
        <v>39</v>
      </c>
      <c r="G3248" t="s">
        <v>40</v>
      </c>
      <c r="H3248">
        <v>10.7</v>
      </c>
      <c r="I3248">
        <v>0</v>
      </c>
      <c r="J3248" t="s">
        <v>31</v>
      </c>
      <c r="K3248">
        <v>519371</v>
      </c>
      <c r="L3248">
        <v>18</v>
      </c>
      <c r="M3248">
        <v>0</v>
      </c>
      <c r="N3248">
        <v>0</v>
      </c>
      <c r="O3248">
        <v>0</v>
      </c>
      <c r="P3248">
        <v>0</v>
      </c>
      <c r="Q3248">
        <v>0</v>
      </c>
      <c r="R3248" t="s">
        <v>8544</v>
      </c>
    </row>
    <row r="3249" spans="1:18">
      <c r="A3249" t="s">
        <v>8545</v>
      </c>
      <c r="B3249" t="s">
        <v>8546</v>
      </c>
      <c r="C3249" t="s">
        <v>35</v>
      </c>
      <c r="D3249" t="s">
        <v>30</v>
      </c>
      <c r="E3249">
        <v>267.56</v>
      </c>
      <c r="F3249" t="s">
        <v>23</v>
      </c>
      <c r="G3249" t="s">
        <v>24</v>
      </c>
      <c r="H3249">
        <v>6.41</v>
      </c>
      <c r="I3249">
        <v>0</v>
      </c>
      <c r="J3249" t="s">
        <v>25</v>
      </c>
      <c r="K3249">
        <v>438603</v>
      </c>
      <c r="L3249">
        <v>22</v>
      </c>
      <c r="M3249">
        <v>0</v>
      </c>
      <c r="N3249">
        <v>0</v>
      </c>
      <c r="O3249">
        <v>0</v>
      </c>
      <c r="P3249">
        <v>0</v>
      </c>
      <c r="Q3249">
        <v>0</v>
      </c>
      <c r="R3249" t="s">
        <v>8547</v>
      </c>
    </row>
    <row r="3250" spans="1:18">
      <c r="A3250" t="s">
        <v>8548</v>
      </c>
      <c r="B3250" t="s">
        <v>787</v>
      </c>
      <c r="C3250" t="s">
        <v>53</v>
      </c>
      <c r="D3250" t="s">
        <v>22</v>
      </c>
      <c r="E3250">
        <v>168.11</v>
      </c>
      <c r="F3250" t="s">
        <v>23</v>
      </c>
      <c r="G3250" t="s">
        <v>24</v>
      </c>
      <c r="H3250">
        <v>1.64</v>
      </c>
      <c r="I3250">
        <v>0</v>
      </c>
      <c r="J3250" t="s">
        <v>25</v>
      </c>
      <c r="K3250">
        <v>510910</v>
      </c>
      <c r="L3250">
        <v>10</v>
      </c>
      <c r="M3250">
        <v>0</v>
      </c>
      <c r="N3250">
        <v>0</v>
      </c>
      <c r="O3250">
        <v>0</v>
      </c>
      <c r="P3250">
        <v>0</v>
      </c>
      <c r="Q3250">
        <v>0</v>
      </c>
      <c r="R3250" t="s">
        <v>8549</v>
      </c>
    </row>
    <row r="3251" spans="1:18">
      <c r="A3251" t="s">
        <v>8550</v>
      </c>
      <c r="B3251" t="s">
        <v>1868</v>
      </c>
      <c r="C3251" t="s">
        <v>21</v>
      </c>
      <c r="D3251" t="s">
        <v>22</v>
      </c>
      <c r="E3251">
        <v>781.64</v>
      </c>
      <c r="F3251" t="s">
        <v>23</v>
      </c>
      <c r="G3251" t="s">
        <v>24</v>
      </c>
      <c r="H3251">
        <v>8.16</v>
      </c>
      <c r="I3251">
        <v>0</v>
      </c>
      <c r="J3251" t="s">
        <v>25</v>
      </c>
      <c r="K3251">
        <v>520819</v>
      </c>
      <c r="L3251">
        <v>12</v>
      </c>
      <c r="M3251">
        <v>0</v>
      </c>
      <c r="N3251">
        <v>0</v>
      </c>
      <c r="O3251">
        <v>0</v>
      </c>
      <c r="P3251">
        <v>0</v>
      </c>
      <c r="Q3251">
        <v>0</v>
      </c>
      <c r="R3251" t="s">
        <v>8551</v>
      </c>
    </row>
    <row r="3252" spans="1:18">
      <c r="A3252" t="s">
        <v>8552</v>
      </c>
      <c r="B3252" t="s">
        <v>8553</v>
      </c>
      <c r="C3252" t="s">
        <v>53</v>
      </c>
      <c r="D3252" t="s">
        <v>70</v>
      </c>
      <c r="E3252">
        <v>1040.29</v>
      </c>
      <c r="F3252" t="s">
        <v>23</v>
      </c>
      <c r="G3252" t="s">
        <v>24</v>
      </c>
      <c r="H3252">
        <v>11.21</v>
      </c>
      <c r="I3252">
        <v>0</v>
      </c>
      <c r="J3252" t="s">
        <v>25</v>
      </c>
      <c r="K3252">
        <v>469049</v>
      </c>
      <c r="L3252">
        <v>23</v>
      </c>
      <c r="M3252">
        <v>0</v>
      </c>
      <c r="N3252">
        <v>0</v>
      </c>
      <c r="O3252">
        <v>0</v>
      </c>
      <c r="P3252">
        <v>0</v>
      </c>
      <c r="Q3252">
        <v>0</v>
      </c>
      <c r="R3252" t="s">
        <v>8554</v>
      </c>
    </row>
    <row r="3253" spans="1:18">
      <c r="A3253" t="s">
        <v>8555</v>
      </c>
      <c r="B3253" t="s">
        <v>1772</v>
      </c>
      <c r="C3253" t="s">
        <v>95</v>
      </c>
      <c r="D3253" t="s">
        <v>22</v>
      </c>
      <c r="E3253">
        <v>405.01</v>
      </c>
      <c r="F3253" t="s">
        <v>23</v>
      </c>
      <c r="G3253" t="s">
        <v>24</v>
      </c>
      <c r="H3253">
        <v>2.13</v>
      </c>
      <c r="I3253">
        <v>0</v>
      </c>
      <c r="J3253" t="s">
        <v>25</v>
      </c>
      <c r="K3253">
        <v>497505</v>
      </c>
      <c r="L3253">
        <v>20</v>
      </c>
      <c r="M3253">
        <v>0</v>
      </c>
      <c r="N3253">
        <v>0</v>
      </c>
      <c r="O3253">
        <v>0</v>
      </c>
      <c r="P3253">
        <v>0</v>
      </c>
      <c r="Q3253">
        <v>0</v>
      </c>
      <c r="R3253" t="s">
        <v>8556</v>
      </c>
    </row>
    <row r="3254" spans="1:18">
      <c r="A3254" t="s">
        <v>8557</v>
      </c>
      <c r="B3254" t="s">
        <v>1460</v>
      </c>
      <c r="C3254" t="s">
        <v>21</v>
      </c>
      <c r="D3254" t="s">
        <v>54</v>
      </c>
      <c r="E3254">
        <v>284.67</v>
      </c>
      <c r="F3254" t="s">
        <v>23</v>
      </c>
      <c r="G3254" t="s">
        <v>24</v>
      </c>
      <c r="H3254">
        <v>19.45</v>
      </c>
      <c r="I3254">
        <v>0</v>
      </c>
      <c r="J3254" t="s">
        <v>48</v>
      </c>
      <c r="K3254">
        <v>498902</v>
      </c>
      <c r="L3254">
        <v>30</v>
      </c>
      <c r="M3254">
        <v>0</v>
      </c>
      <c r="N3254">
        <v>0</v>
      </c>
      <c r="O3254">
        <v>0</v>
      </c>
      <c r="P3254">
        <v>1</v>
      </c>
      <c r="Q3254">
        <v>0</v>
      </c>
      <c r="R3254" t="s">
        <v>8558</v>
      </c>
    </row>
    <row r="3255" spans="1:18">
      <c r="A3255" t="s">
        <v>8559</v>
      </c>
      <c r="B3255" t="s">
        <v>516</v>
      </c>
      <c r="C3255" t="s">
        <v>35</v>
      </c>
      <c r="D3255" t="s">
        <v>70</v>
      </c>
      <c r="E3255">
        <v>322.58</v>
      </c>
      <c r="F3255" t="s">
        <v>23</v>
      </c>
      <c r="G3255" t="s">
        <v>24</v>
      </c>
      <c r="H3255">
        <v>2.46</v>
      </c>
      <c r="I3255">
        <v>0</v>
      </c>
      <c r="J3255" t="s">
        <v>25</v>
      </c>
      <c r="K3255">
        <v>475306</v>
      </c>
      <c r="L3255">
        <v>17</v>
      </c>
      <c r="M3255">
        <v>0</v>
      </c>
      <c r="N3255">
        <v>0</v>
      </c>
      <c r="O3255">
        <v>0</v>
      </c>
      <c r="P3255">
        <v>0</v>
      </c>
      <c r="Q3255">
        <v>0</v>
      </c>
      <c r="R3255" t="s">
        <v>8560</v>
      </c>
    </row>
    <row r="3256" spans="1:18">
      <c r="A3256" t="s">
        <v>8561</v>
      </c>
      <c r="B3256" t="s">
        <v>7571</v>
      </c>
      <c r="C3256" t="s">
        <v>128</v>
      </c>
      <c r="D3256" t="s">
        <v>30</v>
      </c>
      <c r="E3256">
        <v>339.48</v>
      </c>
      <c r="F3256" t="s">
        <v>23</v>
      </c>
      <c r="G3256" t="s">
        <v>24</v>
      </c>
      <c r="H3256">
        <v>9.8800000000000008</v>
      </c>
      <c r="I3256">
        <v>0</v>
      </c>
      <c r="J3256" t="s">
        <v>144</v>
      </c>
      <c r="K3256">
        <v>558199</v>
      </c>
      <c r="L3256">
        <v>25</v>
      </c>
      <c r="M3256">
        <v>0</v>
      </c>
      <c r="N3256">
        <v>0</v>
      </c>
      <c r="O3256">
        <v>0</v>
      </c>
      <c r="P3256">
        <v>0</v>
      </c>
      <c r="Q3256">
        <v>0</v>
      </c>
      <c r="R3256" t="s">
        <v>8562</v>
      </c>
    </row>
    <row r="3257" spans="1:18">
      <c r="A3257" t="s">
        <v>8563</v>
      </c>
      <c r="B3257" t="s">
        <v>8564</v>
      </c>
      <c r="C3257" t="s">
        <v>53</v>
      </c>
      <c r="D3257" t="s">
        <v>30</v>
      </c>
      <c r="E3257">
        <v>812.26</v>
      </c>
      <c r="F3257" t="s">
        <v>23</v>
      </c>
      <c r="G3257" t="s">
        <v>24</v>
      </c>
      <c r="H3257">
        <v>2.74</v>
      </c>
      <c r="I3257">
        <v>0</v>
      </c>
      <c r="J3257" t="s">
        <v>31</v>
      </c>
      <c r="K3257">
        <v>479259</v>
      </c>
      <c r="L3257">
        <v>25</v>
      </c>
      <c r="M3257">
        <v>0</v>
      </c>
      <c r="N3257">
        <v>0</v>
      </c>
      <c r="O3257">
        <v>0</v>
      </c>
      <c r="P3257">
        <v>0</v>
      </c>
      <c r="Q3257">
        <v>0</v>
      </c>
      <c r="R3257" t="s">
        <v>8565</v>
      </c>
    </row>
    <row r="3258" spans="1:18">
      <c r="A3258" t="s">
        <v>8566</v>
      </c>
      <c r="B3258" t="s">
        <v>8488</v>
      </c>
      <c r="C3258" t="s">
        <v>44</v>
      </c>
      <c r="D3258" t="s">
        <v>30</v>
      </c>
      <c r="E3258">
        <v>543.9</v>
      </c>
      <c r="F3258" t="s">
        <v>55</v>
      </c>
      <c r="G3258" t="s">
        <v>40</v>
      </c>
      <c r="H3258">
        <v>4.76</v>
      </c>
      <c r="I3258">
        <v>0</v>
      </c>
      <c r="J3258" t="s">
        <v>31</v>
      </c>
      <c r="K3258">
        <v>461270</v>
      </c>
      <c r="L3258">
        <v>15</v>
      </c>
      <c r="M3258">
        <v>0</v>
      </c>
      <c r="N3258">
        <v>0</v>
      </c>
      <c r="O3258">
        <v>0</v>
      </c>
      <c r="P3258">
        <v>0</v>
      </c>
      <c r="Q3258">
        <v>0</v>
      </c>
      <c r="R3258" t="s">
        <v>8567</v>
      </c>
    </row>
    <row r="3259" spans="1:18">
      <c r="A3259" t="s">
        <v>8568</v>
      </c>
      <c r="B3259" t="s">
        <v>5422</v>
      </c>
      <c r="C3259" t="s">
        <v>29</v>
      </c>
      <c r="D3259" t="s">
        <v>70</v>
      </c>
      <c r="E3259">
        <v>605.17999999999995</v>
      </c>
      <c r="F3259" t="s">
        <v>23</v>
      </c>
      <c r="G3259" t="s">
        <v>24</v>
      </c>
      <c r="H3259">
        <v>2.16</v>
      </c>
      <c r="I3259">
        <v>0</v>
      </c>
      <c r="J3259" t="s">
        <v>48</v>
      </c>
      <c r="K3259">
        <v>541513</v>
      </c>
      <c r="L3259">
        <v>14</v>
      </c>
      <c r="M3259">
        <v>0</v>
      </c>
      <c r="N3259">
        <v>0</v>
      </c>
      <c r="O3259">
        <v>0</v>
      </c>
      <c r="P3259">
        <v>0</v>
      </c>
      <c r="Q3259">
        <v>0</v>
      </c>
      <c r="R3259" t="s">
        <v>8569</v>
      </c>
    </row>
    <row r="3260" spans="1:18">
      <c r="A3260" t="s">
        <v>8570</v>
      </c>
      <c r="B3260" t="s">
        <v>8571</v>
      </c>
      <c r="C3260" t="s">
        <v>121</v>
      </c>
      <c r="D3260" t="s">
        <v>70</v>
      </c>
      <c r="E3260">
        <v>215.81</v>
      </c>
      <c r="F3260" t="s">
        <v>23</v>
      </c>
      <c r="G3260" t="s">
        <v>24</v>
      </c>
      <c r="H3260">
        <v>4.0999999999999996</v>
      </c>
      <c r="I3260">
        <v>1</v>
      </c>
      <c r="J3260" t="s">
        <v>48</v>
      </c>
      <c r="K3260">
        <v>446659</v>
      </c>
      <c r="L3260">
        <v>55</v>
      </c>
      <c r="M3260">
        <v>1</v>
      </c>
      <c r="N3260">
        <v>0</v>
      </c>
      <c r="O3260">
        <v>0</v>
      </c>
      <c r="P3260">
        <v>0</v>
      </c>
      <c r="Q3260">
        <v>1</v>
      </c>
      <c r="R3260" t="s">
        <v>8572</v>
      </c>
    </row>
    <row r="3261" spans="1:18">
      <c r="A3261" t="s">
        <v>8573</v>
      </c>
      <c r="B3261" t="s">
        <v>1162</v>
      </c>
      <c r="C3261" t="s">
        <v>121</v>
      </c>
      <c r="D3261" t="s">
        <v>54</v>
      </c>
      <c r="E3261">
        <v>682.12</v>
      </c>
      <c r="F3261" t="s">
        <v>39</v>
      </c>
      <c r="G3261" t="s">
        <v>40</v>
      </c>
      <c r="H3261">
        <v>12.58</v>
      </c>
      <c r="I3261">
        <v>0</v>
      </c>
      <c r="J3261" t="s">
        <v>25</v>
      </c>
      <c r="K3261">
        <v>403431</v>
      </c>
      <c r="L3261">
        <v>61</v>
      </c>
      <c r="M3261">
        <v>0</v>
      </c>
      <c r="N3261">
        <v>0</v>
      </c>
      <c r="O3261">
        <v>1</v>
      </c>
      <c r="P3261">
        <v>1</v>
      </c>
      <c r="Q3261">
        <v>0</v>
      </c>
      <c r="R3261" t="s">
        <v>8574</v>
      </c>
    </row>
    <row r="3262" spans="1:18">
      <c r="A3262" t="s">
        <v>8575</v>
      </c>
      <c r="B3262" t="s">
        <v>5434</v>
      </c>
      <c r="C3262" t="s">
        <v>53</v>
      </c>
      <c r="D3262" t="s">
        <v>30</v>
      </c>
      <c r="E3262">
        <v>223.95</v>
      </c>
      <c r="F3262" t="s">
        <v>39</v>
      </c>
      <c r="G3262" t="s">
        <v>40</v>
      </c>
      <c r="H3262">
        <v>10.19</v>
      </c>
      <c r="I3262">
        <v>0</v>
      </c>
      <c r="J3262" t="s">
        <v>25</v>
      </c>
      <c r="K3262">
        <v>496757</v>
      </c>
      <c r="L3262">
        <v>11</v>
      </c>
      <c r="M3262">
        <v>0</v>
      </c>
      <c r="N3262">
        <v>0</v>
      </c>
      <c r="O3262">
        <v>0</v>
      </c>
      <c r="P3262">
        <v>0</v>
      </c>
      <c r="Q3262">
        <v>0</v>
      </c>
      <c r="R3262" t="s">
        <v>8576</v>
      </c>
    </row>
    <row r="3263" spans="1:18">
      <c r="A3263" t="s">
        <v>8577</v>
      </c>
      <c r="B3263" t="s">
        <v>69</v>
      </c>
      <c r="C3263" t="s">
        <v>21</v>
      </c>
      <c r="D3263" t="s">
        <v>54</v>
      </c>
      <c r="E3263">
        <v>1125.17</v>
      </c>
      <c r="F3263" t="s">
        <v>23</v>
      </c>
      <c r="G3263" t="s">
        <v>24</v>
      </c>
      <c r="H3263">
        <v>17.579999999999998</v>
      </c>
      <c r="I3263">
        <v>0</v>
      </c>
      <c r="J3263" t="s">
        <v>31</v>
      </c>
      <c r="K3263">
        <v>490119</v>
      </c>
      <c r="L3263">
        <v>19</v>
      </c>
      <c r="M3263">
        <v>0</v>
      </c>
      <c r="N3263">
        <v>0</v>
      </c>
      <c r="O3263">
        <v>0</v>
      </c>
      <c r="P3263">
        <v>0</v>
      </c>
      <c r="Q3263">
        <v>0</v>
      </c>
      <c r="R3263" t="s">
        <v>8578</v>
      </c>
    </row>
    <row r="3264" spans="1:18">
      <c r="A3264" t="s">
        <v>8579</v>
      </c>
      <c r="B3264" t="s">
        <v>6687</v>
      </c>
      <c r="C3264" t="s">
        <v>53</v>
      </c>
      <c r="D3264" t="s">
        <v>54</v>
      </c>
      <c r="E3264">
        <v>752.59</v>
      </c>
      <c r="F3264" t="s">
        <v>23</v>
      </c>
      <c r="G3264" t="s">
        <v>24</v>
      </c>
      <c r="H3264">
        <v>19.04</v>
      </c>
      <c r="I3264">
        <v>0</v>
      </c>
      <c r="J3264" t="s">
        <v>144</v>
      </c>
      <c r="K3264">
        <v>556352</v>
      </c>
      <c r="L3264">
        <v>37</v>
      </c>
      <c r="M3264">
        <v>0</v>
      </c>
      <c r="N3264">
        <v>1</v>
      </c>
      <c r="O3264">
        <v>0</v>
      </c>
      <c r="P3264">
        <v>0</v>
      </c>
      <c r="Q3264">
        <v>0</v>
      </c>
      <c r="R3264" t="s">
        <v>8580</v>
      </c>
    </row>
    <row r="3265" spans="1:18">
      <c r="A3265" t="s">
        <v>8581</v>
      </c>
      <c r="B3265" t="s">
        <v>8582</v>
      </c>
      <c r="C3265" t="s">
        <v>128</v>
      </c>
      <c r="D3265" t="s">
        <v>30</v>
      </c>
      <c r="E3265">
        <v>302.08999999999997</v>
      </c>
      <c r="F3265" t="s">
        <v>23</v>
      </c>
      <c r="G3265" t="s">
        <v>24</v>
      </c>
      <c r="H3265">
        <v>11.81</v>
      </c>
      <c r="I3265">
        <v>0</v>
      </c>
      <c r="J3265" t="s">
        <v>25</v>
      </c>
      <c r="K3265">
        <v>530187</v>
      </c>
      <c r="L3265">
        <v>12</v>
      </c>
      <c r="M3265">
        <v>0</v>
      </c>
      <c r="N3265">
        <v>0</v>
      </c>
      <c r="O3265">
        <v>0</v>
      </c>
      <c r="P3265">
        <v>0</v>
      </c>
      <c r="Q3265">
        <v>0</v>
      </c>
      <c r="R3265" t="s">
        <v>8583</v>
      </c>
    </row>
    <row r="3266" spans="1:18">
      <c r="A3266" t="s">
        <v>8584</v>
      </c>
      <c r="B3266" t="s">
        <v>3881</v>
      </c>
      <c r="C3266" t="s">
        <v>21</v>
      </c>
      <c r="D3266" t="s">
        <v>30</v>
      </c>
      <c r="E3266">
        <v>187.05</v>
      </c>
      <c r="F3266" t="s">
        <v>23</v>
      </c>
      <c r="G3266" t="s">
        <v>24</v>
      </c>
      <c r="H3266">
        <v>1.59</v>
      </c>
      <c r="I3266">
        <v>0</v>
      </c>
      <c r="J3266" t="s">
        <v>31</v>
      </c>
      <c r="K3266">
        <v>469689</v>
      </c>
      <c r="L3266">
        <v>20</v>
      </c>
      <c r="M3266">
        <v>0</v>
      </c>
      <c r="N3266">
        <v>0</v>
      </c>
      <c r="O3266">
        <v>0</v>
      </c>
      <c r="P3266">
        <v>0</v>
      </c>
      <c r="Q3266">
        <v>0</v>
      </c>
      <c r="R3266" t="s">
        <v>8585</v>
      </c>
    </row>
    <row r="3267" spans="1:18">
      <c r="A3267" t="s">
        <v>8586</v>
      </c>
      <c r="B3267" t="s">
        <v>2445</v>
      </c>
      <c r="C3267" t="s">
        <v>44</v>
      </c>
      <c r="D3267" t="s">
        <v>54</v>
      </c>
      <c r="E3267">
        <v>307.39</v>
      </c>
      <c r="F3267" t="s">
        <v>23</v>
      </c>
      <c r="G3267" t="s">
        <v>24</v>
      </c>
      <c r="H3267">
        <v>18.03</v>
      </c>
      <c r="I3267">
        <v>0</v>
      </c>
      <c r="J3267" t="s">
        <v>48</v>
      </c>
      <c r="K3267">
        <v>436529</v>
      </c>
      <c r="L3267">
        <v>21</v>
      </c>
      <c r="M3267">
        <v>0</v>
      </c>
      <c r="N3267">
        <v>0</v>
      </c>
      <c r="O3267">
        <v>0</v>
      </c>
      <c r="P3267">
        <v>0</v>
      </c>
      <c r="Q3267">
        <v>0</v>
      </c>
      <c r="R3267" t="s">
        <v>8587</v>
      </c>
    </row>
    <row r="3268" spans="1:18">
      <c r="A3268" t="s">
        <v>8588</v>
      </c>
      <c r="B3268" t="s">
        <v>3341</v>
      </c>
      <c r="C3268" t="s">
        <v>29</v>
      </c>
      <c r="D3268" t="s">
        <v>30</v>
      </c>
      <c r="E3268">
        <v>1946.64</v>
      </c>
      <c r="F3268" t="s">
        <v>23</v>
      </c>
      <c r="G3268" t="s">
        <v>24</v>
      </c>
      <c r="H3268">
        <v>8.86</v>
      </c>
      <c r="I3268">
        <v>0</v>
      </c>
      <c r="J3268" t="s">
        <v>48</v>
      </c>
      <c r="K3268">
        <v>494753</v>
      </c>
      <c r="L3268">
        <v>25</v>
      </c>
      <c r="M3268">
        <v>0</v>
      </c>
      <c r="N3268">
        <v>0</v>
      </c>
      <c r="O3268">
        <v>0</v>
      </c>
      <c r="P3268">
        <v>0</v>
      </c>
      <c r="Q3268">
        <v>0</v>
      </c>
      <c r="R3268" t="s">
        <v>8589</v>
      </c>
    </row>
    <row r="3269" spans="1:18">
      <c r="A3269" t="s">
        <v>8590</v>
      </c>
      <c r="B3269" t="s">
        <v>4767</v>
      </c>
      <c r="C3269" t="s">
        <v>121</v>
      </c>
      <c r="D3269" t="s">
        <v>22</v>
      </c>
      <c r="E3269">
        <v>184.06</v>
      </c>
      <c r="F3269" t="s">
        <v>23</v>
      </c>
      <c r="G3269" t="s">
        <v>24</v>
      </c>
      <c r="H3269">
        <v>6.17</v>
      </c>
      <c r="I3269">
        <v>0</v>
      </c>
      <c r="J3269" t="s">
        <v>25</v>
      </c>
      <c r="K3269">
        <v>446046</v>
      </c>
      <c r="L3269">
        <v>21</v>
      </c>
      <c r="M3269">
        <v>0</v>
      </c>
      <c r="N3269">
        <v>0</v>
      </c>
      <c r="O3269">
        <v>0</v>
      </c>
      <c r="P3269">
        <v>0</v>
      </c>
      <c r="Q3269">
        <v>0</v>
      </c>
      <c r="R3269" t="s">
        <v>8591</v>
      </c>
    </row>
    <row r="3270" spans="1:18">
      <c r="A3270" t="s">
        <v>8592</v>
      </c>
      <c r="B3270" t="s">
        <v>1041</v>
      </c>
      <c r="C3270" t="s">
        <v>44</v>
      </c>
      <c r="D3270" t="s">
        <v>22</v>
      </c>
      <c r="E3270">
        <v>715.94</v>
      </c>
      <c r="F3270" t="s">
        <v>39</v>
      </c>
      <c r="G3270" t="s">
        <v>40</v>
      </c>
      <c r="H3270">
        <v>5.59</v>
      </c>
      <c r="I3270">
        <v>0</v>
      </c>
      <c r="J3270" t="s">
        <v>48</v>
      </c>
      <c r="K3270">
        <v>543896</v>
      </c>
      <c r="L3270">
        <v>11</v>
      </c>
      <c r="M3270">
        <v>0</v>
      </c>
      <c r="N3270">
        <v>0</v>
      </c>
      <c r="O3270">
        <v>0</v>
      </c>
      <c r="P3270">
        <v>0</v>
      </c>
      <c r="Q3270">
        <v>0</v>
      </c>
      <c r="R3270" t="s">
        <v>8593</v>
      </c>
    </row>
    <row r="3271" spans="1:18">
      <c r="A3271" t="s">
        <v>8594</v>
      </c>
      <c r="B3271" t="s">
        <v>3712</v>
      </c>
      <c r="C3271" t="s">
        <v>35</v>
      </c>
      <c r="D3271" t="s">
        <v>70</v>
      </c>
      <c r="E3271">
        <v>396.88</v>
      </c>
      <c r="F3271" t="s">
        <v>23</v>
      </c>
      <c r="G3271" t="s">
        <v>24</v>
      </c>
      <c r="H3271">
        <v>11.88</v>
      </c>
      <c r="I3271">
        <v>0</v>
      </c>
      <c r="J3271" t="s">
        <v>31</v>
      </c>
      <c r="K3271">
        <v>538112</v>
      </c>
      <c r="L3271">
        <v>20</v>
      </c>
      <c r="M3271">
        <v>0</v>
      </c>
      <c r="N3271">
        <v>0</v>
      </c>
      <c r="O3271">
        <v>0</v>
      </c>
      <c r="P3271">
        <v>0</v>
      </c>
      <c r="Q3271">
        <v>0</v>
      </c>
      <c r="R3271" t="s">
        <v>8595</v>
      </c>
    </row>
    <row r="3272" spans="1:18">
      <c r="A3272" t="s">
        <v>8596</v>
      </c>
      <c r="B3272" t="s">
        <v>8597</v>
      </c>
      <c r="C3272" t="s">
        <v>29</v>
      </c>
      <c r="D3272" t="s">
        <v>30</v>
      </c>
      <c r="E3272">
        <v>135.02000000000001</v>
      </c>
      <c r="F3272" t="s">
        <v>23</v>
      </c>
      <c r="G3272" t="s">
        <v>24</v>
      </c>
      <c r="H3272">
        <v>7.54</v>
      </c>
      <c r="I3272">
        <v>0</v>
      </c>
      <c r="J3272" t="s">
        <v>31</v>
      </c>
      <c r="K3272">
        <v>414623</v>
      </c>
      <c r="L3272">
        <v>60</v>
      </c>
      <c r="M3272">
        <v>1</v>
      </c>
      <c r="N3272">
        <v>0</v>
      </c>
      <c r="O3272">
        <v>0</v>
      </c>
      <c r="P3272">
        <v>0</v>
      </c>
      <c r="Q3272">
        <v>1</v>
      </c>
      <c r="R3272" t="s">
        <v>8598</v>
      </c>
    </row>
    <row r="3273" spans="1:18">
      <c r="A3273" t="s">
        <v>8599</v>
      </c>
      <c r="B3273" t="s">
        <v>1708</v>
      </c>
      <c r="C3273" t="s">
        <v>35</v>
      </c>
      <c r="D3273" t="s">
        <v>22</v>
      </c>
      <c r="E3273">
        <v>652.51</v>
      </c>
      <c r="F3273" t="s">
        <v>23</v>
      </c>
      <c r="G3273" t="s">
        <v>24</v>
      </c>
      <c r="H3273">
        <v>8.98</v>
      </c>
      <c r="I3273">
        <v>0</v>
      </c>
      <c r="J3273" t="s">
        <v>25</v>
      </c>
      <c r="K3273">
        <v>405737</v>
      </c>
      <c r="L3273">
        <v>16</v>
      </c>
      <c r="M3273">
        <v>0</v>
      </c>
      <c r="N3273">
        <v>0</v>
      </c>
      <c r="O3273">
        <v>0</v>
      </c>
      <c r="P3273">
        <v>0</v>
      </c>
      <c r="Q3273">
        <v>0</v>
      </c>
      <c r="R3273" t="s">
        <v>8600</v>
      </c>
    </row>
    <row r="3274" spans="1:18">
      <c r="A3274" t="s">
        <v>8601</v>
      </c>
      <c r="B3274" t="s">
        <v>7934</v>
      </c>
      <c r="C3274" t="s">
        <v>44</v>
      </c>
      <c r="D3274" t="s">
        <v>30</v>
      </c>
      <c r="E3274">
        <v>692.89</v>
      </c>
      <c r="F3274" t="s">
        <v>23</v>
      </c>
      <c r="G3274" t="s">
        <v>24</v>
      </c>
      <c r="H3274">
        <v>9.4</v>
      </c>
      <c r="I3274">
        <v>0</v>
      </c>
      <c r="J3274" t="s">
        <v>31</v>
      </c>
      <c r="K3274">
        <v>423012</v>
      </c>
      <c r="L3274">
        <v>16</v>
      </c>
      <c r="M3274">
        <v>0</v>
      </c>
      <c r="N3274">
        <v>0</v>
      </c>
      <c r="O3274">
        <v>0</v>
      </c>
      <c r="P3274">
        <v>0</v>
      </c>
      <c r="Q3274">
        <v>0</v>
      </c>
      <c r="R3274" t="s">
        <v>8602</v>
      </c>
    </row>
    <row r="3275" spans="1:18">
      <c r="A3275" t="s">
        <v>8603</v>
      </c>
      <c r="B3275" t="s">
        <v>8604</v>
      </c>
      <c r="C3275" t="s">
        <v>128</v>
      </c>
      <c r="D3275" t="s">
        <v>54</v>
      </c>
      <c r="E3275">
        <v>493.24</v>
      </c>
      <c r="F3275" t="s">
        <v>23</v>
      </c>
      <c r="G3275" t="s">
        <v>24</v>
      </c>
      <c r="H3275">
        <v>8.77</v>
      </c>
      <c r="I3275">
        <v>0</v>
      </c>
      <c r="J3275" t="s">
        <v>48</v>
      </c>
      <c r="K3275">
        <v>532575</v>
      </c>
      <c r="L3275">
        <v>47</v>
      </c>
      <c r="M3275">
        <v>0</v>
      </c>
      <c r="N3275">
        <v>0</v>
      </c>
      <c r="O3275">
        <v>1</v>
      </c>
      <c r="P3275">
        <v>0</v>
      </c>
      <c r="Q3275">
        <v>0</v>
      </c>
      <c r="R3275" t="s">
        <v>8605</v>
      </c>
    </row>
    <row r="3276" spans="1:18">
      <c r="A3276" t="s">
        <v>8606</v>
      </c>
      <c r="B3276" t="s">
        <v>1379</v>
      </c>
      <c r="C3276" t="s">
        <v>44</v>
      </c>
      <c r="D3276" t="s">
        <v>22</v>
      </c>
      <c r="E3276">
        <v>365.86</v>
      </c>
      <c r="F3276" t="s">
        <v>55</v>
      </c>
      <c r="G3276" t="s">
        <v>40</v>
      </c>
      <c r="H3276">
        <v>7.99</v>
      </c>
      <c r="I3276">
        <v>0</v>
      </c>
      <c r="J3276" t="s">
        <v>25</v>
      </c>
      <c r="K3276">
        <v>501988</v>
      </c>
      <c r="L3276">
        <v>53</v>
      </c>
      <c r="M3276">
        <v>1</v>
      </c>
      <c r="N3276">
        <v>0</v>
      </c>
      <c r="O3276">
        <v>0</v>
      </c>
      <c r="P3276">
        <v>0</v>
      </c>
      <c r="Q3276">
        <v>1</v>
      </c>
      <c r="R3276" t="s">
        <v>8607</v>
      </c>
    </row>
    <row r="3277" spans="1:18">
      <c r="A3277" t="s">
        <v>8608</v>
      </c>
      <c r="B3277" t="s">
        <v>8609</v>
      </c>
      <c r="C3277" t="s">
        <v>44</v>
      </c>
      <c r="D3277" t="s">
        <v>70</v>
      </c>
      <c r="E3277">
        <v>347.06</v>
      </c>
      <c r="F3277" t="s">
        <v>23</v>
      </c>
      <c r="G3277" t="s">
        <v>24</v>
      </c>
      <c r="H3277">
        <v>0.65</v>
      </c>
      <c r="I3277">
        <v>0</v>
      </c>
      <c r="J3277" t="s">
        <v>48</v>
      </c>
      <c r="K3277">
        <v>402138</v>
      </c>
      <c r="L3277">
        <v>22</v>
      </c>
      <c r="M3277">
        <v>0</v>
      </c>
      <c r="N3277">
        <v>0</v>
      </c>
      <c r="O3277">
        <v>0</v>
      </c>
      <c r="P3277">
        <v>0</v>
      </c>
      <c r="Q3277">
        <v>0</v>
      </c>
      <c r="R3277" t="s">
        <v>8610</v>
      </c>
    </row>
    <row r="3278" spans="1:18">
      <c r="A3278" t="s">
        <v>8611</v>
      </c>
      <c r="B3278" t="s">
        <v>127</v>
      </c>
      <c r="C3278" t="s">
        <v>35</v>
      </c>
      <c r="D3278" t="s">
        <v>70</v>
      </c>
      <c r="E3278">
        <v>850.28</v>
      </c>
      <c r="F3278" t="s">
        <v>39</v>
      </c>
      <c r="G3278" t="s">
        <v>40</v>
      </c>
      <c r="H3278">
        <v>5.8</v>
      </c>
      <c r="I3278">
        <v>0</v>
      </c>
      <c r="J3278" t="s">
        <v>25</v>
      </c>
      <c r="K3278">
        <v>558058</v>
      </c>
      <c r="L3278">
        <v>19</v>
      </c>
      <c r="M3278">
        <v>0</v>
      </c>
      <c r="N3278">
        <v>0</v>
      </c>
      <c r="O3278">
        <v>0</v>
      </c>
      <c r="P3278">
        <v>0</v>
      </c>
      <c r="Q3278">
        <v>0</v>
      </c>
      <c r="R3278" t="s">
        <v>8612</v>
      </c>
    </row>
    <row r="3279" spans="1:18">
      <c r="A3279" t="s">
        <v>8613</v>
      </c>
      <c r="B3279" t="s">
        <v>1176</v>
      </c>
      <c r="C3279" t="s">
        <v>53</v>
      </c>
      <c r="D3279" t="s">
        <v>70</v>
      </c>
      <c r="E3279">
        <v>469.46</v>
      </c>
      <c r="F3279" t="s">
        <v>23</v>
      </c>
      <c r="G3279" t="s">
        <v>24</v>
      </c>
      <c r="H3279">
        <v>7.31</v>
      </c>
      <c r="I3279">
        <v>0</v>
      </c>
      <c r="J3279" t="s">
        <v>48</v>
      </c>
      <c r="K3279">
        <v>488798</v>
      </c>
      <c r="L3279">
        <v>19</v>
      </c>
      <c r="M3279">
        <v>0</v>
      </c>
      <c r="N3279">
        <v>0</v>
      </c>
      <c r="O3279">
        <v>0</v>
      </c>
      <c r="P3279">
        <v>0</v>
      </c>
      <c r="Q3279">
        <v>0</v>
      </c>
      <c r="R3279" t="s">
        <v>8614</v>
      </c>
    </row>
    <row r="3280" spans="1:18">
      <c r="A3280" t="s">
        <v>8615</v>
      </c>
      <c r="B3280" t="s">
        <v>8616</v>
      </c>
      <c r="C3280" t="s">
        <v>53</v>
      </c>
      <c r="D3280" t="s">
        <v>70</v>
      </c>
      <c r="E3280">
        <v>2005.72</v>
      </c>
      <c r="F3280" t="s">
        <v>23</v>
      </c>
      <c r="G3280" t="s">
        <v>24</v>
      </c>
      <c r="H3280">
        <v>2.52</v>
      </c>
      <c r="I3280">
        <v>0</v>
      </c>
      <c r="J3280" t="s">
        <v>25</v>
      </c>
      <c r="K3280">
        <v>466829</v>
      </c>
      <c r="L3280">
        <v>10</v>
      </c>
      <c r="M3280">
        <v>0</v>
      </c>
      <c r="N3280">
        <v>0</v>
      </c>
      <c r="O3280">
        <v>0</v>
      </c>
      <c r="P3280">
        <v>0</v>
      </c>
      <c r="Q3280">
        <v>0</v>
      </c>
      <c r="R3280" t="s">
        <v>8617</v>
      </c>
    </row>
    <row r="3281" spans="1:18">
      <c r="A3281" t="s">
        <v>8618</v>
      </c>
      <c r="B3281" t="s">
        <v>956</v>
      </c>
      <c r="C3281" t="s">
        <v>35</v>
      </c>
      <c r="D3281" t="s">
        <v>54</v>
      </c>
      <c r="E3281">
        <v>331.23</v>
      </c>
      <c r="F3281" t="s">
        <v>23</v>
      </c>
      <c r="G3281" t="s">
        <v>24</v>
      </c>
      <c r="H3281">
        <v>17.2</v>
      </c>
      <c r="I3281">
        <v>0</v>
      </c>
      <c r="J3281" t="s">
        <v>31</v>
      </c>
      <c r="K3281">
        <v>463112</v>
      </c>
      <c r="L3281">
        <v>12</v>
      </c>
      <c r="M3281">
        <v>0</v>
      </c>
      <c r="N3281">
        <v>0</v>
      </c>
      <c r="O3281">
        <v>0</v>
      </c>
      <c r="P3281">
        <v>0</v>
      </c>
      <c r="Q3281">
        <v>0</v>
      </c>
      <c r="R3281" t="s">
        <v>8619</v>
      </c>
    </row>
    <row r="3282" spans="1:18">
      <c r="A3282" t="s">
        <v>8620</v>
      </c>
      <c r="B3282" t="s">
        <v>5245</v>
      </c>
      <c r="C3282" t="s">
        <v>44</v>
      </c>
      <c r="D3282" t="s">
        <v>70</v>
      </c>
      <c r="E3282">
        <v>279.14999999999998</v>
      </c>
      <c r="F3282" t="s">
        <v>23</v>
      </c>
      <c r="G3282" t="s">
        <v>24</v>
      </c>
      <c r="H3282">
        <v>6.06</v>
      </c>
      <c r="I3282">
        <v>0</v>
      </c>
      <c r="J3282" t="s">
        <v>31</v>
      </c>
      <c r="K3282">
        <v>438742</v>
      </c>
      <c r="L3282">
        <v>40</v>
      </c>
      <c r="M3282">
        <v>0</v>
      </c>
      <c r="N3282">
        <v>1</v>
      </c>
      <c r="O3282">
        <v>0</v>
      </c>
      <c r="P3282">
        <v>0</v>
      </c>
      <c r="Q3282">
        <v>0</v>
      </c>
      <c r="R3282" t="s">
        <v>8621</v>
      </c>
    </row>
    <row r="3283" spans="1:18">
      <c r="A3283" t="s">
        <v>8622</v>
      </c>
      <c r="B3283" t="s">
        <v>3529</v>
      </c>
      <c r="C3283" t="s">
        <v>44</v>
      </c>
      <c r="D3283" t="s">
        <v>54</v>
      </c>
      <c r="E3283">
        <v>167.46</v>
      </c>
      <c r="F3283" t="s">
        <v>23</v>
      </c>
      <c r="G3283" t="s">
        <v>24</v>
      </c>
      <c r="H3283">
        <v>12.37</v>
      </c>
      <c r="I3283">
        <v>0</v>
      </c>
      <c r="J3283" t="s">
        <v>48</v>
      </c>
      <c r="K3283">
        <v>422990</v>
      </c>
      <c r="L3283">
        <v>49</v>
      </c>
      <c r="M3283">
        <v>0</v>
      </c>
      <c r="N3283">
        <v>0</v>
      </c>
      <c r="O3283">
        <v>1</v>
      </c>
      <c r="P3283">
        <v>0</v>
      </c>
      <c r="Q3283">
        <v>0</v>
      </c>
      <c r="R3283" t="s">
        <v>8623</v>
      </c>
    </row>
    <row r="3284" spans="1:18">
      <c r="A3284" t="s">
        <v>8624</v>
      </c>
      <c r="B3284" t="s">
        <v>4563</v>
      </c>
      <c r="C3284" t="s">
        <v>44</v>
      </c>
      <c r="D3284" t="s">
        <v>30</v>
      </c>
      <c r="E3284">
        <v>378.71</v>
      </c>
      <c r="F3284" t="s">
        <v>55</v>
      </c>
      <c r="G3284" t="s">
        <v>40</v>
      </c>
      <c r="H3284">
        <v>3.78</v>
      </c>
      <c r="I3284">
        <v>0</v>
      </c>
      <c r="J3284" t="s">
        <v>25</v>
      </c>
      <c r="K3284">
        <v>460865</v>
      </c>
      <c r="L3284">
        <v>12</v>
      </c>
      <c r="M3284">
        <v>0</v>
      </c>
      <c r="N3284">
        <v>0</v>
      </c>
      <c r="O3284">
        <v>0</v>
      </c>
      <c r="P3284">
        <v>0</v>
      </c>
      <c r="Q3284">
        <v>0</v>
      </c>
      <c r="R3284" t="s">
        <v>8625</v>
      </c>
    </row>
    <row r="3285" spans="1:18">
      <c r="A3285" t="s">
        <v>8626</v>
      </c>
      <c r="B3285" t="s">
        <v>4639</v>
      </c>
      <c r="C3285" t="s">
        <v>44</v>
      </c>
      <c r="D3285" t="s">
        <v>54</v>
      </c>
      <c r="E3285">
        <v>609.24</v>
      </c>
      <c r="F3285" t="s">
        <v>39</v>
      </c>
      <c r="G3285" t="s">
        <v>40</v>
      </c>
      <c r="H3285">
        <v>14.22</v>
      </c>
      <c r="I3285">
        <v>0</v>
      </c>
      <c r="J3285" t="s">
        <v>48</v>
      </c>
      <c r="K3285">
        <v>406991</v>
      </c>
      <c r="L3285">
        <v>17</v>
      </c>
      <c r="M3285">
        <v>0</v>
      </c>
      <c r="N3285">
        <v>0</v>
      </c>
      <c r="O3285">
        <v>0</v>
      </c>
      <c r="P3285">
        <v>0</v>
      </c>
      <c r="Q3285">
        <v>0</v>
      </c>
      <c r="R3285" t="s">
        <v>8627</v>
      </c>
    </row>
    <row r="3286" spans="1:18">
      <c r="A3286" t="s">
        <v>8628</v>
      </c>
      <c r="B3286" t="s">
        <v>1959</v>
      </c>
      <c r="C3286" t="s">
        <v>29</v>
      </c>
      <c r="D3286" t="s">
        <v>22</v>
      </c>
      <c r="E3286">
        <v>784.84</v>
      </c>
      <c r="F3286" t="s">
        <v>23</v>
      </c>
      <c r="G3286" t="s">
        <v>24</v>
      </c>
      <c r="H3286">
        <v>11.39</v>
      </c>
      <c r="I3286">
        <v>0</v>
      </c>
      <c r="J3286" t="s">
        <v>25</v>
      </c>
      <c r="K3286">
        <v>488710</v>
      </c>
      <c r="L3286">
        <v>16</v>
      </c>
      <c r="M3286">
        <v>0</v>
      </c>
      <c r="N3286">
        <v>0</v>
      </c>
      <c r="O3286">
        <v>0</v>
      </c>
      <c r="P3286">
        <v>0</v>
      </c>
      <c r="Q3286">
        <v>0</v>
      </c>
      <c r="R3286" t="s">
        <v>8629</v>
      </c>
    </row>
    <row r="3287" spans="1:18">
      <c r="A3287" t="s">
        <v>8630</v>
      </c>
      <c r="B3287" t="s">
        <v>7829</v>
      </c>
      <c r="C3287" t="s">
        <v>44</v>
      </c>
      <c r="D3287" t="s">
        <v>70</v>
      </c>
      <c r="E3287">
        <v>121.28</v>
      </c>
      <c r="F3287" t="s">
        <v>23</v>
      </c>
      <c r="G3287" t="s">
        <v>24</v>
      </c>
      <c r="H3287">
        <v>1.28</v>
      </c>
      <c r="I3287">
        <v>0</v>
      </c>
      <c r="J3287" t="s">
        <v>48</v>
      </c>
      <c r="K3287">
        <v>452887</v>
      </c>
      <c r="L3287">
        <v>31</v>
      </c>
      <c r="M3287">
        <v>0</v>
      </c>
      <c r="N3287">
        <v>0</v>
      </c>
      <c r="O3287">
        <v>0</v>
      </c>
      <c r="P3287">
        <v>1</v>
      </c>
      <c r="Q3287">
        <v>0</v>
      </c>
      <c r="R3287" t="s">
        <v>8631</v>
      </c>
    </row>
    <row r="3288" spans="1:18">
      <c r="A3288" t="s">
        <v>8632</v>
      </c>
      <c r="B3288" t="s">
        <v>3208</v>
      </c>
      <c r="C3288" t="s">
        <v>121</v>
      </c>
      <c r="D3288" t="s">
        <v>30</v>
      </c>
      <c r="E3288">
        <v>253.16</v>
      </c>
      <c r="F3288" t="s">
        <v>23</v>
      </c>
      <c r="G3288" t="s">
        <v>24</v>
      </c>
      <c r="H3288">
        <v>5.64</v>
      </c>
      <c r="I3288">
        <v>0</v>
      </c>
      <c r="J3288" t="s">
        <v>31</v>
      </c>
      <c r="K3288">
        <v>506733</v>
      </c>
      <c r="L3288">
        <v>19</v>
      </c>
      <c r="M3288">
        <v>0</v>
      </c>
      <c r="N3288">
        <v>0</v>
      </c>
      <c r="O3288">
        <v>0</v>
      </c>
      <c r="P3288">
        <v>0</v>
      </c>
      <c r="Q3288">
        <v>0</v>
      </c>
      <c r="R3288" t="s">
        <v>8633</v>
      </c>
    </row>
    <row r="3289" spans="1:18">
      <c r="A3289" t="s">
        <v>8634</v>
      </c>
      <c r="B3289" t="s">
        <v>561</v>
      </c>
      <c r="C3289" t="s">
        <v>121</v>
      </c>
      <c r="D3289" t="s">
        <v>22</v>
      </c>
      <c r="E3289">
        <v>1525.99</v>
      </c>
      <c r="F3289" t="s">
        <v>23</v>
      </c>
      <c r="G3289" t="s">
        <v>24</v>
      </c>
      <c r="H3289">
        <v>10</v>
      </c>
      <c r="I3289">
        <v>0</v>
      </c>
      <c r="J3289" t="s">
        <v>25</v>
      </c>
      <c r="K3289">
        <v>420605</v>
      </c>
      <c r="L3289">
        <v>16</v>
      </c>
      <c r="M3289">
        <v>0</v>
      </c>
      <c r="N3289">
        <v>0</v>
      </c>
      <c r="O3289">
        <v>0</v>
      </c>
      <c r="P3289">
        <v>0</v>
      </c>
      <c r="Q3289">
        <v>0</v>
      </c>
      <c r="R3289" t="s">
        <v>8635</v>
      </c>
    </row>
    <row r="3290" spans="1:18">
      <c r="A3290" t="s">
        <v>8636</v>
      </c>
      <c r="B3290" t="s">
        <v>3590</v>
      </c>
      <c r="C3290" t="s">
        <v>53</v>
      </c>
      <c r="D3290" t="s">
        <v>30</v>
      </c>
      <c r="E3290">
        <v>333.61</v>
      </c>
      <c r="F3290" t="s">
        <v>23</v>
      </c>
      <c r="G3290" t="s">
        <v>24</v>
      </c>
      <c r="H3290">
        <v>7.8</v>
      </c>
      <c r="I3290">
        <v>0</v>
      </c>
      <c r="J3290" t="s">
        <v>25</v>
      </c>
      <c r="K3290">
        <v>406283</v>
      </c>
      <c r="L3290">
        <v>50</v>
      </c>
      <c r="M3290">
        <v>0</v>
      </c>
      <c r="N3290">
        <v>0</v>
      </c>
      <c r="O3290">
        <v>1</v>
      </c>
      <c r="P3290">
        <v>0</v>
      </c>
      <c r="Q3290">
        <v>0</v>
      </c>
      <c r="R3290" t="s">
        <v>8637</v>
      </c>
    </row>
    <row r="3291" spans="1:18">
      <c r="A3291" t="s">
        <v>8638</v>
      </c>
      <c r="B3291" t="s">
        <v>6466</v>
      </c>
      <c r="C3291" t="s">
        <v>60</v>
      </c>
      <c r="D3291" t="s">
        <v>22</v>
      </c>
      <c r="E3291">
        <v>1507.58</v>
      </c>
      <c r="F3291" t="s">
        <v>23</v>
      </c>
      <c r="G3291" t="s">
        <v>24</v>
      </c>
      <c r="H3291">
        <v>3.01</v>
      </c>
      <c r="I3291">
        <v>0</v>
      </c>
      <c r="J3291" t="s">
        <v>48</v>
      </c>
      <c r="K3291">
        <v>401774</v>
      </c>
      <c r="L3291">
        <v>37</v>
      </c>
      <c r="M3291">
        <v>0</v>
      </c>
      <c r="N3291">
        <v>0</v>
      </c>
      <c r="O3291">
        <v>0</v>
      </c>
      <c r="P3291">
        <v>1</v>
      </c>
      <c r="Q3291">
        <v>0</v>
      </c>
      <c r="R3291" t="s">
        <v>8639</v>
      </c>
    </row>
    <row r="3292" spans="1:18">
      <c r="A3292" t="s">
        <v>8640</v>
      </c>
      <c r="B3292" t="s">
        <v>7692</v>
      </c>
      <c r="C3292" t="s">
        <v>44</v>
      </c>
      <c r="D3292" t="s">
        <v>70</v>
      </c>
      <c r="E3292">
        <v>415.23</v>
      </c>
      <c r="F3292" t="s">
        <v>23</v>
      </c>
      <c r="G3292" t="s">
        <v>24</v>
      </c>
      <c r="H3292">
        <v>6.52</v>
      </c>
      <c r="I3292">
        <v>0</v>
      </c>
      <c r="J3292" t="s">
        <v>31</v>
      </c>
      <c r="K3292">
        <v>502327</v>
      </c>
      <c r="L3292">
        <v>18</v>
      </c>
      <c r="M3292">
        <v>0</v>
      </c>
      <c r="N3292">
        <v>0</v>
      </c>
      <c r="O3292">
        <v>0</v>
      </c>
      <c r="P3292">
        <v>0</v>
      </c>
      <c r="Q3292">
        <v>0</v>
      </c>
      <c r="R3292" t="s">
        <v>8641</v>
      </c>
    </row>
    <row r="3293" spans="1:18">
      <c r="A3293" t="s">
        <v>8642</v>
      </c>
      <c r="B3293" t="s">
        <v>3449</v>
      </c>
      <c r="C3293" t="s">
        <v>128</v>
      </c>
      <c r="D3293" t="s">
        <v>70</v>
      </c>
      <c r="E3293">
        <v>724.45</v>
      </c>
      <c r="F3293" t="s">
        <v>23</v>
      </c>
      <c r="G3293" t="s">
        <v>24</v>
      </c>
      <c r="H3293">
        <v>7.09</v>
      </c>
      <c r="I3293">
        <v>0</v>
      </c>
      <c r="J3293" t="s">
        <v>25</v>
      </c>
      <c r="K3293">
        <v>446945</v>
      </c>
      <c r="L3293">
        <v>11</v>
      </c>
      <c r="M3293">
        <v>0</v>
      </c>
      <c r="N3293">
        <v>0</v>
      </c>
      <c r="O3293">
        <v>0</v>
      </c>
      <c r="P3293">
        <v>0</v>
      </c>
      <c r="Q3293">
        <v>0</v>
      </c>
      <c r="R3293" t="s">
        <v>8643</v>
      </c>
    </row>
    <row r="3294" spans="1:18">
      <c r="A3294" t="s">
        <v>8644</v>
      </c>
      <c r="B3294" t="s">
        <v>8645</v>
      </c>
      <c r="C3294" t="s">
        <v>53</v>
      </c>
      <c r="D3294" t="s">
        <v>22</v>
      </c>
      <c r="E3294">
        <v>425.71</v>
      </c>
      <c r="F3294" t="s">
        <v>23</v>
      </c>
      <c r="G3294" t="s">
        <v>24</v>
      </c>
      <c r="H3294">
        <v>11.94</v>
      </c>
      <c r="I3294">
        <v>0</v>
      </c>
      <c r="J3294" t="s">
        <v>31</v>
      </c>
      <c r="K3294">
        <v>485554</v>
      </c>
      <c r="L3294">
        <v>44</v>
      </c>
      <c r="M3294">
        <v>0</v>
      </c>
      <c r="N3294">
        <v>1</v>
      </c>
      <c r="O3294">
        <v>0</v>
      </c>
      <c r="P3294">
        <v>0</v>
      </c>
      <c r="Q3294">
        <v>0</v>
      </c>
      <c r="R3294" t="s">
        <v>8646</v>
      </c>
    </row>
    <row r="3295" spans="1:18">
      <c r="A3295" t="s">
        <v>8647</v>
      </c>
      <c r="B3295" t="s">
        <v>850</v>
      </c>
      <c r="C3295" t="s">
        <v>21</v>
      </c>
      <c r="D3295" t="s">
        <v>30</v>
      </c>
      <c r="E3295">
        <v>816.57</v>
      </c>
      <c r="F3295" t="s">
        <v>23</v>
      </c>
      <c r="G3295" t="s">
        <v>24</v>
      </c>
      <c r="H3295">
        <v>10.119999999999999</v>
      </c>
      <c r="I3295">
        <v>0</v>
      </c>
      <c r="J3295" t="s">
        <v>144</v>
      </c>
      <c r="K3295">
        <v>439883</v>
      </c>
      <c r="L3295">
        <v>48</v>
      </c>
      <c r="M3295">
        <v>0</v>
      </c>
      <c r="N3295">
        <v>0</v>
      </c>
      <c r="O3295">
        <v>1</v>
      </c>
      <c r="P3295">
        <v>0</v>
      </c>
      <c r="Q3295">
        <v>0</v>
      </c>
      <c r="R3295" t="s">
        <v>8648</v>
      </c>
    </row>
    <row r="3296" spans="1:18">
      <c r="A3296" t="s">
        <v>8649</v>
      </c>
      <c r="B3296" t="s">
        <v>8650</v>
      </c>
      <c r="C3296" t="s">
        <v>121</v>
      </c>
      <c r="D3296" t="s">
        <v>30</v>
      </c>
      <c r="E3296">
        <v>113.97</v>
      </c>
      <c r="F3296" t="s">
        <v>55</v>
      </c>
      <c r="G3296" t="s">
        <v>40</v>
      </c>
      <c r="H3296">
        <v>2.29</v>
      </c>
      <c r="I3296">
        <v>0</v>
      </c>
      <c r="J3296" t="s">
        <v>48</v>
      </c>
      <c r="K3296">
        <v>555955</v>
      </c>
      <c r="L3296">
        <v>23</v>
      </c>
      <c r="M3296">
        <v>0</v>
      </c>
      <c r="N3296">
        <v>0</v>
      </c>
      <c r="O3296">
        <v>0</v>
      </c>
      <c r="P3296">
        <v>0</v>
      </c>
      <c r="Q3296">
        <v>0</v>
      </c>
      <c r="R3296" t="s">
        <v>8651</v>
      </c>
    </row>
    <row r="3297" spans="1:19">
      <c r="A3297" t="s">
        <v>8652</v>
      </c>
      <c r="B3297" t="s">
        <v>8653</v>
      </c>
      <c r="C3297" t="s">
        <v>60</v>
      </c>
      <c r="D3297" t="s">
        <v>70</v>
      </c>
      <c r="E3297">
        <v>133.74</v>
      </c>
      <c r="F3297" t="s">
        <v>55</v>
      </c>
      <c r="G3297" t="s">
        <v>40</v>
      </c>
      <c r="H3297">
        <v>9.34</v>
      </c>
      <c r="I3297">
        <v>0</v>
      </c>
      <c r="J3297" t="s">
        <v>48</v>
      </c>
      <c r="K3297">
        <v>549214</v>
      </c>
      <c r="L3297">
        <v>15</v>
      </c>
      <c r="M3297">
        <v>0</v>
      </c>
      <c r="N3297">
        <v>0</v>
      </c>
      <c r="O3297">
        <v>0</v>
      </c>
      <c r="P3297">
        <v>0</v>
      </c>
      <c r="Q3297">
        <v>0</v>
      </c>
      <c r="R3297" t="s">
        <v>8654</v>
      </c>
    </row>
    <row r="3298" spans="1:19">
      <c r="A3298" t="s">
        <v>8655</v>
      </c>
      <c r="B3298" t="s">
        <v>6697</v>
      </c>
      <c r="C3298" t="s">
        <v>29</v>
      </c>
      <c r="D3298" t="s">
        <v>30</v>
      </c>
      <c r="E3298">
        <v>74.5</v>
      </c>
      <c r="F3298" t="s">
        <v>39</v>
      </c>
      <c r="G3298" t="s">
        <v>40</v>
      </c>
      <c r="H3298">
        <v>11.18</v>
      </c>
      <c r="I3298">
        <v>0</v>
      </c>
      <c r="J3298" t="s">
        <v>25</v>
      </c>
      <c r="K3298">
        <v>495449</v>
      </c>
      <c r="L3298">
        <v>14</v>
      </c>
      <c r="M3298">
        <v>0</v>
      </c>
      <c r="N3298">
        <v>0</v>
      </c>
      <c r="O3298">
        <v>0</v>
      </c>
      <c r="P3298">
        <v>0</v>
      </c>
      <c r="Q3298">
        <v>0</v>
      </c>
      <c r="R3298" t="s">
        <v>8656</v>
      </c>
    </row>
    <row r="3299" spans="1:19">
      <c r="A3299" t="s">
        <v>8657</v>
      </c>
      <c r="B3299" t="s">
        <v>231</v>
      </c>
      <c r="C3299" t="s">
        <v>29</v>
      </c>
      <c r="D3299" t="s">
        <v>30</v>
      </c>
      <c r="E3299">
        <v>275.94</v>
      </c>
      <c r="F3299" t="s">
        <v>39</v>
      </c>
      <c r="G3299" t="s">
        <v>40</v>
      </c>
      <c r="H3299">
        <v>6.13</v>
      </c>
      <c r="I3299">
        <v>0</v>
      </c>
      <c r="J3299" t="s">
        <v>31</v>
      </c>
      <c r="K3299">
        <v>530474</v>
      </c>
      <c r="L3299">
        <v>12</v>
      </c>
      <c r="M3299">
        <v>0</v>
      </c>
      <c r="N3299">
        <v>0</v>
      </c>
      <c r="O3299">
        <v>0</v>
      </c>
      <c r="P3299">
        <v>0</v>
      </c>
      <c r="Q3299">
        <v>0</v>
      </c>
      <c r="R3299" t="s">
        <v>8658</v>
      </c>
    </row>
    <row r="3300" spans="1:19">
      <c r="A3300" t="s">
        <v>8659</v>
      </c>
      <c r="B3300" t="s">
        <v>8660</v>
      </c>
      <c r="C3300" t="s">
        <v>44</v>
      </c>
      <c r="D3300" t="s">
        <v>22</v>
      </c>
      <c r="E3300">
        <v>605.20000000000005</v>
      </c>
      <c r="F3300" t="s">
        <v>23</v>
      </c>
      <c r="G3300" t="s">
        <v>24</v>
      </c>
      <c r="H3300">
        <v>2.11</v>
      </c>
      <c r="I3300">
        <v>0</v>
      </c>
      <c r="J3300" t="s">
        <v>25</v>
      </c>
      <c r="K3300">
        <v>541205</v>
      </c>
      <c r="L3300">
        <v>50</v>
      </c>
      <c r="M3300">
        <v>0</v>
      </c>
      <c r="N3300">
        <v>1</v>
      </c>
      <c r="O3300">
        <v>0</v>
      </c>
      <c r="P3300">
        <v>0</v>
      </c>
      <c r="Q3300">
        <v>0</v>
      </c>
      <c r="R3300" t="s">
        <v>8661</v>
      </c>
    </row>
    <row r="3301" spans="1:19">
      <c r="A3301" t="s">
        <v>8662</v>
      </c>
      <c r="B3301" t="s">
        <v>301</v>
      </c>
      <c r="C3301" t="s">
        <v>35</v>
      </c>
      <c r="D3301" t="s">
        <v>70</v>
      </c>
      <c r="E3301">
        <v>176.82</v>
      </c>
      <c r="F3301" t="s">
        <v>39</v>
      </c>
      <c r="G3301" t="s">
        <v>24</v>
      </c>
      <c r="H3301">
        <v>2.02</v>
      </c>
      <c r="I3301">
        <v>0</v>
      </c>
      <c r="J3301" t="s">
        <v>144</v>
      </c>
      <c r="K3301">
        <v>549971</v>
      </c>
      <c r="L3301">
        <v>24</v>
      </c>
      <c r="M3301">
        <v>0</v>
      </c>
      <c r="N3301">
        <v>0</v>
      </c>
      <c r="O3301">
        <v>0</v>
      </c>
      <c r="P3301">
        <v>0</v>
      </c>
      <c r="Q3301">
        <v>0</v>
      </c>
      <c r="R3301" t="s">
        <v>8663</v>
      </c>
      <c r="S3301" t="s">
        <v>50</v>
      </c>
    </row>
    <row r="3302" spans="1:19">
      <c r="A3302" t="s">
        <v>8664</v>
      </c>
      <c r="B3302" t="s">
        <v>2445</v>
      </c>
      <c r="C3302" t="s">
        <v>35</v>
      </c>
      <c r="D3302" t="s">
        <v>54</v>
      </c>
      <c r="E3302">
        <v>110.28</v>
      </c>
      <c r="F3302" t="s">
        <v>39</v>
      </c>
      <c r="G3302" t="s">
        <v>40</v>
      </c>
      <c r="H3302">
        <v>15.76</v>
      </c>
      <c r="I3302">
        <v>0</v>
      </c>
      <c r="J3302" t="s">
        <v>48</v>
      </c>
      <c r="K3302">
        <v>530982</v>
      </c>
      <c r="L3302">
        <v>14</v>
      </c>
      <c r="M3302">
        <v>0</v>
      </c>
      <c r="N3302">
        <v>0</v>
      </c>
      <c r="O3302">
        <v>0</v>
      </c>
      <c r="P3302">
        <v>0</v>
      </c>
      <c r="Q3302">
        <v>0</v>
      </c>
      <c r="R3302" t="s">
        <v>8665</v>
      </c>
    </row>
    <row r="3303" spans="1:19">
      <c r="A3303" t="s">
        <v>8666</v>
      </c>
      <c r="B3303" t="s">
        <v>2003</v>
      </c>
      <c r="C3303" t="s">
        <v>60</v>
      </c>
      <c r="D3303" t="s">
        <v>54</v>
      </c>
      <c r="E3303">
        <v>169.12</v>
      </c>
      <c r="F3303" t="s">
        <v>23</v>
      </c>
      <c r="G3303" t="s">
        <v>24</v>
      </c>
      <c r="H3303">
        <v>16.91</v>
      </c>
      <c r="I3303">
        <v>0</v>
      </c>
      <c r="J3303" t="s">
        <v>31</v>
      </c>
      <c r="K3303">
        <v>414289</v>
      </c>
      <c r="L3303">
        <v>16</v>
      </c>
      <c r="M3303">
        <v>0</v>
      </c>
      <c r="N3303">
        <v>0</v>
      </c>
      <c r="O3303">
        <v>0</v>
      </c>
      <c r="P3303">
        <v>0</v>
      </c>
      <c r="Q3303">
        <v>0</v>
      </c>
      <c r="R3303" t="s">
        <v>8667</v>
      </c>
    </row>
    <row r="3304" spans="1:19">
      <c r="A3304" t="s">
        <v>8668</v>
      </c>
      <c r="B3304" t="s">
        <v>1271</v>
      </c>
      <c r="C3304" t="s">
        <v>121</v>
      </c>
      <c r="D3304" t="s">
        <v>22</v>
      </c>
      <c r="E3304">
        <v>325.86</v>
      </c>
      <c r="F3304" t="s">
        <v>23</v>
      </c>
      <c r="G3304" t="s">
        <v>24</v>
      </c>
      <c r="H3304">
        <v>1.96</v>
      </c>
      <c r="I3304">
        <v>0</v>
      </c>
      <c r="J3304" t="s">
        <v>25</v>
      </c>
      <c r="K3304">
        <v>441273</v>
      </c>
      <c r="L3304">
        <v>17</v>
      </c>
      <c r="M3304">
        <v>0</v>
      </c>
      <c r="N3304">
        <v>0</v>
      </c>
      <c r="O3304">
        <v>0</v>
      </c>
      <c r="P3304">
        <v>0</v>
      </c>
      <c r="Q3304">
        <v>0</v>
      </c>
      <c r="R3304" t="s">
        <v>8669</v>
      </c>
    </row>
    <row r="3305" spans="1:19">
      <c r="A3305" t="s">
        <v>8670</v>
      </c>
      <c r="B3305" t="s">
        <v>1012</v>
      </c>
      <c r="C3305" t="s">
        <v>44</v>
      </c>
      <c r="D3305" t="s">
        <v>70</v>
      </c>
      <c r="E3305">
        <v>674.53</v>
      </c>
      <c r="F3305" t="s">
        <v>23</v>
      </c>
      <c r="G3305" t="s">
        <v>24</v>
      </c>
      <c r="H3305">
        <v>3.6</v>
      </c>
      <c r="I3305">
        <v>0</v>
      </c>
      <c r="J3305" t="s">
        <v>25</v>
      </c>
      <c r="K3305">
        <v>419116</v>
      </c>
      <c r="L3305">
        <v>18</v>
      </c>
      <c r="M3305">
        <v>0</v>
      </c>
      <c r="N3305">
        <v>0</v>
      </c>
      <c r="O3305">
        <v>0</v>
      </c>
      <c r="P3305">
        <v>0</v>
      </c>
      <c r="Q3305">
        <v>0</v>
      </c>
      <c r="R3305" t="s">
        <v>8671</v>
      </c>
    </row>
    <row r="3306" spans="1:19">
      <c r="A3306" t="s">
        <v>8672</v>
      </c>
      <c r="B3306" t="s">
        <v>1825</v>
      </c>
      <c r="C3306" t="s">
        <v>44</v>
      </c>
      <c r="D3306" t="s">
        <v>22</v>
      </c>
      <c r="E3306">
        <v>379.64</v>
      </c>
      <c r="F3306" t="s">
        <v>23</v>
      </c>
      <c r="G3306" t="s">
        <v>24</v>
      </c>
      <c r="H3306">
        <v>11.93</v>
      </c>
      <c r="I3306">
        <v>0</v>
      </c>
      <c r="J3306" t="s">
        <v>31</v>
      </c>
      <c r="K3306">
        <v>425043</v>
      </c>
      <c r="L3306">
        <v>15</v>
      </c>
      <c r="M3306">
        <v>0</v>
      </c>
      <c r="N3306">
        <v>0</v>
      </c>
      <c r="O3306">
        <v>0</v>
      </c>
      <c r="P3306">
        <v>0</v>
      </c>
      <c r="Q3306">
        <v>0</v>
      </c>
      <c r="R3306" t="s">
        <v>8673</v>
      </c>
    </row>
    <row r="3307" spans="1:19">
      <c r="A3307" t="s">
        <v>8674</v>
      </c>
      <c r="B3307" t="s">
        <v>1833</v>
      </c>
      <c r="C3307" t="s">
        <v>44</v>
      </c>
      <c r="D3307" t="s">
        <v>54</v>
      </c>
      <c r="E3307">
        <v>376.34</v>
      </c>
      <c r="F3307" t="s">
        <v>39</v>
      </c>
      <c r="G3307" t="s">
        <v>24</v>
      </c>
      <c r="H3307">
        <v>15.01</v>
      </c>
      <c r="I3307">
        <v>0</v>
      </c>
      <c r="J3307" t="s">
        <v>48</v>
      </c>
      <c r="K3307">
        <v>414256</v>
      </c>
      <c r="L3307">
        <v>24</v>
      </c>
      <c r="M3307">
        <v>0</v>
      </c>
      <c r="N3307">
        <v>0</v>
      </c>
      <c r="O3307">
        <v>0</v>
      </c>
      <c r="P3307">
        <v>0</v>
      </c>
      <c r="Q3307">
        <v>0</v>
      </c>
      <c r="R3307" t="s">
        <v>8675</v>
      </c>
      <c r="S3307" t="s">
        <v>50</v>
      </c>
    </row>
    <row r="3308" spans="1:19">
      <c r="A3308" t="s">
        <v>8676</v>
      </c>
      <c r="B3308" t="s">
        <v>717</v>
      </c>
      <c r="C3308" t="s">
        <v>60</v>
      </c>
      <c r="D3308" t="s">
        <v>30</v>
      </c>
      <c r="E3308">
        <v>1542.73</v>
      </c>
      <c r="F3308" t="s">
        <v>23</v>
      </c>
      <c r="G3308" t="s">
        <v>24</v>
      </c>
      <c r="H3308">
        <v>3.29</v>
      </c>
      <c r="I3308">
        <v>0</v>
      </c>
      <c r="J3308" t="s">
        <v>25</v>
      </c>
      <c r="K3308">
        <v>465717</v>
      </c>
      <c r="L3308">
        <v>17</v>
      </c>
      <c r="M3308">
        <v>0</v>
      </c>
      <c r="N3308">
        <v>0</v>
      </c>
      <c r="O3308">
        <v>0</v>
      </c>
      <c r="P3308">
        <v>0</v>
      </c>
      <c r="Q3308">
        <v>0</v>
      </c>
      <c r="R3308" t="s">
        <v>8677</v>
      </c>
    </row>
    <row r="3309" spans="1:19">
      <c r="A3309" t="s">
        <v>8678</v>
      </c>
      <c r="B3309" t="s">
        <v>4225</v>
      </c>
      <c r="C3309" t="s">
        <v>60</v>
      </c>
      <c r="D3309" t="s">
        <v>22</v>
      </c>
      <c r="E3309">
        <v>972.9</v>
      </c>
      <c r="F3309" t="s">
        <v>23</v>
      </c>
      <c r="G3309" t="s">
        <v>24</v>
      </c>
      <c r="H3309">
        <v>5.66</v>
      </c>
      <c r="I3309">
        <v>0</v>
      </c>
      <c r="J3309" t="s">
        <v>48</v>
      </c>
      <c r="K3309">
        <v>461497</v>
      </c>
      <c r="L3309">
        <v>19</v>
      </c>
      <c r="M3309">
        <v>0</v>
      </c>
      <c r="N3309">
        <v>0</v>
      </c>
      <c r="O3309">
        <v>0</v>
      </c>
      <c r="P3309">
        <v>0</v>
      </c>
      <c r="Q3309">
        <v>0</v>
      </c>
      <c r="R3309" t="s">
        <v>8679</v>
      </c>
    </row>
    <row r="3310" spans="1:19">
      <c r="A3310" t="s">
        <v>8680</v>
      </c>
      <c r="B3310" t="s">
        <v>8597</v>
      </c>
      <c r="C3310" t="s">
        <v>128</v>
      </c>
      <c r="D3310" t="s">
        <v>30</v>
      </c>
      <c r="E3310">
        <v>142.07</v>
      </c>
      <c r="F3310" t="s">
        <v>23</v>
      </c>
      <c r="G3310" t="s">
        <v>24</v>
      </c>
      <c r="H3310">
        <v>10.220000000000001</v>
      </c>
      <c r="I3310">
        <v>0</v>
      </c>
      <c r="J3310" t="s">
        <v>144</v>
      </c>
      <c r="K3310">
        <v>544764</v>
      </c>
      <c r="L3310">
        <v>47</v>
      </c>
      <c r="M3310">
        <v>0</v>
      </c>
      <c r="N3310">
        <v>1</v>
      </c>
      <c r="O3310">
        <v>0</v>
      </c>
      <c r="P3310">
        <v>0</v>
      </c>
      <c r="Q3310">
        <v>0</v>
      </c>
      <c r="R3310" t="s">
        <v>8681</v>
      </c>
    </row>
    <row r="3311" spans="1:19">
      <c r="A3311" t="s">
        <v>8682</v>
      </c>
      <c r="B3311" t="s">
        <v>1026</v>
      </c>
      <c r="C3311" t="s">
        <v>21</v>
      </c>
      <c r="D3311" t="s">
        <v>22</v>
      </c>
      <c r="E3311">
        <v>292.29000000000002</v>
      </c>
      <c r="F3311" t="s">
        <v>23</v>
      </c>
      <c r="G3311" t="s">
        <v>24</v>
      </c>
      <c r="H3311">
        <v>8.4</v>
      </c>
      <c r="I3311">
        <v>0</v>
      </c>
      <c r="J3311" t="s">
        <v>31</v>
      </c>
      <c r="K3311">
        <v>448882</v>
      </c>
      <c r="L3311">
        <v>18</v>
      </c>
      <c r="M3311">
        <v>0</v>
      </c>
      <c r="N3311">
        <v>0</v>
      </c>
      <c r="O3311">
        <v>0</v>
      </c>
      <c r="P3311">
        <v>0</v>
      </c>
      <c r="Q3311">
        <v>0</v>
      </c>
      <c r="R3311" t="s">
        <v>8683</v>
      </c>
    </row>
    <row r="3312" spans="1:19">
      <c r="A3312" t="s">
        <v>8684</v>
      </c>
      <c r="B3312" t="s">
        <v>5461</v>
      </c>
      <c r="C3312" t="s">
        <v>35</v>
      </c>
      <c r="D3312" t="s">
        <v>22</v>
      </c>
      <c r="E3312">
        <v>318.74</v>
      </c>
      <c r="F3312" t="s">
        <v>39</v>
      </c>
      <c r="G3312" t="s">
        <v>24</v>
      </c>
      <c r="H3312">
        <v>1.0900000000000001</v>
      </c>
      <c r="I3312">
        <v>0</v>
      </c>
      <c r="J3312" t="s">
        <v>25</v>
      </c>
      <c r="K3312">
        <v>543587</v>
      </c>
      <c r="L3312">
        <v>80</v>
      </c>
      <c r="M3312">
        <v>1</v>
      </c>
      <c r="N3312">
        <v>0</v>
      </c>
      <c r="O3312">
        <v>0</v>
      </c>
      <c r="P3312">
        <v>1</v>
      </c>
      <c r="Q3312">
        <v>1</v>
      </c>
      <c r="R3312" t="s">
        <v>8685</v>
      </c>
      <c r="S3312" t="s">
        <v>50</v>
      </c>
    </row>
    <row r="3313" spans="1:19">
      <c r="A3313" t="s">
        <v>8686</v>
      </c>
      <c r="B3313" t="s">
        <v>4524</v>
      </c>
      <c r="C3313" t="s">
        <v>21</v>
      </c>
      <c r="D3313" t="s">
        <v>30</v>
      </c>
      <c r="E3313">
        <v>1279.31</v>
      </c>
      <c r="F3313" t="s">
        <v>23</v>
      </c>
      <c r="G3313" t="s">
        <v>24</v>
      </c>
      <c r="H3313">
        <v>2.38</v>
      </c>
      <c r="I3313">
        <v>0</v>
      </c>
      <c r="J3313" t="s">
        <v>48</v>
      </c>
      <c r="K3313">
        <v>407598</v>
      </c>
      <c r="L3313">
        <v>18</v>
      </c>
      <c r="M3313">
        <v>0</v>
      </c>
      <c r="N3313">
        <v>0</v>
      </c>
      <c r="O3313">
        <v>0</v>
      </c>
      <c r="P3313">
        <v>0</v>
      </c>
      <c r="Q3313">
        <v>0</v>
      </c>
      <c r="R3313" t="s">
        <v>8687</v>
      </c>
    </row>
    <row r="3314" spans="1:19">
      <c r="A3314" t="s">
        <v>8688</v>
      </c>
      <c r="B3314" t="s">
        <v>8689</v>
      </c>
      <c r="C3314" t="s">
        <v>29</v>
      </c>
      <c r="D3314" t="s">
        <v>22</v>
      </c>
      <c r="E3314">
        <v>1065.6600000000001</v>
      </c>
      <c r="F3314" t="s">
        <v>23</v>
      </c>
      <c r="G3314" t="s">
        <v>24</v>
      </c>
      <c r="H3314">
        <v>5.93</v>
      </c>
      <c r="I3314">
        <v>0</v>
      </c>
      <c r="J3314" t="s">
        <v>25</v>
      </c>
      <c r="K3314">
        <v>521499</v>
      </c>
      <c r="L3314">
        <v>25</v>
      </c>
      <c r="M3314">
        <v>0</v>
      </c>
      <c r="N3314">
        <v>0</v>
      </c>
      <c r="O3314">
        <v>0</v>
      </c>
      <c r="P3314">
        <v>0</v>
      </c>
      <c r="Q3314">
        <v>0</v>
      </c>
      <c r="R3314" t="s">
        <v>8690</v>
      </c>
    </row>
    <row r="3315" spans="1:19">
      <c r="A3315" t="s">
        <v>8691</v>
      </c>
      <c r="B3315" t="s">
        <v>3332</v>
      </c>
      <c r="C3315" t="s">
        <v>29</v>
      </c>
      <c r="D3315" t="s">
        <v>22</v>
      </c>
      <c r="E3315">
        <v>370.94</v>
      </c>
      <c r="F3315" t="s">
        <v>55</v>
      </c>
      <c r="G3315" t="s">
        <v>40</v>
      </c>
      <c r="H3315">
        <v>10.39</v>
      </c>
      <c r="I3315">
        <v>0</v>
      </c>
      <c r="J3315" t="s">
        <v>31</v>
      </c>
      <c r="K3315">
        <v>420695</v>
      </c>
      <c r="L3315">
        <v>17</v>
      </c>
      <c r="M3315">
        <v>0</v>
      </c>
      <c r="N3315">
        <v>0</v>
      </c>
      <c r="O3315">
        <v>0</v>
      </c>
      <c r="P3315">
        <v>0</v>
      </c>
      <c r="Q3315">
        <v>0</v>
      </c>
      <c r="R3315" t="s">
        <v>8692</v>
      </c>
    </row>
    <row r="3316" spans="1:19">
      <c r="A3316" t="s">
        <v>8693</v>
      </c>
      <c r="B3316" t="s">
        <v>8694</v>
      </c>
      <c r="C3316" t="s">
        <v>21</v>
      </c>
      <c r="D3316" t="s">
        <v>22</v>
      </c>
      <c r="E3316">
        <v>318.63</v>
      </c>
      <c r="F3316" t="s">
        <v>39</v>
      </c>
      <c r="G3316" t="s">
        <v>24</v>
      </c>
      <c r="H3316">
        <v>3.27</v>
      </c>
      <c r="I3316">
        <v>0</v>
      </c>
      <c r="J3316" t="s">
        <v>144</v>
      </c>
      <c r="K3316">
        <v>469765</v>
      </c>
      <c r="L3316">
        <v>25</v>
      </c>
      <c r="M3316">
        <v>0</v>
      </c>
      <c r="N3316">
        <v>0</v>
      </c>
      <c r="O3316">
        <v>0</v>
      </c>
      <c r="P3316">
        <v>0</v>
      </c>
      <c r="Q3316">
        <v>0</v>
      </c>
      <c r="R3316" t="s">
        <v>8695</v>
      </c>
      <c r="S3316" t="s">
        <v>50</v>
      </c>
    </row>
    <row r="3317" spans="1:19">
      <c r="A3317" t="s">
        <v>8696</v>
      </c>
      <c r="B3317" t="s">
        <v>8697</v>
      </c>
      <c r="C3317" t="s">
        <v>35</v>
      </c>
      <c r="D3317" t="s">
        <v>22</v>
      </c>
      <c r="E3317">
        <v>165.75</v>
      </c>
      <c r="F3317" t="s">
        <v>23</v>
      </c>
      <c r="G3317" t="s">
        <v>24</v>
      </c>
      <c r="H3317">
        <v>10.83</v>
      </c>
      <c r="I3317">
        <v>0</v>
      </c>
      <c r="J3317" t="s">
        <v>31</v>
      </c>
      <c r="K3317">
        <v>401066</v>
      </c>
      <c r="L3317">
        <v>17</v>
      </c>
      <c r="M3317">
        <v>0</v>
      </c>
      <c r="N3317">
        <v>0</v>
      </c>
      <c r="O3317">
        <v>0</v>
      </c>
      <c r="P3317">
        <v>0</v>
      </c>
      <c r="Q3317">
        <v>0</v>
      </c>
      <c r="R3317" t="s">
        <v>8698</v>
      </c>
    </row>
    <row r="3318" spans="1:19">
      <c r="A3318" t="s">
        <v>8699</v>
      </c>
      <c r="B3318" t="s">
        <v>3738</v>
      </c>
      <c r="C3318" t="s">
        <v>53</v>
      </c>
      <c r="D3318" t="s">
        <v>70</v>
      </c>
      <c r="E3318">
        <v>274.55</v>
      </c>
      <c r="F3318" t="s">
        <v>23</v>
      </c>
      <c r="G3318" t="s">
        <v>24</v>
      </c>
      <c r="H3318">
        <v>10.48</v>
      </c>
      <c r="I3318">
        <v>0</v>
      </c>
      <c r="J3318" t="s">
        <v>48</v>
      </c>
      <c r="K3318">
        <v>470975</v>
      </c>
      <c r="L3318">
        <v>45</v>
      </c>
      <c r="M3318">
        <v>0</v>
      </c>
      <c r="N3318">
        <v>1</v>
      </c>
      <c r="O3318">
        <v>0</v>
      </c>
      <c r="P3318">
        <v>0</v>
      </c>
      <c r="Q3318">
        <v>0</v>
      </c>
      <c r="R3318" t="s">
        <v>8700</v>
      </c>
    </row>
    <row r="3319" spans="1:19">
      <c r="A3319" t="s">
        <v>8701</v>
      </c>
      <c r="B3319" t="s">
        <v>7543</v>
      </c>
      <c r="C3319" t="s">
        <v>35</v>
      </c>
      <c r="D3319" t="s">
        <v>70</v>
      </c>
      <c r="E3319">
        <v>239.52</v>
      </c>
      <c r="F3319" t="s">
        <v>39</v>
      </c>
      <c r="G3319" t="s">
        <v>40</v>
      </c>
      <c r="H3319">
        <v>9.39</v>
      </c>
      <c r="I3319">
        <v>0</v>
      </c>
      <c r="J3319" t="s">
        <v>31</v>
      </c>
      <c r="K3319">
        <v>439922</v>
      </c>
      <c r="L3319">
        <v>20</v>
      </c>
      <c r="M3319">
        <v>0</v>
      </c>
      <c r="N3319">
        <v>0</v>
      </c>
      <c r="O3319">
        <v>0</v>
      </c>
      <c r="P3319">
        <v>0</v>
      </c>
      <c r="Q3319">
        <v>0</v>
      </c>
      <c r="R3319" t="s">
        <v>8702</v>
      </c>
    </row>
    <row r="3320" spans="1:19">
      <c r="A3320" t="s">
        <v>8703</v>
      </c>
      <c r="B3320" t="s">
        <v>8704</v>
      </c>
      <c r="C3320" t="s">
        <v>60</v>
      </c>
      <c r="D3320" t="s">
        <v>70</v>
      </c>
      <c r="E3320">
        <v>759.25</v>
      </c>
      <c r="F3320" t="s">
        <v>23</v>
      </c>
      <c r="G3320" t="s">
        <v>24</v>
      </c>
      <c r="H3320">
        <v>10.8</v>
      </c>
      <c r="I3320">
        <v>0</v>
      </c>
      <c r="J3320" t="s">
        <v>31</v>
      </c>
      <c r="K3320">
        <v>502107</v>
      </c>
      <c r="L3320">
        <v>40</v>
      </c>
      <c r="M3320">
        <v>0</v>
      </c>
      <c r="N3320">
        <v>0</v>
      </c>
      <c r="O3320">
        <v>0</v>
      </c>
      <c r="P3320">
        <v>1</v>
      </c>
      <c r="Q3320">
        <v>0</v>
      </c>
      <c r="R3320" t="s">
        <v>8705</v>
      </c>
    </row>
    <row r="3321" spans="1:19">
      <c r="A3321" t="s">
        <v>8706</v>
      </c>
      <c r="B3321" t="s">
        <v>8707</v>
      </c>
      <c r="C3321" t="s">
        <v>21</v>
      </c>
      <c r="D3321" t="s">
        <v>70</v>
      </c>
      <c r="E3321">
        <v>154.6</v>
      </c>
      <c r="F3321" t="s">
        <v>23</v>
      </c>
      <c r="G3321" t="s">
        <v>24</v>
      </c>
      <c r="H3321">
        <v>2.1800000000000002</v>
      </c>
      <c r="I3321">
        <v>0</v>
      </c>
      <c r="J3321" t="s">
        <v>31</v>
      </c>
      <c r="K3321">
        <v>479362</v>
      </c>
      <c r="L3321">
        <v>24</v>
      </c>
      <c r="M3321">
        <v>0</v>
      </c>
      <c r="N3321">
        <v>0</v>
      </c>
      <c r="O3321">
        <v>0</v>
      </c>
      <c r="P3321">
        <v>0</v>
      </c>
      <c r="Q3321">
        <v>0</v>
      </c>
      <c r="R3321" t="s">
        <v>8708</v>
      </c>
    </row>
    <row r="3322" spans="1:19">
      <c r="A3322" t="s">
        <v>8709</v>
      </c>
      <c r="B3322" t="s">
        <v>3804</v>
      </c>
      <c r="C3322" t="s">
        <v>29</v>
      </c>
      <c r="D3322" t="s">
        <v>54</v>
      </c>
      <c r="E3322">
        <v>210.34</v>
      </c>
      <c r="F3322" t="s">
        <v>23</v>
      </c>
      <c r="G3322" t="s">
        <v>24</v>
      </c>
      <c r="H3322">
        <v>17.73</v>
      </c>
      <c r="I3322">
        <v>0</v>
      </c>
      <c r="J3322" t="s">
        <v>48</v>
      </c>
      <c r="K3322">
        <v>540756</v>
      </c>
      <c r="L3322">
        <v>10</v>
      </c>
      <c r="M3322">
        <v>0</v>
      </c>
      <c r="N3322">
        <v>0</v>
      </c>
      <c r="O3322">
        <v>0</v>
      </c>
      <c r="P3322">
        <v>0</v>
      </c>
      <c r="Q3322">
        <v>0</v>
      </c>
      <c r="R3322" t="s">
        <v>8710</v>
      </c>
    </row>
    <row r="3323" spans="1:19">
      <c r="A3323" t="s">
        <v>8711</v>
      </c>
      <c r="B3323" t="s">
        <v>207</v>
      </c>
      <c r="C3323" t="s">
        <v>121</v>
      </c>
      <c r="D3323" t="s">
        <v>70</v>
      </c>
      <c r="E3323">
        <v>441.94</v>
      </c>
      <c r="F3323" t="s">
        <v>23</v>
      </c>
      <c r="G3323" t="s">
        <v>24</v>
      </c>
      <c r="H3323">
        <v>4.5199999999999996</v>
      </c>
      <c r="I3323">
        <v>0</v>
      </c>
      <c r="J3323" t="s">
        <v>31</v>
      </c>
      <c r="K3323">
        <v>423329</v>
      </c>
      <c r="L3323">
        <v>16</v>
      </c>
      <c r="M3323">
        <v>0</v>
      </c>
      <c r="N3323">
        <v>0</v>
      </c>
      <c r="O3323">
        <v>0</v>
      </c>
      <c r="P3323">
        <v>0</v>
      </c>
      <c r="Q3323">
        <v>0</v>
      </c>
      <c r="R3323" t="s">
        <v>8712</v>
      </c>
    </row>
    <row r="3324" spans="1:19">
      <c r="A3324" t="s">
        <v>8713</v>
      </c>
      <c r="B3324" t="s">
        <v>421</v>
      </c>
      <c r="C3324" t="s">
        <v>60</v>
      </c>
      <c r="D3324" t="s">
        <v>22</v>
      </c>
      <c r="E3324">
        <v>86.45</v>
      </c>
      <c r="F3324" t="s">
        <v>39</v>
      </c>
      <c r="G3324" t="s">
        <v>40</v>
      </c>
      <c r="H3324">
        <v>9.1</v>
      </c>
      <c r="I3324">
        <v>0</v>
      </c>
      <c r="J3324" t="s">
        <v>25</v>
      </c>
      <c r="K3324">
        <v>405624</v>
      </c>
      <c r="L3324">
        <v>16</v>
      </c>
      <c r="M3324">
        <v>0</v>
      </c>
      <c r="N3324">
        <v>0</v>
      </c>
      <c r="O3324">
        <v>0</v>
      </c>
      <c r="P3324">
        <v>0</v>
      </c>
      <c r="Q3324">
        <v>0</v>
      </c>
      <c r="R3324" t="s">
        <v>8714</v>
      </c>
    </row>
    <row r="3325" spans="1:19">
      <c r="A3325" t="s">
        <v>8715</v>
      </c>
      <c r="B3325" t="s">
        <v>5529</v>
      </c>
      <c r="C3325" t="s">
        <v>35</v>
      </c>
      <c r="D3325" t="s">
        <v>22</v>
      </c>
      <c r="E3325">
        <v>126.51</v>
      </c>
      <c r="F3325" t="s">
        <v>23</v>
      </c>
      <c r="G3325" t="s">
        <v>24</v>
      </c>
      <c r="H3325">
        <v>7.35</v>
      </c>
      <c r="I3325">
        <v>0</v>
      </c>
      <c r="J3325" t="s">
        <v>31</v>
      </c>
      <c r="K3325">
        <v>461481</v>
      </c>
      <c r="L3325">
        <v>20</v>
      </c>
      <c r="M3325">
        <v>0</v>
      </c>
      <c r="N3325">
        <v>0</v>
      </c>
      <c r="O3325">
        <v>0</v>
      </c>
      <c r="P3325">
        <v>0</v>
      </c>
      <c r="Q3325">
        <v>0</v>
      </c>
      <c r="R3325" t="s">
        <v>8716</v>
      </c>
    </row>
    <row r="3326" spans="1:19">
      <c r="A3326" t="s">
        <v>8717</v>
      </c>
      <c r="B3326" t="s">
        <v>1277</v>
      </c>
      <c r="C3326" t="s">
        <v>29</v>
      </c>
      <c r="D3326" t="s">
        <v>70</v>
      </c>
      <c r="E3326">
        <v>337.8</v>
      </c>
      <c r="F3326" t="s">
        <v>23</v>
      </c>
      <c r="G3326" t="s">
        <v>24</v>
      </c>
      <c r="H3326">
        <v>2.5</v>
      </c>
      <c r="I3326">
        <v>0</v>
      </c>
      <c r="J3326" t="s">
        <v>48</v>
      </c>
      <c r="K3326">
        <v>440815</v>
      </c>
      <c r="L3326">
        <v>22</v>
      </c>
      <c r="M3326">
        <v>0</v>
      </c>
      <c r="N3326">
        <v>0</v>
      </c>
      <c r="O3326">
        <v>0</v>
      </c>
      <c r="P3326">
        <v>0</v>
      </c>
      <c r="Q3326">
        <v>0</v>
      </c>
      <c r="R3326" t="s">
        <v>8718</v>
      </c>
    </row>
    <row r="3327" spans="1:19">
      <c r="A3327" t="s">
        <v>8719</v>
      </c>
      <c r="B3327" t="s">
        <v>8720</v>
      </c>
      <c r="C3327" t="s">
        <v>35</v>
      </c>
      <c r="D3327" t="s">
        <v>70</v>
      </c>
      <c r="E3327">
        <v>126.28</v>
      </c>
      <c r="F3327" t="s">
        <v>23</v>
      </c>
      <c r="G3327" t="s">
        <v>24</v>
      </c>
      <c r="H3327">
        <v>1.53</v>
      </c>
      <c r="I3327">
        <v>0</v>
      </c>
      <c r="J3327" t="s">
        <v>48</v>
      </c>
      <c r="K3327">
        <v>441338</v>
      </c>
      <c r="L3327">
        <v>18</v>
      </c>
      <c r="M3327">
        <v>0</v>
      </c>
      <c r="N3327">
        <v>0</v>
      </c>
      <c r="O3327">
        <v>0</v>
      </c>
      <c r="P3327">
        <v>0</v>
      </c>
      <c r="Q3327">
        <v>0</v>
      </c>
      <c r="R3327" t="s">
        <v>8721</v>
      </c>
    </row>
    <row r="3328" spans="1:19">
      <c r="A3328" t="s">
        <v>8722</v>
      </c>
      <c r="B3328" t="s">
        <v>8723</v>
      </c>
      <c r="C3328" t="s">
        <v>95</v>
      </c>
      <c r="D3328" t="s">
        <v>70</v>
      </c>
      <c r="E3328">
        <v>363.52</v>
      </c>
      <c r="F3328" t="s">
        <v>23</v>
      </c>
      <c r="G3328" t="s">
        <v>24</v>
      </c>
      <c r="H3328">
        <v>2.9</v>
      </c>
      <c r="I3328">
        <v>0</v>
      </c>
      <c r="J3328" t="s">
        <v>25</v>
      </c>
      <c r="K3328">
        <v>461422</v>
      </c>
      <c r="L3328">
        <v>11</v>
      </c>
      <c r="M3328">
        <v>0</v>
      </c>
      <c r="N3328">
        <v>0</v>
      </c>
      <c r="O3328">
        <v>0</v>
      </c>
      <c r="P3328">
        <v>0</v>
      </c>
      <c r="Q3328">
        <v>0</v>
      </c>
      <c r="R3328" t="s">
        <v>8724</v>
      </c>
    </row>
    <row r="3329" spans="1:19">
      <c r="A3329" t="s">
        <v>8725</v>
      </c>
      <c r="B3329" t="s">
        <v>2616</v>
      </c>
      <c r="C3329" t="s">
        <v>29</v>
      </c>
      <c r="D3329" t="s">
        <v>70</v>
      </c>
      <c r="E3329">
        <v>1105.82</v>
      </c>
      <c r="F3329" t="s">
        <v>23</v>
      </c>
      <c r="G3329" t="s">
        <v>24</v>
      </c>
      <c r="H3329">
        <v>9.01</v>
      </c>
      <c r="I3329">
        <v>0</v>
      </c>
      <c r="J3329" t="s">
        <v>48</v>
      </c>
      <c r="K3329">
        <v>541351</v>
      </c>
      <c r="L3329">
        <v>14</v>
      </c>
      <c r="M3329">
        <v>0</v>
      </c>
      <c r="N3329">
        <v>0</v>
      </c>
      <c r="O3329">
        <v>0</v>
      </c>
      <c r="P3329">
        <v>0</v>
      </c>
      <c r="Q3329">
        <v>0</v>
      </c>
      <c r="R3329" t="s">
        <v>8726</v>
      </c>
    </row>
    <row r="3330" spans="1:19">
      <c r="A3330" t="s">
        <v>8727</v>
      </c>
      <c r="B3330" t="s">
        <v>8728</v>
      </c>
      <c r="C3330" t="s">
        <v>121</v>
      </c>
      <c r="D3330" t="s">
        <v>22</v>
      </c>
      <c r="E3330">
        <v>184.44</v>
      </c>
      <c r="F3330" t="s">
        <v>39</v>
      </c>
      <c r="G3330" t="s">
        <v>24</v>
      </c>
      <c r="H3330">
        <v>0.63</v>
      </c>
      <c r="I3330">
        <v>0</v>
      </c>
      <c r="J3330" t="s">
        <v>31</v>
      </c>
      <c r="K3330">
        <v>453588</v>
      </c>
      <c r="L3330">
        <v>22</v>
      </c>
      <c r="M3330">
        <v>0</v>
      </c>
      <c r="N3330">
        <v>0</v>
      </c>
      <c r="O3330">
        <v>0</v>
      </c>
      <c r="P3330">
        <v>0</v>
      </c>
      <c r="Q3330">
        <v>0</v>
      </c>
      <c r="R3330" t="s">
        <v>8729</v>
      </c>
      <c r="S3330" t="s">
        <v>50</v>
      </c>
    </row>
    <row r="3331" spans="1:19">
      <c r="A3331" t="s">
        <v>8730</v>
      </c>
      <c r="B3331" t="s">
        <v>3089</v>
      </c>
      <c r="C3331" t="s">
        <v>121</v>
      </c>
      <c r="D3331" t="s">
        <v>54</v>
      </c>
      <c r="E3331">
        <v>416.72</v>
      </c>
      <c r="F3331" t="s">
        <v>39</v>
      </c>
      <c r="G3331" t="s">
        <v>40</v>
      </c>
      <c r="H3331">
        <v>18.739999999999998</v>
      </c>
      <c r="I3331">
        <v>0</v>
      </c>
      <c r="J3331" t="s">
        <v>25</v>
      </c>
      <c r="K3331">
        <v>466001</v>
      </c>
      <c r="L3331">
        <v>36</v>
      </c>
      <c r="M3331">
        <v>0</v>
      </c>
      <c r="N3331">
        <v>0</v>
      </c>
      <c r="O3331">
        <v>0</v>
      </c>
      <c r="P3331">
        <v>1</v>
      </c>
      <c r="Q3331">
        <v>0</v>
      </c>
      <c r="R3331" t="s">
        <v>8731</v>
      </c>
    </row>
    <row r="3332" spans="1:19">
      <c r="A3332" t="s">
        <v>8732</v>
      </c>
      <c r="B3332" t="s">
        <v>8733</v>
      </c>
      <c r="C3332" t="s">
        <v>21</v>
      </c>
      <c r="D3332" t="s">
        <v>30</v>
      </c>
      <c r="E3332">
        <v>203.48</v>
      </c>
      <c r="F3332" t="s">
        <v>23</v>
      </c>
      <c r="G3332" t="s">
        <v>24</v>
      </c>
      <c r="H3332">
        <v>6.59</v>
      </c>
      <c r="I3332">
        <v>0</v>
      </c>
      <c r="J3332" t="s">
        <v>31</v>
      </c>
      <c r="K3332">
        <v>467359</v>
      </c>
      <c r="L3332">
        <v>18</v>
      </c>
      <c r="M3332">
        <v>0</v>
      </c>
      <c r="N3332">
        <v>0</v>
      </c>
      <c r="O3332">
        <v>0</v>
      </c>
      <c r="P3332">
        <v>0</v>
      </c>
      <c r="Q3332">
        <v>0</v>
      </c>
      <c r="R3332" t="s">
        <v>8734</v>
      </c>
    </row>
    <row r="3333" spans="1:19">
      <c r="A3333" t="s">
        <v>8735</v>
      </c>
      <c r="B3333" t="s">
        <v>2995</v>
      </c>
      <c r="C3333" t="s">
        <v>29</v>
      </c>
      <c r="D3333" t="s">
        <v>70</v>
      </c>
      <c r="E3333">
        <v>332.46</v>
      </c>
      <c r="F3333" t="s">
        <v>23</v>
      </c>
      <c r="G3333" t="s">
        <v>24</v>
      </c>
      <c r="H3333">
        <v>10.62</v>
      </c>
      <c r="I3333">
        <v>0</v>
      </c>
      <c r="J3333" t="s">
        <v>48</v>
      </c>
      <c r="K3333">
        <v>440949</v>
      </c>
      <c r="L3333">
        <v>41</v>
      </c>
      <c r="M3333">
        <v>0</v>
      </c>
      <c r="N3333">
        <v>0</v>
      </c>
      <c r="O3333">
        <v>0</v>
      </c>
      <c r="P3333">
        <v>1</v>
      </c>
      <c r="Q3333">
        <v>0</v>
      </c>
      <c r="R3333" t="s">
        <v>8736</v>
      </c>
    </row>
    <row r="3334" spans="1:19">
      <c r="A3334" t="s">
        <v>8737</v>
      </c>
      <c r="B3334" t="s">
        <v>549</v>
      </c>
      <c r="C3334" t="s">
        <v>53</v>
      </c>
      <c r="D3334" t="s">
        <v>22</v>
      </c>
      <c r="E3334">
        <v>631.17999999999995</v>
      </c>
      <c r="F3334" t="s">
        <v>23</v>
      </c>
      <c r="G3334" t="s">
        <v>24</v>
      </c>
      <c r="H3334">
        <v>4.34</v>
      </c>
      <c r="I3334">
        <v>0</v>
      </c>
      <c r="J3334" t="s">
        <v>31</v>
      </c>
      <c r="K3334">
        <v>513067</v>
      </c>
      <c r="L3334">
        <v>13</v>
      </c>
      <c r="M3334">
        <v>0</v>
      </c>
      <c r="N3334">
        <v>0</v>
      </c>
      <c r="O3334">
        <v>0</v>
      </c>
      <c r="P3334">
        <v>0</v>
      </c>
      <c r="Q3334">
        <v>0</v>
      </c>
      <c r="R3334" t="s">
        <v>8738</v>
      </c>
    </row>
    <row r="3335" spans="1:19">
      <c r="A3335" t="s">
        <v>8739</v>
      </c>
      <c r="B3335" t="s">
        <v>8740</v>
      </c>
      <c r="C3335" t="s">
        <v>21</v>
      </c>
      <c r="D3335" t="s">
        <v>70</v>
      </c>
      <c r="E3335">
        <v>2198.1999999999998</v>
      </c>
      <c r="F3335" t="s">
        <v>23</v>
      </c>
      <c r="G3335" t="s">
        <v>24</v>
      </c>
      <c r="H3335">
        <v>2.1</v>
      </c>
      <c r="I3335">
        <v>0</v>
      </c>
      <c r="J3335" t="s">
        <v>25</v>
      </c>
      <c r="K3335">
        <v>464767</v>
      </c>
      <c r="L3335">
        <v>12</v>
      </c>
      <c r="M3335">
        <v>0</v>
      </c>
      <c r="N3335">
        <v>0</v>
      </c>
      <c r="O3335">
        <v>0</v>
      </c>
      <c r="P3335">
        <v>0</v>
      </c>
      <c r="Q3335">
        <v>0</v>
      </c>
      <c r="R3335" t="s">
        <v>8741</v>
      </c>
    </row>
    <row r="3336" spans="1:19">
      <c r="A3336" t="s">
        <v>8742</v>
      </c>
      <c r="B3336" t="s">
        <v>8743</v>
      </c>
      <c r="C3336" t="s">
        <v>128</v>
      </c>
      <c r="D3336" t="s">
        <v>22</v>
      </c>
      <c r="E3336">
        <v>939.91</v>
      </c>
      <c r="F3336" t="s">
        <v>55</v>
      </c>
      <c r="G3336" t="s">
        <v>40</v>
      </c>
      <c r="H3336">
        <v>1.23</v>
      </c>
      <c r="I3336">
        <v>0</v>
      </c>
      <c r="J3336" t="s">
        <v>144</v>
      </c>
      <c r="K3336">
        <v>419175</v>
      </c>
      <c r="L3336">
        <v>14</v>
      </c>
      <c r="M3336">
        <v>0</v>
      </c>
      <c r="N3336">
        <v>0</v>
      </c>
      <c r="O3336">
        <v>0</v>
      </c>
      <c r="P3336">
        <v>0</v>
      </c>
      <c r="Q3336">
        <v>0</v>
      </c>
      <c r="R3336" t="s">
        <v>8744</v>
      </c>
    </row>
    <row r="3337" spans="1:19">
      <c r="A3337" t="s">
        <v>8745</v>
      </c>
      <c r="B3337" t="s">
        <v>8746</v>
      </c>
      <c r="C3337" t="s">
        <v>121</v>
      </c>
      <c r="D3337" t="s">
        <v>22</v>
      </c>
      <c r="E3337">
        <v>87.92</v>
      </c>
      <c r="F3337" t="s">
        <v>23</v>
      </c>
      <c r="G3337" t="s">
        <v>24</v>
      </c>
      <c r="H3337">
        <v>5.41</v>
      </c>
      <c r="I3337">
        <v>0</v>
      </c>
      <c r="J3337" t="s">
        <v>25</v>
      </c>
      <c r="K3337">
        <v>422208</v>
      </c>
      <c r="L3337">
        <v>22</v>
      </c>
      <c r="M3337">
        <v>0</v>
      </c>
      <c r="N3337">
        <v>0</v>
      </c>
      <c r="O3337">
        <v>0</v>
      </c>
      <c r="P3337">
        <v>0</v>
      </c>
      <c r="Q3337">
        <v>0</v>
      </c>
      <c r="R3337" t="s">
        <v>8747</v>
      </c>
    </row>
    <row r="3338" spans="1:19">
      <c r="A3338" t="s">
        <v>8748</v>
      </c>
      <c r="B3338" t="s">
        <v>5918</v>
      </c>
      <c r="C3338" t="s">
        <v>35</v>
      </c>
      <c r="D3338" t="s">
        <v>70</v>
      </c>
      <c r="E3338">
        <v>188.2</v>
      </c>
      <c r="F3338" t="s">
        <v>23</v>
      </c>
      <c r="G3338" t="s">
        <v>24</v>
      </c>
      <c r="H3338">
        <v>7.81</v>
      </c>
      <c r="I3338">
        <v>0</v>
      </c>
      <c r="J3338" t="s">
        <v>25</v>
      </c>
      <c r="K3338">
        <v>542209</v>
      </c>
      <c r="L3338">
        <v>18</v>
      </c>
      <c r="M3338">
        <v>0</v>
      </c>
      <c r="N3338">
        <v>0</v>
      </c>
      <c r="O3338">
        <v>0</v>
      </c>
      <c r="P3338">
        <v>0</v>
      </c>
      <c r="Q3338">
        <v>0</v>
      </c>
      <c r="R3338" t="s">
        <v>8749</v>
      </c>
    </row>
    <row r="3339" spans="1:19">
      <c r="A3339" t="s">
        <v>8750</v>
      </c>
      <c r="B3339" t="s">
        <v>445</v>
      </c>
      <c r="C3339" t="s">
        <v>29</v>
      </c>
      <c r="D3339" t="s">
        <v>22</v>
      </c>
      <c r="E3339">
        <v>204.09</v>
      </c>
      <c r="F3339" t="s">
        <v>23</v>
      </c>
      <c r="G3339" t="s">
        <v>24</v>
      </c>
      <c r="H3339">
        <v>2.04</v>
      </c>
      <c r="I3339">
        <v>0</v>
      </c>
      <c r="J3339" t="s">
        <v>25</v>
      </c>
      <c r="K3339">
        <v>449845</v>
      </c>
      <c r="L3339">
        <v>21</v>
      </c>
      <c r="M3339">
        <v>0</v>
      </c>
      <c r="N3339">
        <v>0</v>
      </c>
      <c r="O3339">
        <v>0</v>
      </c>
      <c r="P3339">
        <v>0</v>
      </c>
      <c r="Q3339">
        <v>0</v>
      </c>
      <c r="R3339" t="s">
        <v>8751</v>
      </c>
    </row>
    <row r="3340" spans="1:19">
      <c r="A3340" t="s">
        <v>8752</v>
      </c>
      <c r="B3340" t="s">
        <v>3298</v>
      </c>
      <c r="C3340" t="s">
        <v>60</v>
      </c>
      <c r="D3340" t="s">
        <v>54</v>
      </c>
      <c r="E3340">
        <v>172.9</v>
      </c>
      <c r="F3340" t="s">
        <v>23</v>
      </c>
      <c r="G3340" t="s">
        <v>24</v>
      </c>
      <c r="H3340">
        <v>16.55</v>
      </c>
      <c r="I3340">
        <v>0</v>
      </c>
      <c r="J3340" t="s">
        <v>144</v>
      </c>
      <c r="K3340">
        <v>500742</v>
      </c>
      <c r="L3340">
        <v>16</v>
      </c>
      <c r="M3340">
        <v>0</v>
      </c>
      <c r="N3340">
        <v>0</v>
      </c>
      <c r="O3340">
        <v>0</v>
      </c>
      <c r="P3340">
        <v>0</v>
      </c>
      <c r="Q3340">
        <v>0</v>
      </c>
      <c r="R3340" t="s">
        <v>8753</v>
      </c>
    </row>
    <row r="3341" spans="1:19">
      <c r="A3341" t="s">
        <v>8754</v>
      </c>
      <c r="B3341" t="s">
        <v>6365</v>
      </c>
      <c r="C3341" t="s">
        <v>35</v>
      </c>
      <c r="D3341" t="s">
        <v>22</v>
      </c>
      <c r="E3341">
        <v>934.06</v>
      </c>
      <c r="F3341" t="s">
        <v>23</v>
      </c>
      <c r="G3341" t="s">
        <v>24</v>
      </c>
      <c r="H3341">
        <v>2.31</v>
      </c>
      <c r="I3341">
        <v>0</v>
      </c>
      <c r="J3341" t="s">
        <v>31</v>
      </c>
      <c r="K3341">
        <v>470885</v>
      </c>
      <c r="L3341">
        <v>24</v>
      </c>
      <c r="M3341">
        <v>0</v>
      </c>
      <c r="N3341">
        <v>0</v>
      </c>
      <c r="O3341">
        <v>0</v>
      </c>
      <c r="P3341">
        <v>0</v>
      </c>
      <c r="Q3341">
        <v>0</v>
      </c>
      <c r="R3341" t="s">
        <v>8755</v>
      </c>
    </row>
    <row r="3342" spans="1:19">
      <c r="A3342" t="s">
        <v>8756</v>
      </c>
      <c r="B3342" t="s">
        <v>1913</v>
      </c>
      <c r="C3342" t="s">
        <v>44</v>
      </c>
      <c r="D3342" t="s">
        <v>30</v>
      </c>
      <c r="E3342">
        <v>833.81</v>
      </c>
      <c r="F3342" t="s">
        <v>23</v>
      </c>
      <c r="G3342" t="s">
        <v>24</v>
      </c>
      <c r="H3342">
        <v>8.23</v>
      </c>
      <c r="I3342">
        <v>0</v>
      </c>
      <c r="J3342" t="s">
        <v>31</v>
      </c>
      <c r="K3342">
        <v>543943</v>
      </c>
      <c r="L3342">
        <v>17</v>
      </c>
      <c r="M3342">
        <v>0</v>
      </c>
      <c r="N3342">
        <v>0</v>
      </c>
      <c r="O3342">
        <v>0</v>
      </c>
      <c r="P3342">
        <v>0</v>
      </c>
      <c r="Q3342">
        <v>0</v>
      </c>
      <c r="R3342" t="s">
        <v>8757</v>
      </c>
    </row>
    <row r="3343" spans="1:19">
      <c r="A3343" t="s">
        <v>8758</v>
      </c>
      <c r="B3343" t="s">
        <v>1017</v>
      </c>
      <c r="C3343" t="s">
        <v>35</v>
      </c>
      <c r="D3343" t="s">
        <v>22</v>
      </c>
      <c r="E3343">
        <v>170.8</v>
      </c>
      <c r="F3343" t="s">
        <v>23</v>
      </c>
      <c r="G3343" t="s">
        <v>24</v>
      </c>
      <c r="H3343">
        <v>6.51</v>
      </c>
      <c r="I3343">
        <v>0</v>
      </c>
      <c r="J3343" t="s">
        <v>31</v>
      </c>
      <c r="K3343">
        <v>543543</v>
      </c>
      <c r="L3343">
        <v>10</v>
      </c>
      <c r="M3343">
        <v>0</v>
      </c>
      <c r="N3343">
        <v>0</v>
      </c>
      <c r="O3343">
        <v>0</v>
      </c>
      <c r="P3343">
        <v>0</v>
      </c>
      <c r="Q3343">
        <v>0</v>
      </c>
      <c r="R3343" t="s">
        <v>8759</v>
      </c>
    </row>
    <row r="3344" spans="1:19">
      <c r="A3344" t="s">
        <v>8760</v>
      </c>
      <c r="B3344" t="s">
        <v>3103</v>
      </c>
      <c r="C3344" t="s">
        <v>53</v>
      </c>
      <c r="D3344" t="s">
        <v>54</v>
      </c>
      <c r="E3344">
        <v>185.36</v>
      </c>
      <c r="F3344" t="s">
        <v>39</v>
      </c>
      <c r="G3344" t="s">
        <v>40</v>
      </c>
      <c r="H3344">
        <v>18.829999999999998</v>
      </c>
      <c r="I3344">
        <v>0</v>
      </c>
      <c r="J3344" t="s">
        <v>31</v>
      </c>
      <c r="K3344">
        <v>483299</v>
      </c>
      <c r="L3344">
        <v>63</v>
      </c>
      <c r="M3344">
        <v>0</v>
      </c>
      <c r="N3344">
        <v>0</v>
      </c>
      <c r="O3344">
        <v>1</v>
      </c>
      <c r="P3344">
        <v>1</v>
      </c>
      <c r="Q3344">
        <v>0</v>
      </c>
      <c r="R3344" t="s">
        <v>8761</v>
      </c>
    </row>
    <row r="3345" spans="1:19">
      <c r="A3345" t="s">
        <v>8762</v>
      </c>
      <c r="B3345" t="s">
        <v>8763</v>
      </c>
      <c r="C3345" t="s">
        <v>21</v>
      </c>
      <c r="D3345" t="s">
        <v>22</v>
      </c>
      <c r="E3345">
        <v>1259.8599999999999</v>
      </c>
      <c r="F3345" t="s">
        <v>23</v>
      </c>
      <c r="G3345" t="s">
        <v>24</v>
      </c>
      <c r="H3345">
        <v>7.44</v>
      </c>
      <c r="I3345">
        <v>0</v>
      </c>
      <c r="J3345" t="s">
        <v>31</v>
      </c>
      <c r="K3345">
        <v>518704</v>
      </c>
      <c r="L3345">
        <v>14</v>
      </c>
      <c r="M3345">
        <v>0</v>
      </c>
      <c r="N3345">
        <v>0</v>
      </c>
      <c r="O3345">
        <v>0</v>
      </c>
      <c r="P3345">
        <v>0</v>
      </c>
      <c r="Q3345">
        <v>0</v>
      </c>
      <c r="R3345" t="s">
        <v>8764</v>
      </c>
    </row>
    <row r="3346" spans="1:19">
      <c r="A3346" t="s">
        <v>8765</v>
      </c>
      <c r="B3346" t="s">
        <v>8766</v>
      </c>
      <c r="C3346" t="s">
        <v>21</v>
      </c>
      <c r="D3346" t="s">
        <v>30</v>
      </c>
      <c r="E3346">
        <v>1159.94</v>
      </c>
      <c r="F3346" t="s">
        <v>23</v>
      </c>
      <c r="G3346" t="s">
        <v>24</v>
      </c>
      <c r="H3346">
        <v>8.75</v>
      </c>
      <c r="I3346">
        <v>0</v>
      </c>
      <c r="J3346" t="s">
        <v>25</v>
      </c>
      <c r="K3346">
        <v>469214</v>
      </c>
      <c r="L3346">
        <v>10</v>
      </c>
      <c r="M3346">
        <v>0</v>
      </c>
      <c r="N3346">
        <v>0</v>
      </c>
      <c r="O3346">
        <v>0</v>
      </c>
      <c r="P3346">
        <v>0</v>
      </c>
      <c r="Q3346">
        <v>0</v>
      </c>
      <c r="R3346" t="s">
        <v>8767</v>
      </c>
    </row>
    <row r="3347" spans="1:19">
      <c r="A3347" t="s">
        <v>8768</v>
      </c>
      <c r="B3347" t="s">
        <v>2927</v>
      </c>
      <c r="C3347" t="s">
        <v>21</v>
      </c>
      <c r="D3347" t="s">
        <v>30</v>
      </c>
      <c r="E3347">
        <v>198.21</v>
      </c>
      <c r="F3347" t="s">
        <v>55</v>
      </c>
      <c r="G3347" t="s">
        <v>40</v>
      </c>
      <c r="H3347">
        <v>1.81</v>
      </c>
      <c r="I3347">
        <v>0</v>
      </c>
      <c r="J3347" t="s">
        <v>31</v>
      </c>
      <c r="K3347">
        <v>428052</v>
      </c>
      <c r="L3347">
        <v>24</v>
      </c>
      <c r="M3347">
        <v>0</v>
      </c>
      <c r="N3347">
        <v>0</v>
      </c>
      <c r="O3347">
        <v>0</v>
      </c>
      <c r="P3347">
        <v>0</v>
      </c>
      <c r="Q3347">
        <v>0</v>
      </c>
      <c r="R3347" t="s">
        <v>8769</v>
      </c>
    </row>
    <row r="3348" spans="1:19">
      <c r="A3348" t="s">
        <v>8770</v>
      </c>
      <c r="B3348" t="s">
        <v>8771</v>
      </c>
      <c r="C3348" t="s">
        <v>29</v>
      </c>
      <c r="D3348" t="s">
        <v>54</v>
      </c>
      <c r="E3348">
        <v>586.04</v>
      </c>
      <c r="F3348" t="s">
        <v>39</v>
      </c>
      <c r="G3348" t="s">
        <v>40</v>
      </c>
      <c r="H3348">
        <v>14.41</v>
      </c>
      <c r="I3348">
        <v>0</v>
      </c>
      <c r="J3348" t="s">
        <v>31</v>
      </c>
      <c r="K3348">
        <v>540799</v>
      </c>
      <c r="L3348">
        <v>24</v>
      </c>
      <c r="M3348">
        <v>0</v>
      </c>
      <c r="N3348">
        <v>0</v>
      </c>
      <c r="O3348">
        <v>0</v>
      </c>
      <c r="P3348">
        <v>0</v>
      </c>
      <c r="Q3348">
        <v>0</v>
      </c>
      <c r="R3348" t="s">
        <v>8772</v>
      </c>
    </row>
    <row r="3349" spans="1:19">
      <c r="A3349" t="s">
        <v>8773</v>
      </c>
      <c r="B3349" t="s">
        <v>1962</v>
      </c>
      <c r="C3349" t="s">
        <v>121</v>
      </c>
      <c r="D3349" t="s">
        <v>22</v>
      </c>
      <c r="E3349">
        <v>1394.05</v>
      </c>
      <c r="F3349" t="s">
        <v>23</v>
      </c>
      <c r="G3349" t="s">
        <v>24</v>
      </c>
      <c r="H3349">
        <v>9.91</v>
      </c>
      <c r="I3349">
        <v>0</v>
      </c>
      <c r="J3349" t="s">
        <v>31</v>
      </c>
      <c r="K3349">
        <v>533996</v>
      </c>
      <c r="L3349">
        <v>13</v>
      </c>
      <c r="M3349">
        <v>0</v>
      </c>
      <c r="N3349">
        <v>0</v>
      </c>
      <c r="O3349">
        <v>0</v>
      </c>
      <c r="P3349">
        <v>0</v>
      </c>
      <c r="Q3349">
        <v>0</v>
      </c>
      <c r="R3349" t="s">
        <v>8774</v>
      </c>
    </row>
    <row r="3350" spans="1:19">
      <c r="A3350" t="s">
        <v>8775</v>
      </c>
      <c r="B3350" t="s">
        <v>1541</v>
      </c>
      <c r="C3350" t="s">
        <v>121</v>
      </c>
      <c r="D3350" t="s">
        <v>30</v>
      </c>
      <c r="E3350">
        <v>594.77</v>
      </c>
      <c r="F3350" t="s">
        <v>55</v>
      </c>
      <c r="G3350" t="s">
        <v>40</v>
      </c>
      <c r="H3350">
        <v>7.38</v>
      </c>
      <c r="I3350">
        <v>0</v>
      </c>
      <c r="J3350" t="s">
        <v>48</v>
      </c>
      <c r="K3350">
        <v>447640</v>
      </c>
      <c r="L3350">
        <v>14</v>
      </c>
      <c r="M3350">
        <v>0</v>
      </c>
      <c r="N3350">
        <v>0</v>
      </c>
      <c r="O3350">
        <v>0</v>
      </c>
      <c r="P3350">
        <v>0</v>
      </c>
      <c r="Q3350">
        <v>0</v>
      </c>
      <c r="R3350" t="s">
        <v>8776</v>
      </c>
    </row>
    <row r="3351" spans="1:19">
      <c r="A3351" t="s">
        <v>8777</v>
      </c>
      <c r="B3351" t="s">
        <v>4390</v>
      </c>
      <c r="C3351" t="s">
        <v>29</v>
      </c>
      <c r="D3351" t="s">
        <v>70</v>
      </c>
      <c r="E3351">
        <v>333.3</v>
      </c>
      <c r="F3351" t="s">
        <v>55</v>
      </c>
      <c r="G3351" t="s">
        <v>24</v>
      </c>
      <c r="H3351">
        <v>4.45</v>
      </c>
      <c r="I3351">
        <v>0</v>
      </c>
      <c r="J3351" t="s">
        <v>144</v>
      </c>
      <c r="K3351">
        <v>504332</v>
      </c>
      <c r="L3351">
        <v>13</v>
      </c>
      <c r="M3351">
        <v>0</v>
      </c>
      <c r="N3351">
        <v>0</v>
      </c>
      <c r="O3351">
        <v>0</v>
      </c>
      <c r="P3351">
        <v>0</v>
      </c>
      <c r="Q3351">
        <v>0</v>
      </c>
      <c r="R3351" t="s">
        <v>8778</v>
      </c>
      <c r="S3351" t="s">
        <v>57</v>
      </c>
    </row>
    <row r="3352" spans="1:19">
      <c r="A3352" t="s">
        <v>8779</v>
      </c>
      <c r="B3352" t="s">
        <v>8780</v>
      </c>
      <c r="C3352" t="s">
        <v>21</v>
      </c>
      <c r="D3352" t="s">
        <v>30</v>
      </c>
      <c r="E3352">
        <v>333.72</v>
      </c>
      <c r="F3352" t="s">
        <v>23</v>
      </c>
      <c r="G3352" t="s">
        <v>24</v>
      </c>
      <c r="H3352">
        <v>5.95</v>
      </c>
      <c r="I3352">
        <v>0</v>
      </c>
      <c r="J3352" t="s">
        <v>25</v>
      </c>
      <c r="K3352">
        <v>423888</v>
      </c>
      <c r="L3352">
        <v>24</v>
      </c>
      <c r="M3352">
        <v>0</v>
      </c>
      <c r="N3352">
        <v>0</v>
      </c>
      <c r="O3352">
        <v>0</v>
      </c>
      <c r="P3352">
        <v>0</v>
      </c>
      <c r="Q3352">
        <v>0</v>
      </c>
      <c r="R3352" t="s">
        <v>8781</v>
      </c>
    </row>
    <row r="3353" spans="1:19">
      <c r="A3353" t="s">
        <v>8782</v>
      </c>
      <c r="B3353" t="s">
        <v>2033</v>
      </c>
      <c r="C3353" t="s">
        <v>128</v>
      </c>
      <c r="D3353" t="s">
        <v>54</v>
      </c>
      <c r="E3353">
        <v>436.16</v>
      </c>
      <c r="F3353" t="s">
        <v>39</v>
      </c>
      <c r="G3353" t="s">
        <v>24</v>
      </c>
      <c r="H3353">
        <v>17.95</v>
      </c>
      <c r="I3353">
        <v>0</v>
      </c>
      <c r="J3353" t="s">
        <v>25</v>
      </c>
      <c r="K3353">
        <v>556881</v>
      </c>
      <c r="L3353">
        <v>25</v>
      </c>
      <c r="M3353">
        <v>0</v>
      </c>
      <c r="N3353">
        <v>0</v>
      </c>
      <c r="O3353">
        <v>0</v>
      </c>
      <c r="P3353">
        <v>0</v>
      </c>
      <c r="Q3353">
        <v>0</v>
      </c>
      <c r="R3353" t="s">
        <v>8783</v>
      </c>
      <c r="S3353" t="s">
        <v>50</v>
      </c>
    </row>
    <row r="3354" spans="1:19">
      <c r="A3354" t="s">
        <v>8784</v>
      </c>
      <c r="B3354" t="s">
        <v>1874</v>
      </c>
      <c r="C3354" t="s">
        <v>95</v>
      </c>
      <c r="D3354" t="s">
        <v>70</v>
      </c>
      <c r="E3354">
        <v>1453.97</v>
      </c>
      <c r="F3354" t="s">
        <v>39</v>
      </c>
      <c r="G3354" t="s">
        <v>40</v>
      </c>
      <c r="H3354">
        <v>6.02</v>
      </c>
      <c r="I3354">
        <v>0</v>
      </c>
      <c r="J3354" t="s">
        <v>31</v>
      </c>
      <c r="K3354">
        <v>494802</v>
      </c>
      <c r="L3354">
        <v>20</v>
      </c>
      <c r="M3354">
        <v>0</v>
      </c>
      <c r="N3354">
        <v>0</v>
      </c>
      <c r="O3354">
        <v>0</v>
      </c>
      <c r="P3354">
        <v>0</v>
      </c>
      <c r="Q3354">
        <v>0</v>
      </c>
      <c r="R3354" t="s">
        <v>8785</v>
      </c>
    </row>
    <row r="3355" spans="1:19">
      <c r="A3355" t="s">
        <v>8786</v>
      </c>
      <c r="B3355" t="s">
        <v>4003</v>
      </c>
      <c r="C3355" t="s">
        <v>53</v>
      </c>
      <c r="D3355" t="s">
        <v>22</v>
      </c>
      <c r="E3355">
        <v>214.88</v>
      </c>
      <c r="F3355" t="s">
        <v>23</v>
      </c>
      <c r="G3355" t="s">
        <v>24</v>
      </c>
      <c r="H3355">
        <v>8.5</v>
      </c>
      <c r="I3355">
        <v>0</v>
      </c>
      <c r="J3355" t="s">
        <v>31</v>
      </c>
      <c r="K3355">
        <v>524460</v>
      </c>
      <c r="L3355">
        <v>21</v>
      </c>
      <c r="M3355">
        <v>0</v>
      </c>
      <c r="N3355">
        <v>0</v>
      </c>
      <c r="O3355">
        <v>0</v>
      </c>
      <c r="P3355">
        <v>0</v>
      </c>
      <c r="Q3355">
        <v>0</v>
      </c>
      <c r="R3355" t="s">
        <v>8787</v>
      </c>
    </row>
    <row r="3356" spans="1:19">
      <c r="A3356" t="s">
        <v>8788</v>
      </c>
      <c r="B3356" t="s">
        <v>8789</v>
      </c>
      <c r="C3356" t="s">
        <v>53</v>
      </c>
      <c r="D3356" t="s">
        <v>30</v>
      </c>
      <c r="E3356">
        <v>412.48</v>
      </c>
      <c r="F3356" t="s">
        <v>23</v>
      </c>
      <c r="G3356" t="s">
        <v>24</v>
      </c>
      <c r="H3356">
        <v>11.42</v>
      </c>
      <c r="I3356">
        <v>0</v>
      </c>
      <c r="J3356" t="s">
        <v>25</v>
      </c>
      <c r="K3356">
        <v>494431</v>
      </c>
      <c r="L3356">
        <v>17</v>
      </c>
      <c r="M3356">
        <v>0</v>
      </c>
      <c r="N3356">
        <v>0</v>
      </c>
      <c r="O3356">
        <v>0</v>
      </c>
      <c r="P3356">
        <v>0</v>
      </c>
      <c r="Q3356">
        <v>0</v>
      </c>
      <c r="R3356" t="s">
        <v>8790</v>
      </c>
    </row>
    <row r="3357" spans="1:19">
      <c r="A3357" t="s">
        <v>8791</v>
      </c>
      <c r="B3357" t="s">
        <v>1315</v>
      </c>
      <c r="C3357" t="s">
        <v>95</v>
      </c>
      <c r="D3357" t="s">
        <v>22</v>
      </c>
      <c r="E3357">
        <v>505.76</v>
      </c>
      <c r="F3357" t="s">
        <v>23</v>
      </c>
      <c r="G3357" t="s">
        <v>24</v>
      </c>
      <c r="H3357">
        <v>11.15</v>
      </c>
      <c r="I3357">
        <v>0</v>
      </c>
      <c r="J3357" t="s">
        <v>48</v>
      </c>
      <c r="K3357">
        <v>471877</v>
      </c>
      <c r="L3357">
        <v>24</v>
      </c>
      <c r="M3357">
        <v>0</v>
      </c>
      <c r="N3357">
        <v>0</v>
      </c>
      <c r="O3357">
        <v>0</v>
      </c>
      <c r="P3357">
        <v>0</v>
      </c>
      <c r="Q3357">
        <v>0</v>
      </c>
      <c r="R3357" t="s">
        <v>8792</v>
      </c>
    </row>
    <row r="3358" spans="1:19">
      <c r="A3358" t="s">
        <v>8793</v>
      </c>
      <c r="B3358" t="s">
        <v>6265</v>
      </c>
      <c r="C3358" t="s">
        <v>95</v>
      </c>
      <c r="D3358" t="s">
        <v>22</v>
      </c>
      <c r="E3358">
        <v>474.68</v>
      </c>
      <c r="F3358" t="s">
        <v>23</v>
      </c>
      <c r="G3358" t="s">
        <v>24</v>
      </c>
      <c r="H3358">
        <v>7.91</v>
      </c>
      <c r="I3358">
        <v>0</v>
      </c>
      <c r="J3358" t="s">
        <v>31</v>
      </c>
      <c r="K3358">
        <v>450998</v>
      </c>
      <c r="L3358">
        <v>12</v>
      </c>
      <c r="M3358">
        <v>0</v>
      </c>
      <c r="N3358">
        <v>0</v>
      </c>
      <c r="O3358">
        <v>0</v>
      </c>
      <c r="P3358">
        <v>0</v>
      </c>
      <c r="Q3358">
        <v>0</v>
      </c>
      <c r="R3358" t="s">
        <v>8794</v>
      </c>
    </row>
    <row r="3359" spans="1:19">
      <c r="A3359" t="s">
        <v>8795</v>
      </c>
      <c r="B3359" t="s">
        <v>7377</v>
      </c>
      <c r="C3359" t="s">
        <v>44</v>
      </c>
      <c r="D3359" t="s">
        <v>70</v>
      </c>
      <c r="E3359">
        <v>188.4</v>
      </c>
      <c r="F3359" t="s">
        <v>23</v>
      </c>
      <c r="G3359" t="s">
        <v>24</v>
      </c>
      <c r="H3359">
        <v>6.58</v>
      </c>
      <c r="I3359">
        <v>0</v>
      </c>
      <c r="J3359" t="s">
        <v>48</v>
      </c>
      <c r="K3359">
        <v>459637</v>
      </c>
      <c r="L3359">
        <v>16</v>
      </c>
      <c r="M3359">
        <v>0</v>
      </c>
      <c r="N3359">
        <v>0</v>
      </c>
      <c r="O3359">
        <v>0</v>
      </c>
      <c r="P3359">
        <v>0</v>
      </c>
      <c r="Q3359">
        <v>0</v>
      </c>
      <c r="R3359" t="s">
        <v>8796</v>
      </c>
    </row>
    <row r="3360" spans="1:19">
      <c r="A3360" t="s">
        <v>8797</v>
      </c>
      <c r="B3360" t="s">
        <v>5181</v>
      </c>
      <c r="C3360" t="s">
        <v>35</v>
      </c>
      <c r="D3360" t="s">
        <v>30</v>
      </c>
      <c r="E3360">
        <v>1532</v>
      </c>
      <c r="F3360" t="s">
        <v>23</v>
      </c>
      <c r="G3360" t="s">
        <v>24</v>
      </c>
      <c r="H3360">
        <v>1.01</v>
      </c>
      <c r="I3360">
        <v>0</v>
      </c>
      <c r="J3360" t="s">
        <v>31</v>
      </c>
      <c r="K3360">
        <v>528004</v>
      </c>
      <c r="L3360">
        <v>11</v>
      </c>
      <c r="M3360">
        <v>0</v>
      </c>
      <c r="N3360">
        <v>0</v>
      </c>
      <c r="O3360">
        <v>0</v>
      </c>
      <c r="P3360">
        <v>0</v>
      </c>
      <c r="Q3360">
        <v>0</v>
      </c>
      <c r="R3360" t="s">
        <v>8798</v>
      </c>
    </row>
    <row r="3361" spans="1:19">
      <c r="A3361" t="s">
        <v>8799</v>
      </c>
      <c r="B3361" t="s">
        <v>6119</v>
      </c>
      <c r="C3361" t="s">
        <v>44</v>
      </c>
      <c r="D3361" t="s">
        <v>30</v>
      </c>
      <c r="E3361">
        <v>233.4</v>
      </c>
      <c r="F3361" t="s">
        <v>39</v>
      </c>
      <c r="G3361" t="s">
        <v>24</v>
      </c>
      <c r="H3361">
        <v>7.95</v>
      </c>
      <c r="I3361">
        <v>0</v>
      </c>
      <c r="J3361" t="s">
        <v>25</v>
      </c>
      <c r="K3361">
        <v>465317</v>
      </c>
      <c r="L3361">
        <v>15</v>
      </c>
      <c r="M3361">
        <v>0</v>
      </c>
      <c r="N3361">
        <v>0</v>
      </c>
      <c r="O3361">
        <v>0</v>
      </c>
      <c r="P3361">
        <v>0</v>
      </c>
      <c r="Q3361">
        <v>0</v>
      </c>
      <c r="R3361" t="s">
        <v>8800</v>
      </c>
      <c r="S3361" t="s">
        <v>50</v>
      </c>
    </row>
    <row r="3362" spans="1:19">
      <c r="A3362" t="s">
        <v>8801</v>
      </c>
      <c r="B3362" t="s">
        <v>7434</v>
      </c>
      <c r="C3362" t="s">
        <v>44</v>
      </c>
      <c r="D3362" t="s">
        <v>22</v>
      </c>
      <c r="E3362">
        <v>1415.2</v>
      </c>
      <c r="F3362" t="s">
        <v>23</v>
      </c>
      <c r="G3362" t="s">
        <v>24</v>
      </c>
      <c r="H3362">
        <v>8.59</v>
      </c>
      <c r="I3362">
        <v>0</v>
      </c>
      <c r="J3362" t="s">
        <v>25</v>
      </c>
      <c r="K3362">
        <v>458262</v>
      </c>
      <c r="L3362">
        <v>20</v>
      </c>
      <c r="M3362">
        <v>0</v>
      </c>
      <c r="N3362">
        <v>0</v>
      </c>
      <c r="O3362">
        <v>0</v>
      </c>
      <c r="P3362">
        <v>0</v>
      </c>
      <c r="Q3362">
        <v>0</v>
      </c>
      <c r="R3362" t="s">
        <v>8802</v>
      </c>
    </row>
    <row r="3363" spans="1:19">
      <c r="A3363" t="s">
        <v>8803</v>
      </c>
      <c r="B3363" t="s">
        <v>2102</v>
      </c>
      <c r="C3363" t="s">
        <v>44</v>
      </c>
      <c r="D3363" t="s">
        <v>30</v>
      </c>
      <c r="E3363">
        <v>487.34</v>
      </c>
      <c r="F3363" t="s">
        <v>39</v>
      </c>
      <c r="G3363" t="s">
        <v>24</v>
      </c>
      <c r="H3363">
        <v>3.2</v>
      </c>
      <c r="I3363">
        <v>0</v>
      </c>
      <c r="J3363" t="s">
        <v>31</v>
      </c>
      <c r="K3363">
        <v>497004</v>
      </c>
      <c r="L3363">
        <v>10</v>
      </c>
      <c r="M3363">
        <v>0</v>
      </c>
      <c r="N3363">
        <v>0</v>
      </c>
      <c r="O3363">
        <v>0</v>
      </c>
      <c r="P3363">
        <v>0</v>
      </c>
      <c r="Q3363">
        <v>0</v>
      </c>
      <c r="R3363" t="s">
        <v>8804</v>
      </c>
      <c r="S3363" t="s">
        <v>50</v>
      </c>
    </row>
    <row r="3364" spans="1:19">
      <c r="A3364" t="s">
        <v>8805</v>
      </c>
      <c r="B3364" t="s">
        <v>1587</v>
      </c>
      <c r="C3364" t="s">
        <v>44</v>
      </c>
      <c r="D3364" t="s">
        <v>30</v>
      </c>
      <c r="E3364">
        <v>807.13</v>
      </c>
      <c r="F3364" t="s">
        <v>23</v>
      </c>
      <c r="G3364" t="s">
        <v>24</v>
      </c>
      <c r="H3364">
        <v>9.1199999999999992</v>
      </c>
      <c r="I3364">
        <v>0</v>
      </c>
      <c r="J3364" t="s">
        <v>31</v>
      </c>
      <c r="K3364">
        <v>544769</v>
      </c>
      <c r="L3364">
        <v>44</v>
      </c>
      <c r="M3364">
        <v>0</v>
      </c>
      <c r="N3364">
        <v>1</v>
      </c>
      <c r="O3364">
        <v>0</v>
      </c>
      <c r="P3364">
        <v>0</v>
      </c>
      <c r="Q3364">
        <v>0</v>
      </c>
      <c r="R3364" t="s">
        <v>8806</v>
      </c>
    </row>
    <row r="3365" spans="1:19">
      <c r="A3365" t="s">
        <v>8807</v>
      </c>
      <c r="B3365" t="s">
        <v>8808</v>
      </c>
      <c r="C3365" t="s">
        <v>44</v>
      </c>
      <c r="D3365" t="s">
        <v>30</v>
      </c>
      <c r="E3365">
        <v>189.53</v>
      </c>
      <c r="F3365" t="s">
        <v>23</v>
      </c>
      <c r="G3365" t="s">
        <v>24</v>
      </c>
      <c r="H3365">
        <v>11.24</v>
      </c>
      <c r="I3365">
        <v>0</v>
      </c>
      <c r="J3365" t="s">
        <v>25</v>
      </c>
      <c r="K3365">
        <v>422796</v>
      </c>
      <c r="L3365">
        <v>18</v>
      </c>
      <c r="M3365">
        <v>0</v>
      </c>
      <c r="N3365">
        <v>0</v>
      </c>
      <c r="O3365">
        <v>0</v>
      </c>
      <c r="P3365">
        <v>0</v>
      </c>
      <c r="Q3365">
        <v>0</v>
      </c>
      <c r="R3365" t="s">
        <v>8809</v>
      </c>
    </row>
    <row r="3366" spans="1:19">
      <c r="A3366" t="s">
        <v>8810</v>
      </c>
      <c r="B3366" t="s">
        <v>6560</v>
      </c>
      <c r="C3366" t="s">
        <v>29</v>
      </c>
      <c r="D3366" t="s">
        <v>22</v>
      </c>
      <c r="E3366">
        <v>543.63</v>
      </c>
      <c r="F3366" t="s">
        <v>23</v>
      </c>
      <c r="G3366" t="s">
        <v>24</v>
      </c>
      <c r="H3366">
        <v>2.36</v>
      </c>
      <c r="I3366">
        <v>0</v>
      </c>
      <c r="J3366" t="s">
        <v>25</v>
      </c>
      <c r="K3366">
        <v>517853</v>
      </c>
      <c r="L3366">
        <v>25</v>
      </c>
      <c r="M3366">
        <v>0</v>
      </c>
      <c r="N3366">
        <v>0</v>
      </c>
      <c r="O3366">
        <v>0</v>
      </c>
      <c r="P3366">
        <v>0</v>
      </c>
      <c r="Q3366">
        <v>0</v>
      </c>
      <c r="R3366" t="s">
        <v>8811</v>
      </c>
    </row>
    <row r="3367" spans="1:19">
      <c r="A3367" t="s">
        <v>8812</v>
      </c>
      <c r="B3367" t="s">
        <v>7332</v>
      </c>
      <c r="C3367" t="s">
        <v>21</v>
      </c>
      <c r="D3367" t="s">
        <v>54</v>
      </c>
      <c r="E3367">
        <v>207.95</v>
      </c>
      <c r="F3367" t="s">
        <v>23</v>
      </c>
      <c r="G3367" t="s">
        <v>24</v>
      </c>
      <c r="H3367">
        <v>14.27</v>
      </c>
      <c r="I3367">
        <v>0</v>
      </c>
      <c r="J3367" t="s">
        <v>25</v>
      </c>
      <c r="K3367">
        <v>474928</v>
      </c>
      <c r="L3367">
        <v>14</v>
      </c>
      <c r="M3367">
        <v>0</v>
      </c>
      <c r="N3367">
        <v>0</v>
      </c>
      <c r="O3367">
        <v>0</v>
      </c>
      <c r="P3367">
        <v>0</v>
      </c>
      <c r="Q3367">
        <v>0</v>
      </c>
      <c r="R3367" t="s">
        <v>8813</v>
      </c>
    </row>
    <row r="3368" spans="1:19">
      <c r="A3368" t="s">
        <v>8814</v>
      </c>
      <c r="B3368" t="s">
        <v>8815</v>
      </c>
      <c r="C3368" t="s">
        <v>121</v>
      </c>
      <c r="D3368" t="s">
        <v>22</v>
      </c>
      <c r="E3368">
        <v>110.93</v>
      </c>
      <c r="F3368" t="s">
        <v>23</v>
      </c>
      <c r="G3368" t="s">
        <v>24</v>
      </c>
      <c r="H3368">
        <v>10.61</v>
      </c>
      <c r="I3368">
        <v>0</v>
      </c>
      <c r="J3368" t="s">
        <v>31</v>
      </c>
      <c r="K3368">
        <v>503444</v>
      </c>
      <c r="L3368">
        <v>46</v>
      </c>
      <c r="M3368">
        <v>0</v>
      </c>
      <c r="N3368">
        <v>1</v>
      </c>
      <c r="O3368">
        <v>0</v>
      </c>
      <c r="P3368">
        <v>0</v>
      </c>
      <c r="Q3368">
        <v>0</v>
      </c>
      <c r="R3368" t="s">
        <v>8816</v>
      </c>
    </row>
    <row r="3369" spans="1:19">
      <c r="A3369" t="s">
        <v>8817</v>
      </c>
      <c r="B3369" t="s">
        <v>98</v>
      </c>
      <c r="C3369" t="s">
        <v>35</v>
      </c>
      <c r="D3369" t="s">
        <v>70</v>
      </c>
      <c r="E3369">
        <v>197.24</v>
      </c>
      <c r="F3369" t="s">
        <v>39</v>
      </c>
      <c r="G3369" t="s">
        <v>40</v>
      </c>
      <c r="H3369">
        <v>2.52</v>
      </c>
      <c r="I3369">
        <v>0</v>
      </c>
      <c r="J3369" t="s">
        <v>48</v>
      </c>
      <c r="K3369">
        <v>410304</v>
      </c>
      <c r="L3369">
        <v>40</v>
      </c>
      <c r="M3369">
        <v>0</v>
      </c>
      <c r="N3369">
        <v>1</v>
      </c>
      <c r="O3369">
        <v>0</v>
      </c>
      <c r="P3369">
        <v>0</v>
      </c>
      <c r="Q3369">
        <v>0</v>
      </c>
      <c r="R3369" t="s">
        <v>8818</v>
      </c>
    </row>
    <row r="3370" spans="1:19">
      <c r="A3370" t="s">
        <v>8819</v>
      </c>
      <c r="B3370" t="s">
        <v>5041</v>
      </c>
      <c r="C3370" t="s">
        <v>128</v>
      </c>
      <c r="D3370" t="s">
        <v>22</v>
      </c>
      <c r="E3370">
        <v>227.38</v>
      </c>
      <c r="F3370" t="s">
        <v>55</v>
      </c>
      <c r="G3370" t="s">
        <v>40</v>
      </c>
      <c r="H3370">
        <v>6.34</v>
      </c>
      <c r="I3370">
        <v>0</v>
      </c>
      <c r="J3370" t="s">
        <v>48</v>
      </c>
      <c r="K3370">
        <v>462901</v>
      </c>
      <c r="L3370">
        <v>17</v>
      </c>
      <c r="M3370">
        <v>0</v>
      </c>
      <c r="N3370">
        <v>0</v>
      </c>
      <c r="O3370">
        <v>0</v>
      </c>
      <c r="P3370">
        <v>0</v>
      </c>
      <c r="Q3370">
        <v>0</v>
      </c>
      <c r="R3370" t="s">
        <v>8820</v>
      </c>
    </row>
    <row r="3371" spans="1:19">
      <c r="A3371" t="s">
        <v>8821</v>
      </c>
      <c r="B3371" t="s">
        <v>2965</v>
      </c>
      <c r="C3371" t="s">
        <v>29</v>
      </c>
      <c r="D3371" t="s">
        <v>70</v>
      </c>
      <c r="E3371">
        <v>555.12</v>
      </c>
      <c r="F3371" t="s">
        <v>23</v>
      </c>
      <c r="G3371" t="s">
        <v>24</v>
      </c>
      <c r="H3371">
        <v>10.25</v>
      </c>
      <c r="I3371">
        <v>0</v>
      </c>
      <c r="J3371" t="s">
        <v>31</v>
      </c>
      <c r="K3371">
        <v>555218</v>
      </c>
      <c r="L3371">
        <v>13</v>
      </c>
      <c r="M3371">
        <v>0</v>
      </c>
      <c r="N3371">
        <v>0</v>
      </c>
      <c r="O3371">
        <v>0</v>
      </c>
      <c r="P3371">
        <v>0</v>
      </c>
      <c r="Q3371">
        <v>0</v>
      </c>
      <c r="R3371" t="s">
        <v>8822</v>
      </c>
    </row>
    <row r="3372" spans="1:19">
      <c r="A3372" t="s">
        <v>8823</v>
      </c>
      <c r="B3372" t="s">
        <v>762</v>
      </c>
      <c r="C3372" t="s">
        <v>53</v>
      </c>
      <c r="D3372" t="s">
        <v>70</v>
      </c>
      <c r="E3372">
        <v>1928.04</v>
      </c>
      <c r="F3372" t="s">
        <v>23</v>
      </c>
      <c r="G3372" t="s">
        <v>24</v>
      </c>
      <c r="H3372">
        <v>4.3099999999999996</v>
      </c>
      <c r="I3372">
        <v>0</v>
      </c>
      <c r="J3372" t="s">
        <v>48</v>
      </c>
      <c r="K3372">
        <v>551931</v>
      </c>
      <c r="L3372">
        <v>20</v>
      </c>
      <c r="M3372">
        <v>0</v>
      </c>
      <c r="N3372">
        <v>0</v>
      </c>
      <c r="O3372">
        <v>0</v>
      </c>
      <c r="P3372">
        <v>0</v>
      </c>
      <c r="Q3372">
        <v>0</v>
      </c>
      <c r="R3372" t="s">
        <v>8824</v>
      </c>
    </row>
    <row r="3373" spans="1:19">
      <c r="A3373" t="s">
        <v>8825</v>
      </c>
      <c r="B3373" t="s">
        <v>8826</v>
      </c>
      <c r="C3373" t="s">
        <v>60</v>
      </c>
      <c r="D3373" t="s">
        <v>54</v>
      </c>
      <c r="E3373">
        <v>169.77</v>
      </c>
      <c r="F3373" t="s">
        <v>23</v>
      </c>
      <c r="G3373" t="s">
        <v>24</v>
      </c>
      <c r="H3373">
        <v>19.04</v>
      </c>
      <c r="I3373">
        <v>0</v>
      </c>
      <c r="J3373" t="s">
        <v>31</v>
      </c>
      <c r="K3373">
        <v>475428</v>
      </c>
      <c r="L3373">
        <v>19</v>
      </c>
      <c r="M3373">
        <v>0</v>
      </c>
      <c r="N3373">
        <v>0</v>
      </c>
      <c r="O3373">
        <v>0</v>
      </c>
      <c r="P3373">
        <v>0</v>
      </c>
      <c r="Q3373">
        <v>0</v>
      </c>
      <c r="R3373" t="s">
        <v>8827</v>
      </c>
    </row>
    <row r="3374" spans="1:19">
      <c r="A3374" t="s">
        <v>8828</v>
      </c>
      <c r="B3374" t="s">
        <v>6204</v>
      </c>
      <c r="C3374" t="s">
        <v>128</v>
      </c>
      <c r="D3374" t="s">
        <v>70</v>
      </c>
      <c r="E3374">
        <v>482.78</v>
      </c>
      <c r="F3374" t="s">
        <v>55</v>
      </c>
      <c r="G3374" t="s">
        <v>40</v>
      </c>
      <c r="H3374">
        <v>11.1</v>
      </c>
      <c r="I3374">
        <v>0</v>
      </c>
      <c r="J3374" t="s">
        <v>48</v>
      </c>
      <c r="K3374">
        <v>466230</v>
      </c>
      <c r="L3374">
        <v>19</v>
      </c>
      <c r="M3374">
        <v>0</v>
      </c>
      <c r="N3374">
        <v>0</v>
      </c>
      <c r="O3374">
        <v>0</v>
      </c>
      <c r="P3374">
        <v>0</v>
      </c>
      <c r="Q3374">
        <v>0</v>
      </c>
      <c r="R3374" t="s">
        <v>8829</v>
      </c>
    </row>
    <row r="3375" spans="1:19">
      <c r="A3375" t="s">
        <v>8830</v>
      </c>
      <c r="B3375" t="s">
        <v>8831</v>
      </c>
      <c r="C3375" t="s">
        <v>29</v>
      </c>
      <c r="D3375" t="s">
        <v>70</v>
      </c>
      <c r="E3375">
        <v>1013.07</v>
      </c>
      <c r="F3375" t="s">
        <v>23</v>
      </c>
      <c r="G3375" t="s">
        <v>24</v>
      </c>
      <c r="H3375">
        <v>10.029999999999999</v>
      </c>
      <c r="I3375">
        <v>0</v>
      </c>
      <c r="J3375" t="s">
        <v>48</v>
      </c>
      <c r="K3375">
        <v>490171</v>
      </c>
      <c r="L3375">
        <v>16</v>
      </c>
      <c r="M3375">
        <v>0</v>
      </c>
      <c r="N3375">
        <v>0</v>
      </c>
      <c r="O3375">
        <v>0</v>
      </c>
      <c r="P3375">
        <v>0</v>
      </c>
      <c r="Q3375">
        <v>0</v>
      </c>
      <c r="R3375" t="s">
        <v>8832</v>
      </c>
    </row>
    <row r="3376" spans="1:19">
      <c r="A3376" t="s">
        <v>8833</v>
      </c>
      <c r="B3376" t="s">
        <v>1415</v>
      </c>
      <c r="C3376" t="s">
        <v>60</v>
      </c>
      <c r="D3376" t="s">
        <v>22</v>
      </c>
      <c r="E3376">
        <v>149.75</v>
      </c>
      <c r="F3376" t="s">
        <v>55</v>
      </c>
      <c r="G3376" t="s">
        <v>40</v>
      </c>
      <c r="H3376">
        <v>8.91</v>
      </c>
      <c r="I3376">
        <v>0</v>
      </c>
      <c r="J3376" t="s">
        <v>144</v>
      </c>
      <c r="K3376">
        <v>470383</v>
      </c>
      <c r="L3376">
        <v>18</v>
      </c>
      <c r="M3376">
        <v>0</v>
      </c>
      <c r="N3376">
        <v>0</v>
      </c>
      <c r="O3376">
        <v>0</v>
      </c>
      <c r="P3376">
        <v>0</v>
      </c>
      <c r="Q3376">
        <v>0</v>
      </c>
      <c r="R3376" t="s">
        <v>8834</v>
      </c>
    </row>
    <row r="3377" spans="1:19">
      <c r="A3377" t="s">
        <v>8835</v>
      </c>
      <c r="B3377" t="s">
        <v>7458</v>
      </c>
      <c r="C3377" t="s">
        <v>121</v>
      </c>
      <c r="D3377" t="s">
        <v>30</v>
      </c>
      <c r="E3377">
        <v>823.86</v>
      </c>
      <c r="F3377" t="s">
        <v>39</v>
      </c>
      <c r="G3377" t="s">
        <v>24</v>
      </c>
      <c r="H3377">
        <v>1.44</v>
      </c>
      <c r="I3377">
        <v>0</v>
      </c>
      <c r="J3377" t="s">
        <v>144</v>
      </c>
      <c r="K3377">
        <v>535725</v>
      </c>
      <c r="L3377">
        <v>10</v>
      </c>
      <c r="M3377">
        <v>0</v>
      </c>
      <c r="N3377">
        <v>0</v>
      </c>
      <c r="O3377">
        <v>0</v>
      </c>
      <c r="P3377">
        <v>0</v>
      </c>
      <c r="Q3377">
        <v>0</v>
      </c>
      <c r="R3377" t="s">
        <v>8836</v>
      </c>
      <c r="S3377" t="s">
        <v>50</v>
      </c>
    </row>
    <row r="3378" spans="1:19">
      <c r="A3378" t="s">
        <v>8837</v>
      </c>
      <c r="B3378" t="s">
        <v>4904</v>
      </c>
      <c r="C3378" t="s">
        <v>29</v>
      </c>
      <c r="D3378" t="s">
        <v>54</v>
      </c>
      <c r="E3378">
        <v>456.22</v>
      </c>
      <c r="F3378" t="s">
        <v>23</v>
      </c>
      <c r="G3378" t="s">
        <v>24</v>
      </c>
      <c r="H3378">
        <v>19.579999999999998</v>
      </c>
      <c r="I3378">
        <v>0</v>
      </c>
      <c r="J3378" t="s">
        <v>25</v>
      </c>
      <c r="K3378">
        <v>486702</v>
      </c>
      <c r="L3378">
        <v>22</v>
      </c>
      <c r="M3378">
        <v>0</v>
      </c>
      <c r="N3378">
        <v>0</v>
      </c>
      <c r="O3378">
        <v>0</v>
      </c>
      <c r="P3378">
        <v>0</v>
      </c>
      <c r="Q3378">
        <v>0</v>
      </c>
      <c r="R3378" t="s">
        <v>8838</v>
      </c>
    </row>
    <row r="3379" spans="1:19">
      <c r="A3379" t="s">
        <v>8839</v>
      </c>
      <c r="B3379" t="s">
        <v>8840</v>
      </c>
      <c r="C3379" t="s">
        <v>21</v>
      </c>
      <c r="D3379" t="s">
        <v>22</v>
      </c>
      <c r="E3379">
        <v>328.59</v>
      </c>
      <c r="F3379" t="s">
        <v>23</v>
      </c>
      <c r="G3379" t="s">
        <v>24</v>
      </c>
      <c r="H3379">
        <v>11.83</v>
      </c>
      <c r="I3379">
        <v>0</v>
      </c>
      <c r="J3379" t="s">
        <v>48</v>
      </c>
      <c r="K3379">
        <v>479699</v>
      </c>
      <c r="L3379">
        <v>23</v>
      </c>
      <c r="M3379">
        <v>0</v>
      </c>
      <c r="N3379">
        <v>0</v>
      </c>
      <c r="O3379">
        <v>0</v>
      </c>
      <c r="P3379">
        <v>0</v>
      </c>
      <c r="Q3379">
        <v>0</v>
      </c>
      <c r="R3379" t="s">
        <v>8841</v>
      </c>
    </row>
    <row r="3380" spans="1:19">
      <c r="A3380" t="s">
        <v>8842</v>
      </c>
      <c r="B3380" t="s">
        <v>8843</v>
      </c>
      <c r="C3380" t="s">
        <v>29</v>
      </c>
      <c r="D3380" t="s">
        <v>70</v>
      </c>
      <c r="E3380">
        <v>577.36</v>
      </c>
      <c r="F3380" t="s">
        <v>23</v>
      </c>
      <c r="G3380" t="s">
        <v>24</v>
      </c>
      <c r="H3380">
        <v>7.16</v>
      </c>
      <c r="I3380">
        <v>0</v>
      </c>
      <c r="J3380" t="s">
        <v>25</v>
      </c>
      <c r="K3380">
        <v>418308</v>
      </c>
      <c r="L3380">
        <v>15</v>
      </c>
      <c r="M3380">
        <v>0</v>
      </c>
      <c r="N3380">
        <v>0</v>
      </c>
      <c r="O3380">
        <v>0</v>
      </c>
      <c r="P3380">
        <v>0</v>
      </c>
      <c r="Q3380">
        <v>0</v>
      </c>
      <c r="R3380" t="s">
        <v>8844</v>
      </c>
    </row>
    <row r="3381" spans="1:19">
      <c r="A3381" t="s">
        <v>8845</v>
      </c>
      <c r="B3381" t="s">
        <v>8846</v>
      </c>
      <c r="C3381" t="s">
        <v>121</v>
      </c>
      <c r="D3381" t="s">
        <v>54</v>
      </c>
      <c r="E3381">
        <v>437.97</v>
      </c>
      <c r="F3381" t="s">
        <v>55</v>
      </c>
      <c r="G3381" t="s">
        <v>40</v>
      </c>
      <c r="H3381">
        <v>8.0500000000000007</v>
      </c>
      <c r="I3381">
        <v>0</v>
      </c>
      <c r="J3381" t="s">
        <v>48</v>
      </c>
      <c r="K3381">
        <v>506546</v>
      </c>
      <c r="L3381">
        <v>38</v>
      </c>
      <c r="M3381">
        <v>0</v>
      </c>
      <c r="N3381">
        <v>1</v>
      </c>
      <c r="O3381">
        <v>0</v>
      </c>
      <c r="P3381">
        <v>0</v>
      </c>
      <c r="Q3381">
        <v>0</v>
      </c>
      <c r="R3381" t="s">
        <v>8847</v>
      </c>
    </row>
    <row r="3382" spans="1:19">
      <c r="A3382" t="s">
        <v>8848</v>
      </c>
      <c r="B3382" t="s">
        <v>8849</v>
      </c>
      <c r="C3382" t="s">
        <v>35</v>
      </c>
      <c r="D3382" t="s">
        <v>54</v>
      </c>
      <c r="E3382">
        <v>145.5</v>
      </c>
      <c r="F3382" t="s">
        <v>39</v>
      </c>
      <c r="G3382" t="s">
        <v>40</v>
      </c>
      <c r="H3382">
        <v>17.27</v>
      </c>
      <c r="I3382">
        <v>0</v>
      </c>
      <c r="J3382" t="s">
        <v>25</v>
      </c>
      <c r="K3382">
        <v>537599</v>
      </c>
      <c r="L3382">
        <v>16</v>
      </c>
      <c r="M3382">
        <v>0</v>
      </c>
      <c r="N3382">
        <v>0</v>
      </c>
      <c r="O3382">
        <v>0</v>
      </c>
      <c r="P3382">
        <v>0</v>
      </c>
      <c r="Q3382">
        <v>0</v>
      </c>
      <c r="R3382" t="s">
        <v>8850</v>
      </c>
    </row>
    <row r="3383" spans="1:19">
      <c r="A3383" t="s">
        <v>8851</v>
      </c>
      <c r="B3383" t="s">
        <v>2692</v>
      </c>
      <c r="C3383" t="s">
        <v>60</v>
      </c>
      <c r="D3383" t="s">
        <v>30</v>
      </c>
      <c r="E3383">
        <v>350.62</v>
      </c>
      <c r="F3383" t="s">
        <v>39</v>
      </c>
      <c r="G3383" t="s">
        <v>40</v>
      </c>
      <c r="H3383">
        <v>4.74</v>
      </c>
      <c r="I3383">
        <v>0</v>
      </c>
      <c r="J3383" t="s">
        <v>31</v>
      </c>
      <c r="K3383">
        <v>523184</v>
      </c>
      <c r="L3383">
        <v>20</v>
      </c>
      <c r="M3383">
        <v>0</v>
      </c>
      <c r="N3383">
        <v>0</v>
      </c>
      <c r="O3383">
        <v>0</v>
      </c>
      <c r="P3383">
        <v>0</v>
      </c>
      <c r="Q3383">
        <v>0</v>
      </c>
      <c r="R3383" t="s">
        <v>8852</v>
      </c>
    </row>
    <row r="3384" spans="1:19">
      <c r="A3384" t="s">
        <v>8853</v>
      </c>
      <c r="B3384" t="s">
        <v>1648</v>
      </c>
      <c r="C3384" t="s">
        <v>21</v>
      </c>
      <c r="D3384" t="s">
        <v>70</v>
      </c>
      <c r="E3384">
        <v>503.39</v>
      </c>
      <c r="F3384" t="s">
        <v>39</v>
      </c>
      <c r="G3384" t="s">
        <v>40</v>
      </c>
      <c r="H3384">
        <v>9.5500000000000007</v>
      </c>
      <c r="I3384">
        <v>0</v>
      </c>
      <c r="J3384" t="s">
        <v>25</v>
      </c>
      <c r="K3384">
        <v>495542</v>
      </c>
      <c r="L3384">
        <v>19</v>
      </c>
      <c r="M3384">
        <v>0</v>
      </c>
      <c r="N3384">
        <v>0</v>
      </c>
      <c r="O3384">
        <v>0</v>
      </c>
      <c r="P3384">
        <v>0</v>
      </c>
      <c r="Q3384">
        <v>0</v>
      </c>
      <c r="R3384" t="s">
        <v>8854</v>
      </c>
    </row>
    <row r="3385" spans="1:19">
      <c r="A3385" t="s">
        <v>8855</v>
      </c>
      <c r="B3385" t="s">
        <v>8193</v>
      </c>
      <c r="C3385" t="s">
        <v>29</v>
      </c>
      <c r="D3385" t="s">
        <v>54</v>
      </c>
      <c r="E3385">
        <v>900.44</v>
      </c>
      <c r="F3385" t="s">
        <v>39</v>
      </c>
      <c r="G3385" t="s">
        <v>40</v>
      </c>
      <c r="H3385">
        <v>19.059999999999999</v>
      </c>
      <c r="I3385">
        <v>0</v>
      </c>
      <c r="J3385" t="s">
        <v>144</v>
      </c>
      <c r="K3385">
        <v>429352</v>
      </c>
      <c r="L3385">
        <v>25</v>
      </c>
      <c r="M3385">
        <v>0</v>
      </c>
      <c r="N3385">
        <v>0</v>
      </c>
      <c r="O3385">
        <v>0</v>
      </c>
      <c r="P3385">
        <v>0</v>
      </c>
      <c r="Q3385">
        <v>0</v>
      </c>
      <c r="R3385" t="s">
        <v>8856</v>
      </c>
    </row>
    <row r="3386" spans="1:19">
      <c r="A3386" t="s">
        <v>8857</v>
      </c>
      <c r="B3386" t="s">
        <v>3155</v>
      </c>
      <c r="C3386" t="s">
        <v>21</v>
      </c>
      <c r="D3386" t="s">
        <v>30</v>
      </c>
      <c r="E3386">
        <v>1131.1300000000001</v>
      </c>
      <c r="F3386" t="s">
        <v>23</v>
      </c>
      <c r="G3386" t="s">
        <v>24</v>
      </c>
      <c r="H3386">
        <v>9.0299999999999994</v>
      </c>
      <c r="I3386">
        <v>0</v>
      </c>
      <c r="J3386" t="s">
        <v>25</v>
      </c>
      <c r="K3386">
        <v>540741</v>
      </c>
      <c r="L3386">
        <v>38</v>
      </c>
      <c r="M3386">
        <v>0</v>
      </c>
      <c r="N3386">
        <v>1</v>
      </c>
      <c r="O3386">
        <v>0</v>
      </c>
      <c r="P3386">
        <v>0</v>
      </c>
      <c r="Q3386">
        <v>0</v>
      </c>
      <c r="R3386" t="s">
        <v>8858</v>
      </c>
    </row>
    <row r="3387" spans="1:19">
      <c r="A3387" t="s">
        <v>8859</v>
      </c>
      <c r="B3387" t="s">
        <v>5671</v>
      </c>
      <c r="C3387" t="s">
        <v>60</v>
      </c>
      <c r="D3387" t="s">
        <v>30</v>
      </c>
      <c r="E3387">
        <v>213.07</v>
      </c>
      <c r="F3387" t="s">
        <v>39</v>
      </c>
      <c r="G3387" t="s">
        <v>40</v>
      </c>
      <c r="H3387">
        <v>7.88</v>
      </c>
      <c r="I3387">
        <v>0</v>
      </c>
      <c r="J3387" t="s">
        <v>144</v>
      </c>
      <c r="K3387">
        <v>559273</v>
      </c>
      <c r="L3387">
        <v>13</v>
      </c>
      <c r="M3387">
        <v>0</v>
      </c>
      <c r="N3387">
        <v>0</v>
      </c>
      <c r="O3387">
        <v>0</v>
      </c>
      <c r="P3387">
        <v>0</v>
      </c>
      <c r="Q3387">
        <v>0</v>
      </c>
      <c r="R3387" t="s">
        <v>8860</v>
      </c>
    </row>
    <row r="3388" spans="1:19">
      <c r="A3388" t="s">
        <v>8861</v>
      </c>
      <c r="B3388" t="s">
        <v>3066</v>
      </c>
      <c r="C3388" t="s">
        <v>21</v>
      </c>
      <c r="D3388" t="s">
        <v>30</v>
      </c>
      <c r="E3388">
        <v>309.01</v>
      </c>
      <c r="F3388" t="s">
        <v>55</v>
      </c>
      <c r="G3388" t="s">
        <v>40</v>
      </c>
      <c r="H3388">
        <v>4.24</v>
      </c>
      <c r="I3388">
        <v>0</v>
      </c>
      <c r="J3388" t="s">
        <v>25</v>
      </c>
      <c r="K3388">
        <v>456882</v>
      </c>
      <c r="L3388">
        <v>25</v>
      </c>
      <c r="M3388">
        <v>0</v>
      </c>
      <c r="N3388">
        <v>0</v>
      </c>
      <c r="O3388">
        <v>0</v>
      </c>
      <c r="P3388">
        <v>0</v>
      </c>
      <c r="Q3388">
        <v>0</v>
      </c>
      <c r="R3388" t="s">
        <v>8862</v>
      </c>
    </row>
    <row r="3389" spans="1:19">
      <c r="A3389" t="s">
        <v>8863</v>
      </c>
      <c r="B3389" t="s">
        <v>8864</v>
      </c>
      <c r="C3389" t="s">
        <v>95</v>
      </c>
      <c r="D3389" t="s">
        <v>22</v>
      </c>
      <c r="E3389">
        <v>1247.45</v>
      </c>
      <c r="F3389" t="s">
        <v>23</v>
      </c>
      <c r="G3389" t="s">
        <v>24</v>
      </c>
      <c r="H3389">
        <v>7.53</v>
      </c>
      <c r="I3389">
        <v>0</v>
      </c>
      <c r="J3389" t="s">
        <v>144</v>
      </c>
      <c r="K3389">
        <v>481352</v>
      </c>
      <c r="L3389">
        <v>43</v>
      </c>
      <c r="M3389">
        <v>0</v>
      </c>
      <c r="N3389">
        <v>1</v>
      </c>
      <c r="O3389">
        <v>0</v>
      </c>
      <c r="P3389">
        <v>0</v>
      </c>
      <c r="Q3389">
        <v>0</v>
      </c>
      <c r="R3389" t="s">
        <v>8865</v>
      </c>
    </row>
    <row r="3390" spans="1:19">
      <c r="A3390" t="s">
        <v>8866</v>
      </c>
      <c r="B3390" t="s">
        <v>4654</v>
      </c>
      <c r="C3390" t="s">
        <v>35</v>
      </c>
      <c r="D3390" t="s">
        <v>30</v>
      </c>
      <c r="E3390">
        <v>174.73</v>
      </c>
      <c r="F3390" t="s">
        <v>55</v>
      </c>
      <c r="G3390" t="s">
        <v>40</v>
      </c>
      <c r="H3390">
        <v>8.6999999999999993</v>
      </c>
      <c r="I3390">
        <v>0</v>
      </c>
      <c r="J3390" t="s">
        <v>31</v>
      </c>
      <c r="K3390">
        <v>528070</v>
      </c>
      <c r="L3390">
        <v>13</v>
      </c>
      <c r="M3390">
        <v>0</v>
      </c>
      <c r="N3390">
        <v>0</v>
      </c>
      <c r="O3390">
        <v>0</v>
      </c>
      <c r="P3390">
        <v>0</v>
      </c>
      <c r="Q3390">
        <v>0</v>
      </c>
      <c r="R3390" t="s">
        <v>8867</v>
      </c>
    </row>
    <row r="3391" spans="1:19">
      <c r="A3391" t="s">
        <v>8868</v>
      </c>
      <c r="B3391" t="s">
        <v>8164</v>
      </c>
      <c r="C3391" t="s">
        <v>21</v>
      </c>
      <c r="D3391" t="s">
        <v>30</v>
      </c>
      <c r="E3391">
        <v>281.77</v>
      </c>
      <c r="F3391" t="s">
        <v>39</v>
      </c>
      <c r="G3391" t="s">
        <v>40</v>
      </c>
      <c r="H3391">
        <v>3.53</v>
      </c>
      <c r="I3391">
        <v>0</v>
      </c>
      <c r="J3391" t="s">
        <v>25</v>
      </c>
      <c r="K3391">
        <v>523514</v>
      </c>
      <c r="L3391">
        <v>22</v>
      </c>
      <c r="M3391">
        <v>0</v>
      </c>
      <c r="N3391">
        <v>0</v>
      </c>
      <c r="O3391">
        <v>0</v>
      </c>
      <c r="P3391">
        <v>0</v>
      </c>
      <c r="Q3391">
        <v>0</v>
      </c>
      <c r="R3391" t="s">
        <v>8869</v>
      </c>
    </row>
    <row r="3392" spans="1:19">
      <c r="A3392" t="s">
        <v>8870</v>
      </c>
      <c r="B3392" t="s">
        <v>7639</v>
      </c>
      <c r="C3392" t="s">
        <v>111</v>
      </c>
      <c r="D3392" t="s">
        <v>54</v>
      </c>
      <c r="E3392">
        <v>430.42</v>
      </c>
      <c r="F3392" t="s">
        <v>39</v>
      </c>
      <c r="G3392" t="s">
        <v>40</v>
      </c>
      <c r="H3392">
        <v>16.75</v>
      </c>
      <c r="I3392">
        <v>0</v>
      </c>
      <c r="J3392" t="s">
        <v>144</v>
      </c>
      <c r="K3392">
        <v>532910</v>
      </c>
      <c r="L3392">
        <v>12</v>
      </c>
      <c r="M3392">
        <v>0</v>
      </c>
      <c r="N3392">
        <v>0</v>
      </c>
      <c r="O3392">
        <v>0</v>
      </c>
      <c r="P3392">
        <v>0</v>
      </c>
      <c r="Q3392">
        <v>0</v>
      </c>
      <c r="R3392" t="s">
        <v>8871</v>
      </c>
    </row>
    <row r="3393" spans="1:19">
      <c r="A3393" t="s">
        <v>8872</v>
      </c>
      <c r="B3393" t="s">
        <v>4680</v>
      </c>
      <c r="C3393" t="s">
        <v>111</v>
      </c>
      <c r="D3393" t="s">
        <v>54</v>
      </c>
      <c r="E3393">
        <v>496.13</v>
      </c>
      <c r="F3393" t="s">
        <v>39</v>
      </c>
      <c r="G3393" t="s">
        <v>24</v>
      </c>
      <c r="H3393">
        <v>12.17</v>
      </c>
      <c r="I3393">
        <v>0</v>
      </c>
      <c r="J3393" t="s">
        <v>25</v>
      </c>
      <c r="K3393">
        <v>404421</v>
      </c>
      <c r="L3393">
        <v>10</v>
      </c>
      <c r="M3393">
        <v>0</v>
      </c>
      <c r="N3393">
        <v>0</v>
      </c>
      <c r="O3393">
        <v>0</v>
      </c>
      <c r="P3393">
        <v>0</v>
      </c>
      <c r="Q3393">
        <v>0</v>
      </c>
      <c r="R3393" t="s">
        <v>8873</v>
      </c>
      <c r="S3393" t="s">
        <v>50</v>
      </c>
    </row>
    <row r="3394" spans="1:19">
      <c r="A3394" t="s">
        <v>8874</v>
      </c>
      <c r="B3394" t="s">
        <v>6910</v>
      </c>
      <c r="C3394" t="s">
        <v>121</v>
      </c>
      <c r="D3394" t="s">
        <v>22</v>
      </c>
      <c r="E3394">
        <v>484.09</v>
      </c>
      <c r="F3394" t="s">
        <v>23</v>
      </c>
      <c r="G3394" t="s">
        <v>24</v>
      </c>
      <c r="H3394">
        <v>3.16</v>
      </c>
      <c r="I3394">
        <v>0</v>
      </c>
      <c r="J3394" t="s">
        <v>144</v>
      </c>
      <c r="K3394">
        <v>515953</v>
      </c>
      <c r="L3394">
        <v>12</v>
      </c>
      <c r="M3394">
        <v>0</v>
      </c>
      <c r="N3394">
        <v>0</v>
      </c>
      <c r="O3394">
        <v>0</v>
      </c>
      <c r="P3394">
        <v>0</v>
      </c>
      <c r="Q3394">
        <v>0</v>
      </c>
      <c r="R3394" t="s">
        <v>8875</v>
      </c>
    </row>
    <row r="3395" spans="1:19">
      <c r="A3395" t="s">
        <v>8876</v>
      </c>
      <c r="B3395" t="s">
        <v>534</v>
      </c>
      <c r="C3395" t="s">
        <v>21</v>
      </c>
      <c r="D3395" t="s">
        <v>54</v>
      </c>
      <c r="E3395">
        <v>240.57</v>
      </c>
      <c r="F3395" t="s">
        <v>23</v>
      </c>
      <c r="G3395" t="s">
        <v>24</v>
      </c>
      <c r="H3395">
        <v>17.89</v>
      </c>
      <c r="I3395">
        <v>0</v>
      </c>
      <c r="J3395" t="s">
        <v>31</v>
      </c>
      <c r="K3395">
        <v>463574</v>
      </c>
      <c r="L3395">
        <v>10</v>
      </c>
      <c r="M3395">
        <v>0</v>
      </c>
      <c r="N3395">
        <v>0</v>
      </c>
      <c r="O3395">
        <v>0</v>
      </c>
      <c r="P3395">
        <v>0</v>
      </c>
      <c r="Q3395">
        <v>0</v>
      </c>
      <c r="R3395" t="s">
        <v>8877</v>
      </c>
    </row>
    <row r="3396" spans="1:19">
      <c r="A3396" t="s">
        <v>8878</v>
      </c>
      <c r="B3396" t="s">
        <v>8879</v>
      </c>
      <c r="C3396" t="s">
        <v>121</v>
      </c>
      <c r="D3396" t="s">
        <v>30</v>
      </c>
      <c r="E3396">
        <v>232.41</v>
      </c>
      <c r="F3396" t="s">
        <v>23</v>
      </c>
      <c r="G3396" t="s">
        <v>24</v>
      </c>
      <c r="H3396">
        <v>6.06</v>
      </c>
      <c r="I3396">
        <v>0</v>
      </c>
      <c r="J3396" t="s">
        <v>31</v>
      </c>
      <c r="K3396">
        <v>462178</v>
      </c>
      <c r="L3396">
        <v>36</v>
      </c>
      <c r="M3396">
        <v>0</v>
      </c>
      <c r="N3396">
        <v>0</v>
      </c>
      <c r="O3396">
        <v>0</v>
      </c>
      <c r="P3396">
        <v>1</v>
      </c>
      <c r="Q3396">
        <v>0</v>
      </c>
      <c r="R3396" t="s">
        <v>8880</v>
      </c>
    </row>
    <row r="3397" spans="1:19">
      <c r="A3397" t="s">
        <v>8881</v>
      </c>
      <c r="B3397" t="s">
        <v>5617</v>
      </c>
      <c r="C3397" t="s">
        <v>35</v>
      </c>
      <c r="D3397" t="s">
        <v>54</v>
      </c>
      <c r="E3397">
        <v>792.75</v>
      </c>
      <c r="F3397" t="s">
        <v>39</v>
      </c>
      <c r="G3397" t="s">
        <v>24</v>
      </c>
      <c r="H3397">
        <v>8.66</v>
      </c>
      <c r="I3397">
        <v>0</v>
      </c>
      <c r="J3397" t="s">
        <v>48</v>
      </c>
      <c r="K3397">
        <v>484629</v>
      </c>
      <c r="L3397">
        <v>42</v>
      </c>
      <c r="M3397">
        <v>0</v>
      </c>
      <c r="N3397">
        <v>0</v>
      </c>
      <c r="O3397">
        <v>1</v>
      </c>
      <c r="P3397">
        <v>0</v>
      </c>
      <c r="Q3397">
        <v>0</v>
      </c>
      <c r="R3397" t="s">
        <v>8882</v>
      </c>
      <c r="S3397" t="s">
        <v>50</v>
      </c>
    </row>
    <row r="3398" spans="1:19">
      <c r="A3398" t="s">
        <v>8883</v>
      </c>
      <c r="B3398" t="s">
        <v>484</v>
      </c>
      <c r="C3398" t="s">
        <v>29</v>
      </c>
      <c r="D3398" t="s">
        <v>54</v>
      </c>
      <c r="E3398">
        <v>346.3</v>
      </c>
      <c r="F3398" t="s">
        <v>23</v>
      </c>
      <c r="G3398" t="s">
        <v>24</v>
      </c>
      <c r="H3398">
        <v>16.239999999999998</v>
      </c>
      <c r="I3398">
        <v>0</v>
      </c>
      <c r="J3398" t="s">
        <v>31</v>
      </c>
      <c r="K3398">
        <v>434525</v>
      </c>
      <c r="L3398">
        <v>11</v>
      </c>
      <c r="M3398">
        <v>0</v>
      </c>
      <c r="N3398">
        <v>0</v>
      </c>
      <c r="O3398">
        <v>0</v>
      </c>
      <c r="P3398">
        <v>0</v>
      </c>
      <c r="Q3398">
        <v>0</v>
      </c>
      <c r="R3398" t="s">
        <v>8884</v>
      </c>
    </row>
    <row r="3399" spans="1:19">
      <c r="A3399" t="s">
        <v>8885</v>
      </c>
      <c r="B3399" t="s">
        <v>2475</v>
      </c>
      <c r="C3399" t="s">
        <v>29</v>
      </c>
      <c r="D3399" t="s">
        <v>70</v>
      </c>
      <c r="E3399">
        <v>288.24</v>
      </c>
      <c r="F3399" t="s">
        <v>23</v>
      </c>
      <c r="G3399" t="s">
        <v>24</v>
      </c>
      <c r="H3399">
        <v>8.2100000000000009</v>
      </c>
      <c r="I3399">
        <v>0</v>
      </c>
      <c r="J3399" t="s">
        <v>31</v>
      </c>
      <c r="K3399">
        <v>524632</v>
      </c>
      <c r="L3399">
        <v>18</v>
      </c>
      <c r="M3399">
        <v>0</v>
      </c>
      <c r="N3399">
        <v>0</v>
      </c>
      <c r="O3399">
        <v>0</v>
      </c>
      <c r="P3399">
        <v>0</v>
      </c>
      <c r="Q3399">
        <v>0</v>
      </c>
      <c r="R3399" t="s">
        <v>8886</v>
      </c>
    </row>
    <row r="3400" spans="1:19">
      <c r="A3400" t="s">
        <v>8887</v>
      </c>
      <c r="B3400" t="s">
        <v>6536</v>
      </c>
      <c r="C3400" t="s">
        <v>60</v>
      </c>
      <c r="D3400" t="s">
        <v>22</v>
      </c>
      <c r="E3400">
        <v>201.26</v>
      </c>
      <c r="F3400" t="s">
        <v>23</v>
      </c>
      <c r="G3400" t="s">
        <v>24</v>
      </c>
      <c r="H3400">
        <v>1.99</v>
      </c>
      <c r="I3400">
        <v>1</v>
      </c>
      <c r="J3400" t="s">
        <v>31</v>
      </c>
      <c r="K3400">
        <v>526137</v>
      </c>
      <c r="L3400">
        <v>56</v>
      </c>
      <c r="M3400">
        <v>1</v>
      </c>
      <c r="N3400">
        <v>0</v>
      </c>
      <c r="O3400">
        <v>0</v>
      </c>
      <c r="P3400">
        <v>0</v>
      </c>
      <c r="Q3400">
        <v>1</v>
      </c>
      <c r="R3400" t="s">
        <v>8888</v>
      </c>
    </row>
    <row r="3401" spans="1:19">
      <c r="A3401" t="s">
        <v>8889</v>
      </c>
      <c r="B3401" t="s">
        <v>6985</v>
      </c>
      <c r="C3401" t="s">
        <v>21</v>
      </c>
      <c r="D3401" t="s">
        <v>22</v>
      </c>
      <c r="E3401">
        <v>327.39</v>
      </c>
      <c r="F3401" t="s">
        <v>23</v>
      </c>
      <c r="G3401" t="s">
        <v>24</v>
      </c>
      <c r="H3401">
        <v>8.2200000000000006</v>
      </c>
      <c r="I3401">
        <v>0</v>
      </c>
      <c r="J3401" t="s">
        <v>144</v>
      </c>
      <c r="K3401">
        <v>542618</v>
      </c>
      <c r="L3401">
        <v>18</v>
      </c>
      <c r="M3401">
        <v>0</v>
      </c>
      <c r="N3401">
        <v>0</v>
      </c>
      <c r="O3401">
        <v>0</v>
      </c>
      <c r="P3401">
        <v>0</v>
      </c>
      <c r="Q3401">
        <v>0</v>
      </c>
      <c r="R3401" t="s">
        <v>8890</v>
      </c>
    </row>
    <row r="3402" spans="1:19">
      <c r="A3402" t="s">
        <v>8891</v>
      </c>
      <c r="B3402" t="s">
        <v>8892</v>
      </c>
      <c r="C3402" t="s">
        <v>44</v>
      </c>
      <c r="D3402" t="s">
        <v>30</v>
      </c>
      <c r="E3402">
        <v>133.47</v>
      </c>
      <c r="F3402" t="s">
        <v>55</v>
      </c>
      <c r="G3402" t="s">
        <v>40</v>
      </c>
      <c r="H3402">
        <v>3.15</v>
      </c>
      <c r="I3402">
        <v>0</v>
      </c>
      <c r="J3402" t="s">
        <v>25</v>
      </c>
      <c r="K3402">
        <v>511534</v>
      </c>
      <c r="L3402">
        <v>24</v>
      </c>
      <c r="M3402">
        <v>0</v>
      </c>
      <c r="N3402">
        <v>0</v>
      </c>
      <c r="O3402">
        <v>0</v>
      </c>
      <c r="P3402">
        <v>0</v>
      </c>
      <c r="Q3402">
        <v>0</v>
      </c>
      <c r="R3402" t="s">
        <v>8893</v>
      </c>
    </row>
    <row r="3403" spans="1:19">
      <c r="A3403" t="s">
        <v>8894</v>
      </c>
      <c r="B3403" t="s">
        <v>3134</v>
      </c>
      <c r="C3403" t="s">
        <v>95</v>
      </c>
      <c r="D3403" t="s">
        <v>30</v>
      </c>
      <c r="E3403">
        <v>835.26</v>
      </c>
      <c r="F3403" t="s">
        <v>23</v>
      </c>
      <c r="G3403" t="s">
        <v>24</v>
      </c>
      <c r="H3403">
        <v>2.38</v>
      </c>
      <c r="I3403">
        <v>0</v>
      </c>
      <c r="J3403" t="s">
        <v>25</v>
      </c>
      <c r="K3403">
        <v>544525</v>
      </c>
      <c r="L3403">
        <v>51</v>
      </c>
      <c r="M3403">
        <v>0</v>
      </c>
      <c r="N3403">
        <v>0</v>
      </c>
      <c r="O3403">
        <v>1</v>
      </c>
      <c r="P3403">
        <v>0</v>
      </c>
      <c r="Q3403">
        <v>0</v>
      </c>
      <c r="R3403" t="s">
        <v>8895</v>
      </c>
    </row>
    <row r="3404" spans="1:19">
      <c r="A3404" t="s">
        <v>8896</v>
      </c>
      <c r="B3404" t="s">
        <v>8897</v>
      </c>
      <c r="C3404" t="s">
        <v>35</v>
      </c>
      <c r="D3404" t="s">
        <v>30</v>
      </c>
      <c r="E3404">
        <v>142.25</v>
      </c>
      <c r="F3404" t="s">
        <v>23</v>
      </c>
      <c r="G3404" t="s">
        <v>24</v>
      </c>
      <c r="H3404">
        <v>3.32</v>
      </c>
      <c r="I3404">
        <v>0</v>
      </c>
      <c r="J3404" t="s">
        <v>31</v>
      </c>
      <c r="K3404">
        <v>488041</v>
      </c>
      <c r="L3404">
        <v>13</v>
      </c>
      <c r="M3404">
        <v>0</v>
      </c>
      <c r="N3404">
        <v>0</v>
      </c>
      <c r="O3404">
        <v>0</v>
      </c>
      <c r="P3404">
        <v>0</v>
      </c>
      <c r="Q3404">
        <v>0</v>
      </c>
      <c r="R3404" t="s">
        <v>8898</v>
      </c>
    </row>
    <row r="3405" spans="1:19">
      <c r="A3405" t="s">
        <v>8899</v>
      </c>
      <c r="B3405" t="s">
        <v>5634</v>
      </c>
      <c r="C3405" t="s">
        <v>29</v>
      </c>
      <c r="D3405" t="s">
        <v>70</v>
      </c>
      <c r="E3405">
        <v>172.57</v>
      </c>
      <c r="F3405" t="s">
        <v>23</v>
      </c>
      <c r="G3405" t="s">
        <v>24</v>
      </c>
      <c r="H3405">
        <v>7.68</v>
      </c>
      <c r="I3405">
        <v>0</v>
      </c>
      <c r="J3405" t="s">
        <v>48</v>
      </c>
      <c r="K3405">
        <v>401838</v>
      </c>
      <c r="L3405">
        <v>20</v>
      </c>
      <c r="M3405">
        <v>0</v>
      </c>
      <c r="N3405">
        <v>0</v>
      </c>
      <c r="O3405">
        <v>0</v>
      </c>
      <c r="P3405">
        <v>0</v>
      </c>
      <c r="Q3405">
        <v>0</v>
      </c>
      <c r="R3405" t="s">
        <v>8900</v>
      </c>
    </row>
    <row r="3406" spans="1:19">
      <c r="A3406" t="s">
        <v>8901</v>
      </c>
      <c r="B3406" t="s">
        <v>1341</v>
      </c>
      <c r="C3406" t="s">
        <v>95</v>
      </c>
      <c r="D3406" t="s">
        <v>30</v>
      </c>
      <c r="E3406">
        <v>353.31</v>
      </c>
      <c r="F3406" t="s">
        <v>23</v>
      </c>
      <c r="G3406" t="s">
        <v>24</v>
      </c>
      <c r="H3406">
        <v>2.5099999999999998</v>
      </c>
      <c r="I3406">
        <v>0</v>
      </c>
      <c r="J3406" t="s">
        <v>25</v>
      </c>
      <c r="K3406">
        <v>467902</v>
      </c>
      <c r="L3406">
        <v>40</v>
      </c>
      <c r="M3406">
        <v>0</v>
      </c>
      <c r="N3406">
        <v>0</v>
      </c>
      <c r="O3406">
        <v>1</v>
      </c>
      <c r="P3406">
        <v>0</v>
      </c>
      <c r="Q3406">
        <v>0</v>
      </c>
      <c r="R3406" t="s">
        <v>8902</v>
      </c>
    </row>
    <row r="3407" spans="1:19">
      <c r="A3407" t="s">
        <v>8903</v>
      </c>
      <c r="B3407" t="s">
        <v>2666</v>
      </c>
      <c r="C3407" t="s">
        <v>128</v>
      </c>
      <c r="D3407" t="s">
        <v>70</v>
      </c>
      <c r="E3407">
        <v>1219.9000000000001</v>
      </c>
      <c r="F3407" t="s">
        <v>23</v>
      </c>
      <c r="G3407" t="s">
        <v>24</v>
      </c>
      <c r="H3407">
        <v>10.51</v>
      </c>
      <c r="I3407">
        <v>0</v>
      </c>
      <c r="J3407" t="s">
        <v>48</v>
      </c>
      <c r="K3407">
        <v>544558</v>
      </c>
      <c r="L3407">
        <v>20</v>
      </c>
      <c r="M3407">
        <v>0</v>
      </c>
      <c r="N3407">
        <v>0</v>
      </c>
      <c r="O3407">
        <v>0</v>
      </c>
      <c r="P3407">
        <v>0</v>
      </c>
      <c r="Q3407">
        <v>0</v>
      </c>
      <c r="R3407" t="s">
        <v>8904</v>
      </c>
    </row>
    <row r="3408" spans="1:19">
      <c r="A3408" t="s">
        <v>8905</v>
      </c>
      <c r="B3408" t="s">
        <v>8906</v>
      </c>
      <c r="C3408" t="s">
        <v>53</v>
      </c>
      <c r="D3408" t="s">
        <v>54</v>
      </c>
      <c r="E3408">
        <v>1019.19</v>
      </c>
      <c r="F3408" t="s">
        <v>39</v>
      </c>
      <c r="G3408" t="s">
        <v>40</v>
      </c>
      <c r="H3408">
        <v>16.350000000000001</v>
      </c>
      <c r="I3408">
        <v>0</v>
      </c>
      <c r="J3408" t="s">
        <v>31</v>
      </c>
      <c r="K3408">
        <v>466160</v>
      </c>
      <c r="L3408">
        <v>25</v>
      </c>
      <c r="M3408">
        <v>0</v>
      </c>
      <c r="N3408">
        <v>0</v>
      </c>
      <c r="O3408">
        <v>0</v>
      </c>
      <c r="P3408">
        <v>0</v>
      </c>
      <c r="Q3408">
        <v>0</v>
      </c>
      <c r="R3408" t="s">
        <v>8907</v>
      </c>
    </row>
    <row r="3409" spans="1:19">
      <c r="A3409" t="s">
        <v>8908</v>
      </c>
      <c r="B3409" t="s">
        <v>8909</v>
      </c>
      <c r="C3409" t="s">
        <v>29</v>
      </c>
      <c r="D3409" t="s">
        <v>54</v>
      </c>
      <c r="E3409">
        <v>1305.45</v>
      </c>
      <c r="F3409" t="s">
        <v>23</v>
      </c>
      <c r="G3409" t="s">
        <v>24</v>
      </c>
      <c r="H3409">
        <v>14.89</v>
      </c>
      <c r="I3409">
        <v>0</v>
      </c>
      <c r="J3409" t="s">
        <v>25</v>
      </c>
      <c r="K3409">
        <v>557884</v>
      </c>
      <c r="L3409">
        <v>80</v>
      </c>
      <c r="M3409">
        <v>1</v>
      </c>
      <c r="N3409">
        <v>1</v>
      </c>
      <c r="O3409">
        <v>1</v>
      </c>
      <c r="P3409">
        <v>0</v>
      </c>
      <c r="Q3409">
        <v>0</v>
      </c>
      <c r="R3409" t="s">
        <v>8910</v>
      </c>
    </row>
    <row r="3410" spans="1:19">
      <c r="A3410" t="s">
        <v>8911</v>
      </c>
      <c r="B3410" t="s">
        <v>2107</v>
      </c>
      <c r="C3410" t="s">
        <v>121</v>
      </c>
      <c r="D3410" t="s">
        <v>30</v>
      </c>
      <c r="E3410">
        <v>687.34</v>
      </c>
      <c r="F3410" t="s">
        <v>39</v>
      </c>
      <c r="G3410" t="s">
        <v>24</v>
      </c>
      <c r="H3410">
        <v>6.3</v>
      </c>
      <c r="I3410">
        <v>0</v>
      </c>
      <c r="J3410" t="s">
        <v>25</v>
      </c>
      <c r="K3410">
        <v>424448</v>
      </c>
      <c r="L3410">
        <v>15</v>
      </c>
      <c r="M3410">
        <v>0</v>
      </c>
      <c r="N3410">
        <v>0</v>
      </c>
      <c r="O3410">
        <v>0</v>
      </c>
      <c r="P3410">
        <v>0</v>
      </c>
      <c r="Q3410">
        <v>0</v>
      </c>
      <c r="R3410" t="s">
        <v>8912</v>
      </c>
      <c r="S3410" t="s">
        <v>50</v>
      </c>
    </row>
    <row r="3411" spans="1:19">
      <c r="A3411" t="s">
        <v>8913</v>
      </c>
      <c r="B3411" t="s">
        <v>8914</v>
      </c>
      <c r="C3411" t="s">
        <v>44</v>
      </c>
      <c r="D3411" t="s">
        <v>54</v>
      </c>
      <c r="E3411">
        <v>140.26</v>
      </c>
      <c r="F3411" t="s">
        <v>39</v>
      </c>
      <c r="G3411" t="s">
        <v>40</v>
      </c>
      <c r="H3411">
        <v>16.48</v>
      </c>
      <c r="I3411">
        <v>0</v>
      </c>
      <c r="J3411" t="s">
        <v>25</v>
      </c>
      <c r="K3411">
        <v>557329</v>
      </c>
      <c r="L3411">
        <v>25</v>
      </c>
      <c r="M3411">
        <v>0</v>
      </c>
      <c r="N3411">
        <v>0</v>
      </c>
      <c r="O3411">
        <v>0</v>
      </c>
      <c r="P3411">
        <v>0</v>
      </c>
      <c r="Q3411">
        <v>0</v>
      </c>
      <c r="R3411" t="s">
        <v>8915</v>
      </c>
    </row>
    <row r="3412" spans="1:19">
      <c r="A3412" t="s">
        <v>8916</v>
      </c>
      <c r="B3412" t="s">
        <v>6706</v>
      </c>
      <c r="C3412" t="s">
        <v>44</v>
      </c>
      <c r="D3412" t="s">
        <v>70</v>
      </c>
      <c r="E3412">
        <v>462.01</v>
      </c>
      <c r="F3412" t="s">
        <v>39</v>
      </c>
      <c r="G3412" t="s">
        <v>40</v>
      </c>
      <c r="H3412">
        <v>3.88</v>
      </c>
      <c r="I3412">
        <v>0</v>
      </c>
      <c r="J3412" t="s">
        <v>31</v>
      </c>
      <c r="K3412">
        <v>414297</v>
      </c>
      <c r="L3412">
        <v>39</v>
      </c>
      <c r="M3412">
        <v>0</v>
      </c>
      <c r="N3412">
        <v>1</v>
      </c>
      <c r="O3412">
        <v>0</v>
      </c>
      <c r="P3412">
        <v>0</v>
      </c>
      <c r="Q3412">
        <v>0</v>
      </c>
      <c r="R3412" t="s">
        <v>8917</v>
      </c>
    </row>
    <row r="3413" spans="1:19">
      <c r="A3413" t="s">
        <v>8918</v>
      </c>
      <c r="B3413" t="s">
        <v>8919</v>
      </c>
      <c r="C3413" t="s">
        <v>29</v>
      </c>
      <c r="D3413" t="s">
        <v>70</v>
      </c>
      <c r="E3413">
        <v>187.8</v>
      </c>
      <c r="F3413" t="s">
        <v>23</v>
      </c>
      <c r="G3413" t="s">
        <v>24</v>
      </c>
      <c r="H3413">
        <v>2.2000000000000002</v>
      </c>
      <c r="I3413">
        <v>0</v>
      </c>
      <c r="J3413" t="s">
        <v>31</v>
      </c>
      <c r="K3413">
        <v>484337</v>
      </c>
      <c r="L3413">
        <v>25</v>
      </c>
      <c r="M3413">
        <v>0</v>
      </c>
      <c r="N3413">
        <v>0</v>
      </c>
      <c r="O3413">
        <v>0</v>
      </c>
      <c r="P3413">
        <v>0</v>
      </c>
      <c r="Q3413">
        <v>0</v>
      </c>
      <c r="R3413" t="s">
        <v>8920</v>
      </c>
    </row>
    <row r="3414" spans="1:19">
      <c r="A3414" t="s">
        <v>8921</v>
      </c>
      <c r="B3414" t="s">
        <v>8922</v>
      </c>
      <c r="C3414" t="s">
        <v>121</v>
      </c>
      <c r="D3414" t="s">
        <v>54</v>
      </c>
      <c r="E3414">
        <v>107.2</v>
      </c>
      <c r="F3414" t="s">
        <v>23</v>
      </c>
      <c r="G3414" t="s">
        <v>24</v>
      </c>
      <c r="H3414">
        <v>17.82</v>
      </c>
      <c r="I3414">
        <v>0</v>
      </c>
      <c r="J3414" t="s">
        <v>48</v>
      </c>
      <c r="K3414">
        <v>415189</v>
      </c>
      <c r="L3414">
        <v>46</v>
      </c>
      <c r="M3414">
        <v>0</v>
      </c>
      <c r="N3414">
        <v>1</v>
      </c>
      <c r="O3414">
        <v>0</v>
      </c>
      <c r="P3414">
        <v>0</v>
      </c>
      <c r="Q3414">
        <v>0</v>
      </c>
      <c r="R3414" t="s">
        <v>8923</v>
      </c>
    </row>
    <row r="3415" spans="1:19">
      <c r="A3415" t="s">
        <v>8924</v>
      </c>
      <c r="B3415" t="s">
        <v>8925</v>
      </c>
      <c r="C3415" t="s">
        <v>44</v>
      </c>
      <c r="D3415" t="s">
        <v>54</v>
      </c>
      <c r="E3415">
        <v>471.09</v>
      </c>
      <c r="F3415" t="s">
        <v>39</v>
      </c>
      <c r="G3415" t="s">
        <v>24</v>
      </c>
      <c r="H3415">
        <v>8.83</v>
      </c>
      <c r="I3415">
        <v>0</v>
      </c>
      <c r="J3415" t="s">
        <v>144</v>
      </c>
      <c r="K3415">
        <v>521633</v>
      </c>
      <c r="L3415">
        <v>17</v>
      </c>
      <c r="M3415">
        <v>0</v>
      </c>
      <c r="N3415">
        <v>0</v>
      </c>
      <c r="O3415">
        <v>0</v>
      </c>
      <c r="P3415">
        <v>0</v>
      </c>
      <c r="Q3415">
        <v>0</v>
      </c>
      <c r="R3415" t="s">
        <v>8926</v>
      </c>
      <c r="S3415" t="s">
        <v>50</v>
      </c>
    </row>
    <row r="3416" spans="1:19">
      <c r="A3416" t="s">
        <v>8927</v>
      </c>
      <c r="B3416" t="s">
        <v>8928</v>
      </c>
      <c r="C3416" t="s">
        <v>121</v>
      </c>
      <c r="D3416" t="s">
        <v>54</v>
      </c>
      <c r="E3416">
        <v>365.74</v>
      </c>
      <c r="F3416" t="s">
        <v>39</v>
      </c>
      <c r="G3416" t="s">
        <v>24</v>
      </c>
      <c r="H3416">
        <v>10.31</v>
      </c>
      <c r="I3416">
        <v>0</v>
      </c>
      <c r="J3416" t="s">
        <v>31</v>
      </c>
      <c r="K3416">
        <v>442605</v>
      </c>
      <c r="L3416">
        <v>12</v>
      </c>
      <c r="M3416">
        <v>0</v>
      </c>
      <c r="N3416">
        <v>0</v>
      </c>
      <c r="O3416">
        <v>0</v>
      </c>
      <c r="P3416">
        <v>0</v>
      </c>
      <c r="Q3416">
        <v>0</v>
      </c>
      <c r="R3416" t="s">
        <v>8929</v>
      </c>
      <c r="S3416" t="s">
        <v>50</v>
      </c>
    </row>
    <row r="3417" spans="1:19">
      <c r="A3417" t="s">
        <v>8930</v>
      </c>
      <c r="B3417" t="s">
        <v>626</v>
      </c>
      <c r="C3417" t="s">
        <v>21</v>
      </c>
      <c r="D3417" t="s">
        <v>30</v>
      </c>
      <c r="E3417">
        <v>711.68</v>
      </c>
      <c r="F3417" t="s">
        <v>23</v>
      </c>
      <c r="G3417" t="s">
        <v>24</v>
      </c>
      <c r="H3417">
        <v>2.56</v>
      </c>
      <c r="I3417">
        <v>0</v>
      </c>
      <c r="J3417" t="s">
        <v>144</v>
      </c>
      <c r="K3417">
        <v>555503</v>
      </c>
      <c r="L3417">
        <v>11</v>
      </c>
      <c r="M3417">
        <v>0</v>
      </c>
      <c r="N3417">
        <v>0</v>
      </c>
      <c r="O3417">
        <v>0</v>
      </c>
      <c r="P3417">
        <v>0</v>
      </c>
      <c r="Q3417">
        <v>0</v>
      </c>
      <c r="R3417" t="s">
        <v>8931</v>
      </c>
    </row>
    <row r="3418" spans="1:19">
      <c r="A3418" t="s">
        <v>8932</v>
      </c>
      <c r="B3418" t="s">
        <v>8933</v>
      </c>
      <c r="C3418" t="s">
        <v>35</v>
      </c>
      <c r="D3418" t="s">
        <v>30</v>
      </c>
      <c r="E3418">
        <v>1261.97</v>
      </c>
      <c r="F3418" t="s">
        <v>23</v>
      </c>
      <c r="G3418" t="s">
        <v>24</v>
      </c>
      <c r="H3418">
        <v>2.63</v>
      </c>
      <c r="I3418">
        <v>0</v>
      </c>
      <c r="J3418" t="s">
        <v>144</v>
      </c>
      <c r="K3418">
        <v>505847</v>
      </c>
      <c r="L3418">
        <v>48</v>
      </c>
      <c r="M3418">
        <v>0</v>
      </c>
      <c r="N3418">
        <v>0</v>
      </c>
      <c r="O3418">
        <v>1</v>
      </c>
      <c r="P3418">
        <v>0</v>
      </c>
      <c r="Q3418">
        <v>0</v>
      </c>
      <c r="R3418" t="s">
        <v>8934</v>
      </c>
    </row>
    <row r="3419" spans="1:19">
      <c r="A3419" t="s">
        <v>8935</v>
      </c>
      <c r="B3419" t="s">
        <v>2160</v>
      </c>
      <c r="C3419" t="s">
        <v>121</v>
      </c>
      <c r="D3419" t="s">
        <v>22</v>
      </c>
      <c r="E3419">
        <v>724.56</v>
      </c>
      <c r="F3419" t="s">
        <v>55</v>
      </c>
      <c r="G3419" t="s">
        <v>40</v>
      </c>
      <c r="H3419">
        <v>0.89</v>
      </c>
      <c r="I3419">
        <v>0</v>
      </c>
      <c r="J3419" t="s">
        <v>25</v>
      </c>
      <c r="K3419">
        <v>458961</v>
      </c>
      <c r="L3419">
        <v>10</v>
      </c>
      <c r="M3419">
        <v>0</v>
      </c>
      <c r="N3419">
        <v>0</v>
      </c>
      <c r="O3419">
        <v>0</v>
      </c>
      <c r="P3419">
        <v>0</v>
      </c>
      <c r="Q3419">
        <v>0</v>
      </c>
      <c r="R3419" t="s">
        <v>8936</v>
      </c>
    </row>
    <row r="3420" spans="1:19">
      <c r="A3420" t="s">
        <v>8937</v>
      </c>
      <c r="B3420" t="s">
        <v>2442</v>
      </c>
      <c r="C3420" t="s">
        <v>29</v>
      </c>
      <c r="D3420" t="s">
        <v>22</v>
      </c>
      <c r="E3420">
        <v>193.18</v>
      </c>
      <c r="F3420" t="s">
        <v>23</v>
      </c>
      <c r="G3420" t="s">
        <v>24</v>
      </c>
      <c r="H3420">
        <v>5.05</v>
      </c>
      <c r="I3420">
        <v>0</v>
      </c>
      <c r="J3420" t="s">
        <v>31</v>
      </c>
      <c r="K3420">
        <v>459424</v>
      </c>
      <c r="L3420">
        <v>16</v>
      </c>
      <c r="M3420">
        <v>0</v>
      </c>
      <c r="N3420">
        <v>0</v>
      </c>
      <c r="O3420">
        <v>0</v>
      </c>
      <c r="P3420">
        <v>0</v>
      </c>
      <c r="Q3420">
        <v>0</v>
      </c>
      <c r="R3420" t="s">
        <v>8938</v>
      </c>
    </row>
    <row r="3421" spans="1:19">
      <c r="A3421" t="s">
        <v>8939</v>
      </c>
      <c r="B3421" t="s">
        <v>8940</v>
      </c>
      <c r="C3421" t="s">
        <v>44</v>
      </c>
      <c r="D3421" t="s">
        <v>22</v>
      </c>
      <c r="E3421">
        <v>392.93</v>
      </c>
      <c r="F3421" t="s">
        <v>23</v>
      </c>
      <c r="G3421" t="s">
        <v>24</v>
      </c>
      <c r="H3421">
        <v>4.3</v>
      </c>
      <c r="I3421">
        <v>0</v>
      </c>
      <c r="J3421" t="s">
        <v>31</v>
      </c>
      <c r="K3421">
        <v>551112</v>
      </c>
      <c r="L3421">
        <v>10</v>
      </c>
      <c r="M3421">
        <v>0</v>
      </c>
      <c r="N3421">
        <v>0</v>
      </c>
      <c r="O3421">
        <v>0</v>
      </c>
      <c r="P3421">
        <v>0</v>
      </c>
      <c r="Q3421">
        <v>0</v>
      </c>
      <c r="R3421" t="s">
        <v>8941</v>
      </c>
    </row>
    <row r="3422" spans="1:19">
      <c r="A3422" t="s">
        <v>8942</v>
      </c>
      <c r="B3422" t="s">
        <v>1802</v>
      </c>
      <c r="C3422" t="s">
        <v>121</v>
      </c>
      <c r="D3422" t="s">
        <v>54</v>
      </c>
      <c r="E3422">
        <v>915.62</v>
      </c>
      <c r="F3422" t="s">
        <v>39</v>
      </c>
      <c r="G3422" t="s">
        <v>40</v>
      </c>
      <c r="H3422">
        <v>19.989999999999998</v>
      </c>
      <c r="I3422">
        <v>0</v>
      </c>
      <c r="J3422" t="s">
        <v>48</v>
      </c>
      <c r="K3422">
        <v>553047</v>
      </c>
      <c r="L3422">
        <v>20</v>
      </c>
      <c r="M3422">
        <v>0</v>
      </c>
      <c r="N3422">
        <v>0</v>
      </c>
      <c r="O3422">
        <v>0</v>
      </c>
      <c r="P3422">
        <v>0</v>
      </c>
      <c r="Q3422">
        <v>0</v>
      </c>
      <c r="R3422" t="s">
        <v>8943</v>
      </c>
    </row>
    <row r="3423" spans="1:19">
      <c r="A3423" t="s">
        <v>8944</v>
      </c>
      <c r="B3423" t="s">
        <v>3332</v>
      </c>
      <c r="C3423" t="s">
        <v>44</v>
      </c>
      <c r="D3423" t="s">
        <v>70</v>
      </c>
      <c r="E3423">
        <v>112.3</v>
      </c>
      <c r="F3423" t="s">
        <v>23</v>
      </c>
      <c r="G3423" t="s">
        <v>24</v>
      </c>
      <c r="H3423">
        <v>3.22</v>
      </c>
      <c r="I3423">
        <v>0</v>
      </c>
      <c r="J3423" t="s">
        <v>48</v>
      </c>
      <c r="K3423">
        <v>427498</v>
      </c>
      <c r="L3423">
        <v>43</v>
      </c>
      <c r="M3423">
        <v>0</v>
      </c>
      <c r="N3423">
        <v>0</v>
      </c>
      <c r="O3423">
        <v>1</v>
      </c>
      <c r="P3423">
        <v>0</v>
      </c>
      <c r="Q3423">
        <v>0</v>
      </c>
      <c r="R3423" t="s">
        <v>8945</v>
      </c>
    </row>
    <row r="3424" spans="1:19">
      <c r="A3424" t="s">
        <v>8946</v>
      </c>
      <c r="B3424" t="s">
        <v>8947</v>
      </c>
      <c r="C3424" t="s">
        <v>35</v>
      </c>
      <c r="D3424" t="s">
        <v>22</v>
      </c>
      <c r="E3424">
        <v>2329.4299999999998</v>
      </c>
      <c r="F3424" t="s">
        <v>23</v>
      </c>
      <c r="G3424" t="s">
        <v>24</v>
      </c>
      <c r="H3424">
        <v>11.06</v>
      </c>
      <c r="I3424">
        <v>0</v>
      </c>
      <c r="J3424" t="s">
        <v>31</v>
      </c>
      <c r="K3424">
        <v>554055</v>
      </c>
      <c r="L3424">
        <v>13</v>
      </c>
      <c r="M3424">
        <v>0</v>
      </c>
      <c r="N3424">
        <v>0</v>
      </c>
      <c r="O3424">
        <v>0</v>
      </c>
      <c r="P3424">
        <v>0</v>
      </c>
      <c r="Q3424">
        <v>0</v>
      </c>
      <c r="R3424" t="s">
        <v>8948</v>
      </c>
    </row>
    <row r="3425" spans="1:19">
      <c r="A3425" t="s">
        <v>8949</v>
      </c>
      <c r="B3425" t="s">
        <v>1956</v>
      </c>
      <c r="C3425" t="s">
        <v>21</v>
      </c>
      <c r="D3425" t="s">
        <v>22</v>
      </c>
      <c r="E3425">
        <v>515.51</v>
      </c>
      <c r="F3425" t="s">
        <v>23</v>
      </c>
      <c r="G3425" t="s">
        <v>24</v>
      </c>
      <c r="H3425">
        <v>7.57</v>
      </c>
      <c r="I3425">
        <v>0</v>
      </c>
      <c r="J3425" t="s">
        <v>31</v>
      </c>
      <c r="K3425">
        <v>437499</v>
      </c>
      <c r="L3425">
        <v>23</v>
      </c>
      <c r="M3425">
        <v>0</v>
      </c>
      <c r="N3425">
        <v>0</v>
      </c>
      <c r="O3425">
        <v>0</v>
      </c>
      <c r="P3425">
        <v>0</v>
      </c>
      <c r="Q3425">
        <v>0</v>
      </c>
      <c r="R3425" t="s">
        <v>8950</v>
      </c>
    </row>
    <row r="3426" spans="1:19">
      <c r="A3426" t="s">
        <v>8951</v>
      </c>
      <c r="B3426" t="s">
        <v>1349</v>
      </c>
      <c r="C3426" t="s">
        <v>95</v>
      </c>
      <c r="D3426" t="s">
        <v>22</v>
      </c>
      <c r="E3426">
        <v>767.67</v>
      </c>
      <c r="F3426" t="s">
        <v>23</v>
      </c>
      <c r="G3426" t="s">
        <v>24</v>
      </c>
      <c r="H3426">
        <v>3.69</v>
      </c>
      <c r="I3426">
        <v>0</v>
      </c>
      <c r="J3426" t="s">
        <v>48</v>
      </c>
      <c r="K3426">
        <v>506369</v>
      </c>
      <c r="L3426">
        <v>22</v>
      </c>
      <c r="M3426">
        <v>0</v>
      </c>
      <c r="N3426">
        <v>0</v>
      </c>
      <c r="O3426">
        <v>0</v>
      </c>
      <c r="P3426">
        <v>0</v>
      </c>
      <c r="Q3426">
        <v>0</v>
      </c>
      <c r="R3426" t="s">
        <v>8952</v>
      </c>
    </row>
    <row r="3427" spans="1:19">
      <c r="A3427" t="s">
        <v>8953</v>
      </c>
      <c r="B3427" t="s">
        <v>8954</v>
      </c>
      <c r="C3427" t="s">
        <v>29</v>
      </c>
      <c r="D3427" t="s">
        <v>54</v>
      </c>
      <c r="E3427">
        <v>163.44</v>
      </c>
      <c r="F3427" t="s">
        <v>39</v>
      </c>
      <c r="G3427" t="s">
        <v>40</v>
      </c>
      <c r="H3427">
        <v>18.62</v>
      </c>
      <c r="I3427">
        <v>0</v>
      </c>
      <c r="J3427" t="s">
        <v>48</v>
      </c>
      <c r="K3427">
        <v>459962</v>
      </c>
      <c r="L3427">
        <v>17</v>
      </c>
      <c r="M3427">
        <v>0</v>
      </c>
      <c r="N3427">
        <v>0</v>
      </c>
      <c r="O3427">
        <v>0</v>
      </c>
      <c r="P3427">
        <v>0</v>
      </c>
      <c r="Q3427">
        <v>0</v>
      </c>
      <c r="R3427" t="s">
        <v>8955</v>
      </c>
    </row>
    <row r="3428" spans="1:19">
      <c r="A3428" t="s">
        <v>8956</v>
      </c>
      <c r="B3428" t="s">
        <v>2775</v>
      </c>
      <c r="C3428" t="s">
        <v>21</v>
      </c>
      <c r="D3428" t="s">
        <v>30</v>
      </c>
      <c r="E3428">
        <v>1196.92</v>
      </c>
      <c r="F3428" t="s">
        <v>55</v>
      </c>
      <c r="G3428" t="s">
        <v>24</v>
      </c>
      <c r="H3428">
        <v>11.11</v>
      </c>
      <c r="I3428">
        <v>0</v>
      </c>
      <c r="J3428" t="s">
        <v>48</v>
      </c>
      <c r="K3428">
        <v>401182</v>
      </c>
      <c r="L3428">
        <v>24</v>
      </c>
      <c r="M3428">
        <v>0</v>
      </c>
      <c r="N3428">
        <v>0</v>
      </c>
      <c r="O3428">
        <v>0</v>
      </c>
      <c r="P3428">
        <v>0</v>
      </c>
      <c r="Q3428">
        <v>0</v>
      </c>
      <c r="R3428" t="s">
        <v>8957</v>
      </c>
      <c r="S3428" t="s">
        <v>57</v>
      </c>
    </row>
    <row r="3429" spans="1:19">
      <c r="A3429" t="s">
        <v>8958</v>
      </c>
      <c r="B3429" t="s">
        <v>6067</v>
      </c>
      <c r="C3429" t="s">
        <v>121</v>
      </c>
      <c r="D3429" t="s">
        <v>30</v>
      </c>
      <c r="E3429">
        <v>284.77999999999997</v>
      </c>
      <c r="F3429" t="s">
        <v>23</v>
      </c>
      <c r="G3429" t="s">
        <v>24</v>
      </c>
      <c r="H3429">
        <v>7</v>
      </c>
      <c r="I3429">
        <v>0</v>
      </c>
      <c r="J3429" t="s">
        <v>31</v>
      </c>
      <c r="K3429">
        <v>536142</v>
      </c>
      <c r="L3429">
        <v>23</v>
      </c>
      <c r="M3429">
        <v>0</v>
      </c>
      <c r="N3429">
        <v>0</v>
      </c>
      <c r="O3429">
        <v>0</v>
      </c>
      <c r="P3429">
        <v>0</v>
      </c>
      <c r="Q3429">
        <v>0</v>
      </c>
      <c r="R3429" t="s">
        <v>8959</v>
      </c>
    </row>
    <row r="3430" spans="1:19">
      <c r="A3430" t="s">
        <v>8960</v>
      </c>
      <c r="B3430" t="s">
        <v>8961</v>
      </c>
      <c r="C3430" t="s">
        <v>44</v>
      </c>
      <c r="D3430" t="s">
        <v>54</v>
      </c>
      <c r="E3430">
        <v>259.54000000000002</v>
      </c>
      <c r="F3430" t="s">
        <v>23</v>
      </c>
      <c r="G3430" t="s">
        <v>24</v>
      </c>
      <c r="H3430">
        <v>9.4700000000000006</v>
      </c>
      <c r="I3430">
        <v>0</v>
      </c>
      <c r="J3430" t="s">
        <v>144</v>
      </c>
      <c r="K3430">
        <v>524171</v>
      </c>
      <c r="L3430">
        <v>12</v>
      </c>
      <c r="M3430">
        <v>0</v>
      </c>
      <c r="N3430">
        <v>0</v>
      </c>
      <c r="O3430">
        <v>0</v>
      </c>
      <c r="P3430">
        <v>0</v>
      </c>
      <c r="Q3430">
        <v>0</v>
      </c>
      <c r="R3430" t="s">
        <v>8962</v>
      </c>
    </row>
    <row r="3431" spans="1:19">
      <c r="A3431" t="s">
        <v>8963</v>
      </c>
      <c r="B3431" t="s">
        <v>790</v>
      </c>
      <c r="C3431" t="s">
        <v>44</v>
      </c>
      <c r="D3431" t="s">
        <v>22</v>
      </c>
      <c r="E3431">
        <v>2073.29</v>
      </c>
      <c r="F3431" t="s">
        <v>55</v>
      </c>
      <c r="G3431" t="s">
        <v>24</v>
      </c>
      <c r="H3431">
        <v>5.87</v>
      </c>
      <c r="I3431">
        <v>0</v>
      </c>
      <c r="J3431" t="s">
        <v>31</v>
      </c>
      <c r="K3431">
        <v>436998</v>
      </c>
      <c r="L3431">
        <v>23</v>
      </c>
      <c r="M3431">
        <v>0</v>
      </c>
      <c r="N3431">
        <v>0</v>
      </c>
      <c r="O3431">
        <v>0</v>
      </c>
      <c r="P3431">
        <v>0</v>
      </c>
      <c r="Q3431">
        <v>0</v>
      </c>
      <c r="R3431" t="s">
        <v>8964</v>
      </c>
      <c r="S3431" t="s">
        <v>57</v>
      </c>
    </row>
    <row r="3432" spans="1:19">
      <c r="A3432" t="s">
        <v>8965</v>
      </c>
      <c r="B3432" t="s">
        <v>2431</v>
      </c>
      <c r="C3432" t="s">
        <v>35</v>
      </c>
      <c r="D3432" t="s">
        <v>30</v>
      </c>
      <c r="E3432">
        <v>1475.84</v>
      </c>
      <c r="F3432" t="s">
        <v>23</v>
      </c>
      <c r="G3432" t="s">
        <v>24</v>
      </c>
      <c r="H3432">
        <v>1.72</v>
      </c>
      <c r="I3432">
        <v>0</v>
      </c>
      <c r="J3432" t="s">
        <v>25</v>
      </c>
      <c r="K3432">
        <v>482459</v>
      </c>
      <c r="L3432">
        <v>38</v>
      </c>
      <c r="M3432">
        <v>0</v>
      </c>
      <c r="N3432">
        <v>1</v>
      </c>
      <c r="O3432">
        <v>0</v>
      </c>
      <c r="P3432">
        <v>0</v>
      </c>
      <c r="Q3432">
        <v>0</v>
      </c>
      <c r="R3432" t="s">
        <v>8966</v>
      </c>
    </row>
    <row r="3433" spans="1:19">
      <c r="A3433" t="s">
        <v>8967</v>
      </c>
      <c r="B3433" t="s">
        <v>2313</v>
      </c>
      <c r="C3433" t="s">
        <v>95</v>
      </c>
      <c r="D3433" t="s">
        <v>22</v>
      </c>
      <c r="E3433">
        <v>142.38999999999999</v>
      </c>
      <c r="F3433" t="s">
        <v>55</v>
      </c>
      <c r="G3433" t="s">
        <v>40</v>
      </c>
      <c r="H3433">
        <v>10.09</v>
      </c>
      <c r="I3433">
        <v>0</v>
      </c>
      <c r="J3433" t="s">
        <v>31</v>
      </c>
      <c r="K3433">
        <v>446603</v>
      </c>
      <c r="L3433">
        <v>57</v>
      </c>
      <c r="M3433">
        <v>1</v>
      </c>
      <c r="N3433">
        <v>0</v>
      </c>
      <c r="O3433">
        <v>0</v>
      </c>
      <c r="P3433">
        <v>0</v>
      </c>
      <c r="Q3433">
        <v>1</v>
      </c>
      <c r="R3433" t="s">
        <v>8968</v>
      </c>
    </row>
    <row r="3434" spans="1:19">
      <c r="A3434" t="s">
        <v>8969</v>
      </c>
      <c r="B3434" t="s">
        <v>8970</v>
      </c>
      <c r="C3434" t="s">
        <v>35</v>
      </c>
      <c r="D3434" t="s">
        <v>30</v>
      </c>
      <c r="E3434">
        <v>230.67</v>
      </c>
      <c r="F3434" t="s">
        <v>23</v>
      </c>
      <c r="G3434" t="s">
        <v>24</v>
      </c>
      <c r="H3434">
        <v>4.92</v>
      </c>
      <c r="I3434">
        <v>0</v>
      </c>
      <c r="J3434" t="s">
        <v>48</v>
      </c>
      <c r="K3434">
        <v>429923</v>
      </c>
      <c r="L3434">
        <v>21</v>
      </c>
      <c r="M3434">
        <v>0</v>
      </c>
      <c r="N3434">
        <v>0</v>
      </c>
      <c r="O3434">
        <v>0</v>
      </c>
      <c r="P3434">
        <v>0</v>
      </c>
      <c r="Q3434">
        <v>0</v>
      </c>
      <c r="R3434" t="s">
        <v>8971</v>
      </c>
    </row>
    <row r="3435" spans="1:19">
      <c r="A3435" t="s">
        <v>8972</v>
      </c>
      <c r="B3435" t="s">
        <v>8973</v>
      </c>
      <c r="C3435" t="s">
        <v>60</v>
      </c>
      <c r="D3435" t="s">
        <v>30</v>
      </c>
      <c r="E3435">
        <v>608.49</v>
      </c>
      <c r="F3435" t="s">
        <v>23</v>
      </c>
      <c r="G3435" t="s">
        <v>24</v>
      </c>
      <c r="H3435">
        <v>11.11</v>
      </c>
      <c r="I3435">
        <v>0</v>
      </c>
      <c r="J3435" t="s">
        <v>31</v>
      </c>
      <c r="K3435">
        <v>421760</v>
      </c>
      <c r="L3435">
        <v>18</v>
      </c>
      <c r="M3435">
        <v>0</v>
      </c>
      <c r="N3435">
        <v>0</v>
      </c>
      <c r="O3435">
        <v>0</v>
      </c>
      <c r="P3435">
        <v>0</v>
      </c>
      <c r="Q3435">
        <v>0</v>
      </c>
      <c r="R3435" t="s">
        <v>8974</v>
      </c>
    </row>
    <row r="3436" spans="1:19">
      <c r="A3436" t="s">
        <v>8975</v>
      </c>
      <c r="B3436" t="s">
        <v>8164</v>
      </c>
      <c r="C3436" t="s">
        <v>60</v>
      </c>
      <c r="D3436" t="s">
        <v>22</v>
      </c>
      <c r="E3436">
        <v>389.95</v>
      </c>
      <c r="F3436" t="s">
        <v>23</v>
      </c>
      <c r="G3436" t="s">
        <v>24</v>
      </c>
      <c r="H3436">
        <v>4.7300000000000004</v>
      </c>
      <c r="I3436">
        <v>0</v>
      </c>
      <c r="J3436" t="s">
        <v>31</v>
      </c>
      <c r="K3436">
        <v>464306</v>
      </c>
      <c r="L3436">
        <v>18</v>
      </c>
      <c r="M3436">
        <v>0</v>
      </c>
      <c r="N3436">
        <v>0</v>
      </c>
      <c r="O3436">
        <v>0</v>
      </c>
      <c r="P3436">
        <v>0</v>
      </c>
      <c r="Q3436">
        <v>0</v>
      </c>
      <c r="R3436" t="s">
        <v>8976</v>
      </c>
    </row>
    <row r="3437" spans="1:19">
      <c r="A3437" t="s">
        <v>8977</v>
      </c>
      <c r="B3437" t="s">
        <v>5050</v>
      </c>
      <c r="C3437" t="s">
        <v>44</v>
      </c>
      <c r="D3437" t="s">
        <v>30</v>
      </c>
      <c r="E3437">
        <v>213.57</v>
      </c>
      <c r="F3437" t="s">
        <v>23</v>
      </c>
      <c r="G3437" t="s">
        <v>24</v>
      </c>
      <c r="H3437">
        <v>10.49</v>
      </c>
      <c r="I3437">
        <v>0</v>
      </c>
      <c r="J3437" t="s">
        <v>25</v>
      </c>
      <c r="K3437">
        <v>440877</v>
      </c>
      <c r="L3437">
        <v>25</v>
      </c>
      <c r="M3437">
        <v>0</v>
      </c>
      <c r="N3437">
        <v>0</v>
      </c>
      <c r="O3437">
        <v>0</v>
      </c>
      <c r="P3437">
        <v>0</v>
      </c>
      <c r="Q3437">
        <v>0</v>
      </c>
      <c r="R3437" t="s">
        <v>8978</v>
      </c>
    </row>
    <row r="3438" spans="1:19">
      <c r="A3438" t="s">
        <v>8979</v>
      </c>
      <c r="B3438" t="s">
        <v>6625</v>
      </c>
      <c r="C3438" t="s">
        <v>121</v>
      </c>
      <c r="D3438" t="s">
        <v>54</v>
      </c>
      <c r="E3438">
        <v>329.8</v>
      </c>
      <c r="F3438" t="s">
        <v>39</v>
      </c>
      <c r="G3438" t="s">
        <v>40</v>
      </c>
      <c r="H3438">
        <v>14.07</v>
      </c>
      <c r="I3438">
        <v>0</v>
      </c>
      <c r="J3438" t="s">
        <v>31</v>
      </c>
      <c r="K3438">
        <v>460199</v>
      </c>
      <c r="L3438">
        <v>15</v>
      </c>
      <c r="M3438">
        <v>0</v>
      </c>
      <c r="N3438">
        <v>0</v>
      </c>
      <c r="O3438">
        <v>0</v>
      </c>
      <c r="P3438">
        <v>0</v>
      </c>
      <c r="Q3438">
        <v>0</v>
      </c>
      <c r="R3438" t="s">
        <v>8980</v>
      </c>
    </row>
    <row r="3439" spans="1:19">
      <c r="A3439" t="s">
        <v>8981</v>
      </c>
      <c r="B3439" t="s">
        <v>862</v>
      </c>
      <c r="C3439" t="s">
        <v>44</v>
      </c>
      <c r="D3439" t="s">
        <v>22</v>
      </c>
      <c r="E3439">
        <v>445.47</v>
      </c>
      <c r="F3439" t="s">
        <v>55</v>
      </c>
      <c r="G3439" t="s">
        <v>40</v>
      </c>
      <c r="H3439">
        <v>8.49</v>
      </c>
      <c r="I3439">
        <v>0</v>
      </c>
      <c r="J3439" t="s">
        <v>31</v>
      </c>
      <c r="K3439">
        <v>504457</v>
      </c>
      <c r="L3439">
        <v>16</v>
      </c>
      <c r="M3439">
        <v>0</v>
      </c>
      <c r="N3439">
        <v>0</v>
      </c>
      <c r="O3439">
        <v>0</v>
      </c>
      <c r="P3439">
        <v>0</v>
      </c>
      <c r="Q3439">
        <v>0</v>
      </c>
      <c r="R3439" t="s">
        <v>8982</v>
      </c>
    </row>
    <row r="3440" spans="1:19">
      <c r="A3440" t="s">
        <v>8983</v>
      </c>
      <c r="B3440" t="s">
        <v>2160</v>
      </c>
      <c r="C3440" t="s">
        <v>121</v>
      </c>
      <c r="D3440" t="s">
        <v>30</v>
      </c>
      <c r="E3440">
        <v>83.73</v>
      </c>
      <c r="F3440" t="s">
        <v>23</v>
      </c>
      <c r="G3440" t="s">
        <v>24</v>
      </c>
      <c r="H3440">
        <v>5.54</v>
      </c>
      <c r="I3440">
        <v>0</v>
      </c>
      <c r="J3440" t="s">
        <v>31</v>
      </c>
      <c r="K3440">
        <v>465259</v>
      </c>
      <c r="L3440">
        <v>13</v>
      </c>
      <c r="M3440">
        <v>0</v>
      </c>
      <c r="N3440">
        <v>0</v>
      </c>
      <c r="O3440">
        <v>0</v>
      </c>
      <c r="P3440">
        <v>0</v>
      </c>
      <c r="Q3440">
        <v>0</v>
      </c>
      <c r="R3440" t="s">
        <v>8984</v>
      </c>
    </row>
    <row r="3441" spans="1:19">
      <c r="A3441" t="s">
        <v>8985</v>
      </c>
      <c r="B3441" t="s">
        <v>8986</v>
      </c>
      <c r="C3441" t="s">
        <v>21</v>
      </c>
      <c r="D3441" t="s">
        <v>70</v>
      </c>
      <c r="E3441">
        <v>587.32000000000005</v>
      </c>
      <c r="F3441" t="s">
        <v>39</v>
      </c>
      <c r="G3441" t="s">
        <v>40</v>
      </c>
      <c r="H3441">
        <v>7.53</v>
      </c>
      <c r="I3441">
        <v>0</v>
      </c>
      <c r="J3441" t="s">
        <v>31</v>
      </c>
      <c r="K3441">
        <v>544789</v>
      </c>
      <c r="L3441">
        <v>25</v>
      </c>
      <c r="M3441">
        <v>0</v>
      </c>
      <c r="N3441">
        <v>0</v>
      </c>
      <c r="O3441">
        <v>0</v>
      </c>
      <c r="P3441">
        <v>0</v>
      </c>
      <c r="Q3441">
        <v>0</v>
      </c>
      <c r="R3441" t="s">
        <v>8987</v>
      </c>
    </row>
    <row r="3442" spans="1:19">
      <c r="A3442" t="s">
        <v>8988</v>
      </c>
      <c r="B3442" t="s">
        <v>8989</v>
      </c>
      <c r="C3442" t="s">
        <v>95</v>
      </c>
      <c r="D3442" t="s">
        <v>30</v>
      </c>
      <c r="E3442">
        <v>816.83</v>
      </c>
      <c r="F3442" t="s">
        <v>23</v>
      </c>
      <c r="G3442" t="s">
        <v>24</v>
      </c>
      <c r="H3442">
        <v>6.32</v>
      </c>
      <c r="I3442">
        <v>0</v>
      </c>
      <c r="J3442" t="s">
        <v>25</v>
      </c>
      <c r="K3442">
        <v>496563</v>
      </c>
      <c r="L3442">
        <v>23</v>
      </c>
      <c r="M3442">
        <v>0</v>
      </c>
      <c r="N3442">
        <v>0</v>
      </c>
      <c r="O3442">
        <v>0</v>
      </c>
      <c r="P3442">
        <v>0</v>
      </c>
      <c r="Q3442">
        <v>0</v>
      </c>
      <c r="R3442" t="s">
        <v>8990</v>
      </c>
    </row>
    <row r="3443" spans="1:19">
      <c r="A3443" t="s">
        <v>8991</v>
      </c>
      <c r="B3443" t="s">
        <v>451</v>
      </c>
      <c r="C3443" t="s">
        <v>60</v>
      </c>
      <c r="D3443" t="s">
        <v>22</v>
      </c>
      <c r="E3443">
        <v>253.47</v>
      </c>
      <c r="F3443" t="s">
        <v>23</v>
      </c>
      <c r="G3443" t="s">
        <v>24</v>
      </c>
      <c r="H3443">
        <v>10.7</v>
      </c>
      <c r="I3443">
        <v>0</v>
      </c>
      <c r="J3443" t="s">
        <v>31</v>
      </c>
      <c r="K3443">
        <v>434884</v>
      </c>
      <c r="L3443">
        <v>20</v>
      </c>
      <c r="M3443">
        <v>0</v>
      </c>
      <c r="N3443">
        <v>0</v>
      </c>
      <c r="O3443">
        <v>0</v>
      </c>
      <c r="P3443">
        <v>0</v>
      </c>
      <c r="Q3443">
        <v>0</v>
      </c>
      <c r="R3443" t="s">
        <v>8992</v>
      </c>
    </row>
    <row r="3444" spans="1:19">
      <c r="A3444" t="s">
        <v>8993</v>
      </c>
      <c r="B3444" t="s">
        <v>6262</v>
      </c>
      <c r="C3444" t="s">
        <v>29</v>
      </c>
      <c r="D3444" t="s">
        <v>30</v>
      </c>
      <c r="E3444">
        <v>615.66999999999996</v>
      </c>
      <c r="F3444" t="s">
        <v>55</v>
      </c>
      <c r="G3444" t="s">
        <v>24</v>
      </c>
      <c r="H3444">
        <v>4.74</v>
      </c>
      <c r="I3444">
        <v>0</v>
      </c>
      <c r="J3444" t="s">
        <v>48</v>
      </c>
      <c r="K3444">
        <v>439203</v>
      </c>
      <c r="L3444">
        <v>23</v>
      </c>
      <c r="M3444">
        <v>0</v>
      </c>
      <c r="N3444">
        <v>0</v>
      </c>
      <c r="O3444">
        <v>0</v>
      </c>
      <c r="P3444">
        <v>0</v>
      </c>
      <c r="Q3444">
        <v>0</v>
      </c>
      <c r="R3444" t="s">
        <v>8994</v>
      </c>
      <c r="S3444" t="s">
        <v>57</v>
      </c>
    </row>
    <row r="3445" spans="1:19">
      <c r="A3445" t="s">
        <v>8995</v>
      </c>
      <c r="B3445" t="s">
        <v>8996</v>
      </c>
      <c r="C3445" t="s">
        <v>128</v>
      </c>
      <c r="D3445" t="s">
        <v>22</v>
      </c>
      <c r="E3445">
        <v>138.25</v>
      </c>
      <c r="F3445" t="s">
        <v>39</v>
      </c>
      <c r="G3445" t="s">
        <v>40</v>
      </c>
      <c r="H3445">
        <v>4.0199999999999996</v>
      </c>
      <c r="I3445">
        <v>0</v>
      </c>
      <c r="J3445" t="s">
        <v>25</v>
      </c>
      <c r="K3445">
        <v>558663</v>
      </c>
      <c r="L3445">
        <v>15</v>
      </c>
      <c r="M3445">
        <v>0</v>
      </c>
      <c r="N3445">
        <v>0</v>
      </c>
      <c r="O3445">
        <v>0</v>
      </c>
      <c r="P3445">
        <v>0</v>
      </c>
      <c r="Q3445">
        <v>0</v>
      </c>
      <c r="R3445" t="s">
        <v>8997</v>
      </c>
    </row>
    <row r="3446" spans="1:19">
      <c r="A3446" t="s">
        <v>8998</v>
      </c>
      <c r="B3446" t="s">
        <v>2064</v>
      </c>
      <c r="C3446" t="s">
        <v>29</v>
      </c>
      <c r="D3446" t="s">
        <v>54</v>
      </c>
      <c r="E3446">
        <v>740.15</v>
      </c>
      <c r="F3446" t="s">
        <v>23</v>
      </c>
      <c r="G3446" t="s">
        <v>24</v>
      </c>
      <c r="H3446">
        <v>9.8699999999999992</v>
      </c>
      <c r="I3446">
        <v>0</v>
      </c>
      <c r="J3446" t="s">
        <v>31</v>
      </c>
      <c r="K3446">
        <v>475883</v>
      </c>
      <c r="L3446">
        <v>15</v>
      </c>
      <c r="M3446">
        <v>0</v>
      </c>
      <c r="N3446">
        <v>0</v>
      </c>
      <c r="O3446">
        <v>0</v>
      </c>
      <c r="P3446">
        <v>0</v>
      </c>
      <c r="Q3446">
        <v>0</v>
      </c>
      <c r="R3446" t="s">
        <v>8999</v>
      </c>
    </row>
    <row r="3447" spans="1:19">
      <c r="A3447" t="s">
        <v>9000</v>
      </c>
      <c r="B3447" t="s">
        <v>9001</v>
      </c>
      <c r="C3447" t="s">
        <v>21</v>
      </c>
      <c r="D3447" t="s">
        <v>30</v>
      </c>
      <c r="E3447">
        <v>1077.58</v>
      </c>
      <c r="F3447" t="s">
        <v>23</v>
      </c>
      <c r="G3447" t="s">
        <v>24</v>
      </c>
      <c r="H3447">
        <v>6.69</v>
      </c>
      <c r="I3447">
        <v>0</v>
      </c>
      <c r="J3447" t="s">
        <v>25</v>
      </c>
      <c r="K3447">
        <v>509416</v>
      </c>
      <c r="L3447">
        <v>18</v>
      </c>
      <c r="M3447">
        <v>0</v>
      </c>
      <c r="N3447">
        <v>0</v>
      </c>
      <c r="O3447">
        <v>0</v>
      </c>
      <c r="P3447">
        <v>0</v>
      </c>
      <c r="Q3447">
        <v>0</v>
      </c>
      <c r="R3447" t="s">
        <v>9002</v>
      </c>
    </row>
    <row r="3448" spans="1:19">
      <c r="A3448" t="s">
        <v>9003</v>
      </c>
      <c r="B3448" t="s">
        <v>9004</v>
      </c>
      <c r="C3448" t="s">
        <v>29</v>
      </c>
      <c r="D3448" t="s">
        <v>30</v>
      </c>
      <c r="E3448">
        <v>116.68</v>
      </c>
      <c r="F3448" t="s">
        <v>23</v>
      </c>
      <c r="G3448" t="s">
        <v>24</v>
      </c>
      <c r="H3448">
        <v>7.92</v>
      </c>
      <c r="I3448">
        <v>0</v>
      </c>
      <c r="J3448" t="s">
        <v>25</v>
      </c>
      <c r="K3448">
        <v>519277</v>
      </c>
      <c r="L3448">
        <v>22</v>
      </c>
      <c r="M3448">
        <v>0</v>
      </c>
      <c r="N3448">
        <v>0</v>
      </c>
      <c r="O3448">
        <v>0</v>
      </c>
      <c r="P3448">
        <v>0</v>
      </c>
      <c r="Q3448">
        <v>0</v>
      </c>
      <c r="R3448" t="s">
        <v>9005</v>
      </c>
    </row>
    <row r="3449" spans="1:19">
      <c r="A3449" t="s">
        <v>9006</v>
      </c>
      <c r="B3449" t="s">
        <v>9007</v>
      </c>
      <c r="C3449" t="s">
        <v>128</v>
      </c>
      <c r="D3449" t="s">
        <v>30</v>
      </c>
      <c r="E3449">
        <v>212.61</v>
      </c>
      <c r="F3449" t="s">
        <v>55</v>
      </c>
      <c r="G3449" t="s">
        <v>40</v>
      </c>
      <c r="H3449">
        <v>3.4</v>
      </c>
      <c r="I3449">
        <v>0</v>
      </c>
      <c r="J3449" t="s">
        <v>31</v>
      </c>
      <c r="K3449">
        <v>463069</v>
      </c>
      <c r="L3449">
        <v>24</v>
      </c>
      <c r="M3449">
        <v>0</v>
      </c>
      <c r="N3449">
        <v>0</v>
      </c>
      <c r="O3449">
        <v>0</v>
      </c>
      <c r="P3449">
        <v>0</v>
      </c>
      <c r="Q3449">
        <v>0</v>
      </c>
      <c r="R3449" t="s">
        <v>9008</v>
      </c>
    </row>
    <row r="3450" spans="1:19">
      <c r="A3450" t="s">
        <v>9009</v>
      </c>
      <c r="B3450" t="s">
        <v>9010</v>
      </c>
      <c r="C3450" t="s">
        <v>111</v>
      </c>
      <c r="D3450" t="s">
        <v>30</v>
      </c>
      <c r="E3450">
        <v>386.91</v>
      </c>
      <c r="F3450" t="s">
        <v>55</v>
      </c>
      <c r="G3450" t="s">
        <v>24</v>
      </c>
      <c r="H3450">
        <v>10.52</v>
      </c>
      <c r="I3450">
        <v>0</v>
      </c>
      <c r="J3450" t="s">
        <v>25</v>
      </c>
      <c r="K3450">
        <v>465846</v>
      </c>
      <c r="L3450">
        <v>18</v>
      </c>
      <c r="M3450">
        <v>0</v>
      </c>
      <c r="N3450">
        <v>0</v>
      </c>
      <c r="O3450">
        <v>0</v>
      </c>
      <c r="P3450">
        <v>0</v>
      </c>
      <c r="Q3450">
        <v>0</v>
      </c>
      <c r="R3450" t="s">
        <v>9011</v>
      </c>
      <c r="S3450" t="s">
        <v>57</v>
      </c>
    </row>
    <row r="3451" spans="1:19">
      <c r="A3451" t="s">
        <v>9012</v>
      </c>
      <c r="B3451" t="s">
        <v>6661</v>
      </c>
      <c r="C3451" t="s">
        <v>44</v>
      </c>
      <c r="D3451" t="s">
        <v>54</v>
      </c>
      <c r="E3451">
        <v>2057.15</v>
      </c>
      <c r="F3451" t="s">
        <v>23</v>
      </c>
      <c r="G3451" t="s">
        <v>24</v>
      </c>
      <c r="H3451">
        <v>19.71</v>
      </c>
      <c r="I3451">
        <v>0</v>
      </c>
      <c r="J3451" t="s">
        <v>31</v>
      </c>
      <c r="K3451">
        <v>433517</v>
      </c>
      <c r="L3451">
        <v>41</v>
      </c>
      <c r="M3451">
        <v>0</v>
      </c>
      <c r="N3451">
        <v>1</v>
      </c>
      <c r="O3451">
        <v>0</v>
      </c>
      <c r="P3451">
        <v>0</v>
      </c>
      <c r="Q3451">
        <v>0</v>
      </c>
      <c r="R3451" t="s">
        <v>9013</v>
      </c>
    </row>
    <row r="3452" spans="1:19">
      <c r="A3452" t="s">
        <v>9014</v>
      </c>
      <c r="B3452" t="s">
        <v>829</v>
      </c>
      <c r="C3452" t="s">
        <v>35</v>
      </c>
      <c r="D3452" t="s">
        <v>70</v>
      </c>
      <c r="E3452">
        <v>330.09</v>
      </c>
      <c r="F3452" t="s">
        <v>55</v>
      </c>
      <c r="G3452" t="s">
        <v>24</v>
      </c>
      <c r="H3452">
        <v>11.92</v>
      </c>
      <c r="I3452">
        <v>0</v>
      </c>
      <c r="J3452" t="s">
        <v>31</v>
      </c>
      <c r="K3452">
        <v>426582</v>
      </c>
      <c r="L3452">
        <v>13</v>
      </c>
      <c r="M3452">
        <v>0</v>
      </c>
      <c r="N3452">
        <v>0</v>
      </c>
      <c r="O3452">
        <v>0</v>
      </c>
      <c r="P3452">
        <v>0</v>
      </c>
      <c r="Q3452">
        <v>0</v>
      </c>
      <c r="R3452" t="s">
        <v>9015</v>
      </c>
      <c r="S3452" t="s">
        <v>57</v>
      </c>
    </row>
    <row r="3453" spans="1:19">
      <c r="A3453" t="s">
        <v>9016</v>
      </c>
      <c r="B3453" t="s">
        <v>9017</v>
      </c>
      <c r="C3453" t="s">
        <v>29</v>
      </c>
      <c r="D3453" t="s">
        <v>54</v>
      </c>
      <c r="E3453">
        <v>684.42</v>
      </c>
      <c r="F3453" t="s">
        <v>55</v>
      </c>
      <c r="G3453" t="s">
        <v>40</v>
      </c>
      <c r="H3453">
        <v>8.4</v>
      </c>
      <c r="I3453">
        <v>0</v>
      </c>
      <c r="J3453" t="s">
        <v>144</v>
      </c>
      <c r="K3453">
        <v>456757</v>
      </c>
      <c r="L3453">
        <v>17</v>
      </c>
      <c r="M3453">
        <v>0</v>
      </c>
      <c r="N3453">
        <v>0</v>
      </c>
      <c r="O3453">
        <v>0</v>
      </c>
      <c r="P3453">
        <v>0</v>
      </c>
      <c r="Q3453">
        <v>0</v>
      </c>
      <c r="R3453" t="s">
        <v>9018</v>
      </c>
    </row>
    <row r="3454" spans="1:19">
      <c r="A3454" t="s">
        <v>9019</v>
      </c>
      <c r="B3454" t="s">
        <v>1100</v>
      </c>
      <c r="C3454" t="s">
        <v>121</v>
      </c>
      <c r="D3454" t="s">
        <v>30</v>
      </c>
      <c r="E3454">
        <v>2119.69</v>
      </c>
      <c r="F3454" t="s">
        <v>23</v>
      </c>
      <c r="G3454" t="s">
        <v>24</v>
      </c>
      <c r="H3454">
        <v>3.04</v>
      </c>
      <c r="I3454">
        <v>0</v>
      </c>
      <c r="J3454" t="s">
        <v>48</v>
      </c>
      <c r="K3454">
        <v>430299</v>
      </c>
      <c r="L3454">
        <v>48</v>
      </c>
      <c r="M3454">
        <v>0</v>
      </c>
      <c r="N3454">
        <v>1</v>
      </c>
      <c r="O3454">
        <v>0</v>
      </c>
      <c r="P3454">
        <v>0</v>
      </c>
      <c r="Q3454">
        <v>0</v>
      </c>
      <c r="R3454" t="s">
        <v>9020</v>
      </c>
    </row>
    <row r="3455" spans="1:19">
      <c r="A3455" t="s">
        <v>9021</v>
      </c>
      <c r="B3455" t="s">
        <v>7621</v>
      </c>
      <c r="C3455" t="s">
        <v>29</v>
      </c>
      <c r="D3455" t="s">
        <v>22</v>
      </c>
      <c r="E3455">
        <v>462.11</v>
      </c>
      <c r="F3455" t="s">
        <v>55</v>
      </c>
      <c r="G3455" t="s">
        <v>40</v>
      </c>
      <c r="H3455">
        <v>3.3</v>
      </c>
      <c r="I3455">
        <v>0</v>
      </c>
      <c r="J3455" t="s">
        <v>48</v>
      </c>
      <c r="K3455">
        <v>534801</v>
      </c>
      <c r="L3455">
        <v>13</v>
      </c>
      <c r="M3455">
        <v>0</v>
      </c>
      <c r="N3455">
        <v>0</v>
      </c>
      <c r="O3455">
        <v>0</v>
      </c>
      <c r="P3455">
        <v>0</v>
      </c>
      <c r="Q3455">
        <v>0</v>
      </c>
      <c r="R3455" t="s">
        <v>9022</v>
      </c>
    </row>
    <row r="3456" spans="1:19">
      <c r="A3456" t="s">
        <v>9023</v>
      </c>
      <c r="B3456" t="s">
        <v>9024</v>
      </c>
      <c r="C3456" t="s">
        <v>44</v>
      </c>
      <c r="D3456" t="s">
        <v>54</v>
      </c>
      <c r="E3456">
        <v>628.02</v>
      </c>
      <c r="F3456" t="s">
        <v>23</v>
      </c>
      <c r="G3456" t="s">
        <v>24</v>
      </c>
      <c r="H3456">
        <v>15.61</v>
      </c>
      <c r="I3456">
        <v>0</v>
      </c>
      <c r="J3456" t="s">
        <v>25</v>
      </c>
      <c r="K3456">
        <v>426487</v>
      </c>
      <c r="L3456">
        <v>17</v>
      </c>
      <c r="M3456">
        <v>0</v>
      </c>
      <c r="N3456">
        <v>0</v>
      </c>
      <c r="O3456">
        <v>0</v>
      </c>
      <c r="P3456">
        <v>0</v>
      </c>
      <c r="Q3456">
        <v>0</v>
      </c>
      <c r="R3456" t="s">
        <v>9025</v>
      </c>
    </row>
    <row r="3457" spans="1:18">
      <c r="A3457" t="s">
        <v>9026</v>
      </c>
      <c r="B3457" t="s">
        <v>9027</v>
      </c>
      <c r="C3457" t="s">
        <v>21</v>
      </c>
      <c r="D3457" t="s">
        <v>22</v>
      </c>
      <c r="E3457">
        <v>361.94</v>
      </c>
      <c r="F3457" t="s">
        <v>39</v>
      </c>
      <c r="G3457" t="s">
        <v>40</v>
      </c>
      <c r="H3457">
        <v>10.02</v>
      </c>
      <c r="I3457">
        <v>0</v>
      </c>
      <c r="J3457" t="s">
        <v>25</v>
      </c>
      <c r="K3457">
        <v>449184</v>
      </c>
      <c r="L3457">
        <v>15</v>
      </c>
      <c r="M3457">
        <v>0</v>
      </c>
      <c r="N3457">
        <v>0</v>
      </c>
      <c r="O3457">
        <v>0</v>
      </c>
      <c r="P3457">
        <v>0</v>
      </c>
      <c r="Q3457">
        <v>0</v>
      </c>
      <c r="R3457" t="s">
        <v>9028</v>
      </c>
    </row>
    <row r="3458" spans="1:18">
      <c r="A3458" t="s">
        <v>9029</v>
      </c>
      <c r="B3458" t="s">
        <v>9030</v>
      </c>
      <c r="C3458" t="s">
        <v>60</v>
      </c>
      <c r="D3458" t="s">
        <v>70</v>
      </c>
      <c r="E3458">
        <v>1012.67</v>
      </c>
      <c r="F3458" t="s">
        <v>23</v>
      </c>
      <c r="G3458" t="s">
        <v>24</v>
      </c>
      <c r="H3458">
        <v>11.25</v>
      </c>
      <c r="I3458">
        <v>0</v>
      </c>
      <c r="J3458" t="s">
        <v>31</v>
      </c>
      <c r="K3458">
        <v>513978</v>
      </c>
      <c r="L3458">
        <v>14</v>
      </c>
      <c r="M3458">
        <v>0</v>
      </c>
      <c r="N3458">
        <v>0</v>
      </c>
      <c r="O3458">
        <v>0</v>
      </c>
      <c r="P3458">
        <v>0</v>
      </c>
      <c r="Q3458">
        <v>0</v>
      </c>
      <c r="R3458" t="s">
        <v>9031</v>
      </c>
    </row>
    <row r="3459" spans="1:18">
      <c r="A3459" t="s">
        <v>9032</v>
      </c>
      <c r="B3459" t="s">
        <v>3111</v>
      </c>
      <c r="C3459" t="s">
        <v>60</v>
      </c>
      <c r="D3459" t="s">
        <v>30</v>
      </c>
      <c r="E3459">
        <v>1983.69</v>
      </c>
      <c r="F3459" t="s">
        <v>23</v>
      </c>
      <c r="G3459" t="s">
        <v>24</v>
      </c>
      <c r="H3459">
        <v>3.42</v>
      </c>
      <c r="I3459">
        <v>0</v>
      </c>
      <c r="J3459" t="s">
        <v>48</v>
      </c>
      <c r="K3459">
        <v>538218</v>
      </c>
      <c r="L3459">
        <v>19</v>
      </c>
      <c r="M3459">
        <v>0</v>
      </c>
      <c r="N3459">
        <v>0</v>
      </c>
      <c r="O3459">
        <v>0</v>
      </c>
      <c r="P3459">
        <v>0</v>
      </c>
      <c r="Q3459">
        <v>0</v>
      </c>
      <c r="R3459" t="s">
        <v>9033</v>
      </c>
    </row>
    <row r="3460" spans="1:18">
      <c r="A3460" t="s">
        <v>9034</v>
      </c>
      <c r="B3460" t="s">
        <v>287</v>
      </c>
      <c r="C3460" t="s">
        <v>29</v>
      </c>
      <c r="D3460" t="s">
        <v>70</v>
      </c>
      <c r="E3460">
        <v>476.2</v>
      </c>
      <c r="F3460" t="s">
        <v>23</v>
      </c>
      <c r="G3460" t="s">
        <v>24</v>
      </c>
      <c r="H3460">
        <v>7.48</v>
      </c>
      <c r="I3460">
        <v>0</v>
      </c>
      <c r="J3460" t="s">
        <v>25</v>
      </c>
      <c r="K3460">
        <v>518400</v>
      </c>
      <c r="L3460">
        <v>47</v>
      </c>
      <c r="M3460">
        <v>0</v>
      </c>
      <c r="N3460">
        <v>0</v>
      </c>
      <c r="O3460">
        <v>1</v>
      </c>
      <c r="P3460">
        <v>0</v>
      </c>
      <c r="Q3460">
        <v>0</v>
      </c>
      <c r="R3460" t="s">
        <v>9035</v>
      </c>
    </row>
    <row r="3461" spans="1:18">
      <c r="A3461" t="s">
        <v>9036</v>
      </c>
      <c r="B3461" t="s">
        <v>1741</v>
      </c>
      <c r="C3461" t="s">
        <v>29</v>
      </c>
      <c r="D3461" t="s">
        <v>70</v>
      </c>
      <c r="E3461">
        <v>354.7</v>
      </c>
      <c r="F3461" t="s">
        <v>23</v>
      </c>
      <c r="G3461" t="s">
        <v>24</v>
      </c>
      <c r="H3461">
        <v>10.55</v>
      </c>
      <c r="I3461">
        <v>0</v>
      </c>
      <c r="J3461" t="s">
        <v>31</v>
      </c>
      <c r="K3461">
        <v>506208</v>
      </c>
      <c r="L3461">
        <v>23</v>
      </c>
      <c r="M3461">
        <v>0</v>
      </c>
      <c r="N3461">
        <v>0</v>
      </c>
      <c r="O3461">
        <v>0</v>
      </c>
      <c r="P3461">
        <v>0</v>
      </c>
      <c r="Q3461">
        <v>0</v>
      </c>
      <c r="R3461" t="s">
        <v>9037</v>
      </c>
    </row>
    <row r="3462" spans="1:18">
      <c r="A3462" t="s">
        <v>9038</v>
      </c>
      <c r="B3462" t="s">
        <v>525</v>
      </c>
      <c r="C3462" t="s">
        <v>35</v>
      </c>
      <c r="D3462" t="s">
        <v>30</v>
      </c>
      <c r="E3462">
        <v>543.85</v>
      </c>
      <c r="F3462" t="s">
        <v>55</v>
      </c>
      <c r="G3462" t="s">
        <v>40</v>
      </c>
      <c r="H3462">
        <v>2.08</v>
      </c>
      <c r="I3462">
        <v>0</v>
      </c>
      <c r="J3462" t="s">
        <v>31</v>
      </c>
      <c r="K3462">
        <v>484007</v>
      </c>
      <c r="L3462">
        <v>16</v>
      </c>
      <c r="M3462">
        <v>0</v>
      </c>
      <c r="N3462">
        <v>0</v>
      </c>
      <c r="O3462">
        <v>0</v>
      </c>
      <c r="P3462">
        <v>0</v>
      </c>
      <c r="Q3462">
        <v>0</v>
      </c>
      <c r="R3462" t="s">
        <v>9039</v>
      </c>
    </row>
    <row r="3463" spans="1:18">
      <c r="A3463" t="s">
        <v>9040</v>
      </c>
      <c r="B3463" t="s">
        <v>8383</v>
      </c>
      <c r="C3463" t="s">
        <v>44</v>
      </c>
      <c r="D3463" t="s">
        <v>70</v>
      </c>
      <c r="E3463">
        <v>408.31</v>
      </c>
      <c r="F3463" t="s">
        <v>23</v>
      </c>
      <c r="G3463" t="s">
        <v>24</v>
      </c>
      <c r="H3463">
        <v>5.73</v>
      </c>
      <c r="I3463">
        <v>0</v>
      </c>
      <c r="J3463" t="s">
        <v>48</v>
      </c>
      <c r="K3463">
        <v>409794</v>
      </c>
      <c r="L3463">
        <v>15</v>
      </c>
      <c r="M3463">
        <v>0</v>
      </c>
      <c r="N3463">
        <v>0</v>
      </c>
      <c r="O3463">
        <v>0</v>
      </c>
      <c r="P3463">
        <v>0</v>
      </c>
      <c r="Q3463">
        <v>0</v>
      </c>
      <c r="R3463" t="s">
        <v>9041</v>
      </c>
    </row>
    <row r="3464" spans="1:18">
      <c r="A3464" t="s">
        <v>9042</v>
      </c>
      <c r="B3464" t="s">
        <v>1385</v>
      </c>
      <c r="C3464" t="s">
        <v>53</v>
      </c>
      <c r="D3464" t="s">
        <v>30</v>
      </c>
      <c r="E3464">
        <v>430.75</v>
      </c>
      <c r="F3464" t="s">
        <v>23</v>
      </c>
      <c r="G3464" t="s">
        <v>24</v>
      </c>
      <c r="H3464">
        <v>1.4</v>
      </c>
      <c r="I3464">
        <v>0</v>
      </c>
      <c r="J3464" t="s">
        <v>31</v>
      </c>
      <c r="K3464">
        <v>543653</v>
      </c>
      <c r="L3464">
        <v>12</v>
      </c>
      <c r="M3464">
        <v>0</v>
      </c>
      <c r="N3464">
        <v>0</v>
      </c>
      <c r="O3464">
        <v>0</v>
      </c>
      <c r="P3464">
        <v>0</v>
      </c>
      <c r="Q3464">
        <v>0</v>
      </c>
      <c r="R3464" t="s">
        <v>9043</v>
      </c>
    </row>
    <row r="3465" spans="1:18">
      <c r="A3465" t="s">
        <v>9044</v>
      </c>
      <c r="B3465" t="s">
        <v>5588</v>
      </c>
      <c r="C3465" t="s">
        <v>121</v>
      </c>
      <c r="D3465" t="s">
        <v>22</v>
      </c>
      <c r="E3465">
        <v>864.25</v>
      </c>
      <c r="F3465" t="s">
        <v>23</v>
      </c>
      <c r="G3465" t="s">
        <v>24</v>
      </c>
      <c r="H3465">
        <v>5.95</v>
      </c>
      <c r="I3465">
        <v>0</v>
      </c>
      <c r="J3465" t="s">
        <v>31</v>
      </c>
      <c r="K3465">
        <v>465301</v>
      </c>
      <c r="L3465">
        <v>34</v>
      </c>
      <c r="M3465">
        <v>0</v>
      </c>
      <c r="N3465">
        <v>0</v>
      </c>
      <c r="O3465">
        <v>0</v>
      </c>
      <c r="P3465">
        <v>1</v>
      </c>
      <c r="Q3465">
        <v>0</v>
      </c>
      <c r="R3465" t="s">
        <v>9045</v>
      </c>
    </row>
    <row r="3466" spans="1:18">
      <c r="A3466" t="s">
        <v>9046</v>
      </c>
      <c r="B3466" t="s">
        <v>9047</v>
      </c>
      <c r="C3466" t="s">
        <v>53</v>
      </c>
      <c r="D3466" t="s">
        <v>22</v>
      </c>
      <c r="E3466">
        <v>600.22</v>
      </c>
      <c r="F3466" t="s">
        <v>23</v>
      </c>
      <c r="G3466" t="s">
        <v>24</v>
      </c>
      <c r="H3466">
        <v>5.64</v>
      </c>
      <c r="I3466">
        <v>0</v>
      </c>
      <c r="J3466" t="s">
        <v>31</v>
      </c>
      <c r="K3466">
        <v>486073</v>
      </c>
      <c r="L3466">
        <v>13</v>
      </c>
      <c r="M3466">
        <v>0</v>
      </c>
      <c r="N3466">
        <v>0</v>
      </c>
      <c r="O3466">
        <v>0</v>
      </c>
      <c r="P3466">
        <v>0</v>
      </c>
      <c r="Q3466">
        <v>0</v>
      </c>
      <c r="R3466" t="s">
        <v>9048</v>
      </c>
    </row>
    <row r="3467" spans="1:18">
      <c r="A3467" t="s">
        <v>9049</v>
      </c>
      <c r="B3467" t="s">
        <v>2835</v>
      </c>
      <c r="C3467" t="s">
        <v>121</v>
      </c>
      <c r="D3467" t="s">
        <v>30</v>
      </c>
      <c r="E3467">
        <v>706.4</v>
      </c>
      <c r="F3467" t="s">
        <v>23</v>
      </c>
      <c r="G3467" t="s">
        <v>24</v>
      </c>
      <c r="H3467">
        <v>10.52</v>
      </c>
      <c r="I3467">
        <v>0</v>
      </c>
      <c r="J3467" t="s">
        <v>31</v>
      </c>
      <c r="K3467">
        <v>437743</v>
      </c>
      <c r="L3467">
        <v>44</v>
      </c>
      <c r="M3467">
        <v>0</v>
      </c>
      <c r="N3467">
        <v>0</v>
      </c>
      <c r="O3467">
        <v>1</v>
      </c>
      <c r="P3467">
        <v>0</v>
      </c>
      <c r="Q3467">
        <v>0</v>
      </c>
      <c r="R3467" t="s">
        <v>9050</v>
      </c>
    </row>
    <row r="3468" spans="1:18">
      <c r="A3468" t="s">
        <v>9051</v>
      </c>
      <c r="B3468" t="s">
        <v>6087</v>
      </c>
      <c r="C3468" t="s">
        <v>60</v>
      </c>
      <c r="D3468" t="s">
        <v>30</v>
      </c>
      <c r="E3468">
        <v>220.09</v>
      </c>
      <c r="F3468" t="s">
        <v>23</v>
      </c>
      <c r="G3468" t="s">
        <v>24</v>
      </c>
      <c r="H3468">
        <v>1.66</v>
      </c>
      <c r="I3468">
        <v>0</v>
      </c>
      <c r="J3468" t="s">
        <v>31</v>
      </c>
      <c r="K3468">
        <v>446972</v>
      </c>
      <c r="L3468">
        <v>21</v>
      </c>
      <c r="M3468">
        <v>0</v>
      </c>
      <c r="N3468">
        <v>0</v>
      </c>
      <c r="O3468">
        <v>0</v>
      </c>
      <c r="P3468">
        <v>0</v>
      </c>
      <c r="Q3468">
        <v>0</v>
      </c>
      <c r="R3468" t="s">
        <v>9052</v>
      </c>
    </row>
    <row r="3469" spans="1:18">
      <c r="A3469" t="s">
        <v>9053</v>
      </c>
      <c r="B3469" t="s">
        <v>8553</v>
      </c>
      <c r="C3469" t="s">
        <v>21</v>
      </c>
      <c r="D3469" t="s">
        <v>22</v>
      </c>
      <c r="E3469">
        <v>505.58</v>
      </c>
      <c r="F3469" t="s">
        <v>23</v>
      </c>
      <c r="G3469" t="s">
        <v>24</v>
      </c>
      <c r="H3469">
        <v>1.37</v>
      </c>
      <c r="I3469">
        <v>0</v>
      </c>
      <c r="J3469" t="s">
        <v>31</v>
      </c>
      <c r="K3469">
        <v>427196</v>
      </c>
      <c r="L3469">
        <v>23</v>
      </c>
      <c r="M3469">
        <v>0</v>
      </c>
      <c r="N3469">
        <v>0</v>
      </c>
      <c r="O3469">
        <v>0</v>
      </c>
      <c r="P3469">
        <v>0</v>
      </c>
      <c r="Q3469">
        <v>0</v>
      </c>
      <c r="R3469" t="s">
        <v>9054</v>
      </c>
    </row>
    <row r="3470" spans="1:18">
      <c r="A3470" t="s">
        <v>9055</v>
      </c>
      <c r="B3470" t="s">
        <v>9056</v>
      </c>
      <c r="C3470" t="s">
        <v>121</v>
      </c>
      <c r="D3470" t="s">
        <v>30</v>
      </c>
      <c r="E3470">
        <v>193.27</v>
      </c>
      <c r="F3470" t="s">
        <v>55</v>
      </c>
      <c r="G3470" t="s">
        <v>40</v>
      </c>
      <c r="H3470">
        <v>4.72</v>
      </c>
      <c r="I3470">
        <v>0</v>
      </c>
      <c r="J3470" t="s">
        <v>25</v>
      </c>
      <c r="K3470">
        <v>437382</v>
      </c>
      <c r="L3470">
        <v>39</v>
      </c>
      <c r="M3470">
        <v>0</v>
      </c>
      <c r="N3470">
        <v>0</v>
      </c>
      <c r="O3470">
        <v>0</v>
      </c>
      <c r="P3470">
        <v>1</v>
      </c>
      <c r="Q3470">
        <v>0</v>
      </c>
      <c r="R3470" t="s">
        <v>9057</v>
      </c>
    </row>
    <row r="3471" spans="1:18">
      <c r="A3471" t="s">
        <v>9058</v>
      </c>
      <c r="B3471" t="s">
        <v>9059</v>
      </c>
      <c r="C3471" t="s">
        <v>121</v>
      </c>
      <c r="D3471" t="s">
        <v>70</v>
      </c>
      <c r="E3471">
        <v>484.48</v>
      </c>
      <c r="F3471" t="s">
        <v>39</v>
      </c>
      <c r="G3471" t="s">
        <v>40</v>
      </c>
      <c r="H3471">
        <v>0.52</v>
      </c>
      <c r="I3471">
        <v>0</v>
      </c>
      <c r="J3471" t="s">
        <v>48</v>
      </c>
      <c r="K3471">
        <v>527277</v>
      </c>
      <c r="L3471">
        <v>16</v>
      </c>
      <c r="M3471">
        <v>0</v>
      </c>
      <c r="N3471">
        <v>0</v>
      </c>
      <c r="O3471">
        <v>0</v>
      </c>
      <c r="P3471">
        <v>0</v>
      </c>
      <c r="Q3471">
        <v>0</v>
      </c>
      <c r="R3471" t="s">
        <v>9060</v>
      </c>
    </row>
    <row r="3472" spans="1:18">
      <c r="A3472" t="s">
        <v>9061</v>
      </c>
      <c r="B3472" t="s">
        <v>9062</v>
      </c>
      <c r="C3472" t="s">
        <v>121</v>
      </c>
      <c r="D3472" t="s">
        <v>70</v>
      </c>
      <c r="E3472">
        <v>173.96</v>
      </c>
      <c r="F3472" t="s">
        <v>39</v>
      </c>
      <c r="G3472" t="s">
        <v>40</v>
      </c>
      <c r="H3472">
        <v>8.33</v>
      </c>
      <c r="I3472">
        <v>0</v>
      </c>
      <c r="J3472" t="s">
        <v>144</v>
      </c>
      <c r="K3472">
        <v>447461</v>
      </c>
      <c r="L3472">
        <v>11</v>
      </c>
      <c r="M3472">
        <v>0</v>
      </c>
      <c r="N3472">
        <v>0</v>
      </c>
      <c r="O3472">
        <v>0</v>
      </c>
      <c r="P3472">
        <v>0</v>
      </c>
      <c r="Q3472">
        <v>0</v>
      </c>
      <c r="R3472" t="s">
        <v>9063</v>
      </c>
    </row>
    <row r="3473" spans="1:19">
      <c r="A3473" t="s">
        <v>9064</v>
      </c>
      <c r="B3473" t="s">
        <v>6826</v>
      </c>
      <c r="C3473" t="s">
        <v>95</v>
      </c>
      <c r="D3473" t="s">
        <v>54</v>
      </c>
      <c r="E3473">
        <v>165.92</v>
      </c>
      <c r="F3473" t="s">
        <v>39</v>
      </c>
      <c r="G3473" t="s">
        <v>24</v>
      </c>
      <c r="H3473">
        <v>17.010000000000002</v>
      </c>
      <c r="I3473">
        <v>0</v>
      </c>
      <c r="J3473" t="s">
        <v>31</v>
      </c>
      <c r="K3473">
        <v>526114</v>
      </c>
      <c r="L3473">
        <v>23</v>
      </c>
      <c r="M3473">
        <v>0</v>
      </c>
      <c r="N3473">
        <v>0</v>
      </c>
      <c r="O3473">
        <v>0</v>
      </c>
      <c r="P3473">
        <v>0</v>
      </c>
      <c r="Q3473">
        <v>0</v>
      </c>
      <c r="R3473" t="s">
        <v>9065</v>
      </c>
      <c r="S3473" t="s">
        <v>50</v>
      </c>
    </row>
    <row r="3474" spans="1:19">
      <c r="A3474" t="s">
        <v>9066</v>
      </c>
      <c r="B3474" t="s">
        <v>9067</v>
      </c>
      <c r="C3474" t="s">
        <v>21</v>
      </c>
      <c r="D3474" t="s">
        <v>70</v>
      </c>
      <c r="E3474">
        <v>582.69000000000005</v>
      </c>
      <c r="F3474" t="s">
        <v>55</v>
      </c>
      <c r="G3474" t="s">
        <v>24</v>
      </c>
      <c r="H3474">
        <v>11.63</v>
      </c>
      <c r="I3474">
        <v>0</v>
      </c>
      <c r="J3474" t="s">
        <v>25</v>
      </c>
      <c r="K3474">
        <v>414836</v>
      </c>
      <c r="L3474">
        <v>43</v>
      </c>
      <c r="M3474">
        <v>0</v>
      </c>
      <c r="N3474">
        <v>1</v>
      </c>
      <c r="O3474">
        <v>0</v>
      </c>
      <c r="P3474">
        <v>0</v>
      </c>
      <c r="Q3474">
        <v>0</v>
      </c>
      <c r="R3474" t="s">
        <v>9068</v>
      </c>
      <c r="S3474" t="s">
        <v>57</v>
      </c>
    </row>
    <row r="3475" spans="1:19">
      <c r="A3475" t="s">
        <v>9069</v>
      </c>
      <c r="B3475" t="s">
        <v>9070</v>
      </c>
      <c r="C3475" t="s">
        <v>121</v>
      </c>
      <c r="D3475" t="s">
        <v>30</v>
      </c>
      <c r="E3475">
        <v>315.06</v>
      </c>
      <c r="F3475" t="s">
        <v>55</v>
      </c>
      <c r="G3475" t="s">
        <v>40</v>
      </c>
      <c r="H3475">
        <v>5.53</v>
      </c>
      <c r="I3475">
        <v>0</v>
      </c>
      <c r="J3475" t="s">
        <v>25</v>
      </c>
      <c r="K3475">
        <v>534070</v>
      </c>
      <c r="L3475">
        <v>23</v>
      </c>
      <c r="M3475">
        <v>0</v>
      </c>
      <c r="N3475">
        <v>0</v>
      </c>
      <c r="O3475">
        <v>0</v>
      </c>
      <c r="P3475">
        <v>0</v>
      </c>
      <c r="Q3475">
        <v>0</v>
      </c>
      <c r="R3475" t="s">
        <v>9071</v>
      </c>
    </row>
    <row r="3476" spans="1:19">
      <c r="A3476" t="s">
        <v>9072</v>
      </c>
      <c r="B3476" t="s">
        <v>6268</v>
      </c>
      <c r="C3476" t="s">
        <v>44</v>
      </c>
      <c r="D3476" t="s">
        <v>54</v>
      </c>
      <c r="E3476">
        <v>223.15</v>
      </c>
      <c r="F3476" t="s">
        <v>23</v>
      </c>
      <c r="G3476" t="s">
        <v>24</v>
      </c>
      <c r="H3476">
        <v>17.829999999999998</v>
      </c>
      <c r="I3476">
        <v>0</v>
      </c>
      <c r="J3476" t="s">
        <v>25</v>
      </c>
      <c r="K3476">
        <v>485676</v>
      </c>
      <c r="L3476">
        <v>10</v>
      </c>
      <c r="M3476">
        <v>0</v>
      </c>
      <c r="N3476">
        <v>0</v>
      </c>
      <c r="O3476">
        <v>0</v>
      </c>
      <c r="P3476">
        <v>0</v>
      </c>
      <c r="Q3476">
        <v>0</v>
      </c>
      <c r="R3476" t="s">
        <v>9073</v>
      </c>
    </row>
    <row r="3477" spans="1:19">
      <c r="A3477" t="s">
        <v>9074</v>
      </c>
      <c r="B3477" t="s">
        <v>9075</v>
      </c>
      <c r="C3477" t="s">
        <v>21</v>
      </c>
      <c r="D3477" t="s">
        <v>22</v>
      </c>
      <c r="E3477">
        <v>1307.77</v>
      </c>
      <c r="F3477" t="s">
        <v>23</v>
      </c>
      <c r="G3477" t="s">
        <v>24</v>
      </c>
      <c r="H3477">
        <v>9.86</v>
      </c>
      <c r="I3477">
        <v>0</v>
      </c>
      <c r="J3477" t="s">
        <v>25</v>
      </c>
      <c r="K3477">
        <v>451795</v>
      </c>
      <c r="L3477">
        <v>22</v>
      </c>
      <c r="M3477">
        <v>0</v>
      </c>
      <c r="N3477">
        <v>0</v>
      </c>
      <c r="O3477">
        <v>0</v>
      </c>
      <c r="P3477">
        <v>0</v>
      </c>
      <c r="Q3477">
        <v>0</v>
      </c>
      <c r="R3477" t="s">
        <v>9076</v>
      </c>
    </row>
    <row r="3478" spans="1:19">
      <c r="A3478" t="s">
        <v>9077</v>
      </c>
      <c r="B3478" t="s">
        <v>3529</v>
      </c>
      <c r="C3478" t="s">
        <v>121</v>
      </c>
      <c r="D3478" t="s">
        <v>54</v>
      </c>
      <c r="E3478">
        <v>159.66</v>
      </c>
      <c r="F3478" t="s">
        <v>39</v>
      </c>
      <c r="G3478" t="s">
        <v>40</v>
      </c>
      <c r="H3478">
        <v>14.64</v>
      </c>
      <c r="I3478">
        <v>0</v>
      </c>
      <c r="J3478" t="s">
        <v>25</v>
      </c>
      <c r="K3478">
        <v>503576</v>
      </c>
      <c r="L3478">
        <v>23</v>
      </c>
      <c r="M3478">
        <v>0</v>
      </c>
      <c r="N3478">
        <v>0</v>
      </c>
      <c r="O3478">
        <v>0</v>
      </c>
      <c r="P3478">
        <v>0</v>
      </c>
      <c r="Q3478">
        <v>0</v>
      </c>
      <c r="R3478" t="s">
        <v>9078</v>
      </c>
    </row>
    <row r="3479" spans="1:19">
      <c r="A3479" t="s">
        <v>9079</v>
      </c>
      <c r="B3479" t="s">
        <v>5446</v>
      </c>
      <c r="C3479" t="s">
        <v>35</v>
      </c>
      <c r="D3479" t="s">
        <v>70</v>
      </c>
      <c r="E3479">
        <v>352.47</v>
      </c>
      <c r="F3479" t="s">
        <v>39</v>
      </c>
      <c r="G3479" t="s">
        <v>40</v>
      </c>
      <c r="H3479">
        <v>3.22</v>
      </c>
      <c r="I3479">
        <v>0</v>
      </c>
      <c r="J3479" t="s">
        <v>31</v>
      </c>
      <c r="K3479">
        <v>424416</v>
      </c>
      <c r="L3479">
        <v>10</v>
      </c>
      <c r="M3479">
        <v>0</v>
      </c>
      <c r="N3479">
        <v>0</v>
      </c>
      <c r="O3479">
        <v>0</v>
      </c>
      <c r="P3479">
        <v>0</v>
      </c>
      <c r="Q3479">
        <v>0</v>
      </c>
      <c r="R3479" t="s">
        <v>9080</v>
      </c>
    </row>
    <row r="3480" spans="1:19">
      <c r="A3480" t="s">
        <v>9081</v>
      </c>
      <c r="B3480" t="s">
        <v>711</v>
      </c>
      <c r="C3480" t="s">
        <v>44</v>
      </c>
      <c r="D3480" t="s">
        <v>70</v>
      </c>
      <c r="E3480">
        <v>304.14</v>
      </c>
      <c r="F3480" t="s">
        <v>23</v>
      </c>
      <c r="G3480" t="s">
        <v>24</v>
      </c>
      <c r="H3480">
        <v>5.05</v>
      </c>
      <c r="I3480">
        <v>0</v>
      </c>
      <c r="J3480" t="s">
        <v>48</v>
      </c>
      <c r="K3480">
        <v>410973</v>
      </c>
      <c r="L3480">
        <v>10</v>
      </c>
      <c r="M3480">
        <v>0</v>
      </c>
      <c r="N3480">
        <v>0</v>
      </c>
      <c r="O3480">
        <v>0</v>
      </c>
      <c r="P3480">
        <v>0</v>
      </c>
      <c r="Q3480">
        <v>0</v>
      </c>
      <c r="R3480" t="s">
        <v>9082</v>
      </c>
    </row>
    <row r="3481" spans="1:19">
      <c r="A3481" t="s">
        <v>9083</v>
      </c>
      <c r="B3481" t="s">
        <v>3307</v>
      </c>
      <c r="C3481" t="s">
        <v>111</v>
      </c>
      <c r="D3481" t="s">
        <v>22</v>
      </c>
      <c r="E3481">
        <v>943.22</v>
      </c>
      <c r="F3481" t="s">
        <v>23</v>
      </c>
      <c r="G3481" t="s">
        <v>24</v>
      </c>
      <c r="H3481">
        <v>11.28</v>
      </c>
      <c r="I3481">
        <v>0</v>
      </c>
      <c r="J3481" t="s">
        <v>48</v>
      </c>
      <c r="K3481">
        <v>553223</v>
      </c>
      <c r="L3481">
        <v>25</v>
      </c>
      <c r="M3481">
        <v>0</v>
      </c>
      <c r="N3481">
        <v>0</v>
      </c>
      <c r="O3481">
        <v>0</v>
      </c>
      <c r="P3481">
        <v>0</v>
      </c>
      <c r="Q3481">
        <v>0</v>
      </c>
      <c r="R3481" t="s">
        <v>9084</v>
      </c>
    </row>
    <row r="3482" spans="1:19">
      <c r="A3482" t="s">
        <v>9085</v>
      </c>
      <c r="B3482" t="s">
        <v>385</v>
      </c>
      <c r="C3482" t="s">
        <v>128</v>
      </c>
      <c r="D3482" t="s">
        <v>70</v>
      </c>
      <c r="E3482">
        <v>231.02</v>
      </c>
      <c r="F3482" t="s">
        <v>23</v>
      </c>
      <c r="G3482" t="s">
        <v>24</v>
      </c>
      <c r="H3482">
        <v>11.19</v>
      </c>
      <c r="I3482">
        <v>0</v>
      </c>
      <c r="J3482" t="s">
        <v>144</v>
      </c>
      <c r="K3482">
        <v>557768</v>
      </c>
      <c r="L3482">
        <v>17</v>
      </c>
      <c r="M3482">
        <v>0</v>
      </c>
      <c r="N3482">
        <v>0</v>
      </c>
      <c r="O3482">
        <v>0</v>
      </c>
      <c r="P3482">
        <v>0</v>
      </c>
      <c r="Q3482">
        <v>0</v>
      </c>
      <c r="R3482" t="s">
        <v>9086</v>
      </c>
    </row>
    <row r="3483" spans="1:19">
      <c r="A3483" t="s">
        <v>9087</v>
      </c>
      <c r="B3483" t="s">
        <v>9088</v>
      </c>
      <c r="C3483" t="s">
        <v>21</v>
      </c>
      <c r="D3483" t="s">
        <v>70</v>
      </c>
      <c r="E3483">
        <v>277.63</v>
      </c>
      <c r="F3483" t="s">
        <v>23</v>
      </c>
      <c r="G3483" t="s">
        <v>24</v>
      </c>
      <c r="H3483">
        <v>11.04</v>
      </c>
      <c r="I3483">
        <v>0</v>
      </c>
      <c r="J3483" t="s">
        <v>144</v>
      </c>
      <c r="K3483">
        <v>447875</v>
      </c>
      <c r="L3483">
        <v>10</v>
      </c>
      <c r="M3483">
        <v>0</v>
      </c>
      <c r="N3483">
        <v>0</v>
      </c>
      <c r="O3483">
        <v>0</v>
      </c>
      <c r="P3483">
        <v>0</v>
      </c>
      <c r="Q3483">
        <v>0</v>
      </c>
      <c r="R3483" t="s">
        <v>9089</v>
      </c>
    </row>
    <row r="3484" spans="1:19">
      <c r="A3484" t="s">
        <v>9090</v>
      </c>
      <c r="B3484" t="s">
        <v>7669</v>
      </c>
      <c r="C3484" t="s">
        <v>121</v>
      </c>
      <c r="D3484" t="s">
        <v>30</v>
      </c>
      <c r="E3484">
        <v>287.20999999999998</v>
      </c>
      <c r="F3484" t="s">
        <v>23</v>
      </c>
      <c r="G3484" t="s">
        <v>24</v>
      </c>
      <c r="H3484">
        <v>1.33</v>
      </c>
      <c r="I3484">
        <v>0</v>
      </c>
      <c r="J3484" t="s">
        <v>31</v>
      </c>
      <c r="K3484">
        <v>480825</v>
      </c>
      <c r="L3484">
        <v>38</v>
      </c>
      <c r="M3484">
        <v>0</v>
      </c>
      <c r="N3484">
        <v>1</v>
      </c>
      <c r="O3484">
        <v>0</v>
      </c>
      <c r="P3484">
        <v>0</v>
      </c>
      <c r="Q3484">
        <v>0</v>
      </c>
      <c r="R3484" t="s">
        <v>9091</v>
      </c>
    </row>
    <row r="3485" spans="1:19">
      <c r="A3485" t="s">
        <v>9092</v>
      </c>
      <c r="B3485" t="s">
        <v>9093</v>
      </c>
      <c r="C3485" t="s">
        <v>44</v>
      </c>
      <c r="D3485" t="s">
        <v>22</v>
      </c>
      <c r="E3485">
        <v>437.29</v>
      </c>
      <c r="F3485" t="s">
        <v>23</v>
      </c>
      <c r="G3485" t="s">
        <v>24</v>
      </c>
      <c r="H3485">
        <v>6.31</v>
      </c>
      <c r="I3485">
        <v>0</v>
      </c>
      <c r="J3485" t="s">
        <v>48</v>
      </c>
      <c r="K3485">
        <v>441986</v>
      </c>
      <c r="L3485">
        <v>21</v>
      </c>
      <c r="M3485">
        <v>0</v>
      </c>
      <c r="N3485">
        <v>0</v>
      </c>
      <c r="O3485">
        <v>0</v>
      </c>
      <c r="P3485">
        <v>0</v>
      </c>
      <c r="Q3485">
        <v>0</v>
      </c>
      <c r="R3485" t="s">
        <v>9094</v>
      </c>
    </row>
    <row r="3486" spans="1:19">
      <c r="A3486" t="s">
        <v>9095</v>
      </c>
      <c r="B3486" t="s">
        <v>9096</v>
      </c>
      <c r="C3486" t="s">
        <v>121</v>
      </c>
      <c r="D3486" t="s">
        <v>30</v>
      </c>
      <c r="E3486">
        <v>2360.62</v>
      </c>
      <c r="F3486" t="s">
        <v>55</v>
      </c>
      <c r="G3486" t="s">
        <v>40</v>
      </c>
      <c r="H3486">
        <v>7.95</v>
      </c>
      <c r="I3486">
        <v>0</v>
      </c>
      <c r="J3486" t="s">
        <v>25</v>
      </c>
      <c r="K3486">
        <v>460982</v>
      </c>
      <c r="L3486">
        <v>22</v>
      </c>
      <c r="M3486">
        <v>0</v>
      </c>
      <c r="N3486">
        <v>0</v>
      </c>
      <c r="O3486">
        <v>0</v>
      </c>
      <c r="P3486">
        <v>0</v>
      </c>
      <c r="Q3486">
        <v>0</v>
      </c>
      <c r="R3486" t="s">
        <v>9097</v>
      </c>
    </row>
    <row r="3487" spans="1:19">
      <c r="A3487" t="s">
        <v>9098</v>
      </c>
      <c r="B3487" t="s">
        <v>7557</v>
      </c>
      <c r="C3487" t="s">
        <v>29</v>
      </c>
      <c r="D3487" t="s">
        <v>30</v>
      </c>
      <c r="E3487">
        <v>1867.66</v>
      </c>
      <c r="F3487" t="s">
        <v>23</v>
      </c>
      <c r="G3487" t="s">
        <v>24</v>
      </c>
      <c r="H3487">
        <v>4.6900000000000004</v>
      </c>
      <c r="I3487">
        <v>0</v>
      </c>
      <c r="J3487" t="s">
        <v>25</v>
      </c>
      <c r="K3487">
        <v>474137</v>
      </c>
      <c r="L3487">
        <v>13</v>
      </c>
      <c r="M3487">
        <v>0</v>
      </c>
      <c r="N3487">
        <v>0</v>
      </c>
      <c r="O3487">
        <v>0</v>
      </c>
      <c r="P3487">
        <v>0</v>
      </c>
      <c r="Q3487">
        <v>0</v>
      </c>
      <c r="R3487" t="s">
        <v>9099</v>
      </c>
    </row>
    <row r="3488" spans="1:19">
      <c r="A3488" t="s">
        <v>9100</v>
      </c>
      <c r="B3488" t="s">
        <v>9101</v>
      </c>
      <c r="C3488" t="s">
        <v>44</v>
      </c>
      <c r="D3488" t="s">
        <v>30</v>
      </c>
      <c r="E3488">
        <v>2308.0300000000002</v>
      </c>
      <c r="F3488" t="s">
        <v>23</v>
      </c>
      <c r="G3488" t="s">
        <v>24</v>
      </c>
      <c r="H3488">
        <v>0.94</v>
      </c>
      <c r="I3488">
        <v>0</v>
      </c>
      <c r="J3488" t="s">
        <v>48</v>
      </c>
      <c r="K3488">
        <v>495664</v>
      </c>
      <c r="L3488">
        <v>48</v>
      </c>
      <c r="M3488">
        <v>0</v>
      </c>
      <c r="N3488">
        <v>1</v>
      </c>
      <c r="O3488">
        <v>0</v>
      </c>
      <c r="P3488">
        <v>0</v>
      </c>
      <c r="Q3488">
        <v>0</v>
      </c>
      <c r="R3488" t="s">
        <v>9102</v>
      </c>
    </row>
    <row r="3489" spans="1:19">
      <c r="A3489" t="s">
        <v>9103</v>
      </c>
      <c r="B3489" t="s">
        <v>2941</v>
      </c>
      <c r="C3489" t="s">
        <v>35</v>
      </c>
      <c r="D3489" t="s">
        <v>30</v>
      </c>
      <c r="E3489">
        <v>98.48</v>
      </c>
      <c r="F3489" t="s">
        <v>39</v>
      </c>
      <c r="G3489" t="s">
        <v>40</v>
      </c>
      <c r="H3489">
        <v>4.59</v>
      </c>
      <c r="I3489">
        <v>0</v>
      </c>
      <c r="J3489" t="s">
        <v>31</v>
      </c>
      <c r="K3489">
        <v>532211</v>
      </c>
      <c r="L3489">
        <v>25</v>
      </c>
      <c r="M3489">
        <v>0</v>
      </c>
      <c r="N3489">
        <v>0</v>
      </c>
      <c r="O3489">
        <v>0</v>
      </c>
      <c r="P3489">
        <v>0</v>
      </c>
      <c r="Q3489">
        <v>0</v>
      </c>
      <c r="R3489" t="s">
        <v>9104</v>
      </c>
    </row>
    <row r="3490" spans="1:19">
      <c r="A3490" t="s">
        <v>9105</v>
      </c>
      <c r="B3490" t="s">
        <v>6965</v>
      </c>
      <c r="C3490" t="s">
        <v>44</v>
      </c>
      <c r="D3490" t="s">
        <v>70</v>
      </c>
      <c r="E3490">
        <v>519.99</v>
      </c>
      <c r="F3490" t="s">
        <v>23</v>
      </c>
      <c r="G3490" t="s">
        <v>24</v>
      </c>
      <c r="H3490">
        <v>2.83</v>
      </c>
      <c r="I3490">
        <v>0</v>
      </c>
      <c r="J3490" t="s">
        <v>31</v>
      </c>
      <c r="K3490">
        <v>473835</v>
      </c>
      <c r="L3490">
        <v>13</v>
      </c>
      <c r="M3490">
        <v>0</v>
      </c>
      <c r="N3490">
        <v>0</v>
      </c>
      <c r="O3490">
        <v>0</v>
      </c>
      <c r="P3490">
        <v>0</v>
      </c>
      <c r="Q3490">
        <v>0</v>
      </c>
      <c r="R3490" t="s">
        <v>9106</v>
      </c>
    </row>
    <row r="3491" spans="1:19">
      <c r="A3491" t="s">
        <v>9107</v>
      </c>
      <c r="B3491" t="s">
        <v>9096</v>
      </c>
      <c r="C3491" t="s">
        <v>60</v>
      </c>
      <c r="D3491" t="s">
        <v>70</v>
      </c>
      <c r="E3491">
        <v>302.01</v>
      </c>
      <c r="F3491" t="s">
        <v>23</v>
      </c>
      <c r="G3491" t="s">
        <v>24</v>
      </c>
      <c r="H3491">
        <v>8.7200000000000006</v>
      </c>
      <c r="I3491">
        <v>0</v>
      </c>
      <c r="J3491" t="s">
        <v>31</v>
      </c>
      <c r="K3491">
        <v>484868</v>
      </c>
      <c r="L3491">
        <v>12</v>
      </c>
      <c r="M3491">
        <v>0</v>
      </c>
      <c r="N3491">
        <v>0</v>
      </c>
      <c r="O3491">
        <v>0</v>
      </c>
      <c r="P3491">
        <v>0</v>
      </c>
      <c r="Q3491">
        <v>0</v>
      </c>
      <c r="R3491" t="s">
        <v>9108</v>
      </c>
    </row>
    <row r="3492" spans="1:19">
      <c r="A3492" t="s">
        <v>9109</v>
      </c>
      <c r="B3492" t="s">
        <v>6609</v>
      </c>
      <c r="C3492" t="s">
        <v>111</v>
      </c>
      <c r="D3492" t="s">
        <v>70</v>
      </c>
      <c r="E3492">
        <v>221.26</v>
      </c>
      <c r="F3492" t="s">
        <v>39</v>
      </c>
      <c r="G3492" t="s">
        <v>40</v>
      </c>
      <c r="H3492">
        <v>8.89</v>
      </c>
      <c r="I3492">
        <v>0</v>
      </c>
      <c r="J3492" t="s">
        <v>25</v>
      </c>
      <c r="K3492">
        <v>550704</v>
      </c>
      <c r="L3492">
        <v>18</v>
      </c>
      <c r="M3492">
        <v>0</v>
      </c>
      <c r="N3492">
        <v>0</v>
      </c>
      <c r="O3492">
        <v>0</v>
      </c>
      <c r="P3492">
        <v>0</v>
      </c>
      <c r="Q3492">
        <v>0</v>
      </c>
      <c r="R3492" t="s">
        <v>9110</v>
      </c>
    </row>
    <row r="3493" spans="1:19">
      <c r="A3493" t="s">
        <v>9111</v>
      </c>
      <c r="B3493" t="s">
        <v>1109</v>
      </c>
      <c r="C3493" t="s">
        <v>60</v>
      </c>
      <c r="D3493" t="s">
        <v>54</v>
      </c>
      <c r="E3493">
        <v>91.13</v>
      </c>
      <c r="F3493" t="s">
        <v>39</v>
      </c>
      <c r="G3493" t="s">
        <v>40</v>
      </c>
      <c r="H3493">
        <v>10.76</v>
      </c>
      <c r="I3493">
        <v>0</v>
      </c>
      <c r="J3493" t="s">
        <v>48</v>
      </c>
      <c r="K3493">
        <v>508629</v>
      </c>
      <c r="L3493">
        <v>16</v>
      </c>
      <c r="M3493">
        <v>0</v>
      </c>
      <c r="N3493">
        <v>0</v>
      </c>
      <c r="O3493">
        <v>0</v>
      </c>
      <c r="P3493">
        <v>0</v>
      </c>
      <c r="Q3493">
        <v>0</v>
      </c>
      <c r="R3493" t="s">
        <v>9112</v>
      </c>
    </row>
    <row r="3494" spans="1:19">
      <c r="A3494" t="s">
        <v>9113</v>
      </c>
      <c r="B3494" t="s">
        <v>9114</v>
      </c>
      <c r="C3494" t="s">
        <v>35</v>
      </c>
      <c r="D3494" t="s">
        <v>22</v>
      </c>
      <c r="E3494">
        <v>315.45999999999998</v>
      </c>
      <c r="F3494" t="s">
        <v>23</v>
      </c>
      <c r="G3494" t="s">
        <v>24</v>
      </c>
      <c r="H3494">
        <v>3.24</v>
      </c>
      <c r="I3494">
        <v>0</v>
      </c>
      <c r="J3494" t="s">
        <v>25</v>
      </c>
      <c r="K3494">
        <v>419623</v>
      </c>
      <c r="L3494">
        <v>22</v>
      </c>
      <c r="M3494">
        <v>0</v>
      </c>
      <c r="N3494">
        <v>0</v>
      </c>
      <c r="O3494">
        <v>0</v>
      </c>
      <c r="P3494">
        <v>0</v>
      </c>
      <c r="Q3494">
        <v>0</v>
      </c>
      <c r="R3494" t="s">
        <v>9115</v>
      </c>
    </row>
    <row r="3495" spans="1:19">
      <c r="A3495" t="s">
        <v>9116</v>
      </c>
      <c r="B3495" t="s">
        <v>9117</v>
      </c>
      <c r="C3495" t="s">
        <v>29</v>
      </c>
      <c r="D3495" t="s">
        <v>70</v>
      </c>
      <c r="E3495">
        <v>122.15</v>
      </c>
      <c r="F3495" t="s">
        <v>23</v>
      </c>
      <c r="G3495" t="s">
        <v>24</v>
      </c>
      <c r="H3495">
        <v>6.82</v>
      </c>
      <c r="I3495">
        <v>0</v>
      </c>
      <c r="J3495" t="s">
        <v>48</v>
      </c>
      <c r="K3495">
        <v>536097</v>
      </c>
      <c r="L3495">
        <v>11</v>
      </c>
      <c r="M3495">
        <v>0</v>
      </c>
      <c r="N3495">
        <v>0</v>
      </c>
      <c r="O3495">
        <v>0</v>
      </c>
      <c r="P3495">
        <v>0</v>
      </c>
      <c r="Q3495">
        <v>0</v>
      </c>
      <c r="R3495" t="s">
        <v>9118</v>
      </c>
    </row>
    <row r="3496" spans="1:19">
      <c r="A3496" t="s">
        <v>9119</v>
      </c>
      <c r="B3496" t="s">
        <v>2042</v>
      </c>
      <c r="C3496" t="s">
        <v>128</v>
      </c>
      <c r="D3496" t="s">
        <v>54</v>
      </c>
      <c r="E3496">
        <v>329.15</v>
      </c>
      <c r="F3496" t="s">
        <v>23</v>
      </c>
      <c r="G3496" t="s">
        <v>24</v>
      </c>
      <c r="H3496">
        <v>12.49</v>
      </c>
      <c r="I3496">
        <v>0</v>
      </c>
      <c r="J3496" t="s">
        <v>25</v>
      </c>
      <c r="K3496">
        <v>408340</v>
      </c>
      <c r="L3496">
        <v>25</v>
      </c>
      <c r="M3496">
        <v>0</v>
      </c>
      <c r="N3496">
        <v>0</v>
      </c>
      <c r="O3496">
        <v>0</v>
      </c>
      <c r="P3496">
        <v>0</v>
      </c>
      <c r="Q3496">
        <v>0</v>
      </c>
      <c r="R3496" t="s">
        <v>9120</v>
      </c>
    </row>
    <row r="3497" spans="1:19">
      <c r="A3497" t="s">
        <v>9121</v>
      </c>
      <c r="B3497" t="s">
        <v>9122</v>
      </c>
      <c r="C3497" t="s">
        <v>29</v>
      </c>
      <c r="D3497" t="s">
        <v>30</v>
      </c>
      <c r="E3497">
        <v>588.4</v>
      </c>
      <c r="F3497" t="s">
        <v>39</v>
      </c>
      <c r="G3497" t="s">
        <v>40</v>
      </c>
      <c r="H3497">
        <v>6</v>
      </c>
      <c r="I3497">
        <v>0</v>
      </c>
      <c r="J3497" t="s">
        <v>25</v>
      </c>
      <c r="K3497">
        <v>552208</v>
      </c>
      <c r="L3497">
        <v>79</v>
      </c>
      <c r="M3497">
        <v>1</v>
      </c>
      <c r="N3497">
        <v>1</v>
      </c>
      <c r="O3497">
        <v>1</v>
      </c>
      <c r="P3497">
        <v>0</v>
      </c>
      <c r="Q3497">
        <v>0</v>
      </c>
      <c r="R3497" t="s">
        <v>9123</v>
      </c>
    </row>
    <row r="3498" spans="1:19">
      <c r="A3498" t="s">
        <v>9124</v>
      </c>
      <c r="B3498" t="s">
        <v>9125</v>
      </c>
      <c r="C3498" t="s">
        <v>128</v>
      </c>
      <c r="D3498" t="s">
        <v>22</v>
      </c>
      <c r="E3498">
        <v>192.54</v>
      </c>
      <c r="F3498" t="s">
        <v>23</v>
      </c>
      <c r="G3498" t="s">
        <v>24</v>
      </c>
      <c r="H3498">
        <v>9.3000000000000007</v>
      </c>
      <c r="I3498">
        <v>0</v>
      </c>
      <c r="J3498" t="s">
        <v>48</v>
      </c>
      <c r="K3498">
        <v>441898</v>
      </c>
      <c r="L3498">
        <v>16</v>
      </c>
      <c r="M3498">
        <v>0</v>
      </c>
      <c r="N3498">
        <v>0</v>
      </c>
      <c r="O3498">
        <v>0</v>
      </c>
      <c r="P3498">
        <v>0</v>
      </c>
      <c r="Q3498">
        <v>0</v>
      </c>
      <c r="R3498" t="s">
        <v>9126</v>
      </c>
    </row>
    <row r="3499" spans="1:19">
      <c r="A3499" t="s">
        <v>9127</v>
      </c>
      <c r="B3499" t="s">
        <v>667</v>
      </c>
      <c r="C3499" t="s">
        <v>44</v>
      </c>
      <c r="D3499" t="s">
        <v>70</v>
      </c>
      <c r="E3499">
        <v>675.92</v>
      </c>
      <c r="F3499" t="s">
        <v>39</v>
      </c>
      <c r="G3499" t="s">
        <v>40</v>
      </c>
      <c r="H3499">
        <v>10.51</v>
      </c>
      <c r="I3499">
        <v>0</v>
      </c>
      <c r="J3499" t="s">
        <v>48</v>
      </c>
      <c r="K3499">
        <v>510251</v>
      </c>
      <c r="L3499">
        <v>19</v>
      </c>
      <c r="M3499">
        <v>0</v>
      </c>
      <c r="N3499">
        <v>0</v>
      </c>
      <c r="O3499">
        <v>0</v>
      </c>
      <c r="P3499">
        <v>0</v>
      </c>
      <c r="Q3499">
        <v>0</v>
      </c>
      <c r="R3499" t="s">
        <v>9128</v>
      </c>
    </row>
    <row r="3500" spans="1:19">
      <c r="A3500" t="s">
        <v>9129</v>
      </c>
      <c r="B3500" t="s">
        <v>9130</v>
      </c>
      <c r="C3500" t="s">
        <v>21</v>
      </c>
      <c r="D3500" t="s">
        <v>30</v>
      </c>
      <c r="E3500">
        <v>212.2</v>
      </c>
      <c r="F3500" t="s">
        <v>39</v>
      </c>
      <c r="G3500" t="s">
        <v>24</v>
      </c>
      <c r="H3500">
        <v>2.31</v>
      </c>
      <c r="I3500">
        <v>0</v>
      </c>
      <c r="J3500" t="s">
        <v>48</v>
      </c>
      <c r="K3500">
        <v>535317</v>
      </c>
      <c r="L3500">
        <v>14</v>
      </c>
      <c r="M3500">
        <v>0</v>
      </c>
      <c r="N3500">
        <v>0</v>
      </c>
      <c r="O3500">
        <v>0</v>
      </c>
      <c r="P3500">
        <v>0</v>
      </c>
      <c r="Q3500">
        <v>0</v>
      </c>
      <c r="R3500" t="s">
        <v>9131</v>
      </c>
      <c r="S3500" t="s">
        <v>50</v>
      </c>
    </row>
    <row r="3501" spans="1:19">
      <c r="A3501" t="s">
        <v>9132</v>
      </c>
      <c r="B3501" t="s">
        <v>9133</v>
      </c>
      <c r="C3501" t="s">
        <v>29</v>
      </c>
      <c r="D3501" t="s">
        <v>30</v>
      </c>
      <c r="E3501">
        <v>569.33000000000004</v>
      </c>
      <c r="F3501" t="s">
        <v>39</v>
      </c>
      <c r="G3501" t="s">
        <v>24</v>
      </c>
      <c r="H3501">
        <v>11.37</v>
      </c>
      <c r="I3501">
        <v>0</v>
      </c>
      <c r="J3501" t="s">
        <v>25</v>
      </c>
      <c r="K3501">
        <v>517437</v>
      </c>
      <c r="L3501">
        <v>53</v>
      </c>
      <c r="M3501">
        <v>1</v>
      </c>
      <c r="N3501">
        <v>0</v>
      </c>
      <c r="O3501">
        <v>0</v>
      </c>
      <c r="P3501">
        <v>0</v>
      </c>
      <c r="Q3501">
        <v>1</v>
      </c>
      <c r="R3501" t="s">
        <v>9134</v>
      </c>
      <c r="S3501" t="s">
        <v>50</v>
      </c>
    </row>
    <row r="3502" spans="1:19">
      <c r="A3502" t="s">
        <v>9135</v>
      </c>
      <c r="B3502" t="s">
        <v>8947</v>
      </c>
      <c r="C3502" t="s">
        <v>60</v>
      </c>
      <c r="D3502" t="s">
        <v>22</v>
      </c>
      <c r="E3502">
        <v>389.43</v>
      </c>
      <c r="F3502" t="s">
        <v>39</v>
      </c>
      <c r="G3502" t="s">
        <v>40</v>
      </c>
      <c r="H3502">
        <v>5.33</v>
      </c>
      <c r="I3502">
        <v>0</v>
      </c>
      <c r="J3502" t="s">
        <v>31</v>
      </c>
      <c r="K3502">
        <v>480899</v>
      </c>
      <c r="L3502">
        <v>23</v>
      </c>
      <c r="M3502">
        <v>0</v>
      </c>
      <c r="N3502">
        <v>0</v>
      </c>
      <c r="O3502">
        <v>0</v>
      </c>
      <c r="P3502">
        <v>0</v>
      </c>
      <c r="Q3502">
        <v>0</v>
      </c>
      <c r="R3502" t="s">
        <v>9136</v>
      </c>
    </row>
    <row r="3503" spans="1:19">
      <c r="A3503" t="s">
        <v>9137</v>
      </c>
      <c r="B3503" t="s">
        <v>1400</v>
      </c>
      <c r="C3503" t="s">
        <v>128</v>
      </c>
      <c r="D3503" t="s">
        <v>70</v>
      </c>
      <c r="E3503">
        <v>33.57</v>
      </c>
      <c r="F3503" t="s">
        <v>23</v>
      </c>
      <c r="G3503" t="s">
        <v>24</v>
      </c>
      <c r="H3503">
        <v>1.99</v>
      </c>
      <c r="I3503">
        <v>0</v>
      </c>
      <c r="J3503" t="s">
        <v>31</v>
      </c>
      <c r="K3503">
        <v>527061</v>
      </c>
      <c r="L3503">
        <v>49</v>
      </c>
      <c r="M3503">
        <v>0</v>
      </c>
      <c r="N3503">
        <v>1</v>
      </c>
      <c r="O3503">
        <v>0</v>
      </c>
      <c r="P3503">
        <v>0</v>
      </c>
      <c r="Q3503">
        <v>0</v>
      </c>
      <c r="R3503" t="s">
        <v>9138</v>
      </c>
    </row>
    <row r="3504" spans="1:19">
      <c r="A3504" t="s">
        <v>9139</v>
      </c>
      <c r="B3504" t="s">
        <v>266</v>
      </c>
      <c r="C3504" t="s">
        <v>121</v>
      </c>
      <c r="D3504" t="s">
        <v>30</v>
      </c>
      <c r="E3504">
        <v>390.56</v>
      </c>
      <c r="F3504" t="s">
        <v>39</v>
      </c>
      <c r="G3504" t="s">
        <v>24</v>
      </c>
      <c r="H3504">
        <v>9.14</v>
      </c>
      <c r="I3504">
        <v>0</v>
      </c>
      <c r="J3504" t="s">
        <v>25</v>
      </c>
      <c r="K3504">
        <v>545508</v>
      </c>
      <c r="L3504">
        <v>21</v>
      </c>
      <c r="M3504">
        <v>0</v>
      </c>
      <c r="N3504">
        <v>0</v>
      </c>
      <c r="O3504">
        <v>0</v>
      </c>
      <c r="P3504">
        <v>0</v>
      </c>
      <c r="Q3504">
        <v>0</v>
      </c>
      <c r="R3504" t="s">
        <v>9140</v>
      </c>
      <c r="S3504" t="s">
        <v>50</v>
      </c>
    </row>
    <row r="3505" spans="1:19">
      <c r="A3505" t="s">
        <v>9141</v>
      </c>
      <c r="B3505" t="s">
        <v>9142</v>
      </c>
      <c r="C3505" t="s">
        <v>21</v>
      </c>
      <c r="D3505" t="s">
        <v>30</v>
      </c>
      <c r="E3505">
        <v>591.14</v>
      </c>
      <c r="F3505" t="s">
        <v>23</v>
      </c>
      <c r="G3505" t="s">
        <v>24</v>
      </c>
      <c r="H3505">
        <v>10.25</v>
      </c>
      <c r="I3505">
        <v>0</v>
      </c>
      <c r="J3505" t="s">
        <v>25</v>
      </c>
      <c r="K3505">
        <v>400027</v>
      </c>
      <c r="L3505">
        <v>18</v>
      </c>
      <c r="M3505">
        <v>0</v>
      </c>
      <c r="N3505">
        <v>0</v>
      </c>
      <c r="O3505">
        <v>0</v>
      </c>
      <c r="P3505">
        <v>0</v>
      </c>
      <c r="Q3505">
        <v>0</v>
      </c>
      <c r="R3505" t="s">
        <v>9143</v>
      </c>
    </row>
    <row r="3506" spans="1:19">
      <c r="A3506" t="s">
        <v>9144</v>
      </c>
      <c r="B3506" t="s">
        <v>3488</v>
      </c>
      <c r="C3506" t="s">
        <v>29</v>
      </c>
      <c r="D3506" t="s">
        <v>54</v>
      </c>
      <c r="E3506">
        <v>262.63</v>
      </c>
      <c r="F3506" t="s">
        <v>23</v>
      </c>
      <c r="G3506" t="s">
        <v>24</v>
      </c>
      <c r="H3506">
        <v>8.15</v>
      </c>
      <c r="I3506">
        <v>0</v>
      </c>
      <c r="J3506" t="s">
        <v>48</v>
      </c>
      <c r="K3506">
        <v>518539</v>
      </c>
      <c r="L3506">
        <v>51</v>
      </c>
      <c r="M3506">
        <v>0</v>
      </c>
      <c r="N3506">
        <v>0</v>
      </c>
      <c r="O3506">
        <v>1</v>
      </c>
      <c r="P3506">
        <v>0</v>
      </c>
      <c r="Q3506">
        <v>0</v>
      </c>
      <c r="R3506" t="s">
        <v>9145</v>
      </c>
    </row>
    <row r="3507" spans="1:19">
      <c r="A3507" t="s">
        <v>9146</v>
      </c>
      <c r="B3507" t="s">
        <v>9147</v>
      </c>
      <c r="C3507" t="s">
        <v>35</v>
      </c>
      <c r="D3507" t="s">
        <v>22</v>
      </c>
      <c r="E3507">
        <v>68.5</v>
      </c>
      <c r="F3507" t="s">
        <v>39</v>
      </c>
      <c r="G3507" t="s">
        <v>40</v>
      </c>
      <c r="H3507">
        <v>5.8</v>
      </c>
      <c r="I3507">
        <v>0</v>
      </c>
      <c r="J3507" t="s">
        <v>31</v>
      </c>
      <c r="K3507">
        <v>459768</v>
      </c>
      <c r="L3507">
        <v>10</v>
      </c>
      <c r="M3507">
        <v>0</v>
      </c>
      <c r="N3507">
        <v>0</v>
      </c>
      <c r="O3507">
        <v>0</v>
      </c>
      <c r="P3507">
        <v>0</v>
      </c>
      <c r="Q3507">
        <v>0</v>
      </c>
      <c r="R3507" t="s">
        <v>9148</v>
      </c>
    </row>
    <row r="3508" spans="1:19">
      <c r="A3508" t="s">
        <v>9149</v>
      </c>
      <c r="B3508" t="s">
        <v>3355</v>
      </c>
      <c r="C3508" t="s">
        <v>29</v>
      </c>
      <c r="D3508" t="s">
        <v>70</v>
      </c>
      <c r="E3508">
        <v>642.04999999999995</v>
      </c>
      <c r="F3508" t="s">
        <v>23</v>
      </c>
      <c r="G3508" t="s">
        <v>24</v>
      </c>
      <c r="H3508">
        <v>11.01</v>
      </c>
      <c r="I3508">
        <v>0</v>
      </c>
      <c r="J3508" t="s">
        <v>25</v>
      </c>
      <c r="K3508">
        <v>431976</v>
      </c>
      <c r="L3508">
        <v>10</v>
      </c>
      <c r="M3508">
        <v>0</v>
      </c>
      <c r="N3508">
        <v>0</v>
      </c>
      <c r="O3508">
        <v>0</v>
      </c>
      <c r="P3508">
        <v>0</v>
      </c>
      <c r="Q3508">
        <v>0</v>
      </c>
      <c r="R3508" t="s">
        <v>9150</v>
      </c>
    </row>
    <row r="3509" spans="1:19">
      <c r="A3509" t="s">
        <v>9151</v>
      </c>
      <c r="B3509" t="s">
        <v>2716</v>
      </c>
      <c r="C3509" t="s">
        <v>29</v>
      </c>
      <c r="D3509" t="s">
        <v>70</v>
      </c>
      <c r="E3509">
        <v>204.22</v>
      </c>
      <c r="F3509" t="s">
        <v>55</v>
      </c>
      <c r="G3509" t="s">
        <v>40</v>
      </c>
      <c r="H3509">
        <v>10.93</v>
      </c>
      <c r="I3509">
        <v>0</v>
      </c>
      <c r="J3509" t="s">
        <v>144</v>
      </c>
      <c r="K3509">
        <v>437294</v>
      </c>
      <c r="L3509">
        <v>19</v>
      </c>
      <c r="M3509">
        <v>0</v>
      </c>
      <c r="N3509">
        <v>0</v>
      </c>
      <c r="O3509">
        <v>0</v>
      </c>
      <c r="P3509">
        <v>0</v>
      </c>
      <c r="Q3509">
        <v>0</v>
      </c>
      <c r="R3509" t="s">
        <v>9152</v>
      </c>
    </row>
    <row r="3510" spans="1:19">
      <c r="A3510" t="s">
        <v>9153</v>
      </c>
      <c r="B3510" t="s">
        <v>9154</v>
      </c>
      <c r="C3510" t="s">
        <v>53</v>
      </c>
      <c r="D3510" t="s">
        <v>30</v>
      </c>
      <c r="E3510">
        <v>403.06</v>
      </c>
      <c r="F3510" t="s">
        <v>55</v>
      </c>
      <c r="G3510" t="s">
        <v>24</v>
      </c>
      <c r="H3510">
        <v>1.59</v>
      </c>
      <c r="I3510">
        <v>0</v>
      </c>
      <c r="J3510" t="s">
        <v>31</v>
      </c>
      <c r="K3510">
        <v>522008</v>
      </c>
      <c r="L3510">
        <v>17</v>
      </c>
      <c r="M3510">
        <v>0</v>
      </c>
      <c r="N3510">
        <v>0</v>
      </c>
      <c r="O3510">
        <v>0</v>
      </c>
      <c r="P3510">
        <v>0</v>
      </c>
      <c r="Q3510">
        <v>0</v>
      </c>
      <c r="R3510" t="s">
        <v>9155</v>
      </c>
      <c r="S3510" t="s">
        <v>57</v>
      </c>
    </row>
    <row r="3511" spans="1:19">
      <c r="A3511" t="s">
        <v>9156</v>
      </c>
      <c r="B3511" t="s">
        <v>1962</v>
      </c>
      <c r="C3511" t="s">
        <v>21</v>
      </c>
      <c r="D3511" t="s">
        <v>30</v>
      </c>
      <c r="E3511">
        <v>694.99</v>
      </c>
      <c r="F3511" t="s">
        <v>23</v>
      </c>
      <c r="G3511" t="s">
        <v>24</v>
      </c>
      <c r="H3511">
        <v>7.28</v>
      </c>
      <c r="I3511">
        <v>0</v>
      </c>
      <c r="J3511" t="s">
        <v>48</v>
      </c>
      <c r="K3511">
        <v>530207</v>
      </c>
      <c r="L3511">
        <v>16</v>
      </c>
      <c r="M3511">
        <v>0</v>
      </c>
      <c r="N3511">
        <v>0</v>
      </c>
      <c r="O3511">
        <v>0</v>
      </c>
      <c r="P3511">
        <v>0</v>
      </c>
      <c r="Q3511">
        <v>0</v>
      </c>
      <c r="R3511" t="s">
        <v>9157</v>
      </c>
    </row>
    <row r="3512" spans="1:19">
      <c r="A3512" t="s">
        <v>9158</v>
      </c>
      <c r="B3512" t="s">
        <v>406</v>
      </c>
      <c r="C3512" t="s">
        <v>121</v>
      </c>
      <c r="D3512" t="s">
        <v>54</v>
      </c>
      <c r="E3512">
        <v>855.09</v>
      </c>
      <c r="F3512" t="s">
        <v>23</v>
      </c>
      <c r="G3512" t="s">
        <v>24</v>
      </c>
      <c r="H3512">
        <v>13.69</v>
      </c>
      <c r="I3512">
        <v>0</v>
      </c>
      <c r="J3512" t="s">
        <v>48</v>
      </c>
      <c r="K3512">
        <v>401023</v>
      </c>
      <c r="L3512">
        <v>49</v>
      </c>
      <c r="M3512">
        <v>0</v>
      </c>
      <c r="N3512">
        <v>0</v>
      </c>
      <c r="O3512">
        <v>1</v>
      </c>
      <c r="P3512">
        <v>0</v>
      </c>
      <c r="Q3512">
        <v>0</v>
      </c>
      <c r="R3512" t="s">
        <v>9159</v>
      </c>
    </row>
    <row r="3513" spans="1:19">
      <c r="A3513" t="s">
        <v>9160</v>
      </c>
      <c r="B3513" t="s">
        <v>1004</v>
      </c>
      <c r="C3513" t="s">
        <v>53</v>
      </c>
      <c r="D3513" t="s">
        <v>30</v>
      </c>
      <c r="E3513">
        <v>1226.53</v>
      </c>
      <c r="F3513" t="s">
        <v>23</v>
      </c>
      <c r="G3513" t="s">
        <v>24</v>
      </c>
      <c r="H3513">
        <v>10.28</v>
      </c>
      <c r="I3513">
        <v>0</v>
      </c>
      <c r="J3513" t="s">
        <v>48</v>
      </c>
      <c r="K3513">
        <v>539458</v>
      </c>
      <c r="L3513">
        <v>16</v>
      </c>
      <c r="M3513">
        <v>0</v>
      </c>
      <c r="N3513">
        <v>0</v>
      </c>
      <c r="O3513">
        <v>0</v>
      </c>
      <c r="P3513">
        <v>0</v>
      </c>
      <c r="Q3513">
        <v>0</v>
      </c>
      <c r="R3513" t="s">
        <v>9161</v>
      </c>
    </row>
    <row r="3514" spans="1:19">
      <c r="A3514" t="s">
        <v>9162</v>
      </c>
      <c r="B3514" t="s">
        <v>2494</v>
      </c>
      <c r="C3514" t="s">
        <v>29</v>
      </c>
      <c r="D3514" t="s">
        <v>30</v>
      </c>
      <c r="E3514">
        <v>188.25</v>
      </c>
      <c r="F3514" t="s">
        <v>23</v>
      </c>
      <c r="G3514" t="s">
        <v>24</v>
      </c>
      <c r="H3514">
        <v>6.74</v>
      </c>
      <c r="I3514">
        <v>0</v>
      </c>
      <c r="J3514" t="s">
        <v>144</v>
      </c>
      <c r="K3514">
        <v>446163</v>
      </c>
      <c r="L3514">
        <v>34</v>
      </c>
      <c r="M3514">
        <v>0</v>
      </c>
      <c r="N3514">
        <v>0</v>
      </c>
      <c r="O3514">
        <v>0</v>
      </c>
      <c r="P3514">
        <v>1</v>
      </c>
      <c r="Q3514">
        <v>0</v>
      </c>
      <c r="R3514" t="s">
        <v>9163</v>
      </c>
    </row>
    <row r="3515" spans="1:19">
      <c r="A3515" t="s">
        <v>9164</v>
      </c>
      <c r="B3515" t="s">
        <v>4319</v>
      </c>
      <c r="C3515" t="s">
        <v>21</v>
      </c>
      <c r="D3515" t="s">
        <v>54</v>
      </c>
      <c r="E3515">
        <v>376.42</v>
      </c>
      <c r="F3515" t="s">
        <v>39</v>
      </c>
      <c r="G3515" t="s">
        <v>24</v>
      </c>
      <c r="H3515">
        <v>19.93</v>
      </c>
      <c r="I3515">
        <v>0</v>
      </c>
      <c r="J3515" t="s">
        <v>31</v>
      </c>
      <c r="K3515">
        <v>423742</v>
      </c>
      <c r="L3515">
        <v>23</v>
      </c>
      <c r="M3515">
        <v>0</v>
      </c>
      <c r="N3515">
        <v>0</v>
      </c>
      <c r="O3515">
        <v>0</v>
      </c>
      <c r="P3515">
        <v>0</v>
      </c>
      <c r="Q3515">
        <v>0</v>
      </c>
      <c r="R3515" t="s">
        <v>9165</v>
      </c>
      <c r="S3515" t="s">
        <v>50</v>
      </c>
    </row>
    <row r="3516" spans="1:19">
      <c r="A3516" t="s">
        <v>9166</v>
      </c>
      <c r="B3516" t="s">
        <v>340</v>
      </c>
      <c r="C3516" t="s">
        <v>60</v>
      </c>
      <c r="D3516" t="s">
        <v>30</v>
      </c>
      <c r="E3516">
        <v>893.55</v>
      </c>
      <c r="F3516" t="s">
        <v>23</v>
      </c>
      <c r="G3516" t="s">
        <v>24</v>
      </c>
      <c r="H3516">
        <v>4.29</v>
      </c>
      <c r="I3516">
        <v>0</v>
      </c>
      <c r="J3516" t="s">
        <v>48</v>
      </c>
      <c r="K3516">
        <v>413473</v>
      </c>
      <c r="L3516">
        <v>50</v>
      </c>
      <c r="M3516">
        <v>0</v>
      </c>
      <c r="N3516">
        <v>0</v>
      </c>
      <c r="O3516">
        <v>1</v>
      </c>
      <c r="P3516">
        <v>0</v>
      </c>
      <c r="Q3516">
        <v>0</v>
      </c>
      <c r="R3516" t="s">
        <v>9167</v>
      </c>
    </row>
    <row r="3517" spans="1:19">
      <c r="A3517" t="s">
        <v>9168</v>
      </c>
      <c r="B3517" t="s">
        <v>9169</v>
      </c>
      <c r="C3517" t="s">
        <v>35</v>
      </c>
      <c r="D3517" t="s">
        <v>70</v>
      </c>
      <c r="E3517">
        <v>657.77</v>
      </c>
      <c r="F3517" t="s">
        <v>39</v>
      </c>
      <c r="G3517" t="s">
        <v>24</v>
      </c>
      <c r="H3517">
        <v>1.96</v>
      </c>
      <c r="I3517">
        <v>0</v>
      </c>
      <c r="J3517" t="s">
        <v>25</v>
      </c>
      <c r="K3517">
        <v>559932</v>
      </c>
      <c r="L3517">
        <v>20</v>
      </c>
      <c r="M3517">
        <v>0</v>
      </c>
      <c r="N3517">
        <v>0</v>
      </c>
      <c r="O3517">
        <v>0</v>
      </c>
      <c r="P3517">
        <v>0</v>
      </c>
      <c r="Q3517">
        <v>0</v>
      </c>
      <c r="R3517" t="s">
        <v>9170</v>
      </c>
      <c r="S3517" t="s">
        <v>50</v>
      </c>
    </row>
    <row r="3518" spans="1:19">
      <c r="A3518" t="s">
        <v>9171</v>
      </c>
      <c r="B3518" t="s">
        <v>5369</v>
      </c>
      <c r="C3518" t="s">
        <v>29</v>
      </c>
      <c r="D3518" t="s">
        <v>30</v>
      </c>
      <c r="E3518">
        <v>1004.85</v>
      </c>
      <c r="F3518" t="s">
        <v>23</v>
      </c>
      <c r="G3518" t="s">
        <v>24</v>
      </c>
      <c r="H3518">
        <v>2.56</v>
      </c>
      <c r="I3518">
        <v>0</v>
      </c>
      <c r="J3518" t="s">
        <v>144</v>
      </c>
      <c r="K3518">
        <v>471389</v>
      </c>
      <c r="L3518">
        <v>20</v>
      </c>
      <c r="M3518">
        <v>0</v>
      </c>
      <c r="N3518">
        <v>0</v>
      </c>
      <c r="O3518">
        <v>0</v>
      </c>
      <c r="P3518">
        <v>0</v>
      </c>
      <c r="Q3518">
        <v>0</v>
      </c>
      <c r="R3518" t="s">
        <v>9172</v>
      </c>
    </row>
    <row r="3519" spans="1:19">
      <c r="A3519" t="s">
        <v>9173</v>
      </c>
      <c r="B3519" t="s">
        <v>9174</v>
      </c>
      <c r="C3519" t="s">
        <v>121</v>
      </c>
      <c r="D3519" t="s">
        <v>70</v>
      </c>
      <c r="E3519">
        <v>2291.0100000000002</v>
      </c>
      <c r="F3519" t="s">
        <v>23</v>
      </c>
      <c r="G3519" t="s">
        <v>24</v>
      </c>
      <c r="H3519">
        <v>7.37</v>
      </c>
      <c r="I3519">
        <v>0</v>
      </c>
      <c r="J3519" t="s">
        <v>48</v>
      </c>
      <c r="K3519">
        <v>442178</v>
      </c>
      <c r="L3519">
        <v>51</v>
      </c>
      <c r="M3519">
        <v>1</v>
      </c>
      <c r="N3519">
        <v>0</v>
      </c>
      <c r="O3519">
        <v>0</v>
      </c>
      <c r="P3519">
        <v>0</v>
      </c>
      <c r="Q3519">
        <v>1</v>
      </c>
      <c r="R3519" t="s">
        <v>9175</v>
      </c>
    </row>
    <row r="3520" spans="1:19">
      <c r="A3520" t="s">
        <v>9176</v>
      </c>
      <c r="B3520" t="s">
        <v>2580</v>
      </c>
      <c r="C3520" t="s">
        <v>121</v>
      </c>
      <c r="D3520" t="s">
        <v>70</v>
      </c>
      <c r="E3520">
        <v>736.62</v>
      </c>
      <c r="F3520" t="s">
        <v>23</v>
      </c>
      <c r="G3520" t="s">
        <v>24</v>
      </c>
      <c r="H3520">
        <v>9.15</v>
      </c>
      <c r="I3520">
        <v>0</v>
      </c>
      <c r="J3520" t="s">
        <v>31</v>
      </c>
      <c r="K3520">
        <v>407742</v>
      </c>
      <c r="L3520">
        <v>31</v>
      </c>
      <c r="M3520">
        <v>0</v>
      </c>
      <c r="N3520">
        <v>0</v>
      </c>
      <c r="O3520">
        <v>0</v>
      </c>
      <c r="P3520">
        <v>1</v>
      </c>
      <c r="Q3520">
        <v>0</v>
      </c>
      <c r="R3520" t="s">
        <v>9177</v>
      </c>
    </row>
    <row r="3521" spans="1:19">
      <c r="A3521" t="s">
        <v>9178</v>
      </c>
      <c r="B3521" t="s">
        <v>2816</v>
      </c>
      <c r="C3521" t="s">
        <v>128</v>
      </c>
      <c r="D3521" t="s">
        <v>22</v>
      </c>
      <c r="E3521">
        <v>1160.92</v>
      </c>
      <c r="F3521" t="s">
        <v>23</v>
      </c>
      <c r="G3521" t="s">
        <v>24</v>
      </c>
      <c r="H3521">
        <v>11.48</v>
      </c>
      <c r="I3521">
        <v>0</v>
      </c>
      <c r="J3521" t="s">
        <v>31</v>
      </c>
      <c r="K3521">
        <v>442343</v>
      </c>
      <c r="L3521">
        <v>14</v>
      </c>
      <c r="M3521">
        <v>0</v>
      </c>
      <c r="N3521">
        <v>0</v>
      </c>
      <c r="O3521">
        <v>0</v>
      </c>
      <c r="P3521">
        <v>0</v>
      </c>
      <c r="Q3521">
        <v>0</v>
      </c>
      <c r="R3521" t="s">
        <v>9179</v>
      </c>
    </row>
    <row r="3522" spans="1:19">
      <c r="A3522" t="s">
        <v>9180</v>
      </c>
      <c r="B3522" t="s">
        <v>7890</v>
      </c>
      <c r="C3522" t="s">
        <v>29</v>
      </c>
      <c r="D3522" t="s">
        <v>22</v>
      </c>
      <c r="E3522">
        <v>2045.24</v>
      </c>
      <c r="F3522" t="s">
        <v>23</v>
      </c>
      <c r="G3522" t="s">
        <v>24</v>
      </c>
      <c r="H3522">
        <v>11.08</v>
      </c>
      <c r="I3522">
        <v>0</v>
      </c>
      <c r="J3522" t="s">
        <v>31</v>
      </c>
      <c r="K3522">
        <v>486030</v>
      </c>
      <c r="L3522">
        <v>12</v>
      </c>
      <c r="M3522">
        <v>0</v>
      </c>
      <c r="N3522">
        <v>0</v>
      </c>
      <c r="O3522">
        <v>0</v>
      </c>
      <c r="P3522">
        <v>0</v>
      </c>
      <c r="Q3522">
        <v>0</v>
      </c>
      <c r="R3522" t="s">
        <v>9181</v>
      </c>
    </row>
    <row r="3523" spans="1:19">
      <c r="A3523" t="s">
        <v>9182</v>
      </c>
      <c r="B3523" t="s">
        <v>9183</v>
      </c>
      <c r="C3523" t="s">
        <v>35</v>
      </c>
      <c r="D3523" t="s">
        <v>22</v>
      </c>
      <c r="E3523">
        <v>287.2</v>
      </c>
      <c r="F3523" t="s">
        <v>39</v>
      </c>
      <c r="G3523" t="s">
        <v>24</v>
      </c>
      <c r="H3523">
        <v>9.94</v>
      </c>
      <c r="I3523">
        <v>0</v>
      </c>
      <c r="J3523" t="s">
        <v>48</v>
      </c>
      <c r="K3523">
        <v>430243</v>
      </c>
      <c r="L3523">
        <v>17</v>
      </c>
      <c r="M3523">
        <v>0</v>
      </c>
      <c r="N3523">
        <v>0</v>
      </c>
      <c r="O3523">
        <v>0</v>
      </c>
      <c r="P3523">
        <v>0</v>
      </c>
      <c r="Q3523">
        <v>0</v>
      </c>
      <c r="R3523" t="s">
        <v>9184</v>
      </c>
      <c r="S3523" t="s">
        <v>50</v>
      </c>
    </row>
    <row r="3524" spans="1:19">
      <c r="A3524" t="s">
        <v>9185</v>
      </c>
      <c r="B3524" t="s">
        <v>9186</v>
      </c>
      <c r="C3524" t="s">
        <v>60</v>
      </c>
      <c r="D3524" t="s">
        <v>22</v>
      </c>
      <c r="E3524">
        <v>338.64</v>
      </c>
      <c r="F3524" t="s">
        <v>55</v>
      </c>
      <c r="G3524" t="s">
        <v>40</v>
      </c>
      <c r="H3524">
        <v>0.94</v>
      </c>
      <c r="I3524">
        <v>0</v>
      </c>
      <c r="J3524" t="s">
        <v>25</v>
      </c>
      <c r="K3524">
        <v>423150</v>
      </c>
      <c r="L3524">
        <v>41</v>
      </c>
      <c r="M3524">
        <v>0</v>
      </c>
      <c r="N3524">
        <v>1</v>
      </c>
      <c r="O3524">
        <v>0</v>
      </c>
      <c r="P3524">
        <v>0</v>
      </c>
      <c r="Q3524">
        <v>0</v>
      </c>
      <c r="R3524" t="s">
        <v>9187</v>
      </c>
    </row>
    <row r="3525" spans="1:19">
      <c r="A3525" t="s">
        <v>9188</v>
      </c>
      <c r="B3525" t="s">
        <v>2692</v>
      </c>
      <c r="C3525" t="s">
        <v>35</v>
      </c>
      <c r="D3525" t="s">
        <v>70</v>
      </c>
      <c r="E3525">
        <v>167.77</v>
      </c>
      <c r="F3525" t="s">
        <v>39</v>
      </c>
      <c r="G3525" t="s">
        <v>40</v>
      </c>
      <c r="H3525">
        <v>11.8</v>
      </c>
      <c r="I3525">
        <v>0</v>
      </c>
      <c r="J3525" t="s">
        <v>31</v>
      </c>
      <c r="K3525">
        <v>426955</v>
      </c>
      <c r="L3525">
        <v>23</v>
      </c>
      <c r="M3525">
        <v>0</v>
      </c>
      <c r="N3525">
        <v>0</v>
      </c>
      <c r="O3525">
        <v>0</v>
      </c>
      <c r="P3525">
        <v>0</v>
      </c>
      <c r="Q3525">
        <v>0</v>
      </c>
      <c r="R3525" t="s">
        <v>9189</v>
      </c>
    </row>
    <row r="3526" spans="1:19">
      <c r="A3526" t="s">
        <v>9190</v>
      </c>
      <c r="B3526" t="s">
        <v>9191</v>
      </c>
      <c r="C3526" t="s">
        <v>21</v>
      </c>
      <c r="D3526" t="s">
        <v>22</v>
      </c>
      <c r="E3526">
        <v>572.5</v>
      </c>
      <c r="F3526" t="s">
        <v>23</v>
      </c>
      <c r="G3526" t="s">
        <v>24</v>
      </c>
      <c r="H3526">
        <v>11.82</v>
      </c>
      <c r="I3526">
        <v>0</v>
      </c>
      <c r="J3526" t="s">
        <v>48</v>
      </c>
      <c r="K3526">
        <v>504795</v>
      </c>
      <c r="L3526">
        <v>17</v>
      </c>
      <c r="M3526">
        <v>0</v>
      </c>
      <c r="N3526">
        <v>0</v>
      </c>
      <c r="O3526">
        <v>0</v>
      </c>
      <c r="P3526">
        <v>0</v>
      </c>
      <c r="Q3526">
        <v>0</v>
      </c>
      <c r="R3526" t="s">
        <v>9192</v>
      </c>
    </row>
    <row r="3527" spans="1:19">
      <c r="A3527" t="s">
        <v>9193</v>
      </c>
      <c r="B3527" t="s">
        <v>4463</v>
      </c>
      <c r="C3527" t="s">
        <v>35</v>
      </c>
      <c r="D3527" t="s">
        <v>54</v>
      </c>
      <c r="E3527">
        <v>1285.1099999999999</v>
      </c>
      <c r="F3527" t="s">
        <v>39</v>
      </c>
      <c r="G3527" t="s">
        <v>24</v>
      </c>
      <c r="H3527">
        <v>11.83</v>
      </c>
      <c r="I3527">
        <v>0</v>
      </c>
      <c r="J3527" t="s">
        <v>48</v>
      </c>
      <c r="K3527">
        <v>431127</v>
      </c>
      <c r="L3527">
        <v>18</v>
      </c>
      <c r="M3527">
        <v>0</v>
      </c>
      <c r="N3527">
        <v>0</v>
      </c>
      <c r="O3527">
        <v>0</v>
      </c>
      <c r="P3527">
        <v>0</v>
      </c>
      <c r="Q3527">
        <v>0</v>
      </c>
      <c r="R3527" t="s">
        <v>9194</v>
      </c>
      <c r="S3527" t="s">
        <v>50</v>
      </c>
    </row>
    <row r="3528" spans="1:19">
      <c r="A3528" t="s">
        <v>9195</v>
      </c>
      <c r="B3528" t="s">
        <v>9196</v>
      </c>
      <c r="C3528" t="s">
        <v>121</v>
      </c>
      <c r="D3528" t="s">
        <v>30</v>
      </c>
      <c r="E3528">
        <v>245.51</v>
      </c>
      <c r="F3528" t="s">
        <v>23</v>
      </c>
      <c r="G3528" t="s">
        <v>24</v>
      </c>
      <c r="H3528">
        <v>6.77</v>
      </c>
      <c r="I3528">
        <v>0</v>
      </c>
      <c r="J3528" t="s">
        <v>48</v>
      </c>
      <c r="K3528">
        <v>499993</v>
      </c>
      <c r="L3528">
        <v>15</v>
      </c>
      <c r="M3528">
        <v>0</v>
      </c>
      <c r="N3528">
        <v>0</v>
      </c>
      <c r="O3528">
        <v>0</v>
      </c>
      <c r="P3528">
        <v>0</v>
      </c>
      <c r="Q3528">
        <v>0</v>
      </c>
      <c r="R3528" t="s">
        <v>9197</v>
      </c>
    </row>
    <row r="3529" spans="1:19">
      <c r="A3529" t="s">
        <v>9198</v>
      </c>
      <c r="B3529" t="s">
        <v>9199</v>
      </c>
      <c r="C3529" t="s">
        <v>121</v>
      </c>
      <c r="D3529" t="s">
        <v>30</v>
      </c>
      <c r="E3529">
        <v>573.03</v>
      </c>
      <c r="F3529" t="s">
        <v>23</v>
      </c>
      <c r="G3529" t="s">
        <v>24</v>
      </c>
      <c r="H3529">
        <v>0.71</v>
      </c>
      <c r="I3529">
        <v>0</v>
      </c>
      <c r="J3529" t="s">
        <v>48</v>
      </c>
      <c r="K3529">
        <v>403980</v>
      </c>
      <c r="L3529">
        <v>17</v>
      </c>
      <c r="M3529">
        <v>0</v>
      </c>
      <c r="N3529">
        <v>0</v>
      </c>
      <c r="O3529">
        <v>0</v>
      </c>
      <c r="P3529">
        <v>0</v>
      </c>
      <c r="Q3529">
        <v>0</v>
      </c>
      <c r="R3529" t="s">
        <v>9200</v>
      </c>
    </row>
    <row r="3530" spans="1:19">
      <c r="A3530" t="s">
        <v>9201</v>
      </c>
      <c r="B3530" t="s">
        <v>1720</v>
      </c>
      <c r="C3530" t="s">
        <v>21</v>
      </c>
      <c r="D3530" t="s">
        <v>22</v>
      </c>
      <c r="E3530">
        <v>141.66</v>
      </c>
      <c r="F3530" t="s">
        <v>23</v>
      </c>
      <c r="G3530" t="s">
        <v>24</v>
      </c>
      <c r="H3530">
        <v>5.27</v>
      </c>
      <c r="I3530">
        <v>0</v>
      </c>
      <c r="J3530" t="s">
        <v>48</v>
      </c>
      <c r="K3530">
        <v>554753</v>
      </c>
      <c r="L3530">
        <v>25</v>
      </c>
      <c r="M3530">
        <v>0</v>
      </c>
      <c r="N3530">
        <v>0</v>
      </c>
      <c r="O3530">
        <v>0</v>
      </c>
      <c r="P3530">
        <v>0</v>
      </c>
      <c r="Q3530">
        <v>0</v>
      </c>
      <c r="R3530" t="s">
        <v>9202</v>
      </c>
    </row>
    <row r="3531" spans="1:19">
      <c r="A3531" t="s">
        <v>9203</v>
      </c>
      <c r="B3531" t="s">
        <v>4924</v>
      </c>
      <c r="C3531" t="s">
        <v>29</v>
      </c>
      <c r="D3531" t="s">
        <v>22</v>
      </c>
      <c r="E3531">
        <v>435.5</v>
      </c>
      <c r="F3531" t="s">
        <v>55</v>
      </c>
      <c r="G3531" t="s">
        <v>24</v>
      </c>
      <c r="H3531">
        <v>2.42</v>
      </c>
      <c r="I3531">
        <v>0</v>
      </c>
      <c r="J3531" t="s">
        <v>48</v>
      </c>
      <c r="K3531">
        <v>526313</v>
      </c>
      <c r="L3531">
        <v>18</v>
      </c>
      <c r="M3531">
        <v>0</v>
      </c>
      <c r="N3531">
        <v>0</v>
      </c>
      <c r="O3531">
        <v>0</v>
      </c>
      <c r="P3531">
        <v>0</v>
      </c>
      <c r="Q3531">
        <v>0</v>
      </c>
      <c r="R3531" t="s">
        <v>9204</v>
      </c>
      <c r="S3531" t="s">
        <v>57</v>
      </c>
    </row>
    <row r="3532" spans="1:19">
      <c r="A3532" t="s">
        <v>9205</v>
      </c>
      <c r="B3532" t="s">
        <v>3566</v>
      </c>
      <c r="C3532" t="s">
        <v>128</v>
      </c>
      <c r="D3532" t="s">
        <v>54</v>
      </c>
      <c r="E3532">
        <v>1693.44</v>
      </c>
      <c r="F3532" t="s">
        <v>23</v>
      </c>
      <c r="G3532" t="s">
        <v>24</v>
      </c>
      <c r="H3532">
        <v>14.04</v>
      </c>
      <c r="I3532">
        <v>0</v>
      </c>
      <c r="J3532" t="s">
        <v>25</v>
      </c>
      <c r="K3532">
        <v>457052</v>
      </c>
      <c r="L3532">
        <v>12</v>
      </c>
      <c r="M3532">
        <v>0</v>
      </c>
      <c r="N3532">
        <v>0</v>
      </c>
      <c r="O3532">
        <v>0</v>
      </c>
      <c r="P3532">
        <v>0</v>
      </c>
      <c r="Q3532">
        <v>0</v>
      </c>
      <c r="R3532" t="s">
        <v>9206</v>
      </c>
    </row>
    <row r="3533" spans="1:19">
      <c r="A3533" t="s">
        <v>9207</v>
      </c>
      <c r="B3533" t="s">
        <v>9208</v>
      </c>
      <c r="C3533" t="s">
        <v>35</v>
      </c>
      <c r="D3533" t="s">
        <v>30</v>
      </c>
      <c r="E3533">
        <v>778.21</v>
      </c>
      <c r="F3533" t="s">
        <v>23</v>
      </c>
      <c r="G3533" t="s">
        <v>24</v>
      </c>
      <c r="H3533">
        <v>3.73</v>
      </c>
      <c r="I3533">
        <v>0</v>
      </c>
      <c r="J3533" t="s">
        <v>25</v>
      </c>
      <c r="K3533">
        <v>490367</v>
      </c>
      <c r="L3533">
        <v>40</v>
      </c>
      <c r="M3533">
        <v>0</v>
      </c>
      <c r="N3533">
        <v>1</v>
      </c>
      <c r="O3533">
        <v>0</v>
      </c>
      <c r="P3533">
        <v>0</v>
      </c>
      <c r="Q3533">
        <v>0</v>
      </c>
      <c r="R3533" t="s">
        <v>9209</v>
      </c>
    </row>
    <row r="3534" spans="1:19">
      <c r="A3534" t="s">
        <v>9210</v>
      </c>
      <c r="B3534" t="s">
        <v>2365</v>
      </c>
      <c r="C3534" t="s">
        <v>29</v>
      </c>
      <c r="D3534" t="s">
        <v>70</v>
      </c>
      <c r="E3534">
        <v>325.18</v>
      </c>
      <c r="F3534" t="s">
        <v>55</v>
      </c>
      <c r="G3534" t="s">
        <v>24</v>
      </c>
      <c r="H3534">
        <v>5.4</v>
      </c>
      <c r="I3534">
        <v>0</v>
      </c>
      <c r="J3534" t="s">
        <v>31</v>
      </c>
      <c r="K3534">
        <v>420831</v>
      </c>
      <c r="L3534">
        <v>35</v>
      </c>
      <c r="M3534">
        <v>0</v>
      </c>
      <c r="N3534">
        <v>1</v>
      </c>
      <c r="O3534">
        <v>0</v>
      </c>
      <c r="P3534">
        <v>0</v>
      </c>
      <c r="Q3534">
        <v>0</v>
      </c>
      <c r="R3534" t="s">
        <v>9211</v>
      </c>
      <c r="S3534" t="s">
        <v>57</v>
      </c>
    </row>
    <row r="3535" spans="1:19">
      <c r="A3535" t="s">
        <v>9212</v>
      </c>
      <c r="B3535" t="s">
        <v>9213</v>
      </c>
      <c r="C3535" t="s">
        <v>29</v>
      </c>
      <c r="D3535" t="s">
        <v>22</v>
      </c>
      <c r="E3535">
        <v>542.79</v>
      </c>
      <c r="F3535" t="s">
        <v>23</v>
      </c>
      <c r="G3535" t="s">
        <v>24</v>
      </c>
      <c r="H3535">
        <v>1.7</v>
      </c>
      <c r="I3535">
        <v>0</v>
      </c>
      <c r="J3535" t="s">
        <v>48</v>
      </c>
      <c r="K3535">
        <v>429223</v>
      </c>
      <c r="L3535">
        <v>15</v>
      </c>
      <c r="M3535">
        <v>0</v>
      </c>
      <c r="N3535">
        <v>0</v>
      </c>
      <c r="O3535">
        <v>0</v>
      </c>
      <c r="P3535">
        <v>0</v>
      </c>
      <c r="Q3535">
        <v>0</v>
      </c>
      <c r="R3535" t="s">
        <v>9214</v>
      </c>
    </row>
    <row r="3536" spans="1:19">
      <c r="A3536" t="s">
        <v>9215</v>
      </c>
      <c r="B3536" t="s">
        <v>3538</v>
      </c>
      <c r="C3536" t="s">
        <v>60</v>
      </c>
      <c r="D3536" t="s">
        <v>22</v>
      </c>
      <c r="E3536">
        <v>516.24</v>
      </c>
      <c r="F3536" t="s">
        <v>23</v>
      </c>
      <c r="G3536" t="s">
        <v>24</v>
      </c>
      <c r="H3536">
        <v>11.55</v>
      </c>
      <c r="I3536">
        <v>0</v>
      </c>
      <c r="J3536" t="s">
        <v>31</v>
      </c>
      <c r="K3536">
        <v>476511</v>
      </c>
      <c r="L3536">
        <v>18</v>
      </c>
      <c r="M3536">
        <v>0</v>
      </c>
      <c r="N3536">
        <v>0</v>
      </c>
      <c r="O3536">
        <v>0</v>
      </c>
      <c r="P3536">
        <v>0</v>
      </c>
      <c r="Q3536">
        <v>0</v>
      </c>
      <c r="R3536" t="s">
        <v>9216</v>
      </c>
    </row>
    <row r="3537" spans="1:19">
      <c r="A3537" t="s">
        <v>9217</v>
      </c>
      <c r="B3537" t="s">
        <v>9218</v>
      </c>
      <c r="C3537" t="s">
        <v>53</v>
      </c>
      <c r="D3537" t="s">
        <v>70</v>
      </c>
      <c r="E3537">
        <v>1085.53</v>
      </c>
      <c r="F3537" t="s">
        <v>23</v>
      </c>
      <c r="G3537" t="s">
        <v>24</v>
      </c>
      <c r="H3537">
        <v>7.47</v>
      </c>
      <c r="I3537">
        <v>0</v>
      </c>
      <c r="J3537" t="s">
        <v>48</v>
      </c>
      <c r="K3537">
        <v>540256</v>
      </c>
      <c r="L3537">
        <v>16</v>
      </c>
      <c r="M3537">
        <v>0</v>
      </c>
      <c r="N3537">
        <v>0</v>
      </c>
      <c r="O3537">
        <v>0</v>
      </c>
      <c r="P3537">
        <v>0</v>
      </c>
      <c r="Q3537">
        <v>0</v>
      </c>
      <c r="R3537" t="s">
        <v>9219</v>
      </c>
    </row>
    <row r="3538" spans="1:19">
      <c r="A3538" t="s">
        <v>9220</v>
      </c>
      <c r="B3538" t="s">
        <v>9221</v>
      </c>
      <c r="C3538" t="s">
        <v>21</v>
      </c>
      <c r="D3538" t="s">
        <v>54</v>
      </c>
      <c r="E3538">
        <v>409.69</v>
      </c>
      <c r="F3538" t="s">
        <v>23</v>
      </c>
      <c r="G3538" t="s">
        <v>24</v>
      </c>
      <c r="H3538">
        <v>11.35</v>
      </c>
      <c r="I3538">
        <v>0</v>
      </c>
      <c r="J3538" t="s">
        <v>25</v>
      </c>
      <c r="K3538">
        <v>458637</v>
      </c>
      <c r="L3538">
        <v>18</v>
      </c>
      <c r="M3538">
        <v>0</v>
      </c>
      <c r="N3538">
        <v>0</v>
      </c>
      <c r="O3538">
        <v>0</v>
      </c>
      <c r="P3538">
        <v>0</v>
      </c>
      <c r="Q3538">
        <v>0</v>
      </c>
      <c r="R3538" t="s">
        <v>9222</v>
      </c>
    </row>
    <row r="3539" spans="1:19">
      <c r="A3539" t="s">
        <v>9223</v>
      </c>
      <c r="B3539" t="s">
        <v>8843</v>
      </c>
      <c r="C3539" t="s">
        <v>60</v>
      </c>
      <c r="D3539" t="s">
        <v>22</v>
      </c>
      <c r="E3539">
        <v>401.36</v>
      </c>
      <c r="F3539" t="s">
        <v>23</v>
      </c>
      <c r="G3539" t="s">
        <v>24</v>
      </c>
      <c r="H3539">
        <v>6.82</v>
      </c>
      <c r="I3539">
        <v>0</v>
      </c>
      <c r="J3539" t="s">
        <v>144</v>
      </c>
      <c r="K3539">
        <v>541575</v>
      </c>
      <c r="L3539">
        <v>47</v>
      </c>
      <c r="M3539">
        <v>0</v>
      </c>
      <c r="N3539">
        <v>1</v>
      </c>
      <c r="O3539">
        <v>0</v>
      </c>
      <c r="P3539">
        <v>0</v>
      </c>
      <c r="Q3539">
        <v>0</v>
      </c>
      <c r="R3539" t="s">
        <v>9224</v>
      </c>
    </row>
    <row r="3540" spans="1:19">
      <c r="A3540" t="s">
        <v>9225</v>
      </c>
      <c r="B3540" t="s">
        <v>5369</v>
      </c>
      <c r="C3540" t="s">
        <v>60</v>
      </c>
      <c r="D3540" t="s">
        <v>70</v>
      </c>
      <c r="E3540">
        <v>837.38</v>
      </c>
      <c r="F3540" t="s">
        <v>23</v>
      </c>
      <c r="G3540" t="s">
        <v>24</v>
      </c>
      <c r="H3540">
        <v>7.05</v>
      </c>
      <c r="I3540">
        <v>0</v>
      </c>
      <c r="J3540" t="s">
        <v>31</v>
      </c>
      <c r="K3540">
        <v>406407</v>
      </c>
      <c r="L3540">
        <v>21</v>
      </c>
      <c r="M3540">
        <v>0</v>
      </c>
      <c r="N3540">
        <v>0</v>
      </c>
      <c r="O3540">
        <v>0</v>
      </c>
      <c r="P3540">
        <v>0</v>
      </c>
      <c r="Q3540">
        <v>0</v>
      </c>
      <c r="R3540" t="s">
        <v>9226</v>
      </c>
    </row>
    <row r="3541" spans="1:19">
      <c r="A3541" t="s">
        <v>9227</v>
      </c>
      <c r="B3541" t="s">
        <v>101</v>
      </c>
      <c r="C3541" t="s">
        <v>128</v>
      </c>
      <c r="D3541" t="s">
        <v>70</v>
      </c>
      <c r="E3541">
        <v>162.24</v>
      </c>
      <c r="F3541" t="s">
        <v>23</v>
      </c>
      <c r="G3541" t="s">
        <v>24</v>
      </c>
      <c r="H3541">
        <v>6.36</v>
      </c>
      <c r="I3541">
        <v>0</v>
      </c>
      <c r="J3541" t="s">
        <v>25</v>
      </c>
      <c r="K3541">
        <v>402579</v>
      </c>
      <c r="L3541">
        <v>15</v>
      </c>
      <c r="M3541">
        <v>0</v>
      </c>
      <c r="N3541">
        <v>0</v>
      </c>
      <c r="O3541">
        <v>0</v>
      </c>
      <c r="P3541">
        <v>0</v>
      </c>
      <c r="Q3541">
        <v>0</v>
      </c>
      <c r="R3541" t="s">
        <v>9228</v>
      </c>
    </row>
    <row r="3542" spans="1:19">
      <c r="A3542" t="s">
        <v>9229</v>
      </c>
      <c r="B3542" t="s">
        <v>9230</v>
      </c>
      <c r="C3542" t="s">
        <v>60</v>
      </c>
      <c r="D3542" t="s">
        <v>30</v>
      </c>
      <c r="E3542">
        <v>658.35</v>
      </c>
      <c r="F3542" t="s">
        <v>55</v>
      </c>
      <c r="G3542" t="s">
        <v>40</v>
      </c>
      <c r="H3542">
        <v>9.1</v>
      </c>
      <c r="I3542">
        <v>0</v>
      </c>
      <c r="J3542" t="s">
        <v>25</v>
      </c>
      <c r="K3542">
        <v>434574</v>
      </c>
      <c r="L3542">
        <v>18</v>
      </c>
      <c r="M3542">
        <v>0</v>
      </c>
      <c r="N3542">
        <v>0</v>
      </c>
      <c r="O3542">
        <v>0</v>
      </c>
      <c r="P3542">
        <v>0</v>
      </c>
      <c r="Q3542">
        <v>0</v>
      </c>
      <c r="R3542" t="s">
        <v>9231</v>
      </c>
    </row>
    <row r="3543" spans="1:19">
      <c r="A3543" t="s">
        <v>9232</v>
      </c>
      <c r="B3543" t="s">
        <v>9233</v>
      </c>
      <c r="C3543" t="s">
        <v>44</v>
      </c>
      <c r="D3543" t="s">
        <v>22</v>
      </c>
      <c r="E3543">
        <v>81.93</v>
      </c>
      <c r="F3543" t="s">
        <v>39</v>
      </c>
      <c r="G3543" t="s">
        <v>24</v>
      </c>
      <c r="H3543">
        <v>7.95</v>
      </c>
      <c r="I3543">
        <v>0</v>
      </c>
      <c r="J3543" t="s">
        <v>31</v>
      </c>
      <c r="K3543">
        <v>491658</v>
      </c>
      <c r="L3543">
        <v>24</v>
      </c>
      <c r="M3543">
        <v>0</v>
      </c>
      <c r="N3543">
        <v>0</v>
      </c>
      <c r="O3543">
        <v>0</v>
      </c>
      <c r="P3543">
        <v>0</v>
      </c>
      <c r="Q3543">
        <v>0</v>
      </c>
      <c r="R3543" t="s">
        <v>9234</v>
      </c>
      <c r="S3543" t="s">
        <v>50</v>
      </c>
    </row>
    <row r="3544" spans="1:19">
      <c r="A3544" t="s">
        <v>9235</v>
      </c>
      <c r="B3544" t="s">
        <v>1335</v>
      </c>
      <c r="C3544" t="s">
        <v>29</v>
      </c>
      <c r="D3544" t="s">
        <v>70</v>
      </c>
      <c r="E3544">
        <v>541.83000000000004</v>
      </c>
      <c r="F3544" t="s">
        <v>39</v>
      </c>
      <c r="G3544" t="s">
        <v>24</v>
      </c>
      <c r="H3544">
        <v>6.91</v>
      </c>
      <c r="I3544">
        <v>0</v>
      </c>
      <c r="J3544" t="s">
        <v>48</v>
      </c>
      <c r="K3544">
        <v>503788</v>
      </c>
      <c r="L3544">
        <v>16</v>
      </c>
      <c r="M3544">
        <v>0</v>
      </c>
      <c r="N3544">
        <v>0</v>
      </c>
      <c r="O3544">
        <v>0</v>
      </c>
      <c r="P3544">
        <v>0</v>
      </c>
      <c r="Q3544">
        <v>0</v>
      </c>
      <c r="R3544" t="s">
        <v>9236</v>
      </c>
      <c r="S3544" t="s">
        <v>50</v>
      </c>
    </row>
    <row r="3545" spans="1:19">
      <c r="A3545" t="s">
        <v>9237</v>
      </c>
      <c r="B3545" t="s">
        <v>9238</v>
      </c>
      <c r="C3545" t="s">
        <v>21</v>
      </c>
      <c r="D3545" t="s">
        <v>30</v>
      </c>
      <c r="E3545">
        <v>291.98</v>
      </c>
      <c r="F3545" t="s">
        <v>39</v>
      </c>
      <c r="G3545" t="s">
        <v>24</v>
      </c>
      <c r="H3545">
        <v>0.93</v>
      </c>
      <c r="I3545">
        <v>0</v>
      </c>
      <c r="J3545" t="s">
        <v>25</v>
      </c>
      <c r="K3545">
        <v>551006</v>
      </c>
      <c r="L3545">
        <v>18</v>
      </c>
      <c r="M3545">
        <v>0</v>
      </c>
      <c r="N3545">
        <v>0</v>
      </c>
      <c r="O3545">
        <v>0</v>
      </c>
      <c r="P3545">
        <v>0</v>
      </c>
      <c r="Q3545">
        <v>0</v>
      </c>
      <c r="R3545" t="s">
        <v>9239</v>
      </c>
      <c r="S3545" t="s">
        <v>50</v>
      </c>
    </row>
    <row r="3546" spans="1:19">
      <c r="A3546" t="s">
        <v>9240</v>
      </c>
      <c r="B3546" t="s">
        <v>6666</v>
      </c>
      <c r="C3546" t="s">
        <v>95</v>
      </c>
      <c r="D3546" t="s">
        <v>30</v>
      </c>
      <c r="E3546">
        <v>525.27</v>
      </c>
      <c r="F3546" t="s">
        <v>23</v>
      </c>
      <c r="G3546" t="s">
        <v>24</v>
      </c>
      <c r="H3546">
        <v>4</v>
      </c>
      <c r="I3546">
        <v>0</v>
      </c>
      <c r="J3546" t="s">
        <v>48</v>
      </c>
      <c r="K3546">
        <v>436927</v>
      </c>
      <c r="L3546">
        <v>40</v>
      </c>
      <c r="M3546">
        <v>0</v>
      </c>
      <c r="N3546">
        <v>0</v>
      </c>
      <c r="O3546">
        <v>0</v>
      </c>
      <c r="P3546">
        <v>1</v>
      </c>
      <c r="Q3546">
        <v>0</v>
      </c>
      <c r="R3546" t="s">
        <v>9241</v>
      </c>
    </row>
    <row r="3547" spans="1:19">
      <c r="A3547" t="s">
        <v>9242</v>
      </c>
      <c r="B3547" t="s">
        <v>340</v>
      </c>
      <c r="C3547" t="s">
        <v>29</v>
      </c>
      <c r="D3547" t="s">
        <v>30</v>
      </c>
      <c r="E3547">
        <v>273.89999999999998</v>
      </c>
      <c r="F3547" t="s">
        <v>55</v>
      </c>
      <c r="G3547" t="s">
        <v>40</v>
      </c>
      <c r="H3547">
        <v>4.59</v>
      </c>
      <c r="I3547">
        <v>0</v>
      </c>
      <c r="J3547" t="s">
        <v>31</v>
      </c>
      <c r="K3547">
        <v>432018</v>
      </c>
      <c r="L3547">
        <v>11</v>
      </c>
      <c r="M3547">
        <v>0</v>
      </c>
      <c r="N3547">
        <v>0</v>
      </c>
      <c r="O3547">
        <v>0</v>
      </c>
      <c r="P3547">
        <v>0</v>
      </c>
      <c r="Q3547">
        <v>0</v>
      </c>
      <c r="R3547" t="s">
        <v>9243</v>
      </c>
    </row>
    <row r="3548" spans="1:19">
      <c r="A3548" t="s">
        <v>9244</v>
      </c>
      <c r="B3548" t="s">
        <v>9245</v>
      </c>
      <c r="C3548" t="s">
        <v>53</v>
      </c>
      <c r="D3548" t="s">
        <v>22</v>
      </c>
      <c r="E3548">
        <v>394.15</v>
      </c>
      <c r="F3548" t="s">
        <v>55</v>
      </c>
      <c r="G3548" t="s">
        <v>40</v>
      </c>
      <c r="H3548">
        <v>2.2400000000000002</v>
      </c>
      <c r="I3548">
        <v>0</v>
      </c>
      <c r="J3548" t="s">
        <v>31</v>
      </c>
      <c r="K3548">
        <v>553092</v>
      </c>
      <c r="L3548">
        <v>15</v>
      </c>
      <c r="M3548">
        <v>0</v>
      </c>
      <c r="N3548">
        <v>0</v>
      </c>
      <c r="O3548">
        <v>0</v>
      </c>
      <c r="P3548">
        <v>0</v>
      </c>
      <c r="Q3548">
        <v>0</v>
      </c>
      <c r="R3548" t="s">
        <v>9246</v>
      </c>
    </row>
    <row r="3549" spans="1:19">
      <c r="A3549" t="s">
        <v>9247</v>
      </c>
      <c r="B3549" t="s">
        <v>4888</v>
      </c>
      <c r="C3549" t="s">
        <v>21</v>
      </c>
      <c r="D3549" t="s">
        <v>70</v>
      </c>
      <c r="E3549">
        <v>753.27</v>
      </c>
      <c r="F3549" t="s">
        <v>23</v>
      </c>
      <c r="G3549" t="s">
        <v>24</v>
      </c>
      <c r="H3549">
        <v>1.41</v>
      </c>
      <c r="I3549">
        <v>0</v>
      </c>
      <c r="J3549" t="s">
        <v>31</v>
      </c>
      <c r="K3549">
        <v>552708</v>
      </c>
      <c r="L3549">
        <v>23</v>
      </c>
      <c r="M3549">
        <v>0</v>
      </c>
      <c r="N3549">
        <v>0</v>
      </c>
      <c r="O3549">
        <v>0</v>
      </c>
      <c r="P3549">
        <v>0</v>
      </c>
      <c r="Q3549">
        <v>0</v>
      </c>
      <c r="R3549" t="s">
        <v>9248</v>
      </c>
    </row>
    <row r="3550" spans="1:19">
      <c r="A3550" t="s">
        <v>9249</v>
      </c>
      <c r="B3550" t="s">
        <v>7356</v>
      </c>
      <c r="C3550" t="s">
        <v>35</v>
      </c>
      <c r="D3550" t="s">
        <v>22</v>
      </c>
      <c r="E3550">
        <v>727.79</v>
      </c>
      <c r="F3550" t="s">
        <v>23</v>
      </c>
      <c r="G3550" t="s">
        <v>24</v>
      </c>
      <c r="H3550">
        <v>4.42</v>
      </c>
      <c r="I3550">
        <v>0</v>
      </c>
      <c r="J3550" t="s">
        <v>48</v>
      </c>
      <c r="K3550">
        <v>534387</v>
      </c>
      <c r="L3550">
        <v>10</v>
      </c>
      <c r="M3550">
        <v>0</v>
      </c>
      <c r="N3550">
        <v>0</v>
      </c>
      <c r="O3550">
        <v>0</v>
      </c>
      <c r="P3550">
        <v>0</v>
      </c>
      <c r="Q3550">
        <v>0</v>
      </c>
      <c r="R3550" t="s">
        <v>9250</v>
      </c>
    </row>
    <row r="3551" spans="1:19">
      <c r="A3551" t="s">
        <v>9251</v>
      </c>
      <c r="B3551" t="s">
        <v>2841</v>
      </c>
      <c r="C3551" t="s">
        <v>44</v>
      </c>
      <c r="D3551" t="s">
        <v>30</v>
      </c>
      <c r="E3551">
        <v>552.08000000000004</v>
      </c>
      <c r="F3551" t="s">
        <v>23</v>
      </c>
      <c r="G3551" t="s">
        <v>24</v>
      </c>
      <c r="H3551">
        <v>4.63</v>
      </c>
      <c r="I3551">
        <v>0</v>
      </c>
      <c r="J3551" t="s">
        <v>31</v>
      </c>
      <c r="K3551">
        <v>554556</v>
      </c>
      <c r="L3551">
        <v>12</v>
      </c>
      <c r="M3551">
        <v>0</v>
      </c>
      <c r="N3551">
        <v>0</v>
      </c>
      <c r="O3551">
        <v>0</v>
      </c>
      <c r="P3551">
        <v>0</v>
      </c>
      <c r="Q3551">
        <v>0</v>
      </c>
      <c r="R3551" t="s">
        <v>9252</v>
      </c>
    </row>
    <row r="3552" spans="1:19">
      <c r="A3552" t="s">
        <v>9253</v>
      </c>
      <c r="B3552" t="s">
        <v>9254</v>
      </c>
      <c r="C3552" t="s">
        <v>29</v>
      </c>
      <c r="D3552" t="s">
        <v>70</v>
      </c>
      <c r="E3552">
        <v>767.07</v>
      </c>
      <c r="F3552" t="s">
        <v>23</v>
      </c>
      <c r="G3552" t="s">
        <v>24</v>
      </c>
      <c r="H3552">
        <v>4.82</v>
      </c>
      <c r="I3552">
        <v>0</v>
      </c>
      <c r="J3552" t="s">
        <v>48</v>
      </c>
      <c r="K3552">
        <v>502992</v>
      </c>
      <c r="L3552">
        <v>18</v>
      </c>
      <c r="M3552">
        <v>0</v>
      </c>
      <c r="N3552">
        <v>0</v>
      </c>
      <c r="O3552">
        <v>0</v>
      </c>
      <c r="P3552">
        <v>0</v>
      </c>
      <c r="Q3552">
        <v>0</v>
      </c>
      <c r="R3552" t="s">
        <v>9255</v>
      </c>
    </row>
    <row r="3553" spans="1:19">
      <c r="A3553" t="s">
        <v>9256</v>
      </c>
      <c r="B3553" t="s">
        <v>5538</v>
      </c>
      <c r="C3553" t="s">
        <v>35</v>
      </c>
      <c r="D3553" t="s">
        <v>70</v>
      </c>
      <c r="E3553">
        <v>664.63</v>
      </c>
      <c r="F3553" t="s">
        <v>55</v>
      </c>
      <c r="G3553" t="s">
        <v>24</v>
      </c>
      <c r="H3553">
        <v>8.6300000000000008</v>
      </c>
      <c r="I3553">
        <v>0</v>
      </c>
      <c r="J3553" t="s">
        <v>25</v>
      </c>
      <c r="K3553">
        <v>452083</v>
      </c>
      <c r="L3553">
        <v>15</v>
      </c>
      <c r="M3553">
        <v>0</v>
      </c>
      <c r="N3553">
        <v>0</v>
      </c>
      <c r="O3553">
        <v>0</v>
      </c>
      <c r="P3553">
        <v>0</v>
      </c>
      <c r="Q3553">
        <v>0</v>
      </c>
      <c r="R3553" t="s">
        <v>9257</v>
      </c>
      <c r="S3553" t="s">
        <v>57</v>
      </c>
    </row>
    <row r="3554" spans="1:19">
      <c r="A3554" t="s">
        <v>9258</v>
      </c>
      <c r="B3554" t="s">
        <v>7455</v>
      </c>
      <c r="C3554" t="s">
        <v>44</v>
      </c>
      <c r="D3554" t="s">
        <v>70</v>
      </c>
      <c r="E3554">
        <v>374.32</v>
      </c>
      <c r="F3554" t="s">
        <v>39</v>
      </c>
      <c r="G3554" t="s">
        <v>40</v>
      </c>
      <c r="H3554">
        <v>8.81</v>
      </c>
      <c r="I3554">
        <v>0</v>
      </c>
      <c r="J3554" t="s">
        <v>25</v>
      </c>
      <c r="K3554">
        <v>520775</v>
      </c>
      <c r="L3554">
        <v>20</v>
      </c>
      <c r="M3554">
        <v>0</v>
      </c>
      <c r="N3554">
        <v>0</v>
      </c>
      <c r="O3554">
        <v>0</v>
      </c>
      <c r="P3554">
        <v>0</v>
      </c>
      <c r="Q3554">
        <v>0</v>
      </c>
      <c r="R3554" t="s">
        <v>9259</v>
      </c>
    </row>
    <row r="3555" spans="1:19">
      <c r="A3555" t="s">
        <v>9260</v>
      </c>
      <c r="B3555" t="s">
        <v>2070</v>
      </c>
      <c r="C3555" t="s">
        <v>35</v>
      </c>
      <c r="D3555" t="s">
        <v>70</v>
      </c>
      <c r="E3555">
        <v>371.62</v>
      </c>
      <c r="F3555" t="s">
        <v>39</v>
      </c>
      <c r="G3555" t="s">
        <v>40</v>
      </c>
      <c r="H3555">
        <v>6.14</v>
      </c>
      <c r="I3555">
        <v>0</v>
      </c>
      <c r="J3555" t="s">
        <v>25</v>
      </c>
      <c r="K3555">
        <v>434920</v>
      </c>
      <c r="L3555">
        <v>19</v>
      </c>
      <c r="M3555">
        <v>0</v>
      </c>
      <c r="N3555">
        <v>0</v>
      </c>
      <c r="O3555">
        <v>0</v>
      </c>
      <c r="P3555">
        <v>0</v>
      </c>
      <c r="Q3555">
        <v>0</v>
      </c>
      <c r="R3555" t="s">
        <v>9261</v>
      </c>
    </row>
    <row r="3556" spans="1:19">
      <c r="A3556" t="s">
        <v>9262</v>
      </c>
      <c r="B3556" t="s">
        <v>8103</v>
      </c>
      <c r="C3556" t="s">
        <v>121</v>
      </c>
      <c r="D3556" t="s">
        <v>70</v>
      </c>
      <c r="E3556">
        <v>1938.25</v>
      </c>
      <c r="F3556" t="s">
        <v>23</v>
      </c>
      <c r="G3556" t="s">
        <v>24</v>
      </c>
      <c r="H3556">
        <v>1</v>
      </c>
      <c r="I3556">
        <v>0</v>
      </c>
      <c r="J3556" t="s">
        <v>31</v>
      </c>
      <c r="K3556">
        <v>407479</v>
      </c>
      <c r="L3556">
        <v>25</v>
      </c>
      <c r="M3556">
        <v>0</v>
      </c>
      <c r="N3556">
        <v>0</v>
      </c>
      <c r="O3556">
        <v>0</v>
      </c>
      <c r="P3556">
        <v>0</v>
      </c>
      <c r="Q3556">
        <v>0</v>
      </c>
      <c r="R3556" t="s">
        <v>9263</v>
      </c>
    </row>
    <row r="3557" spans="1:19">
      <c r="A3557" t="s">
        <v>9264</v>
      </c>
      <c r="B3557" t="s">
        <v>7055</v>
      </c>
      <c r="C3557" t="s">
        <v>35</v>
      </c>
      <c r="D3557" t="s">
        <v>70</v>
      </c>
      <c r="E3557">
        <v>1420.27</v>
      </c>
      <c r="F3557" t="s">
        <v>39</v>
      </c>
      <c r="G3557" t="s">
        <v>24</v>
      </c>
      <c r="H3557">
        <v>2.2799999999999998</v>
      </c>
      <c r="I3557">
        <v>0</v>
      </c>
      <c r="J3557" t="s">
        <v>48</v>
      </c>
      <c r="K3557">
        <v>464515</v>
      </c>
      <c r="L3557">
        <v>19</v>
      </c>
      <c r="M3557">
        <v>0</v>
      </c>
      <c r="N3557">
        <v>0</v>
      </c>
      <c r="O3557">
        <v>0</v>
      </c>
      <c r="P3557">
        <v>0</v>
      </c>
      <c r="Q3557">
        <v>0</v>
      </c>
      <c r="R3557" t="s">
        <v>9265</v>
      </c>
      <c r="S3557" t="s">
        <v>50</v>
      </c>
    </row>
    <row r="3558" spans="1:19">
      <c r="A3558" t="s">
        <v>9266</v>
      </c>
      <c r="B3558" t="s">
        <v>9047</v>
      </c>
      <c r="C3558" t="s">
        <v>121</v>
      </c>
      <c r="D3558" t="s">
        <v>30</v>
      </c>
      <c r="E3558">
        <v>864.98</v>
      </c>
      <c r="F3558" t="s">
        <v>23</v>
      </c>
      <c r="G3558" t="s">
        <v>24</v>
      </c>
      <c r="H3558">
        <v>6.22</v>
      </c>
      <c r="I3558">
        <v>0</v>
      </c>
      <c r="J3558" t="s">
        <v>25</v>
      </c>
      <c r="K3558">
        <v>460611</v>
      </c>
      <c r="L3558">
        <v>24</v>
      </c>
      <c r="M3558">
        <v>0</v>
      </c>
      <c r="N3558">
        <v>0</v>
      </c>
      <c r="O3558">
        <v>0</v>
      </c>
      <c r="P3558">
        <v>0</v>
      </c>
      <c r="Q3558">
        <v>0</v>
      </c>
      <c r="R3558" t="s">
        <v>9267</v>
      </c>
    </row>
    <row r="3559" spans="1:19">
      <c r="A3559" t="s">
        <v>9268</v>
      </c>
      <c r="B3559" t="s">
        <v>589</v>
      </c>
      <c r="C3559" t="s">
        <v>95</v>
      </c>
      <c r="D3559" t="s">
        <v>22</v>
      </c>
      <c r="E3559">
        <v>94.32</v>
      </c>
      <c r="F3559" t="s">
        <v>23</v>
      </c>
      <c r="G3559" t="s">
        <v>24</v>
      </c>
      <c r="H3559">
        <v>6.64</v>
      </c>
      <c r="I3559">
        <v>0</v>
      </c>
      <c r="J3559" t="s">
        <v>31</v>
      </c>
      <c r="K3559">
        <v>403037</v>
      </c>
      <c r="L3559">
        <v>42</v>
      </c>
      <c r="M3559">
        <v>0</v>
      </c>
      <c r="N3559">
        <v>0</v>
      </c>
      <c r="O3559">
        <v>0</v>
      </c>
      <c r="P3559">
        <v>1</v>
      </c>
      <c r="Q3559">
        <v>0</v>
      </c>
      <c r="R3559" t="s">
        <v>9269</v>
      </c>
    </row>
    <row r="3560" spans="1:19">
      <c r="A3560" t="s">
        <v>9270</v>
      </c>
      <c r="B3560" t="s">
        <v>1549</v>
      </c>
      <c r="C3560" t="s">
        <v>35</v>
      </c>
      <c r="D3560" t="s">
        <v>30</v>
      </c>
      <c r="E3560">
        <v>68.959999999999994</v>
      </c>
      <c r="F3560" t="s">
        <v>23</v>
      </c>
      <c r="G3560" t="s">
        <v>24</v>
      </c>
      <c r="H3560">
        <v>10.039999999999999</v>
      </c>
      <c r="I3560">
        <v>0</v>
      </c>
      <c r="J3560" t="s">
        <v>48</v>
      </c>
      <c r="K3560">
        <v>411826</v>
      </c>
      <c r="L3560">
        <v>17</v>
      </c>
      <c r="M3560">
        <v>0</v>
      </c>
      <c r="N3560">
        <v>0</v>
      </c>
      <c r="O3560">
        <v>0</v>
      </c>
      <c r="P3560">
        <v>0</v>
      </c>
      <c r="Q3560">
        <v>0</v>
      </c>
      <c r="R3560" t="s">
        <v>9271</v>
      </c>
    </row>
    <row r="3561" spans="1:19">
      <c r="A3561" t="s">
        <v>9272</v>
      </c>
      <c r="B3561" t="s">
        <v>2179</v>
      </c>
      <c r="C3561" t="s">
        <v>121</v>
      </c>
      <c r="D3561" t="s">
        <v>30</v>
      </c>
      <c r="E3561">
        <v>117.61</v>
      </c>
      <c r="F3561" t="s">
        <v>23</v>
      </c>
      <c r="G3561" t="s">
        <v>24</v>
      </c>
      <c r="H3561">
        <v>0.68</v>
      </c>
      <c r="I3561">
        <v>0</v>
      </c>
      <c r="J3561" t="s">
        <v>31</v>
      </c>
      <c r="K3561">
        <v>500493</v>
      </c>
      <c r="L3561">
        <v>44</v>
      </c>
      <c r="M3561">
        <v>0</v>
      </c>
      <c r="N3561">
        <v>0</v>
      </c>
      <c r="O3561">
        <v>0</v>
      </c>
      <c r="P3561">
        <v>1</v>
      </c>
      <c r="Q3561">
        <v>0</v>
      </c>
      <c r="R3561" t="s">
        <v>9273</v>
      </c>
    </row>
    <row r="3562" spans="1:19">
      <c r="A3562" t="s">
        <v>9274</v>
      </c>
      <c r="B3562" t="s">
        <v>9275</v>
      </c>
      <c r="C3562" t="s">
        <v>53</v>
      </c>
      <c r="D3562" t="s">
        <v>54</v>
      </c>
      <c r="E3562">
        <v>101.89</v>
      </c>
      <c r="F3562" t="s">
        <v>55</v>
      </c>
      <c r="G3562" t="s">
        <v>24</v>
      </c>
      <c r="H3562">
        <v>19.39</v>
      </c>
      <c r="I3562">
        <v>0</v>
      </c>
      <c r="J3562" t="s">
        <v>25</v>
      </c>
      <c r="K3562">
        <v>484645</v>
      </c>
      <c r="L3562">
        <v>48</v>
      </c>
      <c r="M3562">
        <v>0</v>
      </c>
      <c r="N3562">
        <v>1</v>
      </c>
      <c r="O3562">
        <v>0</v>
      </c>
      <c r="P3562">
        <v>0</v>
      </c>
      <c r="Q3562">
        <v>0</v>
      </c>
      <c r="R3562" t="s">
        <v>9276</v>
      </c>
      <c r="S3562" t="s">
        <v>57</v>
      </c>
    </row>
    <row r="3563" spans="1:19">
      <c r="A3563" t="s">
        <v>9277</v>
      </c>
      <c r="B3563" t="s">
        <v>753</v>
      </c>
      <c r="C3563" t="s">
        <v>121</v>
      </c>
      <c r="D3563" t="s">
        <v>22</v>
      </c>
      <c r="E3563">
        <v>2160.37</v>
      </c>
      <c r="F3563" t="s">
        <v>23</v>
      </c>
      <c r="G3563" t="s">
        <v>24</v>
      </c>
      <c r="H3563">
        <v>3.11</v>
      </c>
      <c r="I3563">
        <v>0</v>
      </c>
      <c r="J3563" t="s">
        <v>48</v>
      </c>
      <c r="K3563">
        <v>422847</v>
      </c>
      <c r="L3563">
        <v>16</v>
      </c>
      <c r="M3563">
        <v>0</v>
      </c>
      <c r="N3563">
        <v>0</v>
      </c>
      <c r="O3563">
        <v>0</v>
      </c>
      <c r="P3563">
        <v>0</v>
      </c>
      <c r="Q3563">
        <v>0</v>
      </c>
      <c r="R3563" t="s">
        <v>9278</v>
      </c>
    </row>
    <row r="3564" spans="1:19">
      <c r="A3564" t="s">
        <v>9279</v>
      </c>
      <c r="B3564" t="s">
        <v>9280</v>
      </c>
      <c r="C3564" t="s">
        <v>44</v>
      </c>
      <c r="D3564" t="s">
        <v>30</v>
      </c>
      <c r="E3564">
        <v>314.39999999999998</v>
      </c>
      <c r="F3564" t="s">
        <v>55</v>
      </c>
      <c r="G3564" t="s">
        <v>40</v>
      </c>
      <c r="H3564">
        <v>10.1</v>
      </c>
      <c r="I3564">
        <v>0</v>
      </c>
      <c r="J3564" t="s">
        <v>25</v>
      </c>
      <c r="K3564">
        <v>445114</v>
      </c>
      <c r="L3564">
        <v>50</v>
      </c>
      <c r="M3564">
        <v>0</v>
      </c>
      <c r="N3564">
        <v>0</v>
      </c>
      <c r="O3564">
        <v>1</v>
      </c>
      <c r="P3564">
        <v>0</v>
      </c>
      <c r="Q3564">
        <v>0</v>
      </c>
      <c r="R3564" t="s">
        <v>9281</v>
      </c>
    </row>
    <row r="3565" spans="1:19">
      <c r="A3565" t="s">
        <v>9282</v>
      </c>
      <c r="B3565" t="s">
        <v>3167</v>
      </c>
      <c r="C3565" t="s">
        <v>21</v>
      </c>
      <c r="D3565" t="s">
        <v>30</v>
      </c>
      <c r="E3565">
        <v>718.1</v>
      </c>
      <c r="F3565" t="s">
        <v>23</v>
      </c>
      <c r="G3565" t="s">
        <v>24</v>
      </c>
      <c r="H3565">
        <v>9.2799999999999994</v>
      </c>
      <c r="I3565">
        <v>0</v>
      </c>
      <c r="J3565" t="s">
        <v>31</v>
      </c>
      <c r="K3565">
        <v>490400</v>
      </c>
      <c r="L3565">
        <v>12</v>
      </c>
      <c r="M3565">
        <v>0</v>
      </c>
      <c r="N3565">
        <v>0</v>
      </c>
      <c r="O3565">
        <v>0</v>
      </c>
      <c r="P3565">
        <v>0</v>
      </c>
      <c r="Q3565">
        <v>0</v>
      </c>
      <c r="R3565" t="s">
        <v>9283</v>
      </c>
    </row>
    <row r="3566" spans="1:19">
      <c r="A3566" t="s">
        <v>9284</v>
      </c>
      <c r="B3566" t="s">
        <v>6644</v>
      </c>
      <c r="C3566" t="s">
        <v>60</v>
      </c>
      <c r="D3566" t="s">
        <v>54</v>
      </c>
      <c r="E3566">
        <v>392.5</v>
      </c>
      <c r="F3566" t="s">
        <v>23</v>
      </c>
      <c r="G3566" t="s">
        <v>24</v>
      </c>
      <c r="H3566">
        <v>17.649999999999999</v>
      </c>
      <c r="I3566">
        <v>0</v>
      </c>
      <c r="J3566" t="s">
        <v>48</v>
      </c>
      <c r="K3566">
        <v>445597</v>
      </c>
      <c r="L3566">
        <v>17</v>
      </c>
      <c r="M3566">
        <v>0</v>
      </c>
      <c r="N3566">
        <v>0</v>
      </c>
      <c r="O3566">
        <v>0</v>
      </c>
      <c r="P3566">
        <v>0</v>
      </c>
      <c r="Q3566">
        <v>0</v>
      </c>
      <c r="R3566" t="s">
        <v>9285</v>
      </c>
    </row>
    <row r="3567" spans="1:19">
      <c r="A3567" t="s">
        <v>9286</v>
      </c>
      <c r="B3567" t="s">
        <v>47</v>
      </c>
      <c r="C3567" t="s">
        <v>21</v>
      </c>
      <c r="D3567" t="s">
        <v>22</v>
      </c>
      <c r="E3567">
        <v>252.66</v>
      </c>
      <c r="F3567" t="s">
        <v>55</v>
      </c>
      <c r="G3567" t="s">
        <v>40</v>
      </c>
      <c r="H3567">
        <v>6.2</v>
      </c>
      <c r="I3567">
        <v>0</v>
      </c>
      <c r="J3567" t="s">
        <v>25</v>
      </c>
      <c r="K3567">
        <v>470684</v>
      </c>
      <c r="L3567">
        <v>18</v>
      </c>
      <c r="M3567">
        <v>0</v>
      </c>
      <c r="N3567">
        <v>0</v>
      </c>
      <c r="O3567">
        <v>0</v>
      </c>
      <c r="P3567">
        <v>0</v>
      </c>
      <c r="Q3567">
        <v>0</v>
      </c>
      <c r="R3567" t="s">
        <v>9287</v>
      </c>
    </row>
    <row r="3568" spans="1:19">
      <c r="A3568" t="s">
        <v>9288</v>
      </c>
      <c r="B3568" t="s">
        <v>8375</v>
      </c>
      <c r="C3568" t="s">
        <v>21</v>
      </c>
      <c r="D3568" t="s">
        <v>70</v>
      </c>
      <c r="E3568">
        <v>900.5</v>
      </c>
      <c r="F3568" t="s">
        <v>39</v>
      </c>
      <c r="G3568" t="s">
        <v>24</v>
      </c>
      <c r="H3568">
        <v>11.19</v>
      </c>
      <c r="I3568">
        <v>0</v>
      </c>
      <c r="J3568" t="s">
        <v>25</v>
      </c>
      <c r="K3568">
        <v>474419</v>
      </c>
      <c r="L3568">
        <v>23</v>
      </c>
      <c r="M3568">
        <v>0</v>
      </c>
      <c r="N3568">
        <v>0</v>
      </c>
      <c r="O3568">
        <v>0</v>
      </c>
      <c r="P3568">
        <v>0</v>
      </c>
      <c r="Q3568">
        <v>0</v>
      </c>
      <c r="R3568" t="s">
        <v>9289</v>
      </c>
      <c r="S3568" t="s">
        <v>50</v>
      </c>
    </row>
    <row r="3569" spans="1:19">
      <c r="A3569" t="s">
        <v>9290</v>
      </c>
      <c r="B3569" t="s">
        <v>888</v>
      </c>
      <c r="C3569" t="s">
        <v>111</v>
      </c>
      <c r="D3569" t="s">
        <v>70</v>
      </c>
      <c r="E3569">
        <v>138.30000000000001</v>
      </c>
      <c r="F3569" t="s">
        <v>23</v>
      </c>
      <c r="G3569" t="s">
        <v>24</v>
      </c>
      <c r="H3569">
        <v>0.88</v>
      </c>
      <c r="I3569">
        <v>0</v>
      </c>
      <c r="J3569" t="s">
        <v>31</v>
      </c>
      <c r="K3569">
        <v>534364</v>
      </c>
      <c r="L3569">
        <v>19</v>
      </c>
      <c r="M3569">
        <v>0</v>
      </c>
      <c r="N3569">
        <v>0</v>
      </c>
      <c r="O3569">
        <v>0</v>
      </c>
      <c r="P3569">
        <v>0</v>
      </c>
      <c r="Q3569">
        <v>0</v>
      </c>
      <c r="R3569" t="s">
        <v>9291</v>
      </c>
    </row>
    <row r="3570" spans="1:19">
      <c r="A3570" t="s">
        <v>9292</v>
      </c>
      <c r="B3570" t="s">
        <v>9293</v>
      </c>
      <c r="C3570" t="s">
        <v>44</v>
      </c>
      <c r="D3570" t="s">
        <v>54</v>
      </c>
      <c r="E3570">
        <v>309.43</v>
      </c>
      <c r="F3570" t="s">
        <v>23</v>
      </c>
      <c r="G3570" t="s">
        <v>24</v>
      </c>
      <c r="H3570">
        <v>12.14</v>
      </c>
      <c r="I3570">
        <v>0</v>
      </c>
      <c r="J3570" t="s">
        <v>25</v>
      </c>
      <c r="K3570">
        <v>539563</v>
      </c>
      <c r="L3570">
        <v>14</v>
      </c>
      <c r="M3570">
        <v>0</v>
      </c>
      <c r="N3570">
        <v>0</v>
      </c>
      <c r="O3570">
        <v>0</v>
      </c>
      <c r="P3570">
        <v>0</v>
      </c>
      <c r="Q3570">
        <v>0</v>
      </c>
      <c r="R3570" t="s">
        <v>9294</v>
      </c>
    </row>
    <row r="3571" spans="1:19">
      <c r="A3571" t="s">
        <v>9295</v>
      </c>
      <c r="B3571" t="s">
        <v>9296</v>
      </c>
      <c r="C3571" t="s">
        <v>60</v>
      </c>
      <c r="D3571" t="s">
        <v>70</v>
      </c>
      <c r="E3571">
        <v>699.17</v>
      </c>
      <c r="F3571" t="s">
        <v>23</v>
      </c>
      <c r="G3571" t="s">
        <v>24</v>
      </c>
      <c r="H3571">
        <v>9.4700000000000006</v>
      </c>
      <c r="I3571">
        <v>0</v>
      </c>
      <c r="J3571" t="s">
        <v>31</v>
      </c>
      <c r="K3571">
        <v>521823</v>
      </c>
      <c r="L3571">
        <v>16</v>
      </c>
      <c r="M3571">
        <v>0</v>
      </c>
      <c r="N3571">
        <v>0</v>
      </c>
      <c r="O3571">
        <v>0</v>
      </c>
      <c r="P3571">
        <v>0</v>
      </c>
      <c r="Q3571">
        <v>0</v>
      </c>
      <c r="R3571" t="s">
        <v>9297</v>
      </c>
    </row>
    <row r="3572" spans="1:19">
      <c r="A3572" t="s">
        <v>9298</v>
      </c>
      <c r="B3572" t="s">
        <v>9299</v>
      </c>
      <c r="C3572" t="s">
        <v>21</v>
      </c>
      <c r="D3572" t="s">
        <v>54</v>
      </c>
      <c r="E3572">
        <v>401.82</v>
      </c>
      <c r="F3572" t="s">
        <v>23</v>
      </c>
      <c r="G3572" t="s">
        <v>24</v>
      </c>
      <c r="H3572">
        <v>12.27</v>
      </c>
      <c r="I3572">
        <v>0</v>
      </c>
      <c r="J3572" t="s">
        <v>31</v>
      </c>
      <c r="K3572">
        <v>453334</v>
      </c>
      <c r="L3572">
        <v>10</v>
      </c>
      <c r="M3572">
        <v>0</v>
      </c>
      <c r="N3572">
        <v>0</v>
      </c>
      <c r="O3572">
        <v>0</v>
      </c>
      <c r="P3572">
        <v>0</v>
      </c>
      <c r="Q3572">
        <v>0</v>
      </c>
      <c r="R3572" t="s">
        <v>9300</v>
      </c>
    </row>
    <row r="3573" spans="1:19">
      <c r="A3573" t="s">
        <v>9301</v>
      </c>
      <c r="B3573" t="s">
        <v>5868</v>
      </c>
      <c r="C3573" t="s">
        <v>44</v>
      </c>
      <c r="D3573" t="s">
        <v>30</v>
      </c>
      <c r="E3573">
        <v>112.4</v>
      </c>
      <c r="F3573" t="s">
        <v>39</v>
      </c>
      <c r="G3573" t="s">
        <v>24</v>
      </c>
      <c r="H3573">
        <v>9.2799999999999994</v>
      </c>
      <c r="I3573">
        <v>0</v>
      </c>
      <c r="J3573" t="s">
        <v>25</v>
      </c>
      <c r="K3573">
        <v>440757</v>
      </c>
      <c r="L3573">
        <v>12</v>
      </c>
      <c r="M3573">
        <v>0</v>
      </c>
      <c r="N3573">
        <v>0</v>
      </c>
      <c r="O3573">
        <v>0</v>
      </c>
      <c r="P3573">
        <v>0</v>
      </c>
      <c r="Q3573">
        <v>0</v>
      </c>
      <c r="R3573" t="s">
        <v>9302</v>
      </c>
      <c r="S3573" t="s">
        <v>50</v>
      </c>
    </row>
    <row r="3574" spans="1:19">
      <c r="A3574" t="s">
        <v>9303</v>
      </c>
      <c r="B3574" t="s">
        <v>687</v>
      </c>
      <c r="C3574" t="s">
        <v>121</v>
      </c>
      <c r="D3574" t="s">
        <v>30</v>
      </c>
      <c r="E3574">
        <v>600.23</v>
      </c>
      <c r="F3574" t="s">
        <v>23</v>
      </c>
      <c r="G3574" t="s">
        <v>24</v>
      </c>
      <c r="H3574">
        <v>4.28</v>
      </c>
      <c r="I3574">
        <v>0</v>
      </c>
      <c r="J3574" t="s">
        <v>31</v>
      </c>
      <c r="K3574">
        <v>558314</v>
      </c>
      <c r="L3574">
        <v>14</v>
      </c>
      <c r="M3574">
        <v>0</v>
      </c>
      <c r="N3574">
        <v>0</v>
      </c>
      <c r="O3574">
        <v>0</v>
      </c>
      <c r="P3574">
        <v>0</v>
      </c>
      <c r="Q3574">
        <v>0</v>
      </c>
      <c r="R3574" t="s">
        <v>9304</v>
      </c>
    </row>
    <row r="3575" spans="1:19">
      <c r="A3575" t="s">
        <v>9305</v>
      </c>
      <c r="B3575" t="s">
        <v>5087</v>
      </c>
      <c r="C3575" t="s">
        <v>53</v>
      </c>
      <c r="D3575" t="s">
        <v>22</v>
      </c>
      <c r="E3575">
        <v>535.54</v>
      </c>
      <c r="F3575" t="s">
        <v>23</v>
      </c>
      <c r="G3575" t="s">
        <v>24</v>
      </c>
      <c r="H3575">
        <v>6.69</v>
      </c>
      <c r="I3575">
        <v>0</v>
      </c>
      <c r="J3575" t="s">
        <v>144</v>
      </c>
      <c r="K3575">
        <v>488711</v>
      </c>
      <c r="L3575">
        <v>16</v>
      </c>
      <c r="M3575">
        <v>0</v>
      </c>
      <c r="N3575">
        <v>0</v>
      </c>
      <c r="O3575">
        <v>0</v>
      </c>
      <c r="P3575">
        <v>0</v>
      </c>
      <c r="Q3575">
        <v>0</v>
      </c>
      <c r="R3575" t="s">
        <v>9306</v>
      </c>
    </row>
    <row r="3576" spans="1:19">
      <c r="A3576" t="s">
        <v>9307</v>
      </c>
      <c r="B3576" t="s">
        <v>9308</v>
      </c>
      <c r="C3576" t="s">
        <v>44</v>
      </c>
      <c r="D3576" t="s">
        <v>54</v>
      </c>
      <c r="E3576">
        <v>47.37</v>
      </c>
      <c r="F3576" t="s">
        <v>39</v>
      </c>
      <c r="G3576" t="s">
        <v>24</v>
      </c>
      <c r="H3576">
        <v>11.89</v>
      </c>
      <c r="I3576">
        <v>0</v>
      </c>
      <c r="J3576" t="s">
        <v>48</v>
      </c>
      <c r="K3576">
        <v>426316</v>
      </c>
      <c r="L3576">
        <v>16</v>
      </c>
      <c r="M3576">
        <v>0</v>
      </c>
      <c r="N3576">
        <v>0</v>
      </c>
      <c r="O3576">
        <v>0</v>
      </c>
      <c r="P3576">
        <v>0</v>
      </c>
      <c r="Q3576">
        <v>0</v>
      </c>
      <c r="R3576" t="s">
        <v>9309</v>
      </c>
      <c r="S3576" t="s">
        <v>50</v>
      </c>
    </row>
    <row r="3577" spans="1:19">
      <c r="A3577" t="s">
        <v>9310</v>
      </c>
      <c r="B3577" t="s">
        <v>5449</v>
      </c>
      <c r="C3577" t="s">
        <v>60</v>
      </c>
      <c r="D3577" t="s">
        <v>70</v>
      </c>
      <c r="E3577">
        <v>1111.1199999999999</v>
      </c>
      <c r="F3577" t="s">
        <v>55</v>
      </c>
      <c r="G3577" t="s">
        <v>40</v>
      </c>
      <c r="H3577">
        <v>5.33</v>
      </c>
      <c r="I3577">
        <v>0</v>
      </c>
      <c r="J3577" t="s">
        <v>25</v>
      </c>
      <c r="K3577">
        <v>444483</v>
      </c>
      <c r="L3577">
        <v>25</v>
      </c>
      <c r="M3577">
        <v>0</v>
      </c>
      <c r="N3577">
        <v>0</v>
      </c>
      <c r="O3577">
        <v>0</v>
      </c>
      <c r="P3577">
        <v>0</v>
      </c>
      <c r="Q3577">
        <v>0</v>
      </c>
      <c r="R3577" t="s">
        <v>9311</v>
      </c>
    </row>
    <row r="3578" spans="1:19">
      <c r="A3578" t="s">
        <v>9312</v>
      </c>
      <c r="B3578" t="s">
        <v>3194</v>
      </c>
      <c r="C3578" t="s">
        <v>121</v>
      </c>
      <c r="D3578" t="s">
        <v>70</v>
      </c>
      <c r="E3578">
        <v>769.25</v>
      </c>
      <c r="F3578" t="s">
        <v>23</v>
      </c>
      <c r="G3578" t="s">
        <v>24</v>
      </c>
      <c r="H3578">
        <v>6.24</v>
      </c>
      <c r="I3578">
        <v>0</v>
      </c>
      <c r="J3578" t="s">
        <v>48</v>
      </c>
      <c r="K3578">
        <v>525143</v>
      </c>
      <c r="L3578">
        <v>10</v>
      </c>
      <c r="M3578">
        <v>0</v>
      </c>
      <c r="N3578">
        <v>0</v>
      </c>
      <c r="O3578">
        <v>0</v>
      </c>
      <c r="P3578">
        <v>0</v>
      </c>
      <c r="Q3578">
        <v>0</v>
      </c>
      <c r="R3578" t="s">
        <v>9313</v>
      </c>
    </row>
    <row r="3579" spans="1:19">
      <c r="A3579" t="s">
        <v>9314</v>
      </c>
      <c r="B3579" t="s">
        <v>5652</v>
      </c>
      <c r="C3579" t="s">
        <v>35</v>
      </c>
      <c r="D3579" t="s">
        <v>22</v>
      </c>
      <c r="E3579">
        <v>300.25</v>
      </c>
      <c r="F3579" t="s">
        <v>23</v>
      </c>
      <c r="G3579" t="s">
        <v>24</v>
      </c>
      <c r="H3579">
        <v>11.36</v>
      </c>
      <c r="I3579">
        <v>0</v>
      </c>
      <c r="J3579" t="s">
        <v>48</v>
      </c>
      <c r="K3579">
        <v>527056</v>
      </c>
      <c r="L3579">
        <v>14</v>
      </c>
      <c r="M3579">
        <v>0</v>
      </c>
      <c r="N3579">
        <v>0</v>
      </c>
      <c r="O3579">
        <v>0</v>
      </c>
      <c r="P3579">
        <v>0</v>
      </c>
      <c r="Q3579">
        <v>0</v>
      </c>
      <c r="R3579" t="s">
        <v>9315</v>
      </c>
    </row>
    <row r="3580" spans="1:19">
      <c r="A3580" t="s">
        <v>9316</v>
      </c>
      <c r="B3580" t="s">
        <v>9317</v>
      </c>
      <c r="C3580" t="s">
        <v>29</v>
      </c>
      <c r="D3580" t="s">
        <v>30</v>
      </c>
      <c r="E3580">
        <v>526.03</v>
      </c>
      <c r="F3580" t="s">
        <v>39</v>
      </c>
      <c r="G3580" t="s">
        <v>40</v>
      </c>
      <c r="H3580">
        <v>10.61</v>
      </c>
      <c r="I3580">
        <v>0</v>
      </c>
      <c r="J3580" t="s">
        <v>25</v>
      </c>
      <c r="K3580">
        <v>436832</v>
      </c>
      <c r="L3580">
        <v>14</v>
      </c>
      <c r="M3580">
        <v>0</v>
      </c>
      <c r="N3580">
        <v>0</v>
      </c>
      <c r="O3580">
        <v>0</v>
      </c>
      <c r="P3580">
        <v>0</v>
      </c>
      <c r="Q3580">
        <v>0</v>
      </c>
      <c r="R3580" t="s">
        <v>9318</v>
      </c>
    </row>
    <row r="3581" spans="1:19">
      <c r="A3581" t="s">
        <v>9319</v>
      </c>
      <c r="B3581" t="s">
        <v>7707</v>
      </c>
      <c r="C3581" t="s">
        <v>21</v>
      </c>
      <c r="D3581" t="s">
        <v>54</v>
      </c>
      <c r="E3581">
        <v>192.75</v>
      </c>
      <c r="F3581" t="s">
        <v>23</v>
      </c>
      <c r="G3581" t="s">
        <v>24</v>
      </c>
      <c r="H3581">
        <v>8.31</v>
      </c>
      <c r="I3581">
        <v>0</v>
      </c>
      <c r="J3581" t="s">
        <v>48</v>
      </c>
      <c r="K3581">
        <v>509665</v>
      </c>
      <c r="L3581">
        <v>11</v>
      </c>
      <c r="M3581">
        <v>0</v>
      </c>
      <c r="N3581">
        <v>0</v>
      </c>
      <c r="O3581">
        <v>0</v>
      </c>
      <c r="P3581">
        <v>0</v>
      </c>
      <c r="Q3581">
        <v>0</v>
      </c>
      <c r="R3581" t="s">
        <v>9320</v>
      </c>
    </row>
    <row r="3582" spans="1:19">
      <c r="A3582" t="s">
        <v>9321</v>
      </c>
      <c r="B3582" t="s">
        <v>2382</v>
      </c>
      <c r="C3582" t="s">
        <v>21</v>
      </c>
      <c r="D3582" t="s">
        <v>30</v>
      </c>
      <c r="E3582">
        <v>1094.71</v>
      </c>
      <c r="F3582" t="s">
        <v>23</v>
      </c>
      <c r="G3582" t="s">
        <v>24</v>
      </c>
      <c r="H3582">
        <v>9.3000000000000007</v>
      </c>
      <c r="I3582">
        <v>0</v>
      </c>
      <c r="J3582" t="s">
        <v>31</v>
      </c>
      <c r="K3582">
        <v>492337</v>
      </c>
      <c r="L3582">
        <v>20</v>
      </c>
      <c r="M3582">
        <v>0</v>
      </c>
      <c r="N3582">
        <v>0</v>
      </c>
      <c r="O3582">
        <v>0</v>
      </c>
      <c r="P3582">
        <v>0</v>
      </c>
      <c r="Q3582">
        <v>0</v>
      </c>
      <c r="R3582" t="s">
        <v>9322</v>
      </c>
    </row>
    <row r="3583" spans="1:19">
      <c r="A3583" t="s">
        <v>9323</v>
      </c>
      <c r="B3583" t="s">
        <v>9324</v>
      </c>
      <c r="C3583" t="s">
        <v>35</v>
      </c>
      <c r="D3583" t="s">
        <v>22</v>
      </c>
      <c r="E3583">
        <v>386.03</v>
      </c>
      <c r="F3583" t="s">
        <v>23</v>
      </c>
      <c r="G3583" t="s">
        <v>24</v>
      </c>
      <c r="H3583">
        <v>3.45</v>
      </c>
      <c r="I3583">
        <v>0</v>
      </c>
      <c r="J3583" t="s">
        <v>144</v>
      </c>
      <c r="K3583">
        <v>412941</v>
      </c>
      <c r="L3583">
        <v>19</v>
      </c>
      <c r="M3583">
        <v>0</v>
      </c>
      <c r="N3583">
        <v>0</v>
      </c>
      <c r="O3583">
        <v>0</v>
      </c>
      <c r="P3583">
        <v>0</v>
      </c>
      <c r="Q3583">
        <v>0</v>
      </c>
      <c r="R3583" t="s">
        <v>9325</v>
      </c>
    </row>
    <row r="3584" spans="1:19">
      <c r="A3584" t="s">
        <v>9326</v>
      </c>
      <c r="B3584" t="s">
        <v>1783</v>
      </c>
      <c r="C3584" t="s">
        <v>35</v>
      </c>
      <c r="D3584" t="s">
        <v>30</v>
      </c>
      <c r="E3584">
        <v>328.28</v>
      </c>
      <c r="F3584" t="s">
        <v>23</v>
      </c>
      <c r="G3584" t="s">
        <v>24</v>
      </c>
      <c r="H3584">
        <v>9.42</v>
      </c>
      <c r="I3584">
        <v>0</v>
      </c>
      <c r="J3584" t="s">
        <v>25</v>
      </c>
      <c r="K3584">
        <v>424073</v>
      </c>
      <c r="L3584">
        <v>17</v>
      </c>
      <c r="M3584">
        <v>0</v>
      </c>
      <c r="N3584">
        <v>0</v>
      </c>
      <c r="O3584">
        <v>0</v>
      </c>
      <c r="P3584">
        <v>0</v>
      </c>
      <c r="Q3584">
        <v>0</v>
      </c>
      <c r="R3584" t="s">
        <v>9327</v>
      </c>
    </row>
    <row r="3585" spans="1:19">
      <c r="A3585" t="s">
        <v>9328</v>
      </c>
      <c r="B3585" t="s">
        <v>412</v>
      </c>
      <c r="C3585" t="s">
        <v>35</v>
      </c>
      <c r="D3585" t="s">
        <v>30</v>
      </c>
      <c r="E3585">
        <v>237.95</v>
      </c>
      <c r="F3585" t="s">
        <v>23</v>
      </c>
      <c r="G3585" t="s">
        <v>24</v>
      </c>
      <c r="H3585">
        <v>11.37</v>
      </c>
      <c r="I3585">
        <v>0</v>
      </c>
      <c r="J3585" t="s">
        <v>48</v>
      </c>
      <c r="K3585">
        <v>433531</v>
      </c>
      <c r="L3585">
        <v>14</v>
      </c>
      <c r="M3585">
        <v>0</v>
      </c>
      <c r="N3585">
        <v>0</v>
      </c>
      <c r="O3585">
        <v>0</v>
      </c>
      <c r="P3585">
        <v>0</v>
      </c>
      <c r="Q3585">
        <v>0</v>
      </c>
      <c r="R3585" t="s">
        <v>9329</v>
      </c>
    </row>
    <row r="3586" spans="1:19">
      <c r="A3586" t="s">
        <v>9330</v>
      </c>
      <c r="B3586" t="s">
        <v>6388</v>
      </c>
      <c r="C3586" t="s">
        <v>128</v>
      </c>
      <c r="D3586" t="s">
        <v>22</v>
      </c>
      <c r="E3586">
        <v>721.93</v>
      </c>
      <c r="F3586" t="s">
        <v>23</v>
      </c>
      <c r="G3586" t="s">
        <v>24</v>
      </c>
      <c r="H3586">
        <v>11.85</v>
      </c>
      <c r="I3586">
        <v>0</v>
      </c>
      <c r="J3586" t="s">
        <v>48</v>
      </c>
      <c r="K3586">
        <v>454104</v>
      </c>
      <c r="L3586">
        <v>12</v>
      </c>
      <c r="M3586">
        <v>0</v>
      </c>
      <c r="N3586">
        <v>0</v>
      </c>
      <c r="O3586">
        <v>0</v>
      </c>
      <c r="P3586">
        <v>0</v>
      </c>
      <c r="Q3586">
        <v>0</v>
      </c>
      <c r="R3586" t="s">
        <v>9331</v>
      </c>
    </row>
    <row r="3587" spans="1:19">
      <c r="A3587" t="s">
        <v>9332</v>
      </c>
      <c r="B3587" t="s">
        <v>4429</v>
      </c>
      <c r="C3587" t="s">
        <v>21</v>
      </c>
      <c r="D3587" t="s">
        <v>54</v>
      </c>
      <c r="E3587">
        <v>392.44</v>
      </c>
      <c r="F3587" t="s">
        <v>23</v>
      </c>
      <c r="G3587" t="s">
        <v>24</v>
      </c>
      <c r="H3587">
        <v>18.25</v>
      </c>
      <c r="I3587">
        <v>0</v>
      </c>
      <c r="J3587" t="s">
        <v>31</v>
      </c>
      <c r="K3587">
        <v>410417</v>
      </c>
      <c r="L3587">
        <v>20</v>
      </c>
      <c r="M3587">
        <v>0</v>
      </c>
      <c r="N3587">
        <v>0</v>
      </c>
      <c r="O3587">
        <v>0</v>
      </c>
      <c r="P3587">
        <v>0</v>
      </c>
      <c r="Q3587">
        <v>0</v>
      </c>
      <c r="R3587" t="s">
        <v>9333</v>
      </c>
    </row>
    <row r="3588" spans="1:19">
      <c r="A3588" t="s">
        <v>9334</v>
      </c>
      <c r="B3588" t="s">
        <v>3974</v>
      </c>
      <c r="C3588" t="s">
        <v>95</v>
      </c>
      <c r="D3588" t="s">
        <v>70</v>
      </c>
      <c r="E3588">
        <v>74.040000000000006</v>
      </c>
      <c r="F3588" t="s">
        <v>23</v>
      </c>
      <c r="G3588" t="s">
        <v>24</v>
      </c>
      <c r="H3588">
        <v>0.94</v>
      </c>
      <c r="I3588">
        <v>0</v>
      </c>
      <c r="J3588" t="s">
        <v>31</v>
      </c>
      <c r="K3588">
        <v>453008</v>
      </c>
      <c r="L3588">
        <v>53</v>
      </c>
      <c r="M3588">
        <v>1</v>
      </c>
      <c r="N3588">
        <v>0</v>
      </c>
      <c r="O3588">
        <v>0</v>
      </c>
      <c r="P3588">
        <v>0</v>
      </c>
      <c r="Q3588">
        <v>1</v>
      </c>
      <c r="R3588" t="s">
        <v>9335</v>
      </c>
    </row>
    <row r="3589" spans="1:19">
      <c r="A3589" t="s">
        <v>9336</v>
      </c>
      <c r="B3589" t="s">
        <v>9337</v>
      </c>
      <c r="C3589" t="s">
        <v>21</v>
      </c>
      <c r="D3589" t="s">
        <v>30</v>
      </c>
      <c r="E3589">
        <v>138.51</v>
      </c>
      <c r="F3589" t="s">
        <v>23</v>
      </c>
      <c r="G3589" t="s">
        <v>24</v>
      </c>
      <c r="H3589">
        <v>7.38</v>
      </c>
      <c r="I3589">
        <v>0</v>
      </c>
      <c r="J3589" t="s">
        <v>48</v>
      </c>
      <c r="K3589">
        <v>530463</v>
      </c>
      <c r="L3589">
        <v>18</v>
      </c>
      <c r="M3589">
        <v>0</v>
      </c>
      <c r="N3589">
        <v>0</v>
      </c>
      <c r="O3589">
        <v>0</v>
      </c>
      <c r="P3589">
        <v>0</v>
      </c>
      <c r="Q3589">
        <v>0</v>
      </c>
      <c r="R3589" t="s">
        <v>9338</v>
      </c>
    </row>
    <row r="3590" spans="1:19">
      <c r="A3590" t="s">
        <v>9339</v>
      </c>
      <c r="B3590" t="s">
        <v>3552</v>
      </c>
      <c r="C3590" t="s">
        <v>121</v>
      </c>
      <c r="D3590" t="s">
        <v>30</v>
      </c>
      <c r="E3590">
        <v>718.2</v>
      </c>
      <c r="F3590" t="s">
        <v>23</v>
      </c>
      <c r="G3590" t="s">
        <v>24</v>
      </c>
      <c r="H3590">
        <v>9.3699999999999992</v>
      </c>
      <c r="I3590">
        <v>0</v>
      </c>
      <c r="J3590" t="s">
        <v>48</v>
      </c>
      <c r="K3590">
        <v>423442</v>
      </c>
      <c r="L3590">
        <v>19</v>
      </c>
      <c r="M3590">
        <v>0</v>
      </c>
      <c r="N3590">
        <v>0</v>
      </c>
      <c r="O3590">
        <v>0</v>
      </c>
      <c r="P3590">
        <v>0</v>
      </c>
      <c r="Q3590">
        <v>0</v>
      </c>
      <c r="R3590" t="s">
        <v>9340</v>
      </c>
    </row>
    <row r="3591" spans="1:19">
      <c r="A3591" t="s">
        <v>9341</v>
      </c>
      <c r="B3591" t="s">
        <v>6278</v>
      </c>
      <c r="C3591" t="s">
        <v>21</v>
      </c>
      <c r="D3591" t="s">
        <v>70</v>
      </c>
      <c r="E3591">
        <v>244.43</v>
      </c>
      <c r="F3591" t="s">
        <v>23</v>
      </c>
      <c r="G3591" t="s">
        <v>24</v>
      </c>
      <c r="H3591">
        <v>4.1399999999999997</v>
      </c>
      <c r="I3591">
        <v>0</v>
      </c>
      <c r="J3591" t="s">
        <v>31</v>
      </c>
      <c r="K3591">
        <v>454584</v>
      </c>
      <c r="L3591">
        <v>22</v>
      </c>
      <c r="M3591">
        <v>0</v>
      </c>
      <c r="N3591">
        <v>0</v>
      </c>
      <c r="O3591">
        <v>0</v>
      </c>
      <c r="P3591">
        <v>0</v>
      </c>
      <c r="Q3591">
        <v>0</v>
      </c>
      <c r="R3591" t="s">
        <v>9342</v>
      </c>
    </row>
    <row r="3592" spans="1:19">
      <c r="A3592" t="s">
        <v>9343</v>
      </c>
      <c r="B3592" t="s">
        <v>8892</v>
      </c>
      <c r="C3592" t="s">
        <v>128</v>
      </c>
      <c r="D3592" t="s">
        <v>30</v>
      </c>
      <c r="E3592">
        <v>142.32</v>
      </c>
      <c r="F3592" t="s">
        <v>39</v>
      </c>
      <c r="G3592" t="s">
        <v>40</v>
      </c>
      <c r="H3592">
        <v>1.52</v>
      </c>
      <c r="I3592">
        <v>0</v>
      </c>
      <c r="J3592" t="s">
        <v>48</v>
      </c>
      <c r="K3592">
        <v>526405</v>
      </c>
      <c r="L3592">
        <v>20</v>
      </c>
      <c r="M3592">
        <v>0</v>
      </c>
      <c r="N3592">
        <v>0</v>
      </c>
      <c r="O3592">
        <v>0</v>
      </c>
      <c r="P3592">
        <v>0</v>
      </c>
      <c r="Q3592">
        <v>0</v>
      </c>
      <c r="R3592" t="s">
        <v>9344</v>
      </c>
    </row>
    <row r="3593" spans="1:19">
      <c r="A3593" t="s">
        <v>9345</v>
      </c>
      <c r="B3593" t="s">
        <v>9346</v>
      </c>
      <c r="C3593" t="s">
        <v>121</v>
      </c>
      <c r="D3593" t="s">
        <v>30</v>
      </c>
      <c r="E3593">
        <v>349.03</v>
      </c>
      <c r="F3593" t="s">
        <v>23</v>
      </c>
      <c r="G3593" t="s">
        <v>24</v>
      </c>
      <c r="H3593">
        <v>4.12</v>
      </c>
      <c r="I3593">
        <v>0</v>
      </c>
      <c r="J3593" t="s">
        <v>25</v>
      </c>
      <c r="K3593">
        <v>469116</v>
      </c>
      <c r="L3593">
        <v>18</v>
      </c>
      <c r="M3593">
        <v>0</v>
      </c>
      <c r="N3593">
        <v>0</v>
      </c>
      <c r="O3593">
        <v>0</v>
      </c>
      <c r="P3593">
        <v>0</v>
      </c>
      <c r="Q3593">
        <v>0</v>
      </c>
      <c r="R3593" t="s">
        <v>9347</v>
      </c>
    </row>
    <row r="3594" spans="1:19">
      <c r="A3594" t="s">
        <v>9348</v>
      </c>
      <c r="B3594" t="s">
        <v>738</v>
      </c>
      <c r="C3594" t="s">
        <v>35</v>
      </c>
      <c r="D3594" t="s">
        <v>22</v>
      </c>
      <c r="E3594">
        <v>1319.94</v>
      </c>
      <c r="F3594" t="s">
        <v>23</v>
      </c>
      <c r="G3594" t="s">
        <v>24</v>
      </c>
      <c r="H3594">
        <v>1.74</v>
      </c>
      <c r="I3594">
        <v>0</v>
      </c>
      <c r="J3594" t="s">
        <v>25</v>
      </c>
      <c r="K3594">
        <v>514092</v>
      </c>
      <c r="L3594">
        <v>16</v>
      </c>
      <c r="M3594">
        <v>0</v>
      </c>
      <c r="N3594">
        <v>0</v>
      </c>
      <c r="O3594">
        <v>0</v>
      </c>
      <c r="P3594">
        <v>0</v>
      </c>
      <c r="Q3594">
        <v>0</v>
      </c>
      <c r="R3594" t="s">
        <v>9349</v>
      </c>
    </row>
    <row r="3595" spans="1:19">
      <c r="A3595" t="s">
        <v>9350</v>
      </c>
      <c r="B3595" t="s">
        <v>1627</v>
      </c>
      <c r="C3595" t="s">
        <v>35</v>
      </c>
      <c r="D3595" t="s">
        <v>54</v>
      </c>
      <c r="E3595">
        <v>82.98</v>
      </c>
      <c r="F3595" t="s">
        <v>23</v>
      </c>
      <c r="G3595" t="s">
        <v>24</v>
      </c>
      <c r="H3595">
        <v>14.24</v>
      </c>
      <c r="I3595">
        <v>0</v>
      </c>
      <c r="J3595" t="s">
        <v>48</v>
      </c>
      <c r="K3595">
        <v>496842</v>
      </c>
      <c r="L3595">
        <v>37</v>
      </c>
      <c r="M3595">
        <v>0</v>
      </c>
      <c r="N3595">
        <v>1</v>
      </c>
      <c r="O3595">
        <v>0</v>
      </c>
      <c r="P3595">
        <v>0</v>
      </c>
      <c r="Q3595">
        <v>0</v>
      </c>
      <c r="R3595" t="s">
        <v>9351</v>
      </c>
    </row>
    <row r="3596" spans="1:19">
      <c r="A3596" t="s">
        <v>9352</v>
      </c>
      <c r="B3596" t="s">
        <v>7290</v>
      </c>
      <c r="C3596" t="s">
        <v>29</v>
      </c>
      <c r="D3596" t="s">
        <v>30</v>
      </c>
      <c r="E3596">
        <v>699.34</v>
      </c>
      <c r="F3596" t="s">
        <v>23</v>
      </c>
      <c r="G3596" t="s">
        <v>24</v>
      </c>
      <c r="H3596">
        <v>11.28</v>
      </c>
      <c r="I3596">
        <v>0</v>
      </c>
      <c r="J3596" t="s">
        <v>25</v>
      </c>
      <c r="K3596">
        <v>524025</v>
      </c>
      <c r="L3596">
        <v>24</v>
      </c>
      <c r="M3596">
        <v>0</v>
      </c>
      <c r="N3596">
        <v>0</v>
      </c>
      <c r="O3596">
        <v>0</v>
      </c>
      <c r="P3596">
        <v>0</v>
      </c>
      <c r="Q3596">
        <v>0</v>
      </c>
      <c r="R3596" t="s">
        <v>9353</v>
      </c>
    </row>
    <row r="3597" spans="1:19">
      <c r="A3597" t="s">
        <v>9354</v>
      </c>
      <c r="B3597" t="s">
        <v>4373</v>
      </c>
      <c r="C3597" t="s">
        <v>53</v>
      </c>
      <c r="D3597" t="s">
        <v>70</v>
      </c>
      <c r="E3597">
        <v>120.91</v>
      </c>
      <c r="F3597" t="s">
        <v>55</v>
      </c>
      <c r="G3597" t="s">
        <v>24</v>
      </c>
      <c r="H3597">
        <v>10.36</v>
      </c>
      <c r="I3597">
        <v>0</v>
      </c>
      <c r="J3597" t="s">
        <v>25</v>
      </c>
      <c r="K3597">
        <v>415610</v>
      </c>
      <c r="L3597">
        <v>23</v>
      </c>
      <c r="M3597">
        <v>0</v>
      </c>
      <c r="N3597">
        <v>0</v>
      </c>
      <c r="O3597">
        <v>0</v>
      </c>
      <c r="P3597">
        <v>0</v>
      </c>
      <c r="Q3597">
        <v>0</v>
      </c>
      <c r="R3597" t="s">
        <v>9355</v>
      </c>
      <c r="S3597" t="s">
        <v>57</v>
      </c>
    </row>
    <row r="3598" spans="1:19">
      <c r="A3598" t="s">
        <v>9356</v>
      </c>
      <c r="B3598" t="s">
        <v>4283</v>
      </c>
      <c r="C3598" t="s">
        <v>21</v>
      </c>
      <c r="D3598" t="s">
        <v>22</v>
      </c>
      <c r="E3598">
        <v>353.63</v>
      </c>
      <c r="F3598" t="s">
        <v>39</v>
      </c>
      <c r="G3598" t="s">
        <v>24</v>
      </c>
      <c r="H3598">
        <v>7.75</v>
      </c>
      <c r="I3598">
        <v>0</v>
      </c>
      <c r="J3598" t="s">
        <v>25</v>
      </c>
      <c r="K3598">
        <v>425305</v>
      </c>
      <c r="L3598">
        <v>45</v>
      </c>
      <c r="M3598">
        <v>0</v>
      </c>
      <c r="N3598">
        <v>1</v>
      </c>
      <c r="O3598">
        <v>0</v>
      </c>
      <c r="P3598">
        <v>0</v>
      </c>
      <c r="Q3598">
        <v>0</v>
      </c>
      <c r="R3598" t="s">
        <v>9357</v>
      </c>
      <c r="S3598" t="s">
        <v>50</v>
      </c>
    </row>
    <row r="3599" spans="1:19">
      <c r="A3599" t="s">
        <v>9358</v>
      </c>
      <c r="B3599" t="s">
        <v>1593</v>
      </c>
      <c r="C3599" t="s">
        <v>121</v>
      </c>
      <c r="D3599" t="s">
        <v>54</v>
      </c>
      <c r="E3599">
        <v>267.72000000000003</v>
      </c>
      <c r="F3599" t="s">
        <v>39</v>
      </c>
      <c r="G3599" t="s">
        <v>40</v>
      </c>
      <c r="H3599">
        <v>16.8</v>
      </c>
      <c r="I3599">
        <v>0</v>
      </c>
      <c r="J3599" t="s">
        <v>25</v>
      </c>
      <c r="K3599">
        <v>530875</v>
      </c>
      <c r="L3599">
        <v>23</v>
      </c>
      <c r="M3599">
        <v>0</v>
      </c>
      <c r="N3599">
        <v>0</v>
      </c>
      <c r="O3599">
        <v>0</v>
      </c>
      <c r="P3599">
        <v>0</v>
      </c>
      <c r="Q3599">
        <v>0</v>
      </c>
      <c r="R3599" t="s">
        <v>9359</v>
      </c>
    </row>
    <row r="3600" spans="1:19">
      <c r="A3600" t="s">
        <v>9360</v>
      </c>
      <c r="B3600" t="s">
        <v>6346</v>
      </c>
      <c r="C3600" t="s">
        <v>95</v>
      </c>
      <c r="D3600" t="s">
        <v>70</v>
      </c>
      <c r="E3600">
        <v>469.52</v>
      </c>
      <c r="F3600" t="s">
        <v>23</v>
      </c>
      <c r="G3600" t="s">
        <v>24</v>
      </c>
      <c r="H3600">
        <v>11.27</v>
      </c>
      <c r="I3600">
        <v>0</v>
      </c>
      <c r="J3600" t="s">
        <v>25</v>
      </c>
      <c r="K3600">
        <v>523412</v>
      </c>
      <c r="L3600">
        <v>15</v>
      </c>
      <c r="M3600">
        <v>0</v>
      </c>
      <c r="N3600">
        <v>0</v>
      </c>
      <c r="O3600">
        <v>0</v>
      </c>
      <c r="P3600">
        <v>0</v>
      </c>
      <c r="Q3600">
        <v>0</v>
      </c>
      <c r="R3600" t="s">
        <v>9361</v>
      </c>
    </row>
    <row r="3601" spans="1:19">
      <c r="A3601" t="s">
        <v>9362</v>
      </c>
      <c r="B3601" t="s">
        <v>7447</v>
      </c>
      <c r="C3601" t="s">
        <v>111</v>
      </c>
      <c r="D3601" t="s">
        <v>22</v>
      </c>
      <c r="E3601">
        <v>676.13</v>
      </c>
      <c r="F3601" t="s">
        <v>23</v>
      </c>
      <c r="G3601" t="s">
        <v>24</v>
      </c>
      <c r="H3601">
        <v>9.4700000000000006</v>
      </c>
      <c r="I3601">
        <v>0</v>
      </c>
      <c r="J3601" t="s">
        <v>31</v>
      </c>
      <c r="K3601">
        <v>496474</v>
      </c>
      <c r="L3601">
        <v>20</v>
      </c>
      <c r="M3601">
        <v>0</v>
      </c>
      <c r="N3601">
        <v>0</v>
      </c>
      <c r="O3601">
        <v>0</v>
      </c>
      <c r="P3601">
        <v>0</v>
      </c>
      <c r="Q3601">
        <v>0</v>
      </c>
      <c r="R3601" t="s">
        <v>9363</v>
      </c>
    </row>
    <row r="3602" spans="1:19">
      <c r="A3602" t="s">
        <v>9364</v>
      </c>
      <c r="B3602" t="s">
        <v>5759</v>
      </c>
      <c r="C3602" t="s">
        <v>60</v>
      </c>
      <c r="D3602" t="s">
        <v>54</v>
      </c>
      <c r="E3602">
        <v>744.87</v>
      </c>
      <c r="F3602" t="s">
        <v>39</v>
      </c>
      <c r="G3602" t="s">
        <v>40</v>
      </c>
      <c r="H3602">
        <v>11.96</v>
      </c>
      <c r="I3602">
        <v>0</v>
      </c>
      <c r="J3602" t="s">
        <v>25</v>
      </c>
      <c r="K3602">
        <v>519959</v>
      </c>
      <c r="L3602">
        <v>25</v>
      </c>
      <c r="M3602">
        <v>0</v>
      </c>
      <c r="N3602">
        <v>0</v>
      </c>
      <c r="O3602">
        <v>0</v>
      </c>
      <c r="P3602">
        <v>0</v>
      </c>
      <c r="Q3602">
        <v>0</v>
      </c>
      <c r="R3602" t="s">
        <v>9365</v>
      </c>
    </row>
    <row r="3603" spans="1:19">
      <c r="A3603" t="s">
        <v>9366</v>
      </c>
      <c r="B3603" t="s">
        <v>4213</v>
      </c>
      <c r="C3603" t="s">
        <v>60</v>
      </c>
      <c r="D3603" t="s">
        <v>30</v>
      </c>
      <c r="E3603">
        <v>83.52</v>
      </c>
      <c r="F3603" t="s">
        <v>23</v>
      </c>
      <c r="G3603" t="s">
        <v>24</v>
      </c>
      <c r="H3603">
        <v>0.73</v>
      </c>
      <c r="I3603">
        <v>0</v>
      </c>
      <c r="J3603" t="s">
        <v>48</v>
      </c>
      <c r="K3603">
        <v>511122</v>
      </c>
      <c r="L3603">
        <v>16</v>
      </c>
      <c r="M3603">
        <v>0</v>
      </c>
      <c r="N3603">
        <v>0</v>
      </c>
      <c r="O3603">
        <v>0</v>
      </c>
      <c r="P3603">
        <v>0</v>
      </c>
      <c r="Q3603">
        <v>0</v>
      </c>
      <c r="R3603" t="s">
        <v>9367</v>
      </c>
    </row>
    <row r="3604" spans="1:19">
      <c r="A3604" t="s">
        <v>9368</v>
      </c>
      <c r="B3604" t="s">
        <v>8922</v>
      </c>
      <c r="C3604" t="s">
        <v>35</v>
      </c>
      <c r="D3604" t="s">
        <v>30</v>
      </c>
      <c r="E3604">
        <v>311.91000000000003</v>
      </c>
      <c r="F3604" t="s">
        <v>23</v>
      </c>
      <c r="G3604" t="s">
        <v>24</v>
      </c>
      <c r="H3604">
        <v>1.0900000000000001</v>
      </c>
      <c r="I3604">
        <v>0</v>
      </c>
      <c r="J3604" t="s">
        <v>144</v>
      </c>
      <c r="K3604">
        <v>528189</v>
      </c>
      <c r="L3604">
        <v>19</v>
      </c>
      <c r="M3604">
        <v>0</v>
      </c>
      <c r="N3604">
        <v>0</v>
      </c>
      <c r="O3604">
        <v>0</v>
      </c>
      <c r="P3604">
        <v>0</v>
      </c>
      <c r="Q3604">
        <v>0</v>
      </c>
      <c r="R3604" t="s">
        <v>9369</v>
      </c>
    </row>
    <row r="3605" spans="1:19">
      <c r="A3605" t="s">
        <v>9370</v>
      </c>
      <c r="B3605" t="s">
        <v>8826</v>
      </c>
      <c r="C3605" t="s">
        <v>29</v>
      </c>
      <c r="D3605" t="s">
        <v>30</v>
      </c>
      <c r="E3605">
        <v>186.22</v>
      </c>
      <c r="F3605" t="s">
        <v>23</v>
      </c>
      <c r="G3605" t="s">
        <v>24</v>
      </c>
      <c r="H3605">
        <v>8.74</v>
      </c>
      <c r="I3605">
        <v>0</v>
      </c>
      <c r="J3605" t="s">
        <v>48</v>
      </c>
      <c r="K3605">
        <v>522586</v>
      </c>
      <c r="L3605">
        <v>25</v>
      </c>
      <c r="M3605">
        <v>0</v>
      </c>
      <c r="N3605">
        <v>0</v>
      </c>
      <c r="O3605">
        <v>0</v>
      </c>
      <c r="P3605">
        <v>0</v>
      </c>
      <c r="Q3605">
        <v>0</v>
      </c>
      <c r="R3605" t="s">
        <v>9371</v>
      </c>
    </row>
    <row r="3606" spans="1:19">
      <c r="A3606" t="s">
        <v>9372</v>
      </c>
      <c r="B3606" t="s">
        <v>2974</v>
      </c>
      <c r="C3606" t="s">
        <v>95</v>
      </c>
      <c r="D3606" t="s">
        <v>70</v>
      </c>
      <c r="E3606">
        <v>450.48</v>
      </c>
      <c r="F3606" t="s">
        <v>23</v>
      </c>
      <c r="G3606" t="s">
        <v>24</v>
      </c>
      <c r="H3606">
        <v>8.76</v>
      </c>
      <c r="I3606">
        <v>0</v>
      </c>
      <c r="J3606" t="s">
        <v>31</v>
      </c>
      <c r="K3606">
        <v>455925</v>
      </c>
      <c r="L3606">
        <v>12</v>
      </c>
      <c r="M3606">
        <v>0</v>
      </c>
      <c r="N3606">
        <v>0</v>
      </c>
      <c r="O3606">
        <v>0</v>
      </c>
      <c r="P3606">
        <v>0</v>
      </c>
      <c r="Q3606">
        <v>0</v>
      </c>
      <c r="R3606" t="s">
        <v>9373</v>
      </c>
    </row>
    <row r="3607" spans="1:19">
      <c r="A3607" t="s">
        <v>9374</v>
      </c>
      <c r="B3607" t="s">
        <v>1318</v>
      </c>
      <c r="C3607" t="s">
        <v>44</v>
      </c>
      <c r="D3607" t="s">
        <v>30</v>
      </c>
      <c r="E3607">
        <v>498.22</v>
      </c>
      <c r="F3607" t="s">
        <v>23</v>
      </c>
      <c r="G3607" t="s">
        <v>24</v>
      </c>
      <c r="H3607">
        <v>2.2400000000000002</v>
      </c>
      <c r="I3607">
        <v>0</v>
      </c>
      <c r="J3607" t="s">
        <v>144</v>
      </c>
      <c r="K3607">
        <v>540031</v>
      </c>
      <c r="L3607">
        <v>10</v>
      </c>
      <c r="M3607">
        <v>0</v>
      </c>
      <c r="N3607">
        <v>0</v>
      </c>
      <c r="O3607">
        <v>0</v>
      </c>
      <c r="P3607">
        <v>0</v>
      </c>
      <c r="Q3607">
        <v>0</v>
      </c>
      <c r="R3607" t="s">
        <v>9375</v>
      </c>
    </row>
    <row r="3608" spans="1:19">
      <c r="A3608" t="s">
        <v>9376</v>
      </c>
      <c r="B3608" t="s">
        <v>9377</v>
      </c>
      <c r="C3608" t="s">
        <v>44</v>
      </c>
      <c r="D3608" t="s">
        <v>30</v>
      </c>
      <c r="E3608">
        <v>680.07</v>
      </c>
      <c r="F3608" t="s">
        <v>39</v>
      </c>
      <c r="G3608" t="s">
        <v>40</v>
      </c>
      <c r="H3608">
        <v>2.2999999999999998</v>
      </c>
      <c r="I3608">
        <v>0</v>
      </c>
      <c r="J3608" t="s">
        <v>25</v>
      </c>
      <c r="K3608">
        <v>499204</v>
      </c>
      <c r="L3608">
        <v>17</v>
      </c>
      <c r="M3608">
        <v>0</v>
      </c>
      <c r="N3608">
        <v>0</v>
      </c>
      <c r="O3608">
        <v>0</v>
      </c>
      <c r="P3608">
        <v>0</v>
      </c>
      <c r="Q3608">
        <v>0</v>
      </c>
      <c r="R3608" t="s">
        <v>9378</v>
      </c>
    </row>
    <row r="3609" spans="1:19">
      <c r="A3609" t="s">
        <v>9379</v>
      </c>
      <c r="B3609" t="s">
        <v>2244</v>
      </c>
      <c r="C3609" t="s">
        <v>29</v>
      </c>
      <c r="D3609" t="s">
        <v>30</v>
      </c>
      <c r="E3609">
        <v>3491.83</v>
      </c>
      <c r="F3609" t="s">
        <v>23</v>
      </c>
      <c r="G3609" t="s">
        <v>24</v>
      </c>
      <c r="H3609">
        <v>3.74</v>
      </c>
      <c r="I3609">
        <v>0</v>
      </c>
      <c r="J3609" t="s">
        <v>31</v>
      </c>
      <c r="K3609">
        <v>549829</v>
      </c>
      <c r="L3609">
        <v>20</v>
      </c>
      <c r="M3609">
        <v>0</v>
      </c>
      <c r="N3609">
        <v>0</v>
      </c>
      <c r="O3609">
        <v>0</v>
      </c>
      <c r="P3609">
        <v>0</v>
      </c>
      <c r="Q3609">
        <v>0</v>
      </c>
      <c r="R3609" t="s">
        <v>9380</v>
      </c>
    </row>
    <row r="3610" spans="1:19">
      <c r="A3610" t="s">
        <v>9381</v>
      </c>
      <c r="B3610" t="s">
        <v>9382</v>
      </c>
      <c r="C3610" t="s">
        <v>53</v>
      </c>
      <c r="D3610" t="s">
        <v>30</v>
      </c>
      <c r="E3610">
        <v>1352.46</v>
      </c>
      <c r="F3610" t="s">
        <v>23</v>
      </c>
      <c r="G3610" t="s">
        <v>24</v>
      </c>
      <c r="H3610">
        <v>10.130000000000001</v>
      </c>
      <c r="I3610">
        <v>0</v>
      </c>
      <c r="J3610" t="s">
        <v>144</v>
      </c>
      <c r="K3610">
        <v>524453</v>
      </c>
      <c r="L3610">
        <v>18</v>
      </c>
      <c r="M3610">
        <v>0</v>
      </c>
      <c r="N3610">
        <v>0</v>
      </c>
      <c r="O3610">
        <v>0</v>
      </c>
      <c r="P3610">
        <v>0</v>
      </c>
      <c r="Q3610">
        <v>0</v>
      </c>
      <c r="R3610" t="s">
        <v>9383</v>
      </c>
    </row>
    <row r="3611" spans="1:19">
      <c r="A3611" t="s">
        <v>9384</v>
      </c>
      <c r="B3611" t="s">
        <v>8095</v>
      </c>
      <c r="C3611" t="s">
        <v>111</v>
      </c>
      <c r="D3611" t="s">
        <v>22</v>
      </c>
      <c r="E3611">
        <v>120.45</v>
      </c>
      <c r="F3611" t="s">
        <v>23</v>
      </c>
      <c r="G3611" t="s">
        <v>24</v>
      </c>
      <c r="H3611">
        <v>2</v>
      </c>
      <c r="I3611">
        <v>0</v>
      </c>
      <c r="J3611" t="s">
        <v>25</v>
      </c>
      <c r="K3611">
        <v>509731</v>
      </c>
      <c r="L3611">
        <v>14</v>
      </c>
      <c r="M3611">
        <v>0</v>
      </c>
      <c r="N3611">
        <v>0</v>
      </c>
      <c r="O3611">
        <v>0</v>
      </c>
      <c r="P3611">
        <v>0</v>
      </c>
      <c r="Q3611">
        <v>0</v>
      </c>
      <c r="R3611" t="s">
        <v>9385</v>
      </c>
    </row>
    <row r="3612" spans="1:19">
      <c r="A3612" t="s">
        <v>9386</v>
      </c>
      <c r="B3612" t="s">
        <v>4346</v>
      </c>
      <c r="C3612" t="s">
        <v>29</v>
      </c>
      <c r="D3612" t="s">
        <v>70</v>
      </c>
      <c r="E3612">
        <v>432.01</v>
      </c>
      <c r="F3612" t="s">
        <v>23</v>
      </c>
      <c r="G3612" t="s">
        <v>24</v>
      </c>
      <c r="H3612">
        <v>8.34</v>
      </c>
      <c r="I3612">
        <v>0</v>
      </c>
      <c r="J3612" t="s">
        <v>31</v>
      </c>
      <c r="K3612">
        <v>494692</v>
      </c>
      <c r="L3612">
        <v>13</v>
      </c>
      <c r="M3612">
        <v>0</v>
      </c>
      <c r="N3612">
        <v>0</v>
      </c>
      <c r="O3612">
        <v>0</v>
      </c>
      <c r="P3612">
        <v>0</v>
      </c>
      <c r="Q3612">
        <v>0</v>
      </c>
      <c r="R3612" t="s">
        <v>9387</v>
      </c>
    </row>
    <row r="3613" spans="1:19">
      <c r="A3613" t="s">
        <v>9388</v>
      </c>
      <c r="B3613" t="s">
        <v>9389</v>
      </c>
      <c r="C3613" t="s">
        <v>29</v>
      </c>
      <c r="D3613" t="s">
        <v>30</v>
      </c>
      <c r="E3613">
        <v>676.2</v>
      </c>
      <c r="F3613" t="s">
        <v>55</v>
      </c>
      <c r="G3613" t="s">
        <v>24</v>
      </c>
      <c r="H3613">
        <v>11.62</v>
      </c>
      <c r="I3613">
        <v>0</v>
      </c>
      <c r="J3613" t="s">
        <v>48</v>
      </c>
      <c r="K3613">
        <v>475134</v>
      </c>
      <c r="L3613">
        <v>18</v>
      </c>
      <c r="M3613">
        <v>0</v>
      </c>
      <c r="N3613">
        <v>0</v>
      </c>
      <c r="O3613">
        <v>0</v>
      </c>
      <c r="P3613">
        <v>0</v>
      </c>
      <c r="Q3613">
        <v>0</v>
      </c>
      <c r="R3613" t="s">
        <v>9390</v>
      </c>
      <c r="S3613" t="s">
        <v>57</v>
      </c>
    </row>
    <row r="3614" spans="1:19">
      <c r="A3614" t="s">
        <v>9391</v>
      </c>
      <c r="B3614" t="s">
        <v>6271</v>
      </c>
      <c r="C3614" t="s">
        <v>21</v>
      </c>
      <c r="D3614" t="s">
        <v>70</v>
      </c>
      <c r="E3614">
        <v>88.28</v>
      </c>
      <c r="F3614" t="s">
        <v>23</v>
      </c>
      <c r="G3614" t="s">
        <v>24</v>
      </c>
      <c r="H3614">
        <v>0.59</v>
      </c>
      <c r="I3614">
        <v>0</v>
      </c>
      <c r="J3614" t="s">
        <v>31</v>
      </c>
      <c r="K3614">
        <v>451500</v>
      </c>
      <c r="L3614">
        <v>19</v>
      </c>
      <c r="M3614">
        <v>0</v>
      </c>
      <c r="N3614">
        <v>0</v>
      </c>
      <c r="O3614">
        <v>0</v>
      </c>
      <c r="P3614">
        <v>0</v>
      </c>
      <c r="Q3614">
        <v>0</v>
      </c>
      <c r="R3614" t="s">
        <v>9392</v>
      </c>
    </row>
    <row r="3615" spans="1:19">
      <c r="A3615" t="s">
        <v>9393</v>
      </c>
      <c r="B3615" t="s">
        <v>2758</v>
      </c>
      <c r="C3615" t="s">
        <v>21</v>
      </c>
      <c r="D3615" t="s">
        <v>22</v>
      </c>
      <c r="E3615">
        <v>819.97</v>
      </c>
      <c r="F3615" t="s">
        <v>23</v>
      </c>
      <c r="G3615" t="s">
        <v>24</v>
      </c>
      <c r="H3615">
        <v>6.69</v>
      </c>
      <c r="I3615">
        <v>0</v>
      </c>
      <c r="J3615" t="s">
        <v>25</v>
      </c>
      <c r="K3615">
        <v>454504</v>
      </c>
      <c r="L3615">
        <v>25</v>
      </c>
      <c r="M3615">
        <v>0</v>
      </c>
      <c r="N3615">
        <v>0</v>
      </c>
      <c r="O3615">
        <v>0</v>
      </c>
      <c r="P3615">
        <v>0</v>
      </c>
      <c r="Q3615">
        <v>0</v>
      </c>
      <c r="R3615" t="s">
        <v>9394</v>
      </c>
    </row>
    <row r="3616" spans="1:19">
      <c r="A3616" t="s">
        <v>9395</v>
      </c>
      <c r="B3616" t="s">
        <v>9396</v>
      </c>
      <c r="C3616" t="s">
        <v>21</v>
      </c>
      <c r="D3616" t="s">
        <v>70</v>
      </c>
      <c r="E3616">
        <v>378.15</v>
      </c>
      <c r="F3616" t="s">
        <v>23</v>
      </c>
      <c r="G3616" t="s">
        <v>24</v>
      </c>
      <c r="H3616">
        <v>2.58</v>
      </c>
      <c r="I3616">
        <v>0</v>
      </c>
      <c r="J3616" t="s">
        <v>31</v>
      </c>
      <c r="K3616">
        <v>467639</v>
      </c>
      <c r="L3616">
        <v>25</v>
      </c>
      <c r="M3616">
        <v>0</v>
      </c>
      <c r="N3616">
        <v>0</v>
      </c>
      <c r="O3616">
        <v>0</v>
      </c>
      <c r="P3616">
        <v>0</v>
      </c>
      <c r="Q3616">
        <v>0</v>
      </c>
      <c r="R3616" t="s">
        <v>9397</v>
      </c>
    </row>
    <row r="3617" spans="1:19">
      <c r="A3617" t="s">
        <v>9398</v>
      </c>
      <c r="B3617" t="s">
        <v>9399</v>
      </c>
      <c r="C3617" t="s">
        <v>60</v>
      </c>
      <c r="D3617" t="s">
        <v>22</v>
      </c>
      <c r="E3617">
        <v>593.75</v>
      </c>
      <c r="F3617" t="s">
        <v>23</v>
      </c>
      <c r="G3617" t="s">
        <v>24</v>
      </c>
      <c r="H3617">
        <v>11.84</v>
      </c>
      <c r="I3617">
        <v>0</v>
      </c>
      <c r="J3617" t="s">
        <v>48</v>
      </c>
      <c r="K3617">
        <v>530357</v>
      </c>
      <c r="L3617">
        <v>13</v>
      </c>
      <c r="M3617">
        <v>0</v>
      </c>
      <c r="N3617">
        <v>0</v>
      </c>
      <c r="O3617">
        <v>0</v>
      </c>
      <c r="P3617">
        <v>0</v>
      </c>
      <c r="Q3617">
        <v>0</v>
      </c>
      <c r="R3617" t="s">
        <v>9400</v>
      </c>
    </row>
    <row r="3618" spans="1:19">
      <c r="A3618" t="s">
        <v>9401</v>
      </c>
      <c r="B3618" t="s">
        <v>3441</v>
      </c>
      <c r="C3618" t="s">
        <v>21</v>
      </c>
      <c r="D3618" t="s">
        <v>22</v>
      </c>
      <c r="E3618">
        <v>224.34</v>
      </c>
      <c r="F3618" t="s">
        <v>39</v>
      </c>
      <c r="G3618" t="s">
        <v>24</v>
      </c>
      <c r="H3618">
        <v>11.3</v>
      </c>
      <c r="I3618">
        <v>0</v>
      </c>
      <c r="J3618" t="s">
        <v>25</v>
      </c>
      <c r="K3618">
        <v>539510</v>
      </c>
      <c r="L3618">
        <v>19</v>
      </c>
      <c r="M3618">
        <v>0</v>
      </c>
      <c r="N3618">
        <v>0</v>
      </c>
      <c r="O3618">
        <v>0</v>
      </c>
      <c r="P3618">
        <v>0</v>
      </c>
      <c r="Q3618">
        <v>0</v>
      </c>
      <c r="R3618" t="s">
        <v>9402</v>
      </c>
      <c r="S3618" t="s">
        <v>50</v>
      </c>
    </row>
    <row r="3619" spans="1:19">
      <c r="A3619" t="s">
        <v>9403</v>
      </c>
      <c r="B3619" t="s">
        <v>1262</v>
      </c>
      <c r="C3619" t="s">
        <v>29</v>
      </c>
      <c r="D3619" t="s">
        <v>70</v>
      </c>
      <c r="E3619">
        <v>685.24</v>
      </c>
      <c r="F3619" t="s">
        <v>23</v>
      </c>
      <c r="G3619" t="s">
        <v>24</v>
      </c>
      <c r="H3619">
        <v>4.91</v>
      </c>
      <c r="I3619">
        <v>0</v>
      </c>
      <c r="J3619" t="s">
        <v>25</v>
      </c>
      <c r="K3619">
        <v>425990</v>
      </c>
      <c r="L3619">
        <v>54</v>
      </c>
      <c r="M3619">
        <v>0</v>
      </c>
      <c r="N3619">
        <v>0</v>
      </c>
      <c r="O3619">
        <v>1</v>
      </c>
      <c r="P3619">
        <v>0</v>
      </c>
      <c r="Q3619">
        <v>0</v>
      </c>
      <c r="R3619" t="s">
        <v>9404</v>
      </c>
    </row>
    <row r="3620" spans="1:19">
      <c r="A3620" t="s">
        <v>9405</v>
      </c>
      <c r="B3620" t="s">
        <v>3876</v>
      </c>
      <c r="C3620" t="s">
        <v>53</v>
      </c>
      <c r="D3620" t="s">
        <v>22</v>
      </c>
      <c r="E3620">
        <v>1058.44</v>
      </c>
      <c r="F3620" t="s">
        <v>23</v>
      </c>
      <c r="G3620" t="s">
        <v>24</v>
      </c>
      <c r="H3620">
        <v>10.49</v>
      </c>
      <c r="I3620">
        <v>0</v>
      </c>
      <c r="J3620" t="s">
        <v>25</v>
      </c>
      <c r="K3620">
        <v>464623</v>
      </c>
      <c r="L3620">
        <v>25</v>
      </c>
      <c r="M3620">
        <v>0</v>
      </c>
      <c r="N3620">
        <v>0</v>
      </c>
      <c r="O3620">
        <v>0</v>
      </c>
      <c r="P3620">
        <v>0</v>
      </c>
      <c r="Q3620">
        <v>0</v>
      </c>
      <c r="R3620" t="s">
        <v>9406</v>
      </c>
    </row>
    <row r="3621" spans="1:19">
      <c r="A3621" t="s">
        <v>9407</v>
      </c>
      <c r="B3621" t="s">
        <v>2586</v>
      </c>
      <c r="C3621" t="s">
        <v>60</v>
      </c>
      <c r="D3621" t="s">
        <v>22</v>
      </c>
      <c r="E3621">
        <v>971.4</v>
      </c>
      <c r="F3621" t="s">
        <v>39</v>
      </c>
      <c r="G3621" t="s">
        <v>40</v>
      </c>
      <c r="H3621">
        <v>4.9800000000000004</v>
      </c>
      <c r="I3621">
        <v>0</v>
      </c>
      <c r="J3621" t="s">
        <v>48</v>
      </c>
      <c r="K3621">
        <v>443623</v>
      </c>
      <c r="L3621">
        <v>16</v>
      </c>
      <c r="M3621">
        <v>0</v>
      </c>
      <c r="N3621">
        <v>0</v>
      </c>
      <c r="O3621">
        <v>0</v>
      </c>
      <c r="P3621">
        <v>0</v>
      </c>
      <c r="Q3621">
        <v>0</v>
      </c>
      <c r="R3621" t="s">
        <v>9408</v>
      </c>
    </row>
    <row r="3622" spans="1:19">
      <c r="A3622" t="s">
        <v>9409</v>
      </c>
      <c r="B3622" t="s">
        <v>4602</v>
      </c>
      <c r="C3622" t="s">
        <v>60</v>
      </c>
      <c r="D3622" t="s">
        <v>54</v>
      </c>
      <c r="E3622">
        <v>520.78</v>
      </c>
      <c r="F3622" t="s">
        <v>39</v>
      </c>
      <c r="G3622" t="s">
        <v>40</v>
      </c>
      <c r="H3622">
        <v>13.62</v>
      </c>
      <c r="I3622">
        <v>0</v>
      </c>
      <c r="J3622" t="s">
        <v>48</v>
      </c>
      <c r="K3622">
        <v>485081</v>
      </c>
      <c r="L3622">
        <v>21</v>
      </c>
      <c r="M3622">
        <v>0</v>
      </c>
      <c r="N3622">
        <v>0</v>
      </c>
      <c r="O3622">
        <v>0</v>
      </c>
      <c r="P3622">
        <v>0</v>
      </c>
      <c r="Q3622">
        <v>0</v>
      </c>
      <c r="R3622" t="s">
        <v>9410</v>
      </c>
    </row>
    <row r="3623" spans="1:19">
      <c r="A3623" t="s">
        <v>9411</v>
      </c>
      <c r="B3623" t="s">
        <v>7692</v>
      </c>
      <c r="C3623" t="s">
        <v>29</v>
      </c>
      <c r="D3623" t="s">
        <v>70</v>
      </c>
      <c r="E3623">
        <v>319.77</v>
      </c>
      <c r="F3623" t="s">
        <v>23</v>
      </c>
      <c r="G3623" t="s">
        <v>24</v>
      </c>
      <c r="H3623">
        <v>6.45</v>
      </c>
      <c r="I3623">
        <v>0</v>
      </c>
      <c r="J3623" t="s">
        <v>31</v>
      </c>
      <c r="K3623">
        <v>555496</v>
      </c>
      <c r="L3623">
        <v>21</v>
      </c>
      <c r="M3623">
        <v>0</v>
      </c>
      <c r="N3623">
        <v>0</v>
      </c>
      <c r="O3623">
        <v>0</v>
      </c>
      <c r="P3623">
        <v>0</v>
      </c>
      <c r="Q3623">
        <v>0</v>
      </c>
      <c r="R3623" t="s">
        <v>9412</v>
      </c>
    </row>
    <row r="3624" spans="1:19">
      <c r="A3624" t="s">
        <v>9413</v>
      </c>
      <c r="B3624" t="s">
        <v>9414</v>
      </c>
      <c r="C3624" t="s">
        <v>121</v>
      </c>
      <c r="D3624" t="s">
        <v>70</v>
      </c>
      <c r="E3624">
        <v>444.41</v>
      </c>
      <c r="F3624" t="s">
        <v>23</v>
      </c>
      <c r="G3624" t="s">
        <v>24</v>
      </c>
      <c r="H3624">
        <v>7.71</v>
      </c>
      <c r="I3624">
        <v>0</v>
      </c>
      <c r="J3624" t="s">
        <v>31</v>
      </c>
      <c r="K3624">
        <v>548297</v>
      </c>
      <c r="L3624">
        <v>10</v>
      </c>
      <c r="M3624">
        <v>0</v>
      </c>
      <c r="N3624">
        <v>0</v>
      </c>
      <c r="O3624">
        <v>0</v>
      </c>
      <c r="P3624">
        <v>0</v>
      </c>
      <c r="Q3624">
        <v>0</v>
      </c>
      <c r="R3624" t="s">
        <v>9415</v>
      </c>
    </row>
    <row r="3625" spans="1:19">
      <c r="A3625" t="s">
        <v>9416</v>
      </c>
      <c r="B3625" t="s">
        <v>4924</v>
      </c>
      <c r="C3625" t="s">
        <v>44</v>
      </c>
      <c r="D3625" t="s">
        <v>70</v>
      </c>
      <c r="E3625">
        <v>691.05</v>
      </c>
      <c r="F3625" t="s">
        <v>39</v>
      </c>
      <c r="G3625" t="s">
        <v>40</v>
      </c>
      <c r="H3625">
        <v>2.39</v>
      </c>
      <c r="I3625">
        <v>0</v>
      </c>
      <c r="J3625" t="s">
        <v>48</v>
      </c>
      <c r="K3625">
        <v>488292</v>
      </c>
      <c r="L3625">
        <v>13</v>
      </c>
      <c r="M3625">
        <v>0</v>
      </c>
      <c r="N3625">
        <v>0</v>
      </c>
      <c r="O3625">
        <v>0</v>
      </c>
      <c r="P3625">
        <v>0</v>
      </c>
      <c r="Q3625">
        <v>0</v>
      </c>
      <c r="R3625" t="s">
        <v>9417</v>
      </c>
    </row>
    <row r="3626" spans="1:19">
      <c r="A3626" t="s">
        <v>9418</v>
      </c>
      <c r="B3626" t="s">
        <v>8746</v>
      </c>
      <c r="C3626" t="s">
        <v>44</v>
      </c>
      <c r="D3626" t="s">
        <v>54</v>
      </c>
      <c r="E3626">
        <v>231.22</v>
      </c>
      <c r="F3626" t="s">
        <v>39</v>
      </c>
      <c r="G3626" t="s">
        <v>40</v>
      </c>
      <c r="H3626">
        <v>10.86</v>
      </c>
      <c r="I3626">
        <v>0</v>
      </c>
      <c r="J3626" t="s">
        <v>25</v>
      </c>
      <c r="K3626">
        <v>403134</v>
      </c>
      <c r="L3626">
        <v>25</v>
      </c>
      <c r="M3626">
        <v>0</v>
      </c>
      <c r="N3626">
        <v>0</v>
      </c>
      <c r="O3626">
        <v>0</v>
      </c>
      <c r="P3626">
        <v>0</v>
      </c>
      <c r="Q3626">
        <v>0</v>
      </c>
      <c r="R3626" t="s">
        <v>9419</v>
      </c>
    </row>
    <row r="3627" spans="1:19">
      <c r="A3627" t="s">
        <v>9420</v>
      </c>
      <c r="B3627" t="s">
        <v>5404</v>
      </c>
      <c r="C3627" t="s">
        <v>21</v>
      </c>
      <c r="D3627" t="s">
        <v>70</v>
      </c>
      <c r="E3627">
        <v>311.22000000000003</v>
      </c>
      <c r="F3627" t="s">
        <v>23</v>
      </c>
      <c r="G3627" t="s">
        <v>24</v>
      </c>
      <c r="H3627">
        <v>4.3</v>
      </c>
      <c r="I3627">
        <v>0</v>
      </c>
      <c r="J3627" t="s">
        <v>31</v>
      </c>
      <c r="K3627">
        <v>409696</v>
      </c>
      <c r="L3627">
        <v>10</v>
      </c>
      <c r="M3627">
        <v>0</v>
      </c>
      <c r="N3627">
        <v>0</v>
      </c>
      <c r="O3627">
        <v>0</v>
      </c>
      <c r="P3627">
        <v>0</v>
      </c>
      <c r="Q3627">
        <v>0</v>
      </c>
      <c r="R3627" t="s">
        <v>9421</v>
      </c>
    </row>
    <row r="3628" spans="1:19">
      <c r="A3628" t="s">
        <v>9422</v>
      </c>
      <c r="B3628" t="s">
        <v>9423</v>
      </c>
      <c r="C3628" t="s">
        <v>35</v>
      </c>
      <c r="D3628" t="s">
        <v>22</v>
      </c>
      <c r="E3628">
        <v>148.51</v>
      </c>
      <c r="F3628" t="s">
        <v>23</v>
      </c>
      <c r="G3628" t="s">
        <v>24</v>
      </c>
      <c r="H3628">
        <v>6.86</v>
      </c>
      <c r="I3628">
        <v>0</v>
      </c>
      <c r="J3628" t="s">
        <v>144</v>
      </c>
      <c r="K3628">
        <v>556528</v>
      </c>
      <c r="L3628">
        <v>25</v>
      </c>
      <c r="M3628">
        <v>0</v>
      </c>
      <c r="N3628">
        <v>0</v>
      </c>
      <c r="O3628">
        <v>0</v>
      </c>
      <c r="P3628">
        <v>0</v>
      </c>
      <c r="Q3628">
        <v>0</v>
      </c>
      <c r="R3628" t="s">
        <v>9424</v>
      </c>
    </row>
    <row r="3629" spans="1:19">
      <c r="A3629" t="s">
        <v>9425</v>
      </c>
      <c r="B3629" t="s">
        <v>9426</v>
      </c>
      <c r="C3629" t="s">
        <v>44</v>
      </c>
      <c r="D3629" t="s">
        <v>70</v>
      </c>
      <c r="E3629">
        <v>289.47000000000003</v>
      </c>
      <c r="F3629" t="s">
        <v>23</v>
      </c>
      <c r="G3629" t="s">
        <v>24</v>
      </c>
      <c r="H3629">
        <v>4.13</v>
      </c>
      <c r="I3629">
        <v>0</v>
      </c>
      <c r="J3629" t="s">
        <v>48</v>
      </c>
      <c r="K3629">
        <v>445735</v>
      </c>
      <c r="L3629">
        <v>12</v>
      </c>
      <c r="M3629">
        <v>0</v>
      </c>
      <c r="N3629">
        <v>0</v>
      </c>
      <c r="O3629">
        <v>0</v>
      </c>
      <c r="P3629">
        <v>0</v>
      </c>
      <c r="Q3629">
        <v>0</v>
      </c>
      <c r="R3629" t="s">
        <v>9427</v>
      </c>
    </row>
    <row r="3630" spans="1:19">
      <c r="A3630" t="s">
        <v>9428</v>
      </c>
      <c r="B3630" t="s">
        <v>8733</v>
      </c>
      <c r="C3630" t="s">
        <v>60</v>
      </c>
      <c r="D3630" t="s">
        <v>22</v>
      </c>
      <c r="E3630">
        <v>308.47000000000003</v>
      </c>
      <c r="F3630" t="s">
        <v>39</v>
      </c>
      <c r="G3630" t="s">
        <v>40</v>
      </c>
      <c r="H3630">
        <v>9.73</v>
      </c>
      <c r="I3630">
        <v>0</v>
      </c>
      <c r="J3630" t="s">
        <v>144</v>
      </c>
      <c r="K3630">
        <v>519734</v>
      </c>
      <c r="L3630">
        <v>36</v>
      </c>
      <c r="M3630">
        <v>0</v>
      </c>
      <c r="N3630">
        <v>1</v>
      </c>
      <c r="O3630">
        <v>0</v>
      </c>
      <c r="P3630">
        <v>0</v>
      </c>
      <c r="Q3630">
        <v>0</v>
      </c>
      <c r="R3630" t="s">
        <v>9429</v>
      </c>
    </row>
    <row r="3631" spans="1:19">
      <c r="A3631" t="s">
        <v>9430</v>
      </c>
      <c r="B3631" t="s">
        <v>9431</v>
      </c>
      <c r="C3631" t="s">
        <v>21</v>
      </c>
      <c r="D3631" t="s">
        <v>70</v>
      </c>
      <c r="E3631">
        <v>106.61</v>
      </c>
      <c r="F3631" t="s">
        <v>55</v>
      </c>
      <c r="G3631" t="s">
        <v>40</v>
      </c>
      <c r="H3631">
        <v>3.64</v>
      </c>
      <c r="I3631">
        <v>0</v>
      </c>
      <c r="J3631" t="s">
        <v>144</v>
      </c>
      <c r="K3631">
        <v>552283</v>
      </c>
      <c r="L3631">
        <v>20</v>
      </c>
      <c r="M3631">
        <v>0</v>
      </c>
      <c r="N3631">
        <v>0</v>
      </c>
      <c r="O3631">
        <v>0</v>
      </c>
      <c r="P3631">
        <v>0</v>
      </c>
      <c r="Q3631">
        <v>0</v>
      </c>
      <c r="R3631" t="s">
        <v>9432</v>
      </c>
    </row>
    <row r="3632" spans="1:19">
      <c r="A3632" t="s">
        <v>9433</v>
      </c>
      <c r="B3632" t="s">
        <v>9434</v>
      </c>
      <c r="C3632" t="s">
        <v>128</v>
      </c>
      <c r="D3632" t="s">
        <v>54</v>
      </c>
      <c r="E3632">
        <v>331.74</v>
      </c>
      <c r="F3632" t="s">
        <v>23</v>
      </c>
      <c r="G3632" t="s">
        <v>24</v>
      </c>
      <c r="H3632">
        <v>12.31</v>
      </c>
      <c r="I3632">
        <v>0</v>
      </c>
      <c r="J3632" t="s">
        <v>25</v>
      </c>
      <c r="K3632">
        <v>537714</v>
      </c>
      <c r="L3632">
        <v>22</v>
      </c>
      <c r="M3632">
        <v>0</v>
      </c>
      <c r="N3632">
        <v>0</v>
      </c>
      <c r="O3632">
        <v>0</v>
      </c>
      <c r="P3632">
        <v>0</v>
      </c>
      <c r="Q3632">
        <v>0</v>
      </c>
      <c r="R3632" t="s">
        <v>9435</v>
      </c>
    </row>
    <row r="3633" spans="1:19">
      <c r="A3633" t="s">
        <v>9436</v>
      </c>
      <c r="B3633" t="s">
        <v>9437</v>
      </c>
      <c r="C3633" t="s">
        <v>95</v>
      </c>
      <c r="D3633" t="s">
        <v>30</v>
      </c>
      <c r="E3633">
        <v>341.93</v>
      </c>
      <c r="F3633" t="s">
        <v>55</v>
      </c>
      <c r="G3633" t="s">
        <v>40</v>
      </c>
      <c r="H3633">
        <v>8.18</v>
      </c>
      <c r="I3633">
        <v>0</v>
      </c>
      <c r="J3633" t="s">
        <v>25</v>
      </c>
      <c r="K3633">
        <v>485172</v>
      </c>
      <c r="L3633">
        <v>45</v>
      </c>
      <c r="M3633">
        <v>0</v>
      </c>
      <c r="N3633">
        <v>0</v>
      </c>
      <c r="O3633">
        <v>1</v>
      </c>
      <c r="P3633">
        <v>0</v>
      </c>
      <c r="Q3633">
        <v>0</v>
      </c>
      <c r="R3633" t="s">
        <v>9438</v>
      </c>
    </row>
    <row r="3634" spans="1:19">
      <c r="A3634" t="s">
        <v>9439</v>
      </c>
      <c r="B3634" t="s">
        <v>1197</v>
      </c>
      <c r="C3634" t="s">
        <v>21</v>
      </c>
      <c r="D3634" t="s">
        <v>22</v>
      </c>
      <c r="E3634">
        <v>212.93</v>
      </c>
      <c r="F3634" t="s">
        <v>23</v>
      </c>
      <c r="G3634" t="s">
        <v>24</v>
      </c>
      <c r="H3634">
        <v>7.19</v>
      </c>
      <c r="I3634">
        <v>0</v>
      </c>
      <c r="J3634" t="s">
        <v>25</v>
      </c>
      <c r="K3634">
        <v>493151</v>
      </c>
      <c r="L3634">
        <v>37</v>
      </c>
      <c r="M3634">
        <v>0</v>
      </c>
      <c r="N3634">
        <v>1</v>
      </c>
      <c r="O3634">
        <v>0</v>
      </c>
      <c r="P3634">
        <v>0</v>
      </c>
      <c r="Q3634">
        <v>0</v>
      </c>
      <c r="R3634" t="s">
        <v>9440</v>
      </c>
    </row>
    <row r="3635" spans="1:19">
      <c r="A3635" t="s">
        <v>9441</v>
      </c>
      <c r="B3635" t="s">
        <v>8401</v>
      </c>
      <c r="C3635" t="s">
        <v>29</v>
      </c>
      <c r="D3635" t="s">
        <v>70</v>
      </c>
      <c r="E3635">
        <v>211.91</v>
      </c>
      <c r="F3635" t="s">
        <v>55</v>
      </c>
      <c r="G3635" t="s">
        <v>40</v>
      </c>
      <c r="H3635">
        <v>11.84</v>
      </c>
      <c r="I3635">
        <v>0</v>
      </c>
      <c r="J3635" t="s">
        <v>48</v>
      </c>
      <c r="K3635">
        <v>472488</v>
      </c>
      <c r="L3635">
        <v>20</v>
      </c>
      <c r="M3635">
        <v>0</v>
      </c>
      <c r="N3635">
        <v>0</v>
      </c>
      <c r="O3635">
        <v>0</v>
      </c>
      <c r="P3635">
        <v>0</v>
      </c>
      <c r="Q3635">
        <v>0</v>
      </c>
      <c r="R3635" t="s">
        <v>9442</v>
      </c>
    </row>
    <row r="3636" spans="1:19">
      <c r="A3636" t="s">
        <v>9443</v>
      </c>
      <c r="B3636" t="s">
        <v>6679</v>
      </c>
      <c r="C3636" t="s">
        <v>29</v>
      </c>
      <c r="D3636" t="s">
        <v>54</v>
      </c>
      <c r="E3636">
        <v>193.67</v>
      </c>
      <c r="F3636" t="s">
        <v>55</v>
      </c>
      <c r="G3636" t="s">
        <v>40</v>
      </c>
      <c r="H3636">
        <v>17.190000000000001</v>
      </c>
      <c r="I3636">
        <v>0</v>
      </c>
      <c r="J3636" t="s">
        <v>31</v>
      </c>
      <c r="K3636">
        <v>428089</v>
      </c>
      <c r="L3636">
        <v>16</v>
      </c>
      <c r="M3636">
        <v>0</v>
      </c>
      <c r="N3636">
        <v>0</v>
      </c>
      <c r="O3636">
        <v>0</v>
      </c>
      <c r="P3636">
        <v>0</v>
      </c>
      <c r="Q3636">
        <v>0</v>
      </c>
      <c r="R3636" t="s">
        <v>9444</v>
      </c>
    </row>
    <row r="3637" spans="1:19">
      <c r="A3637" t="s">
        <v>9445</v>
      </c>
      <c r="B3637" t="s">
        <v>6204</v>
      </c>
      <c r="C3637" t="s">
        <v>95</v>
      </c>
      <c r="D3637" t="s">
        <v>30</v>
      </c>
      <c r="E3637">
        <v>662.63</v>
      </c>
      <c r="F3637" t="s">
        <v>39</v>
      </c>
      <c r="G3637" t="s">
        <v>24</v>
      </c>
      <c r="H3637">
        <v>1.05</v>
      </c>
      <c r="I3637">
        <v>0</v>
      </c>
      <c r="J3637" t="s">
        <v>31</v>
      </c>
      <c r="K3637">
        <v>437164</v>
      </c>
      <c r="L3637">
        <v>11</v>
      </c>
      <c r="M3637">
        <v>0</v>
      </c>
      <c r="N3637">
        <v>0</v>
      </c>
      <c r="O3637">
        <v>0</v>
      </c>
      <c r="P3637">
        <v>0</v>
      </c>
      <c r="Q3637">
        <v>0</v>
      </c>
      <c r="R3637" t="s">
        <v>9446</v>
      </c>
      <c r="S3637" t="s">
        <v>50</v>
      </c>
    </row>
    <row r="3638" spans="1:19">
      <c r="A3638" t="s">
        <v>9447</v>
      </c>
      <c r="B3638" t="s">
        <v>1418</v>
      </c>
      <c r="C3638" t="s">
        <v>44</v>
      </c>
      <c r="D3638" t="s">
        <v>22</v>
      </c>
      <c r="E3638">
        <v>51.24</v>
      </c>
      <c r="F3638" t="s">
        <v>23</v>
      </c>
      <c r="G3638" t="s">
        <v>24</v>
      </c>
      <c r="H3638">
        <v>5.14</v>
      </c>
      <c r="I3638">
        <v>0</v>
      </c>
      <c r="J3638" t="s">
        <v>48</v>
      </c>
      <c r="K3638">
        <v>454836</v>
      </c>
      <c r="L3638">
        <v>43</v>
      </c>
      <c r="M3638">
        <v>0</v>
      </c>
      <c r="N3638">
        <v>0</v>
      </c>
      <c r="O3638">
        <v>0</v>
      </c>
      <c r="P3638">
        <v>1</v>
      </c>
      <c r="Q3638">
        <v>0</v>
      </c>
      <c r="R3638" t="s">
        <v>9448</v>
      </c>
    </row>
    <row r="3639" spans="1:19">
      <c r="A3639" t="s">
        <v>9449</v>
      </c>
      <c r="B3639" t="s">
        <v>5724</v>
      </c>
      <c r="C3639" t="s">
        <v>128</v>
      </c>
      <c r="D3639" t="s">
        <v>54</v>
      </c>
      <c r="E3639">
        <v>305.93</v>
      </c>
      <c r="F3639" t="s">
        <v>55</v>
      </c>
      <c r="G3639" t="s">
        <v>40</v>
      </c>
      <c r="H3639">
        <v>12.54</v>
      </c>
      <c r="I3639">
        <v>0</v>
      </c>
      <c r="J3639" t="s">
        <v>31</v>
      </c>
      <c r="K3639">
        <v>530502</v>
      </c>
      <c r="L3639">
        <v>35</v>
      </c>
      <c r="M3639">
        <v>0</v>
      </c>
      <c r="N3639">
        <v>0</v>
      </c>
      <c r="O3639">
        <v>0</v>
      </c>
      <c r="P3639">
        <v>1</v>
      </c>
      <c r="Q3639">
        <v>0</v>
      </c>
      <c r="R3639" t="s">
        <v>9450</v>
      </c>
    </row>
    <row r="3640" spans="1:19">
      <c r="A3640" t="s">
        <v>9451</v>
      </c>
      <c r="B3640" t="s">
        <v>9452</v>
      </c>
      <c r="C3640" t="s">
        <v>121</v>
      </c>
      <c r="D3640" t="s">
        <v>30</v>
      </c>
      <c r="E3640">
        <v>485.03</v>
      </c>
      <c r="F3640" t="s">
        <v>39</v>
      </c>
      <c r="G3640" t="s">
        <v>40</v>
      </c>
      <c r="H3640">
        <v>5.39</v>
      </c>
      <c r="I3640">
        <v>0</v>
      </c>
      <c r="J3640" t="s">
        <v>48</v>
      </c>
      <c r="K3640">
        <v>486380</v>
      </c>
      <c r="L3640">
        <v>12</v>
      </c>
      <c r="M3640">
        <v>0</v>
      </c>
      <c r="N3640">
        <v>0</v>
      </c>
      <c r="O3640">
        <v>0</v>
      </c>
      <c r="P3640">
        <v>0</v>
      </c>
      <c r="Q3640">
        <v>0</v>
      </c>
      <c r="R3640" t="s">
        <v>9453</v>
      </c>
    </row>
    <row r="3641" spans="1:19">
      <c r="A3641" t="s">
        <v>9454</v>
      </c>
      <c r="B3641" t="s">
        <v>6918</v>
      </c>
      <c r="C3641" t="s">
        <v>128</v>
      </c>
      <c r="D3641" t="s">
        <v>70</v>
      </c>
      <c r="E3641">
        <v>266.83</v>
      </c>
      <c r="F3641" t="s">
        <v>55</v>
      </c>
      <c r="G3641" t="s">
        <v>24</v>
      </c>
      <c r="H3641">
        <v>9.27</v>
      </c>
      <c r="I3641">
        <v>0</v>
      </c>
      <c r="J3641" t="s">
        <v>144</v>
      </c>
      <c r="K3641">
        <v>426607</v>
      </c>
      <c r="L3641">
        <v>20</v>
      </c>
      <c r="M3641">
        <v>0</v>
      </c>
      <c r="N3641">
        <v>0</v>
      </c>
      <c r="O3641">
        <v>0</v>
      </c>
      <c r="P3641">
        <v>0</v>
      </c>
      <c r="Q3641">
        <v>0</v>
      </c>
      <c r="R3641" t="s">
        <v>9455</v>
      </c>
      <c r="S3641" t="s">
        <v>57</v>
      </c>
    </row>
    <row r="3642" spans="1:19">
      <c r="A3642" t="s">
        <v>9456</v>
      </c>
      <c r="B3642" t="s">
        <v>5600</v>
      </c>
      <c r="C3642" t="s">
        <v>95</v>
      </c>
      <c r="D3642" t="s">
        <v>30</v>
      </c>
      <c r="E3642">
        <v>163.57</v>
      </c>
      <c r="F3642" t="s">
        <v>23</v>
      </c>
      <c r="G3642" t="s">
        <v>24</v>
      </c>
      <c r="H3642">
        <v>6.81</v>
      </c>
      <c r="I3642">
        <v>0</v>
      </c>
      <c r="J3642" t="s">
        <v>25</v>
      </c>
      <c r="K3642">
        <v>407762</v>
      </c>
      <c r="L3642">
        <v>12</v>
      </c>
      <c r="M3642">
        <v>0</v>
      </c>
      <c r="N3642">
        <v>0</v>
      </c>
      <c r="O3642">
        <v>0</v>
      </c>
      <c r="P3642">
        <v>0</v>
      </c>
      <c r="Q3642">
        <v>0</v>
      </c>
      <c r="R3642" t="s">
        <v>9457</v>
      </c>
    </row>
    <row r="3643" spans="1:19">
      <c r="A3643" t="s">
        <v>9458</v>
      </c>
      <c r="B3643" t="s">
        <v>2764</v>
      </c>
      <c r="C3643" t="s">
        <v>44</v>
      </c>
      <c r="D3643" t="s">
        <v>54</v>
      </c>
      <c r="E3643">
        <v>1270.17</v>
      </c>
      <c r="F3643" t="s">
        <v>23</v>
      </c>
      <c r="G3643" t="s">
        <v>24</v>
      </c>
      <c r="H3643">
        <v>11.18</v>
      </c>
      <c r="I3643">
        <v>0</v>
      </c>
      <c r="J3643" t="s">
        <v>31</v>
      </c>
      <c r="K3643">
        <v>448460</v>
      </c>
      <c r="L3643">
        <v>25</v>
      </c>
      <c r="M3643">
        <v>0</v>
      </c>
      <c r="N3643">
        <v>0</v>
      </c>
      <c r="O3643">
        <v>0</v>
      </c>
      <c r="P3643">
        <v>0</v>
      </c>
      <c r="Q3643">
        <v>0</v>
      </c>
      <c r="R3643" t="s">
        <v>9459</v>
      </c>
    </row>
    <row r="3644" spans="1:19">
      <c r="A3644" t="s">
        <v>9460</v>
      </c>
      <c r="B3644" t="s">
        <v>3253</v>
      </c>
      <c r="C3644" t="s">
        <v>21</v>
      </c>
      <c r="D3644" t="s">
        <v>30</v>
      </c>
      <c r="E3644">
        <v>332.36</v>
      </c>
      <c r="F3644" t="s">
        <v>23</v>
      </c>
      <c r="G3644" t="s">
        <v>24</v>
      </c>
      <c r="H3644">
        <v>1.77</v>
      </c>
      <c r="I3644">
        <v>0</v>
      </c>
      <c r="J3644" t="s">
        <v>31</v>
      </c>
      <c r="K3644">
        <v>495085</v>
      </c>
      <c r="L3644">
        <v>13</v>
      </c>
      <c r="M3644">
        <v>0</v>
      </c>
      <c r="N3644">
        <v>0</v>
      </c>
      <c r="O3644">
        <v>0</v>
      </c>
      <c r="P3644">
        <v>0</v>
      </c>
      <c r="Q3644">
        <v>0</v>
      </c>
      <c r="R3644" t="s">
        <v>9461</v>
      </c>
    </row>
    <row r="3645" spans="1:19">
      <c r="A3645" t="s">
        <v>9462</v>
      </c>
      <c r="B3645" t="s">
        <v>134</v>
      </c>
      <c r="C3645" t="s">
        <v>95</v>
      </c>
      <c r="D3645" t="s">
        <v>30</v>
      </c>
      <c r="E3645">
        <v>511.94</v>
      </c>
      <c r="F3645" t="s">
        <v>39</v>
      </c>
      <c r="G3645" t="s">
        <v>40</v>
      </c>
      <c r="H3645">
        <v>2.36</v>
      </c>
      <c r="I3645">
        <v>0</v>
      </c>
      <c r="J3645" t="s">
        <v>25</v>
      </c>
      <c r="K3645">
        <v>458083</v>
      </c>
      <c r="L3645">
        <v>22</v>
      </c>
      <c r="M3645">
        <v>0</v>
      </c>
      <c r="N3645">
        <v>0</v>
      </c>
      <c r="O3645">
        <v>0</v>
      </c>
      <c r="P3645">
        <v>0</v>
      </c>
      <c r="Q3645">
        <v>0</v>
      </c>
      <c r="R3645" t="s">
        <v>9463</v>
      </c>
    </row>
    <row r="3646" spans="1:19">
      <c r="A3646" t="s">
        <v>9464</v>
      </c>
      <c r="B3646" t="s">
        <v>5740</v>
      </c>
      <c r="C3646" t="s">
        <v>21</v>
      </c>
      <c r="D3646" t="s">
        <v>22</v>
      </c>
      <c r="E3646">
        <v>37.119999999999997</v>
      </c>
      <c r="F3646" t="s">
        <v>55</v>
      </c>
      <c r="G3646" t="s">
        <v>40</v>
      </c>
      <c r="H3646">
        <v>7.95</v>
      </c>
      <c r="I3646">
        <v>0</v>
      </c>
      <c r="J3646" t="s">
        <v>48</v>
      </c>
      <c r="K3646">
        <v>527018</v>
      </c>
      <c r="L3646">
        <v>46</v>
      </c>
      <c r="M3646">
        <v>0</v>
      </c>
      <c r="N3646">
        <v>0</v>
      </c>
      <c r="O3646">
        <v>1</v>
      </c>
      <c r="P3646">
        <v>0</v>
      </c>
      <c r="Q3646">
        <v>0</v>
      </c>
      <c r="R3646" t="s">
        <v>9465</v>
      </c>
    </row>
    <row r="3647" spans="1:19">
      <c r="A3647" t="s">
        <v>9466</v>
      </c>
      <c r="B3647" t="s">
        <v>7744</v>
      </c>
      <c r="C3647" t="s">
        <v>95</v>
      </c>
      <c r="D3647" t="s">
        <v>54</v>
      </c>
      <c r="E3647">
        <v>198.28</v>
      </c>
      <c r="F3647" t="s">
        <v>55</v>
      </c>
      <c r="G3647" t="s">
        <v>40</v>
      </c>
      <c r="H3647">
        <v>19.8</v>
      </c>
      <c r="I3647">
        <v>0</v>
      </c>
      <c r="J3647" t="s">
        <v>31</v>
      </c>
      <c r="K3647">
        <v>405337</v>
      </c>
      <c r="L3647">
        <v>11</v>
      </c>
      <c r="M3647">
        <v>0</v>
      </c>
      <c r="N3647">
        <v>0</v>
      </c>
      <c r="O3647">
        <v>0</v>
      </c>
      <c r="P3647">
        <v>0</v>
      </c>
      <c r="Q3647">
        <v>0</v>
      </c>
      <c r="R3647" t="s">
        <v>9467</v>
      </c>
    </row>
    <row r="3648" spans="1:19">
      <c r="A3648" t="s">
        <v>9468</v>
      </c>
      <c r="B3648" t="s">
        <v>2093</v>
      </c>
      <c r="C3648" t="s">
        <v>60</v>
      </c>
      <c r="D3648" t="s">
        <v>22</v>
      </c>
      <c r="E3648">
        <v>250.33</v>
      </c>
      <c r="F3648" t="s">
        <v>23</v>
      </c>
      <c r="G3648" t="s">
        <v>24</v>
      </c>
      <c r="H3648">
        <v>11.69</v>
      </c>
      <c r="I3648">
        <v>0</v>
      </c>
      <c r="J3648" t="s">
        <v>31</v>
      </c>
      <c r="K3648">
        <v>481235</v>
      </c>
      <c r="L3648">
        <v>31</v>
      </c>
      <c r="M3648">
        <v>0</v>
      </c>
      <c r="N3648">
        <v>0</v>
      </c>
      <c r="O3648">
        <v>0</v>
      </c>
      <c r="P3648">
        <v>1</v>
      </c>
      <c r="Q3648">
        <v>0</v>
      </c>
      <c r="R3648" t="s">
        <v>9469</v>
      </c>
    </row>
    <row r="3649" spans="1:19">
      <c r="A3649" t="s">
        <v>9470</v>
      </c>
      <c r="B3649" t="s">
        <v>9471</v>
      </c>
      <c r="C3649" t="s">
        <v>121</v>
      </c>
      <c r="D3649" t="s">
        <v>54</v>
      </c>
      <c r="E3649">
        <v>230.86</v>
      </c>
      <c r="F3649" t="s">
        <v>23</v>
      </c>
      <c r="G3649" t="s">
        <v>24</v>
      </c>
      <c r="H3649">
        <v>15.31</v>
      </c>
      <c r="I3649">
        <v>0</v>
      </c>
      <c r="J3649" t="s">
        <v>31</v>
      </c>
      <c r="K3649">
        <v>479703</v>
      </c>
      <c r="L3649">
        <v>51</v>
      </c>
      <c r="M3649">
        <v>0</v>
      </c>
      <c r="N3649">
        <v>0</v>
      </c>
      <c r="O3649">
        <v>1</v>
      </c>
      <c r="P3649">
        <v>0</v>
      </c>
      <c r="Q3649">
        <v>0</v>
      </c>
      <c r="R3649" t="s">
        <v>9472</v>
      </c>
    </row>
    <row r="3650" spans="1:19">
      <c r="A3650" t="s">
        <v>9473</v>
      </c>
      <c r="B3650" t="s">
        <v>9474</v>
      </c>
      <c r="C3650" t="s">
        <v>128</v>
      </c>
      <c r="D3650" t="s">
        <v>22</v>
      </c>
      <c r="E3650">
        <v>1876.17</v>
      </c>
      <c r="F3650" t="s">
        <v>23</v>
      </c>
      <c r="G3650" t="s">
        <v>24</v>
      </c>
      <c r="H3650">
        <v>3.95</v>
      </c>
      <c r="I3650">
        <v>0</v>
      </c>
      <c r="J3650" t="s">
        <v>25</v>
      </c>
      <c r="K3650">
        <v>536156</v>
      </c>
      <c r="L3650">
        <v>25</v>
      </c>
      <c r="M3650">
        <v>0</v>
      </c>
      <c r="N3650">
        <v>0</v>
      </c>
      <c r="O3650">
        <v>0</v>
      </c>
      <c r="P3650">
        <v>0</v>
      </c>
      <c r="Q3650">
        <v>0</v>
      </c>
      <c r="R3650" t="s">
        <v>9475</v>
      </c>
    </row>
    <row r="3651" spans="1:19">
      <c r="A3651" t="s">
        <v>9476</v>
      </c>
      <c r="B3651" t="s">
        <v>2949</v>
      </c>
      <c r="C3651" t="s">
        <v>29</v>
      </c>
      <c r="D3651" t="s">
        <v>54</v>
      </c>
      <c r="E3651">
        <v>613.47</v>
      </c>
      <c r="F3651" t="s">
        <v>39</v>
      </c>
      <c r="G3651" t="s">
        <v>40</v>
      </c>
      <c r="H3651">
        <v>15.07</v>
      </c>
      <c r="I3651">
        <v>0</v>
      </c>
      <c r="J3651" t="s">
        <v>48</v>
      </c>
      <c r="K3651">
        <v>517388</v>
      </c>
      <c r="L3651">
        <v>23</v>
      </c>
      <c r="M3651">
        <v>0</v>
      </c>
      <c r="N3651">
        <v>0</v>
      </c>
      <c r="O3651">
        <v>0</v>
      </c>
      <c r="P3651">
        <v>0</v>
      </c>
      <c r="Q3651">
        <v>0</v>
      </c>
      <c r="R3651" t="s">
        <v>9477</v>
      </c>
    </row>
    <row r="3652" spans="1:19">
      <c r="A3652" t="s">
        <v>9478</v>
      </c>
      <c r="B3652" t="s">
        <v>9479</v>
      </c>
      <c r="C3652" t="s">
        <v>35</v>
      </c>
      <c r="D3652" t="s">
        <v>70</v>
      </c>
      <c r="E3652">
        <v>623.12</v>
      </c>
      <c r="F3652" t="s">
        <v>23</v>
      </c>
      <c r="G3652" t="s">
        <v>24</v>
      </c>
      <c r="H3652">
        <v>1.4</v>
      </c>
      <c r="I3652">
        <v>0</v>
      </c>
      <c r="J3652" t="s">
        <v>144</v>
      </c>
      <c r="K3652">
        <v>401410</v>
      </c>
      <c r="L3652">
        <v>39</v>
      </c>
      <c r="M3652">
        <v>0</v>
      </c>
      <c r="N3652">
        <v>1</v>
      </c>
      <c r="O3652">
        <v>0</v>
      </c>
      <c r="P3652">
        <v>0</v>
      </c>
      <c r="Q3652">
        <v>0</v>
      </c>
      <c r="R3652" t="s">
        <v>9480</v>
      </c>
    </row>
    <row r="3653" spans="1:19">
      <c r="A3653" t="s">
        <v>9481</v>
      </c>
      <c r="B3653" t="s">
        <v>2927</v>
      </c>
      <c r="C3653" t="s">
        <v>44</v>
      </c>
      <c r="D3653" t="s">
        <v>54</v>
      </c>
      <c r="E3653">
        <v>3454.87</v>
      </c>
      <c r="F3653" t="s">
        <v>23</v>
      </c>
      <c r="G3653" t="s">
        <v>24</v>
      </c>
      <c r="H3653">
        <v>17.239999999999998</v>
      </c>
      <c r="I3653">
        <v>0</v>
      </c>
      <c r="J3653" t="s">
        <v>144</v>
      </c>
      <c r="K3653">
        <v>492940</v>
      </c>
      <c r="L3653">
        <v>15</v>
      </c>
      <c r="M3653">
        <v>0</v>
      </c>
      <c r="N3653">
        <v>0</v>
      </c>
      <c r="O3653">
        <v>0</v>
      </c>
      <c r="P3653">
        <v>0</v>
      </c>
      <c r="Q3653">
        <v>0</v>
      </c>
      <c r="R3653" t="s">
        <v>9482</v>
      </c>
    </row>
    <row r="3654" spans="1:19">
      <c r="A3654" t="s">
        <v>9483</v>
      </c>
      <c r="B3654" t="s">
        <v>7105</v>
      </c>
      <c r="C3654" t="s">
        <v>44</v>
      </c>
      <c r="D3654" t="s">
        <v>30</v>
      </c>
      <c r="E3654">
        <v>291.05</v>
      </c>
      <c r="F3654" t="s">
        <v>23</v>
      </c>
      <c r="G3654" t="s">
        <v>24</v>
      </c>
      <c r="H3654">
        <v>5.72</v>
      </c>
      <c r="I3654">
        <v>0</v>
      </c>
      <c r="J3654" t="s">
        <v>31</v>
      </c>
      <c r="K3654">
        <v>457943</v>
      </c>
      <c r="L3654">
        <v>38</v>
      </c>
      <c r="M3654">
        <v>0</v>
      </c>
      <c r="N3654">
        <v>0</v>
      </c>
      <c r="O3654">
        <v>0</v>
      </c>
      <c r="P3654">
        <v>1</v>
      </c>
      <c r="Q3654">
        <v>0</v>
      </c>
      <c r="R3654" t="s">
        <v>9484</v>
      </c>
    </row>
    <row r="3655" spans="1:19">
      <c r="A3655" t="s">
        <v>9485</v>
      </c>
      <c r="B3655" t="s">
        <v>3636</v>
      </c>
      <c r="C3655" t="s">
        <v>21</v>
      </c>
      <c r="D3655" t="s">
        <v>70</v>
      </c>
      <c r="E3655">
        <v>483.12</v>
      </c>
      <c r="F3655" t="s">
        <v>55</v>
      </c>
      <c r="G3655" t="s">
        <v>24</v>
      </c>
      <c r="H3655">
        <v>8.81</v>
      </c>
      <c r="I3655">
        <v>0</v>
      </c>
      <c r="J3655" t="s">
        <v>48</v>
      </c>
      <c r="K3655">
        <v>528552</v>
      </c>
      <c r="L3655">
        <v>48</v>
      </c>
      <c r="M3655">
        <v>0</v>
      </c>
      <c r="N3655">
        <v>1</v>
      </c>
      <c r="O3655">
        <v>0</v>
      </c>
      <c r="P3655">
        <v>0</v>
      </c>
      <c r="Q3655">
        <v>0</v>
      </c>
      <c r="R3655" t="s">
        <v>9486</v>
      </c>
      <c r="S3655" t="s">
        <v>57</v>
      </c>
    </row>
    <row r="3656" spans="1:19">
      <c r="A3656" t="s">
        <v>9487</v>
      </c>
      <c r="B3656" t="s">
        <v>3610</v>
      </c>
      <c r="C3656" t="s">
        <v>21</v>
      </c>
      <c r="D3656" t="s">
        <v>30</v>
      </c>
      <c r="E3656">
        <v>1023.13</v>
      </c>
      <c r="F3656" t="s">
        <v>23</v>
      </c>
      <c r="G3656" t="s">
        <v>24</v>
      </c>
      <c r="H3656">
        <v>2.75</v>
      </c>
      <c r="I3656">
        <v>0</v>
      </c>
      <c r="J3656" t="s">
        <v>144</v>
      </c>
      <c r="K3656">
        <v>442414</v>
      </c>
      <c r="L3656">
        <v>42</v>
      </c>
      <c r="M3656">
        <v>0</v>
      </c>
      <c r="N3656">
        <v>1</v>
      </c>
      <c r="O3656">
        <v>0</v>
      </c>
      <c r="P3656">
        <v>0</v>
      </c>
      <c r="Q3656">
        <v>0</v>
      </c>
      <c r="R3656" t="s">
        <v>9488</v>
      </c>
    </row>
    <row r="3657" spans="1:19">
      <c r="A3657" t="s">
        <v>9489</v>
      </c>
      <c r="B3657" t="s">
        <v>8488</v>
      </c>
      <c r="C3657" t="s">
        <v>128</v>
      </c>
      <c r="D3657" t="s">
        <v>30</v>
      </c>
      <c r="E3657">
        <v>593.87</v>
      </c>
      <c r="F3657" t="s">
        <v>23</v>
      </c>
      <c r="G3657" t="s">
        <v>24</v>
      </c>
      <c r="H3657">
        <v>11.14</v>
      </c>
      <c r="I3657">
        <v>0</v>
      </c>
      <c r="J3657" t="s">
        <v>31</v>
      </c>
      <c r="K3657">
        <v>486827</v>
      </c>
      <c r="L3657">
        <v>11</v>
      </c>
      <c r="M3657">
        <v>0</v>
      </c>
      <c r="N3657">
        <v>0</v>
      </c>
      <c r="O3657">
        <v>0</v>
      </c>
      <c r="P3657">
        <v>0</v>
      </c>
      <c r="Q3657">
        <v>0</v>
      </c>
      <c r="R3657" t="s">
        <v>9490</v>
      </c>
    </row>
    <row r="3658" spans="1:19">
      <c r="A3658" t="s">
        <v>9491</v>
      </c>
      <c r="B3658" t="s">
        <v>9492</v>
      </c>
      <c r="C3658" t="s">
        <v>121</v>
      </c>
      <c r="D3658" t="s">
        <v>70</v>
      </c>
      <c r="E3658">
        <v>2178.36</v>
      </c>
      <c r="F3658" t="s">
        <v>55</v>
      </c>
      <c r="G3658" t="s">
        <v>40</v>
      </c>
      <c r="H3658">
        <v>10.39</v>
      </c>
      <c r="I3658">
        <v>0</v>
      </c>
      <c r="J3658" t="s">
        <v>31</v>
      </c>
      <c r="K3658">
        <v>414478</v>
      </c>
      <c r="L3658">
        <v>19</v>
      </c>
      <c r="M3658">
        <v>0</v>
      </c>
      <c r="N3658">
        <v>0</v>
      </c>
      <c r="O3658">
        <v>0</v>
      </c>
      <c r="P3658">
        <v>0</v>
      </c>
      <c r="Q3658">
        <v>0</v>
      </c>
      <c r="R3658" t="s">
        <v>9493</v>
      </c>
    </row>
    <row r="3659" spans="1:19">
      <c r="A3659" t="s">
        <v>9494</v>
      </c>
      <c r="B3659" t="s">
        <v>391</v>
      </c>
      <c r="C3659" t="s">
        <v>53</v>
      </c>
      <c r="D3659" t="s">
        <v>54</v>
      </c>
      <c r="E3659">
        <v>1534.95</v>
      </c>
      <c r="F3659" t="s">
        <v>23</v>
      </c>
      <c r="G3659" t="s">
        <v>24</v>
      </c>
      <c r="H3659">
        <v>10.42</v>
      </c>
      <c r="I3659">
        <v>0</v>
      </c>
      <c r="J3659" t="s">
        <v>25</v>
      </c>
      <c r="K3659">
        <v>542580</v>
      </c>
      <c r="L3659">
        <v>22</v>
      </c>
      <c r="M3659">
        <v>0</v>
      </c>
      <c r="N3659">
        <v>0</v>
      </c>
      <c r="O3659">
        <v>0</v>
      </c>
      <c r="P3659">
        <v>0</v>
      </c>
      <c r="Q3659">
        <v>0</v>
      </c>
      <c r="R3659" t="s">
        <v>9495</v>
      </c>
    </row>
    <row r="3660" spans="1:19">
      <c r="A3660" t="s">
        <v>9496</v>
      </c>
      <c r="B3660" t="s">
        <v>8473</v>
      </c>
      <c r="C3660" t="s">
        <v>21</v>
      </c>
      <c r="D3660" t="s">
        <v>54</v>
      </c>
      <c r="E3660">
        <v>194.24</v>
      </c>
      <c r="F3660" t="s">
        <v>23</v>
      </c>
      <c r="G3660" t="s">
        <v>24</v>
      </c>
      <c r="H3660">
        <v>8.9499999999999993</v>
      </c>
      <c r="I3660">
        <v>0</v>
      </c>
      <c r="J3660" t="s">
        <v>25</v>
      </c>
      <c r="K3660">
        <v>438719</v>
      </c>
      <c r="L3660">
        <v>25</v>
      </c>
      <c r="M3660">
        <v>0</v>
      </c>
      <c r="N3660">
        <v>0</v>
      </c>
      <c r="O3660">
        <v>0</v>
      </c>
      <c r="P3660">
        <v>0</v>
      </c>
      <c r="Q3660">
        <v>0</v>
      </c>
      <c r="R3660" t="s">
        <v>9497</v>
      </c>
    </row>
    <row r="3661" spans="1:19">
      <c r="A3661" t="s">
        <v>9498</v>
      </c>
      <c r="B3661" t="s">
        <v>2399</v>
      </c>
      <c r="C3661" t="s">
        <v>60</v>
      </c>
      <c r="D3661" t="s">
        <v>54</v>
      </c>
      <c r="E3661">
        <v>1158.42</v>
      </c>
      <c r="F3661" t="s">
        <v>23</v>
      </c>
      <c r="G3661" t="s">
        <v>24</v>
      </c>
      <c r="H3661">
        <v>18.53</v>
      </c>
      <c r="I3661">
        <v>0</v>
      </c>
      <c r="J3661" t="s">
        <v>48</v>
      </c>
      <c r="K3661">
        <v>477667</v>
      </c>
      <c r="L3661">
        <v>16</v>
      </c>
      <c r="M3661">
        <v>0</v>
      </c>
      <c r="N3661">
        <v>0</v>
      </c>
      <c r="O3661">
        <v>0</v>
      </c>
      <c r="P3661">
        <v>0</v>
      </c>
      <c r="Q3661">
        <v>0</v>
      </c>
      <c r="R3661" t="s">
        <v>9499</v>
      </c>
    </row>
    <row r="3662" spans="1:19">
      <c r="A3662" t="s">
        <v>9500</v>
      </c>
      <c r="B3662" t="s">
        <v>9501</v>
      </c>
      <c r="C3662" t="s">
        <v>95</v>
      </c>
      <c r="D3662" t="s">
        <v>30</v>
      </c>
      <c r="E3662">
        <v>840.32</v>
      </c>
      <c r="F3662" t="s">
        <v>23</v>
      </c>
      <c r="G3662" t="s">
        <v>24</v>
      </c>
      <c r="H3662">
        <v>9.7899999999999991</v>
      </c>
      <c r="I3662">
        <v>0</v>
      </c>
      <c r="J3662" t="s">
        <v>31</v>
      </c>
      <c r="K3662">
        <v>480319</v>
      </c>
      <c r="L3662">
        <v>10</v>
      </c>
      <c r="M3662">
        <v>0</v>
      </c>
      <c r="N3662">
        <v>0</v>
      </c>
      <c r="O3662">
        <v>0</v>
      </c>
      <c r="P3662">
        <v>0</v>
      </c>
      <c r="Q3662">
        <v>0</v>
      </c>
      <c r="R3662" t="s">
        <v>9502</v>
      </c>
    </row>
    <row r="3663" spans="1:19">
      <c r="A3663" t="s">
        <v>9503</v>
      </c>
      <c r="B3663" t="s">
        <v>3571</v>
      </c>
      <c r="C3663" t="s">
        <v>21</v>
      </c>
      <c r="D3663" t="s">
        <v>22</v>
      </c>
      <c r="E3663">
        <v>815.78</v>
      </c>
      <c r="F3663" t="s">
        <v>23</v>
      </c>
      <c r="G3663" t="s">
        <v>24</v>
      </c>
      <c r="H3663">
        <v>4.0599999999999996</v>
      </c>
      <c r="I3663">
        <v>0</v>
      </c>
      <c r="J3663" t="s">
        <v>31</v>
      </c>
      <c r="K3663">
        <v>404691</v>
      </c>
      <c r="L3663">
        <v>15</v>
      </c>
      <c r="M3663">
        <v>0</v>
      </c>
      <c r="N3663">
        <v>0</v>
      </c>
      <c r="O3663">
        <v>0</v>
      </c>
      <c r="P3663">
        <v>0</v>
      </c>
      <c r="Q3663">
        <v>0</v>
      </c>
      <c r="R3663" t="s">
        <v>9504</v>
      </c>
    </row>
    <row r="3664" spans="1:19">
      <c r="A3664" t="s">
        <v>9505</v>
      </c>
      <c r="B3664" t="s">
        <v>2995</v>
      </c>
      <c r="C3664" t="s">
        <v>29</v>
      </c>
      <c r="D3664" t="s">
        <v>22</v>
      </c>
      <c r="E3664">
        <v>1145.55</v>
      </c>
      <c r="F3664" t="s">
        <v>39</v>
      </c>
      <c r="G3664" t="s">
        <v>24</v>
      </c>
      <c r="H3664">
        <v>9.14</v>
      </c>
      <c r="I3664">
        <v>0</v>
      </c>
      <c r="J3664" t="s">
        <v>144</v>
      </c>
      <c r="K3664">
        <v>402211</v>
      </c>
      <c r="L3664">
        <v>25</v>
      </c>
      <c r="M3664">
        <v>0</v>
      </c>
      <c r="N3664">
        <v>0</v>
      </c>
      <c r="O3664">
        <v>0</v>
      </c>
      <c r="P3664">
        <v>0</v>
      </c>
      <c r="Q3664">
        <v>0</v>
      </c>
      <c r="R3664" t="s">
        <v>9506</v>
      </c>
      <c r="S3664" t="s">
        <v>50</v>
      </c>
    </row>
    <row r="3665" spans="1:19">
      <c r="A3665" t="s">
        <v>9507</v>
      </c>
      <c r="B3665" t="s">
        <v>1449</v>
      </c>
      <c r="C3665" t="s">
        <v>29</v>
      </c>
      <c r="D3665" t="s">
        <v>70</v>
      </c>
      <c r="E3665">
        <v>385.77</v>
      </c>
      <c r="F3665" t="s">
        <v>39</v>
      </c>
      <c r="G3665" t="s">
        <v>40</v>
      </c>
      <c r="H3665">
        <v>5.49</v>
      </c>
      <c r="I3665">
        <v>0</v>
      </c>
      <c r="J3665" t="s">
        <v>48</v>
      </c>
      <c r="K3665">
        <v>548970</v>
      </c>
      <c r="L3665">
        <v>24</v>
      </c>
      <c r="M3665">
        <v>0</v>
      </c>
      <c r="N3665">
        <v>0</v>
      </c>
      <c r="O3665">
        <v>0</v>
      </c>
      <c r="P3665">
        <v>0</v>
      </c>
      <c r="Q3665">
        <v>0</v>
      </c>
      <c r="R3665" t="s">
        <v>9508</v>
      </c>
    </row>
    <row r="3666" spans="1:19">
      <c r="A3666" t="s">
        <v>9509</v>
      </c>
      <c r="B3666" t="s">
        <v>7055</v>
      </c>
      <c r="C3666" t="s">
        <v>121</v>
      </c>
      <c r="D3666" t="s">
        <v>30</v>
      </c>
      <c r="E3666">
        <v>965.63</v>
      </c>
      <c r="F3666" t="s">
        <v>39</v>
      </c>
      <c r="G3666" t="s">
        <v>24</v>
      </c>
      <c r="H3666">
        <v>4.51</v>
      </c>
      <c r="I3666">
        <v>0</v>
      </c>
      <c r="J3666" t="s">
        <v>25</v>
      </c>
      <c r="K3666">
        <v>445758</v>
      </c>
      <c r="L3666">
        <v>23</v>
      </c>
      <c r="M3666">
        <v>0</v>
      </c>
      <c r="N3666">
        <v>0</v>
      </c>
      <c r="O3666">
        <v>0</v>
      </c>
      <c r="P3666">
        <v>0</v>
      </c>
      <c r="Q3666">
        <v>0</v>
      </c>
      <c r="R3666" t="s">
        <v>9510</v>
      </c>
      <c r="S3666" t="s">
        <v>50</v>
      </c>
    </row>
    <row r="3667" spans="1:19">
      <c r="A3667" t="s">
        <v>9511</v>
      </c>
      <c r="B3667" t="s">
        <v>9512</v>
      </c>
      <c r="C3667" t="s">
        <v>60</v>
      </c>
      <c r="D3667" t="s">
        <v>30</v>
      </c>
      <c r="E3667">
        <v>338.1</v>
      </c>
      <c r="F3667" t="s">
        <v>23</v>
      </c>
      <c r="G3667" t="s">
        <v>24</v>
      </c>
      <c r="H3667">
        <v>4.5</v>
      </c>
      <c r="I3667">
        <v>0</v>
      </c>
      <c r="J3667" t="s">
        <v>31</v>
      </c>
      <c r="K3667">
        <v>418666</v>
      </c>
      <c r="L3667">
        <v>20</v>
      </c>
      <c r="M3667">
        <v>0</v>
      </c>
      <c r="N3667">
        <v>0</v>
      </c>
      <c r="O3667">
        <v>0</v>
      </c>
      <c r="P3667">
        <v>0</v>
      </c>
      <c r="Q3667">
        <v>0</v>
      </c>
      <c r="R3667" t="s">
        <v>9513</v>
      </c>
    </row>
    <row r="3668" spans="1:19">
      <c r="A3668" t="s">
        <v>9514</v>
      </c>
      <c r="B3668" t="s">
        <v>3298</v>
      </c>
      <c r="C3668" t="s">
        <v>53</v>
      </c>
      <c r="D3668" t="s">
        <v>70</v>
      </c>
      <c r="E3668">
        <v>404.85</v>
      </c>
      <c r="F3668" t="s">
        <v>39</v>
      </c>
      <c r="G3668" t="s">
        <v>40</v>
      </c>
      <c r="H3668">
        <v>2.98</v>
      </c>
      <c r="I3668">
        <v>0</v>
      </c>
      <c r="J3668" t="s">
        <v>144</v>
      </c>
      <c r="K3668">
        <v>434990</v>
      </c>
      <c r="L3668">
        <v>50</v>
      </c>
      <c r="M3668">
        <v>0</v>
      </c>
      <c r="N3668">
        <v>1</v>
      </c>
      <c r="O3668">
        <v>0</v>
      </c>
      <c r="P3668">
        <v>0</v>
      </c>
      <c r="Q3668">
        <v>0</v>
      </c>
      <c r="R3668" t="s">
        <v>9515</v>
      </c>
    </row>
    <row r="3669" spans="1:19">
      <c r="A3669" t="s">
        <v>9516</v>
      </c>
      <c r="B3669" t="s">
        <v>7455</v>
      </c>
      <c r="C3669" t="s">
        <v>95</v>
      </c>
      <c r="D3669" t="s">
        <v>70</v>
      </c>
      <c r="E3669">
        <v>125.1</v>
      </c>
      <c r="F3669" t="s">
        <v>39</v>
      </c>
      <c r="G3669" t="s">
        <v>40</v>
      </c>
      <c r="H3669">
        <v>8.27</v>
      </c>
      <c r="I3669">
        <v>0</v>
      </c>
      <c r="J3669" t="s">
        <v>144</v>
      </c>
      <c r="K3669">
        <v>518980</v>
      </c>
      <c r="L3669">
        <v>48</v>
      </c>
      <c r="M3669">
        <v>1</v>
      </c>
      <c r="N3669">
        <v>0</v>
      </c>
      <c r="O3669">
        <v>0</v>
      </c>
      <c r="P3669">
        <v>0</v>
      </c>
      <c r="Q3669">
        <v>1</v>
      </c>
      <c r="R3669" t="s">
        <v>9517</v>
      </c>
    </row>
    <row r="3670" spans="1:19">
      <c r="A3670" t="s">
        <v>9518</v>
      </c>
      <c r="B3670" t="s">
        <v>3446</v>
      </c>
      <c r="C3670" t="s">
        <v>128</v>
      </c>
      <c r="D3670" t="s">
        <v>22</v>
      </c>
      <c r="E3670">
        <v>200.73</v>
      </c>
      <c r="F3670" t="s">
        <v>39</v>
      </c>
      <c r="G3670" t="s">
        <v>40</v>
      </c>
      <c r="H3670">
        <v>2.88</v>
      </c>
      <c r="I3670">
        <v>0</v>
      </c>
      <c r="J3670" t="s">
        <v>31</v>
      </c>
      <c r="K3670">
        <v>519141</v>
      </c>
      <c r="L3670">
        <v>21</v>
      </c>
      <c r="M3670">
        <v>0</v>
      </c>
      <c r="N3670">
        <v>0</v>
      </c>
      <c r="O3670">
        <v>0</v>
      </c>
      <c r="P3670">
        <v>0</v>
      </c>
      <c r="Q3670">
        <v>0</v>
      </c>
      <c r="R3670" t="s">
        <v>9519</v>
      </c>
    </row>
    <row r="3671" spans="1:19">
      <c r="A3671" t="s">
        <v>9520</v>
      </c>
      <c r="B3671" t="s">
        <v>8205</v>
      </c>
      <c r="C3671" t="s">
        <v>44</v>
      </c>
      <c r="D3671" t="s">
        <v>54</v>
      </c>
      <c r="E3671">
        <v>1151.33</v>
      </c>
      <c r="F3671" t="s">
        <v>23</v>
      </c>
      <c r="G3671" t="s">
        <v>24</v>
      </c>
      <c r="H3671">
        <v>11.53</v>
      </c>
      <c r="I3671">
        <v>0</v>
      </c>
      <c r="J3671" t="s">
        <v>25</v>
      </c>
      <c r="K3671">
        <v>448540</v>
      </c>
      <c r="L3671">
        <v>21</v>
      </c>
      <c r="M3671">
        <v>0</v>
      </c>
      <c r="N3671">
        <v>0</v>
      </c>
      <c r="O3671">
        <v>0</v>
      </c>
      <c r="P3671">
        <v>0</v>
      </c>
      <c r="Q3671">
        <v>0</v>
      </c>
      <c r="R3671" t="s">
        <v>9521</v>
      </c>
    </row>
    <row r="3672" spans="1:19">
      <c r="A3672" t="s">
        <v>9522</v>
      </c>
      <c r="B3672" t="s">
        <v>3566</v>
      </c>
      <c r="C3672" t="s">
        <v>44</v>
      </c>
      <c r="D3672" t="s">
        <v>22</v>
      </c>
      <c r="E3672">
        <v>843.67</v>
      </c>
      <c r="F3672" t="s">
        <v>39</v>
      </c>
      <c r="G3672" t="s">
        <v>40</v>
      </c>
      <c r="H3672">
        <v>1.75</v>
      </c>
      <c r="I3672">
        <v>0</v>
      </c>
      <c r="J3672" t="s">
        <v>31</v>
      </c>
      <c r="K3672">
        <v>555914</v>
      </c>
      <c r="L3672">
        <v>11</v>
      </c>
      <c r="M3672">
        <v>0</v>
      </c>
      <c r="N3672">
        <v>0</v>
      </c>
      <c r="O3672">
        <v>0</v>
      </c>
      <c r="P3672">
        <v>0</v>
      </c>
      <c r="Q3672">
        <v>0</v>
      </c>
      <c r="R3672" t="s">
        <v>9523</v>
      </c>
    </row>
    <row r="3673" spans="1:19">
      <c r="A3673" t="s">
        <v>9524</v>
      </c>
      <c r="B3673" t="s">
        <v>9183</v>
      </c>
      <c r="C3673" t="s">
        <v>44</v>
      </c>
      <c r="D3673" t="s">
        <v>54</v>
      </c>
      <c r="E3673">
        <v>390.62</v>
      </c>
      <c r="F3673" t="s">
        <v>23</v>
      </c>
      <c r="G3673" t="s">
        <v>24</v>
      </c>
      <c r="H3673">
        <v>14.63</v>
      </c>
      <c r="I3673">
        <v>0</v>
      </c>
      <c r="J3673" t="s">
        <v>31</v>
      </c>
      <c r="K3673">
        <v>512283</v>
      </c>
      <c r="L3673">
        <v>25</v>
      </c>
      <c r="M3673">
        <v>0</v>
      </c>
      <c r="N3673">
        <v>0</v>
      </c>
      <c r="O3673">
        <v>0</v>
      </c>
      <c r="P3673">
        <v>0</v>
      </c>
      <c r="Q3673">
        <v>0</v>
      </c>
      <c r="R3673" t="s">
        <v>9525</v>
      </c>
    </row>
    <row r="3674" spans="1:19">
      <c r="A3674" t="s">
        <v>9526</v>
      </c>
      <c r="B3674" t="s">
        <v>2365</v>
      </c>
      <c r="C3674" t="s">
        <v>21</v>
      </c>
      <c r="D3674" t="s">
        <v>22</v>
      </c>
      <c r="E3674">
        <v>142.22</v>
      </c>
      <c r="F3674" t="s">
        <v>23</v>
      </c>
      <c r="G3674" t="s">
        <v>24</v>
      </c>
      <c r="H3674">
        <v>6.84</v>
      </c>
      <c r="I3674">
        <v>0</v>
      </c>
      <c r="J3674" t="s">
        <v>48</v>
      </c>
      <c r="K3674">
        <v>407682</v>
      </c>
      <c r="L3674">
        <v>15</v>
      </c>
      <c r="M3674">
        <v>0</v>
      </c>
      <c r="N3674">
        <v>0</v>
      </c>
      <c r="O3674">
        <v>0</v>
      </c>
      <c r="P3674">
        <v>0</v>
      </c>
      <c r="Q3674">
        <v>0</v>
      </c>
      <c r="R3674" t="s">
        <v>9527</v>
      </c>
    </row>
    <row r="3675" spans="1:19">
      <c r="A3675" t="s">
        <v>9528</v>
      </c>
      <c r="B3675" t="s">
        <v>558</v>
      </c>
      <c r="C3675" t="s">
        <v>35</v>
      </c>
      <c r="D3675" t="s">
        <v>22</v>
      </c>
      <c r="E3675">
        <v>805.96</v>
      </c>
      <c r="F3675" t="s">
        <v>23</v>
      </c>
      <c r="G3675" t="s">
        <v>24</v>
      </c>
      <c r="H3675">
        <v>11.55</v>
      </c>
      <c r="I3675">
        <v>0</v>
      </c>
      <c r="J3675" t="s">
        <v>48</v>
      </c>
      <c r="K3675">
        <v>409810</v>
      </c>
      <c r="L3675">
        <v>48</v>
      </c>
      <c r="M3675">
        <v>0</v>
      </c>
      <c r="N3675">
        <v>1</v>
      </c>
      <c r="O3675">
        <v>0</v>
      </c>
      <c r="P3675">
        <v>0</v>
      </c>
      <c r="Q3675">
        <v>0</v>
      </c>
      <c r="R3675" t="s">
        <v>9529</v>
      </c>
    </row>
    <row r="3676" spans="1:19">
      <c r="A3676" t="s">
        <v>9530</v>
      </c>
      <c r="B3676" t="s">
        <v>9531</v>
      </c>
      <c r="C3676" t="s">
        <v>60</v>
      </c>
      <c r="D3676" t="s">
        <v>70</v>
      </c>
      <c r="E3676">
        <v>1528.81</v>
      </c>
      <c r="F3676" t="s">
        <v>23</v>
      </c>
      <c r="G3676" t="s">
        <v>24</v>
      </c>
      <c r="H3676">
        <v>5.61</v>
      </c>
      <c r="I3676">
        <v>0</v>
      </c>
      <c r="J3676" t="s">
        <v>25</v>
      </c>
      <c r="K3676">
        <v>438258</v>
      </c>
      <c r="L3676">
        <v>15</v>
      </c>
      <c r="M3676">
        <v>0</v>
      </c>
      <c r="N3676">
        <v>0</v>
      </c>
      <c r="O3676">
        <v>0</v>
      </c>
      <c r="P3676">
        <v>0</v>
      </c>
      <c r="Q3676">
        <v>0</v>
      </c>
      <c r="R3676" t="s">
        <v>9532</v>
      </c>
    </row>
    <row r="3677" spans="1:19">
      <c r="A3677" t="s">
        <v>9533</v>
      </c>
      <c r="B3677" t="s">
        <v>1209</v>
      </c>
      <c r="C3677" t="s">
        <v>53</v>
      </c>
      <c r="D3677" t="s">
        <v>22</v>
      </c>
      <c r="E3677">
        <v>734.96</v>
      </c>
      <c r="F3677" t="s">
        <v>23</v>
      </c>
      <c r="G3677" t="s">
        <v>24</v>
      </c>
      <c r="H3677">
        <v>8.06</v>
      </c>
      <c r="I3677">
        <v>0</v>
      </c>
      <c r="J3677" t="s">
        <v>25</v>
      </c>
      <c r="K3677">
        <v>425655</v>
      </c>
      <c r="L3677">
        <v>45</v>
      </c>
      <c r="M3677">
        <v>0</v>
      </c>
      <c r="N3677">
        <v>1</v>
      </c>
      <c r="O3677">
        <v>0</v>
      </c>
      <c r="P3677">
        <v>0</v>
      </c>
      <c r="Q3677">
        <v>0</v>
      </c>
      <c r="R3677" t="s">
        <v>9534</v>
      </c>
    </row>
    <row r="3678" spans="1:19">
      <c r="A3678" t="s">
        <v>9535</v>
      </c>
      <c r="B3678" t="s">
        <v>4937</v>
      </c>
      <c r="C3678" t="s">
        <v>128</v>
      </c>
      <c r="D3678" t="s">
        <v>30</v>
      </c>
      <c r="E3678">
        <v>797.89</v>
      </c>
      <c r="F3678" t="s">
        <v>39</v>
      </c>
      <c r="G3678" t="s">
        <v>40</v>
      </c>
      <c r="H3678">
        <v>11.6</v>
      </c>
      <c r="I3678">
        <v>0</v>
      </c>
      <c r="J3678" t="s">
        <v>48</v>
      </c>
      <c r="K3678">
        <v>557630</v>
      </c>
      <c r="L3678">
        <v>46</v>
      </c>
      <c r="M3678">
        <v>0</v>
      </c>
      <c r="N3678">
        <v>1</v>
      </c>
      <c r="O3678">
        <v>0</v>
      </c>
      <c r="P3678">
        <v>0</v>
      </c>
      <c r="Q3678">
        <v>0</v>
      </c>
      <c r="R3678" t="s">
        <v>9536</v>
      </c>
    </row>
    <row r="3679" spans="1:19">
      <c r="A3679" t="s">
        <v>9537</v>
      </c>
      <c r="B3679" t="s">
        <v>1295</v>
      </c>
      <c r="C3679" t="s">
        <v>128</v>
      </c>
      <c r="D3679" t="s">
        <v>70</v>
      </c>
      <c r="E3679">
        <v>437.69</v>
      </c>
      <c r="F3679" t="s">
        <v>55</v>
      </c>
      <c r="G3679" t="s">
        <v>40</v>
      </c>
      <c r="H3679">
        <v>10.27</v>
      </c>
      <c r="I3679">
        <v>0</v>
      </c>
      <c r="J3679" t="s">
        <v>31</v>
      </c>
      <c r="K3679">
        <v>408863</v>
      </c>
      <c r="L3679">
        <v>12</v>
      </c>
      <c r="M3679">
        <v>0</v>
      </c>
      <c r="N3679">
        <v>0</v>
      </c>
      <c r="O3679">
        <v>0</v>
      </c>
      <c r="P3679">
        <v>0</v>
      </c>
      <c r="Q3679">
        <v>0</v>
      </c>
      <c r="R3679" t="s">
        <v>9538</v>
      </c>
    </row>
    <row r="3680" spans="1:19">
      <c r="A3680" t="s">
        <v>9539</v>
      </c>
      <c r="B3680" t="s">
        <v>7639</v>
      </c>
      <c r="C3680" t="s">
        <v>111</v>
      </c>
      <c r="D3680" t="s">
        <v>54</v>
      </c>
      <c r="E3680">
        <v>1240.2</v>
      </c>
      <c r="F3680" t="s">
        <v>39</v>
      </c>
      <c r="G3680" t="s">
        <v>40</v>
      </c>
      <c r="H3680">
        <v>18.93</v>
      </c>
      <c r="I3680">
        <v>0</v>
      </c>
      <c r="J3680" t="s">
        <v>31</v>
      </c>
      <c r="K3680">
        <v>523885</v>
      </c>
      <c r="L3680">
        <v>18</v>
      </c>
      <c r="M3680">
        <v>0</v>
      </c>
      <c r="N3680">
        <v>0</v>
      </c>
      <c r="O3680">
        <v>0</v>
      </c>
      <c r="P3680">
        <v>0</v>
      </c>
      <c r="Q3680">
        <v>0</v>
      </c>
      <c r="R3680" t="s">
        <v>9540</v>
      </c>
    </row>
    <row r="3681" spans="1:19">
      <c r="A3681" t="s">
        <v>9541</v>
      </c>
      <c r="B3681" t="s">
        <v>1919</v>
      </c>
      <c r="C3681" t="s">
        <v>128</v>
      </c>
      <c r="D3681" t="s">
        <v>70</v>
      </c>
      <c r="E3681">
        <v>500.57</v>
      </c>
      <c r="F3681" t="s">
        <v>23</v>
      </c>
      <c r="G3681" t="s">
        <v>24</v>
      </c>
      <c r="H3681">
        <v>8.9499999999999993</v>
      </c>
      <c r="I3681">
        <v>0</v>
      </c>
      <c r="J3681" t="s">
        <v>31</v>
      </c>
      <c r="K3681">
        <v>542508</v>
      </c>
      <c r="L3681">
        <v>44</v>
      </c>
      <c r="M3681">
        <v>0</v>
      </c>
      <c r="N3681">
        <v>0</v>
      </c>
      <c r="O3681">
        <v>1</v>
      </c>
      <c r="P3681">
        <v>0</v>
      </c>
      <c r="Q3681">
        <v>0</v>
      </c>
      <c r="R3681" t="s">
        <v>9542</v>
      </c>
    </row>
    <row r="3682" spans="1:19">
      <c r="A3682" t="s">
        <v>9543</v>
      </c>
      <c r="B3682" t="s">
        <v>9544</v>
      </c>
      <c r="C3682" t="s">
        <v>21</v>
      </c>
      <c r="D3682" t="s">
        <v>30</v>
      </c>
      <c r="E3682">
        <v>904.08</v>
      </c>
      <c r="F3682" t="s">
        <v>39</v>
      </c>
      <c r="G3682" t="s">
        <v>40</v>
      </c>
      <c r="H3682">
        <v>10.4</v>
      </c>
      <c r="I3682">
        <v>0</v>
      </c>
      <c r="J3682" t="s">
        <v>31</v>
      </c>
      <c r="K3682">
        <v>557971</v>
      </c>
      <c r="L3682">
        <v>78</v>
      </c>
      <c r="M3682">
        <v>1</v>
      </c>
      <c r="N3682">
        <v>0</v>
      </c>
      <c r="O3682">
        <v>0</v>
      </c>
      <c r="P3682">
        <v>1</v>
      </c>
      <c r="Q3682">
        <v>1</v>
      </c>
      <c r="R3682" t="s">
        <v>9545</v>
      </c>
    </row>
    <row r="3683" spans="1:19">
      <c r="A3683" t="s">
        <v>9546</v>
      </c>
      <c r="B3683" t="s">
        <v>9547</v>
      </c>
      <c r="C3683" t="s">
        <v>44</v>
      </c>
      <c r="D3683" t="s">
        <v>70</v>
      </c>
      <c r="E3683">
        <v>557.98</v>
      </c>
      <c r="F3683" t="s">
        <v>55</v>
      </c>
      <c r="G3683" t="s">
        <v>40</v>
      </c>
      <c r="H3683">
        <v>6.28</v>
      </c>
      <c r="I3683">
        <v>0</v>
      </c>
      <c r="J3683" t="s">
        <v>25</v>
      </c>
      <c r="K3683">
        <v>479045</v>
      </c>
      <c r="L3683">
        <v>22</v>
      </c>
      <c r="M3683">
        <v>0</v>
      </c>
      <c r="N3683">
        <v>0</v>
      </c>
      <c r="O3683">
        <v>0</v>
      </c>
      <c r="P3683">
        <v>0</v>
      </c>
      <c r="Q3683">
        <v>0</v>
      </c>
      <c r="R3683" t="s">
        <v>9548</v>
      </c>
    </row>
    <row r="3684" spans="1:19">
      <c r="A3684" t="s">
        <v>9549</v>
      </c>
      <c r="B3684" t="s">
        <v>6354</v>
      </c>
      <c r="C3684" t="s">
        <v>35</v>
      </c>
      <c r="D3684" t="s">
        <v>70</v>
      </c>
      <c r="E3684">
        <v>349.8</v>
      </c>
      <c r="F3684" t="s">
        <v>23</v>
      </c>
      <c r="G3684" t="s">
        <v>24</v>
      </c>
      <c r="H3684">
        <v>8.5399999999999991</v>
      </c>
      <c r="I3684">
        <v>0</v>
      </c>
      <c r="J3684" t="s">
        <v>48</v>
      </c>
      <c r="K3684">
        <v>442495</v>
      </c>
      <c r="L3684">
        <v>23</v>
      </c>
      <c r="M3684">
        <v>0</v>
      </c>
      <c r="N3684">
        <v>0</v>
      </c>
      <c r="O3684">
        <v>0</v>
      </c>
      <c r="P3684">
        <v>0</v>
      </c>
      <c r="Q3684">
        <v>0</v>
      </c>
      <c r="R3684" t="s">
        <v>9550</v>
      </c>
    </row>
    <row r="3685" spans="1:19">
      <c r="A3685" t="s">
        <v>9551</v>
      </c>
      <c r="B3685" t="s">
        <v>817</v>
      </c>
      <c r="C3685" t="s">
        <v>53</v>
      </c>
      <c r="D3685" t="s">
        <v>22</v>
      </c>
      <c r="E3685">
        <v>110.87</v>
      </c>
      <c r="F3685" t="s">
        <v>23</v>
      </c>
      <c r="G3685" t="s">
        <v>24</v>
      </c>
      <c r="H3685">
        <v>4.07</v>
      </c>
      <c r="I3685">
        <v>0</v>
      </c>
      <c r="J3685" t="s">
        <v>25</v>
      </c>
      <c r="K3685">
        <v>512256</v>
      </c>
      <c r="L3685">
        <v>22</v>
      </c>
      <c r="M3685">
        <v>0</v>
      </c>
      <c r="N3685">
        <v>0</v>
      </c>
      <c r="O3685">
        <v>0</v>
      </c>
      <c r="P3685">
        <v>0</v>
      </c>
      <c r="Q3685">
        <v>0</v>
      </c>
      <c r="R3685" t="s">
        <v>9552</v>
      </c>
    </row>
    <row r="3686" spans="1:19">
      <c r="A3686" t="s">
        <v>9553</v>
      </c>
      <c r="B3686" t="s">
        <v>9554</v>
      </c>
      <c r="C3686" t="s">
        <v>53</v>
      </c>
      <c r="D3686" t="s">
        <v>22</v>
      </c>
      <c r="E3686">
        <v>589.01</v>
      </c>
      <c r="F3686" t="s">
        <v>23</v>
      </c>
      <c r="G3686" t="s">
        <v>24</v>
      </c>
      <c r="H3686">
        <v>8.52</v>
      </c>
      <c r="I3686">
        <v>0</v>
      </c>
      <c r="J3686" t="s">
        <v>31</v>
      </c>
      <c r="K3686">
        <v>460903</v>
      </c>
      <c r="L3686">
        <v>12</v>
      </c>
      <c r="M3686">
        <v>0</v>
      </c>
      <c r="N3686">
        <v>0</v>
      </c>
      <c r="O3686">
        <v>0</v>
      </c>
      <c r="P3686">
        <v>0</v>
      </c>
      <c r="Q3686">
        <v>0</v>
      </c>
      <c r="R3686" t="s">
        <v>9555</v>
      </c>
    </row>
    <row r="3687" spans="1:19">
      <c r="A3687" t="s">
        <v>9556</v>
      </c>
      <c r="B3687" t="s">
        <v>94</v>
      </c>
      <c r="C3687" t="s">
        <v>53</v>
      </c>
      <c r="D3687" t="s">
        <v>30</v>
      </c>
      <c r="E3687">
        <v>867.41</v>
      </c>
      <c r="F3687" t="s">
        <v>39</v>
      </c>
      <c r="G3687" t="s">
        <v>40</v>
      </c>
      <c r="H3687">
        <v>2.89</v>
      </c>
      <c r="I3687">
        <v>0</v>
      </c>
      <c r="J3687" t="s">
        <v>31</v>
      </c>
      <c r="K3687">
        <v>499485</v>
      </c>
      <c r="L3687">
        <v>23</v>
      </c>
      <c r="M3687">
        <v>0</v>
      </c>
      <c r="N3687">
        <v>0</v>
      </c>
      <c r="O3687">
        <v>0</v>
      </c>
      <c r="P3687">
        <v>0</v>
      </c>
      <c r="Q3687">
        <v>0</v>
      </c>
      <c r="R3687" t="s">
        <v>9557</v>
      </c>
    </row>
    <row r="3688" spans="1:19">
      <c r="A3688" t="s">
        <v>9558</v>
      </c>
      <c r="B3688" t="s">
        <v>9559</v>
      </c>
      <c r="C3688" t="s">
        <v>35</v>
      </c>
      <c r="D3688" t="s">
        <v>70</v>
      </c>
      <c r="E3688">
        <v>386.14</v>
      </c>
      <c r="F3688" t="s">
        <v>55</v>
      </c>
      <c r="G3688" t="s">
        <v>24</v>
      </c>
      <c r="H3688">
        <v>2.78</v>
      </c>
      <c r="I3688">
        <v>0</v>
      </c>
      <c r="J3688" t="s">
        <v>31</v>
      </c>
      <c r="K3688">
        <v>410312</v>
      </c>
      <c r="L3688">
        <v>12</v>
      </c>
      <c r="M3688">
        <v>0</v>
      </c>
      <c r="N3688">
        <v>0</v>
      </c>
      <c r="O3688">
        <v>0</v>
      </c>
      <c r="P3688">
        <v>0</v>
      </c>
      <c r="Q3688">
        <v>0</v>
      </c>
      <c r="R3688" t="s">
        <v>9560</v>
      </c>
      <c r="S3688" t="s">
        <v>57</v>
      </c>
    </row>
    <row r="3689" spans="1:19">
      <c r="A3689" t="s">
        <v>9561</v>
      </c>
      <c r="B3689" t="s">
        <v>3574</v>
      </c>
      <c r="C3689" t="s">
        <v>35</v>
      </c>
      <c r="D3689" t="s">
        <v>54</v>
      </c>
      <c r="E3689">
        <v>634.99</v>
      </c>
      <c r="F3689" t="s">
        <v>23</v>
      </c>
      <c r="G3689" t="s">
        <v>24</v>
      </c>
      <c r="H3689">
        <v>18.38</v>
      </c>
      <c r="I3689">
        <v>0</v>
      </c>
      <c r="J3689" t="s">
        <v>31</v>
      </c>
      <c r="K3689">
        <v>545531</v>
      </c>
      <c r="L3689">
        <v>34</v>
      </c>
      <c r="M3689">
        <v>0</v>
      </c>
      <c r="N3689">
        <v>0</v>
      </c>
      <c r="O3689">
        <v>0</v>
      </c>
      <c r="P3689">
        <v>1</v>
      </c>
      <c r="Q3689">
        <v>0</v>
      </c>
      <c r="R3689" t="s">
        <v>9562</v>
      </c>
    </row>
    <row r="3690" spans="1:19">
      <c r="A3690" t="s">
        <v>9563</v>
      </c>
      <c r="B3690" t="s">
        <v>9564</v>
      </c>
      <c r="C3690" t="s">
        <v>29</v>
      </c>
      <c r="D3690" t="s">
        <v>22</v>
      </c>
      <c r="E3690">
        <v>405</v>
      </c>
      <c r="F3690" t="s">
        <v>23</v>
      </c>
      <c r="G3690" t="s">
        <v>24</v>
      </c>
      <c r="H3690">
        <v>10.99</v>
      </c>
      <c r="I3690">
        <v>0</v>
      </c>
      <c r="J3690" t="s">
        <v>48</v>
      </c>
      <c r="K3690">
        <v>535223</v>
      </c>
      <c r="L3690">
        <v>22</v>
      </c>
      <c r="M3690">
        <v>0</v>
      </c>
      <c r="N3690">
        <v>0</v>
      </c>
      <c r="O3690">
        <v>0</v>
      </c>
      <c r="P3690">
        <v>0</v>
      </c>
      <c r="Q3690">
        <v>0</v>
      </c>
      <c r="R3690" t="s">
        <v>9565</v>
      </c>
    </row>
    <row r="3691" spans="1:19">
      <c r="A3691" t="s">
        <v>9566</v>
      </c>
      <c r="B3691" t="s">
        <v>9567</v>
      </c>
      <c r="C3691" t="s">
        <v>29</v>
      </c>
      <c r="D3691" t="s">
        <v>30</v>
      </c>
      <c r="E3691">
        <v>184.88</v>
      </c>
      <c r="F3691" t="s">
        <v>39</v>
      </c>
      <c r="G3691" t="s">
        <v>24</v>
      </c>
      <c r="H3691">
        <v>10.3</v>
      </c>
      <c r="I3691">
        <v>0</v>
      </c>
      <c r="J3691" t="s">
        <v>31</v>
      </c>
      <c r="K3691">
        <v>544495</v>
      </c>
      <c r="L3691">
        <v>25</v>
      </c>
      <c r="M3691">
        <v>0</v>
      </c>
      <c r="N3691">
        <v>0</v>
      </c>
      <c r="O3691">
        <v>0</v>
      </c>
      <c r="P3691">
        <v>0</v>
      </c>
      <c r="Q3691">
        <v>0</v>
      </c>
      <c r="R3691" t="s">
        <v>9568</v>
      </c>
      <c r="S3691" t="s">
        <v>50</v>
      </c>
    </row>
    <row r="3692" spans="1:19">
      <c r="A3692" t="s">
        <v>9569</v>
      </c>
      <c r="B3692" t="s">
        <v>2819</v>
      </c>
      <c r="C3692" t="s">
        <v>95</v>
      </c>
      <c r="D3692" t="s">
        <v>54</v>
      </c>
      <c r="E3692">
        <v>329.83</v>
      </c>
      <c r="F3692" t="s">
        <v>55</v>
      </c>
      <c r="G3692" t="s">
        <v>40</v>
      </c>
      <c r="H3692">
        <v>17.809999999999999</v>
      </c>
      <c r="I3692">
        <v>0</v>
      </c>
      <c r="J3692" t="s">
        <v>31</v>
      </c>
      <c r="K3692">
        <v>516515</v>
      </c>
      <c r="L3692">
        <v>44</v>
      </c>
      <c r="M3692">
        <v>0</v>
      </c>
      <c r="N3692">
        <v>0</v>
      </c>
      <c r="O3692">
        <v>1</v>
      </c>
      <c r="P3692">
        <v>0</v>
      </c>
      <c r="Q3692">
        <v>0</v>
      </c>
      <c r="R3692" t="s">
        <v>9570</v>
      </c>
    </row>
    <row r="3693" spans="1:19">
      <c r="A3693" t="s">
        <v>9571</v>
      </c>
      <c r="B3693" t="s">
        <v>3245</v>
      </c>
      <c r="C3693" t="s">
        <v>29</v>
      </c>
      <c r="D3693" t="s">
        <v>22</v>
      </c>
      <c r="E3693">
        <v>593.95000000000005</v>
      </c>
      <c r="F3693" t="s">
        <v>23</v>
      </c>
      <c r="G3693" t="s">
        <v>24</v>
      </c>
      <c r="H3693">
        <v>1.58</v>
      </c>
      <c r="I3693">
        <v>0</v>
      </c>
      <c r="J3693" t="s">
        <v>144</v>
      </c>
      <c r="K3693">
        <v>557127</v>
      </c>
      <c r="L3693">
        <v>21</v>
      </c>
      <c r="M3693">
        <v>0</v>
      </c>
      <c r="N3693">
        <v>0</v>
      </c>
      <c r="O3693">
        <v>0</v>
      </c>
      <c r="P3693">
        <v>0</v>
      </c>
      <c r="Q3693">
        <v>0</v>
      </c>
      <c r="R3693" t="s">
        <v>9572</v>
      </c>
    </row>
    <row r="3694" spans="1:19">
      <c r="A3694" t="s">
        <v>9573</v>
      </c>
      <c r="B3694" t="s">
        <v>9574</v>
      </c>
      <c r="C3694" t="s">
        <v>53</v>
      </c>
      <c r="D3694" t="s">
        <v>54</v>
      </c>
      <c r="E3694">
        <v>595.17999999999995</v>
      </c>
      <c r="F3694" t="s">
        <v>39</v>
      </c>
      <c r="G3694" t="s">
        <v>40</v>
      </c>
      <c r="H3694">
        <v>12.45</v>
      </c>
      <c r="I3694">
        <v>0</v>
      </c>
      <c r="J3694" t="s">
        <v>144</v>
      </c>
      <c r="K3694">
        <v>406780</v>
      </c>
      <c r="L3694">
        <v>16</v>
      </c>
      <c r="M3694">
        <v>0</v>
      </c>
      <c r="N3694">
        <v>0</v>
      </c>
      <c r="O3694">
        <v>0</v>
      </c>
      <c r="P3694">
        <v>0</v>
      </c>
      <c r="Q3694">
        <v>0</v>
      </c>
      <c r="R3694" t="s">
        <v>9575</v>
      </c>
    </row>
    <row r="3695" spans="1:19">
      <c r="A3695" t="s">
        <v>9576</v>
      </c>
      <c r="B3695" t="s">
        <v>9479</v>
      </c>
      <c r="C3695" t="s">
        <v>44</v>
      </c>
      <c r="D3695" t="s">
        <v>22</v>
      </c>
      <c r="E3695">
        <v>1299.5999999999999</v>
      </c>
      <c r="F3695" t="s">
        <v>23</v>
      </c>
      <c r="G3695" t="s">
        <v>24</v>
      </c>
      <c r="H3695">
        <v>1.1399999999999999</v>
      </c>
      <c r="I3695">
        <v>0</v>
      </c>
      <c r="J3695" t="s">
        <v>31</v>
      </c>
      <c r="K3695">
        <v>428403</v>
      </c>
      <c r="L3695">
        <v>68</v>
      </c>
      <c r="M3695">
        <v>0</v>
      </c>
      <c r="N3695">
        <v>1</v>
      </c>
      <c r="O3695">
        <v>0</v>
      </c>
      <c r="P3695">
        <v>1</v>
      </c>
      <c r="Q3695">
        <v>0</v>
      </c>
      <c r="R3695" t="s">
        <v>9577</v>
      </c>
    </row>
    <row r="3696" spans="1:19">
      <c r="A3696" t="s">
        <v>9578</v>
      </c>
      <c r="B3696" t="s">
        <v>7649</v>
      </c>
      <c r="C3696" t="s">
        <v>21</v>
      </c>
      <c r="D3696" t="s">
        <v>54</v>
      </c>
      <c r="E3696">
        <v>110.58</v>
      </c>
      <c r="F3696" t="s">
        <v>23</v>
      </c>
      <c r="G3696" t="s">
        <v>24</v>
      </c>
      <c r="H3696">
        <v>13.77</v>
      </c>
      <c r="I3696">
        <v>0</v>
      </c>
      <c r="J3696" t="s">
        <v>25</v>
      </c>
      <c r="K3696">
        <v>481025</v>
      </c>
      <c r="L3696">
        <v>21</v>
      </c>
      <c r="M3696">
        <v>0</v>
      </c>
      <c r="N3696">
        <v>0</v>
      </c>
      <c r="O3696">
        <v>0</v>
      </c>
      <c r="P3696">
        <v>0</v>
      </c>
      <c r="Q3696">
        <v>0</v>
      </c>
      <c r="R3696" t="s">
        <v>9579</v>
      </c>
    </row>
    <row r="3697" spans="1:19">
      <c r="A3697" t="s">
        <v>9580</v>
      </c>
      <c r="B3697" t="s">
        <v>9581</v>
      </c>
      <c r="C3697" t="s">
        <v>35</v>
      </c>
      <c r="D3697" t="s">
        <v>22</v>
      </c>
      <c r="E3697">
        <v>793.08</v>
      </c>
      <c r="F3697" t="s">
        <v>55</v>
      </c>
      <c r="G3697" t="s">
        <v>24</v>
      </c>
      <c r="H3697">
        <v>0.75</v>
      </c>
      <c r="I3697">
        <v>0</v>
      </c>
      <c r="J3697" t="s">
        <v>48</v>
      </c>
      <c r="K3697">
        <v>482473</v>
      </c>
      <c r="L3697">
        <v>15</v>
      </c>
      <c r="M3697">
        <v>0</v>
      </c>
      <c r="N3697">
        <v>0</v>
      </c>
      <c r="O3697">
        <v>0</v>
      </c>
      <c r="P3697">
        <v>0</v>
      </c>
      <c r="Q3697">
        <v>0</v>
      </c>
      <c r="R3697" t="s">
        <v>9582</v>
      </c>
      <c r="S3697" t="s">
        <v>57</v>
      </c>
    </row>
    <row r="3698" spans="1:19">
      <c r="A3698" t="s">
        <v>9583</v>
      </c>
      <c r="B3698" t="s">
        <v>2886</v>
      </c>
      <c r="C3698" t="s">
        <v>29</v>
      </c>
      <c r="D3698" t="s">
        <v>70</v>
      </c>
      <c r="E3698">
        <v>369.2</v>
      </c>
      <c r="F3698" t="s">
        <v>23</v>
      </c>
      <c r="G3698" t="s">
        <v>24</v>
      </c>
      <c r="H3698">
        <v>1.41</v>
      </c>
      <c r="I3698">
        <v>0</v>
      </c>
      <c r="J3698" t="s">
        <v>31</v>
      </c>
      <c r="K3698">
        <v>500270</v>
      </c>
      <c r="L3698">
        <v>18</v>
      </c>
      <c r="M3698">
        <v>0</v>
      </c>
      <c r="N3698">
        <v>0</v>
      </c>
      <c r="O3698">
        <v>0</v>
      </c>
      <c r="P3698">
        <v>0</v>
      </c>
      <c r="Q3698">
        <v>0</v>
      </c>
      <c r="R3698" t="s">
        <v>9584</v>
      </c>
    </row>
    <row r="3699" spans="1:19">
      <c r="A3699" t="s">
        <v>9585</v>
      </c>
      <c r="B3699" t="s">
        <v>8055</v>
      </c>
      <c r="C3699" t="s">
        <v>60</v>
      </c>
      <c r="D3699" t="s">
        <v>54</v>
      </c>
      <c r="E3699">
        <v>1397.86</v>
      </c>
      <c r="F3699" t="s">
        <v>39</v>
      </c>
      <c r="G3699" t="s">
        <v>40</v>
      </c>
      <c r="H3699">
        <v>13.49</v>
      </c>
      <c r="I3699">
        <v>0</v>
      </c>
      <c r="J3699" t="s">
        <v>25</v>
      </c>
      <c r="K3699">
        <v>471195</v>
      </c>
      <c r="L3699">
        <v>60</v>
      </c>
      <c r="M3699">
        <v>1</v>
      </c>
      <c r="N3699">
        <v>0</v>
      </c>
      <c r="O3699">
        <v>0</v>
      </c>
      <c r="P3699">
        <v>0</v>
      </c>
      <c r="Q3699">
        <v>1</v>
      </c>
      <c r="R3699" t="s">
        <v>9586</v>
      </c>
    </row>
    <row r="3700" spans="1:19">
      <c r="A3700" t="s">
        <v>9587</v>
      </c>
      <c r="B3700" t="s">
        <v>7219</v>
      </c>
      <c r="C3700" t="s">
        <v>44</v>
      </c>
      <c r="D3700" t="s">
        <v>70</v>
      </c>
      <c r="E3700">
        <v>180.89</v>
      </c>
      <c r="F3700" t="s">
        <v>23</v>
      </c>
      <c r="G3700" t="s">
        <v>24</v>
      </c>
      <c r="H3700">
        <v>11.81</v>
      </c>
      <c r="I3700">
        <v>0</v>
      </c>
      <c r="J3700" t="s">
        <v>25</v>
      </c>
      <c r="K3700">
        <v>453783</v>
      </c>
      <c r="L3700">
        <v>11</v>
      </c>
      <c r="M3700">
        <v>0</v>
      </c>
      <c r="N3700">
        <v>0</v>
      </c>
      <c r="O3700">
        <v>0</v>
      </c>
      <c r="P3700">
        <v>0</v>
      </c>
      <c r="Q3700">
        <v>0</v>
      </c>
      <c r="R3700" t="s">
        <v>9588</v>
      </c>
    </row>
    <row r="3701" spans="1:19">
      <c r="A3701" t="s">
        <v>9589</v>
      </c>
      <c r="B3701" t="s">
        <v>9590</v>
      </c>
      <c r="C3701" t="s">
        <v>121</v>
      </c>
      <c r="D3701" t="s">
        <v>70</v>
      </c>
      <c r="E3701">
        <v>1704.83</v>
      </c>
      <c r="F3701" t="s">
        <v>39</v>
      </c>
      <c r="G3701" t="s">
        <v>40</v>
      </c>
      <c r="H3701">
        <v>4.93</v>
      </c>
      <c r="I3701">
        <v>0</v>
      </c>
      <c r="J3701" t="s">
        <v>25</v>
      </c>
      <c r="K3701">
        <v>518351</v>
      </c>
      <c r="L3701">
        <v>22</v>
      </c>
      <c r="M3701">
        <v>0</v>
      </c>
      <c r="N3701">
        <v>0</v>
      </c>
      <c r="O3701">
        <v>0</v>
      </c>
      <c r="P3701">
        <v>0</v>
      </c>
      <c r="Q3701">
        <v>0</v>
      </c>
      <c r="R3701" t="s">
        <v>9591</v>
      </c>
    </row>
    <row r="3702" spans="1:19">
      <c r="A3702" t="s">
        <v>9592</v>
      </c>
      <c r="B3702" t="s">
        <v>9593</v>
      </c>
      <c r="C3702" t="s">
        <v>121</v>
      </c>
      <c r="D3702" t="s">
        <v>70</v>
      </c>
      <c r="E3702">
        <v>597.79</v>
      </c>
      <c r="F3702" t="s">
        <v>23</v>
      </c>
      <c r="G3702" t="s">
        <v>24</v>
      </c>
      <c r="H3702">
        <v>10.71</v>
      </c>
      <c r="I3702">
        <v>0</v>
      </c>
      <c r="J3702" t="s">
        <v>48</v>
      </c>
      <c r="K3702">
        <v>425244</v>
      </c>
      <c r="L3702">
        <v>18</v>
      </c>
      <c r="M3702">
        <v>0</v>
      </c>
      <c r="N3702">
        <v>0</v>
      </c>
      <c r="O3702">
        <v>0</v>
      </c>
      <c r="P3702">
        <v>0</v>
      </c>
      <c r="Q3702">
        <v>0</v>
      </c>
      <c r="R3702" t="s">
        <v>9594</v>
      </c>
    </row>
    <row r="3703" spans="1:19">
      <c r="A3703" t="s">
        <v>9595</v>
      </c>
      <c r="B3703" t="s">
        <v>9596</v>
      </c>
      <c r="C3703" t="s">
        <v>121</v>
      </c>
      <c r="D3703" t="s">
        <v>22</v>
      </c>
      <c r="E3703">
        <v>460.87</v>
      </c>
      <c r="F3703" t="s">
        <v>55</v>
      </c>
      <c r="G3703" t="s">
        <v>24</v>
      </c>
      <c r="H3703">
        <v>6.25</v>
      </c>
      <c r="I3703">
        <v>0</v>
      </c>
      <c r="J3703" t="s">
        <v>25</v>
      </c>
      <c r="K3703">
        <v>509062</v>
      </c>
      <c r="L3703">
        <v>22</v>
      </c>
      <c r="M3703">
        <v>0</v>
      </c>
      <c r="N3703">
        <v>0</v>
      </c>
      <c r="O3703">
        <v>0</v>
      </c>
      <c r="P3703">
        <v>0</v>
      </c>
      <c r="Q3703">
        <v>0</v>
      </c>
      <c r="R3703" t="s">
        <v>9597</v>
      </c>
      <c r="S3703" t="s">
        <v>57</v>
      </c>
    </row>
    <row r="3704" spans="1:19">
      <c r="A3704" t="s">
        <v>9598</v>
      </c>
      <c r="B3704" t="s">
        <v>9599</v>
      </c>
      <c r="C3704" t="s">
        <v>21</v>
      </c>
      <c r="D3704" t="s">
        <v>30</v>
      </c>
      <c r="E3704">
        <v>267.02999999999997</v>
      </c>
      <c r="F3704" t="s">
        <v>39</v>
      </c>
      <c r="G3704" t="s">
        <v>24</v>
      </c>
      <c r="H3704">
        <v>6.79</v>
      </c>
      <c r="I3704">
        <v>0</v>
      </c>
      <c r="J3704" t="s">
        <v>31</v>
      </c>
      <c r="K3704">
        <v>523275</v>
      </c>
      <c r="L3704">
        <v>13</v>
      </c>
      <c r="M3704">
        <v>0</v>
      </c>
      <c r="N3704">
        <v>0</v>
      </c>
      <c r="O3704">
        <v>0</v>
      </c>
      <c r="P3704">
        <v>0</v>
      </c>
      <c r="Q3704">
        <v>0</v>
      </c>
      <c r="R3704" t="s">
        <v>9600</v>
      </c>
      <c r="S3704" t="s">
        <v>50</v>
      </c>
    </row>
    <row r="3705" spans="1:19">
      <c r="A3705" t="s">
        <v>9601</v>
      </c>
      <c r="B3705" t="s">
        <v>6741</v>
      </c>
      <c r="C3705" t="s">
        <v>21</v>
      </c>
      <c r="D3705" t="s">
        <v>30</v>
      </c>
      <c r="E3705">
        <v>152.03</v>
      </c>
      <c r="F3705" t="s">
        <v>23</v>
      </c>
      <c r="G3705" t="s">
        <v>24</v>
      </c>
      <c r="H3705">
        <v>2.4300000000000002</v>
      </c>
      <c r="I3705">
        <v>0</v>
      </c>
      <c r="J3705" t="s">
        <v>31</v>
      </c>
      <c r="K3705">
        <v>478927</v>
      </c>
      <c r="L3705">
        <v>11</v>
      </c>
      <c r="M3705">
        <v>0</v>
      </c>
      <c r="N3705">
        <v>0</v>
      </c>
      <c r="O3705">
        <v>0</v>
      </c>
      <c r="P3705">
        <v>0</v>
      </c>
      <c r="Q3705">
        <v>0</v>
      </c>
      <c r="R3705" t="s">
        <v>9602</v>
      </c>
    </row>
    <row r="3706" spans="1:19">
      <c r="A3706" t="s">
        <v>9603</v>
      </c>
      <c r="B3706" t="s">
        <v>6644</v>
      </c>
      <c r="C3706" t="s">
        <v>21</v>
      </c>
      <c r="D3706" t="s">
        <v>70</v>
      </c>
      <c r="E3706">
        <v>329.18</v>
      </c>
      <c r="F3706" t="s">
        <v>23</v>
      </c>
      <c r="G3706" t="s">
        <v>24</v>
      </c>
      <c r="H3706">
        <v>1.27</v>
      </c>
      <c r="I3706">
        <v>0</v>
      </c>
      <c r="J3706" t="s">
        <v>25</v>
      </c>
      <c r="K3706">
        <v>545492</v>
      </c>
      <c r="L3706">
        <v>62</v>
      </c>
      <c r="M3706">
        <v>0</v>
      </c>
      <c r="N3706">
        <v>1</v>
      </c>
      <c r="O3706">
        <v>0</v>
      </c>
      <c r="P3706">
        <v>1</v>
      </c>
      <c r="Q3706">
        <v>0</v>
      </c>
      <c r="R3706" t="s">
        <v>9604</v>
      </c>
    </row>
    <row r="3707" spans="1:19">
      <c r="A3707" t="s">
        <v>9605</v>
      </c>
      <c r="B3707" t="s">
        <v>4803</v>
      </c>
      <c r="C3707" t="s">
        <v>128</v>
      </c>
      <c r="D3707" t="s">
        <v>70</v>
      </c>
      <c r="E3707">
        <v>155.91</v>
      </c>
      <c r="F3707" t="s">
        <v>39</v>
      </c>
      <c r="G3707" t="s">
        <v>24</v>
      </c>
      <c r="H3707">
        <v>11.54</v>
      </c>
      <c r="I3707">
        <v>0</v>
      </c>
      <c r="J3707" t="s">
        <v>48</v>
      </c>
      <c r="K3707">
        <v>442204</v>
      </c>
      <c r="L3707">
        <v>13</v>
      </c>
      <c r="M3707">
        <v>0</v>
      </c>
      <c r="N3707">
        <v>0</v>
      </c>
      <c r="O3707">
        <v>0</v>
      </c>
      <c r="P3707">
        <v>0</v>
      </c>
      <c r="Q3707">
        <v>0</v>
      </c>
      <c r="R3707" t="s">
        <v>9606</v>
      </c>
      <c r="S3707" t="s">
        <v>50</v>
      </c>
    </row>
    <row r="3708" spans="1:19">
      <c r="A3708" t="s">
        <v>9607</v>
      </c>
      <c r="B3708" t="s">
        <v>2093</v>
      </c>
      <c r="C3708" t="s">
        <v>111</v>
      </c>
      <c r="D3708" t="s">
        <v>54</v>
      </c>
      <c r="E3708">
        <v>114.65</v>
      </c>
      <c r="F3708" t="s">
        <v>23</v>
      </c>
      <c r="G3708" t="s">
        <v>24</v>
      </c>
      <c r="H3708">
        <v>16.2</v>
      </c>
      <c r="I3708">
        <v>0</v>
      </c>
      <c r="J3708" t="s">
        <v>31</v>
      </c>
      <c r="K3708">
        <v>471308</v>
      </c>
      <c r="L3708">
        <v>18</v>
      </c>
      <c r="M3708">
        <v>0</v>
      </c>
      <c r="N3708">
        <v>0</v>
      </c>
      <c r="O3708">
        <v>0</v>
      </c>
      <c r="P3708">
        <v>0</v>
      </c>
      <c r="Q3708">
        <v>0</v>
      </c>
      <c r="R3708" t="s">
        <v>9608</v>
      </c>
    </row>
    <row r="3709" spans="1:19">
      <c r="A3709" t="s">
        <v>9609</v>
      </c>
      <c r="B3709" t="s">
        <v>9610</v>
      </c>
      <c r="C3709" t="s">
        <v>44</v>
      </c>
      <c r="D3709" t="s">
        <v>22</v>
      </c>
      <c r="E3709">
        <v>1398.38</v>
      </c>
      <c r="F3709" t="s">
        <v>23</v>
      </c>
      <c r="G3709" t="s">
        <v>24</v>
      </c>
      <c r="H3709">
        <v>11.43</v>
      </c>
      <c r="I3709">
        <v>0</v>
      </c>
      <c r="J3709" t="s">
        <v>31</v>
      </c>
      <c r="K3709">
        <v>518400</v>
      </c>
      <c r="L3709">
        <v>13</v>
      </c>
      <c r="M3709">
        <v>0</v>
      </c>
      <c r="N3709">
        <v>0</v>
      </c>
      <c r="O3709">
        <v>0</v>
      </c>
      <c r="P3709">
        <v>0</v>
      </c>
      <c r="Q3709">
        <v>0</v>
      </c>
      <c r="R3709" t="s">
        <v>9611</v>
      </c>
    </row>
    <row r="3710" spans="1:19">
      <c r="A3710" t="s">
        <v>9612</v>
      </c>
      <c r="B3710" t="s">
        <v>9613</v>
      </c>
      <c r="C3710" t="s">
        <v>53</v>
      </c>
      <c r="D3710" t="s">
        <v>22</v>
      </c>
      <c r="E3710">
        <v>1536.98</v>
      </c>
      <c r="F3710" t="s">
        <v>23</v>
      </c>
      <c r="G3710" t="s">
        <v>24</v>
      </c>
      <c r="H3710">
        <v>4.03</v>
      </c>
      <c r="I3710">
        <v>0</v>
      </c>
      <c r="J3710" t="s">
        <v>48</v>
      </c>
      <c r="K3710">
        <v>504669</v>
      </c>
      <c r="L3710">
        <v>19</v>
      </c>
      <c r="M3710">
        <v>0</v>
      </c>
      <c r="N3710">
        <v>0</v>
      </c>
      <c r="O3710">
        <v>0</v>
      </c>
      <c r="P3710">
        <v>0</v>
      </c>
      <c r="Q3710">
        <v>0</v>
      </c>
      <c r="R3710" t="s">
        <v>9614</v>
      </c>
    </row>
    <row r="3711" spans="1:19">
      <c r="A3711" t="s">
        <v>9615</v>
      </c>
      <c r="B3711" t="s">
        <v>9616</v>
      </c>
      <c r="C3711" t="s">
        <v>53</v>
      </c>
      <c r="D3711" t="s">
        <v>70</v>
      </c>
      <c r="E3711">
        <v>840.99</v>
      </c>
      <c r="F3711" t="s">
        <v>39</v>
      </c>
      <c r="G3711" t="s">
        <v>40</v>
      </c>
      <c r="H3711">
        <v>6.26</v>
      </c>
      <c r="I3711">
        <v>0</v>
      </c>
      <c r="J3711" t="s">
        <v>144</v>
      </c>
      <c r="K3711">
        <v>469126</v>
      </c>
      <c r="L3711">
        <v>25</v>
      </c>
      <c r="M3711">
        <v>0</v>
      </c>
      <c r="N3711">
        <v>0</v>
      </c>
      <c r="O3711">
        <v>0</v>
      </c>
      <c r="P3711">
        <v>0</v>
      </c>
      <c r="Q3711">
        <v>0</v>
      </c>
      <c r="R3711" t="s">
        <v>9617</v>
      </c>
    </row>
    <row r="3712" spans="1:19">
      <c r="A3712" t="s">
        <v>9618</v>
      </c>
      <c r="B3712" t="s">
        <v>2332</v>
      </c>
      <c r="C3712" t="s">
        <v>44</v>
      </c>
      <c r="D3712" t="s">
        <v>70</v>
      </c>
      <c r="E3712">
        <v>196.56</v>
      </c>
      <c r="F3712" t="s">
        <v>23</v>
      </c>
      <c r="G3712" t="s">
        <v>24</v>
      </c>
      <c r="H3712">
        <v>4.32</v>
      </c>
      <c r="I3712">
        <v>0</v>
      </c>
      <c r="J3712" t="s">
        <v>31</v>
      </c>
      <c r="K3712">
        <v>439058</v>
      </c>
      <c r="L3712">
        <v>46</v>
      </c>
      <c r="M3712">
        <v>0</v>
      </c>
      <c r="N3712">
        <v>1</v>
      </c>
      <c r="O3712">
        <v>0</v>
      </c>
      <c r="P3712">
        <v>0</v>
      </c>
      <c r="Q3712">
        <v>0</v>
      </c>
      <c r="R3712" t="s">
        <v>9619</v>
      </c>
    </row>
    <row r="3713" spans="1:19">
      <c r="A3713" t="s">
        <v>9620</v>
      </c>
      <c r="B3713" t="s">
        <v>543</v>
      </c>
      <c r="C3713" t="s">
        <v>53</v>
      </c>
      <c r="D3713" t="s">
        <v>54</v>
      </c>
      <c r="E3713">
        <v>224.74</v>
      </c>
      <c r="F3713" t="s">
        <v>23</v>
      </c>
      <c r="G3713" t="s">
        <v>24</v>
      </c>
      <c r="H3713">
        <v>8.56</v>
      </c>
      <c r="I3713">
        <v>0</v>
      </c>
      <c r="J3713" t="s">
        <v>25</v>
      </c>
      <c r="K3713">
        <v>555470</v>
      </c>
      <c r="L3713">
        <v>16</v>
      </c>
      <c r="M3713">
        <v>0</v>
      </c>
      <c r="N3713">
        <v>0</v>
      </c>
      <c r="O3713">
        <v>0</v>
      </c>
      <c r="P3713">
        <v>0</v>
      </c>
      <c r="Q3713">
        <v>0</v>
      </c>
      <c r="R3713" t="s">
        <v>9621</v>
      </c>
    </row>
    <row r="3714" spans="1:19">
      <c r="A3714" t="s">
        <v>9622</v>
      </c>
      <c r="B3714" t="s">
        <v>2079</v>
      </c>
      <c r="C3714" t="s">
        <v>44</v>
      </c>
      <c r="D3714" t="s">
        <v>70</v>
      </c>
      <c r="E3714">
        <v>196.92</v>
      </c>
      <c r="F3714" t="s">
        <v>55</v>
      </c>
      <c r="G3714" t="s">
        <v>40</v>
      </c>
      <c r="H3714">
        <v>0.59</v>
      </c>
      <c r="I3714">
        <v>0</v>
      </c>
      <c r="J3714" t="s">
        <v>31</v>
      </c>
      <c r="K3714">
        <v>500027</v>
      </c>
      <c r="L3714">
        <v>19</v>
      </c>
      <c r="M3714">
        <v>0</v>
      </c>
      <c r="N3714">
        <v>0</v>
      </c>
      <c r="O3714">
        <v>0</v>
      </c>
      <c r="P3714">
        <v>0</v>
      </c>
      <c r="Q3714">
        <v>0</v>
      </c>
      <c r="R3714" t="s">
        <v>9623</v>
      </c>
    </row>
    <row r="3715" spans="1:19">
      <c r="A3715" t="s">
        <v>9624</v>
      </c>
      <c r="B3715" t="s">
        <v>9625</v>
      </c>
      <c r="C3715" t="s">
        <v>35</v>
      </c>
      <c r="D3715" t="s">
        <v>30</v>
      </c>
      <c r="E3715">
        <v>675.13</v>
      </c>
      <c r="F3715" t="s">
        <v>23</v>
      </c>
      <c r="G3715" t="s">
        <v>24</v>
      </c>
      <c r="H3715">
        <v>8.67</v>
      </c>
      <c r="I3715">
        <v>0</v>
      </c>
      <c r="J3715" t="s">
        <v>48</v>
      </c>
      <c r="K3715">
        <v>426653</v>
      </c>
      <c r="L3715">
        <v>35</v>
      </c>
      <c r="M3715">
        <v>0</v>
      </c>
      <c r="N3715">
        <v>1</v>
      </c>
      <c r="O3715">
        <v>0</v>
      </c>
      <c r="P3715">
        <v>0</v>
      </c>
      <c r="Q3715">
        <v>0</v>
      </c>
      <c r="R3715" t="s">
        <v>9626</v>
      </c>
    </row>
    <row r="3716" spans="1:19">
      <c r="A3716" t="s">
        <v>9627</v>
      </c>
      <c r="B3716" t="s">
        <v>9628</v>
      </c>
      <c r="C3716" t="s">
        <v>53</v>
      </c>
      <c r="D3716" t="s">
        <v>30</v>
      </c>
      <c r="E3716">
        <v>3621.21</v>
      </c>
      <c r="F3716" t="s">
        <v>23</v>
      </c>
      <c r="G3716" t="s">
        <v>24</v>
      </c>
      <c r="H3716">
        <v>1.49</v>
      </c>
      <c r="I3716">
        <v>0</v>
      </c>
      <c r="J3716" t="s">
        <v>31</v>
      </c>
      <c r="K3716">
        <v>547365</v>
      </c>
      <c r="L3716">
        <v>25</v>
      </c>
      <c r="M3716">
        <v>0</v>
      </c>
      <c r="N3716">
        <v>0</v>
      </c>
      <c r="O3716">
        <v>0</v>
      </c>
      <c r="P3716">
        <v>0</v>
      </c>
      <c r="Q3716">
        <v>0</v>
      </c>
      <c r="R3716" t="s">
        <v>9629</v>
      </c>
    </row>
    <row r="3717" spans="1:19">
      <c r="A3717" t="s">
        <v>9630</v>
      </c>
      <c r="B3717" t="s">
        <v>9501</v>
      </c>
      <c r="C3717" t="s">
        <v>128</v>
      </c>
      <c r="D3717" t="s">
        <v>22</v>
      </c>
      <c r="E3717">
        <v>338.04</v>
      </c>
      <c r="F3717" t="s">
        <v>23</v>
      </c>
      <c r="G3717" t="s">
        <v>24</v>
      </c>
      <c r="H3717">
        <v>7.61</v>
      </c>
      <c r="I3717">
        <v>0</v>
      </c>
      <c r="J3717" t="s">
        <v>25</v>
      </c>
      <c r="K3717">
        <v>435823</v>
      </c>
      <c r="L3717">
        <v>25</v>
      </c>
      <c r="M3717">
        <v>0</v>
      </c>
      <c r="N3717">
        <v>0</v>
      </c>
      <c r="O3717">
        <v>0</v>
      </c>
      <c r="P3717">
        <v>0</v>
      </c>
      <c r="Q3717">
        <v>0</v>
      </c>
      <c r="R3717" t="s">
        <v>9631</v>
      </c>
    </row>
    <row r="3718" spans="1:19">
      <c r="A3718" t="s">
        <v>9632</v>
      </c>
      <c r="B3718" t="s">
        <v>3913</v>
      </c>
      <c r="C3718" t="s">
        <v>35</v>
      </c>
      <c r="D3718" t="s">
        <v>30</v>
      </c>
      <c r="E3718">
        <v>215.93</v>
      </c>
      <c r="F3718" t="s">
        <v>39</v>
      </c>
      <c r="G3718" t="s">
        <v>24</v>
      </c>
      <c r="H3718">
        <v>8.36</v>
      </c>
      <c r="I3718">
        <v>0</v>
      </c>
      <c r="J3718" t="s">
        <v>144</v>
      </c>
      <c r="K3718">
        <v>468439</v>
      </c>
      <c r="L3718">
        <v>15</v>
      </c>
      <c r="M3718">
        <v>0</v>
      </c>
      <c r="N3718">
        <v>0</v>
      </c>
      <c r="O3718">
        <v>0</v>
      </c>
      <c r="P3718">
        <v>0</v>
      </c>
      <c r="Q3718">
        <v>0</v>
      </c>
      <c r="R3718" t="s">
        <v>9633</v>
      </c>
      <c r="S3718" t="s">
        <v>50</v>
      </c>
    </row>
    <row r="3719" spans="1:19">
      <c r="A3719" t="s">
        <v>9634</v>
      </c>
      <c r="B3719" t="s">
        <v>9635</v>
      </c>
      <c r="C3719" t="s">
        <v>29</v>
      </c>
      <c r="D3719" t="s">
        <v>22</v>
      </c>
      <c r="E3719">
        <v>414.54</v>
      </c>
      <c r="F3719" t="s">
        <v>23</v>
      </c>
      <c r="G3719" t="s">
        <v>24</v>
      </c>
      <c r="H3719">
        <v>1.44</v>
      </c>
      <c r="I3719">
        <v>0</v>
      </c>
      <c r="J3719" t="s">
        <v>48</v>
      </c>
      <c r="K3719">
        <v>496507</v>
      </c>
      <c r="L3719">
        <v>19</v>
      </c>
      <c r="M3719">
        <v>0</v>
      </c>
      <c r="N3719">
        <v>0</v>
      </c>
      <c r="O3719">
        <v>0</v>
      </c>
      <c r="P3719">
        <v>0</v>
      </c>
      <c r="Q3719">
        <v>0</v>
      </c>
      <c r="R3719" t="s">
        <v>9636</v>
      </c>
    </row>
    <row r="3720" spans="1:19">
      <c r="A3720" t="s">
        <v>9637</v>
      </c>
      <c r="B3720" t="s">
        <v>2114</v>
      </c>
      <c r="C3720" t="s">
        <v>60</v>
      </c>
      <c r="D3720" t="s">
        <v>22</v>
      </c>
      <c r="E3720">
        <v>526.41999999999996</v>
      </c>
      <c r="F3720" t="s">
        <v>23</v>
      </c>
      <c r="G3720" t="s">
        <v>24</v>
      </c>
      <c r="H3720">
        <v>7.25</v>
      </c>
      <c r="I3720">
        <v>0</v>
      </c>
      <c r="J3720" t="s">
        <v>25</v>
      </c>
      <c r="K3720">
        <v>422961</v>
      </c>
      <c r="L3720">
        <v>20</v>
      </c>
      <c r="M3720">
        <v>0</v>
      </c>
      <c r="N3720">
        <v>0</v>
      </c>
      <c r="O3720">
        <v>0</v>
      </c>
      <c r="P3720">
        <v>0</v>
      </c>
      <c r="Q3720">
        <v>0</v>
      </c>
      <c r="R3720" t="s">
        <v>9638</v>
      </c>
    </row>
    <row r="3721" spans="1:19">
      <c r="A3721" t="s">
        <v>9639</v>
      </c>
      <c r="B3721" t="s">
        <v>3003</v>
      </c>
      <c r="C3721" t="s">
        <v>21</v>
      </c>
      <c r="D3721" t="s">
        <v>22</v>
      </c>
      <c r="E3721">
        <v>308.8</v>
      </c>
      <c r="F3721" t="s">
        <v>23</v>
      </c>
      <c r="G3721" t="s">
        <v>24</v>
      </c>
      <c r="H3721">
        <v>4.07</v>
      </c>
      <c r="I3721">
        <v>0</v>
      </c>
      <c r="J3721" t="s">
        <v>144</v>
      </c>
      <c r="K3721">
        <v>473439</v>
      </c>
      <c r="L3721">
        <v>14</v>
      </c>
      <c r="M3721">
        <v>0</v>
      </c>
      <c r="N3721">
        <v>0</v>
      </c>
      <c r="O3721">
        <v>0</v>
      </c>
      <c r="P3721">
        <v>0</v>
      </c>
      <c r="Q3721">
        <v>0</v>
      </c>
      <c r="R3721" t="s">
        <v>9640</v>
      </c>
    </row>
    <row r="3722" spans="1:19">
      <c r="A3722" t="s">
        <v>9641</v>
      </c>
      <c r="B3722" t="s">
        <v>5110</v>
      </c>
      <c r="C3722" t="s">
        <v>29</v>
      </c>
      <c r="D3722" t="s">
        <v>30</v>
      </c>
      <c r="E3722">
        <v>1056.2</v>
      </c>
      <c r="F3722" t="s">
        <v>39</v>
      </c>
      <c r="G3722" t="s">
        <v>40</v>
      </c>
      <c r="H3722">
        <v>10.71</v>
      </c>
      <c r="I3722">
        <v>0</v>
      </c>
      <c r="J3722" t="s">
        <v>144</v>
      </c>
      <c r="K3722">
        <v>537882</v>
      </c>
      <c r="L3722">
        <v>45</v>
      </c>
      <c r="M3722">
        <v>1</v>
      </c>
      <c r="N3722">
        <v>0</v>
      </c>
      <c r="O3722">
        <v>0</v>
      </c>
      <c r="P3722">
        <v>0</v>
      </c>
      <c r="Q3722">
        <v>1</v>
      </c>
      <c r="R3722" t="s">
        <v>9642</v>
      </c>
    </row>
    <row r="3723" spans="1:19">
      <c r="A3723" t="s">
        <v>9643</v>
      </c>
      <c r="B3723" t="s">
        <v>2710</v>
      </c>
      <c r="C3723" t="s">
        <v>21</v>
      </c>
      <c r="D3723" t="s">
        <v>70</v>
      </c>
      <c r="E3723">
        <v>3049.41</v>
      </c>
      <c r="F3723" t="s">
        <v>55</v>
      </c>
      <c r="G3723" t="s">
        <v>40</v>
      </c>
      <c r="H3723">
        <v>6.46</v>
      </c>
      <c r="I3723">
        <v>0</v>
      </c>
      <c r="J3723" t="s">
        <v>48</v>
      </c>
      <c r="K3723">
        <v>542737</v>
      </c>
      <c r="L3723">
        <v>49</v>
      </c>
      <c r="M3723">
        <v>1</v>
      </c>
      <c r="N3723">
        <v>0</v>
      </c>
      <c r="O3723">
        <v>0</v>
      </c>
      <c r="P3723">
        <v>0</v>
      </c>
      <c r="Q3723">
        <v>1</v>
      </c>
      <c r="R3723" t="s">
        <v>9644</v>
      </c>
    </row>
    <row r="3724" spans="1:19">
      <c r="A3724" t="s">
        <v>9645</v>
      </c>
      <c r="B3724" t="s">
        <v>3655</v>
      </c>
      <c r="C3724" t="s">
        <v>44</v>
      </c>
      <c r="D3724" t="s">
        <v>54</v>
      </c>
      <c r="E3724">
        <v>72.08</v>
      </c>
      <c r="F3724" t="s">
        <v>39</v>
      </c>
      <c r="G3724" t="s">
        <v>40</v>
      </c>
      <c r="H3724">
        <v>18.54</v>
      </c>
      <c r="I3724">
        <v>0</v>
      </c>
      <c r="J3724" t="s">
        <v>48</v>
      </c>
      <c r="K3724">
        <v>527792</v>
      </c>
      <c r="L3724">
        <v>22</v>
      </c>
      <c r="M3724">
        <v>0</v>
      </c>
      <c r="N3724">
        <v>0</v>
      </c>
      <c r="O3724">
        <v>0</v>
      </c>
      <c r="P3724">
        <v>0</v>
      </c>
      <c r="Q3724">
        <v>0</v>
      </c>
      <c r="R3724" t="s">
        <v>9646</v>
      </c>
    </row>
    <row r="3725" spans="1:19">
      <c r="A3725" t="s">
        <v>9647</v>
      </c>
      <c r="B3725" t="s">
        <v>9337</v>
      </c>
      <c r="C3725" t="s">
        <v>53</v>
      </c>
      <c r="D3725" t="s">
        <v>70</v>
      </c>
      <c r="E3725">
        <v>152.76</v>
      </c>
      <c r="F3725" t="s">
        <v>39</v>
      </c>
      <c r="G3725" t="s">
        <v>24</v>
      </c>
      <c r="H3725">
        <v>7.79</v>
      </c>
      <c r="I3725">
        <v>0</v>
      </c>
      <c r="J3725" t="s">
        <v>144</v>
      </c>
      <c r="K3725">
        <v>409270</v>
      </c>
      <c r="L3725">
        <v>47</v>
      </c>
      <c r="M3725">
        <v>0</v>
      </c>
      <c r="N3725">
        <v>1</v>
      </c>
      <c r="O3725">
        <v>0</v>
      </c>
      <c r="P3725">
        <v>0</v>
      </c>
      <c r="Q3725">
        <v>0</v>
      </c>
      <c r="R3725" t="s">
        <v>9648</v>
      </c>
      <c r="S3725" t="s">
        <v>50</v>
      </c>
    </row>
    <row r="3726" spans="1:19">
      <c r="A3726" t="s">
        <v>9649</v>
      </c>
      <c r="B3726" t="s">
        <v>6411</v>
      </c>
      <c r="C3726" t="s">
        <v>121</v>
      </c>
      <c r="D3726" t="s">
        <v>30</v>
      </c>
      <c r="E3726">
        <v>213.74</v>
      </c>
      <c r="F3726" t="s">
        <v>23</v>
      </c>
      <c r="G3726" t="s">
        <v>24</v>
      </c>
      <c r="H3726">
        <v>10.77</v>
      </c>
      <c r="I3726">
        <v>0</v>
      </c>
      <c r="J3726" t="s">
        <v>144</v>
      </c>
      <c r="K3726">
        <v>458429</v>
      </c>
      <c r="L3726">
        <v>34</v>
      </c>
      <c r="M3726">
        <v>0</v>
      </c>
      <c r="N3726">
        <v>0</v>
      </c>
      <c r="O3726">
        <v>0</v>
      </c>
      <c r="P3726">
        <v>1</v>
      </c>
      <c r="Q3726">
        <v>0</v>
      </c>
      <c r="R3726" t="s">
        <v>9650</v>
      </c>
    </row>
    <row r="3727" spans="1:19">
      <c r="A3727" t="s">
        <v>9651</v>
      </c>
      <c r="B3727" t="s">
        <v>9652</v>
      </c>
      <c r="C3727" t="s">
        <v>44</v>
      </c>
      <c r="D3727" t="s">
        <v>22</v>
      </c>
      <c r="E3727">
        <v>277.29000000000002</v>
      </c>
      <c r="F3727" t="s">
        <v>55</v>
      </c>
      <c r="G3727" t="s">
        <v>40</v>
      </c>
      <c r="H3727">
        <v>10.43</v>
      </c>
      <c r="I3727">
        <v>0</v>
      </c>
      <c r="J3727" t="s">
        <v>25</v>
      </c>
      <c r="K3727">
        <v>475181</v>
      </c>
      <c r="L3727">
        <v>34</v>
      </c>
      <c r="M3727">
        <v>0</v>
      </c>
      <c r="N3727">
        <v>0</v>
      </c>
      <c r="O3727">
        <v>0</v>
      </c>
      <c r="P3727">
        <v>1</v>
      </c>
      <c r="Q3727">
        <v>0</v>
      </c>
      <c r="R3727" t="s">
        <v>9653</v>
      </c>
    </row>
    <row r="3728" spans="1:19">
      <c r="A3728" t="s">
        <v>9654</v>
      </c>
      <c r="B3728" t="s">
        <v>9655</v>
      </c>
      <c r="C3728" t="s">
        <v>44</v>
      </c>
      <c r="D3728" t="s">
        <v>70</v>
      </c>
      <c r="E3728">
        <v>304.54000000000002</v>
      </c>
      <c r="F3728" t="s">
        <v>23</v>
      </c>
      <c r="G3728" t="s">
        <v>24</v>
      </c>
      <c r="H3728">
        <v>8.25</v>
      </c>
      <c r="I3728">
        <v>0</v>
      </c>
      <c r="J3728" t="s">
        <v>31</v>
      </c>
      <c r="K3728">
        <v>543668</v>
      </c>
      <c r="L3728">
        <v>24</v>
      </c>
      <c r="M3728">
        <v>0</v>
      </c>
      <c r="N3728">
        <v>0</v>
      </c>
      <c r="O3728">
        <v>0</v>
      </c>
      <c r="P3728">
        <v>0</v>
      </c>
      <c r="Q3728">
        <v>0</v>
      </c>
      <c r="R3728" t="s">
        <v>9656</v>
      </c>
    </row>
    <row r="3729" spans="1:19">
      <c r="A3729" t="s">
        <v>9657</v>
      </c>
      <c r="B3729" t="s">
        <v>3103</v>
      </c>
      <c r="C3729" t="s">
        <v>44</v>
      </c>
      <c r="D3729" t="s">
        <v>22</v>
      </c>
      <c r="E3729">
        <v>93.99</v>
      </c>
      <c r="F3729" t="s">
        <v>23</v>
      </c>
      <c r="G3729" t="s">
        <v>24</v>
      </c>
      <c r="H3729">
        <v>4.2300000000000004</v>
      </c>
      <c r="I3729">
        <v>0</v>
      </c>
      <c r="J3729" t="s">
        <v>48</v>
      </c>
      <c r="K3729">
        <v>413723</v>
      </c>
      <c r="L3729">
        <v>49</v>
      </c>
      <c r="M3729">
        <v>0</v>
      </c>
      <c r="N3729">
        <v>1</v>
      </c>
      <c r="O3729">
        <v>0</v>
      </c>
      <c r="P3729">
        <v>0</v>
      </c>
      <c r="Q3729">
        <v>0</v>
      </c>
      <c r="R3729" t="s">
        <v>9658</v>
      </c>
    </row>
    <row r="3730" spans="1:19">
      <c r="A3730" t="s">
        <v>9659</v>
      </c>
      <c r="B3730" t="s">
        <v>5115</v>
      </c>
      <c r="C3730" t="s">
        <v>44</v>
      </c>
      <c r="D3730" t="s">
        <v>54</v>
      </c>
      <c r="E3730">
        <v>302.95</v>
      </c>
      <c r="F3730" t="s">
        <v>39</v>
      </c>
      <c r="G3730" t="s">
        <v>40</v>
      </c>
      <c r="H3730">
        <v>13.25</v>
      </c>
      <c r="I3730">
        <v>0</v>
      </c>
      <c r="J3730" t="s">
        <v>31</v>
      </c>
      <c r="K3730">
        <v>550300</v>
      </c>
      <c r="L3730">
        <v>18</v>
      </c>
      <c r="M3730">
        <v>0</v>
      </c>
      <c r="N3730">
        <v>0</v>
      </c>
      <c r="O3730">
        <v>0</v>
      </c>
      <c r="P3730">
        <v>0</v>
      </c>
      <c r="Q3730">
        <v>0</v>
      </c>
      <c r="R3730" t="s">
        <v>9660</v>
      </c>
    </row>
    <row r="3731" spans="1:19">
      <c r="A3731" t="s">
        <v>9661</v>
      </c>
      <c r="B3731" t="s">
        <v>9662</v>
      </c>
      <c r="C3731" t="s">
        <v>29</v>
      </c>
      <c r="D3731" t="s">
        <v>30</v>
      </c>
      <c r="E3731">
        <v>303.52</v>
      </c>
      <c r="F3731" t="s">
        <v>23</v>
      </c>
      <c r="G3731" t="s">
        <v>24</v>
      </c>
      <c r="H3731">
        <v>7.91</v>
      </c>
      <c r="I3731">
        <v>0</v>
      </c>
      <c r="J3731" t="s">
        <v>25</v>
      </c>
      <c r="K3731">
        <v>471457</v>
      </c>
      <c r="L3731">
        <v>53</v>
      </c>
      <c r="M3731">
        <v>0</v>
      </c>
      <c r="N3731">
        <v>0</v>
      </c>
      <c r="O3731">
        <v>1</v>
      </c>
      <c r="P3731">
        <v>0</v>
      </c>
      <c r="Q3731">
        <v>0</v>
      </c>
      <c r="R3731" t="s">
        <v>9663</v>
      </c>
    </row>
    <row r="3732" spans="1:19">
      <c r="A3732" t="s">
        <v>9664</v>
      </c>
      <c r="B3732" t="s">
        <v>1852</v>
      </c>
      <c r="C3732" t="s">
        <v>29</v>
      </c>
      <c r="D3732" t="s">
        <v>22</v>
      </c>
      <c r="E3732">
        <v>340.23</v>
      </c>
      <c r="F3732" t="s">
        <v>23</v>
      </c>
      <c r="G3732" t="s">
        <v>24</v>
      </c>
      <c r="H3732">
        <v>2.42</v>
      </c>
      <c r="I3732">
        <v>0</v>
      </c>
      <c r="J3732" t="s">
        <v>25</v>
      </c>
      <c r="K3732">
        <v>412211</v>
      </c>
      <c r="L3732">
        <v>22</v>
      </c>
      <c r="M3732">
        <v>0</v>
      </c>
      <c r="N3732">
        <v>0</v>
      </c>
      <c r="O3732">
        <v>0</v>
      </c>
      <c r="P3732">
        <v>0</v>
      </c>
      <c r="Q3732">
        <v>0</v>
      </c>
      <c r="R3732" t="s">
        <v>9665</v>
      </c>
    </row>
    <row r="3733" spans="1:19">
      <c r="A3733" t="s">
        <v>9666</v>
      </c>
      <c r="B3733" t="s">
        <v>1227</v>
      </c>
      <c r="C3733" t="s">
        <v>35</v>
      </c>
      <c r="D3733" t="s">
        <v>54</v>
      </c>
      <c r="E3733">
        <v>663.02</v>
      </c>
      <c r="F3733" t="s">
        <v>39</v>
      </c>
      <c r="G3733" t="s">
        <v>40</v>
      </c>
      <c r="H3733">
        <v>19.28</v>
      </c>
      <c r="I3733">
        <v>0</v>
      </c>
      <c r="J3733" t="s">
        <v>31</v>
      </c>
      <c r="K3733">
        <v>495544</v>
      </c>
      <c r="L3733">
        <v>15</v>
      </c>
      <c r="M3733">
        <v>0</v>
      </c>
      <c r="N3733">
        <v>0</v>
      </c>
      <c r="O3733">
        <v>0</v>
      </c>
      <c r="P3733">
        <v>0</v>
      </c>
      <c r="Q3733">
        <v>0</v>
      </c>
      <c r="R3733" t="s">
        <v>9667</v>
      </c>
    </row>
    <row r="3734" spans="1:19">
      <c r="A3734" t="s">
        <v>9668</v>
      </c>
      <c r="B3734" t="s">
        <v>5704</v>
      </c>
      <c r="C3734" t="s">
        <v>21</v>
      </c>
      <c r="D3734" t="s">
        <v>54</v>
      </c>
      <c r="E3734">
        <v>908.63</v>
      </c>
      <c r="F3734" t="s">
        <v>39</v>
      </c>
      <c r="G3734" t="s">
        <v>40</v>
      </c>
      <c r="H3734">
        <v>14.33</v>
      </c>
      <c r="I3734">
        <v>0</v>
      </c>
      <c r="J3734" t="s">
        <v>25</v>
      </c>
      <c r="K3734">
        <v>532153</v>
      </c>
      <c r="L3734">
        <v>53</v>
      </c>
      <c r="M3734">
        <v>1</v>
      </c>
      <c r="N3734">
        <v>0</v>
      </c>
      <c r="O3734">
        <v>0</v>
      </c>
      <c r="P3734">
        <v>0</v>
      </c>
      <c r="Q3734">
        <v>1</v>
      </c>
      <c r="R3734" t="s">
        <v>9669</v>
      </c>
    </row>
    <row r="3735" spans="1:19">
      <c r="A3735" t="s">
        <v>9670</v>
      </c>
      <c r="B3735" t="s">
        <v>3282</v>
      </c>
      <c r="C3735" t="s">
        <v>121</v>
      </c>
      <c r="D3735" t="s">
        <v>54</v>
      </c>
      <c r="E3735">
        <v>509.33</v>
      </c>
      <c r="F3735" t="s">
        <v>39</v>
      </c>
      <c r="G3735" t="s">
        <v>24</v>
      </c>
      <c r="H3735">
        <v>9.61</v>
      </c>
      <c r="I3735">
        <v>0</v>
      </c>
      <c r="J3735" t="s">
        <v>31</v>
      </c>
      <c r="K3735">
        <v>438112</v>
      </c>
      <c r="L3735">
        <v>24</v>
      </c>
      <c r="M3735">
        <v>0</v>
      </c>
      <c r="N3735">
        <v>0</v>
      </c>
      <c r="O3735">
        <v>0</v>
      </c>
      <c r="P3735">
        <v>0</v>
      </c>
      <c r="Q3735">
        <v>0</v>
      </c>
      <c r="R3735" t="s">
        <v>9671</v>
      </c>
      <c r="S3735" t="s">
        <v>50</v>
      </c>
    </row>
    <row r="3736" spans="1:19">
      <c r="A3736" t="s">
        <v>9672</v>
      </c>
      <c r="B3736" t="s">
        <v>6554</v>
      </c>
      <c r="C3736" t="s">
        <v>44</v>
      </c>
      <c r="D3736" t="s">
        <v>22</v>
      </c>
      <c r="E3736">
        <v>273.39</v>
      </c>
      <c r="F3736" t="s">
        <v>55</v>
      </c>
      <c r="G3736" t="s">
        <v>40</v>
      </c>
      <c r="H3736">
        <v>2.56</v>
      </c>
      <c r="I3736">
        <v>0</v>
      </c>
      <c r="J3736" t="s">
        <v>25</v>
      </c>
      <c r="K3736">
        <v>495887</v>
      </c>
      <c r="L3736">
        <v>17</v>
      </c>
      <c r="M3736">
        <v>0</v>
      </c>
      <c r="N3736">
        <v>0</v>
      </c>
      <c r="O3736">
        <v>0</v>
      </c>
      <c r="P3736">
        <v>0</v>
      </c>
      <c r="Q3736">
        <v>0</v>
      </c>
      <c r="R3736" t="s">
        <v>9673</v>
      </c>
    </row>
    <row r="3737" spans="1:19">
      <c r="A3737" t="s">
        <v>9674</v>
      </c>
      <c r="B3737" t="s">
        <v>962</v>
      </c>
      <c r="C3737" t="s">
        <v>44</v>
      </c>
      <c r="D3737" t="s">
        <v>70</v>
      </c>
      <c r="E3737">
        <v>300.61</v>
      </c>
      <c r="F3737" t="s">
        <v>55</v>
      </c>
      <c r="G3737" t="s">
        <v>24</v>
      </c>
      <c r="H3737">
        <v>7.24</v>
      </c>
      <c r="I3737">
        <v>0</v>
      </c>
      <c r="J3737" t="s">
        <v>48</v>
      </c>
      <c r="K3737">
        <v>467758</v>
      </c>
      <c r="L3737">
        <v>42</v>
      </c>
      <c r="M3737">
        <v>0</v>
      </c>
      <c r="N3737">
        <v>1</v>
      </c>
      <c r="O3737">
        <v>0</v>
      </c>
      <c r="P3737">
        <v>0</v>
      </c>
      <c r="Q3737">
        <v>0</v>
      </c>
      <c r="R3737" t="s">
        <v>9675</v>
      </c>
      <c r="S3737" t="s">
        <v>57</v>
      </c>
    </row>
    <row r="3738" spans="1:19">
      <c r="A3738" t="s">
        <v>9676</v>
      </c>
      <c r="B3738" t="s">
        <v>9677</v>
      </c>
      <c r="C3738" t="s">
        <v>121</v>
      </c>
      <c r="D3738" t="s">
        <v>30</v>
      </c>
      <c r="E3738">
        <v>1135.9100000000001</v>
      </c>
      <c r="F3738" t="s">
        <v>23</v>
      </c>
      <c r="G3738" t="s">
        <v>24</v>
      </c>
      <c r="H3738">
        <v>4.97</v>
      </c>
      <c r="I3738">
        <v>0</v>
      </c>
      <c r="J3738" t="s">
        <v>144</v>
      </c>
      <c r="K3738">
        <v>485624</v>
      </c>
      <c r="L3738">
        <v>10</v>
      </c>
      <c r="M3738">
        <v>0</v>
      </c>
      <c r="N3738">
        <v>0</v>
      </c>
      <c r="O3738">
        <v>0</v>
      </c>
      <c r="P3738">
        <v>0</v>
      </c>
      <c r="Q3738">
        <v>0</v>
      </c>
      <c r="R3738" t="s">
        <v>9678</v>
      </c>
    </row>
    <row r="3739" spans="1:19">
      <c r="A3739" t="s">
        <v>9679</v>
      </c>
      <c r="B3739" t="s">
        <v>9680</v>
      </c>
      <c r="C3739" t="s">
        <v>29</v>
      </c>
      <c r="D3739" t="s">
        <v>22</v>
      </c>
      <c r="E3739">
        <v>818.74</v>
      </c>
      <c r="F3739" t="s">
        <v>23</v>
      </c>
      <c r="G3739" t="s">
        <v>24</v>
      </c>
      <c r="H3739">
        <v>1.42</v>
      </c>
      <c r="I3739">
        <v>0</v>
      </c>
      <c r="J3739" t="s">
        <v>48</v>
      </c>
      <c r="K3739">
        <v>428311</v>
      </c>
      <c r="L3739">
        <v>12</v>
      </c>
      <c r="M3739">
        <v>0</v>
      </c>
      <c r="N3739">
        <v>0</v>
      </c>
      <c r="O3739">
        <v>0</v>
      </c>
      <c r="P3739">
        <v>0</v>
      </c>
      <c r="Q3739">
        <v>0</v>
      </c>
      <c r="R3739" t="s">
        <v>9681</v>
      </c>
    </row>
    <row r="3740" spans="1:19">
      <c r="A3740" t="s">
        <v>9682</v>
      </c>
      <c r="B3740" t="s">
        <v>6843</v>
      </c>
      <c r="C3740" t="s">
        <v>29</v>
      </c>
      <c r="D3740" t="s">
        <v>30</v>
      </c>
      <c r="E3740">
        <v>103.51</v>
      </c>
      <c r="F3740" t="s">
        <v>23</v>
      </c>
      <c r="G3740" t="s">
        <v>24</v>
      </c>
      <c r="H3740">
        <v>5.6</v>
      </c>
      <c r="I3740">
        <v>0</v>
      </c>
      <c r="J3740" t="s">
        <v>48</v>
      </c>
      <c r="K3740">
        <v>402369</v>
      </c>
      <c r="L3740">
        <v>23</v>
      </c>
      <c r="M3740">
        <v>0</v>
      </c>
      <c r="N3740">
        <v>0</v>
      </c>
      <c r="O3740">
        <v>0</v>
      </c>
      <c r="P3740">
        <v>0</v>
      </c>
      <c r="Q3740">
        <v>0</v>
      </c>
      <c r="R3740" t="s">
        <v>9683</v>
      </c>
    </row>
    <row r="3741" spans="1:19">
      <c r="A3741" t="s">
        <v>9684</v>
      </c>
      <c r="B3741" t="s">
        <v>8122</v>
      </c>
      <c r="C3741" t="s">
        <v>44</v>
      </c>
      <c r="D3741" t="s">
        <v>30</v>
      </c>
      <c r="E3741">
        <v>510.42</v>
      </c>
      <c r="F3741" t="s">
        <v>23</v>
      </c>
      <c r="G3741" t="s">
        <v>24</v>
      </c>
      <c r="H3741">
        <v>8.14</v>
      </c>
      <c r="I3741">
        <v>0</v>
      </c>
      <c r="J3741" t="s">
        <v>25</v>
      </c>
      <c r="K3741">
        <v>487267</v>
      </c>
      <c r="L3741">
        <v>17</v>
      </c>
      <c r="M3741">
        <v>0</v>
      </c>
      <c r="N3741">
        <v>0</v>
      </c>
      <c r="O3741">
        <v>0</v>
      </c>
      <c r="P3741">
        <v>0</v>
      </c>
      <c r="Q3741">
        <v>0</v>
      </c>
      <c r="R3741" t="s">
        <v>9685</v>
      </c>
    </row>
    <row r="3742" spans="1:19">
      <c r="A3742" t="s">
        <v>9686</v>
      </c>
      <c r="B3742" t="s">
        <v>9687</v>
      </c>
      <c r="C3742" t="s">
        <v>121</v>
      </c>
      <c r="D3742" t="s">
        <v>70</v>
      </c>
      <c r="E3742">
        <v>652.79</v>
      </c>
      <c r="F3742" t="s">
        <v>23</v>
      </c>
      <c r="G3742" t="s">
        <v>24</v>
      </c>
      <c r="H3742">
        <v>10.24</v>
      </c>
      <c r="I3742">
        <v>0</v>
      </c>
      <c r="J3742" t="s">
        <v>144</v>
      </c>
      <c r="K3742">
        <v>479736</v>
      </c>
      <c r="L3742">
        <v>15</v>
      </c>
      <c r="M3742">
        <v>0</v>
      </c>
      <c r="N3742">
        <v>0</v>
      </c>
      <c r="O3742">
        <v>0</v>
      </c>
      <c r="P3742">
        <v>0</v>
      </c>
      <c r="Q3742">
        <v>0</v>
      </c>
      <c r="R3742" t="s">
        <v>9688</v>
      </c>
    </row>
    <row r="3743" spans="1:19">
      <c r="A3743" t="s">
        <v>9689</v>
      </c>
      <c r="B3743" t="s">
        <v>127</v>
      </c>
      <c r="C3743" t="s">
        <v>29</v>
      </c>
      <c r="D3743" t="s">
        <v>30</v>
      </c>
      <c r="E3743">
        <v>1445.49</v>
      </c>
      <c r="F3743" t="s">
        <v>23</v>
      </c>
      <c r="G3743" t="s">
        <v>24</v>
      </c>
      <c r="H3743">
        <v>9.7899999999999991</v>
      </c>
      <c r="I3743">
        <v>0</v>
      </c>
      <c r="J3743" t="s">
        <v>48</v>
      </c>
      <c r="K3743">
        <v>402170</v>
      </c>
      <c r="L3743">
        <v>25</v>
      </c>
      <c r="M3743">
        <v>0</v>
      </c>
      <c r="N3743">
        <v>0</v>
      </c>
      <c r="O3743">
        <v>0</v>
      </c>
      <c r="P3743">
        <v>0</v>
      </c>
      <c r="Q3743">
        <v>0</v>
      </c>
      <c r="R3743" t="s">
        <v>9690</v>
      </c>
    </row>
    <row r="3744" spans="1:19">
      <c r="A3744" t="s">
        <v>9691</v>
      </c>
      <c r="B3744" t="s">
        <v>1639</v>
      </c>
      <c r="C3744" t="s">
        <v>121</v>
      </c>
      <c r="D3744" t="s">
        <v>70</v>
      </c>
      <c r="E3744">
        <v>462.42</v>
      </c>
      <c r="F3744" t="s">
        <v>39</v>
      </c>
      <c r="G3744" t="s">
        <v>40</v>
      </c>
      <c r="H3744">
        <v>10.8</v>
      </c>
      <c r="I3744">
        <v>0</v>
      </c>
      <c r="J3744" t="s">
        <v>48</v>
      </c>
      <c r="K3744">
        <v>436104</v>
      </c>
      <c r="L3744">
        <v>59</v>
      </c>
      <c r="M3744">
        <v>1</v>
      </c>
      <c r="N3744">
        <v>0</v>
      </c>
      <c r="O3744">
        <v>0</v>
      </c>
      <c r="P3744">
        <v>0</v>
      </c>
      <c r="Q3744">
        <v>1</v>
      </c>
      <c r="R3744" t="s">
        <v>9692</v>
      </c>
    </row>
    <row r="3745" spans="1:18">
      <c r="A3745" t="s">
        <v>9693</v>
      </c>
      <c r="B3745" t="s">
        <v>2258</v>
      </c>
      <c r="C3745" t="s">
        <v>53</v>
      </c>
      <c r="D3745" t="s">
        <v>70</v>
      </c>
      <c r="E3745">
        <v>127.78</v>
      </c>
      <c r="F3745" t="s">
        <v>23</v>
      </c>
      <c r="G3745" t="s">
        <v>24</v>
      </c>
      <c r="H3745">
        <v>7.83</v>
      </c>
      <c r="I3745">
        <v>0</v>
      </c>
      <c r="J3745" t="s">
        <v>144</v>
      </c>
      <c r="K3745">
        <v>410382</v>
      </c>
      <c r="L3745">
        <v>55</v>
      </c>
      <c r="M3745">
        <v>0</v>
      </c>
      <c r="N3745">
        <v>0</v>
      </c>
      <c r="O3745">
        <v>1</v>
      </c>
      <c r="P3745">
        <v>0</v>
      </c>
      <c r="Q3745">
        <v>0</v>
      </c>
      <c r="R3745" t="s">
        <v>9694</v>
      </c>
    </row>
    <row r="3746" spans="1:18">
      <c r="A3746" t="s">
        <v>9695</v>
      </c>
      <c r="B3746" t="s">
        <v>1292</v>
      </c>
      <c r="C3746" t="s">
        <v>60</v>
      </c>
      <c r="D3746" t="s">
        <v>30</v>
      </c>
      <c r="E3746">
        <v>773.26</v>
      </c>
      <c r="F3746" t="s">
        <v>23</v>
      </c>
      <c r="G3746" t="s">
        <v>24</v>
      </c>
      <c r="H3746">
        <v>9.5299999999999994</v>
      </c>
      <c r="I3746">
        <v>0</v>
      </c>
      <c r="J3746" t="s">
        <v>144</v>
      </c>
      <c r="K3746">
        <v>403242</v>
      </c>
      <c r="L3746">
        <v>15</v>
      </c>
      <c r="M3746">
        <v>0</v>
      </c>
      <c r="N3746">
        <v>0</v>
      </c>
      <c r="O3746">
        <v>0</v>
      </c>
      <c r="P3746">
        <v>0</v>
      </c>
      <c r="Q3746">
        <v>0</v>
      </c>
      <c r="R3746" t="s">
        <v>9696</v>
      </c>
    </row>
    <row r="3747" spans="1:18">
      <c r="A3747" t="s">
        <v>9697</v>
      </c>
      <c r="B3747" t="s">
        <v>9698</v>
      </c>
      <c r="C3747" t="s">
        <v>44</v>
      </c>
      <c r="D3747" t="s">
        <v>54</v>
      </c>
      <c r="E3747">
        <v>574.69000000000005</v>
      </c>
      <c r="F3747" t="s">
        <v>39</v>
      </c>
      <c r="G3747" t="s">
        <v>40</v>
      </c>
      <c r="H3747">
        <v>11.49</v>
      </c>
      <c r="I3747">
        <v>0</v>
      </c>
      <c r="J3747" t="s">
        <v>25</v>
      </c>
      <c r="K3747">
        <v>426322</v>
      </c>
      <c r="L3747">
        <v>17</v>
      </c>
      <c r="M3747">
        <v>0</v>
      </c>
      <c r="N3747">
        <v>0</v>
      </c>
      <c r="O3747">
        <v>0</v>
      </c>
      <c r="P3747">
        <v>0</v>
      </c>
      <c r="Q3747">
        <v>0</v>
      </c>
      <c r="R3747" t="s">
        <v>9699</v>
      </c>
    </row>
    <row r="3748" spans="1:18">
      <c r="A3748" t="s">
        <v>9700</v>
      </c>
      <c r="B3748" t="s">
        <v>2819</v>
      </c>
      <c r="C3748" t="s">
        <v>111</v>
      </c>
      <c r="D3748" t="s">
        <v>30</v>
      </c>
      <c r="E3748">
        <v>910.91</v>
      </c>
      <c r="F3748" t="s">
        <v>55</v>
      </c>
      <c r="G3748" t="s">
        <v>40</v>
      </c>
      <c r="H3748">
        <v>6.8</v>
      </c>
      <c r="I3748">
        <v>0</v>
      </c>
      <c r="J3748" t="s">
        <v>48</v>
      </c>
      <c r="K3748">
        <v>476286</v>
      </c>
      <c r="L3748">
        <v>49</v>
      </c>
      <c r="M3748">
        <v>0</v>
      </c>
      <c r="N3748">
        <v>1</v>
      </c>
      <c r="O3748">
        <v>0</v>
      </c>
      <c r="P3748">
        <v>0</v>
      </c>
      <c r="Q3748">
        <v>0</v>
      </c>
      <c r="R3748" t="s">
        <v>9701</v>
      </c>
    </row>
    <row r="3749" spans="1:18">
      <c r="A3749" t="s">
        <v>9702</v>
      </c>
      <c r="B3749" t="s">
        <v>8100</v>
      </c>
      <c r="C3749" t="s">
        <v>111</v>
      </c>
      <c r="D3749" t="s">
        <v>22</v>
      </c>
      <c r="E3749">
        <v>153.34</v>
      </c>
      <c r="F3749" t="s">
        <v>23</v>
      </c>
      <c r="G3749" t="s">
        <v>24</v>
      </c>
      <c r="H3749">
        <v>11.4</v>
      </c>
      <c r="I3749">
        <v>0</v>
      </c>
      <c r="J3749" t="s">
        <v>48</v>
      </c>
      <c r="K3749">
        <v>422830</v>
      </c>
      <c r="L3749">
        <v>11</v>
      </c>
      <c r="M3749">
        <v>0</v>
      </c>
      <c r="N3749">
        <v>0</v>
      </c>
      <c r="O3749">
        <v>0</v>
      </c>
      <c r="P3749">
        <v>0</v>
      </c>
      <c r="Q3749">
        <v>0</v>
      </c>
      <c r="R3749" t="s">
        <v>9703</v>
      </c>
    </row>
    <row r="3750" spans="1:18">
      <c r="A3750" t="s">
        <v>9704</v>
      </c>
      <c r="B3750" t="s">
        <v>784</v>
      </c>
      <c r="C3750" t="s">
        <v>121</v>
      </c>
      <c r="D3750" t="s">
        <v>30</v>
      </c>
      <c r="E3750">
        <v>322.2</v>
      </c>
      <c r="F3750" t="s">
        <v>23</v>
      </c>
      <c r="G3750" t="s">
        <v>24</v>
      </c>
      <c r="H3750">
        <v>2.2599999999999998</v>
      </c>
      <c r="I3750">
        <v>0</v>
      </c>
      <c r="J3750" t="s">
        <v>25</v>
      </c>
      <c r="K3750">
        <v>431255</v>
      </c>
      <c r="L3750">
        <v>32</v>
      </c>
      <c r="M3750">
        <v>0</v>
      </c>
      <c r="N3750">
        <v>0</v>
      </c>
      <c r="O3750">
        <v>0</v>
      </c>
      <c r="P3750">
        <v>1</v>
      </c>
      <c r="Q3750">
        <v>0</v>
      </c>
      <c r="R3750" t="s">
        <v>9705</v>
      </c>
    </row>
    <row r="3751" spans="1:18">
      <c r="A3751" t="s">
        <v>9706</v>
      </c>
      <c r="B3751" t="s">
        <v>632</v>
      </c>
      <c r="C3751" t="s">
        <v>29</v>
      </c>
      <c r="D3751" t="s">
        <v>30</v>
      </c>
      <c r="E3751">
        <v>520.74</v>
      </c>
      <c r="F3751" t="s">
        <v>39</v>
      </c>
      <c r="G3751" t="s">
        <v>40</v>
      </c>
      <c r="H3751">
        <v>4.88</v>
      </c>
      <c r="I3751">
        <v>0</v>
      </c>
      <c r="J3751" t="s">
        <v>31</v>
      </c>
      <c r="K3751">
        <v>450396</v>
      </c>
      <c r="L3751">
        <v>12</v>
      </c>
      <c r="M3751">
        <v>0</v>
      </c>
      <c r="N3751">
        <v>0</v>
      </c>
      <c r="O3751">
        <v>0</v>
      </c>
      <c r="P3751">
        <v>0</v>
      </c>
      <c r="Q3751">
        <v>0</v>
      </c>
      <c r="R3751" t="s">
        <v>9707</v>
      </c>
    </row>
    <row r="3752" spans="1:18">
      <c r="A3752" t="s">
        <v>9708</v>
      </c>
      <c r="B3752" t="s">
        <v>4718</v>
      </c>
      <c r="C3752" t="s">
        <v>121</v>
      </c>
      <c r="D3752" t="s">
        <v>70</v>
      </c>
      <c r="E3752">
        <v>225.54</v>
      </c>
      <c r="F3752" t="s">
        <v>55</v>
      </c>
      <c r="G3752" t="s">
        <v>40</v>
      </c>
      <c r="H3752">
        <v>0.95</v>
      </c>
      <c r="I3752">
        <v>0</v>
      </c>
      <c r="J3752" t="s">
        <v>25</v>
      </c>
      <c r="K3752">
        <v>459726</v>
      </c>
      <c r="L3752">
        <v>45</v>
      </c>
      <c r="M3752">
        <v>0</v>
      </c>
      <c r="N3752">
        <v>0</v>
      </c>
      <c r="O3752">
        <v>0</v>
      </c>
      <c r="P3752">
        <v>1</v>
      </c>
      <c r="Q3752">
        <v>0</v>
      </c>
      <c r="R3752" t="s">
        <v>9709</v>
      </c>
    </row>
    <row r="3753" spans="1:18">
      <c r="A3753" t="s">
        <v>9710</v>
      </c>
      <c r="B3753" t="s">
        <v>4473</v>
      </c>
      <c r="C3753" t="s">
        <v>44</v>
      </c>
      <c r="D3753" t="s">
        <v>54</v>
      </c>
      <c r="E3753">
        <v>278.49</v>
      </c>
      <c r="F3753" t="s">
        <v>55</v>
      </c>
      <c r="G3753" t="s">
        <v>40</v>
      </c>
      <c r="H3753">
        <v>17.53</v>
      </c>
      <c r="I3753">
        <v>0</v>
      </c>
      <c r="J3753" t="s">
        <v>25</v>
      </c>
      <c r="K3753">
        <v>442864</v>
      </c>
      <c r="L3753">
        <v>50</v>
      </c>
      <c r="M3753">
        <v>0</v>
      </c>
      <c r="N3753">
        <v>1</v>
      </c>
      <c r="O3753">
        <v>0</v>
      </c>
      <c r="P3753">
        <v>0</v>
      </c>
      <c r="Q3753">
        <v>0</v>
      </c>
      <c r="R3753" t="s">
        <v>9711</v>
      </c>
    </row>
    <row r="3754" spans="1:18">
      <c r="A3754" t="s">
        <v>9712</v>
      </c>
      <c r="B3754" t="s">
        <v>2332</v>
      </c>
      <c r="C3754" t="s">
        <v>29</v>
      </c>
      <c r="D3754" t="s">
        <v>30</v>
      </c>
      <c r="E3754">
        <v>297.56</v>
      </c>
      <c r="F3754" t="s">
        <v>23</v>
      </c>
      <c r="G3754" t="s">
        <v>24</v>
      </c>
      <c r="H3754">
        <v>2.92</v>
      </c>
      <c r="I3754">
        <v>0</v>
      </c>
      <c r="J3754" t="s">
        <v>144</v>
      </c>
      <c r="K3754">
        <v>428251</v>
      </c>
      <c r="L3754">
        <v>20</v>
      </c>
      <c r="M3754">
        <v>0</v>
      </c>
      <c r="N3754">
        <v>0</v>
      </c>
      <c r="O3754">
        <v>0</v>
      </c>
      <c r="P3754">
        <v>0</v>
      </c>
      <c r="Q3754">
        <v>0</v>
      </c>
      <c r="R3754" t="s">
        <v>9713</v>
      </c>
    </row>
    <row r="3755" spans="1:18">
      <c r="A3755" t="s">
        <v>9714</v>
      </c>
      <c r="B3755" t="s">
        <v>3100</v>
      </c>
      <c r="C3755" t="s">
        <v>60</v>
      </c>
      <c r="D3755" t="s">
        <v>22</v>
      </c>
      <c r="E3755">
        <v>134.07</v>
      </c>
      <c r="F3755" t="s">
        <v>23</v>
      </c>
      <c r="G3755" t="s">
        <v>24</v>
      </c>
      <c r="H3755">
        <v>4.51</v>
      </c>
      <c r="I3755">
        <v>0</v>
      </c>
      <c r="J3755" t="s">
        <v>48</v>
      </c>
      <c r="K3755">
        <v>493700</v>
      </c>
      <c r="L3755">
        <v>10</v>
      </c>
      <c r="M3755">
        <v>0</v>
      </c>
      <c r="N3755">
        <v>0</v>
      </c>
      <c r="O3755">
        <v>0</v>
      </c>
      <c r="P3755">
        <v>0</v>
      </c>
      <c r="Q3755">
        <v>0</v>
      </c>
      <c r="R3755" t="s">
        <v>9715</v>
      </c>
    </row>
    <row r="3756" spans="1:18">
      <c r="A3756" t="s">
        <v>9716</v>
      </c>
      <c r="B3756" t="s">
        <v>7841</v>
      </c>
      <c r="C3756" t="s">
        <v>35</v>
      </c>
      <c r="D3756" t="s">
        <v>70</v>
      </c>
      <c r="E3756">
        <v>638.55999999999995</v>
      </c>
      <c r="F3756" t="s">
        <v>23</v>
      </c>
      <c r="G3756" t="s">
        <v>24</v>
      </c>
      <c r="H3756">
        <v>11.65</v>
      </c>
      <c r="I3756">
        <v>0</v>
      </c>
      <c r="J3756" t="s">
        <v>25</v>
      </c>
      <c r="K3756">
        <v>458329</v>
      </c>
      <c r="L3756">
        <v>10</v>
      </c>
      <c r="M3756">
        <v>0</v>
      </c>
      <c r="N3756">
        <v>0</v>
      </c>
      <c r="O3756">
        <v>0</v>
      </c>
      <c r="P3756">
        <v>0</v>
      </c>
      <c r="Q3756">
        <v>0</v>
      </c>
      <c r="R3756" t="s">
        <v>9717</v>
      </c>
    </row>
    <row r="3757" spans="1:18">
      <c r="A3757" t="s">
        <v>9718</v>
      </c>
      <c r="B3757" t="s">
        <v>2451</v>
      </c>
      <c r="C3757" t="s">
        <v>60</v>
      </c>
      <c r="D3757" t="s">
        <v>70</v>
      </c>
      <c r="E3757">
        <v>642.04</v>
      </c>
      <c r="F3757" t="s">
        <v>23</v>
      </c>
      <c r="G3757" t="s">
        <v>24</v>
      </c>
      <c r="H3757">
        <v>9.6</v>
      </c>
      <c r="I3757">
        <v>0</v>
      </c>
      <c r="J3757" t="s">
        <v>25</v>
      </c>
      <c r="K3757">
        <v>453306</v>
      </c>
      <c r="L3757">
        <v>10</v>
      </c>
      <c r="M3757">
        <v>0</v>
      </c>
      <c r="N3757">
        <v>0</v>
      </c>
      <c r="O3757">
        <v>0</v>
      </c>
      <c r="P3757">
        <v>0</v>
      </c>
      <c r="Q3757">
        <v>0</v>
      </c>
      <c r="R3757" t="s">
        <v>9719</v>
      </c>
    </row>
    <row r="3758" spans="1:18">
      <c r="A3758" t="s">
        <v>9720</v>
      </c>
      <c r="B3758" t="s">
        <v>2146</v>
      </c>
      <c r="C3758" t="s">
        <v>44</v>
      </c>
      <c r="D3758" t="s">
        <v>70</v>
      </c>
      <c r="E3758">
        <v>236.26</v>
      </c>
      <c r="F3758" t="s">
        <v>23</v>
      </c>
      <c r="G3758" t="s">
        <v>24</v>
      </c>
      <c r="H3758">
        <v>2.04</v>
      </c>
      <c r="I3758">
        <v>0</v>
      </c>
      <c r="J3758" t="s">
        <v>25</v>
      </c>
      <c r="K3758">
        <v>492502</v>
      </c>
      <c r="L3758">
        <v>25</v>
      </c>
      <c r="M3758">
        <v>0</v>
      </c>
      <c r="N3758">
        <v>0</v>
      </c>
      <c r="O3758">
        <v>0</v>
      </c>
      <c r="P3758">
        <v>0</v>
      </c>
      <c r="Q3758">
        <v>0</v>
      </c>
      <c r="R3758" t="s">
        <v>9721</v>
      </c>
    </row>
    <row r="3759" spans="1:18">
      <c r="A3759" t="s">
        <v>9722</v>
      </c>
      <c r="B3759" t="s">
        <v>2869</v>
      </c>
      <c r="C3759" t="s">
        <v>35</v>
      </c>
      <c r="D3759" t="s">
        <v>54</v>
      </c>
      <c r="E3759">
        <v>928.18</v>
      </c>
      <c r="F3759" t="s">
        <v>23</v>
      </c>
      <c r="G3759" t="s">
        <v>24</v>
      </c>
      <c r="H3759">
        <v>14.96</v>
      </c>
      <c r="I3759">
        <v>0</v>
      </c>
      <c r="J3759" t="s">
        <v>48</v>
      </c>
      <c r="K3759">
        <v>541907</v>
      </c>
      <c r="L3759">
        <v>36</v>
      </c>
      <c r="M3759">
        <v>0</v>
      </c>
      <c r="N3759">
        <v>1</v>
      </c>
      <c r="O3759">
        <v>0</v>
      </c>
      <c r="P3759">
        <v>0</v>
      </c>
      <c r="Q3759">
        <v>0</v>
      </c>
      <c r="R3759" t="s">
        <v>9723</v>
      </c>
    </row>
    <row r="3760" spans="1:18">
      <c r="A3760" t="s">
        <v>9724</v>
      </c>
      <c r="B3760" t="s">
        <v>8743</v>
      </c>
      <c r="C3760" t="s">
        <v>60</v>
      </c>
      <c r="D3760" t="s">
        <v>30</v>
      </c>
      <c r="E3760">
        <v>317.18</v>
      </c>
      <c r="F3760" t="s">
        <v>23</v>
      </c>
      <c r="G3760" t="s">
        <v>24</v>
      </c>
      <c r="H3760">
        <v>4.05</v>
      </c>
      <c r="I3760">
        <v>0</v>
      </c>
      <c r="J3760" t="s">
        <v>25</v>
      </c>
      <c r="K3760">
        <v>430222</v>
      </c>
      <c r="L3760">
        <v>11</v>
      </c>
      <c r="M3760">
        <v>0</v>
      </c>
      <c r="N3760">
        <v>0</v>
      </c>
      <c r="O3760">
        <v>0</v>
      </c>
      <c r="P3760">
        <v>0</v>
      </c>
      <c r="Q3760">
        <v>0</v>
      </c>
      <c r="R3760" t="s">
        <v>9725</v>
      </c>
    </row>
    <row r="3761" spans="1:19">
      <c r="A3761" t="s">
        <v>9726</v>
      </c>
      <c r="B3761" t="s">
        <v>759</v>
      </c>
      <c r="C3761" t="s">
        <v>35</v>
      </c>
      <c r="D3761" t="s">
        <v>30</v>
      </c>
      <c r="E3761">
        <v>193.69</v>
      </c>
      <c r="F3761" t="s">
        <v>55</v>
      </c>
      <c r="G3761" t="s">
        <v>40</v>
      </c>
      <c r="H3761">
        <v>5.01</v>
      </c>
      <c r="I3761">
        <v>0</v>
      </c>
      <c r="J3761" t="s">
        <v>25</v>
      </c>
      <c r="K3761">
        <v>489085</v>
      </c>
      <c r="L3761">
        <v>13</v>
      </c>
      <c r="M3761">
        <v>0</v>
      </c>
      <c r="N3761">
        <v>0</v>
      </c>
      <c r="O3761">
        <v>0</v>
      </c>
      <c r="P3761">
        <v>0</v>
      </c>
      <c r="Q3761">
        <v>0</v>
      </c>
      <c r="R3761" t="s">
        <v>9727</v>
      </c>
    </row>
    <row r="3762" spans="1:19">
      <c r="A3762" t="s">
        <v>9728</v>
      </c>
      <c r="B3762" t="s">
        <v>101</v>
      </c>
      <c r="C3762" t="s">
        <v>29</v>
      </c>
      <c r="D3762" t="s">
        <v>30</v>
      </c>
      <c r="E3762">
        <v>123.8</v>
      </c>
      <c r="F3762" t="s">
        <v>39</v>
      </c>
      <c r="G3762" t="s">
        <v>40</v>
      </c>
      <c r="H3762">
        <v>3.33</v>
      </c>
      <c r="I3762">
        <v>0</v>
      </c>
      <c r="J3762" t="s">
        <v>48</v>
      </c>
      <c r="K3762">
        <v>503900</v>
      </c>
      <c r="L3762">
        <v>14</v>
      </c>
      <c r="M3762">
        <v>0</v>
      </c>
      <c r="N3762">
        <v>0</v>
      </c>
      <c r="O3762">
        <v>0</v>
      </c>
      <c r="P3762">
        <v>0</v>
      </c>
      <c r="Q3762">
        <v>0</v>
      </c>
      <c r="R3762" t="s">
        <v>9729</v>
      </c>
    </row>
    <row r="3763" spans="1:19">
      <c r="A3763" t="s">
        <v>9730</v>
      </c>
      <c r="B3763" t="s">
        <v>8239</v>
      </c>
      <c r="C3763" t="s">
        <v>128</v>
      </c>
      <c r="D3763" t="s">
        <v>22</v>
      </c>
      <c r="E3763">
        <v>332.13</v>
      </c>
      <c r="F3763" t="s">
        <v>23</v>
      </c>
      <c r="G3763" t="s">
        <v>24</v>
      </c>
      <c r="H3763">
        <v>6.72</v>
      </c>
      <c r="I3763">
        <v>0</v>
      </c>
      <c r="J3763" t="s">
        <v>144</v>
      </c>
      <c r="K3763">
        <v>545633</v>
      </c>
      <c r="L3763">
        <v>48</v>
      </c>
      <c r="M3763">
        <v>0</v>
      </c>
      <c r="N3763">
        <v>1</v>
      </c>
      <c r="O3763">
        <v>0</v>
      </c>
      <c r="P3763">
        <v>0</v>
      </c>
      <c r="Q3763">
        <v>0</v>
      </c>
      <c r="R3763" t="s">
        <v>9731</v>
      </c>
    </row>
    <row r="3764" spans="1:19">
      <c r="A3764" t="s">
        <v>9732</v>
      </c>
      <c r="B3764" t="s">
        <v>1084</v>
      </c>
      <c r="C3764" t="s">
        <v>21</v>
      </c>
      <c r="D3764" t="s">
        <v>22</v>
      </c>
      <c r="E3764">
        <v>329.04</v>
      </c>
      <c r="F3764" t="s">
        <v>23</v>
      </c>
      <c r="G3764" t="s">
        <v>24</v>
      </c>
      <c r="H3764">
        <v>6.21</v>
      </c>
      <c r="I3764">
        <v>0</v>
      </c>
      <c r="J3764" t="s">
        <v>48</v>
      </c>
      <c r="K3764">
        <v>481433</v>
      </c>
      <c r="L3764">
        <v>21</v>
      </c>
      <c r="M3764">
        <v>0</v>
      </c>
      <c r="N3764">
        <v>0</v>
      </c>
      <c r="O3764">
        <v>0</v>
      </c>
      <c r="P3764">
        <v>0</v>
      </c>
      <c r="Q3764">
        <v>0</v>
      </c>
      <c r="R3764" t="s">
        <v>9733</v>
      </c>
    </row>
    <row r="3765" spans="1:19">
      <c r="A3765" t="s">
        <v>9734</v>
      </c>
      <c r="B3765" t="s">
        <v>2901</v>
      </c>
      <c r="C3765" t="s">
        <v>44</v>
      </c>
      <c r="D3765" t="s">
        <v>30</v>
      </c>
      <c r="E3765">
        <v>352.07</v>
      </c>
      <c r="F3765" t="s">
        <v>23</v>
      </c>
      <c r="G3765" t="s">
        <v>24</v>
      </c>
      <c r="H3765">
        <v>3.41</v>
      </c>
      <c r="I3765">
        <v>0</v>
      </c>
      <c r="J3765" t="s">
        <v>25</v>
      </c>
      <c r="K3765">
        <v>551336</v>
      </c>
      <c r="L3765">
        <v>24</v>
      </c>
      <c r="M3765">
        <v>0</v>
      </c>
      <c r="N3765">
        <v>0</v>
      </c>
      <c r="O3765">
        <v>0</v>
      </c>
      <c r="P3765">
        <v>0</v>
      </c>
      <c r="Q3765">
        <v>0</v>
      </c>
      <c r="R3765" t="s">
        <v>9735</v>
      </c>
    </row>
    <row r="3766" spans="1:19">
      <c r="A3766" t="s">
        <v>9736</v>
      </c>
      <c r="B3766" t="s">
        <v>1020</v>
      </c>
      <c r="C3766" t="s">
        <v>95</v>
      </c>
      <c r="D3766" t="s">
        <v>54</v>
      </c>
      <c r="E3766">
        <v>985.84</v>
      </c>
      <c r="F3766" t="s">
        <v>23</v>
      </c>
      <c r="G3766" t="s">
        <v>24</v>
      </c>
      <c r="H3766">
        <v>10.61</v>
      </c>
      <c r="I3766">
        <v>0</v>
      </c>
      <c r="J3766" t="s">
        <v>25</v>
      </c>
      <c r="K3766">
        <v>529754</v>
      </c>
      <c r="L3766">
        <v>15</v>
      </c>
      <c r="M3766">
        <v>0</v>
      </c>
      <c r="N3766">
        <v>0</v>
      </c>
      <c r="O3766">
        <v>0</v>
      </c>
      <c r="P3766">
        <v>0</v>
      </c>
      <c r="Q3766">
        <v>0</v>
      </c>
      <c r="R3766" t="s">
        <v>9737</v>
      </c>
    </row>
    <row r="3767" spans="1:19">
      <c r="A3767" t="s">
        <v>9738</v>
      </c>
      <c r="B3767" t="s">
        <v>6144</v>
      </c>
      <c r="C3767" t="s">
        <v>44</v>
      </c>
      <c r="D3767" t="s">
        <v>30</v>
      </c>
      <c r="E3767">
        <v>250.14</v>
      </c>
      <c r="F3767" t="s">
        <v>23</v>
      </c>
      <c r="G3767" t="s">
        <v>24</v>
      </c>
      <c r="H3767">
        <v>11.01</v>
      </c>
      <c r="I3767">
        <v>0</v>
      </c>
      <c r="J3767" t="s">
        <v>31</v>
      </c>
      <c r="K3767">
        <v>449347</v>
      </c>
      <c r="L3767">
        <v>23</v>
      </c>
      <c r="M3767">
        <v>0</v>
      </c>
      <c r="N3767">
        <v>0</v>
      </c>
      <c r="O3767">
        <v>0</v>
      </c>
      <c r="P3767">
        <v>0</v>
      </c>
      <c r="Q3767">
        <v>0</v>
      </c>
      <c r="R3767" t="s">
        <v>9739</v>
      </c>
    </row>
    <row r="3768" spans="1:19">
      <c r="A3768" t="s">
        <v>9740</v>
      </c>
      <c r="B3768" t="s">
        <v>6992</v>
      </c>
      <c r="C3768" t="s">
        <v>121</v>
      </c>
      <c r="D3768" t="s">
        <v>70</v>
      </c>
      <c r="E3768">
        <v>595.99</v>
      </c>
      <c r="F3768" t="s">
        <v>23</v>
      </c>
      <c r="G3768" t="s">
        <v>24</v>
      </c>
      <c r="H3768">
        <v>7.49</v>
      </c>
      <c r="I3768">
        <v>0</v>
      </c>
      <c r="J3768" t="s">
        <v>31</v>
      </c>
      <c r="K3768">
        <v>442265</v>
      </c>
      <c r="L3768">
        <v>13</v>
      </c>
      <c r="M3768">
        <v>0</v>
      </c>
      <c r="N3768">
        <v>0</v>
      </c>
      <c r="O3768">
        <v>0</v>
      </c>
      <c r="P3768">
        <v>0</v>
      </c>
      <c r="Q3768">
        <v>0</v>
      </c>
      <c r="R3768" t="s">
        <v>9741</v>
      </c>
    </row>
    <row r="3769" spans="1:19">
      <c r="A3769" t="s">
        <v>9742</v>
      </c>
      <c r="B3769" t="s">
        <v>298</v>
      </c>
      <c r="C3769" t="s">
        <v>29</v>
      </c>
      <c r="D3769" t="s">
        <v>30</v>
      </c>
      <c r="E3769">
        <v>150.5</v>
      </c>
      <c r="F3769" t="s">
        <v>23</v>
      </c>
      <c r="G3769" t="s">
        <v>24</v>
      </c>
      <c r="H3769">
        <v>7.95</v>
      </c>
      <c r="I3769">
        <v>0</v>
      </c>
      <c r="J3769" t="s">
        <v>31</v>
      </c>
      <c r="K3769">
        <v>526808</v>
      </c>
      <c r="L3769">
        <v>54</v>
      </c>
      <c r="M3769">
        <v>0</v>
      </c>
      <c r="N3769">
        <v>0</v>
      </c>
      <c r="O3769">
        <v>1</v>
      </c>
      <c r="P3769">
        <v>0</v>
      </c>
      <c r="Q3769">
        <v>0</v>
      </c>
      <c r="R3769" t="s">
        <v>9743</v>
      </c>
    </row>
    <row r="3770" spans="1:19">
      <c r="A3770" t="s">
        <v>9744</v>
      </c>
      <c r="B3770" t="s">
        <v>9745</v>
      </c>
      <c r="C3770" t="s">
        <v>21</v>
      </c>
      <c r="D3770" t="s">
        <v>54</v>
      </c>
      <c r="E3770">
        <v>174.69</v>
      </c>
      <c r="F3770" t="s">
        <v>23</v>
      </c>
      <c r="G3770" t="s">
        <v>24</v>
      </c>
      <c r="H3770">
        <v>14.95</v>
      </c>
      <c r="I3770">
        <v>0</v>
      </c>
      <c r="J3770" t="s">
        <v>48</v>
      </c>
      <c r="K3770">
        <v>506121</v>
      </c>
      <c r="L3770">
        <v>13</v>
      </c>
      <c r="M3770">
        <v>0</v>
      </c>
      <c r="N3770">
        <v>0</v>
      </c>
      <c r="O3770">
        <v>0</v>
      </c>
      <c r="P3770">
        <v>0</v>
      </c>
      <c r="Q3770">
        <v>0</v>
      </c>
      <c r="R3770" t="s">
        <v>9746</v>
      </c>
    </row>
    <row r="3771" spans="1:19">
      <c r="A3771" t="s">
        <v>9747</v>
      </c>
      <c r="B3771" t="s">
        <v>7760</v>
      </c>
      <c r="C3771" t="s">
        <v>121</v>
      </c>
      <c r="D3771" t="s">
        <v>54</v>
      </c>
      <c r="E3771">
        <v>454.91</v>
      </c>
      <c r="F3771" t="s">
        <v>55</v>
      </c>
      <c r="G3771" t="s">
        <v>40</v>
      </c>
      <c r="H3771">
        <v>18.149999999999999</v>
      </c>
      <c r="I3771">
        <v>0</v>
      </c>
      <c r="J3771" t="s">
        <v>25</v>
      </c>
      <c r="K3771">
        <v>463275</v>
      </c>
      <c r="L3771">
        <v>13</v>
      </c>
      <c r="M3771">
        <v>0</v>
      </c>
      <c r="N3771">
        <v>0</v>
      </c>
      <c r="O3771">
        <v>0</v>
      </c>
      <c r="P3771">
        <v>0</v>
      </c>
      <c r="Q3771">
        <v>0</v>
      </c>
      <c r="R3771" t="s">
        <v>9748</v>
      </c>
    </row>
    <row r="3772" spans="1:19">
      <c r="A3772" t="s">
        <v>9749</v>
      </c>
      <c r="B3772" t="s">
        <v>9750</v>
      </c>
      <c r="C3772" t="s">
        <v>35</v>
      </c>
      <c r="D3772" t="s">
        <v>70</v>
      </c>
      <c r="E3772">
        <v>129.05000000000001</v>
      </c>
      <c r="F3772" t="s">
        <v>39</v>
      </c>
      <c r="G3772" t="s">
        <v>40</v>
      </c>
      <c r="H3772">
        <v>9.19</v>
      </c>
      <c r="I3772">
        <v>0</v>
      </c>
      <c r="J3772" t="s">
        <v>25</v>
      </c>
      <c r="K3772">
        <v>525849</v>
      </c>
      <c r="L3772">
        <v>15</v>
      </c>
      <c r="M3772">
        <v>0</v>
      </c>
      <c r="N3772">
        <v>0</v>
      </c>
      <c r="O3772">
        <v>0</v>
      </c>
      <c r="P3772">
        <v>0</v>
      </c>
      <c r="Q3772">
        <v>0</v>
      </c>
      <c r="R3772" t="s">
        <v>9751</v>
      </c>
    </row>
    <row r="3773" spans="1:19">
      <c r="A3773" t="s">
        <v>9752</v>
      </c>
      <c r="B3773" t="s">
        <v>9753</v>
      </c>
      <c r="C3773" t="s">
        <v>21</v>
      </c>
      <c r="D3773" t="s">
        <v>30</v>
      </c>
      <c r="E3773">
        <v>466.96</v>
      </c>
      <c r="F3773" t="s">
        <v>23</v>
      </c>
      <c r="G3773" t="s">
        <v>24</v>
      </c>
      <c r="H3773">
        <v>10.41</v>
      </c>
      <c r="I3773">
        <v>0</v>
      </c>
      <c r="J3773" t="s">
        <v>31</v>
      </c>
      <c r="K3773">
        <v>432848</v>
      </c>
      <c r="L3773">
        <v>25</v>
      </c>
      <c r="M3773">
        <v>0</v>
      </c>
      <c r="N3773">
        <v>0</v>
      </c>
      <c r="O3773">
        <v>0</v>
      </c>
      <c r="P3773">
        <v>0</v>
      </c>
      <c r="Q3773">
        <v>0</v>
      </c>
      <c r="R3773" t="s">
        <v>9754</v>
      </c>
    </row>
    <row r="3774" spans="1:19">
      <c r="A3774" t="s">
        <v>9755</v>
      </c>
      <c r="B3774" t="s">
        <v>9756</v>
      </c>
      <c r="C3774" t="s">
        <v>53</v>
      </c>
      <c r="D3774" t="s">
        <v>22</v>
      </c>
      <c r="E3774">
        <v>228.61</v>
      </c>
      <c r="F3774" t="s">
        <v>23</v>
      </c>
      <c r="G3774" t="s">
        <v>24</v>
      </c>
      <c r="H3774">
        <v>11.88</v>
      </c>
      <c r="I3774">
        <v>0</v>
      </c>
      <c r="J3774" t="s">
        <v>25</v>
      </c>
      <c r="K3774">
        <v>534611</v>
      </c>
      <c r="L3774">
        <v>13</v>
      </c>
      <c r="M3774">
        <v>0</v>
      </c>
      <c r="N3774">
        <v>0</v>
      </c>
      <c r="O3774">
        <v>0</v>
      </c>
      <c r="P3774">
        <v>0</v>
      </c>
      <c r="Q3774">
        <v>0</v>
      </c>
      <c r="R3774" t="s">
        <v>9757</v>
      </c>
    </row>
    <row r="3775" spans="1:19">
      <c r="A3775" t="s">
        <v>9758</v>
      </c>
      <c r="B3775" t="s">
        <v>3984</v>
      </c>
      <c r="C3775" t="s">
        <v>111</v>
      </c>
      <c r="D3775" t="s">
        <v>22</v>
      </c>
      <c r="E3775">
        <v>399.76</v>
      </c>
      <c r="F3775" t="s">
        <v>23</v>
      </c>
      <c r="G3775" t="s">
        <v>24</v>
      </c>
      <c r="H3775">
        <v>8.51</v>
      </c>
      <c r="I3775">
        <v>0</v>
      </c>
      <c r="J3775" t="s">
        <v>144</v>
      </c>
      <c r="K3775">
        <v>403902</v>
      </c>
      <c r="L3775">
        <v>18</v>
      </c>
      <c r="M3775">
        <v>0</v>
      </c>
      <c r="N3775">
        <v>0</v>
      </c>
      <c r="O3775">
        <v>0</v>
      </c>
      <c r="P3775">
        <v>0</v>
      </c>
      <c r="Q3775">
        <v>0</v>
      </c>
      <c r="R3775" t="s">
        <v>9759</v>
      </c>
    </row>
    <row r="3776" spans="1:19">
      <c r="A3776" t="s">
        <v>9760</v>
      </c>
      <c r="B3776" t="s">
        <v>5803</v>
      </c>
      <c r="C3776" t="s">
        <v>29</v>
      </c>
      <c r="D3776" t="s">
        <v>54</v>
      </c>
      <c r="E3776">
        <v>151.91999999999999</v>
      </c>
      <c r="F3776" t="s">
        <v>39</v>
      </c>
      <c r="G3776" t="s">
        <v>24</v>
      </c>
      <c r="H3776">
        <v>18.760000000000002</v>
      </c>
      <c r="I3776">
        <v>0</v>
      </c>
      <c r="J3776" t="s">
        <v>25</v>
      </c>
      <c r="K3776">
        <v>420991</v>
      </c>
      <c r="L3776">
        <v>16</v>
      </c>
      <c r="M3776">
        <v>0</v>
      </c>
      <c r="N3776">
        <v>0</v>
      </c>
      <c r="O3776">
        <v>0</v>
      </c>
      <c r="P3776">
        <v>0</v>
      </c>
      <c r="Q3776">
        <v>0</v>
      </c>
      <c r="R3776" t="s">
        <v>9761</v>
      </c>
      <c r="S3776" t="s">
        <v>50</v>
      </c>
    </row>
    <row r="3777" spans="1:18">
      <c r="A3777" t="s">
        <v>9762</v>
      </c>
      <c r="B3777" t="s">
        <v>4144</v>
      </c>
      <c r="C3777" t="s">
        <v>44</v>
      </c>
      <c r="D3777" t="s">
        <v>22</v>
      </c>
      <c r="E3777">
        <v>309.76</v>
      </c>
      <c r="F3777" t="s">
        <v>23</v>
      </c>
      <c r="G3777" t="s">
        <v>24</v>
      </c>
      <c r="H3777">
        <v>4.2699999999999996</v>
      </c>
      <c r="I3777">
        <v>0</v>
      </c>
      <c r="J3777" t="s">
        <v>48</v>
      </c>
      <c r="K3777">
        <v>488100</v>
      </c>
      <c r="L3777">
        <v>21</v>
      </c>
      <c r="M3777">
        <v>0</v>
      </c>
      <c r="N3777">
        <v>0</v>
      </c>
      <c r="O3777">
        <v>0</v>
      </c>
      <c r="P3777">
        <v>0</v>
      </c>
      <c r="Q3777">
        <v>0</v>
      </c>
      <c r="R3777" t="s">
        <v>9763</v>
      </c>
    </row>
    <row r="3778" spans="1:18">
      <c r="A3778" t="s">
        <v>9764</v>
      </c>
      <c r="B3778" t="s">
        <v>1515</v>
      </c>
      <c r="C3778" t="s">
        <v>121</v>
      </c>
      <c r="D3778" t="s">
        <v>30</v>
      </c>
      <c r="E3778">
        <v>769.5</v>
      </c>
      <c r="F3778" t="s">
        <v>23</v>
      </c>
      <c r="G3778" t="s">
        <v>24</v>
      </c>
      <c r="H3778">
        <v>11.58</v>
      </c>
      <c r="I3778">
        <v>0</v>
      </c>
      <c r="J3778" t="s">
        <v>25</v>
      </c>
      <c r="K3778">
        <v>559993</v>
      </c>
      <c r="L3778">
        <v>12</v>
      </c>
      <c r="M3778">
        <v>0</v>
      </c>
      <c r="N3778">
        <v>0</v>
      </c>
      <c r="O3778">
        <v>0</v>
      </c>
      <c r="P3778">
        <v>0</v>
      </c>
      <c r="Q3778">
        <v>0</v>
      </c>
      <c r="R3778" t="s">
        <v>9765</v>
      </c>
    </row>
    <row r="3779" spans="1:18">
      <c r="A3779" t="s">
        <v>9766</v>
      </c>
      <c r="B3779" t="s">
        <v>2605</v>
      </c>
      <c r="C3779" t="s">
        <v>53</v>
      </c>
      <c r="D3779" t="s">
        <v>30</v>
      </c>
      <c r="E3779">
        <v>167.52</v>
      </c>
      <c r="F3779" t="s">
        <v>23</v>
      </c>
      <c r="G3779" t="s">
        <v>24</v>
      </c>
      <c r="H3779">
        <v>11.29</v>
      </c>
      <c r="I3779">
        <v>0</v>
      </c>
      <c r="J3779" t="s">
        <v>144</v>
      </c>
      <c r="K3779">
        <v>406021</v>
      </c>
      <c r="L3779">
        <v>17</v>
      </c>
      <c r="M3779">
        <v>0</v>
      </c>
      <c r="N3779">
        <v>0</v>
      </c>
      <c r="O3779">
        <v>0</v>
      </c>
      <c r="P3779">
        <v>0</v>
      </c>
      <c r="Q3779">
        <v>0</v>
      </c>
      <c r="R3779" t="s">
        <v>9767</v>
      </c>
    </row>
    <row r="3780" spans="1:18">
      <c r="A3780" t="s">
        <v>9768</v>
      </c>
      <c r="B3780" t="s">
        <v>137</v>
      </c>
      <c r="C3780" t="s">
        <v>21</v>
      </c>
      <c r="D3780" t="s">
        <v>54</v>
      </c>
      <c r="E3780">
        <v>74.02</v>
      </c>
      <c r="F3780" t="s">
        <v>23</v>
      </c>
      <c r="G3780" t="s">
        <v>24</v>
      </c>
      <c r="H3780">
        <v>8.18</v>
      </c>
      <c r="I3780">
        <v>0</v>
      </c>
      <c r="J3780" t="s">
        <v>25</v>
      </c>
      <c r="K3780">
        <v>517098</v>
      </c>
      <c r="L3780">
        <v>45</v>
      </c>
      <c r="M3780">
        <v>0</v>
      </c>
      <c r="N3780">
        <v>1</v>
      </c>
      <c r="O3780">
        <v>0</v>
      </c>
      <c r="P3780">
        <v>0</v>
      </c>
      <c r="Q3780">
        <v>0</v>
      </c>
      <c r="R3780" t="s">
        <v>9769</v>
      </c>
    </row>
    <row r="3781" spans="1:18">
      <c r="A3781" t="s">
        <v>9770</v>
      </c>
      <c r="B3781" t="s">
        <v>2583</v>
      </c>
      <c r="C3781" t="s">
        <v>44</v>
      </c>
      <c r="D3781" t="s">
        <v>70</v>
      </c>
      <c r="E3781">
        <v>276.88</v>
      </c>
      <c r="F3781" t="s">
        <v>23</v>
      </c>
      <c r="G3781" t="s">
        <v>24</v>
      </c>
      <c r="H3781">
        <v>2.2799999999999998</v>
      </c>
      <c r="I3781">
        <v>0</v>
      </c>
      <c r="J3781" t="s">
        <v>25</v>
      </c>
      <c r="K3781">
        <v>523235</v>
      </c>
      <c r="L3781">
        <v>21</v>
      </c>
      <c r="M3781">
        <v>0</v>
      </c>
      <c r="N3781">
        <v>0</v>
      </c>
      <c r="O3781">
        <v>0</v>
      </c>
      <c r="P3781">
        <v>0</v>
      </c>
      <c r="Q3781">
        <v>0</v>
      </c>
      <c r="R3781" t="s">
        <v>9771</v>
      </c>
    </row>
    <row r="3782" spans="1:18">
      <c r="A3782" t="s">
        <v>9772</v>
      </c>
      <c r="B3782" t="s">
        <v>9773</v>
      </c>
      <c r="C3782" t="s">
        <v>21</v>
      </c>
      <c r="D3782" t="s">
        <v>70</v>
      </c>
      <c r="E3782">
        <v>226.49</v>
      </c>
      <c r="F3782" t="s">
        <v>23</v>
      </c>
      <c r="G3782" t="s">
        <v>24</v>
      </c>
      <c r="H3782">
        <v>7.31</v>
      </c>
      <c r="I3782">
        <v>0</v>
      </c>
      <c r="J3782" t="s">
        <v>48</v>
      </c>
      <c r="K3782">
        <v>431613</v>
      </c>
      <c r="L3782">
        <v>21</v>
      </c>
      <c r="M3782">
        <v>0</v>
      </c>
      <c r="N3782">
        <v>0</v>
      </c>
      <c r="O3782">
        <v>0</v>
      </c>
      <c r="P3782">
        <v>0</v>
      </c>
      <c r="Q3782">
        <v>0</v>
      </c>
      <c r="R3782" t="s">
        <v>9774</v>
      </c>
    </row>
    <row r="3783" spans="1:18">
      <c r="A3783" t="s">
        <v>9775</v>
      </c>
      <c r="B3783" t="s">
        <v>2716</v>
      </c>
      <c r="C3783" t="s">
        <v>44</v>
      </c>
      <c r="D3783" t="s">
        <v>22</v>
      </c>
      <c r="E3783">
        <v>303.91000000000003</v>
      </c>
      <c r="F3783" t="s">
        <v>23</v>
      </c>
      <c r="G3783" t="s">
        <v>24</v>
      </c>
      <c r="H3783">
        <v>8.3000000000000007</v>
      </c>
      <c r="I3783">
        <v>0</v>
      </c>
      <c r="J3783" t="s">
        <v>25</v>
      </c>
      <c r="K3783">
        <v>417897</v>
      </c>
      <c r="L3783">
        <v>41</v>
      </c>
      <c r="M3783">
        <v>0</v>
      </c>
      <c r="N3783">
        <v>1</v>
      </c>
      <c r="O3783">
        <v>0</v>
      </c>
      <c r="P3783">
        <v>0</v>
      </c>
      <c r="Q3783">
        <v>0</v>
      </c>
      <c r="R3783" t="s">
        <v>9776</v>
      </c>
    </row>
    <row r="3784" spans="1:18">
      <c r="A3784" t="s">
        <v>9777</v>
      </c>
      <c r="B3784" t="s">
        <v>7571</v>
      </c>
      <c r="C3784" t="s">
        <v>60</v>
      </c>
      <c r="D3784" t="s">
        <v>70</v>
      </c>
      <c r="E3784">
        <v>223</v>
      </c>
      <c r="F3784" t="s">
        <v>39</v>
      </c>
      <c r="G3784" t="s">
        <v>40</v>
      </c>
      <c r="H3784">
        <v>6.72</v>
      </c>
      <c r="I3784">
        <v>0</v>
      </c>
      <c r="J3784" t="s">
        <v>25</v>
      </c>
      <c r="K3784">
        <v>463967</v>
      </c>
      <c r="L3784">
        <v>20</v>
      </c>
      <c r="M3784">
        <v>0</v>
      </c>
      <c r="N3784">
        <v>0</v>
      </c>
      <c r="O3784">
        <v>0</v>
      </c>
      <c r="P3784">
        <v>0</v>
      </c>
      <c r="Q3784">
        <v>0</v>
      </c>
      <c r="R3784" t="s">
        <v>9778</v>
      </c>
    </row>
    <row r="3785" spans="1:18">
      <c r="A3785" t="s">
        <v>9779</v>
      </c>
      <c r="B3785" t="s">
        <v>2941</v>
      </c>
      <c r="C3785" t="s">
        <v>121</v>
      </c>
      <c r="D3785" t="s">
        <v>30</v>
      </c>
      <c r="E3785">
        <v>217.3</v>
      </c>
      <c r="F3785" t="s">
        <v>23</v>
      </c>
      <c r="G3785" t="s">
        <v>24</v>
      </c>
      <c r="H3785">
        <v>7.25</v>
      </c>
      <c r="I3785">
        <v>0</v>
      </c>
      <c r="J3785" t="s">
        <v>31</v>
      </c>
      <c r="K3785">
        <v>525236</v>
      </c>
      <c r="L3785">
        <v>16</v>
      </c>
      <c r="M3785">
        <v>0</v>
      </c>
      <c r="N3785">
        <v>0</v>
      </c>
      <c r="O3785">
        <v>0</v>
      </c>
      <c r="P3785">
        <v>0</v>
      </c>
      <c r="Q3785">
        <v>0</v>
      </c>
      <c r="R3785" t="s">
        <v>9780</v>
      </c>
    </row>
    <row r="3786" spans="1:18">
      <c r="A3786" t="s">
        <v>9781</v>
      </c>
      <c r="B3786" t="s">
        <v>9782</v>
      </c>
      <c r="C3786" t="s">
        <v>60</v>
      </c>
      <c r="D3786" t="s">
        <v>70</v>
      </c>
      <c r="E3786">
        <v>698.58</v>
      </c>
      <c r="F3786" t="s">
        <v>23</v>
      </c>
      <c r="G3786" t="s">
        <v>24</v>
      </c>
      <c r="H3786">
        <v>4.25</v>
      </c>
      <c r="I3786">
        <v>0</v>
      </c>
      <c r="J3786" t="s">
        <v>25</v>
      </c>
      <c r="K3786">
        <v>554485</v>
      </c>
      <c r="L3786">
        <v>24</v>
      </c>
      <c r="M3786">
        <v>0</v>
      </c>
      <c r="N3786">
        <v>0</v>
      </c>
      <c r="O3786">
        <v>0</v>
      </c>
      <c r="P3786">
        <v>0</v>
      </c>
      <c r="Q3786">
        <v>0</v>
      </c>
      <c r="R3786" t="s">
        <v>9783</v>
      </c>
    </row>
    <row r="3787" spans="1:18">
      <c r="A3787" t="s">
        <v>9784</v>
      </c>
      <c r="B3787" t="s">
        <v>4894</v>
      </c>
      <c r="C3787" t="s">
        <v>128</v>
      </c>
      <c r="D3787" t="s">
        <v>54</v>
      </c>
      <c r="E3787">
        <v>204.72</v>
      </c>
      <c r="F3787" t="s">
        <v>23</v>
      </c>
      <c r="G3787" t="s">
        <v>24</v>
      </c>
      <c r="H3787">
        <v>9.41</v>
      </c>
      <c r="I3787">
        <v>0</v>
      </c>
      <c r="J3787" t="s">
        <v>48</v>
      </c>
      <c r="K3787">
        <v>413367</v>
      </c>
      <c r="L3787">
        <v>23</v>
      </c>
      <c r="M3787">
        <v>0</v>
      </c>
      <c r="N3787">
        <v>0</v>
      </c>
      <c r="O3787">
        <v>0</v>
      </c>
      <c r="P3787">
        <v>0</v>
      </c>
      <c r="Q3787">
        <v>0</v>
      </c>
      <c r="R3787" t="s">
        <v>9785</v>
      </c>
    </row>
    <row r="3788" spans="1:18">
      <c r="A3788" t="s">
        <v>9786</v>
      </c>
      <c r="B3788" t="s">
        <v>603</v>
      </c>
      <c r="C3788" t="s">
        <v>44</v>
      </c>
      <c r="D3788" t="s">
        <v>70</v>
      </c>
      <c r="E3788">
        <v>517.96</v>
      </c>
      <c r="F3788" t="s">
        <v>23</v>
      </c>
      <c r="G3788" t="s">
        <v>24</v>
      </c>
      <c r="H3788">
        <v>5.45</v>
      </c>
      <c r="I3788">
        <v>0</v>
      </c>
      <c r="J3788" t="s">
        <v>144</v>
      </c>
      <c r="K3788">
        <v>469227</v>
      </c>
      <c r="L3788">
        <v>14</v>
      </c>
      <c r="M3788">
        <v>0</v>
      </c>
      <c r="N3788">
        <v>0</v>
      </c>
      <c r="O3788">
        <v>0</v>
      </c>
      <c r="P3788">
        <v>0</v>
      </c>
      <c r="Q3788">
        <v>0</v>
      </c>
      <c r="R3788" t="s">
        <v>9787</v>
      </c>
    </row>
    <row r="3789" spans="1:18">
      <c r="A3789" t="s">
        <v>9788</v>
      </c>
      <c r="B3789" t="s">
        <v>3757</v>
      </c>
      <c r="C3789" t="s">
        <v>44</v>
      </c>
      <c r="D3789" t="s">
        <v>70</v>
      </c>
      <c r="E3789">
        <v>1945.34</v>
      </c>
      <c r="F3789" t="s">
        <v>23</v>
      </c>
      <c r="G3789" t="s">
        <v>24</v>
      </c>
      <c r="H3789">
        <v>9.1</v>
      </c>
      <c r="I3789">
        <v>0</v>
      </c>
      <c r="J3789" t="s">
        <v>144</v>
      </c>
      <c r="K3789">
        <v>502664</v>
      </c>
      <c r="L3789">
        <v>47</v>
      </c>
      <c r="M3789">
        <v>0</v>
      </c>
      <c r="N3789">
        <v>1</v>
      </c>
      <c r="O3789">
        <v>0</v>
      </c>
      <c r="P3789">
        <v>0</v>
      </c>
      <c r="Q3789">
        <v>0</v>
      </c>
      <c r="R3789" t="s">
        <v>9789</v>
      </c>
    </row>
    <row r="3790" spans="1:18">
      <c r="A3790" t="s">
        <v>9790</v>
      </c>
      <c r="B3790" t="s">
        <v>1688</v>
      </c>
      <c r="C3790" t="s">
        <v>44</v>
      </c>
      <c r="D3790" t="s">
        <v>54</v>
      </c>
      <c r="E3790">
        <v>726.67</v>
      </c>
      <c r="F3790" t="s">
        <v>23</v>
      </c>
      <c r="G3790" t="s">
        <v>24</v>
      </c>
      <c r="H3790">
        <v>13.37</v>
      </c>
      <c r="I3790">
        <v>0</v>
      </c>
      <c r="J3790" t="s">
        <v>48</v>
      </c>
      <c r="K3790">
        <v>540592</v>
      </c>
      <c r="L3790">
        <v>10</v>
      </c>
      <c r="M3790">
        <v>0</v>
      </c>
      <c r="N3790">
        <v>0</v>
      </c>
      <c r="O3790">
        <v>0</v>
      </c>
      <c r="P3790">
        <v>0</v>
      </c>
      <c r="Q3790">
        <v>0</v>
      </c>
      <c r="R3790" t="s">
        <v>9791</v>
      </c>
    </row>
    <row r="3791" spans="1:18">
      <c r="A3791" t="s">
        <v>9792</v>
      </c>
      <c r="B3791" t="s">
        <v>9593</v>
      </c>
      <c r="C3791" t="s">
        <v>44</v>
      </c>
      <c r="D3791" t="s">
        <v>22</v>
      </c>
      <c r="E3791">
        <v>49.29</v>
      </c>
      <c r="F3791" t="s">
        <v>23</v>
      </c>
      <c r="G3791" t="s">
        <v>24</v>
      </c>
      <c r="H3791">
        <v>4.6900000000000004</v>
      </c>
      <c r="I3791">
        <v>0</v>
      </c>
      <c r="J3791" t="s">
        <v>25</v>
      </c>
      <c r="K3791">
        <v>417514</v>
      </c>
      <c r="L3791">
        <v>36</v>
      </c>
      <c r="M3791">
        <v>0</v>
      </c>
      <c r="N3791">
        <v>1</v>
      </c>
      <c r="O3791">
        <v>0</v>
      </c>
      <c r="P3791">
        <v>0</v>
      </c>
      <c r="Q3791">
        <v>0</v>
      </c>
      <c r="R3791" t="s">
        <v>9793</v>
      </c>
    </row>
    <row r="3792" spans="1:18">
      <c r="A3792" t="s">
        <v>9794</v>
      </c>
      <c r="B3792" t="s">
        <v>8146</v>
      </c>
      <c r="C3792" t="s">
        <v>29</v>
      </c>
      <c r="D3792" t="s">
        <v>30</v>
      </c>
      <c r="E3792">
        <v>612.25</v>
      </c>
      <c r="F3792" t="s">
        <v>23</v>
      </c>
      <c r="G3792" t="s">
        <v>24</v>
      </c>
      <c r="H3792">
        <v>9.09</v>
      </c>
      <c r="I3792">
        <v>0</v>
      </c>
      <c r="J3792" t="s">
        <v>144</v>
      </c>
      <c r="K3792">
        <v>464706</v>
      </c>
      <c r="L3792">
        <v>10</v>
      </c>
      <c r="M3792">
        <v>0</v>
      </c>
      <c r="N3792">
        <v>0</v>
      </c>
      <c r="O3792">
        <v>0</v>
      </c>
      <c r="P3792">
        <v>0</v>
      </c>
      <c r="Q3792">
        <v>0</v>
      </c>
      <c r="R3792" t="s">
        <v>9795</v>
      </c>
    </row>
    <row r="3793" spans="1:19">
      <c r="A3793" t="s">
        <v>9796</v>
      </c>
      <c r="B3793" t="s">
        <v>9797</v>
      </c>
      <c r="C3793" t="s">
        <v>121</v>
      </c>
      <c r="D3793" t="s">
        <v>30</v>
      </c>
      <c r="E3793">
        <v>230.58</v>
      </c>
      <c r="F3793" t="s">
        <v>23</v>
      </c>
      <c r="G3793" t="s">
        <v>24</v>
      </c>
      <c r="H3793">
        <v>2.91</v>
      </c>
      <c r="I3793">
        <v>0</v>
      </c>
      <c r="J3793" t="s">
        <v>31</v>
      </c>
      <c r="K3793">
        <v>402015</v>
      </c>
      <c r="L3793">
        <v>15</v>
      </c>
      <c r="M3793">
        <v>0</v>
      </c>
      <c r="N3793">
        <v>0</v>
      </c>
      <c r="O3793">
        <v>0</v>
      </c>
      <c r="P3793">
        <v>0</v>
      </c>
      <c r="Q3793">
        <v>0</v>
      </c>
      <c r="R3793" t="s">
        <v>9798</v>
      </c>
    </row>
    <row r="3794" spans="1:19">
      <c r="A3794" t="s">
        <v>9799</v>
      </c>
      <c r="B3794" t="s">
        <v>2056</v>
      </c>
      <c r="C3794" t="s">
        <v>60</v>
      </c>
      <c r="D3794" t="s">
        <v>22</v>
      </c>
      <c r="E3794">
        <v>298.39</v>
      </c>
      <c r="F3794" t="s">
        <v>39</v>
      </c>
      <c r="G3794" t="s">
        <v>40</v>
      </c>
      <c r="H3794">
        <v>8.15</v>
      </c>
      <c r="I3794">
        <v>0</v>
      </c>
      <c r="J3794" t="s">
        <v>31</v>
      </c>
      <c r="K3794">
        <v>547615</v>
      </c>
      <c r="L3794">
        <v>56</v>
      </c>
      <c r="M3794">
        <v>1</v>
      </c>
      <c r="N3794">
        <v>0</v>
      </c>
      <c r="O3794">
        <v>0</v>
      </c>
      <c r="P3794">
        <v>0</v>
      </c>
      <c r="Q3794">
        <v>1</v>
      </c>
      <c r="R3794" t="s">
        <v>9800</v>
      </c>
    </row>
    <row r="3795" spans="1:19">
      <c r="A3795" t="s">
        <v>9801</v>
      </c>
      <c r="B3795" t="s">
        <v>5617</v>
      </c>
      <c r="C3795" t="s">
        <v>29</v>
      </c>
      <c r="D3795" t="s">
        <v>30</v>
      </c>
      <c r="E3795">
        <v>309.81</v>
      </c>
      <c r="F3795" t="s">
        <v>55</v>
      </c>
      <c r="G3795" t="s">
        <v>40</v>
      </c>
      <c r="H3795">
        <v>8.85</v>
      </c>
      <c r="I3795">
        <v>0</v>
      </c>
      <c r="J3795" t="s">
        <v>31</v>
      </c>
      <c r="K3795">
        <v>457263</v>
      </c>
      <c r="L3795">
        <v>48</v>
      </c>
      <c r="M3795">
        <v>0</v>
      </c>
      <c r="N3795">
        <v>1</v>
      </c>
      <c r="O3795">
        <v>0</v>
      </c>
      <c r="P3795">
        <v>0</v>
      </c>
      <c r="Q3795">
        <v>0</v>
      </c>
      <c r="R3795" t="s">
        <v>9802</v>
      </c>
    </row>
    <row r="3796" spans="1:19">
      <c r="A3796" t="s">
        <v>9803</v>
      </c>
      <c r="B3796" t="s">
        <v>1991</v>
      </c>
      <c r="C3796" t="s">
        <v>128</v>
      </c>
      <c r="D3796" t="s">
        <v>54</v>
      </c>
      <c r="E3796">
        <v>521</v>
      </c>
      <c r="F3796" t="s">
        <v>39</v>
      </c>
      <c r="G3796" t="s">
        <v>24</v>
      </c>
      <c r="H3796">
        <v>13.05</v>
      </c>
      <c r="I3796">
        <v>0</v>
      </c>
      <c r="J3796" t="s">
        <v>48</v>
      </c>
      <c r="K3796">
        <v>416679</v>
      </c>
      <c r="L3796">
        <v>10</v>
      </c>
      <c r="M3796">
        <v>0</v>
      </c>
      <c r="N3796">
        <v>0</v>
      </c>
      <c r="O3796">
        <v>0</v>
      </c>
      <c r="P3796">
        <v>0</v>
      </c>
      <c r="Q3796">
        <v>0</v>
      </c>
      <c r="R3796" t="s">
        <v>9804</v>
      </c>
      <c r="S3796" t="s">
        <v>50</v>
      </c>
    </row>
    <row r="3797" spans="1:19">
      <c r="A3797" t="s">
        <v>9805</v>
      </c>
      <c r="B3797" t="s">
        <v>5987</v>
      </c>
      <c r="C3797" t="s">
        <v>29</v>
      </c>
      <c r="D3797" t="s">
        <v>70</v>
      </c>
      <c r="E3797">
        <v>549.15</v>
      </c>
      <c r="F3797" t="s">
        <v>23</v>
      </c>
      <c r="G3797" t="s">
        <v>24</v>
      </c>
      <c r="H3797">
        <v>7.19</v>
      </c>
      <c r="I3797">
        <v>0</v>
      </c>
      <c r="J3797" t="s">
        <v>31</v>
      </c>
      <c r="K3797">
        <v>432841</v>
      </c>
      <c r="L3797">
        <v>23</v>
      </c>
      <c r="M3797">
        <v>0</v>
      </c>
      <c r="N3797">
        <v>0</v>
      </c>
      <c r="O3797">
        <v>0</v>
      </c>
      <c r="P3797">
        <v>0</v>
      </c>
      <c r="Q3797">
        <v>0</v>
      </c>
      <c r="R3797" t="s">
        <v>9806</v>
      </c>
    </row>
    <row r="3798" spans="1:19">
      <c r="A3798" t="s">
        <v>9807</v>
      </c>
      <c r="B3798" t="s">
        <v>9808</v>
      </c>
      <c r="C3798" t="s">
        <v>60</v>
      </c>
      <c r="D3798" t="s">
        <v>22</v>
      </c>
      <c r="E3798">
        <v>196.8</v>
      </c>
      <c r="F3798" t="s">
        <v>39</v>
      </c>
      <c r="G3798" t="s">
        <v>40</v>
      </c>
      <c r="H3798">
        <v>8.7899999999999991</v>
      </c>
      <c r="I3798">
        <v>0</v>
      </c>
      <c r="J3798" t="s">
        <v>31</v>
      </c>
      <c r="K3798">
        <v>432530</v>
      </c>
      <c r="L3798">
        <v>31</v>
      </c>
      <c r="M3798">
        <v>0</v>
      </c>
      <c r="N3798">
        <v>0</v>
      </c>
      <c r="O3798">
        <v>0</v>
      </c>
      <c r="P3798">
        <v>1</v>
      </c>
      <c r="Q3798">
        <v>0</v>
      </c>
      <c r="R3798" t="s">
        <v>9809</v>
      </c>
    </row>
    <row r="3799" spans="1:19">
      <c r="A3799" t="s">
        <v>9810</v>
      </c>
      <c r="B3799" t="s">
        <v>9811</v>
      </c>
      <c r="C3799" t="s">
        <v>29</v>
      </c>
      <c r="D3799" t="s">
        <v>70</v>
      </c>
      <c r="E3799">
        <v>621.57000000000005</v>
      </c>
      <c r="F3799" t="s">
        <v>23</v>
      </c>
      <c r="G3799" t="s">
        <v>24</v>
      </c>
      <c r="H3799">
        <v>1.92</v>
      </c>
      <c r="I3799">
        <v>0</v>
      </c>
      <c r="J3799" t="s">
        <v>144</v>
      </c>
      <c r="K3799">
        <v>481803</v>
      </c>
      <c r="L3799">
        <v>16</v>
      </c>
      <c r="M3799">
        <v>0</v>
      </c>
      <c r="N3799">
        <v>0</v>
      </c>
      <c r="O3799">
        <v>0</v>
      </c>
      <c r="P3799">
        <v>0</v>
      </c>
      <c r="Q3799">
        <v>0</v>
      </c>
      <c r="R3799" t="s">
        <v>9812</v>
      </c>
    </row>
    <row r="3800" spans="1:19">
      <c r="A3800" t="s">
        <v>9813</v>
      </c>
      <c r="B3800" t="s">
        <v>7439</v>
      </c>
      <c r="C3800" t="s">
        <v>21</v>
      </c>
      <c r="D3800" t="s">
        <v>22</v>
      </c>
      <c r="E3800">
        <v>578.86</v>
      </c>
      <c r="F3800" t="s">
        <v>39</v>
      </c>
      <c r="G3800" t="s">
        <v>24</v>
      </c>
      <c r="H3800">
        <v>7.88</v>
      </c>
      <c r="I3800">
        <v>0</v>
      </c>
      <c r="J3800" t="s">
        <v>31</v>
      </c>
      <c r="K3800">
        <v>417652</v>
      </c>
      <c r="L3800">
        <v>79</v>
      </c>
      <c r="M3800">
        <v>1</v>
      </c>
      <c r="N3800">
        <v>1</v>
      </c>
      <c r="O3800">
        <v>1</v>
      </c>
      <c r="P3800">
        <v>0</v>
      </c>
      <c r="Q3800">
        <v>0</v>
      </c>
      <c r="R3800" t="s">
        <v>9814</v>
      </c>
      <c r="S3800" t="s">
        <v>50</v>
      </c>
    </row>
    <row r="3801" spans="1:19">
      <c r="A3801" t="s">
        <v>9815</v>
      </c>
      <c r="B3801" t="s">
        <v>9816</v>
      </c>
      <c r="C3801" t="s">
        <v>29</v>
      </c>
      <c r="D3801" t="s">
        <v>54</v>
      </c>
      <c r="E3801">
        <v>518.54</v>
      </c>
      <c r="F3801" t="s">
        <v>39</v>
      </c>
      <c r="G3801" t="s">
        <v>24</v>
      </c>
      <c r="H3801">
        <v>9.0299999999999994</v>
      </c>
      <c r="I3801">
        <v>0</v>
      </c>
      <c r="J3801" t="s">
        <v>31</v>
      </c>
      <c r="K3801">
        <v>525409</v>
      </c>
      <c r="L3801">
        <v>44</v>
      </c>
      <c r="M3801">
        <v>0</v>
      </c>
      <c r="N3801">
        <v>1</v>
      </c>
      <c r="O3801">
        <v>0</v>
      </c>
      <c r="P3801">
        <v>0</v>
      </c>
      <c r="Q3801">
        <v>0</v>
      </c>
      <c r="R3801" t="s">
        <v>9817</v>
      </c>
      <c r="S3801" t="s">
        <v>50</v>
      </c>
    </row>
    <row r="3802" spans="1:19">
      <c r="A3802" t="s">
        <v>9818</v>
      </c>
      <c r="B3802" t="s">
        <v>9819</v>
      </c>
      <c r="C3802" t="s">
        <v>29</v>
      </c>
      <c r="D3802" t="s">
        <v>30</v>
      </c>
      <c r="E3802">
        <v>479.43</v>
      </c>
      <c r="F3802" t="s">
        <v>23</v>
      </c>
      <c r="G3802" t="s">
        <v>24</v>
      </c>
      <c r="H3802">
        <v>8.98</v>
      </c>
      <c r="I3802">
        <v>0</v>
      </c>
      <c r="J3802" t="s">
        <v>31</v>
      </c>
      <c r="K3802">
        <v>499109</v>
      </c>
      <c r="L3802">
        <v>17</v>
      </c>
      <c r="M3802">
        <v>0</v>
      </c>
      <c r="N3802">
        <v>0</v>
      </c>
      <c r="O3802">
        <v>0</v>
      </c>
      <c r="P3802">
        <v>0</v>
      </c>
      <c r="Q3802">
        <v>0</v>
      </c>
      <c r="R3802" t="s">
        <v>9820</v>
      </c>
    </row>
    <row r="3803" spans="1:19">
      <c r="A3803" t="s">
        <v>9821</v>
      </c>
      <c r="B3803" t="s">
        <v>1241</v>
      </c>
      <c r="C3803" t="s">
        <v>95</v>
      </c>
      <c r="D3803" t="s">
        <v>54</v>
      </c>
      <c r="E3803">
        <v>263.85000000000002</v>
      </c>
      <c r="F3803" t="s">
        <v>23</v>
      </c>
      <c r="G3803" t="s">
        <v>24</v>
      </c>
      <c r="H3803">
        <v>16.54</v>
      </c>
      <c r="I3803">
        <v>0</v>
      </c>
      <c r="J3803" t="s">
        <v>25</v>
      </c>
      <c r="K3803">
        <v>513315</v>
      </c>
      <c r="L3803">
        <v>13</v>
      </c>
      <c r="M3803">
        <v>0</v>
      </c>
      <c r="N3803">
        <v>0</v>
      </c>
      <c r="O3803">
        <v>0</v>
      </c>
      <c r="P3803">
        <v>0</v>
      </c>
      <c r="Q3803">
        <v>0</v>
      </c>
      <c r="R3803" t="s">
        <v>9822</v>
      </c>
    </row>
    <row r="3804" spans="1:19">
      <c r="A3804" t="s">
        <v>9823</v>
      </c>
      <c r="B3804" t="s">
        <v>9824</v>
      </c>
      <c r="C3804" t="s">
        <v>53</v>
      </c>
      <c r="D3804" t="s">
        <v>30</v>
      </c>
      <c r="E3804">
        <v>1903.96</v>
      </c>
      <c r="F3804" t="s">
        <v>55</v>
      </c>
      <c r="G3804" t="s">
        <v>40</v>
      </c>
      <c r="H3804">
        <v>6.52</v>
      </c>
      <c r="I3804">
        <v>0</v>
      </c>
      <c r="J3804" t="s">
        <v>48</v>
      </c>
      <c r="K3804">
        <v>513672</v>
      </c>
      <c r="L3804">
        <v>23</v>
      </c>
      <c r="M3804">
        <v>0</v>
      </c>
      <c r="N3804">
        <v>0</v>
      </c>
      <c r="O3804">
        <v>0</v>
      </c>
      <c r="P3804">
        <v>0</v>
      </c>
      <c r="Q3804">
        <v>0</v>
      </c>
      <c r="R3804" t="s">
        <v>9825</v>
      </c>
    </row>
    <row r="3805" spans="1:19">
      <c r="A3805" t="s">
        <v>9826</v>
      </c>
      <c r="B3805" t="s">
        <v>7058</v>
      </c>
      <c r="C3805" t="s">
        <v>53</v>
      </c>
      <c r="D3805" t="s">
        <v>22</v>
      </c>
      <c r="E3805">
        <v>223.79</v>
      </c>
      <c r="F3805" t="s">
        <v>23</v>
      </c>
      <c r="G3805" t="s">
        <v>24</v>
      </c>
      <c r="H3805">
        <v>4.2</v>
      </c>
      <c r="I3805">
        <v>0</v>
      </c>
      <c r="J3805" t="s">
        <v>144</v>
      </c>
      <c r="K3805">
        <v>534011</v>
      </c>
      <c r="L3805">
        <v>12</v>
      </c>
      <c r="M3805">
        <v>0</v>
      </c>
      <c r="N3805">
        <v>0</v>
      </c>
      <c r="O3805">
        <v>0</v>
      </c>
      <c r="P3805">
        <v>0</v>
      </c>
      <c r="Q3805">
        <v>0</v>
      </c>
      <c r="R3805" t="s">
        <v>9827</v>
      </c>
    </row>
    <row r="3806" spans="1:19">
      <c r="A3806" t="s">
        <v>9828</v>
      </c>
      <c r="B3806" t="s">
        <v>6490</v>
      </c>
      <c r="C3806" t="s">
        <v>35</v>
      </c>
      <c r="D3806" t="s">
        <v>22</v>
      </c>
      <c r="E3806">
        <v>331.44</v>
      </c>
      <c r="F3806" t="s">
        <v>39</v>
      </c>
      <c r="G3806" t="s">
        <v>40</v>
      </c>
      <c r="H3806">
        <v>5.7</v>
      </c>
      <c r="I3806">
        <v>0</v>
      </c>
      <c r="J3806" t="s">
        <v>144</v>
      </c>
      <c r="K3806">
        <v>446312</v>
      </c>
      <c r="L3806">
        <v>45</v>
      </c>
      <c r="M3806">
        <v>0</v>
      </c>
      <c r="N3806">
        <v>1</v>
      </c>
      <c r="O3806">
        <v>0</v>
      </c>
      <c r="P3806">
        <v>0</v>
      </c>
      <c r="Q3806">
        <v>0</v>
      </c>
      <c r="R3806" t="s">
        <v>9829</v>
      </c>
    </row>
    <row r="3807" spans="1:19">
      <c r="A3807" t="s">
        <v>9830</v>
      </c>
      <c r="B3807" t="s">
        <v>5724</v>
      </c>
      <c r="C3807" t="s">
        <v>44</v>
      </c>
      <c r="D3807" t="s">
        <v>30</v>
      </c>
      <c r="E3807">
        <v>125.45</v>
      </c>
      <c r="F3807" t="s">
        <v>23</v>
      </c>
      <c r="G3807" t="s">
        <v>24</v>
      </c>
      <c r="H3807">
        <v>1.33</v>
      </c>
      <c r="I3807">
        <v>0</v>
      </c>
      <c r="J3807" t="s">
        <v>144</v>
      </c>
      <c r="K3807">
        <v>523905</v>
      </c>
      <c r="L3807">
        <v>20</v>
      </c>
      <c r="M3807">
        <v>0</v>
      </c>
      <c r="N3807">
        <v>0</v>
      </c>
      <c r="O3807">
        <v>0</v>
      </c>
      <c r="P3807">
        <v>0</v>
      </c>
      <c r="Q3807">
        <v>0</v>
      </c>
      <c r="R3807" t="s">
        <v>9831</v>
      </c>
    </row>
    <row r="3808" spans="1:19">
      <c r="A3808" t="s">
        <v>9832</v>
      </c>
      <c r="B3808" t="s">
        <v>4838</v>
      </c>
      <c r="C3808" t="s">
        <v>29</v>
      </c>
      <c r="D3808" t="s">
        <v>70</v>
      </c>
      <c r="E3808">
        <v>417.95</v>
      </c>
      <c r="F3808" t="s">
        <v>23</v>
      </c>
      <c r="G3808" t="s">
        <v>24</v>
      </c>
      <c r="H3808">
        <v>9.5500000000000007</v>
      </c>
      <c r="I3808">
        <v>0</v>
      </c>
      <c r="J3808" t="s">
        <v>31</v>
      </c>
      <c r="K3808">
        <v>443225</v>
      </c>
      <c r="L3808">
        <v>11</v>
      </c>
      <c r="M3808">
        <v>0</v>
      </c>
      <c r="N3808">
        <v>0</v>
      </c>
      <c r="O3808">
        <v>0</v>
      </c>
      <c r="P3808">
        <v>0</v>
      </c>
      <c r="Q3808">
        <v>0</v>
      </c>
      <c r="R3808" t="s">
        <v>9833</v>
      </c>
    </row>
    <row r="3809" spans="1:19">
      <c r="A3809" t="s">
        <v>9834</v>
      </c>
      <c r="B3809" t="s">
        <v>9835</v>
      </c>
      <c r="C3809" t="s">
        <v>53</v>
      </c>
      <c r="D3809" t="s">
        <v>30</v>
      </c>
      <c r="E3809">
        <v>173.7</v>
      </c>
      <c r="F3809" t="s">
        <v>39</v>
      </c>
      <c r="G3809" t="s">
        <v>40</v>
      </c>
      <c r="H3809">
        <v>10.44</v>
      </c>
      <c r="I3809">
        <v>0</v>
      </c>
      <c r="J3809" t="s">
        <v>144</v>
      </c>
      <c r="K3809">
        <v>458311</v>
      </c>
      <c r="L3809">
        <v>13</v>
      </c>
      <c r="M3809">
        <v>0</v>
      </c>
      <c r="N3809">
        <v>0</v>
      </c>
      <c r="O3809">
        <v>0</v>
      </c>
      <c r="P3809">
        <v>0</v>
      </c>
      <c r="Q3809">
        <v>0</v>
      </c>
      <c r="R3809" t="s">
        <v>9836</v>
      </c>
    </row>
    <row r="3810" spans="1:19">
      <c r="A3810" t="s">
        <v>9837</v>
      </c>
      <c r="B3810" t="s">
        <v>4311</v>
      </c>
      <c r="C3810" t="s">
        <v>29</v>
      </c>
      <c r="D3810" t="s">
        <v>30</v>
      </c>
      <c r="E3810">
        <v>421.36</v>
      </c>
      <c r="F3810" t="s">
        <v>23</v>
      </c>
      <c r="G3810" t="s">
        <v>24</v>
      </c>
      <c r="H3810">
        <v>3.98</v>
      </c>
      <c r="I3810">
        <v>0</v>
      </c>
      <c r="J3810" t="s">
        <v>144</v>
      </c>
      <c r="K3810">
        <v>438115</v>
      </c>
      <c r="L3810">
        <v>25</v>
      </c>
      <c r="M3810">
        <v>0</v>
      </c>
      <c r="N3810">
        <v>0</v>
      </c>
      <c r="O3810">
        <v>0</v>
      </c>
      <c r="P3810">
        <v>0</v>
      </c>
      <c r="Q3810">
        <v>0</v>
      </c>
      <c r="R3810" t="s">
        <v>9838</v>
      </c>
    </row>
    <row r="3811" spans="1:19">
      <c r="A3811" t="s">
        <v>9839</v>
      </c>
      <c r="B3811" t="s">
        <v>5929</v>
      </c>
      <c r="C3811" t="s">
        <v>44</v>
      </c>
      <c r="D3811" t="s">
        <v>54</v>
      </c>
      <c r="E3811">
        <v>2026.66</v>
      </c>
      <c r="F3811" t="s">
        <v>23</v>
      </c>
      <c r="G3811" t="s">
        <v>24</v>
      </c>
      <c r="H3811">
        <v>11.37</v>
      </c>
      <c r="I3811">
        <v>0</v>
      </c>
      <c r="J3811" t="s">
        <v>48</v>
      </c>
      <c r="K3811">
        <v>455359</v>
      </c>
      <c r="L3811">
        <v>18</v>
      </c>
      <c r="M3811">
        <v>0</v>
      </c>
      <c r="N3811">
        <v>0</v>
      </c>
      <c r="O3811">
        <v>0</v>
      </c>
      <c r="P3811">
        <v>0</v>
      </c>
      <c r="Q3811">
        <v>0</v>
      </c>
      <c r="R3811" t="s">
        <v>9840</v>
      </c>
    </row>
    <row r="3812" spans="1:19">
      <c r="A3812" t="s">
        <v>9841</v>
      </c>
      <c r="B3812" t="s">
        <v>6222</v>
      </c>
      <c r="C3812" t="s">
        <v>29</v>
      </c>
      <c r="D3812" t="s">
        <v>54</v>
      </c>
      <c r="E3812">
        <v>167.51</v>
      </c>
      <c r="F3812" t="s">
        <v>55</v>
      </c>
      <c r="G3812" t="s">
        <v>40</v>
      </c>
      <c r="H3812">
        <v>15.87</v>
      </c>
      <c r="I3812">
        <v>0</v>
      </c>
      <c r="J3812" t="s">
        <v>48</v>
      </c>
      <c r="K3812">
        <v>418726</v>
      </c>
      <c r="L3812">
        <v>12</v>
      </c>
      <c r="M3812">
        <v>0</v>
      </c>
      <c r="N3812">
        <v>0</v>
      </c>
      <c r="O3812">
        <v>0</v>
      </c>
      <c r="P3812">
        <v>0</v>
      </c>
      <c r="Q3812">
        <v>0</v>
      </c>
      <c r="R3812" t="s">
        <v>9842</v>
      </c>
    </row>
    <row r="3813" spans="1:19">
      <c r="A3813" t="s">
        <v>9843</v>
      </c>
      <c r="B3813" t="s">
        <v>1913</v>
      </c>
      <c r="C3813" t="s">
        <v>21</v>
      </c>
      <c r="D3813" t="s">
        <v>70</v>
      </c>
      <c r="E3813">
        <v>697.19</v>
      </c>
      <c r="F3813" t="s">
        <v>23</v>
      </c>
      <c r="G3813" t="s">
        <v>24</v>
      </c>
      <c r="H3813">
        <v>8.11</v>
      </c>
      <c r="I3813">
        <v>0</v>
      </c>
      <c r="J3813" t="s">
        <v>31</v>
      </c>
      <c r="K3813">
        <v>463430</v>
      </c>
      <c r="L3813">
        <v>14</v>
      </c>
      <c r="M3813">
        <v>0</v>
      </c>
      <c r="N3813">
        <v>0</v>
      </c>
      <c r="O3813">
        <v>0</v>
      </c>
      <c r="P3813">
        <v>0</v>
      </c>
      <c r="Q3813">
        <v>0</v>
      </c>
      <c r="R3813" t="s">
        <v>9844</v>
      </c>
    </row>
    <row r="3814" spans="1:19">
      <c r="A3814" t="s">
        <v>9845</v>
      </c>
      <c r="B3814" t="s">
        <v>3892</v>
      </c>
      <c r="C3814" t="s">
        <v>21</v>
      </c>
      <c r="D3814" t="s">
        <v>30</v>
      </c>
      <c r="E3814">
        <v>342.55</v>
      </c>
      <c r="F3814" t="s">
        <v>23</v>
      </c>
      <c r="G3814" t="s">
        <v>24</v>
      </c>
      <c r="H3814">
        <v>5.37</v>
      </c>
      <c r="I3814">
        <v>0</v>
      </c>
      <c r="J3814" t="s">
        <v>31</v>
      </c>
      <c r="K3814">
        <v>535426</v>
      </c>
      <c r="L3814">
        <v>23</v>
      </c>
      <c r="M3814">
        <v>0</v>
      </c>
      <c r="N3814">
        <v>0</v>
      </c>
      <c r="O3814">
        <v>0</v>
      </c>
      <c r="P3814">
        <v>0</v>
      </c>
      <c r="Q3814">
        <v>0</v>
      </c>
      <c r="R3814" t="s">
        <v>9846</v>
      </c>
    </row>
    <row r="3815" spans="1:19">
      <c r="A3815" t="s">
        <v>9847</v>
      </c>
      <c r="B3815" t="s">
        <v>9848</v>
      </c>
      <c r="C3815" t="s">
        <v>21</v>
      </c>
      <c r="D3815" t="s">
        <v>70</v>
      </c>
      <c r="E3815">
        <v>240.62</v>
      </c>
      <c r="F3815" t="s">
        <v>23</v>
      </c>
      <c r="G3815" t="s">
        <v>24</v>
      </c>
      <c r="H3815">
        <v>5.85</v>
      </c>
      <c r="I3815">
        <v>0</v>
      </c>
      <c r="J3815" t="s">
        <v>48</v>
      </c>
      <c r="K3815">
        <v>404887</v>
      </c>
      <c r="L3815">
        <v>24</v>
      </c>
      <c r="M3815">
        <v>0</v>
      </c>
      <c r="N3815">
        <v>0</v>
      </c>
      <c r="O3815">
        <v>0</v>
      </c>
      <c r="P3815">
        <v>0</v>
      </c>
      <c r="Q3815">
        <v>0</v>
      </c>
      <c r="R3815" t="s">
        <v>9849</v>
      </c>
    </row>
    <row r="3816" spans="1:19">
      <c r="A3816" t="s">
        <v>9850</v>
      </c>
      <c r="B3816" t="s">
        <v>8451</v>
      </c>
      <c r="C3816" t="s">
        <v>21</v>
      </c>
      <c r="D3816" t="s">
        <v>70</v>
      </c>
      <c r="E3816">
        <v>231.93</v>
      </c>
      <c r="F3816" t="s">
        <v>55</v>
      </c>
      <c r="G3816" t="s">
        <v>24</v>
      </c>
      <c r="H3816">
        <v>1.92</v>
      </c>
      <c r="I3816">
        <v>0</v>
      </c>
      <c r="J3816" t="s">
        <v>25</v>
      </c>
      <c r="K3816">
        <v>464379</v>
      </c>
      <c r="L3816">
        <v>13</v>
      </c>
      <c r="M3816">
        <v>0</v>
      </c>
      <c r="N3816">
        <v>0</v>
      </c>
      <c r="O3816">
        <v>0</v>
      </c>
      <c r="P3816">
        <v>0</v>
      </c>
      <c r="Q3816">
        <v>0</v>
      </c>
      <c r="R3816" t="s">
        <v>9851</v>
      </c>
      <c r="S3816" t="s">
        <v>57</v>
      </c>
    </row>
    <row r="3817" spans="1:19">
      <c r="A3817" t="s">
        <v>9852</v>
      </c>
      <c r="B3817" t="s">
        <v>189</v>
      </c>
      <c r="C3817" t="s">
        <v>111</v>
      </c>
      <c r="D3817" t="s">
        <v>22</v>
      </c>
      <c r="E3817">
        <v>279.18</v>
      </c>
      <c r="F3817" t="s">
        <v>23</v>
      </c>
      <c r="G3817" t="s">
        <v>24</v>
      </c>
      <c r="H3817">
        <v>3.59</v>
      </c>
      <c r="I3817">
        <v>0</v>
      </c>
      <c r="J3817" t="s">
        <v>48</v>
      </c>
      <c r="K3817">
        <v>430555</v>
      </c>
      <c r="L3817">
        <v>13</v>
      </c>
      <c r="M3817">
        <v>0</v>
      </c>
      <c r="N3817">
        <v>0</v>
      </c>
      <c r="O3817">
        <v>0</v>
      </c>
      <c r="P3817">
        <v>0</v>
      </c>
      <c r="Q3817">
        <v>0</v>
      </c>
      <c r="R3817" t="s">
        <v>9853</v>
      </c>
    </row>
    <row r="3818" spans="1:19">
      <c r="A3818" t="s">
        <v>9854</v>
      </c>
      <c r="B3818" t="s">
        <v>2126</v>
      </c>
      <c r="C3818" t="s">
        <v>29</v>
      </c>
      <c r="D3818" t="s">
        <v>30</v>
      </c>
      <c r="E3818">
        <v>415.82</v>
      </c>
      <c r="F3818" t="s">
        <v>55</v>
      </c>
      <c r="G3818" t="s">
        <v>40</v>
      </c>
      <c r="H3818">
        <v>11.02</v>
      </c>
      <c r="I3818">
        <v>0</v>
      </c>
      <c r="J3818" t="s">
        <v>48</v>
      </c>
      <c r="K3818">
        <v>453517</v>
      </c>
      <c r="L3818">
        <v>41</v>
      </c>
      <c r="M3818">
        <v>0</v>
      </c>
      <c r="N3818">
        <v>1</v>
      </c>
      <c r="O3818">
        <v>0</v>
      </c>
      <c r="P3818">
        <v>0</v>
      </c>
      <c r="Q3818">
        <v>0</v>
      </c>
      <c r="R3818" t="s">
        <v>9855</v>
      </c>
    </row>
    <row r="3819" spans="1:19">
      <c r="A3819" t="s">
        <v>9856</v>
      </c>
      <c r="B3819" t="s">
        <v>3208</v>
      </c>
      <c r="C3819" t="s">
        <v>111</v>
      </c>
      <c r="D3819" t="s">
        <v>54</v>
      </c>
      <c r="E3819">
        <v>155.18</v>
      </c>
      <c r="F3819" t="s">
        <v>55</v>
      </c>
      <c r="G3819" t="s">
        <v>40</v>
      </c>
      <c r="H3819">
        <v>13.7</v>
      </c>
      <c r="I3819">
        <v>0</v>
      </c>
      <c r="J3819" t="s">
        <v>48</v>
      </c>
      <c r="K3819">
        <v>417841</v>
      </c>
      <c r="L3819">
        <v>32</v>
      </c>
      <c r="M3819">
        <v>0</v>
      </c>
      <c r="N3819">
        <v>0</v>
      </c>
      <c r="O3819">
        <v>0</v>
      </c>
      <c r="P3819">
        <v>1</v>
      </c>
      <c r="Q3819">
        <v>0</v>
      </c>
      <c r="R3819" t="s">
        <v>9857</v>
      </c>
    </row>
    <row r="3820" spans="1:19">
      <c r="A3820" t="s">
        <v>9858</v>
      </c>
      <c r="B3820" t="s">
        <v>9859</v>
      </c>
      <c r="C3820" t="s">
        <v>35</v>
      </c>
      <c r="D3820" t="s">
        <v>70</v>
      </c>
      <c r="E3820">
        <v>884.68</v>
      </c>
      <c r="F3820" t="s">
        <v>23</v>
      </c>
      <c r="G3820" t="s">
        <v>24</v>
      </c>
      <c r="H3820">
        <v>11.99</v>
      </c>
      <c r="I3820">
        <v>0</v>
      </c>
      <c r="J3820" t="s">
        <v>31</v>
      </c>
      <c r="K3820">
        <v>495653</v>
      </c>
      <c r="L3820">
        <v>14</v>
      </c>
      <c r="M3820">
        <v>0</v>
      </c>
      <c r="N3820">
        <v>0</v>
      </c>
      <c r="O3820">
        <v>0</v>
      </c>
      <c r="P3820">
        <v>0</v>
      </c>
      <c r="Q3820">
        <v>0</v>
      </c>
      <c r="R3820" t="s">
        <v>9860</v>
      </c>
    </row>
    <row r="3821" spans="1:19">
      <c r="A3821" t="s">
        <v>9861</v>
      </c>
      <c r="B3821" t="s">
        <v>4775</v>
      </c>
      <c r="C3821" t="s">
        <v>121</v>
      </c>
      <c r="D3821" t="s">
        <v>54</v>
      </c>
      <c r="E3821">
        <v>311.58</v>
      </c>
      <c r="F3821" t="s">
        <v>39</v>
      </c>
      <c r="G3821" t="s">
        <v>40</v>
      </c>
      <c r="H3821">
        <v>11.85</v>
      </c>
      <c r="I3821">
        <v>0</v>
      </c>
      <c r="J3821" t="s">
        <v>25</v>
      </c>
      <c r="K3821">
        <v>409564</v>
      </c>
      <c r="L3821">
        <v>24</v>
      </c>
      <c r="M3821">
        <v>0</v>
      </c>
      <c r="N3821">
        <v>0</v>
      </c>
      <c r="O3821">
        <v>0</v>
      </c>
      <c r="P3821">
        <v>0</v>
      </c>
      <c r="Q3821">
        <v>0</v>
      </c>
      <c r="R3821" t="s">
        <v>9862</v>
      </c>
    </row>
    <row r="3822" spans="1:19">
      <c r="A3822" t="s">
        <v>9863</v>
      </c>
      <c r="B3822" t="s">
        <v>1095</v>
      </c>
      <c r="C3822" t="s">
        <v>21</v>
      </c>
      <c r="D3822" t="s">
        <v>30</v>
      </c>
      <c r="E3822">
        <v>141.97</v>
      </c>
      <c r="F3822" t="s">
        <v>23</v>
      </c>
      <c r="G3822" t="s">
        <v>24</v>
      </c>
      <c r="H3822">
        <v>10</v>
      </c>
      <c r="I3822">
        <v>0</v>
      </c>
      <c r="J3822" t="s">
        <v>25</v>
      </c>
      <c r="K3822">
        <v>432583</v>
      </c>
      <c r="L3822">
        <v>13</v>
      </c>
      <c r="M3822">
        <v>0</v>
      </c>
      <c r="N3822">
        <v>0</v>
      </c>
      <c r="O3822">
        <v>0</v>
      </c>
      <c r="P3822">
        <v>0</v>
      </c>
      <c r="Q3822">
        <v>0</v>
      </c>
      <c r="R3822" t="s">
        <v>9864</v>
      </c>
    </row>
    <row r="3823" spans="1:19">
      <c r="A3823" t="s">
        <v>9865</v>
      </c>
      <c r="B3823" t="s">
        <v>7297</v>
      </c>
      <c r="C3823" t="s">
        <v>111</v>
      </c>
      <c r="D3823" t="s">
        <v>30</v>
      </c>
      <c r="E3823">
        <v>303.8</v>
      </c>
      <c r="F3823" t="s">
        <v>39</v>
      </c>
      <c r="G3823" t="s">
        <v>40</v>
      </c>
      <c r="H3823">
        <v>6.53</v>
      </c>
      <c r="I3823">
        <v>0</v>
      </c>
      <c r="J3823" t="s">
        <v>31</v>
      </c>
      <c r="K3823">
        <v>494836</v>
      </c>
      <c r="L3823">
        <v>24</v>
      </c>
      <c r="M3823">
        <v>0</v>
      </c>
      <c r="N3823">
        <v>0</v>
      </c>
      <c r="O3823">
        <v>0</v>
      </c>
      <c r="P3823">
        <v>0</v>
      </c>
      <c r="Q3823">
        <v>0</v>
      </c>
      <c r="R3823" t="s">
        <v>9866</v>
      </c>
    </row>
    <row r="3824" spans="1:19">
      <c r="A3824" t="s">
        <v>9867</v>
      </c>
      <c r="B3824" t="s">
        <v>9868</v>
      </c>
      <c r="C3824" t="s">
        <v>29</v>
      </c>
      <c r="D3824" t="s">
        <v>22</v>
      </c>
      <c r="E3824">
        <v>406.53</v>
      </c>
      <c r="F3824" t="s">
        <v>55</v>
      </c>
      <c r="G3824" t="s">
        <v>40</v>
      </c>
      <c r="H3824">
        <v>6.8</v>
      </c>
      <c r="I3824">
        <v>0</v>
      </c>
      <c r="J3824" t="s">
        <v>48</v>
      </c>
      <c r="K3824">
        <v>451335</v>
      </c>
      <c r="L3824">
        <v>18</v>
      </c>
      <c r="M3824">
        <v>0</v>
      </c>
      <c r="N3824">
        <v>0</v>
      </c>
      <c r="O3824">
        <v>0</v>
      </c>
      <c r="P3824">
        <v>0</v>
      </c>
      <c r="Q3824">
        <v>0</v>
      </c>
      <c r="R3824" t="s">
        <v>9869</v>
      </c>
    </row>
    <row r="3825" spans="1:19">
      <c r="A3825" t="s">
        <v>9870</v>
      </c>
      <c r="B3825" t="s">
        <v>4230</v>
      </c>
      <c r="C3825" t="s">
        <v>21</v>
      </c>
      <c r="D3825" t="s">
        <v>70</v>
      </c>
      <c r="E3825">
        <v>327.67</v>
      </c>
      <c r="F3825" t="s">
        <v>23</v>
      </c>
      <c r="G3825" t="s">
        <v>24</v>
      </c>
      <c r="H3825">
        <v>3.79</v>
      </c>
      <c r="I3825">
        <v>0</v>
      </c>
      <c r="J3825" t="s">
        <v>25</v>
      </c>
      <c r="K3825">
        <v>420112</v>
      </c>
      <c r="L3825">
        <v>39</v>
      </c>
      <c r="M3825">
        <v>0</v>
      </c>
      <c r="N3825">
        <v>0</v>
      </c>
      <c r="O3825">
        <v>0</v>
      </c>
      <c r="P3825">
        <v>1</v>
      </c>
      <c r="Q3825">
        <v>0</v>
      </c>
      <c r="R3825" t="s">
        <v>9871</v>
      </c>
    </row>
    <row r="3826" spans="1:19">
      <c r="A3826" t="s">
        <v>9872</v>
      </c>
      <c r="B3826" t="s">
        <v>1651</v>
      </c>
      <c r="C3826" t="s">
        <v>60</v>
      </c>
      <c r="D3826" t="s">
        <v>30</v>
      </c>
      <c r="E3826">
        <v>783.83</v>
      </c>
      <c r="F3826" t="s">
        <v>55</v>
      </c>
      <c r="G3826" t="s">
        <v>40</v>
      </c>
      <c r="H3826">
        <v>6.77</v>
      </c>
      <c r="I3826">
        <v>0</v>
      </c>
      <c r="J3826" t="s">
        <v>25</v>
      </c>
      <c r="K3826">
        <v>513314</v>
      </c>
      <c r="L3826">
        <v>20</v>
      </c>
      <c r="M3826">
        <v>0</v>
      </c>
      <c r="N3826">
        <v>0</v>
      </c>
      <c r="O3826">
        <v>0</v>
      </c>
      <c r="P3826">
        <v>0</v>
      </c>
      <c r="Q3826">
        <v>0</v>
      </c>
      <c r="R3826" t="s">
        <v>9873</v>
      </c>
    </row>
    <row r="3827" spans="1:19">
      <c r="A3827" t="s">
        <v>9874</v>
      </c>
      <c r="B3827" t="s">
        <v>1118</v>
      </c>
      <c r="C3827" t="s">
        <v>121</v>
      </c>
      <c r="D3827" t="s">
        <v>30</v>
      </c>
      <c r="E3827">
        <v>140.30000000000001</v>
      </c>
      <c r="F3827" t="s">
        <v>23</v>
      </c>
      <c r="G3827" t="s">
        <v>24</v>
      </c>
      <c r="H3827">
        <v>5.07</v>
      </c>
      <c r="I3827">
        <v>0</v>
      </c>
      <c r="J3827" t="s">
        <v>31</v>
      </c>
      <c r="K3827">
        <v>455483</v>
      </c>
      <c r="L3827">
        <v>17</v>
      </c>
      <c r="M3827">
        <v>0</v>
      </c>
      <c r="N3827">
        <v>0</v>
      </c>
      <c r="O3827">
        <v>0</v>
      </c>
      <c r="P3827">
        <v>0</v>
      </c>
      <c r="Q3827">
        <v>0</v>
      </c>
      <c r="R3827" t="s">
        <v>9875</v>
      </c>
    </row>
    <row r="3828" spans="1:19">
      <c r="A3828" t="s">
        <v>9876</v>
      </c>
      <c r="B3828" t="s">
        <v>9877</v>
      </c>
      <c r="C3828" t="s">
        <v>95</v>
      </c>
      <c r="D3828" t="s">
        <v>30</v>
      </c>
      <c r="E3828">
        <v>1181.33</v>
      </c>
      <c r="F3828" t="s">
        <v>55</v>
      </c>
      <c r="G3828" t="s">
        <v>40</v>
      </c>
      <c r="H3828">
        <v>2.5299999999999998</v>
      </c>
      <c r="I3828">
        <v>0</v>
      </c>
      <c r="J3828" t="s">
        <v>25</v>
      </c>
      <c r="K3828">
        <v>445748</v>
      </c>
      <c r="L3828">
        <v>15</v>
      </c>
      <c r="M3828">
        <v>0</v>
      </c>
      <c r="N3828">
        <v>0</v>
      </c>
      <c r="O3828">
        <v>0</v>
      </c>
      <c r="P3828">
        <v>0</v>
      </c>
      <c r="Q3828">
        <v>0</v>
      </c>
      <c r="R3828" t="s">
        <v>9878</v>
      </c>
    </row>
    <row r="3829" spans="1:19">
      <c r="A3829" t="s">
        <v>9879</v>
      </c>
      <c r="B3829" t="s">
        <v>4830</v>
      </c>
      <c r="C3829" t="s">
        <v>53</v>
      </c>
      <c r="D3829" t="s">
        <v>30</v>
      </c>
      <c r="E3829">
        <v>238.64</v>
      </c>
      <c r="F3829" t="s">
        <v>23</v>
      </c>
      <c r="G3829" t="s">
        <v>24</v>
      </c>
      <c r="H3829">
        <v>10.51</v>
      </c>
      <c r="I3829">
        <v>0</v>
      </c>
      <c r="J3829" t="s">
        <v>31</v>
      </c>
      <c r="K3829">
        <v>444657</v>
      </c>
      <c r="L3829">
        <v>22</v>
      </c>
      <c r="M3829">
        <v>0</v>
      </c>
      <c r="N3829">
        <v>0</v>
      </c>
      <c r="O3829">
        <v>0</v>
      </c>
      <c r="P3829">
        <v>0</v>
      </c>
      <c r="Q3829">
        <v>0</v>
      </c>
      <c r="R3829" t="s">
        <v>9880</v>
      </c>
    </row>
    <row r="3830" spans="1:19">
      <c r="A3830" t="s">
        <v>9881</v>
      </c>
      <c r="B3830" t="s">
        <v>8205</v>
      </c>
      <c r="C3830" t="s">
        <v>60</v>
      </c>
      <c r="D3830" t="s">
        <v>70</v>
      </c>
      <c r="E3830">
        <v>209.23</v>
      </c>
      <c r="F3830" t="s">
        <v>39</v>
      </c>
      <c r="G3830" t="s">
        <v>24</v>
      </c>
      <c r="H3830">
        <v>2.4</v>
      </c>
      <c r="I3830">
        <v>0</v>
      </c>
      <c r="J3830" t="s">
        <v>31</v>
      </c>
      <c r="K3830">
        <v>416370</v>
      </c>
      <c r="L3830">
        <v>17</v>
      </c>
      <c r="M3830">
        <v>0</v>
      </c>
      <c r="N3830">
        <v>0</v>
      </c>
      <c r="O3830">
        <v>0</v>
      </c>
      <c r="P3830">
        <v>0</v>
      </c>
      <c r="Q3830">
        <v>0</v>
      </c>
      <c r="R3830" t="s">
        <v>9882</v>
      </c>
      <c r="S3830" t="s">
        <v>50</v>
      </c>
    </row>
    <row r="3831" spans="1:19">
      <c r="A3831" t="s">
        <v>9883</v>
      </c>
      <c r="B3831" t="s">
        <v>5382</v>
      </c>
      <c r="C3831" t="s">
        <v>44</v>
      </c>
      <c r="D3831" t="s">
        <v>30</v>
      </c>
      <c r="E3831">
        <v>147.94</v>
      </c>
      <c r="F3831" t="s">
        <v>23</v>
      </c>
      <c r="G3831" t="s">
        <v>24</v>
      </c>
      <c r="H3831">
        <v>6.76</v>
      </c>
      <c r="I3831">
        <v>0</v>
      </c>
      <c r="J3831" t="s">
        <v>31</v>
      </c>
      <c r="K3831">
        <v>552069</v>
      </c>
      <c r="L3831">
        <v>16</v>
      </c>
      <c r="M3831">
        <v>0</v>
      </c>
      <c r="N3831">
        <v>0</v>
      </c>
      <c r="O3831">
        <v>0</v>
      </c>
      <c r="P3831">
        <v>0</v>
      </c>
      <c r="Q3831">
        <v>0</v>
      </c>
      <c r="R3831" t="s">
        <v>9884</v>
      </c>
    </row>
    <row r="3832" spans="1:19">
      <c r="A3832" t="s">
        <v>9885</v>
      </c>
      <c r="B3832" t="s">
        <v>328</v>
      </c>
      <c r="C3832" t="s">
        <v>44</v>
      </c>
      <c r="D3832" t="s">
        <v>22</v>
      </c>
      <c r="E3832">
        <v>1440.59</v>
      </c>
      <c r="F3832" t="s">
        <v>39</v>
      </c>
      <c r="G3832" t="s">
        <v>24</v>
      </c>
      <c r="H3832">
        <v>7.13</v>
      </c>
      <c r="I3832">
        <v>0</v>
      </c>
      <c r="J3832" t="s">
        <v>31</v>
      </c>
      <c r="K3832">
        <v>532531</v>
      </c>
      <c r="L3832">
        <v>25</v>
      </c>
      <c r="M3832">
        <v>0</v>
      </c>
      <c r="N3832">
        <v>0</v>
      </c>
      <c r="O3832">
        <v>0</v>
      </c>
      <c r="P3832">
        <v>0</v>
      </c>
      <c r="Q3832">
        <v>0</v>
      </c>
      <c r="R3832" t="s">
        <v>9886</v>
      </c>
      <c r="S3832" t="s">
        <v>50</v>
      </c>
    </row>
    <row r="3833" spans="1:19">
      <c r="A3833" t="s">
        <v>9887</v>
      </c>
      <c r="B3833" t="s">
        <v>252</v>
      </c>
      <c r="C3833" t="s">
        <v>53</v>
      </c>
      <c r="D3833" t="s">
        <v>70</v>
      </c>
      <c r="E3833">
        <v>64.86</v>
      </c>
      <c r="F3833" t="s">
        <v>23</v>
      </c>
      <c r="G3833" t="s">
        <v>24</v>
      </c>
      <c r="H3833">
        <v>10.84</v>
      </c>
      <c r="I3833">
        <v>0</v>
      </c>
      <c r="J3833" t="s">
        <v>25</v>
      </c>
      <c r="K3833">
        <v>411428</v>
      </c>
      <c r="L3833">
        <v>41</v>
      </c>
      <c r="M3833">
        <v>0</v>
      </c>
      <c r="N3833">
        <v>1</v>
      </c>
      <c r="O3833">
        <v>0</v>
      </c>
      <c r="P3833">
        <v>0</v>
      </c>
      <c r="Q3833">
        <v>0</v>
      </c>
      <c r="R3833" t="s">
        <v>9888</v>
      </c>
    </row>
    <row r="3834" spans="1:19">
      <c r="A3834" t="s">
        <v>9889</v>
      </c>
      <c r="B3834" t="s">
        <v>1515</v>
      </c>
      <c r="C3834" t="s">
        <v>21</v>
      </c>
      <c r="D3834" t="s">
        <v>70</v>
      </c>
      <c r="E3834">
        <v>1117.8399999999999</v>
      </c>
      <c r="F3834" t="s">
        <v>23</v>
      </c>
      <c r="G3834" t="s">
        <v>24</v>
      </c>
      <c r="H3834">
        <v>11.83</v>
      </c>
      <c r="I3834">
        <v>0</v>
      </c>
      <c r="J3834" t="s">
        <v>144</v>
      </c>
      <c r="K3834">
        <v>504957</v>
      </c>
      <c r="L3834">
        <v>13</v>
      </c>
      <c r="M3834">
        <v>0</v>
      </c>
      <c r="N3834">
        <v>0</v>
      </c>
      <c r="O3834">
        <v>0</v>
      </c>
      <c r="P3834">
        <v>0</v>
      </c>
      <c r="Q3834">
        <v>0</v>
      </c>
      <c r="R3834" t="s">
        <v>9890</v>
      </c>
    </row>
    <row r="3835" spans="1:19">
      <c r="A3835" t="s">
        <v>9891</v>
      </c>
      <c r="B3835" t="s">
        <v>9892</v>
      </c>
      <c r="C3835" t="s">
        <v>60</v>
      </c>
      <c r="D3835" t="s">
        <v>70</v>
      </c>
      <c r="E3835">
        <v>424.41</v>
      </c>
      <c r="F3835" t="s">
        <v>23</v>
      </c>
      <c r="G3835" t="s">
        <v>24</v>
      </c>
      <c r="H3835">
        <v>3.87</v>
      </c>
      <c r="I3835">
        <v>0</v>
      </c>
      <c r="J3835" t="s">
        <v>144</v>
      </c>
      <c r="K3835">
        <v>557365</v>
      </c>
      <c r="L3835">
        <v>10</v>
      </c>
      <c r="M3835">
        <v>0</v>
      </c>
      <c r="N3835">
        <v>0</v>
      </c>
      <c r="O3835">
        <v>0</v>
      </c>
      <c r="P3835">
        <v>0</v>
      </c>
      <c r="Q3835">
        <v>0</v>
      </c>
      <c r="R3835" t="s">
        <v>9893</v>
      </c>
    </row>
    <row r="3836" spans="1:19">
      <c r="A3836" t="s">
        <v>9894</v>
      </c>
      <c r="B3836" t="s">
        <v>9895</v>
      </c>
      <c r="C3836" t="s">
        <v>21</v>
      </c>
      <c r="D3836" t="s">
        <v>30</v>
      </c>
      <c r="E3836">
        <v>61.15</v>
      </c>
      <c r="F3836" t="s">
        <v>55</v>
      </c>
      <c r="G3836" t="s">
        <v>40</v>
      </c>
      <c r="H3836">
        <v>6.62</v>
      </c>
      <c r="I3836">
        <v>0</v>
      </c>
      <c r="J3836" t="s">
        <v>144</v>
      </c>
      <c r="K3836">
        <v>437815</v>
      </c>
      <c r="L3836">
        <v>15</v>
      </c>
      <c r="M3836">
        <v>0</v>
      </c>
      <c r="N3836">
        <v>0</v>
      </c>
      <c r="O3836">
        <v>0</v>
      </c>
      <c r="P3836">
        <v>0</v>
      </c>
      <c r="Q3836">
        <v>0</v>
      </c>
      <c r="R3836" t="s">
        <v>9896</v>
      </c>
    </row>
    <row r="3837" spans="1:19">
      <c r="A3837" t="s">
        <v>9897</v>
      </c>
      <c r="B3837" t="s">
        <v>6560</v>
      </c>
      <c r="C3837" t="s">
        <v>44</v>
      </c>
      <c r="D3837" t="s">
        <v>30</v>
      </c>
      <c r="E3837">
        <v>1660.65</v>
      </c>
      <c r="F3837" t="s">
        <v>23</v>
      </c>
      <c r="G3837" t="s">
        <v>24</v>
      </c>
      <c r="H3837">
        <v>3.09</v>
      </c>
      <c r="I3837">
        <v>0</v>
      </c>
      <c r="J3837" t="s">
        <v>144</v>
      </c>
      <c r="K3837">
        <v>503873</v>
      </c>
      <c r="L3837">
        <v>53</v>
      </c>
      <c r="M3837">
        <v>0</v>
      </c>
      <c r="N3837">
        <v>0</v>
      </c>
      <c r="O3837">
        <v>1</v>
      </c>
      <c r="P3837">
        <v>0</v>
      </c>
      <c r="Q3837">
        <v>0</v>
      </c>
      <c r="R3837" t="s">
        <v>9898</v>
      </c>
    </row>
    <row r="3838" spans="1:19">
      <c r="A3838" t="s">
        <v>9899</v>
      </c>
      <c r="B3838" t="s">
        <v>9900</v>
      </c>
      <c r="C3838" t="s">
        <v>21</v>
      </c>
      <c r="D3838" t="s">
        <v>30</v>
      </c>
      <c r="E3838">
        <v>74.040000000000006</v>
      </c>
      <c r="F3838" t="s">
        <v>23</v>
      </c>
      <c r="G3838" t="s">
        <v>24</v>
      </c>
      <c r="H3838">
        <v>3.65</v>
      </c>
      <c r="I3838">
        <v>0</v>
      </c>
      <c r="J3838" t="s">
        <v>25</v>
      </c>
      <c r="K3838">
        <v>422040</v>
      </c>
      <c r="L3838">
        <v>11</v>
      </c>
      <c r="M3838">
        <v>0</v>
      </c>
      <c r="N3838">
        <v>0</v>
      </c>
      <c r="O3838">
        <v>0</v>
      </c>
      <c r="P3838">
        <v>0</v>
      </c>
      <c r="Q3838">
        <v>0</v>
      </c>
      <c r="R3838" t="s">
        <v>9901</v>
      </c>
    </row>
    <row r="3839" spans="1:19">
      <c r="A3839" t="s">
        <v>9902</v>
      </c>
      <c r="B3839" t="s">
        <v>2448</v>
      </c>
      <c r="C3839" t="s">
        <v>44</v>
      </c>
      <c r="D3839" t="s">
        <v>30</v>
      </c>
      <c r="E3839">
        <v>177.87</v>
      </c>
      <c r="F3839" t="s">
        <v>23</v>
      </c>
      <c r="G3839" t="s">
        <v>24</v>
      </c>
      <c r="H3839">
        <v>8.41</v>
      </c>
      <c r="I3839">
        <v>0</v>
      </c>
      <c r="J3839" t="s">
        <v>25</v>
      </c>
      <c r="K3839">
        <v>472399</v>
      </c>
      <c r="L3839">
        <v>10</v>
      </c>
      <c r="M3839">
        <v>0</v>
      </c>
      <c r="N3839">
        <v>0</v>
      </c>
      <c r="O3839">
        <v>0</v>
      </c>
      <c r="P3839">
        <v>0</v>
      </c>
      <c r="Q3839">
        <v>0</v>
      </c>
      <c r="R3839" t="s">
        <v>9903</v>
      </c>
    </row>
    <row r="3840" spans="1:19">
      <c r="A3840" t="s">
        <v>9904</v>
      </c>
      <c r="B3840" t="s">
        <v>8301</v>
      </c>
      <c r="C3840" t="s">
        <v>21</v>
      </c>
      <c r="D3840" t="s">
        <v>70</v>
      </c>
      <c r="E3840">
        <v>2710.61</v>
      </c>
      <c r="F3840" t="s">
        <v>39</v>
      </c>
      <c r="G3840" t="s">
        <v>40</v>
      </c>
      <c r="H3840">
        <v>1.65</v>
      </c>
      <c r="I3840">
        <v>0</v>
      </c>
      <c r="J3840" t="s">
        <v>48</v>
      </c>
      <c r="K3840">
        <v>490960</v>
      </c>
      <c r="L3840">
        <v>21</v>
      </c>
      <c r="M3840">
        <v>0</v>
      </c>
      <c r="N3840">
        <v>0</v>
      </c>
      <c r="O3840">
        <v>0</v>
      </c>
      <c r="P3840">
        <v>0</v>
      </c>
      <c r="Q3840">
        <v>0</v>
      </c>
      <c r="R3840" t="s">
        <v>9905</v>
      </c>
    </row>
    <row r="3841" spans="1:19">
      <c r="A3841" t="s">
        <v>9906</v>
      </c>
      <c r="B3841" t="s">
        <v>4230</v>
      </c>
      <c r="C3841" t="s">
        <v>29</v>
      </c>
      <c r="D3841" t="s">
        <v>70</v>
      </c>
      <c r="E3841">
        <v>322.89</v>
      </c>
      <c r="F3841" t="s">
        <v>23</v>
      </c>
      <c r="G3841" t="s">
        <v>24</v>
      </c>
      <c r="H3841">
        <v>0.81</v>
      </c>
      <c r="I3841">
        <v>0</v>
      </c>
      <c r="J3841" t="s">
        <v>31</v>
      </c>
      <c r="K3841">
        <v>404130</v>
      </c>
      <c r="L3841">
        <v>23</v>
      </c>
      <c r="M3841">
        <v>0</v>
      </c>
      <c r="N3841">
        <v>0</v>
      </c>
      <c r="O3841">
        <v>0</v>
      </c>
      <c r="P3841">
        <v>0</v>
      </c>
      <c r="Q3841">
        <v>0</v>
      </c>
      <c r="R3841" t="s">
        <v>9907</v>
      </c>
    </row>
    <row r="3842" spans="1:19">
      <c r="A3842" t="s">
        <v>9908</v>
      </c>
      <c r="B3842" t="s">
        <v>614</v>
      </c>
      <c r="C3842" t="s">
        <v>35</v>
      </c>
      <c r="D3842" t="s">
        <v>70</v>
      </c>
      <c r="E3842">
        <v>673.44</v>
      </c>
      <c r="F3842" t="s">
        <v>39</v>
      </c>
      <c r="G3842" t="s">
        <v>24</v>
      </c>
      <c r="H3842">
        <v>3.4</v>
      </c>
      <c r="I3842">
        <v>0</v>
      </c>
      <c r="J3842" t="s">
        <v>25</v>
      </c>
      <c r="K3842">
        <v>446154</v>
      </c>
      <c r="L3842">
        <v>24</v>
      </c>
      <c r="M3842">
        <v>0</v>
      </c>
      <c r="N3842">
        <v>0</v>
      </c>
      <c r="O3842">
        <v>0</v>
      </c>
      <c r="P3842">
        <v>0</v>
      </c>
      <c r="Q3842">
        <v>0</v>
      </c>
      <c r="R3842" t="s">
        <v>9909</v>
      </c>
      <c r="S3842" t="s">
        <v>50</v>
      </c>
    </row>
    <row r="3843" spans="1:19">
      <c r="A3843" t="s">
        <v>9910</v>
      </c>
      <c r="B3843" t="s">
        <v>4627</v>
      </c>
      <c r="C3843" t="s">
        <v>60</v>
      </c>
      <c r="D3843" t="s">
        <v>54</v>
      </c>
      <c r="E3843">
        <v>1681.27</v>
      </c>
      <c r="F3843" t="s">
        <v>39</v>
      </c>
      <c r="G3843" t="s">
        <v>40</v>
      </c>
      <c r="H3843">
        <v>8.27</v>
      </c>
      <c r="I3843">
        <v>0</v>
      </c>
      <c r="J3843" t="s">
        <v>31</v>
      </c>
      <c r="K3843">
        <v>526250</v>
      </c>
      <c r="L3843">
        <v>39</v>
      </c>
      <c r="M3843">
        <v>0</v>
      </c>
      <c r="N3843">
        <v>1</v>
      </c>
      <c r="O3843">
        <v>0</v>
      </c>
      <c r="P3843">
        <v>0</v>
      </c>
      <c r="Q3843">
        <v>0</v>
      </c>
      <c r="R3843" t="s">
        <v>9911</v>
      </c>
    </row>
    <row r="3844" spans="1:19">
      <c r="A3844" t="s">
        <v>9912</v>
      </c>
      <c r="B3844" t="s">
        <v>9056</v>
      </c>
      <c r="C3844" t="s">
        <v>21</v>
      </c>
      <c r="D3844" t="s">
        <v>54</v>
      </c>
      <c r="E3844">
        <v>485.34</v>
      </c>
      <c r="F3844" t="s">
        <v>23</v>
      </c>
      <c r="G3844" t="s">
        <v>24</v>
      </c>
      <c r="H3844">
        <v>14.8</v>
      </c>
      <c r="I3844">
        <v>0</v>
      </c>
      <c r="J3844" t="s">
        <v>144</v>
      </c>
      <c r="K3844">
        <v>542493</v>
      </c>
      <c r="L3844">
        <v>25</v>
      </c>
      <c r="M3844">
        <v>0</v>
      </c>
      <c r="N3844">
        <v>0</v>
      </c>
      <c r="O3844">
        <v>0</v>
      </c>
      <c r="P3844">
        <v>0</v>
      </c>
      <c r="Q3844">
        <v>0</v>
      </c>
      <c r="R3844" t="s">
        <v>9913</v>
      </c>
    </row>
    <row r="3845" spans="1:19">
      <c r="A3845" t="s">
        <v>9914</v>
      </c>
      <c r="B3845" t="s">
        <v>8609</v>
      </c>
      <c r="C3845" t="s">
        <v>21</v>
      </c>
      <c r="D3845" t="s">
        <v>30</v>
      </c>
      <c r="E3845">
        <v>644.4</v>
      </c>
      <c r="F3845" t="s">
        <v>23</v>
      </c>
      <c r="G3845" t="s">
        <v>24</v>
      </c>
      <c r="H3845">
        <v>7.61</v>
      </c>
      <c r="I3845">
        <v>0</v>
      </c>
      <c r="J3845" t="s">
        <v>48</v>
      </c>
      <c r="K3845">
        <v>437396</v>
      </c>
      <c r="L3845">
        <v>12</v>
      </c>
      <c r="M3845">
        <v>0</v>
      </c>
      <c r="N3845">
        <v>0</v>
      </c>
      <c r="O3845">
        <v>0</v>
      </c>
      <c r="P3845">
        <v>0</v>
      </c>
      <c r="Q3845">
        <v>0</v>
      </c>
      <c r="R3845" t="s">
        <v>9915</v>
      </c>
    </row>
    <row r="3846" spans="1:19">
      <c r="A3846" t="s">
        <v>9916</v>
      </c>
      <c r="B3846" t="s">
        <v>2801</v>
      </c>
      <c r="C3846" t="s">
        <v>44</v>
      </c>
      <c r="D3846" t="s">
        <v>22</v>
      </c>
      <c r="E3846">
        <v>645.85</v>
      </c>
      <c r="F3846" t="s">
        <v>23</v>
      </c>
      <c r="G3846" t="s">
        <v>24</v>
      </c>
      <c r="H3846">
        <v>11.08</v>
      </c>
      <c r="I3846">
        <v>0</v>
      </c>
      <c r="J3846" t="s">
        <v>25</v>
      </c>
      <c r="K3846">
        <v>424197</v>
      </c>
      <c r="L3846">
        <v>15</v>
      </c>
      <c r="M3846">
        <v>0</v>
      </c>
      <c r="N3846">
        <v>0</v>
      </c>
      <c r="O3846">
        <v>0</v>
      </c>
      <c r="P3846">
        <v>0</v>
      </c>
      <c r="Q3846">
        <v>0</v>
      </c>
      <c r="R3846" t="s">
        <v>9917</v>
      </c>
    </row>
    <row r="3847" spans="1:19">
      <c r="A3847" t="s">
        <v>9918</v>
      </c>
      <c r="B3847" t="s">
        <v>9423</v>
      </c>
      <c r="C3847" t="s">
        <v>53</v>
      </c>
      <c r="D3847" t="s">
        <v>22</v>
      </c>
      <c r="E3847">
        <v>133.66999999999999</v>
      </c>
      <c r="F3847" t="s">
        <v>23</v>
      </c>
      <c r="G3847" t="s">
        <v>24</v>
      </c>
      <c r="H3847">
        <v>9.92</v>
      </c>
      <c r="I3847">
        <v>0</v>
      </c>
      <c r="J3847" t="s">
        <v>31</v>
      </c>
      <c r="K3847">
        <v>475641</v>
      </c>
      <c r="L3847">
        <v>23</v>
      </c>
      <c r="M3847">
        <v>0</v>
      </c>
      <c r="N3847">
        <v>0</v>
      </c>
      <c r="O3847">
        <v>0</v>
      </c>
      <c r="P3847">
        <v>0</v>
      </c>
      <c r="Q3847">
        <v>0</v>
      </c>
      <c r="R3847" t="s">
        <v>9919</v>
      </c>
    </row>
    <row r="3848" spans="1:19">
      <c r="A3848" t="s">
        <v>9920</v>
      </c>
      <c r="B3848" t="s">
        <v>4400</v>
      </c>
      <c r="C3848" t="s">
        <v>121</v>
      </c>
      <c r="D3848" t="s">
        <v>70</v>
      </c>
      <c r="E3848">
        <v>488.31</v>
      </c>
      <c r="F3848" t="s">
        <v>39</v>
      </c>
      <c r="G3848" t="s">
        <v>40</v>
      </c>
      <c r="H3848">
        <v>2.73</v>
      </c>
      <c r="I3848">
        <v>0</v>
      </c>
      <c r="J3848" t="s">
        <v>25</v>
      </c>
      <c r="K3848">
        <v>426954</v>
      </c>
      <c r="L3848">
        <v>18</v>
      </c>
      <c r="M3848">
        <v>0</v>
      </c>
      <c r="N3848">
        <v>0</v>
      </c>
      <c r="O3848">
        <v>0</v>
      </c>
      <c r="P3848">
        <v>0</v>
      </c>
      <c r="Q3848">
        <v>0</v>
      </c>
      <c r="R3848" t="s">
        <v>9921</v>
      </c>
    </row>
    <row r="3849" spans="1:19">
      <c r="A3849" t="s">
        <v>9922</v>
      </c>
      <c r="B3849" t="s">
        <v>9923</v>
      </c>
      <c r="C3849" t="s">
        <v>44</v>
      </c>
      <c r="D3849" t="s">
        <v>70</v>
      </c>
      <c r="E3849">
        <v>420.04</v>
      </c>
      <c r="F3849" t="s">
        <v>39</v>
      </c>
      <c r="G3849" t="s">
        <v>40</v>
      </c>
      <c r="H3849">
        <v>8.91</v>
      </c>
      <c r="I3849">
        <v>0</v>
      </c>
      <c r="J3849" t="s">
        <v>25</v>
      </c>
      <c r="K3849">
        <v>424304</v>
      </c>
      <c r="L3849">
        <v>52</v>
      </c>
      <c r="M3849">
        <v>1</v>
      </c>
      <c r="N3849">
        <v>0</v>
      </c>
      <c r="O3849">
        <v>0</v>
      </c>
      <c r="P3849">
        <v>0</v>
      </c>
      <c r="Q3849">
        <v>1</v>
      </c>
      <c r="R3849" t="s">
        <v>9924</v>
      </c>
    </row>
    <row r="3850" spans="1:19">
      <c r="A3850" t="s">
        <v>9925</v>
      </c>
      <c r="B3850" t="s">
        <v>3807</v>
      </c>
      <c r="C3850" t="s">
        <v>21</v>
      </c>
      <c r="D3850" t="s">
        <v>70</v>
      </c>
      <c r="E3850">
        <v>419.64</v>
      </c>
      <c r="F3850" t="s">
        <v>39</v>
      </c>
      <c r="G3850" t="s">
        <v>40</v>
      </c>
      <c r="H3850">
        <v>8.09</v>
      </c>
      <c r="I3850">
        <v>0</v>
      </c>
      <c r="J3850" t="s">
        <v>31</v>
      </c>
      <c r="K3850">
        <v>460010</v>
      </c>
      <c r="L3850">
        <v>23</v>
      </c>
      <c r="M3850">
        <v>0</v>
      </c>
      <c r="N3850">
        <v>0</v>
      </c>
      <c r="O3850">
        <v>0</v>
      </c>
      <c r="P3850">
        <v>0</v>
      </c>
      <c r="Q3850">
        <v>0</v>
      </c>
      <c r="R3850" t="s">
        <v>9926</v>
      </c>
    </row>
    <row r="3851" spans="1:19">
      <c r="A3851" t="s">
        <v>9927</v>
      </c>
      <c r="B3851" t="s">
        <v>7211</v>
      </c>
      <c r="C3851" t="s">
        <v>60</v>
      </c>
      <c r="D3851" t="s">
        <v>70</v>
      </c>
      <c r="E3851">
        <v>1314.36</v>
      </c>
      <c r="F3851" t="s">
        <v>23</v>
      </c>
      <c r="G3851" t="s">
        <v>24</v>
      </c>
      <c r="H3851">
        <v>1.24</v>
      </c>
      <c r="I3851">
        <v>0</v>
      </c>
      <c r="J3851" t="s">
        <v>48</v>
      </c>
      <c r="K3851">
        <v>526894</v>
      </c>
      <c r="L3851">
        <v>19</v>
      </c>
      <c r="M3851">
        <v>0</v>
      </c>
      <c r="N3851">
        <v>0</v>
      </c>
      <c r="O3851">
        <v>0</v>
      </c>
      <c r="P3851">
        <v>0</v>
      </c>
      <c r="Q3851">
        <v>0</v>
      </c>
      <c r="R3851" t="s">
        <v>9928</v>
      </c>
    </row>
    <row r="3852" spans="1:19">
      <c r="A3852" t="s">
        <v>9929</v>
      </c>
      <c r="B3852" t="s">
        <v>8276</v>
      </c>
      <c r="C3852" t="s">
        <v>44</v>
      </c>
      <c r="D3852" t="s">
        <v>22</v>
      </c>
      <c r="E3852">
        <v>834.04</v>
      </c>
      <c r="F3852" t="s">
        <v>55</v>
      </c>
      <c r="G3852" t="s">
        <v>40</v>
      </c>
      <c r="H3852">
        <v>10.07</v>
      </c>
      <c r="I3852">
        <v>0</v>
      </c>
      <c r="J3852" t="s">
        <v>25</v>
      </c>
      <c r="K3852">
        <v>557910</v>
      </c>
      <c r="L3852">
        <v>45</v>
      </c>
      <c r="M3852">
        <v>0</v>
      </c>
      <c r="N3852">
        <v>0</v>
      </c>
      <c r="O3852">
        <v>0</v>
      </c>
      <c r="P3852">
        <v>1</v>
      </c>
      <c r="Q3852">
        <v>0</v>
      </c>
      <c r="R3852" t="s">
        <v>9930</v>
      </c>
    </row>
    <row r="3853" spans="1:19">
      <c r="A3853" t="s">
        <v>9931</v>
      </c>
      <c r="B3853" t="s">
        <v>2018</v>
      </c>
      <c r="C3853" t="s">
        <v>128</v>
      </c>
      <c r="D3853" t="s">
        <v>30</v>
      </c>
      <c r="E3853">
        <v>550.83000000000004</v>
      </c>
      <c r="F3853" t="s">
        <v>55</v>
      </c>
      <c r="G3853" t="s">
        <v>24</v>
      </c>
      <c r="H3853">
        <v>2.46</v>
      </c>
      <c r="I3853">
        <v>0</v>
      </c>
      <c r="J3853" t="s">
        <v>25</v>
      </c>
      <c r="K3853">
        <v>512344</v>
      </c>
      <c r="L3853">
        <v>46</v>
      </c>
      <c r="M3853">
        <v>0</v>
      </c>
      <c r="N3853">
        <v>1</v>
      </c>
      <c r="O3853">
        <v>0</v>
      </c>
      <c r="P3853">
        <v>0</v>
      </c>
      <c r="Q3853">
        <v>0</v>
      </c>
      <c r="R3853" t="s">
        <v>9932</v>
      </c>
      <c r="S3853" t="s">
        <v>57</v>
      </c>
    </row>
    <row r="3854" spans="1:19">
      <c r="A3854" t="s">
        <v>9933</v>
      </c>
      <c r="B3854" t="s">
        <v>9934</v>
      </c>
      <c r="C3854" t="s">
        <v>35</v>
      </c>
      <c r="D3854" t="s">
        <v>30</v>
      </c>
      <c r="E3854">
        <v>207.15</v>
      </c>
      <c r="F3854" t="s">
        <v>39</v>
      </c>
      <c r="G3854" t="s">
        <v>24</v>
      </c>
      <c r="H3854">
        <v>2.2200000000000002</v>
      </c>
      <c r="I3854">
        <v>0</v>
      </c>
      <c r="J3854" t="s">
        <v>31</v>
      </c>
      <c r="K3854">
        <v>451587</v>
      </c>
      <c r="L3854">
        <v>17</v>
      </c>
      <c r="M3854">
        <v>0</v>
      </c>
      <c r="N3854">
        <v>0</v>
      </c>
      <c r="O3854">
        <v>0</v>
      </c>
      <c r="P3854">
        <v>0</v>
      </c>
      <c r="Q3854">
        <v>0</v>
      </c>
      <c r="R3854" t="s">
        <v>9935</v>
      </c>
      <c r="S3854" t="s">
        <v>50</v>
      </c>
    </row>
    <row r="3855" spans="1:19">
      <c r="A3855" t="s">
        <v>9936</v>
      </c>
      <c r="B3855" t="s">
        <v>9937</v>
      </c>
      <c r="C3855" t="s">
        <v>35</v>
      </c>
      <c r="D3855" t="s">
        <v>22</v>
      </c>
      <c r="E3855">
        <v>199.96</v>
      </c>
      <c r="F3855" t="s">
        <v>23</v>
      </c>
      <c r="G3855" t="s">
        <v>24</v>
      </c>
      <c r="H3855">
        <v>8.5299999999999994</v>
      </c>
      <c r="I3855">
        <v>0</v>
      </c>
      <c r="J3855" t="s">
        <v>25</v>
      </c>
      <c r="K3855">
        <v>447475</v>
      </c>
      <c r="L3855">
        <v>20</v>
      </c>
      <c r="M3855">
        <v>0</v>
      </c>
      <c r="N3855">
        <v>0</v>
      </c>
      <c r="O3855">
        <v>0</v>
      </c>
      <c r="P3855">
        <v>0</v>
      </c>
      <c r="Q3855">
        <v>0</v>
      </c>
      <c r="R3855" t="s">
        <v>9938</v>
      </c>
    </row>
    <row r="3856" spans="1:19">
      <c r="A3856" t="s">
        <v>9939</v>
      </c>
      <c r="B3856" t="s">
        <v>8276</v>
      </c>
      <c r="C3856" t="s">
        <v>35</v>
      </c>
      <c r="D3856" t="s">
        <v>30</v>
      </c>
      <c r="E3856">
        <v>176.63</v>
      </c>
      <c r="F3856" t="s">
        <v>39</v>
      </c>
      <c r="G3856" t="s">
        <v>40</v>
      </c>
      <c r="H3856">
        <v>8.57</v>
      </c>
      <c r="I3856">
        <v>0</v>
      </c>
      <c r="J3856" t="s">
        <v>144</v>
      </c>
      <c r="K3856">
        <v>526459</v>
      </c>
      <c r="L3856">
        <v>24</v>
      </c>
      <c r="M3856">
        <v>0</v>
      </c>
      <c r="N3856">
        <v>0</v>
      </c>
      <c r="O3856">
        <v>0</v>
      </c>
      <c r="P3856">
        <v>0</v>
      </c>
      <c r="Q3856">
        <v>0</v>
      </c>
      <c r="R3856" t="s">
        <v>9940</v>
      </c>
    </row>
    <row r="3857" spans="1:19">
      <c r="A3857" t="s">
        <v>9941</v>
      </c>
      <c r="B3857" t="s">
        <v>7525</v>
      </c>
      <c r="C3857" t="s">
        <v>111</v>
      </c>
      <c r="D3857" t="s">
        <v>22</v>
      </c>
      <c r="E3857">
        <v>314.54000000000002</v>
      </c>
      <c r="F3857" t="s">
        <v>23</v>
      </c>
      <c r="G3857" t="s">
        <v>24</v>
      </c>
      <c r="H3857">
        <v>3.66</v>
      </c>
      <c r="I3857">
        <v>0</v>
      </c>
      <c r="J3857" t="s">
        <v>48</v>
      </c>
      <c r="K3857">
        <v>519723</v>
      </c>
      <c r="L3857">
        <v>12</v>
      </c>
      <c r="M3857">
        <v>0</v>
      </c>
      <c r="N3857">
        <v>0</v>
      </c>
      <c r="O3857">
        <v>0</v>
      </c>
      <c r="P3857">
        <v>0</v>
      </c>
      <c r="Q3857">
        <v>0</v>
      </c>
      <c r="R3857" t="s">
        <v>9942</v>
      </c>
    </row>
    <row r="3858" spans="1:19">
      <c r="A3858" t="s">
        <v>9943</v>
      </c>
      <c r="B3858" t="s">
        <v>9944</v>
      </c>
      <c r="C3858" t="s">
        <v>21</v>
      </c>
      <c r="D3858" t="s">
        <v>22</v>
      </c>
      <c r="E3858">
        <v>1049.58</v>
      </c>
      <c r="F3858" t="s">
        <v>23</v>
      </c>
      <c r="G3858" t="s">
        <v>24</v>
      </c>
      <c r="H3858">
        <v>7.16</v>
      </c>
      <c r="I3858">
        <v>0</v>
      </c>
      <c r="J3858" t="s">
        <v>48</v>
      </c>
      <c r="K3858">
        <v>552182</v>
      </c>
      <c r="L3858">
        <v>13</v>
      </c>
      <c r="M3858">
        <v>0</v>
      </c>
      <c r="N3858">
        <v>0</v>
      </c>
      <c r="O3858">
        <v>0</v>
      </c>
      <c r="P3858">
        <v>0</v>
      </c>
      <c r="Q3858">
        <v>0</v>
      </c>
      <c r="R3858" t="s">
        <v>9945</v>
      </c>
    </row>
    <row r="3859" spans="1:19">
      <c r="A3859" t="s">
        <v>9946</v>
      </c>
      <c r="B3859" t="s">
        <v>9947</v>
      </c>
      <c r="C3859" t="s">
        <v>29</v>
      </c>
      <c r="D3859" t="s">
        <v>70</v>
      </c>
      <c r="E3859">
        <v>579.41999999999996</v>
      </c>
      <c r="F3859" t="s">
        <v>23</v>
      </c>
      <c r="G3859" t="s">
        <v>24</v>
      </c>
      <c r="H3859">
        <v>6.62</v>
      </c>
      <c r="I3859">
        <v>0</v>
      </c>
      <c r="J3859" t="s">
        <v>31</v>
      </c>
      <c r="K3859">
        <v>541184</v>
      </c>
      <c r="L3859">
        <v>41</v>
      </c>
      <c r="M3859">
        <v>0</v>
      </c>
      <c r="N3859">
        <v>1</v>
      </c>
      <c r="O3859">
        <v>0</v>
      </c>
      <c r="P3859">
        <v>0</v>
      </c>
      <c r="Q3859">
        <v>0</v>
      </c>
      <c r="R3859" t="s">
        <v>9948</v>
      </c>
    </row>
    <row r="3860" spans="1:19">
      <c r="A3860" t="s">
        <v>9949</v>
      </c>
      <c r="B3860" t="s">
        <v>189</v>
      </c>
      <c r="C3860" t="s">
        <v>21</v>
      </c>
      <c r="D3860" t="s">
        <v>70</v>
      </c>
      <c r="E3860">
        <v>943.7</v>
      </c>
      <c r="F3860" t="s">
        <v>23</v>
      </c>
      <c r="G3860" t="s">
        <v>24</v>
      </c>
      <c r="H3860">
        <v>6.49</v>
      </c>
      <c r="I3860">
        <v>0</v>
      </c>
      <c r="J3860" t="s">
        <v>31</v>
      </c>
      <c r="K3860">
        <v>558149</v>
      </c>
      <c r="L3860">
        <v>53</v>
      </c>
      <c r="M3860">
        <v>0</v>
      </c>
      <c r="N3860">
        <v>0</v>
      </c>
      <c r="O3860">
        <v>1</v>
      </c>
      <c r="P3860">
        <v>0</v>
      </c>
      <c r="Q3860">
        <v>0</v>
      </c>
      <c r="R3860" t="s">
        <v>9950</v>
      </c>
    </row>
    <row r="3861" spans="1:19">
      <c r="A3861" t="s">
        <v>9951</v>
      </c>
      <c r="B3861" t="s">
        <v>9952</v>
      </c>
      <c r="C3861" t="s">
        <v>35</v>
      </c>
      <c r="D3861" t="s">
        <v>70</v>
      </c>
      <c r="E3861">
        <v>237.44</v>
      </c>
      <c r="F3861" t="s">
        <v>39</v>
      </c>
      <c r="G3861" t="s">
        <v>40</v>
      </c>
      <c r="H3861">
        <v>4.22</v>
      </c>
      <c r="I3861">
        <v>0</v>
      </c>
      <c r="J3861" t="s">
        <v>31</v>
      </c>
      <c r="K3861">
        <v>527912</v>
      </c>
      <c r="L3861">
        <v>20</v>
      </c>
      <c r="M3861">
        <v>0</v>
      </c>
      <c r="N3861">
        <v>0</v>
      </c>
      <c r="O3861">
        <v>0</v>
      </c>
      <c r="P3861">
        <v>0</v>
      </c>
      <c r="Q3861">
        <v>0</v>
      </c>
      <c r="R3861" t="s">
        <v>9953</v>
      </c>
    </row>
    <row r="3862" spans="1:19">
      <c r="A3862" t="s">
        <v>9954</v>
      </c>
      <c r="B3862" t="s">
        <v>8383</v>
      </c>
      <c r="C3862" t="s">
        <v>53</v>
      </c>
      <c r="D3862" t="s">
        <v>30</v>
      </c>
      <c r="E3862">
        <v>335.15</v>
      </c>
      <c r="F3862" t="s">
        <v>39</v>
      </c>
      <c r="G3862" t="s">
        <v>24</v>
      </c>
      <c r="H3862">
        <v>8.83</v>
      </c>
      <c r="I3862">
        <v>0</v>
      </c>
      <c r="J3862" t="s">
        <v>48</v>
      </c>
      <c r="K3862">
        <v>496228</v>
      </c>
      <c r="L3862">
        <v>39</v>
      </c>
      <c r="M3862">
        <v>0</v>
      </c>
      <c r="N3862">
        <v>0</v>
      </c>
      <c r="O3862">
        <v>0</v>
      </c>
      <c r="P3862">
        <v>1</v>
      </c>
      <c r="Q3862">
        <v>0</v>
      </c>
      <c r="R3862" t="s">
        <v>9955</v>
      </c>
      <c r="S3862" t="s">
        <v>50</v>
      </c>
    </row>
    <row r="3863" spans="1:19">
      <c r="A3863" t="s">
        <v>9956</v>
      </c>
      <c r="B3863" t="s">
        <v>9957</v>
      </c>
      <c r="C3863" t="s">
        <v>53</v>
      </c>
      <c r="D3863" t="s">
        <v>70</v>
      </c>
      <c r="E3863">
        <v>249.28</v>
      </c>
      <c r="F3863" t="s">
        <v>23</v>
      </c>
      <c r="G3863" t="s">
        <v>24</v>
      </c>
      <c r="H3863">
        <v>2.5499999999999998</v>
      </c>
      <c r="I3863">
        <v>0</v>
      </c>
      <c r="J3863" t="s">
        <v>31</v>
      </c>
      <c r="K3863">
        <v>468464</v>
      </c>
      <c r="L3863">
        <v>10</v>
      </c>
      <c r="M3863">
        <v>0</v>
      </c>
      <c r="N3863">
        <v>0</v>
      </c>
      <c r="O3863">
        <v>0</v>
      </c>
      <c r="P3863">
        <v>0</v>
      </c>
      <c r="Q3863">
        <v>0</v>
      </c>
      <c r="R3863" t="s">
        <v>9958</v>
      </c>
    </row>
    <row r="3864" spans="1:19">
      <c r="A3864" t="s">
        <v>9959</v>
      </c>
      <c r="B3864" t="s">
        <v>3435</v>
      </c>
      <c r="C3864" t="s">
        <v>35</v>
      </c>
      <c r="D3864" t="s">
        <v>70</v>
      </c>
      <c r="E3864">
        <v>491.49</v>
      </c>
      <c r="F3864" t="s">
        <v>23</v>
      </c>
      <c r="G3864" t="s">
        <v>24</v>
      </c>
      <c r="H3864">
        <v>10</v>
      </c>
      <c r="I3864">
        <v>0</v>
      </c>
      <c r="J3864" t="s">
        <v>48</v>
      </c>
      <c r="K3864">
        <v>431224</v>
      </c>
      <c r="L3864">
        <v>42</v>
      </c>
      <c r="M3864">
        <v>0</v>
      </c>
      <c r="N3864">
        <v>0</v>
      </c>
      <c r="O3864">
        <v>1</v>
      </c>
      <c r="P3864">
        <v>0</v>
      </c>
      <c r="Q3864">
        <v>0</v>
      </c>
      <c r="R3864" t="s">
        <v>9960</v>
      </c>
    </row>
    <row r="3865" spans="1:19">
      <c r="A3865" t="s">
        <v>9961</v>
      </c>
      <c r="B3865" t="s">
        <v>2408</v>
      </c>
      <c r="C3865" t="s">
        <v>21</v>
      </c>
      <c r="D3865" t="s">
        <v>70</v>
      </c>
      <c r="E3865">
        <v>774.22</v>
      </c>
      <c r="F3865" t="s">
        <v>23</v>
      </c>
      <c r="G3865" t="s">
        <v>24</v>
      </c>
      <c r="H3865">
        <v>10.039999999999999</v>
      </c>
      <c r="I3865">
        <v>0</v>
      </c>
      <c r="J3865" t="s">
        <v>25</v>
      </c>
      <c r="K3865">
        <v>433574</v>
      </c>
      <c r="L3865">
        <v>14</v>
      </c>
      <c r="M3865">
        <v>0</v>
      </c>
      <c r="N3865">
        <v>0</v>
      </c>
      <c r="O3865">
        <v>0</v>
      </c>
      <c r="P3865">
        <v>0</v>
      </c>
      <c r="Q3865">
        <v>0</v>
      </c>
      <c r="R3865" t="s">
        <v>9962</v>
      </c>
    </row>
    <row r="3866" spans="1:19">
      <c r="A3866" t="s">
        <v>9963</v>
      </c>
      <c r="B3866" t="s">
        <v>4992</v>
      </c>
      <c r="C3866" t="s">
        <v>95</v>
      </c>
      <c r="D3866" t="s">
        <v>54</v>
      </c>
      <c r="E3866">
        <v>719.81</v>
      </c>
      <c r="F3866" t="s">
        <v>39</v>
      </c>
      <c r="G3866" t="s">
        <v>40</v>
      </c>
      <c r="H3866">
        <v>12.59</v>
      </c>
      <c r="I3866">
        <v>0</v>
      </c>
      <c r="J3866" t="s">
        <v>31</v>
      </c>
      <c r="K3866">
        <v>503393</v>
      </c>
      <c r="L3866">
        <v>25</v>
      </c>
      <c r="M3866">
        <v>0</v>
      </c>
      <c r="N3866">
        <v>0</v>
      </c>
      <c r="O3866">
        <v>0</v>
      </c>
      <c r="P3866">
        <v>0</v>
      </c>
      <c r="Q3866">
        <v>0</v>
      </c>
      <c r="R3866" t="s">
        <v>9964</v>
      </c>
    </row>
    <row r="3867" spans="1:19">
      <c r="A3867" t="s">
        <v>9965</v>
      </c>
      <c r="B3867" t="s">
        <v>3256</v>
      </c>
      <c r="C3867" t="s">
        <v>53</v>
      </c>
      <c r="D3867" t="s">
        <v>70</v>
      </c>
      <c r="E3867">
        <v>470.66</v>
      </c>
      <c r="F3867" t="s">
        <v>23</v>
      </c>
      <c r="G3867" t="s">
        <v>24</v>
      </c>
      <c r="H3867">
        <v>6.31</v>
      </c>
      <c r="I3867">
        <v>0</v>
      </c>
      <c r="J3867" t="s">
        <v>31</v>
      </c>
      <c r="K3867">
        <v>512587</v>
      </c>
      <c r="L3867">
        <v>15</v>
      </c>
      <c r="M3867">
        <v>0</v>
      </c>
      <c r="N3867">
        <v>0</v>
      </c>
      <c r="O3867">
        <v>0</v>
      </c>
      <c r="P3867">
        <v>0</v>
      </c>
      <c r="Q3867">
        <v>0</v>
      </c>
      <c r="R3867" t="s">
        <v>9966</v>
      </c>
    </row>
    <row r="3868" spans="1:19">
      <c r="A3868" t="s">
        <v>9967</v>
      </c>
      <c r="B3868" t="s">
        <v>9957</v>
      </c>
      <c r="C3868" t="s">
        <v>21</v>
      </c>
      <c r="D3868" t="s">
        <v>70</v>
      </c>
      <c r="E3868">
        <v>485.14</v>
      </c>
      <c r="F3868" t="s">
        <v>39</v>
      </c>
      <c r="G3868" t="s">
        <v>40</v>
      </c>
      <c r="H3868">
        <v>9.08</v>
      </c>
      <c r="I3868">
        <v>0</v>
      </c>
      <c r="J3868" t="s">
        <v>48</v>
      </c>
      <c r="K3868">
        <v>531096</v>
      </c>
      <c r="L3868">
        <v>21</v>
      </c>
      <c r="M3868">
        <v>0</v>
      </c>
      <c r="N3868">
        <v>0</v>
      </c>
      <c r="O3868">
        <v>0</v>
      </c>
      <c r="P3868">
        <v>0</v>
      </c>
      <c r="Q3868">
        <v>0</v>
      </c>
      <c r="R3868" t="s">
        <v>9968</v>
      </c>
    </row>
    <row r="3869" spans="1:19">
      <c r="A3869" t="s">
        <v>9969</v>
      </c>
      <c r="B3869" t="s">
        <v>460</v>
      </c>
      <c r="C3869" t="s">
        <v>21</v>
      </c>
      <c r="D3869" t="s">
        <v>30</v>
      </c>
      <c r="E3869">
        <v>98.7</v>
      </c>
      <c r="F3869" t="s">
        <v>39</v>
      </c>
      <c r="G3869" t="s">
        <v>24</v>
      </c>
      <c r="H3869">
        <v>9.7799999999999994</v>
      </c>
      <c r="I3869">
        <v>0</v>
      </c>
      <c r="J3869" t="s">
        <v>31</v>
      </c>
      <c r="K3869">
        <v>446627</v>
      </c>
      <c r="L3869">
        <v>23</v>
      </c>
      <c r="M3869">
        <v>0</v>
      </c>
      <c r="N3869">
        <v>0</v>
      </c>
      <c r="O3869">
        <v>0</v>
      </c>
      <c r="P3869">
        <v>0</v>
      </c>
      <c r="Q3869">
        <v>0</v>
      </c>
      <c r="R3869" t="s">
        <v>9970</v>
      </c>
      <c r="S3869" t="s">
        <v>50</v>
      </c>
    </row>
    <row r="3870" spans="1:19">
      <c r="A3870" t="s">
        <v>9971</v>
      </c>
      <c r="B3870" t="s">
        <v>3841</v>
      </c>
      <c r="C3870" t="s">
        <v>44</v>
      </c>
      <c r="D3870" t="s">
        <v>22</v>
      </c>
      <c r="E3870">
        <v>785.32</v>
      </c>
      <c r="F3870" t="s">
        <v>39</v>
      </c>
      <c r="G3870" t="s">
        <v>40</v>
      </c>
      <c r="H3870">
        <v>9.84</v>
      </c>
      <c r="I3870">
        <v>0</v>
      </c>
      <c r="J3870" t="s">
        <v>31</v>
      </c>
      <c r="K3870">
        <v>492469</v>
      </c>
      <c r="L3870">
        <v>48</v>
      </c>
      <c r="M3870">
        <v>1</v>
      </c>
      <c r="N3870">
        <v>0</v>
      </c>
      <c r="O3870">
        <v>0</v>
      </c>
      <c r="P3870">
        <v>0</v>
      </c>
      <c r="Q3870">
        <v>1</v>
      </c>
      <c r="R3870" t="s">
        <v>9972</v>
      </c>
    </row>
    <row r="3871" spans="1:19">
      <c r="A3871" t="s">
        <v>9973</v>
      </c>
      <c r="B3871" t="s">
        <v>2036</v>
      </c>
      <c r="C3871" t="s">
        <v>44</v>
      </c>
      <c r="D3871" t="s">
        <v>70</v>
      </c>
      <c r="E3871">
        <v>921.09</v>
      </c>
      <c r="F3871" t="s">
        <v>55</v>
      </c>
      <c r="G3871" t="s">
        <v>40</v>
      </c>
      <c r="H3871">
        <v>4.07</v>
      </c>
      <c r="I3871">
        <v>0</v>
      </c>
      <c r="J3871" t="s">
        <v>25</v>
      </c>
      <c r="K3871">
        <v>467475</v>
      </c>
      <c r="L3871">
        <v>19</v>
      </c>
      <c r="M3871">
        <v>0</v>
      </c>
      <c r="N3871">
        <v>0</v>
      </c>
      <c r="O3871">
        <v>0</v>
      </c>
      <c r="P3871">
        <v>0</v>
      </c>
      <c r="Q3871">
        <v>0</v>
      </c>
      <c r="R3871" t="s">
        <v>9974</v>
      </c>
    </row>
    <row r="3872" spans="1:19">
      <c r="A3872" t="s">
        <v>9975</v>
      </c>
      <c r="B3872" t="s">
        <v>2641</v>
      </c>
      <c r="C3872" t="s">
        <v>29</v>
      </c>
      <c r="D3872" t="s">
        <v>70</v>
      </c>
      <c r="E3872">
        <v>957.82</v>
      </c>
      <c r="F3872" t="s">
        <v>39</v>
      </c>
      <c r="G3872" t="s">
        <v>40</v>
      </c>
      <c r="H3872">
        <v>11.4</v>
      </c>
      <c r="I3872">
        <v>0</v>
      </c>
      <c r="J3872" t="s">
        <v>48</v>
      </c>
      <c r="K3872">
        <v>481036</v>
      </c>
      <c r="L3872">
        <v>11</v>
      </c>
      <c r="M3872">
        <v>0</v>
      </c>
      <c r="N3872">
        <v>0</v>
      </c>
      <c r="O3872">
        <v>0</v>
      </c>
      <c r="P3872">
        <v>0</v>
      </c>
      <c r="Q3872">
        <v>0</v>
      </c>
      <c r="R3872" t="s">
        <v>9976</v>
      </c>
    </row>
    <row r="3873" spans="1:19">
      <c r="A3873" t="s">
        <v>9977</v>
      </c>
      <c r="B3873" t="s">
        <v>1930</v>
      </c>
      <c r="C3873" t="s">
        <v>35</v>
      </c>
      <c r="D3873" t="s">
        <v>70</v>
      </c>
      <c r="E3873">
        <v>771.57</v>
      </c>
      <c r="F3873" t="s">
        <v>39</v>
      </c>
      <c r="G3873" t="s">
        <v>40</v>
      </c>
      <c r="H3873">
        <v>7.04</v>
      </c>
      <c r="I3873">
        <v>0</v>
      </c>
      <c r="J3873" t="s">
        <v>25</v>
      </c>
      <c r="K3873">
        <v>546012</v>
      </c>
      <c r="L3873">
        <v>19</v>
      </c>
      <c r="M3873">
        <v>0</v>
      </c>
      <c r="N3873">
        <v>0</v>
      </c>
      <c r="O3873">
        <v>0</v>
      </c>
      <c r="P3873">
        <v>0</v>
      </c>
      <c r="Q3873">
        <v>0</v>
      </c>
      <c r="R3873" t="s">
        <v>9978</v>
      </c>
    </row>
    <row r="3874" spans="1:19">
      <c r="A3874" t="s">
        <v>9979</v>
      </c>
      <c r="B3874" t="s">
        <v>859</v>
      </c>
      <c r="C3874" t="s">
        <v>60</v>
      </c>
      <c r="D3874" t="s">
        <v>22</v>
      </c>
      <c r="E3874">
        <v>1765.96</v>
      </c>
      <c r="F3874" t="s">
        <v>55</v>
      </c>
      <c r="G3874" t="s">
        <v>40</v>
      </c>
      <c r="H3874">
        <v>2.42</v>
      </c>
      <c r="I3874">
        <v>0</v>
      </c>
      <c r="J3874" t="s">
        <v>31</v>
      </c>
      <c r="K3874">
        <v>484006</v>
      </c>
      <c r="L3874">
        <v>17</v>
      </c>
      <c r="M3874">
        <v>0</v>
      </c>
      <c r="N3874">
        <v>0</v>
      </c>
      <c r="O3874">
        <v>0</v>
      </c>
      <c r="P3874">
        <v>0</v>
      </c>
      <c r="Q3874">
        <v>0</v>
      </c>
      <c r="R3874" t="s">
        <v>9980</v>
      </c>
    </row>
    <row r="3875" spans="1:19">
      <c r="A3875" t="s">
        <v>9981</v>
      </c>
      <c r="B3875" t="s">
        <v>475</v>
      </c>
      <c r="C3875" t="s">
        <v>44</v>
      </c>
      <c r="D3875" t="s">
        <v>30</v>
      </c>
      <c r="E3875">
        <v>278.33999999999997</v>
      </c>
      <c r="F3875" t="s">
        <v>23</v>
      </c>
      <c r="G3875" t="s">
        <v>24</v>
      </c>
      <c r="H3875">
        <v>6.18</v>
      </c>
      <c r="I3875">
        <v>0</v>
      </c>
      <c r="J3875" t="s">
        <v>48</v>
      </c>
      <c r="K3875">
        <v>454679</v>
      </c>
      <c r="L3875">
        <v>22</v>
      </c>
      <c r="M3875">
        <v>0</v>
      </c>
      <c r="N3875">
        <v>0</v>
      </c>
      <c r="O3875">
        <v>0</v>
      </c>
      <c r="P3875">
        <v>0</v>
      </c>
      <c r="Q3875">
        <v>0</v>
      </c>
      <c r="R3875" t="s">
        <v>9982</v>
      </c>
    </row>
    <row r="3876" spans="1:19">
      <c r="A3876" t="s">
        <v>9983</v>
      </c>
      <c r="B3876" t="s">
        <v>1677</v>
      </c>
      <c r="C3876" t="s">
        <v>29</v>
      </c>
      <c r="D3876" t="s">
        <v>54</v>
      </c>
      <c r="E3876">
        <v>374.87</v>
      </c>
      <c r="F3876" t="s">
        <v>23</v>
      </c>
      <c r="G3876" t="s">
        <v>24</v>
      </c>
      <c r="H3876">
        <v>15.55</v>
      </c>
      <c r="I3876">
        <v>0</v>
      </c>
      <c r="J3876" t="s">
        <v>31</v>
      </c>
      <c r="K3876">
        <v>549495</v>
      </c>
      <c r="L3876">
        <v>11</v>
      </c>
      <c r="M3876">
        <v>0</v>
      </c>
      <c r="N3876">
        <v>0</v>
      </c>
      <c r="O3876">
        <v>0</v>
      </c>
      <c r="P3876">
        <v>0</v>
      </c>
      <c r="Q3876">
        <v>0</v>
      </c>
      <c r="R3876" t="s">
        <v>9984</v>
      </c>
    </row>
    <row r="3877" spans="1:19">
      <c r="A3877" t="s">
        <v>9985</v>
      </c>
      <c r="B3877" t="s">
        <v>3413</v>
      </c>
      <c r="C3877" t="s">
        <v>29</v>
      </c>
      <c r="D3877" t="s">
        <v>22</v>
      </c>
      <c r="E3877">
        <v>711.25</v>
      </c>
      <c r="F3877" t="s">
        <v>23</v>
      </c>
      <c r="G3877" t="s">
        <v>24</v>
      </c>
      <c r="H3877">
        <v>5.3</v>
      </c>
      <c r="I3877">
        <v>0</v>
      </c>
      <c r="J3877" t="s">
        <v>31</v>
      </c>
      <c r="K3877">
        <v>445245</v>
      </c>
      <c r="L3877">
        <v>35</v>
      </c>
      <c r="M3877">
        <v>0</v>
      </c>
      <c r="N3877">
        <v>1</v>
      </c>
      <c r="O3877">
        <v>0</v>
      </c>
      <c r="P3877">
        <v>0</v>
      </c>
      <c r="Q3877">
        <v>0</v>
      </c>
      <c r="R3877" t="s">
        <v>9986</v>
      </c>
    </row>
    <row r="3878" spans="1:19">
      <c r="A3878" t="s">
        <v>9987</v>
      </c>
      <c r="B3878" t="s">
        <v>9988</v>
      </c>
      <c r="C3878" t="s">
        <v>53</v>
      </c>
      <c r="D3878" t="s">
        <v>22</v>
      </c>
      <c r="E3878">
        <v>273.89</v>
      </c>
      <c r="F3878" t="s">
        <v>23</v>
      </c>
      <c r="G3878" t="s">
        <v>24</v>
      </c>
      <c r="H3878">
        <v>6.3</v>
      </c>
      <c r="I3878">
        <v>0</v>
      </c>
      <c r="J3878" t="s">
        <v>25</v>
      </c>
      <c r="K3878">
        <v>537725</v>
      </c>
      <c r="L3878">
        <v>47</v>
      </c>
      <c r="M3878">
        <v>0</v>
      </c>
      <c r="N3878">
        <v>0</v>
      </c>
      <c r="O3878">
        <v>1</v>
      </c>
      <c r="P3878">
        <v>0</v>
      </c>
      <c r="Q3878">
        <v>0</v>
      </c>
      <c r="R3878" t="s">
        <v>9989</v>
      </c>
    </row>
    <row r="3879" spans="1:19">
      <c r="A3879" t="s">
        <v>9990</v>
      </c>
      <c r="B3879" t="s">
        <v>9991</v>
      </c>
      <c r="C3879" t="s">
        <v>121</v>
      </c>
      <c r="D3879" t="s">
        <v>30</v>
      </c>
      <c r="E3879">
        <v>502.44</v>
      </c>
      <c r="F3879" t="s">
        <v>23</v>
      </c>
      <c r="G3879" t="s">
        <v>24</v>
      </c>
      <c r="H3879">
        <v>5.25</v>
      </c>
      <c r="I3879">
        <v>0</v>
      </c>
      <c r="J3879" t="s">
        <v>25</v>
      </c>
      <c r="K3879">
        <v>508037</v>
      </c>
      <c r="L3879">
        <v>16</v>
      </c>
      <c r="M3879">
        <v>0</v>
      </c>
      <c r="N3879">
        <v>0</v>
      </c>
      <c r="O3879">
        <v>0</v>
      </c>
      <c r="P3879">
        <v>0</v>
      </c>
      <c r="Q3879">
        <v>0</v>
      </c>
      <c r="R3879" t="s">
        <v>9992</v>
      </c>
    </row>
    <row r="3880" spans="1:19">
      <c r="A3880" t="s">
        <v>9993</v>
      </c>
      <c r="B3880" t="s">
        <v>9994</v>
      </c>
      <c r="C3880" t="s">
        <v>44</v>
      </c>
      <c r="D3880" t="s">
        <v>30</v>
      </c>
      <c r="E3880">
        <v>321</v>
      </c>
      <c r="F3880" t="s">
        <v>23</v>
      </c>
      <c r="G3880" t="s">
        <v>24</v>
      </c>
      <c r="H3880">
        <v>3.04</v>
      </c>
      <c r="I3880">
        <v>0</v>
      </c>
      <c r="J3880" t="s">
        <v>48</v>
      </c>
      <c r="K3880">
        <v>474950</v>
      </c>
      <c r="L3880">
        <v>15</v>
      </c>
      <c r="M3880">
        <v>0</v>
      </c>
      <c r="N3880">
        <v>0</v>
      </c>
      <c r="O3880">
        <v>0</v>
      </c>
      <c r="P3880">
        <v>0</v>
      </c>
      <c r="Q3880">
        <v>0</v>
      </c>
      <c r="R3880" t="s">
        <v>9995</v>
      </c>
    </row>
    <row r="3881" spans="1:19">
      <c r="A3881" t="s">
        <v>9996</v>
      </c>
      <c r="B3881" t="s">
        <v>9997</v>
      </c>
      <c r="C3881" t="s">
        <v>60</v>
      </c>
      <c r="D3881" t="s">
        <v>70</v>
      </c>
      <c r="E3881">
        <v>947</v>
      </c>
      <c r="F3881" t="s">
        <v>23</v>
      </c>
      <c r="G3881" t="s">
        <v>24</v>
      </c>
      <c r="H3881">
        <v>5.41</v>
      </c>
      <c r="I3881">
        <v>0</v>
      </c>
      <c r="J3881" t="s">
        <v>31</v>
      </c>
      <c r="K3881">
        <v>511579</v>
      </c>
      <c r="L3881">
        <v>12</v>
      </c>
      <c r="M3881">
        <v>0</v>
      </c>
      <c r="N3881">
        <v>0</v>
      </c>
      <c r="O3881">
        <v>0</v>
      </c>
      <c r="P3881">
        <v>0</v>
      </c>
      <c r="Q3881">
        <v>0</v>
      </c>
      <c r="R3881" t="s">
        <v>9998</v>
      </c>
    </row>
    <row r="3882" spans="1:19">
      <c r="A3882" t="s">
        <v>9999</v>
      </c>
      <c r="B3882" t="s">
        <v>10000</v>
      </c>
      <c r="C3882" t="s">
        <v>121</v>
      </c>
      <c r="D3882" t="s">
        <v>22</v>
      </c>
      <c r="E3882">
        <v>146.1</v>
      </c>
      <c r="F3882" t="s">
        <v>23</v>
      </c>
      <c r="G3882" t="s">
        <v>24</v>
      </c>
      <c r="H3882">
        <v>1.7</v>
      </c>
      <c r="I3882">
        <v>0</v>
      </c>
      <c r="J3882" t="s">
        <v>31</v>
      </c>
      <c r="K3882">
        <v>415803</v>
      </c>
      <c r="L3882">
        <v>11</v>
      </c>
      <c r="M3882">
        <v>0</v>
      </c>
      <c r="N3882">
        <v>0</v>
      </c>
      <c r="O3882">
        <v>0</v>
      </c>
      <c r="P3882">
        <v>0</v>
      </c>
      <c r="Q3882">
        <v>0</v>
      </c>
      <c r="R3882" t="s">
        <v>10001</v>
      </c>
    </row>
    <row r="3883" spans="1:19">
      <c r="A3883" t="s">
        <v>10002</v>
      </c>
      <c r="B3883" t="s">
        <v>5361</v>
      </c>
      <c r="C3883" t="s">
        <v>35</v>
      </c>
      <c r="D3883" t="s">
        <v>30</v>
      </c>
      <c r="E3883">
        <v>1619.1</v>
      </c>
      <c r="F3883" t="s">
        <v>23</v>
      </c>
      <c r="G3883" t="s">
        <v>24</v>
      </c>
      <c r="H3883">
        <v>2.54</v>
      </c>
      <c r="I3883">
        <v>0</v>
      </c>
      <c r="J3883" t="s">
        <v>31</v>
      </c>
      <c r="K3883">
        <v>538754</v>
      </c>
      <c r="L3883">
        <v>10</v>
      </c>
      <c r="M3883">
        <v>0</v>
      </c>
      <c r="N3883">
        <v>0</v>
      </c>
      <c r="O3883">
        <v>0</v>
      </c>
      <c r="P3883">
        <v>0</v>
      </c>
      <c r="Q3883">
        <v>0</v>
      </c>
      <c r="R3883" t="s">
        <v>10003</v>
      </c>
    </row>
    <row r="3884" spans="1:19">
      <c r="A3884" t="s">
        <v>10004</v>
      </c>
      <c r="B3884" t="s">
        <v>790</v>
      </c>
      <c r="C3884" t="s">
        <v>44</v>
      </c>
      <c r="D3884" t="s">
        <v>54</v>
      </c>
      <c r="E3884">
        <v>453.65</v>
      </c>
      <c r="F3884" t="s">
        <v>39</v>
      </c>
      <c r="G3884" t="s">
        <v>40</v>
      </c>
      <c r="H3884">
        <v>15.09</v>
      </c>
      <c r="I3884">
        <v>0</v>
      </c>
      <c r="J3884" t="s">
        <v>31</v>
      </c>
      <c r="K3884">
        <v>514555</v>
      </c>
      <c r="L3884">
        <v>52</v>
      </c>
      <c r="M3884">
        <v>0</v>
      </c>
      <c r="N3884">
        <v>0</v>
      </c>
      <c r="O3884">
        <v>1</v>
      </c>
      <c r="P3884">
        <v>0</v>
      </c>
      <c r="Q3884">
        <v>0</v>
      </c>
      <c r="R3884" t="s">
        <v>10005</v>
      </c>
    </row>
    <row r="3885" spans="1:19">
      <c r="A3885" t="s">
        <v>10006</v>
      </c>
      <c r="B3885" t="s">
        <v>9293</v>
      </c>
      <c r="C3885" t="s">
        <v>29</v>
      </c>
      <c r="D3885" t="s">
        <v>54</v>
      </c>
      <c r="E3885">
        <v>2496.37</v>
      </c>
      <c r="F3885" t="s">
        <v>39</v>
      </c>
      <c r="G3885" t="s">
        <v>24</v>
      </c>
      <c r="H3885">
        <v>8.6300000000000008</v>
      </c>
      <c r="I3885">
        <v>0</v>
      </c>
      <c r="J3885" t="s">
        <v>31</v>
      </c>
      <c r="K3885">
        <v>427632</v>
      </c>
      <c r="L3885">
        <v>13</v>
      </c>
      <c r="M3885">
        <v>0</v>
      </c>
      <c r="N3885">
        <v>0</v>
      </c>
      <c r="O3885">
        <v>0</v>
      </c>
      <c r="P3885">
        <v>0</v>
      </c>
      <c r="Q3885">
        <v>0</v>
      </c>
      <c r="R3885" t="s">
        <v>10007</v>
      </c>
      <c r="S3885" t="s">
        <v>50</v>
      </c>
    </row>
    <row r="3886" spans="1:19">
      <c r="A3886" t="s">
        <v>10008</v>
      </c>
      <c r="B3886" t="s">
        <v>5271</v>
      </c>
      <c r="C3886" t="s">
        <v>44</v>
      </c>
      <c r="D3886" t="s">
        <v>30</v>
      </c>
      <c r="E3886">
        <v>1497.34</v>
      </c>
      <c r="F3886" t="s">
        <v>55</v>
      </c>
      <c r="G3886" t="s">
        <v>40</v>
      </c>
      <c r="H3886">
        <v>5.12</v>
      </c>
      <c r="I3886">
        <v>0</v>
      </c>
      <c r="J3886" t="s">
        <v>144</v>
      </c>
      <c r="K3886">
        <v>455893</v>
      </c>
      <c r="L3886">
        <v>16</v>
      </c>
      <c r="M3886">
        <v>0</v>
      </c>
      <c r="N3886">
        <v>0</v>
      </c>
      <c r="O3886">
        <v>0</v>
      </c>
      <c r="P3886">
        <v>0</v>
      </c>
      <c r="Q3886">
        <v>0</v>
      </c>
      <c r="R3886" t="s">
        <v>10009</v>
      </c>
    </row>
    <row r="3887" spans="1:19">
      <c r="A3887" t="s">
        <v>10010</v>
      </c>
      <c r="B3887" t="s">
        <v>328</v>
      </c>
      <c r="C3887" t="s">
        <v>44</v>
      </c>
      <c r="D3887" t="s">
        <v>70</v>
      </c>
      <c r="E3887">
        <v>75.53</v>
      </c>
      <c r="F3887" t="s">
        <v>23</v>
      </c>
      <c r="G3887" t="s">
        <v>24</v>
      </c>
      <c r="H3887">
        <v>11.33</v>
      </c>
      <c r="I3887">
        <v>0</v>
      </c>
      <c r="J3887" t="s">
        <v>31</v>
      </c>
      <c r="K3887">
        <v>452875</v>
      </c>
      <c r="L3887">
        <v>25</v>
      </c>
      <c r="M3887">
        <v>0</v>
      </c>
      <c r="N3887">
        <v>0</v>
      </c>
      <c r="O3887">
        <v>0</v>
      </c>
      <c r="P3887">
        <v>0</v>
      </c>
      <c r="Q3887">
        <v>0</v>
      </c>
      <c r="R3887" t="s">
        <v>10011</v>
      </c>
    </row>
    <row r="3888" spans="1:19">
      <c r="A3888" t="s">
        <v>10012</v>
      </c>
      <c r="B3888" t="s">
        <v>1203</v>
      </c>
      <c r="C3888" t="s">
        <v>35</v>
      </c>
      <c r="D3888" t="s">
        <v>70</v>
      </c>
      <c r="E3888">
        <v>1360.36</v>
      </c>
      <c r="F3888" t="s">
        <v>39</v>
      </c>
      <c r="G3888" t="s">
        <v>40</v>
      </c>
      <c r="H3888">
        <v>11.04</v>
      </c>
      <c r="I3888">
        <v>0</v>
      </c>
      <c r="J3888" t="s">
        <v>31</v>
      </c>
      <c r="K3888">
        <v>426328</v>
      </c>
      <c r="L3888">
        <v>19</v>
      </c>
      <c r="M3888">
        <v>0</v>
      </c>
      <c r="N3888">
        <v>0</v>
      </c>
      <c r="O3888">
        <v>0</v>
      </c>
      <c r="P3888">
        <v>0</v>
      </c>
      <c r="Q3888">
        <v>0</v>
      </c>
      <c r="R3888" t="s">
        <v>10013</v>
      </c>
    </row>
    <row r="3889" spans="1:19">
      <c r="A3889" t="s">
        <v>10014</v>
      </c>
      <c r="B3889" t="s">
        <v>10015</v>
      </c>
      <c r="C3889" t="s">
        <v>44</v>
      </c>
      <c r="D3889" t="s">
        <v>70</v>
      </c>
      <c r="E3889">
        <v>865.51</v>
      </c>
      <c r="F3889" t="s">
        <v>23</v>
      </c>
      <c r="G3889" t="s">
        <v>24</v>
      </c>
      <c r="H3889">
        <v>4.97</v>
      </c>
      <c r="I3889">
        <v>0</v>
      </c>
      <c r="J3889" t="s">
        <v>31</v>
      </c>
      <c r="K3889">
        <v>454213</v>
      </c>
      <c r="L3889">
        <v>46</v>
      </c>
      <c r="M3889">
        <v>0</v>
      </c>
      <c r="N3889">
        <v>1</v>
      </c>
      <c r="O3889">
        <v>0</v>
      </c>
      <c r="P3889">
        <v>0</v>
      </c>
      <c r="Q3889">
        <v>0</v>
      </c>
      <c r="R3889" t="s">
        <v>10016</v>
      </c>
    </row>
    <row r="3890" spans="1:19">
      <c r="A3890" t="s">
        <v>10017</v>
      </c>
      <c r="B3890" t="s">
        <v>2880</v>
      </c>
      <c r="C3890" t="s">
        <v>121</v>
      </c>
      <c r="D3890" t="s">
        <v>70</v>
      </c>
      <c r="E3890">
        <v>142.19999999999999</v>
      </c>
      <c r="F3890" t="s">
        <v>23</v>
      </c>
      <c r="G3890" t="s">
        <v>24</v>
      </c>
      <c r="H3890">
        <v>3.07</v>
      </c>
      <c r="I3890">
        <v>0</v>
      </c>
      <c r="J3890" t="s">
        <v>25</v>
      </c>
      <c r="K3890">
        <v>494925</v>
      </c>
      <c r="L3890">
        <v>24</v>
      </c>
      <c r="M3890">
        <v>0</v>
      </c>
      <c r="N3890">
        <v>0</v>
      </c>
      <c r="O3890">
        <v>0</v>
      </c>
      <c r="P3890">
        <v>0</v>
      </c>
      <c r="Q3890">
        <v>0</v>
      </c>
      <c r="R3890" t="s">
        <v>10018</v>
      </c>
    </row>
    <row r="3891" spans="1:19">
      <c r="A3891" t="s">
        <v>10019</v>
      </c>
      <c r="B3891" t="s">
        <v>8175</v>
      </c>
      <c r="C3891" t="s">
        <v>29</v>
      </c>
      <c r="D3891" t="s">
        <v>30</v>
      </c>
      <c r="E3891">
        <v>382.52</v>
      </c>
      <c r="F3891" t="s">
        <v>23</v>
      </c>
      <c r="G3891" t="s">
        <v>24</v>
      </c>
      <c r="H3891">
        <v>5.43</v>
      </c>
      <c r="I3891">
        <v>0</v>
      </c>
      <c r="J3891" t="s">
        <v>48</v>
      </c>
      <c r="K3891">
        <v>551368</v>
      </c>
      <c r="L3891">
        <v>22</v>
      </c>
      <c r="M3891">
        <v>0</v>
      </c>
      <c r="N3891">
        <v>0</v>
      </c>
      <c r="O3891">
        <v>0</v>
      </c>
      <c r="P3891">
        <v>0</v>
      </c>
      <c r="Q3891">
        <v>0</v>
      </c>
      <c r="R3891" t="s">
        <v>10020</v>
      </c>
    </row>
    <row r="3892" spans="1:19">
      <c r="A3892" t="s">
        <v>10021</v>
      </c>
      <c r="B3892" t="s">
        <v>3044</v>
      </c>
      <c r="C3892" t="s">
        <v>121</v>
      </c>
      <c r="D3892" t="s">
        <v>30</v>
      </c>
      <c r="E3892">
        <v>297.48</v>
      </c>
      <c r="F3892" t="s">
        <v>39</v>
      </c>
      <c r="G3892" t="s">
        <v>24</v>
      </c>
      <c r="H3892">
        <v>4.05</v>
      </c>
      <c r="I3892">
        <v>0</v>
      </c>
      <c r="J3892" t="s">
        <v>31</v>
      </c>
      <c r="K3892">
        <v>554030</v>
      </c>
      <c r="L3892">
        <v>18</v>
      </c>
      <c r="M3892">
        <v>0</v>
      </c>
      <c r="N3892">
        <v>0</v>
      </c>
      <c r="O3892">
        <v>0</v>
      </c>
      <c r="P3892">
        <v>0</v>
      </c>
      <c r="Q3892">
        <v>0</v>
      </c>
      <c r="R3892" t="s">
        <v>10022</v>
      </c>
      <c r="S3892" t="s">
        <v>50</v>
      </c>
    </row>
    <row r="3893" spans="1:19">
      <c r="A3893" t="s">
        <v>10023</v>
      </c>
      <c r="B3893" t="s">
        <v>9346</v>
      </c>
      <c r="C3893" t="s">
        <v>29</v>
      </c>
      <c r="D3893" t="s">
        <v>70</v>
      </c>
      <c r="E3893">
        <v>72.38</v>
      </c>
      <c r="F3893" t="s">
        <v>39</v>
      </c>
      <c r="G3893" t="s">
        <v>40</v>
      </c>
      <c r="H3893">
        <v>0.77</v>
      </c>
      <c r="I3893">
        <v>0</v>
      </c>
      <c r="J3893" t="s">
        <v>25</v>
      </c>
      <c r="K3893">
        <v>433744</v>
      </c>
      <c r="L3893">
        <v>41</v>
      </c>
      <c r="M3893">
        <v>0</v>
      </c>
      <c r="N3893">
        <v>1</v>
      </c>
      <c r="O3893">
        <v>0</v>
      </c>
      <c r="P3893">
        <v>0</v>
      </c>
      <c r="Q3893">
        <v>0</v>
      </c>
      <c r="R3893" t="s">
        <v>10024</v>
      </c>
    </row>
    <row r="3894" spans="1:19">
      <c r="A3894" t="s">
        <v>10025</v>
      </c>
      <c r="B3894" t="s">
        <v>1026</v>
      </c>
      <c r="C3894" t="s">
        <v>111</v>
      </c>
      <c r="D3894" t="s">
        <v>30</v>
      </c>
      <c r="E3894">
        <v>1845.88</v>
      </c>
      <c r="F3894" t="s">
        <v>39</v>
      </c>
      <c r="G3894" t="s">
        <v>40</v>
      </c>
      <c r="H3894">
        <v>7.41</v>
      </c>
      <c r="I3894">
        <v>0</v>
      </c>
      <c r="J3894" t="s">
        <v>144</v>
      </c>
      <c r="K3894">
        <v>542682</v>
      </c>
      <c r="L3894">
        <v>23</v>
      </c>
      <c r="M3894">
        <v>0</v>
      </c>
      <c r="N3894">
        <v>0</v>
      </c>
      <c r="O3894">
        <v>0</v>
      </c>
      <c r="P3894">
        <v>0</v>
      </c>
      <c r="Q3894">
        <v>0</v>
      </c>
      <c r="R3894" t="s">
        <v>10026</v>
      </c>
    </row>
    <row r="3895" spans="1:19">
      <c r="A3895" t="s">
        <v>10027</v>
      </c>
      <c r="B3895" t="s">
        <v>337</v>
      </c>
      <c r="C3895" t="s">
        <v>44</v>
      </c>
      <c r="D3895" t="s">
        <v>30</v>
      </c>
      <c r="E3895">
        <v>147.68</v>
      </c>
      <c r="F3895" t="s">
        <v>23</v>
      </c>
      <c r="G3895" t="s">
        <v>24</v>
      </c>
      <c r="H3895">
        <v>6.19</v>
      </c>
      <c r="I3895">
        <v>0</v>
      </c>
      <c r="J3895" t="s">
        <v>25</v>
      </c>
      <c r="K3895">
        <v>439758</v>
      </c>
      <c r="L3895">
        <v>22</v>
      </c>
      <c r="M3895">
        <v>0</v>
      </c>
      <c r="N3895">
        <v>0</v>
      </c>
      <c r="O3895">
        <v>0</v>
      </c>
      <c r="P3895">
        <v>0</v>
      </c>
      <c r="Q3895">
        <v>0</v>
      </c>
      <c r="R3895" t="s">
        <v>10028</v>
      </c>
    </row>
    <row r="3896" spans="1:19">
      <c r="A3896" t="s">
        <v>10029</v>
      </c>
      <c r="B3896" t="s">
        <v>4971</v>
      </c>
      <c r="C3896" t="s">
        <v>121</v>
      </c>
      <c r="D3896" t="s">
        <v>70</v>
      </c>
      <c r="E3896">
        <v>564.15</v>
      </c>
      <c r="F3896" t="s">
        <v>23</v>
      </c>
      <c r="G3896" t="s">
        <v>24</v>
      </c>
      <c r="H3896">
        <v>4.45</v>
      </c>
      <c r="I3896">
        <v>0</v>
      </c>
      <c r="J3896" t="s">
        <v>48</v>
      </c>
      <c r="K3896">
        <v>475884</v>
      </c>
      <c r="L3896">
        <v>17</v>
      </c>
      <c r="M3896">
        <v>0</v>
      </c>
      <c r="N3896">
        <v>0</v>
      </c>
      <c r="O3896">
        <v>0</v>
      </c>
      <c r="P3896">
        <v>0</v>
      </c>
      <c r="Q3896">
        <v>0</v>
      </c>
      <c r="R3896" t="s">
        <v>10030</v>
      </c>
    </row>
    <row r="3897" spans="1:19">
      <c r="A3897" t="s">
        <v>10031</v>
      </c>
      <c r="B3897" t="s">
        <v>10032</v>
      </c>
      <c r="C3897" t="s">
        <v>44</v>
      </c>
      <c r="D3897" t="s">
        <v>70</v>
      </c>
      <c r="E3897">
        <v>271.58</v>
      </c>
      <c r="F3897" t="s">
        <v>39</v>
      </c>
      <c r="G3897" t="s">
        <v>40</v>
      </c>
      <c r="H3897">
        <v>11.54</v>
      </c>
      <c r="I3897">
        <v>0</v>
      </c>
      <c r="J3897" t="s">
        <v>144</v>
      </c>
      <c r="K3897">
        <v>529442</v>
      </c>
      <c r="L3897">
        <v>18</v>
      </c>
      <c r="M3897">
        <v>0</v>
      </c>
      <c r="N3897">
        <v>0</v>
      </c>
      <c r="O3897">
        <v>0</v>
      </c>
      <c r="P3897">
        <v>0</v>
      </c>
      <c r="Q3897">
        <v>0</v>
      </c>
      <c r="R3897" t="s">
        <v>10033</v>
      </c>
    </row>
    <row r="3898" spans="1:19">
      <c r="A3898" t="s">
        <v>10034</v>
      </c>
      <c r="B3898" t="s">
        <v>6717</v>
      </c>
      <c r="C3898" t="s">
        <v>121</v>
      </c>
      <c r="D3898" t="s">
        <v>54</v>
      </c>
      <c r="E3898">
        <v>576.86</v>
      </c>
      <c r="F3898" t="s">
        <v>23</v>
      </c>
      <c r="G3898" t="s">
        <v>24</v>
      </c>
      <c r="H3898">
        <v>19.02</v>
      </c>
      <c r="I3898">
        <v>0</v>
      </c>
      <c r="J3898" t="s">
        <v>25</v>
      </c>
      <c r="K3898">
        <v>437661</v>
      </c>
      <c r="L3898">
        <v>53</v>
      </c>
      <c r="M3898">
        <v>0</v>
      </c>
      <c r="N3898">
        <v>0</v>
      </c>
      <c r="O3898">
        <v>1</v>
      </c>
      <c r="P3898">
        <v>0</v>
      </c>
      <c r="Q3898">
        <v>0</v>
      </c>
      <c r="R3898" t="s">
        <v>10035</v>
      </c>
    </row>
    <row r="3899" spans="1:19">
      <c r="A3899" t="s">
        <v>10036</v>
      </c>
      <c r="B3899" t="s">
        <v>3820</v>
      </c>
      <c r="C3899" t="s">
        <v>35</v>
      </c>
      <c r="D3899" t="s">
        <v>30</v>
      </c>
      <c r="E3899">
        <v>379.53</v>
      </c>
      <c r="F3899" t="s">
        <v>55</v>
      </c>
      <c r="G3899" t="s">
        <v>40</v>
      </c>
      <c r="H3899">
        <v>10.01</v>
      </c>
      <c r="I3899">
        <v>0</v>
      </c>
      <c r="J3899" t="s">
        <v>31</v>
      </c>
      <c r="K3899">
        <v>455701</v>
      </c>
      <c r="L3899">
        <v>10</v>
      </c>
      <c r="M3899">
        <v>0</v>
      </c>
      <c r="N3899">
        <v>0</v>
      </c>
      <c r="O3899">
        <v>0</v>
      </c>
      <c r="P3899">
        <v>0</v>
      </c>
      <c r="Q3899">
        <v>0</v>
      </c>
      <c r="R3899" t="s">
        <v>10037</v>
      </c>
    </row>
    <row r="3900" spans="1:19">
      <c r="A3900" t="s">
        <v>10038</v>
      </c>
      <c r="B3900" t="s">
        <v>6185</v>
      </c>
      <c r="C3900" t="s">
        <v>21</v>
      </c>
      <c r="D3900" t="s">
        <v>54</v>
      </c>
      <c r="E3900">
        <v>1071.3599999999999</v>
      </c>
      <c r="F3900" t="s">
        <v>55</v>
      </c>
      <c r="G3900" t="s">
        <v>24</v>
      </c>
      <c r="H3900">
        <v>8.91</v>
      </c>
      <c r="I3900">
        <v>0</v>
      </c>
      <c r="J3900" t="s">
        <v>25</v>
      </c>
      <c r="K3900">
        <v>403476</v>
      </c>
      <c r="L3900">
        <v>50</v>
      </c>
      <c r="M3900">
        <v>0</v>
      </c>
      <c r="N3900">
        <v>0</v>
      </c>
      <c r="O3900">
        <v>1</v>
      </c>
      <c r="P3900">
        <v>0</v>
      </c>
      <c r="Q3900">
        <v>0</v>
      </c>
      <c r="R3900" t="s">
        <v>10039</v>
      </c>
      <c r="S3900" t="s">
        <v>57</v>
      </c>
    </row>
    <row r="3901" spans="1:19">
      <c r="A3901" t="s">
        <v>10040</v>
      </c>
      <c r="B3901" t="s">
        <v>10041</v>
      </c>
      <c r="C3901" t="s">
        <v>21</v>
      </c>
      <c r="D3901" t="s">
        <v>30</v>
      </c>
      <c r="E3901">
        <v>348.45</v>
      </c>
      <c r="F3901" t="s">
        <v>23</v>
      </c>
      <c r="G3901" t="s">
        <v>24</v>
      </c>
      <c r="H3901">
        <v>6.8</v>
      </c>
      <c r="I3901">
        <v>0</v>
      </c>
      <c r="J3901" t="s">
        <v>48</v>
      </c>
      <c r="K3901">
        <v>448980</v>
      </c>
      <c r="L3901">
        <v>46</v>
      </c>
      <c r="M3901">
        <v>0</v>
      </c>
      <c r="N3901">
        <v>1</v>
      </c>
      <c r="O3901">
        <v>0</v>
      </c>
      <c r="P3901">
        <v>0</v>
      </c>
      <c r="Q3901">
        <v>0</v>
      </c>
      <c r="R3901" t="s">
        <v>10042</v>
      </c>
    </row>
    <row r="3902" spans="1:19">
      <c r="A3902" t="s">
        <v>10043</v>
      </c>
      <c r="B3902" t="s">
        <v>8707</v>
      </c>
      <c r="C3902" t="s">
        <v>21</v>
      </c>
      <c r="D3902" t="s">
        <v>70</v>
      </c>
      <c r="E3902">
        <v>343.53</v>
      </c>
      <c r="F3902" t="s">
        <v>23</v>
      </c>
      <c r="G3902" t="s">
        <v>24</v>
      </c>
      <c r="H3902">
        <v>8.58</v>
      </c>
      <c r="I3902">
        <v>0</v>
      </c>
      <c r="J3902" t="s">
        <v>48</v>
      </c>
      <c r="K3902">
        <v>415011</v>
      </c>
      <c r="L3902">
        <v>19</v>
      </c>
      <c r="M3902">
        <v>0</v>
      </c>
      <c r="N3902">
        <v>0</v>
      </c>
      <c r="O3902">
        <v>0</v>
      </c>
      <c r="P3902">
        <v>0</v>
      </c>
      <c r="Q3902">
        <v>0</v>
      </c>
      <c r="R3902" t="s">
        <v>10044</v>
      </c>
    </row>
    <row r="3903" spans="1:19">
      <c r="A3903" t="s">
        <v>10045</v>
      </c>
      <c r="B3903" t="s">
        <v>9213</v>
      </c>
      <c r="C3903" t="s">
        <v>44</v>
      </c>
      <c r="D3903" t="s">
        <v>54</v>
      </c>
      <c r="E3903">
        <v>732.43</v>
      </c>
      <c r="F3903" t="s">
        <v>23</v>
      </c>
      <c r="G3903" t="s">
        <v>24</v>
      </c>
      <c r="H3903">
        <v>15.76</v>
      </c>
      <c r="I3903">
        <v>0</v>
      </c>
      <c r="J3903" t="s">
        <v>25</v>
      </c>
      <c r="K3903">
        <v>482288</v>
      </c>
      <c r="L3903">
        <v>24</v>
      </c>
      <c r="M3903">
        <v>0</v>
      </c>
      <c r="N3903">
        <v>0</v>
      </c>
      <c r="O3903">
        <v>0</v>
      </c>
      <c r="P3903">
        <v>0</v>
      </c>
      <c r="Q3903">
        <v>0</v>
      </c>
      <c r="R3903" t="s">
        <v>10046</v>
      </c>
    </row>
    <row r="3904" spans="1:19">
      <c r="A3904" t="s">
        <v>10047</v>
      </c>
      <c r="B3904" t="s">
        <v>10048</v>
      </c>
      <c r="C3904" t="s">
        <v>21</v>
      </c>
      <c r="D3904" t="s">
        <v>22</v>
      </c>
      <c r="E3904">
        <v>487.45</v>
      </c>
      <c r="F3904" t="s">
        <v>23</v>
      </c>
      <c r="G3904" t="s">
        <v>24</v>
      </c>
      <c r="H3904">
        <v>2.33</v>
      </c>
      <c r="I3904">
        <v>0</v>
      </c>
      <c r="J3904" t="s">
        <v>144</v>
      </c>
      <c r="K3904">
        <v>464184</v>
      </c>
      <c r="L3904">
        <v>24</v>
      </c>
      <c r="M3904">
        <v>0</v>
      </c>
      <c r="N3904">
        <v>0</v>
      </c>
      <c r="O3904">
        <v>0</v>
      </c>
      <c r="P3904">
        <v>0</v>
      </c>
      <c r="Q3904">
        <v>0</v>
      </c>
      <c r="R3904" t="s">
        <v>10049</v>
      </c>
    </row>
    <row r="3905" spans="1:19">
      <c r="A3905" t="s">
        <v>10050</v>
      </c>
      <c r="B3905" t="s">
        <v>10051</v>
      </c>
      <c r="C3905" t="s">
        <v>121</v>
      </c>
      <c r="D3905" t="s">
        <v>54</v>
      </c>
      <c r="E3905">
        <v>907.31</v>
      </c>
      <c r="F3905" t="s">
        <v>55</v>
      </c>
      <c r="G3905" t="s">
        <v>40</v>
      </c>
      <c r="H3905">
        <v>12.86</v>
      </c>
      <c r="I3905">
        <v>0</v>
      </c>
      <c r="J3905" t="s">
        <v>31</v>
      </c>
      <c r="K3905">
        <v>435725</v>
      </c>
      <c r="L3905">
        <v>17</v>
      </c>
      <c r="M3905">
        <v>0</v>
      </c>
      <c r="N3905">
        <v>0</v>
      </c>
      <c r="O3905">
        <v>0</v>
      </c>
      <c r="P3905">
        <v>0</v>
      </c>
      <c r="Q3905">
        <v>0</v>
      </c>
      <c r="R3905" t="s">
        <v>10052</v>
      </c>
    </row>
    <row r="3906" spans="1:19">
      <c r="A3906" t="s">
        <v>10053</v>
      </c>
      <c r="B3906" t="s">
        <v>1674</v>
      </c>
      <c r="C3906" t="s">
        <v>128</v>
      </c>
      <c r="D3906" t="s">
        <v>30</v>
      </c>
      <c r="E3906">
        <v>185.36</v>
      </c>
      <c r="F3906" t="s">
        <v>55</v>
      </c>
      <c r="G3906" t="s">
        <v>24</v>
      </c>
      <c r="H3906">
        <v>5.33</v>
      </c>
      <c r="I3906">
        <v>0</v>
      </c>
      <c r="J3906" t="s">
        <v>25</v>
      </c>
      <c r="K3906">
        <v>508783</v>
      </c>
      <c r="L3906">
        <v>21</v>
      </c>
      <c r="M3906">
        <v>0</v>
      </c>
      <c r="N3906">
        <v>0</v>
      </c>
      <c r="O3906">
        <v>0</v>
      </c>
      <c r="P3906">
        <v>0</v>
      </c>
      <c r="Q3906">
        <v>0</v>
      </c>
      <c r="R3906" t="s">
        <v>10054</v>
      </c>
      <c r="S3906" t="s">
        <v>57</v>
      </c>
    </row>
    <row r="3907" spans="1:19">
      <c r="A3907" t="s">
        <v>10055</v>
      </c>
      <c r="B3907" t="s">
        <v>2323</v>
      </c>
      <c r="C3907" t="s">
        <v>60</v>
      </c>
      <c r="D3907" t="s">
        <v>22</v>
      </c>
      <c r="E3907">
        <v>265.45</v>
      </c>
      <c r="F3907" t="s">
        <v>23</v>
      </c>
      <c r="G3907" t="s">
        <v>24</v>
      </c>
      <c r="H3907">
        <v>9.35</v>
      </c>
      <c r="I3907">
        <v>0</v>
      </c>
      <c r="J3907" t="s">
        <v>31</v>
      </c>
      <c r="K3907">
        <v>443732</v>
      </c>
      <c r="L3907">
        <v>14</v>
      </c>
      <c r="M3907">
        <v>0</v>
      </c>
      <c r="N3907">
        <v>0</v>
      </c>
      <c r="O3907">
        <v>0</v>
      </c>
      <c r="P3907">
        <v>0</v>
      </c>
      <c r="Q3907">
        <v>0</v>
      </c>
      <c r="R3907" t="s">
        <v>10056</v>
      </c>
    </row>
    <row r="3908" spans="1:19">
      <c r="A3908" t="s">
        <v>10057</v>
      </c>
      <c r="B3908" t="s">
        <v>4185</v>
      </c>
      <c r="C3908" t="s">
        <v>35</v>
      </c>
      <c r="D3908" t="s">
        <v>30</v>
      </c>
      <c r="E3908">
        <v>204.37</v>
      </c>
      <c r="F3908" t="s">
        <v>39</v>
      </c>
      <c r="G3908" t="s">
        <v>40</v>
      </c>
      <c r="H3908">
        <v>3.62</v>
      </c>
      <c r="I3908">
        <v>0</v>
      </c>
      <c r="J3908" t="s">
        <v>31</v>
      </c>
      <c r="K3908">
        <v>430335</v>
      </c>
      <c r="L3908">
        <v>24</v>
      </c>
      <c r="M3908">
        <v>0</v>
      </c>
      <c r="N3908">
        <v>0</v>
      </c>
      <c r="O3908">
        <v>0</v>
      </c>
      <c r="P3908">
        <v>0</v>
      </c>
      <c r="Q3908">
        <v>0</v>
      </c>
      <c r="R3908" t="s">
        <v>10058</v>
      </c>
    </row>
    <row r="3909" spans="1:19">
      <c r="A3909" t="s">
        <v>10059</v>
      </c>
      <c r="B3909" t="s">
        <v>10060</v>
      </c>
      <c r="C3909" t="s">
        <v>29</v>
      </c>
      <c r="D3909" t="s">
        <v>54</v>
      </c>
      <c r="E3909">
        <v>527.91999999999996</v>
      </c>
      <c r="F3909" t="s">
        <v>23</v>
      </c>
      <c r="G3909" t="s">
        <v>24</v>
      </c>
      <c r="H3909">
        <v>14.82</v>
      </c>
      <c r="I3909">
        <v>0</v>
      </c>
      <c r="J3909" t="s">
        <v>48</v>
      </c>
      <c r="K3909">
        <v>554019</v>
      </c>
      <c r="L3909">
        <v>14</v>
      </c>
      <c r="M3909">
        <v>0</v>
      </c>
      <c r="N3909">
        <v>0</v>
      </c>
      <c r="O3909">
        <v>0</v>
      </c>
      <c r="P3909">
        <v>0</v>
      </c>
      <c r="Q3909">
        <v>0</v>
      </c>
      <c r="R3909" t="s">
        <v>10061</v>
      </c>
    </row>
    <row r="3910" spans="1:19">
      <c r="A3910" t="s">
        <v>10062</v>
      </c>
      <c r="B3910" t="s">
        <v>5070</v>
      </c>
      <c r="C3910" t="s">
        <v>121</v>
      </c>
      <c r="D3910" t="s">
        <v>22</v>
      </c>
      <c r="E3910">
        <v>534.6</v>
      </c>
      <c r="F3910" t="s">
        <v>23</v>
      </c>
      <c r="G3910" t="s">
        <v>24</v>
      </c>
      <c r="H3910">
        <v>1.93</v>
      </c>
      <c r="I3910">
        <v>0</v>
      </c>
      <c r="J3910" t="s">
        <v>31</v>
      </c>
      <c r="K3910">
        <v>543019</v>
      </c>
      <c r="L3910">
        <v>10</v>
      </c>
      <c r="M3910">
        <v>0</v>
      </c>
      <c r="N3910">
        <v>0</v>
      </c>
      <c r="O3910">
        <v>0</v>
      </c>
      <c r="P3910">
        <v>0</v>
      </c>
      <c r="Q3910">
        <v>0</v>
      </c>
      <c r="R3910" t="s">
        <v>10063</v>
      </c>
    </row>
    <row r="3911" spans="1:19">
      <c r="A3911" t="s">
        <v>10064</v>
      </c>
      <c r="B3911" t="s">
        <v>2140</v>
      </c>
      <c r="C3911" t="s">
        <v>21</v>
      </c>
      <c r="D3911" t="s">
        <v>30</v>
      </c>
      <c r="E3911">
        <v>162.22</v>
      </c>
      <c r="F3911" t="s">
        <v>23</v>
      </c>
      <c r="G3911" t="s">
        <v>24</v>
      </c>
      <c r="H3911">
        <v>10.52</v>
      </c>
      <c r="I3911">
        <v>0</v>
      </c>
      <c r="J3911" t="s">
        <v>48</v>
      </c>
      <c r="K3911">
        <v>526138</v>
      </c>
      <c r="L3911">
        <v>20</v>
      </c>
      <c r="M3911">
        <v>0</v>
      </c>
      <c r="N3911">
        <v>0</v>
      </c>
      <c r="O3911">
        <v>0</v>
      </c>
      <c r="P3911">
        <v>0</v>
      </c>
      <c r="Q3911">
        <v>0</v>
      </c>
      <c r="R3911" t="s">
        <v>10065</v>
      </c>
    </row>
    <row r="3912" spans="1:19">
      <c r="A3912" t="s">
        <v>10066</v>
      </c>
      <c r="B3912" t="s">
        <v>1032</v>
      </c>
      <c r="C3912" t="s">
        <v>44</v>
      </c>
      <c r="D3912" t="s">
        <v>54</v>
      </c>
      <c r="E3912">
        <v>666.36</v>
      </c>
      <c r="F3912" t="s">
        <v>39</v>
      </c>
      <c r="G3912" t="s">
        <v>40</v>
      </c>
      <c r="H3912">
        <v>14.38</v>
      </c>
      <c r="I3912">
        <v>0</v>
      </c>
      <c r="J3912" t="s">
        <v>25</v>
      </c>
      <c r="K3912">
        <v>507904</v>
      </c>
      <c r="L3912">
        <v>22</v>
      </c>
      <c r="M3912">
        <v>0</v>
      </c>
      <c r="N3912">
        <v>0</v>
      </c>
      <c r="O3912">
        <v>0</v>
      </c>
      <c r="P3912">
        <v>0</v>
      </c>
      <c r="Q3912">
        <v>0</v>
      </c>
      <c r="R3912" t="s">
        <v>10067</v>
      </c>
    </row>
    <row r="3913" spans="1:19">
      <c r="A3913" t="s">
        <v>10068</v>
      </c>
      <c r="B3913" t="s">
        <v>7332</v>
      </c>
      <c r="C3913" t="s">
        <v>35</v>
      </c>
      <c r="D3913" t="s">
        <v>22</v>
      </c>
      <c r="E3913">
        <v>409.97</v>
      </c>
      <c r="F3913" t="s">
        <v>23</v>
      </c>
      <c r="G3913" t="s">
        <v>24</v>
      </c>
      <c r="H3913">
        <v>3.57</v>
      </c>
      <c r="I3913">
        <v>0</v>
      </c>
      <c r="J3913" t="s">
        <v>48</v>
      </c>
      <c r="K3913">
        <v>495723</v>
      </c>
      <c r="L3913">
        <v>24</v>
      </c>
      <c r="M3913">
        <v>0</v>
      </c>
      <c r="N3913">
        <v>0</v>
      </c>
      <c r="O3913">
        <v>0</v>
      </c>
      <c r="P3913">
        <v>0</v>
      </c>
      <c r="Q3913">
        <v>0</v>
      </c>
      <c r="R3913" t="s">
        <v>10069</v>
      </c>
    </row>
    <row r="3914" spans="1:19">
      <c r="A3914" t="s">
        <v>10070</v>
      </c>
      <c r="B3914" t="s">
        <v>4949</v>
      </c>
      <c r="C3914" t="s">
        <v>29</v>
      </c>
      <c r="D3914" t="s">
        <v>30</v>
      </c>
      <c r="E3914">
        <v>909.06</v>
      </c>
      <c r="F3914" t="s">
        <v>23</v>
      </c>
      <c r="G3914" t="s">
        <v>24</v>
      </c>
      <c r="H3914">
        <v>5.69</v>
      </c>
      <c r="I3914">
        <v>0</v>
      </c>
      <c r="J3914" t="s">
        <v>25</v>
      </c>
      <c r="K3914">
        <v>440716</v>
      </c>
      <c r="L3914">
        <v>13</v>
      </c>
      <c r="M3914">
        <v>0</v>
      </c>
      <c r="N3914">
        <v>0</v>
      </c>
      <c r="O3914">
        <v>0</v>
      </c>
      <c r="P3914">
        <v>0</v>
      </c>
      <c r="Q3914">
        <v>0</v>
      </c>
      <c r="R3914" t="s">
        <v>10071</v>
      </c>
    </row>
    <row r="3915" spans="1:19">
      <c r="A3915" t="s">
        <v>10072</v>
      </c>
      <c r="B3915" t="s">
        <v>5281</v>
      </c>
      <c r="C3915" t="s">
        <v>35</v>
      </c>
      <c r="D3915" t="s">
        <v>70</v>
      </c>
      <c r="E3915">
        <v>400.67</v>
      </c>
      <c r="F3915" t="s">
        <v>39</v>
      </c>
      <c r="G3915" t="s">
        <v>40</v>
      </c>
      <c r="H3915">
        <v>2.99</v>
      </c>
      <c r="I3915">
        <v>0</v>
      </c>
      <c r="J3915" t="s">
        <v>31</v>
      </c>
      <c r="K3915">
        <v>444229</v>
      </c>
      <c r="L3915">
        <v>13</v>
      </c>
      <c r="M3915">
        <v>0</v>
      </c>
      <c r="N3915">
        <v>0</v>
      </c>
      <c r="O3915">
        <v>0</v>
      </c>
      <c r="P3915">
        <v>0</v>
      </c>
      <c r="Q3915">
        <v>0</v>
      </c>
      <c r="R3915" t="s">
        <v>10073</v>
      </c>
    </row>
    <row r="3916" spans="1:19">
      <c r="A3916" t="s">
        <v>10074</v>
      </c>
      <c r="B3916" t="s">
        <v>3526</v>
      </c>
      <c r="C3916" t="s">
        <v>29</v>
      </c>
      <c r="D3916" t="s">
        <v>54</v>
      </c>
      <c r="E3916">
        <v>272.45999999999998</v>
      </c>
      <c r="F3916" t="s">
        <v>39</v>
      </c>
      <c r="G3916" t="s">
        <v>40</v>
      </c>
      <c r="H3916">
        <v>8.0299999999999994</v>
      </c>
      <c r="I3916">
        <v>0</v>
      </c>
      <c r="J3916" t="s">
        <v>144</v>
      </c>
      <c r="K3916">
        <v>428883</v>
      </c>
      <c r="L3916">
        <v>17</v>
      </c>
      <c r="M3916">
        <v>0</v>
      </c>
      <c r="N3916">
        <v>0</v>
      </c>
      <c r="O3916">
        <v>0</v>
      </c>
      <c r="P3916">
        <v>0</v>
      </c>
      <c r="Q3916">
        <v>0</v>
      </c>
      <c r="R3916" t="s">
        <v>10075</v>
      </c>
    </row>
    <row r="3917" spans="1:19">
      <c r="A3917" t="s">
        <v>10076</v>
      </c>
      <c r="B3917" t="s">
        <v>2838</v>
      </c>
      <c r="C3917" t="s">
        <v>29</v>
      </c>
      <c r="D3917" t="s">
        <v>30</v>
      </c>
      <c r="E3917">
        <v>612.80999999999995</v>
      </c>
      <c r="F3917" t="s">
        <v>23</v>
      </c>
      <c r="G3917" t="s">
        <v>24</v>
      </c>
      <c r="H3917">
        <v>7.26</v>
      </c>
      <c r="I3917">
        <v>0</v>
      </c>
      <c r="J3917" t="s">
        <v>31</v>
      </c>
      <c r="K3917">
        <v>485376</v>
      </c>
      <c r="L3917">
        <v>20</v>
      </c>
      <c r="M3917">
        <v>0</v>
      </c>
      <c r="N3917">
        <v>0</v>
      </c>
      <c r="O3917">
        <v>0</v>
      </c>
      <c r="P3917">
        <v>0</v>
      </c>
      <c r="Q3917">
        <v>0</v>
      </c>
      <c r="R3917" t="s">
        <v>10077</v>
      </c>
    </row>
    <row r="3918" spans="1:19">
      <c r="A3918" t="s">
        <v>10078</v>
      </c>
      <c r="B3918" t="s">
        <v>4636</v>
      </c>
      <c r="C3918" t="s">
        <v>29</v>
      </c>
      <c r="D3918" t="s">
        <v>30</v>
      </c>
      <c r="E3918">
        <v>236.09</v>
      </c>
      <c r="F3918" t="s">
        <v>23</v>
      </c>
      <c r="G3918" t="s">
        <v>24</v>
      </c>
      <c r="H3918">
        <v>1.47</v>
      </c>
      <c r="I3918">
        <v>0</v>
      </c>
      <c r="J3918" t="s">
        <v>25</v>
      </c>
      <c r="K3918">
        <v>496178</v>
      </c>
      <c r="L3918">
        <v>10</v>
      </c>
      <c r="M3918">
        <v>0</v>
      </c>
      <c r="N3918">
        <v>0</v>
      </c>
      <c r="O3918">
        <v>0</v>
      </c>
      <c r="P3918">
        <v>0</v>
      </c>
      <c r="Q3918">
        <v>0</v>
      </c>
      <c r="R3918" t="s">
        <v>10079</v>
      </c>
    </row>
    <row r="3919" spans="1:19">
      <c r="A3919" t="s">
        <v>10080</v>
      </c>
      <c r="B3919" t="s">
        <v>5678</v>
      </c>
      <c r="C3919" t="s">
        <v>111</v>
      </c>
      <c r="D3919" t="s">
        <v>54</v>
      </c>
      <c r="E3919">
        <v>1215.1500000000001</v>
      </c>
      <c r="F3919" t="s">
        <v>23</v>
      </c>
      <c r="G3919" t="s">
        <v>24</v>
      </c>
      <c r="H3919">
        <v>18.739999999999998</v>
      </c>
      <c r="I3919">
        <v>0</v>
      </c>
      <c r="J3919" t="s">
        <v>25</v>
      </c>
      <c r="K3919">
        <v>523851</v>
      </c>
      <c r="L3919">
        <v>11</v>
      </c>
      <c r="M3919">
        <v>0</v>
      </c>
      <c r="N3919">
        <v>0</v>
      </c>
      <c r="O3919">
        <v>0</v>
      </c>
      <c r="P3919">
        <v>0</v>
      </c>
      <c r="Q3919">
        <v>0</v>
      </c>
      <c r="R3919" t="s">
        <v>10081</v>
      </c>
    </row>
    <row r="3920" spans="1:19">
      <c r="A3920" t="s">
        <v>10082</v>
      </c>
      <c r="B3920" t="s">
        <v>2616</v>
      </c>
      <c r="C3920" t="s">
        <v>60</v>
      </c>
      <c r="D3920" t="s">
        <v>22</v>
      </c>
      <c r="E3920">
        <v>270.68</v>
      </c>
      <c r="F3920" t="s">
        <v>23</v>
      </c>
      <c r="G3920" t="s">
        <v>24</v>
      </c>
      <c r="H3920">
        <v>1.62</v>
      </c>
      <c r="I3920">
        <v>0</v>
      </c>
      <c r="J3920" t="s">
        <v>31</v>
      </c>
      <c r="K3920">
        <v>506688</v>
      </c>
      <c r="L3920">
        <v>18</v>
      </c>
      <c r="M3920">
        <v>0</v>
      </c>
      <c r="N3920">
        <v>0</v>
      </c>
      <c r="O3920">
        <v>0</v>
      </c>
      <c r="P3920">
        <v>0</v>
      </c>
      <c r="Q3920">
        <v>0</v>
      </c>
      <c r="R3920" t="s">
        <v>10083</v>
      </c>
    </row>
    <row r="3921" spans="1:19">
      <c r="A3921" t="s">
        <v>10084</v>
      </c>
      <c r="B3921" t="s">
        <v>10085</v>
      </c>
      <c r="C3921" t="s">
        <v>53</v>
      </c>
      <c r="D3921" t="s">
        <v>30</v>
      </c>
      <c r="E3921">
        <v>178.52</v>
      </c>
      <c r="F3921" t="s">
        <v>39</v>
      </c>
      <c r="G3921" t="s">
        <v>40</v>
      </c>
      <c r="H3921">
        <v>3.66</v>
      </c>
      <c r="I3921">
        <v>0</v>
      </c>
      <c r="J3921" t="s">
        <v>31</v>
      </c>
      <c r="K3921">
        <v>519537</v>
      </c>
      <c r="L3921">
        <v>19</v>
      </c>
      <c r="M3921">
        <v>0</v>
      </c>
      <c r="N3921">
        <v>0</v>
      </c>
      <c r="O3921">
        <v>0</v>
      </c>
      <c r="P3921">
        <v>0</v>
      </c>
      <c r="Q3921">
        <v>0</v>
      </c>
      <c r="R3921" t="s">
        <v>10086</v>
      </c>
    </row>
    <row r="3922" spans="1:19">
      <c r="A3922" t="s">
        <v>10087</v>
      </c>
      <c r="B3922" t="s">
        <v>5582</v>
      </c>
      <c r="C3922" t="s">
        <v>128</v>
      </c>
      <c r="D3922" t="s">
        <v>54</v>
      </c>
      <c r="E3922">
        <v>292.97000000000003</v>
      </c>
      <c r="F3922" t="s">
        <v>39</v>
      </c>
      <c r="G3922" t="s">
        <v>24</v>
      </c>
      <c r="H3922">
        <v>19.66</v>
      </c>
      <c r="I3922">
        <v>0</v>
      </c>
      <c r="J3922" t="s">
        <v>31</v>
      </c>
      <c r="K3922">
        <v>432497</v>
      </c>
      <c r="L3922">
        <v>24</v>
      </c>
      <c r="M3922">
        <v>0</v>
      </c>
      <c r="N3922">
        <v>0</v>
      </c>
      <c r="O3922">
        <v>0</v>
      </c>
      <c r="P3922">
        <v>0</v>
      </c>
      <c r="Q3922">
        <v>0</v>
      </c>
      <c r="R3922" t="s">
        <v>10088</v>
      </c>
      <c r="S3922" t="s">
        <v>50</v>
      </c>
    </row>
    <row r="3923" spans="1:19">
      <c r="A3923" t="s">
        <v>10089</v>
      </c>
      <c r="B3923" t="s">
        <v>4633</v>
      </c>
      <c r="C3923" t="s">
        <v>29</v>
      </c>
      <c r="D3923" t="s">
        <v>30</v>
      </c>
      <c r="E3923">
        <v>535.38</v>
      </c>
      <c r="F3923" t="s">
        <v>55</v>
      </c>
      <c r="G3923" t="s">
        <v>24</v>
      </c>
      <c r="H3923">
        <v>10.83</v>
      </c>
      <c r="I3923">
        <v>0</v>
      </c>
      <c r="J3923" t="s">
        <v>25</v>
      </c>
      <c r="K3923">
        <v>489269</v>
      </c>
      <c r="L3923">
        <v>15</v>
      </c>
      <c r="M3923">
        <v>0</v>
      </c>
      <c r="N3923">
        <v>0</v>
      </c>
      <c r="O3923">
        <v>0</v>
      </c>
      <c r="P3923">
        <v>0</v>
      </c>
      <c r="Q3923">
        <v>0</v>
      </c>
      <c r="R3923" t="s">
        <v>10090</v>
      </c>
      <c r="S3923" t="s">
        <v>57</v>
      </c>
    </row>
    <row r="3924" spans="1:19">
      <c r="A3924" t="s">
        <v>10091</v>
      </c>
      <c r="B3924" t="s">
        <v>1486</v>
      </c>
      <c r="C3924" t="s">
        <v>21</v>
      </c>
      <c r="D3924" t="s">
        <v>70</v>
      </c>
      <c r="E3924">
        <v>447.56</v>
      </c>
      <c r="F3924" t="s">
        <v>55</v>
      </c>
      <c r="G3924" t="s">
        <v>40</v>
      </c>
      <c r="H3924">
        <v>10.25</v>
      </c>
      <c r="I3924">
        <v>0</v>
      </c>
      <c r="J3924" t="s">
        <v>25</v>
      </c>
      <c r="K3924">
        <v>546303</v>
      </c>
      <c r="L3924">
        <v>17</v>
      </c>
      <c r="M3924">
        <v>0</v>
      </c>
      <c r="N3924">
        <v>0</v>
      </c>
      <c r="O3924">
        <v>0</v>
      </c>
      <c r="P3924">
        <v>0</v>
      </c>
      <c r="Q3924">
        <v>0</v>
      </c>
      <c r="R3924" t="s">
        <v>10092</v>
      </c>
    </row>
    <row r="3925" spans="1:19">
      <c r="A3925" t="s">
        <v>10093</v>
      </c>
      <c r="B3925" t="s">
        <v>6171</v>
      </c>
      <c r="C3925" t="s">
        <v>121</v>
      </c>
      <c r="D3925" t="s">
        <v>54</v>
      </c>
      <c r="E3925">
        <v>448.58</v>
      </c>
      <c r="F3925" t="s">
        <v>39</v>
      </c>
      <c r="G3925" t="s">
        <v>24</v>
      </c>
      <c r="H3925">
        <v>17.55</v>
      </c>
      <c r="I3925">
        <v>0</v>
      </c>
      <c r="J3925" t="s">
        <v>31</v>
      </c>
      <c r="K3925">
        <v>434046</v>
      </c>
      <c r="L3925">
        <v>17</v>
      </c>
      <c r="M3925">
        <v>0</v>
      </c>
      <c r="N3925">
        <v>0</v>
      </c>
      <c r="O3925">
        <v>0</v>
      </c>
      <c r="P3925">
        <v>0</v>
      </c>
      <c r="Q3925">
        <v>0</v>
      </c>
      <c r="R3925" t="s">
        <v>10094</v>
      </c>
      <c r="S3925" t="s">
        <v>50</v>
      </c>
    </row>
    <row r="3926" spans="1:19">
      <c r="A3926" t="s">
        <v>10095</v>
      </c>
      <c r="B3926" t="s">
        <v>2653</v>
      </c>
      <c r="C3926" t="s">
        <v>95</v>
      </c>
      <c r="D3926" t="s">
        <v>22</v>
      </c>
      <c r="E3926">
        <v>183.06</v>
      </c>
      <c r="F3926" t="s">
        <v>23</v>
      </c>
      <c r="G3926" t="s">
        <v>24</v>
      </c>
      <c r="H3926">
        <v>7.44</v>
      </c>
      <c r="I3926">
        <v>0</v>
      </c>
      <c r="J3926" t="s">
        <v>25</v>
      </c>
      <c r="K3926">
        <v>484635</v>
      </c>
      <c r="L3926">
        <v>22</v>
      </c>
      <c r="M3926">
        <v>0</v>
      </c>
      <c r="N3926">
        <v>0</v>
      </c>
      <c r="O3926">
        <v>0</v>
      </c>
      <c r="P3926">
        <v>0</v>
      </c>
      <c r="Q3926">
        <v>0</v>
      </c>
      <c r="R3926" t="s">
        <v>10096</v>
      </c>
    </row>
    <row r="3927" spans="1:19">
      <c r="A3927" t="s">
        <v>10097</v>
      </c>
      <c r="B3927" t="s">
        <v>4432</v>
      </c>
      <c r="C3927" t="s">
        <v>121</v>
      </c>
      <c r="D3927" t="s">
        <v>22</v>
      </c>
      <c r="E3927">
        <v>296.5</v>
      </c>
      <c r="F3927" t="s">
        <v>23</v>
      </c>
      <c r="G3927" t="s">
        <v>24</v>
      </c>
      <c r="H3927">
        <v>4.8899999999999997</v>
      </c>
      <c r="I3927">
        <v>0</v>
      </c>
      <c r="J3927" t="s">
        <v>25</v>
      </c>
      <c r="K3927">
        <v>524833</v>
      </c>
      <c r="L3927">
        <v>48</v>
      </c>
      <c r="M3927">
        <v>1</v>
      </c>
      <c r="N3927">
        <v>0</v>
      </c>
      <c r="O3927">
        <v>0</v>
      </c>
      <c r="P3927">
        <v>0</v>
      </c>
      <c r="Q3927">
        <v>1</v>
      </c>
      <c r="R3927" t="s">
        <v>10098</v>
      </c>
    </row>
    <row r="3928" spans="1:19">
      <c r="A3928" t="s">
        <v>10099</v>
      </c>
      <c r="B3928" t="s">
        <v>8986</v>
      </c>
      <c r="C3928" t="s">
        <v>44</v>
      </c>
      <c r="D3928" t="s">
        <v>22</v>
      </c>
      <c r="E3928">
        <v>347.13</v>
      </c>
      <c r="F3928" t="s">
        <v>23</v>
      </c>
      <c r="G3928" t="s">
        <v>24</v>
      </c>
      <c r="H3928">
        <v>10.3</v>
      </c>
      <c r="I3928">
        <v>0</v>
      </c>
      <c r="J3928" t="s">
        <v>48</v>
      </c>
      <c r="K3928">
        <v>502695</v>
      </c>
      <c r="L3928">
        <v>50</v>
      </c>
      <c r="M3928">
        <v>0</v>
      </c>
      <c r="N3928">
        <v>1</v>
      </c>
      <c r="O3928">
        <v>0</v>
      </c>
      <c r="P3928">
        <v>0</v>
      </c>
      <c r="Q3928">
        <v>0</v>
      </c>
      <c r="R3928" t="s">
        <v>10100</v>
      </c>
    </row>
    <row r="3929" spans="1:19">
      <c r="A3929" t="s">
        <v>10101</v>
      </c>
      <c r="B3929" t="s">
        <v>10102</v>
      </c>
      <c r="C3929" t="s">
        <v>21</v>
      </c>
      <c r="D3929" t="s">
        <v>30</v>
      </c>
      <c r="E3929">
        <v>511.18</v>
      </c>
      <c r="F3929" t="s">
        <v>55</v>
      </c>
      <c r="G3929" t="s">
        <v>40</v>
      </c>
      <c r="H3929">
        <v>10.74</v>
      </c>
      <c r="I3929">
        <v>0</v>
      </c>
      <c r="J3929" t="s">
        <v>144</v>
      </c>
      <c r="K3929">
        <v>491209</v>
      </c>
      <c r="L3929">
        <v>44</v>
      </c>
      <c r="M3929">
        <v>0</v>
      </c>
      <c r="N3929">
        <v>0</v>
      </c>
      <c r="O3929">
        <v>1</v>
      </c>
      <c r="P3929">
        <v>0</v>
      </c>
      <c r="Q3929">
        <v>0</v>
      </c>
      <c r="R3929" t="s">
        <v>10103</v>
      </c>
    </row>
    <row r="3930" spans="1:19">
      <c r="A3930" t="s">
        <v>10104</v>
      </c>
      <c r="B3930" t="s">
        <v>6433</v>
      </c>
      <c r="C3930" t="s">
        <v>128</v>
      </c>
      <c r="D3930" t="s">
        <v>30</v>
      </c>
      <c r="E3930">
        <v>1492.87</v>
      </c>
      <c r="F3930" t="s">
        <v>23</v>
      </c>
      <c r="G3930" t="s">
        <v>24</v>
      </c>
      <c r="H3930">
        <v>4.5599999999999996</v>
      </c>
      <c r="I3930">
        <v>0</v>
      </c>
      <c r="J3930" t="s">
        <v>31</v>
      </c>
      <c r="K3930">
        <v>498824</v>
      </c>
      <c r="L3930">
        <v>11</v>
      </c>
      <c r="M3930">
        <v>0</v>
      </c>
      <c r="N3930">
        <v>0</v>
      </c>
      <c r="O3930">
        <v>0</v>
      </c>
      <c r="P3930">
        <v>0</v>
      </c>
      <c r="Q3930">
        <v>0</v>
      </c>
      <c r="R3930" t="s">
        <v>10105</v>
      </c>
    </row>
    <row r="3931" spans="1:19">
      <c r="A3931" t="s">
        <v>10106</v>
      </c>
      <c r="B3931" t="s">
        <v>10107</v>
      </c>
      <c r="C3931" t="s">
        <v>44</v>
      </c>
      <c r="D3931" t="s">
        <v>30</v>
      </c>
      <c r="E3931">
        <v>173.98</v>
      </c>
      <c r="F3931" t="s">
        <v>55</v>
      </c>
      <c r="G3931" t="s">
        <v>24</v>
      </c>
      <c r="H3931">
        <v>5.03</v>
      </c>
      <c r="I3931">
        <v>0</v>
      </c>
      <c r="J3931" t="s">
        <v>25</v>
      </c>
      <c r="K3931">
        <v>405331</v>
      </c>
      <c r="L3931">
        <v>11</v>
      </c>
      <c r="M3931">
        <v>0</v>
      </c>
      <c r="N3931">
        <v>0</v>
      </c>
      <c r="O3931">
        <v>0</v>
      </c>
      <c r="P3931">
        <v>0</v>
      </c>
      <c r="Q3931">
        <v>0</v>
      </c>
      <c r="R3931" t="s">
        <v>10108</v>
      </c>
      <c r="S3931" t="s">
        <v>57</v>
      </c>
    </row>
    <row r="3932" spans="1:19">
      <c r="A3932" t="s">
        <v>10109</v>
      </c>
      <c r="B3932" t="s">
        <v>10110</v>
      </c>
      <c r="C3932" t="s">
        <v>29</v>
      </c>
      <c r="D3932" t="s">
        <v>54</v>
      </c>
      <c r="E3932">
        <v>159.08000000000001</v>
      </c>
      <c r="F3932" t="s">
        <v>39</v>
      </c>
      <c r="G3932" t="s">
        <v>40</v>
      </c>
      <c r="H3932">
        <v>9.91</v>
      </c>
      <c r="I3932">
        <v>0</v>
      </c>
      <c r="J3932" t="s">
        <v>48</v>
      </c>
      <c r="K3932">
        <v>483778</v>
      </c>
      <c r="L3932">
        <v>12</v>
      </c>
      <c r="M3932">
        <v>0</v>
      </c>
      <c r="N3932">
        <v>0</v>
      </c>
      <c r="O3932">
        <v>0</v>
      </c>
      <c r="P3932">
        <v>0</v>
      </c>
      <c r="Q3932">
        <v>0</v>
      </c>
      <c r="R3932" t="s">
        <v>10111</v>
      </c>
    </row>
    <row r="3933" spans="1:19">
      <c r="A3933" t="s">
        <v>10112</v>
      </c>
      <c r="B3933" t="s">
        <v>10113</v>
      </c>
      <c r="C3933" t="s">
        <v>29</v>
      </c>
      <c r="D3933" t="s">
        <v>22</v>
      </c>
      <c r="E3933">
        <v>503.95</v>
      </c>
      <c r="F3933" t="s">
        <v>23</v>
      </c>
      <c r="G3933" t="s">
        <v>24</v>
      </c>
      <c r="H3933">
        <v>6.47</v>
      </c>
      <c r="I3933">
        <v>0</v>
      </c>
      <c r="J3933" t="s">
        <v>25</v>
      </c>
      <c r="K3933">
        <v>463640</v>
      </c>
      <c r="L3933">
        <v>36</v>
      </c>
      <c r="M3933">
        <v>0</v>
      </c>
      <c r="N3933">
        <v>1</v>
      </c>
      <c r="O3933">
        <v>0</v>
      </c>
      <c r="P3933">
        <v>0</v>
      </c>
      <c r="Q3933">
        <v>0</v>
      </c>
      <c r="R3933" t="s">
        <v>10114</v>
      </c>
    </row>
    <row r="3934" spans="1:19">
      <c r="A3934" t="s">
        <v>10115</v>
      </c>
      <c r="B3934" t="s">
        <v>5415</v>
      </c>
      <c r="C3934" t="s">
        <v>121</v>
      </c>
      <c r="D3934" t="s">
        <v>22</v>
      </c>
      <c r="E3934">
        <v>1218.95</v>
      </c>
      <c r="F3934" t="s">
        <v>55</v>
      </c>
      <c r="G3934" t="s">
        <v>24</v>
      </c>
      <c r="H3934">
        <v>3.15</v>
      </c>
      <c r="I3934">
        <v>0</v>
      </c>
      <c r="J3934" t="s">
        <v>144</v>
      </c>
      <c r="K3934">
        <v>405877</v>
      </c>
      <c r="L3934">
        <v>12</v>
      </c>
      <c r="M3934">
        <v>0</v>
      </c>
      <c r="N3934">
        <v>0</v>
      </c>
      <c r="O3934">
        <v>0</v>
      </c>
      <c r="P3934">
        <v>0</v>
      </c>
      <c r="Q3934">
        <v>0</v>
      </c>
      <c r="R3934" t="s">
        <v>10116</v>
      </c>
      <c r="S3934" t="s">
        <v>57</v>
      </c>
    </row>
    <row r="3935" spans="1:19">
      <c r="A3935" t="s">
        <v>10117</v>
      </c>
      <c r="B3935" t="s">
        <v>4116</v>
      </c>
      <c r="C3935" t="s">
        <v>128</v>
      </c>
      <c r="D3935" t="s">
        <v>22</v>
      </c>
      <c r="E3935">
        <v>263.22000000000003</v>
      </c>
      <c r="F3935" t="s">
        <v>23</v>
      </c>
      <c r="G3935" t="s">
        <v>24</v>
      </c>
      <c r="H3935">
        <v>9.4700000000000006</v>
      </c>
      <c r="I3935">
        <v>0</v>
      </c>
      <c r="J3935" t="s">
        <v>25</v>
      </c>
      <c r="K3935">
        <v>503420</v>
      </c>
      <c r="L3935">
        <v>45</v>
      </c>
      <c r="M3935">
        <v>0</v>
      </c>
      <c r="N3935">
        <v>0</v>
      </c>
      <c r="O3935">
        <v>1</v>
      </c>
      <c r="P3935">
        <v>0</v>
      </c>
      <c r="Q3935">
        <v>0</v>
      </c>
      <c r="R3935" t="s">
        <v>10118</v>
      </c>
    </row>
    <row r="3936" spans="1:19">
      <c r="A3936" t="s">
        <v>10119</v>
      </c>
      <c r="B3936" t="s">
        <v>5593</v>
      </c>
      <c r="C3936" t="s">
        <v>29</v>
      </c>
      <c r="D3936" t="s">
        <v>30</v>
      </c>
      <c r="E3936">
        <v>287.54000000000002</v>
      </c>
      <c r="F3936" t="s">
        <v>23</v>
      </c>
      <c r="G3936" t="s">
        <v>24</v>
      </c>
      <c r="H3936">
        <v>2.39</v>
      </c>
      <c r="I3936">
        <v>0</v>
      </c>
      <c r="J3936" t="s">
        <v>31</v>
      </c>
      <c r="K3936">
        <v>429683</v>
      </c>
      <c r="L3936">
        <v>15</v>
      </c>
      <c r="M3936">
        <v>0</v>
      </c>
      <c r="N3936">
        <v>0</v>
      </c>
      <c r="O3936">
        <v>0</v>
      </c>
      <c r="P3936">
        <v>0</v>
      </c>
      <c r="Q3936">
        <v>0</v>
      </c>
      <c r="R3936" t="s">
        <v>10120</v>
      </c>
    </row>
    <row r="3937" spans="1:19">
      <c r="A3937" t="s">
        <v>10121</v>
      </c>
      <c r="B3937" t="s">
        <v>9816</v>
      </c>
      <c r="C3937" t="s">
        <v>44</v>
      </c>
      <c r="D3937" t="s">
        <v>30</v>
      </c>
      <c r="E3937">
        <v>309.17</v>
      </c>
      <c r="F3937" t="s">
        <v>55</v>
      </c>
      <c r="G3937" t="s">
        <v>40</v>
      </c>
      <c r="H3937">
        <v>6.91</v>
      </c>
      <c r="I3937">
        <v>0</v>
      </c>
      <c r="J3937" t="s">
        <v>31</v>
      </c>
      <c r="K3937">
        <v>547361</v>
      </c>
      <c r="L3937">
        <v>20</v>
      </c>
      <c r="M3937">
        <v>0</v>
      </c>
      <c r="N3937">
        <v>0</v>
      </c>
      <c r="O3937">
        <v>0</v>
      </c>
      <c r="P3937">
        <v>0</v>
      </c>
      <c r="Q3937">
        <v>0</v>
      </c>
      <c r="R3937" t="s">
        <v>10122</v>
      </c>
    </row>
    <row r="3938" spans="1:19">
      <c r="A3938" t="s">
        <v>10123</v>
      </c>
      <c r="B3938" t="s">
        <v>9001</v>
      </c>
      <c r="C3938" t="s">
        <v>53</v>
      </c>
      <c r="D3938" t="s">
        <v>54</v>
      </c>
      <c r="E3938">
        <v>332.42</v>
      </c>
      <c r="F3938" t="s">
        <v>39</v>
      </c>
      <c r="G3938" t="s">
        <v>40</v>
      </c>
      <c r="H3938">
        <v>15.03</v>
      </c>
      <c r="I3938">
        <v>0</v>
      </c>
      <c r="J3938" t="s">
        <v>31</v>
      </c>
      <c r="K3938">
        <v>488824</v>
      </c>
      <c r="L3938">
        <v>17</v>
      </c>
      <c r="M3938">
        <v>0</v>
      </c>
      <c r="N3938">
        <v>0</v>
      </c>
      <c r="O3938">
        <v>0</v>
      </c>
      <c r="P3938">
        <v>0</v>
      </c>
      <c r="Q3938">
        <v>0</v>
      </c>
      <c r="R3938" t="s">
        <v>10124</v>
      </c>
    </row>
    <row r="3939" spans="1:19">
      <c r="A3939" t="s">
        <v>10125</v>
      </c>
      <c r="B3939" t="s">
        <v>10126</v>
      </c>
      <c r="C3939" t="s">
        <v>29</v>
      </c>
      <c r="D3939" t="s">
        <v>70</v>
      </c>
      <c r="E3939">
        <v>816.37</v>
      </c>
      <c r="F3939" t="s">
        <v>23</v>
      </c>
      <c r="G3939" t="s">
        <v>24</v>
      </c>
      <c r="H3939">
        <v>7.37</v>
      </c>
      <c r="I3939">
        <v>0</v>
      </c>
      <c r="J3939" t="s">
        <v>25</v>
      </c>
      <c r="K3939">
        <v>506920</v>
      </c>
      <c r="L3939">
        <v>13</v>
      </c>
      <c r="M3939">
        <v>0</v>
      </c>
      <c r="N3939">
        <v>0</v>
      </c>
      <c r="O3939">
        <v>0</v>
      </c>
      <c r="P3939">
        <v>0</v>
      </c>
      <c r="Q3939">
        <v>0</v>
      </c>
      <c r="R3939" t="s">
        <v>10127</v>
      </c>
    </row>
    <row r="3940" spans="1:19">
      <c r="A3940" t="s">
        <v>10128</v>
      </c>
      <c r="B3940" t="s">
        <v>965</v>
      </c>
      <c r="C3940" t="s">
        <v>95</v>
      </c>
      <c r="D3940" t="s">
        <v>22</v>
      </c>
      <c r="E3940">
        <v>182.81</v>
      </c>
      <c r="F3940" t="s">
        <v>39</v>
      </c>
      <c r="G3940" t="s">
        <v>40</v>
      </c>
      <c r="H3940">
        <v>10.54</v>
      </c>
      <c r="I3940">
        <v>0</v>
      </c>
      <c r="J3940" t="s">
        <v>31</v>
      </c>
      <c r="K3940">
        <v>526560</v>
      </c>
      <c r="L3940">
        <v>21</v>
      </c>
      <c r="M3940">
        <v>0</v>
      </c>
      <c r="N3940">
        <v>0</v>
      </c>
      <c r="O3940">
        <v>0</v>
      </c>
      <c r="P3940">
        <v>0</v>
      </c>
      <c r="Q3940">
        <v>0</v>
      </c>
      <c r="R3940" t="s">
        <v>10129</v>
      </c>
    </row>
    <row r="3941" spans="1:19">
      <c r="A3941" t="s">
        <v>10130</v>
      </c>
      <c r="B3941" t="s">
        <v>4441</v>
      </c>
      <c r="C3941" t="s">
        <v>111</v>
      </c>
      <c r="D3941" t="s">
        <v>30</v>
      </c>
      <c r="E3941">
        <v>676.7</v>
      </c>
      <c r="F3941" t="s">
        <v>23</v>
      </c>
      <c r="G3941" t="s">
        <v>24</v>
      </c>
      <c r="H3941">
        <v>3.75</v>
      </c>
      <c r="I3941">
        <v>0</v>
      </c>
      <c r="J3941" t="s">
        <v>48</v>
      </c>
      <c r="K3941">
        <v>529369</v>
      </c>
      <c r="L3941">
        <v>14</v>
      </c>
      <c r="M3941">
        <v>0</v>
      </c>
      <c r="N3941">
        <v>0</v>
      </c>
      <c r="O3941">
        <v>0</v>
      </c>
      <c r="P3941">
        <v>0</v>
      </c>
      <c r="Q3941">
        <v>0</v>
      </c>
      <c r="R3941" t="s">
        <v>10131</v>
      </c>
    </row>
    <row r="3942" spans="1:19">
      <c r="A3942" t="s">
        <v>10132</v>
      </c>
      <c r="B3942" t="s">
        <v>5628</v>
      </c>
      <c r="C3942" t="s">
        <v>29</v>
      </c>
      <c r="D3942" t="s">
        <v>30</v>
      </c>
      <c r="E3942">
        <v>394.77</v>
      </c>
      <c r="F3942" t="s">
        <v>23</v>
      </c>
      <c r="G3942" t="s">
        <v>24</v>
      </c>
      <c r="H3942">
        <v>5</v>
      </c>
      <c r="I3942">
        <v>0</v>
      </c>
      <c r="J3942" t="s">
        <v>31</v>
      </c>
      <c r="K3942">
        <v>512564</v>
      </c>
      <c r="L3942">
        <v>22</v>
      </c>
      <c r="M3942">
        <v>0</v>
      </c>
      <c r="N3942">
        <v>0</v>
      </c>
      <c r="O3942">
        <v>0</v>
      </c>
      <c r="P3942">
        <v>0</v>
      </c>
      <c r="Q3942">
        <v>0</v>
      </c>
      <c r="R3942" t="s">
        <v>10133</v>
      </c>
    </row>
    <row r="3943" spans="1:19">
      <c r="A3943" t="s">
        <v>10134</v>
      </c>
      <c r="B3943" t="s">
        <v>3643</v>
      </c>
      <c r="C3943" t="s">
        <v>60</v>
      </c>
      <c r="D3943" t="s">
        <v>70</v>
      </c>
      <c r="E3943">
        <v>408.39</v>
      </c>
      <c r="F3943" t="s">
        <v>23</v>
      </c>
      <c r="G3943" t="s">
        <v>24</v>
      </c>
      <c r="H3943">
        <v>6.04</v>
      </c>
      <c r="I3943">
        <v>0</v>
      </c>
      <c r="J3943" t="s">
        <v>31</v>
      </c>
      <c r="K3943">
        <v>448604</v>
      </c>
      <c r="L3943">
        <v>12</v>
      </c>
      <c r="M3943">
        <v>0</v>
      </c>
      <c r="N3943">
        <v>0</v>
      </c>
      <c r="O3943">
        <v>0</v>
      </c>
      <c r="P3943">
        <v>0</v>
      </c>
      <c r="Q3943">
        <v>0</v>
      </c>
      <c r="R3943" t="s">
        <v>10135</v>
      </c>
    </row>
    <row r="3944" spans="1:19">
      <c r="A3944" t="s">
        <v>10136</v>
      </c>
      <c r="B3944" t="s">
        <v>8239</v>
      </c>
      <c r="C3944" t="s">
        <v>44</v>
      </c>
      <c r="D3944" t="s">
        <v>22</v>
      </c>
      <c r="E3944">
        <v>408.43</v>
      </c>
      <c r="F3944" t="s">
        <v>23</v>
      </c>
      <c r="G3944" t="s">
        <v>24</v>
      </c>
      <c r="H3944">
        <v>1.45</v>
      </c>
      <c r="I3944">
        <v>0</v>
      </c>
      <c r="J3944" t="s">
        <v>25</v>
      </c>
      <c r="K3944">
        <v>511992</v>
      </c>
      <c r="L3944">
        <v>39</v>
      </c>
      <c r="M3944">
        <v>0</v>
      </c>
      <c r="N3944">
        <v>1</v>
      </c>
      <c r="O3944">
        <v>0</v>
      </c>
      <c r="P3944">
        <v>0</v>
      </c>
      <c r="Q3944">
        <v>0</v>
      </c>
      <c r="R3944" t="s">
        <v>10137</v>
      </c>
    </row>
    <row r="3945" spans="1:19">
      <c r="A3945" t="s">
        <v>10138</v>
      </c>
      <c r="B3945" t="s">
        <v>3618</v>
      </c>
      <c r="C3945" t="s">
        <v>35</v>
      </c>
      <c r="D3945" t="s">
        <v>70</v>
      </c>
      <c r="E3945">
        <v>1285.04</v>
      </c>
      <c r="F3945" t="s">
        <v>39</v>
      </c>
      <c r="G3945" t="s">
        <v>24</v>
      </c>
      <c r="H3945">
        <v>11.27</v>
      </c>
      <c r="I3945">
        <v>0</v>
      </c>
      <c r="J3945" t="s">
        <v>144</v>
      </c>
      <c r="K3945">
        <v>516628</v>
      </c>
      <c r="L3945">
        <v>13</v>
      </c>
      <c r="M3945">
        <v>0</v>
      </c>
      <c r="N3945">
        <v>0</v>
      </c>
      <c r="O3945">
        <v>0</v>
      </c>
      <c r="P3945">
        <v>0</v>
      </c>
      <c r="Q3945">
        <v>0</v>
      </c>
      <c r="R3945" t="s">
        <v>10139</v>
      </c>
      <c r="S3945" t="s">
        <v>50</v>
      </c>
    </row>
    <row r="3946" spans="1:19">
      <c r="A3946" t="s">
        <v>10140</v>
      </c>
      <c r="B3946" t="s">
        <v>8763</v>
      </c>
      <c r="C3946" t="s">
        <v>35</v>
      </c>
      <c r="D3946" t="s">
        <v>22</v>
      </c>
      <c r="E3946">
        <v>392.74</v>
      </c>
      <c r="F3946" t="s">
        <v>23</v>
      </c>
      <c r="G3946" t="s">
        <v>24</v>
      </c>
      <c r="H3946">
        <v>11.16</v>
      </c>
      <c r="I3946">
        <v>0</v>
      </c>
      <c r="J3946" t="s">
        <v>31</v>
      </c>
      <c r="K3946">
        <v>491688</v>
      </c>
      <c r="L3946">
        <v>40</v>
      </c>
      <c r="M3946">
        <v>0</v>
      </c>
      <c r="N3946">
        <v>0</v>
      </c>
      <c r="O3946">
        <v>1</v>
      </c>
      <c r="P3946">
        <v>0</v>
      </c>
      <c r="Q3946">
        <v>0</v>
      </c>
      <c r="R3946" t="s">
        <v>10141</v>
      </c>
    </row>
    <row r="3947" spans="1:19">
      <c r="A3947" t="s">
        <v>10142</v>
      </c>
      <c r="B3947" t="s">
        <v>10143</v>
      </c>
      <c r="C3947" t="s">
        <v>29</v>
      </c>
      <c r="D3947" t="s">
        <v>22</v>
      </c>
      <c r="E3947">
        <v>108.47</v>
      </c>
      <c r="F3947" t="s">
        <v>23</v>
      </c>
      <c r="G3947" t="s">
        <v>24</v>
      </c>
      <c r="H3947">
        <v>5.83</v>
      </c>
      <c r="I3947">
        <v>0</v>
      </c>
      <c r="J3947" t="s">
        <v>25</v>
      </c>
      <c r="K3947">
        <v>551669</v>
      </c>
      <c r="L3947">
        <v>37</v>
      </c>
      <c r="M3947">
        <v>0</v>
      </c>
      <c r="N3947">
        <v>1</v>
      </c>
      <c r="O3947">
        <v>0</v>
      </c>
      <c r="P3947">
        <v>0</v>
      </c>
      <c r="Q3947">
        <v>0</v>
      </c>
      <c r="R3947" t="s">
        <v>10144</v>
      </c>
    </row>
    <row r="3948" spans="1:19">
      <c r="A3948" t="s">
        <v>10145</v>
      </c>
      <c r="B3948" t="s">
        <v>10146</v>
      </c>
      <c r="C3948" t="s">
        <v>21</v>
      </c>
      <c r="D3948" t="s">
        <v>30</v>
      </c>
      <c r="E3948">
        <v>805.56</v>
      </c>
      <c r="F3948" t="s">
        <v>23</v>
      </c>
      <c r="G3948" t="s">
        <v>24</v>
      </c>
      <c r="H3948">
        <v>5.01</v>
      </c>
      <c r="I3948">
        <v>0</v>
      </c>
      <c r="J3948" t="s">
        <v>25</v>
      </c>
      <c r="K3948">
        <v>487158</v>
      </c>
      <c r="L3948">
        <v>16</v>
      </c>
      <c r="M3948">
        <v>0</v>
      </c>
      <c r="N3948">
        <v>0</v>
      </c>
      <c r="O3948">
        <v>0</v>
      </c>
      <c r="P3948">
        <v>0</v>
      </c>
      <c r="Q3948">
        <v>0</v>
      </c>
      <c r="R3948" t="s">
        <v>10147</v>
      </c>
    </row>
    <row r="3949" spans="1:19">
      <c r="A3949" t="s">
        <v>10148</v>
      </c>
      <c r="B3949" t="s">
        <v>1904</v>
      </c>
      <c r="C3949" t="s">
        <v>121</v>
      </c>
      <c r="D3949" t="s">
        <v>22</v>
      </c>
      <c r="E3949">
        <v>404.1</v>
      </c>
      <c r="F3949" t="s">
        <v>23</v>
      </c>
      <c r="G3949" t="s">
        <v>24</v>
      </c>
      <c r="H3949">
        <v>6.43</v>
      </c>
      <c r="I3949">
        <v>0</v>
      </c>
      <c r="J3949" t="s">
        <v>144</v>
      </c>
      <c r="K3949">
        <v>468344</v>
      </c>
      <c r="L3949">
        <v>25</v>
      </c>
      <c r="M3949">
        <v>0</v>
      </c>
      <c r="N3949">
        <v>0</v>
      </c>
      <c r="O3949">
        <v>0</v>
      </c>
      <c r="P3949">
        <v>0</v>
      </c>
      <c r="Q3949">
        <v>0</v>
      </c>
      <c r="R3949" t="s">
        <v>10149</v>
      </c>
    </row>
    <row r="3950" spans="1:19">
      <c r="A3950" t="s">
        <v>10150</v>
      </c>
      <c r="B3950" t="s">
        <v>1959</v>
      </c>
      <c r="C3950" t="s">
        <v>44</v>
      </c>
      <c r="D3950" t="s">
        <v>70</v>
      </c>
      <c r="E3950">
        <v>936.42</v>
      </c>
      <c r="F3950" t="s">
        <v>23</v>
      </c>
      <c r="G3950" t="s">
        <v>24</v>
      </c>
      <c r="H3950">
        <v>7.36</v>
      </c>
      <c r="I3950">
        <v>0</v>
      </c>
      <c r="J3950" t="s">
        <v>144</v>
      </c>
      <c r="K3950">
        <v>452878</v>
      </c>
      <c r="L3950">
        <v>19</v>
      </c>
      <c r="M3950">
        <v>0</v>
      </c>
      <c r="N3950">
        <v>0</v>
      </c>
      <c r="O3950">
        <v>0</v>
      </c>
      <c r="P3950">
        <v>0</v>
      </c>
      <c r="Q3950">
        <v>0</v>
      </c>
      <c r="R3950" t="s">
        <v>10151</v>
      </c>
    </row>
    <row r="3951" spans="1:19">
      <c r="A3951" t="s">
        <v>10152</v>
      </c>
      <c r="B3951" t="s">
        <v>10153</v>
      </c>
      <c r="C3951" t="s">
        <v>121</v>
      </c>
      <c r="D3951" t="s">
        <v>70</v>
      </c>
      <c r="E3951">
        <v>213.4</v>
      </c>
      <c r="F3951" t="s">
        <v>39</v>
      </c>
      <c r="G3951" t="s">
        <v>40</v>
      </c>
      <c r="H3951">
        <v>3</v>
      </c>
      <c r="I3951">
        <v>0</v>
      </c>
      <c r="J3951" t="s">
        <v>48</v>
      </c>
      <c r="K3951">
        <v>549777</v>
      </c>
      <c r="L3951">
        <v>11</v>
      </c>
      <c r="M3951">
        <v>0</v>
      </c>
      <c r="N3951">
        <v>0</v>
      </c>
      <c r="O3951">
        <v>0</v>
      </c>
      <c r="P3951">
        <v>0</v>
      </c>
      <c r="Q3951">
        <v>0</v>
      </c>
      <c r="R3951" t="s">
        <v>10154</v>
      </c>
    </row>
    <row r="3952" spans="1:19">
      <c r="A3952" t="s">
        <v>10155</v>
      </c>
      <c r="B3952" t="s">
        <v>337</v>
      </c>
      <c r="C3952" t="s">
        <v>121</v>
      </c>
      <c r="D3952" t="s">
        <v>22</v>
      </c>
      <c r="E3952">
        <v>350.09</v>
      </c>
      <c r="F3952" t="s">
        <v>39</v>
      </c>
      <c r="G3952" t="s">
        <v>24</v>
      </c>
      <c r="H3952">
        <v>6.98</v>
      </c>
      <c r="I3952">
        <v>0</v>
      </c>
      <c r="J3952" t="s">
        <v>25</v>
      </c>
      <c r="K3952">
        <v>437314</v>
      </c>
      <c r="L3952">
        <v>24</v>
      </c>
      <c r="M3952">
        <v>0</v>
      </c>
      <c r="N3952">
        <v>0</v>
      </c>
      <c r="O3952">
        <v>0</v>
      </c>
      <c r="P3952">
        <v>0</v>
      </c>
      <c r="Q3952">
        <v>0</v>
      </c>
      <c r="R3952" t="s">
        <v>10156</v>
      </c>
      <c r="S3952" t="s">
        <v>50</v>
      </c>
    </row>
    <row r="3953" spans="1:19">
      <c r="A3953" t="s">
        <v>10157</v>
      </c>
      <c r="B3953" t="s">
        <v>775</v>
      </c>
      <c r="C3953" t="s">
        <v>35</v>
      </c>
      <c r="D3953" t="s">
        <v>54</v>
      </c>
      <c r="E3953">
        <v>269.5</v>
      </c>
      <c r="F3953" t="s">
        <v>23</v>
      </c>
      <c r="G3953" t="s">
        <v>24</v>
      </c>
      <c r="H3953">
        <v>10.01</v>
      </c>
      <c r="I3953">
        <v>0</v>
      </c>
      <c r="J3953" t="s">
        <v>48</v>
      </c>
      <c r="K3953">
        <v>551681</v>
      </c>
      <c r="L3953">
        <v>10</v>
      </c>
      <c r="M3953">
        <v>0</v>
      </c>
      <c r="N3953">
        <v>0</v>
      </c>
      <c r="O3953">
        <v>0</v>
      </c>
      <c r="P3953">
        <v>0</v>
      </c>
      <c r="Q3953">
        <v>0</v>
      </c>
      <c r="R3953" t="s">
        <v>10158</v>
      </c>
    </row>
    <row r="3954" spans="1:19">
      <c r="A3954" t="s">
        <v>10159</v>
      </c>
      <c r="B3954" t="s">
        <v>10160</v>
      </c>
      <c r="C3954" t="s">
        <v>29</v>
      </c>
      <c r="D3954" t="s">
        <v>22</v>
      </c>
      <c r="E3954">
        <v>664.67</v>
      </c>
      <c r="F3954" t="s">
        <v>23</v>
      </c>
      <c r="G3954" t="s">
        <v>24</v>
      </c>
      <c r="H3954">
        <v>1.55</v>
      </c>
      <c r="I3954">
        <v>0</v>
      </c>
      <c r="J3954" t="s">
        <v>48</v>
      </c>
      <c r="K3954">
        <v>417987</v>
      </c>
      <c r="L3954">
        <v>21</v>
      </c>
      <c r="M3954">
        <v>0</v>
      </c>
      <c r="N3954">
        <v>0</v>
      </c>
      <c r="O3954">
        <v>0</v>
      </c>
      <c r="P3954">
        <v>0</v>
      </c>
      <c r="Q3954">
        <v>0</v>
      </c>
      <c r="R3954" t="s">
        <v>10161</v>
      </c>
    </row>
    <row r="3955" spans="1:19">
      <c r="A3955" t="s">
        <v>10162</v>
      </c>
      <c r="B3955" t="s">
        <v>2523</v>
      </c>
      <c r="C3955" t="s">
        <v>29</v>
      </c>
      <c r="D3955" t="s">
        <v>70</v>
      </c>
      <c r="E3955">
        <v>461.18</v>
      </c>
      <c r="F3955" t="s">
        <v>23</v>
      </c>
      <c r="G3955" t="s">
        <v>24</v>
      </c>
      <c r="H3955">
        <v>4.92</v>
      </c>
      <c r="I3955">
        <v>0</v>
      </c>
      <c r="J3955" t="s">
        <v>48</v>
      </c>
      <c r="K3955">
        <v>402094</v>
      </c>
      <c r="L3955">
        <v>21</v>
      </c>
      <c r="M3955">
        <v>0</v>
      </c>
      <c r="N3955">
        <v>0</v>
      </c>
      <c r="O3955">
        <v>0</v>
      </c>
      <c r="P3955">
        <v>0</v>
      </c>
      <c r="Q3955">
        <v>0</v>
      </c>
      <c r="R3955" t="s">
        <v>10163</v>
      </c>
    </row>
    <row r="3956" spans="1:19">
      <c r="A3956" t="s">
        <v>10164</v>
      </c>
      <c r="B3956" t="s">
        <v>7348</v>
      </c>
      <c r="C3956" t="s">
        <v>29</v>
      </c>
      <c r="D3956" t="s">
        <v>54</v>
      </c>
      <c r="E3956">
        <v>382.69</v>
      </c>
      <c r="F3956" t="s">
        <v>23</v>
      </c>
      <c r="G3956" t="s">
        <v>24</v>
      </c>
      <c r="H3956">
        <v>8.6</v>
      </c>
      <c r="I3956">
        <v>0</v>
      </c>
      <c r="J3956" t="s">
        <v>48</v>
      </c>
      <c r="K3956">
        <v>531400</v>
      </c>
      <c r="L3956">
        <v>49</v>
      </c>
      <c r="M3956">
        <v>0</v>
      </c>
      <c r="N3956">
        <v>0</v>
      </c>
      <c r="O3956">
        <v>1</v>
      </c>
      <c r="P3956">
        <v>0</v>
      </c>
      <c r="Q3956">
        <v>0</v>
      </c>
      <c r="R3956" t="s">
        <v>10165</v>
      </c>
    </row>
    <row r="3957" spans="1:19">
      <c r="A3957" t="s">
        <v>10166</v>
      </c>
      <c r="B3957" t="s">
        <v>9819</v>
      </c>
      <c r="C3957" t="s">
        <v>21</v>
      </c>
      <c r="D3957" t="s">
        <v>54</v>
      </c>
      <c r="E3957">
        <v>351.92</v>
      </c>
      <c r="F3957" t="s">
        <v>55</v>
      </c>
      <c r="G3957" t="s">
        <v>24</v>
      </c>
      <c r="H3957">
        <v>17.68</v>
      </c>
      <c r="I3957">
        <v>0</v>
      </c>
      <c r="J3957" t="s">
        <v>144</v>
      </c>
      <c r="K3957">
        <v>427883</v>
      </c>
      <c r="L3957">
        <v>16</v>
      </c>
      <c r="M3957">
        <v>0</v>
      </c>
      <c r="N3957">
        <v>0</v>
      </c>
      <c r="O3957">
        <v>0</v>
      </c>
      <c r="P3957">
        <v>0</v>
      </c>
      <c r="Q3957">
        <v>0</v>
      </c>
      <c r="R3957" t="s">
        <v>10167</v>
      </c>
      <c r="S3957" t="s">
        <v>57</v>
      </c>
    </row>
    <row r="3958" spans="1:19">
      <c r="A3958" t="s">
        <v>10168</v>
      </c>
      <c r="B3958" t="s">
        <v>10169</v>
      </c>
      <c r="C3958" t="s">
        <v>95</v>
      </c>
      <c r="D3958" t="s">
        <v>22</v>
      </c>
      <c r="E3958">
        <v>570.46</v>
      </c>
      <c r="F3958" t="s">
        <v>23</v>
      </c>
      <c r="G3958" t="s">
        <v>24</v>
      </c>
      <c r="H3958">
        <v>5.26</v>
      </c>
      <c r="I3958">
        <v>0</v>
      </c>
      <c r="J3958" t="s">
        <v>25</v>
      </c>
      <c r="K3958">
        <v>453360</v>
      </c>
      <c r="L3958">
        <v>16</v>
      </c>
      <c r="M3958">
        <v>0</v>
      </c>
      <c r="N3958">
        <v>0</v>
      </c>
      <c r="O3958">
        <v>0</v>
      </c>
      <c r="P3958">
        <v>0</v>
      </c>
      <c r="Q3958">
        <v>0</v>
      </c>
      <c r="R3958" t="s">
        <v>10170</v>
      </c>
    </row>
    <row r="3959" spans="1:19">
      <c r="A3959" t="s">
        <v>10171</v>
      </c>
      <c r="B3959" t="s">
        <v>10172</v>
      </c>
      <c r="C3959" t="s">
        <v>121</v>
      </c>
      <c r="D3959" t="s">
        <v>22</v>
      </c>
      <c r="E3959">
        <v>1932.23</v>
      </c>
      <c r="F3959" t="s">
        <v>23</v>
      </c>
      <c r="G3959" t="s">
        <v>24</v>
      </c>
      <c r="H3959">
        <v>6.19</v>
      </c>
      <c r="I3959">
        <v>0</v>
      </c>
      <c r="J3959" t="s">
        <v>31</v>
      </c>
      <c r="K3959">
        <v>408514</v>
      </c>
      <c r="L3959">
        <v>23</v>
      </c>
      <c r="M3959">
        <v>0</v>
      </c>
      <c r="N3959">
        <v>0</v>
      </c>
      <c r="O3959">
        <v>0</v>
      </c>
      <c r="P3959">
        <v>0</v>
      </c>
      <c r="Q3959">
        <v>0</v>
      </c>
      <c r="R3959" t="s">
        <v>10173</v>
      </c>
    </row>
    <row r="3960" spans="1:19">
      <c r="A3960" t="s">
        <v>10174</v>
      </c>
      <c r="B3960" t="s">
        <v>5892</v>
      </c>
      <c r="C3960" t="s">
        <v>21</v>
      </c>
      <c r="D3960" t="s">
        <v>70</v>
      </c>
      <c r="E3960">
        <v>337.83</v>
      </c>
      <c r="F3960" t="s">
        <v>23</v>
      </c>
      <c r="G3960" t="s">
        <v>24</v>
      </c>
      <c r="H3960">
        <v>4.9000000000000004</v>
      </c>
      <c r="I3960">
        <v>0</v>
      </c>
      <c r="J3960" t="s">
        <v>144</v>
      </c>
      <c r="K3960">
        <v>515341</v>
      </c>
      <c r="L3960">
        <v>11</v>
      </c>
      <c r="M3960">
        <v>0</v>
      </c>
      <c r="N3960">
        <v>0</v>
      </c>
      <c r="O3960">
        <v>0</v>
      </c>
      <c r="P3960">
        <v>0</v>
      </c>
      <c r="Q3960">
        <v>0</v>
      </c>
      <c r="R3960" t="s">
        <v>10175</v>
      </c>
    </row>
    <row r="3961" spans="1:19">
      <c r="A3961" t="s">
        <v>10176</v>
      </c>
      <c r="B3961" t="s">
        <v>1446</v>
      </c>
      <c r="C3961" t="s">
        <v>128</v>
      </c>
      <c r="D3961" t="s">
        <v>54</v>
      </c>
      <c r="E3961">
        <v>128.91</v>
      </c>
      <c r="F3961" t="s">
        <v>39</v>
      </c>
      <c r="G3961" t="s">
        <v>40</v>
      </c>
      <c r="H3961">
        <v>8.5500000000000007</v>
      </c>
      <c r="I3961">
        <v>0</v>
      </c>
      <c r="J3961" t="s">
        <v>48</v>
      </c>
      <c r="K3961">
        <v>420322</v>
      </c>
      <c r="L3961">
        <v>25</v>
      </c>
      <c r="M3961">
        <v>0</v>
      </c>
      <c r="N3961">
        <v>0</v>
      </c>
      <c r="O3961">
        <v>0</v>
      </c>
      <c r="P3961">
        <v>0</v>
      </c>
      <c r="Q3961">
        <v>0</v>
      </c>
      <c r="R3961" t="s">
        <v>10177</v>
      </c>
    </row>
    <row r="3962" spans="1:19">
      <c r="A3962" t="s">
        <v>10178</v>
      </c>
      <c r="B3962" t="s">
        <v>4633</v>
      </c>
      <c r="C3962" t="s">
        <v>35</v>
      </c>
      <c r="D3962" t="s">
        <v>54</v>
      </c>
      <c r="E3962">
        <v>660.87</v>
      </c>
      <c r="F3962" t="s">
        <v>39</v>
      </c>
      <c r="G3962" t="s">
        <v>40</v>
      </c>
      <c r="H3962">
        <v>13.45</v>
      </c>
      <c r="I3962">
        <v>0</v>
      </c>
      <c r="J3962" t="s">
        <v>31</v>
      </c>
      <c r="K3962">
        <v>481542</v>
      </c>
      <c r="L3962">
        <v>24</v>
      </c>
      <c r="M3962">
        <v>0</v>
      </c>
      <c r="N3962">
        <v>0</v>
      </c>
      <c r="O3962">
        <v>0</v>
      </c>
      <c r="P3962">
        <v>0</v>
      </c>
      <c r="Q3962">
        <v>0</v>
      </c>
      <c r="R3962" t="s">
        <v>10179</v>
      </c>
    </row>
    <row r="3963" spans="1:19">
      <c r="A3963" t="s">
        <v>10180</v>
      </c>
      <c r="B3963" t="s">
        <v>269</v>
      </c>
      <c r="C3963" t="s">
        <v>35</v>
      </c>
      <c r="D3963" t="s">
        <v>30</v>
      </c>
      <c r="E3963">
        <v>1174.24</v>
      </c>
      <c r="F3963" t="s">
        <v>39</v>
      </c>
      <c r="G3963" t="s">
        <v>40</v>
      </c>
      <c r="H3963">
        <v>5.12</v>
      </c>
      <c r="I3963">
        <v>0</v>
      </c>
      <c r="J3963" t="s">
        <v>144</v>
      </c>
      <c r="K3963">
        <v>404055</v>
      </c>
      <c r="L3963">
        <v>78</v>
      </c>
      <c r="M3963">
        <v>1</v>
      </c>
      <c r="N3963">
        <v>1</v>
      </c>
      <c r="O3963">
        <v>1</v>
      </c>
      <c r="P3963">
        <v>0</v>
      </c>
      <c r="Q3963">
        <v>0</v>
      </c>
      <c r="R3963" t="s">
        <v>10181</v>
      </c>
    </row>
    <row r="3964" spans="1:19">
      <c r="A3964" t="s">
        <v>10182</v>
      </c>
      <c r="B3964" t="s">
        <v>10183</v>
      </c>
      <c r="C3964" t="s">
        <v>29</v>
      </c>
      <c r="D3964" t="s">
        <v>30</v>
      </c>
      <c r="E3964">
        <v>760.2</v>
      </c>
      <c r="F3964" t="s">
        <v>23</v>
      </c>
      <c r="G3964" t="s">
        <v>24</v>
      </c>
      <c r="H3964">
        <v>11.92</v>
      </c>
      <c r="I3964">
        <v>0</v>
      </c>
      <c r="J3964" t="s">
        <v>31</v>
      </c>
      <c r="K3964">
        <v>472391</v>
      </c>
      <c r="L3964">
        <v>11</v>
      </c>
      <c r="M3964">
        <v>0</v>
      </c>
      <c r="N3964">
        <v>0</v>
      </c>
      <c r="O3964">
        <v>0</v>
      </c>
      <c r="P3964">
        <v>0</v>
      </c>
      <c r="Q3964">
        <v>0</v>
      </c>
      <c r="R3964" t="s">
        <v>10184</v>
      </c>
    </row>
    <row r="3965" spans="1:19">
      <c r="A3965" t="s">
        <v>10185</v>
      </c>
      <c r="B3965" t="s">
        <v>10186</v>
      </c>
      <c r="C3965" t="s">
        <v>60</v>
      </c>
      <c r="D3965" t="s">
        <v>22</v>
      </c>
      <c r="E3965">
        <v>734.27</v>
      </c>
      <c r="F3965" t="s">
        <v>23</v>
      </c>
      <c r="G3965" t="s">
        <v>24</v>
      </c>
      <c r="H3965">
        <v>1.04</v>
      </c>
      <c r="I3965">
        <v>0</v>
      </c>
      <c r="J3965" t="s">
        <v>31</v>
      </c>
      <c r="K3965">
        <v>559983</v>
      </c>
      <c r="L3965">
        <v>25</v>
      </c>
      <c r="M3965">
        <v>0</v>
      </c>
      <c r="N3965">
        <v>0</v>
      </c>
      <c r="O3965">
        <v>0</v>
      </c>
      <c r="P3965">
        <v>0</v>
      </c>
      <c r="Q3965">
        <v>0</v>
      </c>
      <c r="R3965" t="s">
        <v>10187</v>
      </c>
    </row>
    <row r="3966" spans="1:19">
      <c r="A3966" t="s">
        <v>10188</v>
      </c>
      <c r="B3966" t="s">
        <v>5513</v>
      </c>
      <c r="C3966" t="s">
        <v>44</v>
      </c>
      <c r="D3966" t="s">
        <v>22</v>
      </c>
      <c r="E3966">
        <v>1753.45</v>
      </c>
      <c r="F3966" t="s">
        <v>23</v>
      </c>
      <c r="G3966" t="s">
        <v>24</v>
      </c>
      <c r="H3966">
        <v>11.28</v>
      </c>
      <c r="I3966">
        <v>0</v>
      </c>
      <c r="J3966" t="s">
        <v>31</v>
      </c>
      <c r="K3966">
        <v>471774</v>
      </c>
      <c r="L3966">
        <v>44</v>
      </c>
      <c r="M3966">
        <v>0</v>
      </c>
      <c r="N3966">
        <v>1</v>
      </c>
      <c r="O3966">
        <v>0</v>
      </c>
      <c r="P3966">
        <v>0</v>
      </c>
      <c r="Q3966">
        <v>0</v>
      </c>
      <c r="R3966" t="s">
        <v>10189</v>
      </c>
    </row>
    <row r="3967" spans="1:19">
      <c r="A3967" t="s">
        <v>10190</v>
      </c>
      <c r="B3967" t="s">
        <v>10191</v>
      </c>
      <c r="C3967" t="s">
        <v>29</v>
      </c>
      <c r="D3967" t="s">
        <v>54</v>
      </c>
      <c r="E3967">
        <v>288.62</v>
      </c>
      <c r="F3967" t="s">
        <v>39</v>
      </c>
      <c r="G3967" t="s">
        <v>40</v>
      </c>
      <c r="H3967">
        <v>11.38</v>
      </c>
      <c r="I3967">
        <v>0</v>
      </c>
      <c r="J3967" t="s">
        <v>31</v>
      </c>
      <c r="K3967">
        <v>530200</v>
      </c>
      <c r="L3967">
        <v>11</v>
      </c>
      <c r="M3967">
        <v>0</v>
      </c>
      <c r="N3967">
        <v>0</v>
      </c>
      <c r="O3967">
        <v>0</v>
      </c>
      <c r="P3967">
        <v>0</v>
      </c>
      <c r="Q3967">
        <v>0</v>
      </c>
      <c r="R3967" t="s">
        <v>10192</v>
      </c>
    </row>
    <row r="3968" spans="1:19">
      <c r="A3968" t="s">
        <v>10193</v>
      </c>
      <c r="B3968" t="s">
        <v>4669</v>
      </c>
      <c r="C3968" t="s">
        <v>21</v>
      </c>
      <c r="D3968" t="s">
        <v>30</v>
      </c>
      <c r="E3968">
        <v>212.24</v>
      </c>
      <c r="F3968" t="s">
        <v>23</v>
      </c>
      <c r="G3968" t="s">
        <v>24</v>
      </c>
      <c r="H3968">
        <v>1.77</v>
      </c>
      <c r="I3968">
        <v>0</v>
      </c>
      <c r="J3968" t="s">
        <v>144</v>
      </c>
      <c r="K3968">
        <v>426192</v>
      </c>
      <c r="L3968">
        <v>38</v>
      </c>
      <c r="M3968">
        <v>0</v>
      </c>
      <c r="N3968">
        <v>0</v>
      </c>
      <c r="O3968">
        <v>0</v>
      </c>
      <c r="P3968">
        <v>1</v>
      </c>
      <c r="Q3968">
        <v>0</v>
      </c>
      <c r="R3968" t="s">
        <v>10194</v>
      </c>
    </row>
    <row r="3969" spans="1:19">
      <c r="A3969" t="s">
        <v>10195</v>
      </c>
      <c r="B3969" t="s">
        <v>1001</v>
      </c>
      <c r="C3969" t="s">
        <v>53</v>
      </c>
      <c r="D3969" t="s">
        <v>30</v>
      </c>
      <c r="E3969">
        <v>477.44</v>
      </c>
      <c r="F3969" t="s">
        <v>23</v>
      </c>
      <c r="G3969" t="s">
        <v>24</v>
      </c>
      <c r="H3969">
        <v>4.1100000000000003</v>
      </c>
      <c r="I3969">
        <v>0</v>
      </c>
      <c r="J3969" t="s">
        <v>31</v>
      </c>
      <c r="K3969">
        <v>428263</v>
      </c>
      <c r="L3969">
        <v>23</v>
      </c>
      <c r="M3969">
        <v>0</v>
      </c>
      <c r="N3969">
        <v>0</v>
      </c>
      <c r="O3969">
        <v>0</v>
      </c>
      <c r="P3969">
        <v>0</v>
      </c>
      <c r="Q3969">
        <v>0</v>
      </c>
      <c r="R3969" t="s">
        <v>10196</v>
      </c>
    </row>
    <row r="3970" spans="1:19">
      <c r="A3970" t="s">
        <v>10197</v>
      </c>
      <c r="B3970" t="s">
        <v>10198</v>
      </c>
      <c r="C3970" t="s">
        <v>29</v>
      </c>
      <c r="D3970" t="s">
        <v>30</v>
      </c>
      <c r="E3970">
        <v>278.52</v>
      </c>
      <c r="F3970" t="s">
        <v>23</v>
      </c>
      <c r="G3970" t="s">
        <v>24</v>
      </c>
      <c r="H3970">
        <v>7.14</v>
      </c>
      <c r="I3970">
        <v>0</v>
      </c>
      <c r="J3970" t="s">
        <v>25</v>
      </c>
      <c r="K3970">
        <v>526813</v>
      </c>
      <c r="L3970">
        <v>18</v>
      </c>
      <c r="M3970">
        <v>0</v>
      </c>
      <c r="N3970">
        <v>0</v>
      </c>
      <c r="O3970">
        <v>0</v>
      </c>
      <c r="P3970">
        <v>0</v>
      </c>
      <c r="Q3970">
        <v>0</v>
      </c>
      <c r="R3970" t="s">
        <v>10199</v>
      </c>
    </row>
    <row r="3971" spans="1:19">
      <c r="A3971" t="s">
        <v>10200</v>
      </c>
      <c r="B3971" t="s">
        <v>5575</v>
      </c>
      <c r="C3971" t="s">
        <v>53</v>
      </c>
      <c r="D3971" t="s">
        <v>70</v>
      </c>
      <c r="E3971">
        <v>152.18</v>
      </c>
      <c r="F3971" t="s">
        <v>23</v>
      </c>
      <c r="G3971" t="s">
        <v>24</v>
      </c>
      <c r="H3971">
        <v>7.75</v>
      </c>
      <c r="I3971">
        <v>0</v>
      </c>
      <c r="J3971" t="s">
        <v>25</v>
      </c>
      <c r="K3971">
        <v>486877</v>
      </c>
      <c r="L3971">
        <v>14</v>
      </c>
      <c r="M3971">
        <v>0</v>
      </c>
      <c r="N3971">
        <v>0</v>
      </c>
      <c r="O3971">
        <v>0</v>
      </c>
      <c r="P3971">
        <v>0</v>
      </c>
      <c r="Q3971">
        <v>0</v>
      </c>
      <c r="R3971" t="s">
        <v>10201</v>
      </c>
    </row>
    <row r="3972" spans="1:19">
      <c r="A3972" t="s">
        <v>10202</v>
      </c>
      <c r="B3972" t="s">
        <v>2021</v>
      </c>
      <c r="C3972" t="s">
        <v>21</v>
      </c>
      <c r="D3972" t="s">
        <v>30</v>
      </c>
      <c r="E3972">
        <v>183.54</v>
      </c>
      <c r="F3972" t="s">
        <v>23</v>
      </c>
      <c r="G3972" t="s">
        <v>24</v>
      </c>
      <c r="H3972">
        <v>6.98</v>
      </c>
      <c r="I3972">
        <v>0</v>
      </c>
      <c r="J3972" t="s">
        <v>144</v>
      </c>
      <c r="K3972">
        <v>422173</v>
      </c>
      <c r="L3972">
        <v>15</v>
      </c>
      <c r="M3972">
        <v>0</v>
      </c>
      <c r="N3972">
        <v>0</v>
      </c>
      <c r="O3972">
        <v>0</v>
      </c>
      <c r="P3972">
        <v>0</v>
      </c>
      <c r="Q3972">
        <v>0</v>
      </c>
      <c r="R3972" t="s">
        <v>10203</v>
      </c>
    </row>
    <row r="3973" spans="1:19">
      <c r="A3973" t="s">
        <v>10204</v>
      </c>
      <c r="B3973" t="s">
        <v>10205</v>
      </c>
      <c r="C3973" t="s">
        <v>21</v>
      </c>
      <c r="D3973" t="s">
        <v>22</v>
      </c>
      <c r="E3973">
        <v>66.349999999999994</v>
      </c>
      <c r="F3973" t="s">
        <v>39</v>
      </c>
      <c r="G3973" t="s">
        <v>40</v>
      </c>
      <c r="H3973">
        <v>4.04</v>
      </c>
      <c r="I3973">
        <v>0</v>
      </c>
      <c r="J3973" t="s">
        <v>25</v>
      </c>
      <c r="K3973">
        <v>501559</v>
      </c>
      <c r="L3973">
        <v>14</v>
      </c>
      <c r="M3973">
        <v>0</v>
      </c>
      <c r="N3973">
        <v>0</v>
      </c>
      <c r="O3973">
        <v>0</v>
      </c>
      <c r="P3973">
        <v>0</v>
      </c>
      <c r="Q3973">
        <v>0</v>
      </c>
      <c r="R3973" t="s">
        <v>10206</v>
      </c>
    </row>
    <row r="3974" spans="1:19">
      <c r="A3974" t="s">
        <v>10207</v>
      </c>
      <c r="B3974" t="s">
        <v>4492</v>
      </c>
      <c r="C3974" t="s">
        <v>44</v>
      </c>
      <c r="D3974" t="s">
        <v>22</v>
      </c>
      <c r="E3974">
        <v>386.9</v>
      </c>
      <c r="F3974" t="s">
        <v>23</v>
      </c>
      <c r="G3974" t="s">
        <v>24</v>
      </c>
      <c r="H3974">
        <v>4.07</v>
      </c>
      <c r="I3974">
        <v>0</v>
      </c>
      <c r="J3974" t="s">
        <v>31</v>
      </c>
      <c r="K3974">
        <v>519668</v>
      </c>
      <c r="L3974">
        <v>13</v>
      </c>
      <c r="M3974">
        <v>0</v>
      </c>
      <c r="N3974">
        <v>0</v>
      </c>
      <c r="O3974">
        <v>0</v>
      </c>
      <c r="P3974">
        <v>0</v>
      </c>
      <c r="Q3974">
        <v>0</v>
      </c>
      <c r="R3974" t="s">
        <v>10208</v>
      </c>
    </row>
    <row r="3975" spans="1:19">
      <c r="A3975" t="s">
        <v>10209</v>
      </c>
      <c r="B3975" t="s">
        <v>10210</v>
      </c>
      <c r="C3975" t="s">
        <v>21</v>
      </c>
      <c r="D3975" t="s">
        <v>70</v>
      </c>
      <c r="E3975">
        <v>509.24</v>
      </c>
      <c r="F3975" t="s">
        <v>23</v>
      </c>
      <c r="G3975" t="s">
        <v>24</v>
      </c>
      <c r="H3975">
        <v>11.89</v>
      </c>
      <c r="I3975">
        <v>0</v>
      </c>
      <c r="J3975" t="s">
        <v>48</v>
      </c>
      <c r="K3975">
        <v>482237</v>
      </c>
      <c r="L3975">
        <v>48</v>
      </c>
      <c r="M3975">
        <v>0</v>
      </c>
      <c r="N3975">
        <v>1</v>
      </c>
      <c r="O3975">
        <v>0</v>
      </c>
      <c r="P3975">
        <v>0</v>
      </c>
      <c r="Q3975">
        <v>0</v>
      </c>
      <c r="R3975" t="s">
        <v>10211</v>
      </c>
    </row>
    <row r="3976" spans="1:19">
      <c r="A3976" t="s">
        <v>10212</v>
      </c>
      <c r="B3976" t="s">
        <v>8940</v>
      </c>
      <c r="C3976" t="s">
        <v>35</v>
      </c>
      <c r="D3976" t="s">
        <v>30</v>
      </c>
      <c r="E3976">
        <v>684.86</v>
      </c>
      <c r="F3976" t="s">
        <v>23</v>
      </c>
      <c r="G3976" t="s">
        <v>24</v>
      </c>
      <c r="H3976">
        <v>4.22</v>
      </c>
      <c r="I3976">
        <v>0</v>
      </c>
      <c r="J3976" t="s">
        <v>48</v>
      </c>
      <c r="K3976">
        <v>557576</v>
      </c>
      <c r="L3976">
        <v>10</v>
      </c>
      <c r="M3976">
        <v>0</v>
      </c>
      <c r="N3976">
        <v>0</v>
      </c>
      <c r="O3976">
        <v>0</v>
      </c>
      <c r="P3976">
        <v>0</v>
      </c>
      <c r="Q3976">
        <v>0</v>
      </c>
      <c r="R3976" t="s">
        <v>10213</v>
      </c>
    </row>
    <row r="3977" spans="1:19">
      <c r="A3977" t="s">
        <v>10214</v>
      </c>
      <c r="B3977" t="s">
        <v>10215</v>
      </c>
      <c r="C3977" t="s">
        <v>121</v>
      </c>
      <c r="D3977" t="s">
        <v>30</v>
      </c>
      <c r="E3977">
        <v>306.92</v>
      </c>
      <c r="F3977" t="s">
        <v>23</v>
      </c>
      <c r="G3977" t="s">
        <v>24</v>
      </c>
      <c r="H3977">
        <v>10.71</v>
      </c>
      <c r="I3977">
        <v>0</v>
      </c>
      <c r="J3977" t="s">
        <v>31</v>
      </c>
      <c r="K3977">
        <v>473701</v>
      </c>
      <c r="L3977">
        <v>12</v>
      </c>
      <c r="M3977">
        <v>0</v>
      </c>
      <c r="N3977">
        <v>0</v>
      </c>
      <c r="O3977">
        <v>0</v>
      </c>
      <c r="P3977">
        <v>0</v>
      </c>
      <c r="Q3977">
        <v>0</v>
      </c>
      <c r="R3977" t="s">
        <v>10216</v>
      </c>
    </row>
    <row r="3978" spans="1:19">
      <c r="A3978" t="s">
        <v>10217</v>
      </c>
      <c r="B3978" t="s">
        <v>10183</v>
      </c>
      <c r="C3978" t="s">
        <v>44</v>
      </c>
      <c r="D3978" t="s">
        <v>30</v>
      </c>
      <c r="E3978">
        <v>688.86</v>
      </c>
      <c r="F3978" t="s">
        <v>55</v>
      </c>
      <c r="G3978" t="s">
        <v>24</v>
      </c>
      <c r="H3978">
        <v>3.79</v>
      </c>
      <c r="I3978">
        <v>0</v>
      </c>
      <c r="J3978" t="s">
        <v>48</v>
      </c>
      <c r="K3978">
        <v>549082</v>
      </c>
      <c r="L3978">
        <v>37</v>
      </c>
      <c r="M3978">
        <v>0</v>
      </c>
      <c r="N3978">
        <v>1</v>
      </c>
      <c r="O3978">
        <v>0</v>
      </c>
      <c r="P3978">
        <v>0</v>
      </c>
      <c r="Q3978">
        <v>0</v>
      </c>
      <c r="R3978" t="s">
        <v>10218</v>
      </c>
      <c r="S3978" t="s">
        <v>57</v>
      </c>
    </row>
    <row r="3979" spans="1:19">
      <c r="A3979" t="s">
        <v>10219</v>
      </c>
      <c r="B3979" t="s">
        <v>5820</v>
      </c>
      <c r="C3979" t="s">
        <v>121</v>
      </c>
      <c r="D3979" t="s">
        <v>30</v>
      </c>
      <c r="E3979">
        <v>247.48</v>
      </c>
      <c r="F3979" t="s">
        <v>23</v>
      </c>
      <c r="G3979" t="s">
        <v>24</v>
      </c>
      <c r="H3979">
        <v>2.42</v>
      </c>
      <c r="I3979">
        <v>0</v>
      </c>
      <c r="J3979" t="s">
        <v>31</v>
      </c>
      <c r="K3979">
        <v>532650</v>
      </c>
      <c r="L3979">
        <v>24</v>
      </c>
      <c r="M3979">
        <v>0</v>
      </c>
      <c r="N3979">
        <v>0</v>
      </c>
      <c r="O3979">
        <v>0</v>
      </c>
      <c r="P3979">
        <v>0</v>
      </c>
      <c r="Q3979">
        <v>0</v>
      </c>
      <c r="R3979" t="s">
        <v>10220</v>
      </c>
    </row>
    <row r="3980" spans="1:19">
      <c r="A3980" t="s">
        <v>10221</v>
      </c>
      <c r="B3980" t="s">
        <v>9957</v>
      </c>
      <c r="C3980" t="s">
        <v>35</v>
      </c>
      <c r="D3980" t="s">
        <v>30</v>
      </c>
      <c r="E3980">
        <v>365.56</v>
      </c>
      <c r="F3980" t="s">
        <v>39</v>
      </c>
      <c r="G3980" t="s">
        <v>40</v>
      </c>
      <c r="H3980">
        <v>0.82</v>
      </c>
      <c r="I3980">
        <v>0</v>
      </c>
      <c r="J3980" t="s">
        <v>25</v>
      </c>
      <c r="K3980">
        <v>548344</v>
      </c>
      <c r="L3980">
        <v>54</v>
      </c>
      <c r="M3980">
        <v>0</v>
      </c>
      <c r="N3980">
        <v>0</v>
      </c>
      <c r="O3980">
        <v>1</v>
      </c>
      <c r="P3980">
        <v>0</v>
      </c>
      <c r="Q3980">
        <v>0</v>
      </c>
      <c r="R3980" t="s">
        <v>10222</v>
      </c>
    </row>
    <row r="3981" spans="1:19">
      <c r="A3981" t="s">
        <v>10223</v>
      </c>
      <c r="B3981" t="s">
        <v>10224</v>
      </c>
      <c r="C3981" t="s">
        <v>121</v>
      </c>
      <c r="D3981" t="s">
        <v>30</v>
      </c>
      <c r="E3981">
        <v>534.39</v>
      </c>
      <c r="F3981" t="s">
        <v>55</v>
      </c>
      <c r="G3981" t="s">
        <v>40</v>
      </c>
      <c r="H3981">
        <v>3.55</v>
      </c>
      <c r="I3981">
        <v>0</v>
      </c>
      <c r="J3981" t="s">
        <v>144</v>
      </c>
      <c r="K3981">
        <v>414679</v>
      </c>
      <c r="L3981">
        <v>14</v>
      </c>
      <c r="M3981">
        <v>0</v>
      </c>
      <c r="N3981">
        <v>0</v>
      </c>
      <c r="O3981">
        <v>0</v>
      </c>
      <c r="P3981">
        <v>0</v>
      </c>
      <c r="Q3981">
        <v>0</v>
      </c>
      <c r="R3981" t="s">
        <v>10225</v>
      </c>
    </row>
    <row r="3982" spans="1:19">
      <c r="A3982" t="s">
        <v>10226</v>
      </c>
      <c r="B3982" t="s">
        <v>2272</v>
      </c>
      <c r="C3982" t="s">
        <v>35</v>
      </c>
      <c r="D3982" t="s">
        <v>30</v>
      </c>
      <c r="E3982">
        <v>476.76</v>
      </c>
      <c r="F3982" t="s">
        <v>23</v>
      </c>
      <c r="G3982" t="s">
        <v>24</v>
      </c>
      <c r="H3982">
        <v>5.09</v>
      </c>
      <c r="I3982">
        <v>0</v>
      </c>
      <c r="J3982" t="s">
        <v>48</v>
      </c>
      <c r="K3982">
        <v>424172</v>
      </c>
      <c r="L3982">
        <v>11</v>
      </c>
      <c r="M3982">
        <v>0</v>
      </c>
      <c r="N3982">
        <v>0</v>
      </c>
      <c r="O3982">
        <v>0</v>
      </c>
      <c r="P3982">
        <v>0</v>
      </c>
      <c r="Q3982">
        <v>0</v>
      </c>
      <c r="R3982" t="s">
        <v>10227</v>
      </c>
    </row>
    <row r="3983" spans="1:19">
      <c r="A3983" t="s">
        <v>10228</v>
      </c>
      <c r="B3983" t="s">
        <v>3122</v>
      </c>
      <c r="C3983" t="s">
        <v>29</v>
      </c>
      <c r="D3983" t="s">
        <v>22</v>
      </c>
      <c r="E3983">
        <v>349.63</v>
      </c>
      <c r="F3983" t="s">
        <v>39</v>
      </c>
      <c r="G3983" t="s">
        <v>24</v>
      </c>
      <c r="H3983">
        <v>3.33</v>
      </c>
      <c r="I3983">
        <v>0</v>
      </c>
      <c r="J3983" t="s">
        <v>144</v>
      </c>
      <c r="K3983">
        <v>494042</v>
      </c>
      <c r="L3983">
        <v>40</v>
      </c>
      <c r="M3983">
        <v>0</v>
      </c>
      <c r="N3983">
        <v>0</v>
      </c>
      <c r="O3983">
        <v>1</v>
      </c>
      <c r="P3983">
        <v>0</v>
      </c>
      <c r="Q3983">
        <v>0</v>
      </c>
      <c r="R3983" t="s">
        <v>10229</v>
      </c>
      <c r="S3983" t="s">
        <v>50</v>
      </c>
    </row>
    <row r="3984" spans="1:19">
      <c r="A3984" t="s">
        <v>10230</v>
      </c>
      <c r="B3984" t="s">
        <v>10205</v>
      </c>
      <c r="C3984" t="s">
        <v>121</v>
      </c>
      <c r="D3984" t="s">
        <v>22</v>
      </c>
      <c r="E3984">
        <v>178.57</v>
      </c>
      <c r="F3984" t="s">
        <v>23</v>
      </c>
      <c r="G3984" t="s">
        <v>24</v>
      </c>
      <c r="H3984">
        <v>3.05</v>
      </c>
      <c r="I3984">
        <v>0</v>
      </c>
      <c r="J3984" t="s">
        <v>31</v>
      </c>
      <c r="K3984">
        <v>497487</v>
      </c>
      <c r="L3984">
        <v>25</v>
      </c>
      <c r="M3984">
        <v>0</v>
      </c>
      <c r="N3984">
        <v>0</v>
      </c>
      <c r="O3984">
        <v>0</v>
      </c>
      <c r="P3984">
        <v>0</v>
      </c>
      <c r="Q3984">
        <v>0</v>
      </c>
      <c r="R3984" t="s">
        <v>10231</v>
      </c>
    </row>
    <row r="3985" spans="1:19">
      <c r="A3985" t="s">
        <v>10232</v>
      </c>
      <c r="B3985" t="s">
        <v>10233</v>
      </c>
      <c r="C3985" t="s">
        <v>44</v>
      </c>
      <c r="D3985" t="s">
        <v>30</v>
      </c>
      <c r="E3985">
        <v>762.56</v>
      </c>
      <c r="F3985" t="s">
        <v>23</v>
      </c>
      <c r="G3985" t="s">
        <v>24</v>
      </c>
      <c r="H3985">
        <v>2.6</v>
      </c>
      <c r="I3985">
        <v>0</v>
      </c>
      <c r="J3985" t="s">
        <v>25</v>
      </c>
      <c r="K3985">
        <v>474332</v>
      </c>
      <c r="L3985">
        <v>23</v>
      </c>
      <c r="M3985">
        <v>0</v>
      </c>
      <c r="N3985">
        <v>0</v>
      </c>
      <c r="O3985">
        <v>0</v>
      </c>
      <c r="P3985">
        <v>0</v>
      </c>
      <c r="Q3985">
        <v>0</v>
      </c>
      <c r="R3985" t="s">
        <v>10234</v>
      </c>
    </row>
    <row r="3986" spans="1:19">
      <c r="A3986" t="s">
        <v>10235</v>
      </c>
      <c r="B3986" t="s">
        <v>10236</v>
      </c>
      <c r="C3986" t="s">
        <v>121</v>
      </c>
      <c r="D3986" t="s">
        <v>22</v>
      </c>
      <c r="E3986">
        <v>783.57</v>
      </c>
      <c r="F3986" t="s">
        <v>23</v>
      </c>
      <c r="G3986" t="s">
        <v>24</v>
      </c>
      <c r="H3986">
        <v>4.2</v>
      </c>
      <c r="I3986">
        <v>0</v>
      </c>
      <c r="J3986" t="s">
        <v>48</v>
      </c>
      <c r="K3986">
        <v>521207</v>
      </c>
      <c r="L3986">
        <v>10</v>
      </c>
      <c r="M3986">
        <v>0</v>
      </c>
      <c r="N3986">
        <v>0</v>
      </c>
      <c r="O3986">
        <v>0</v>
      </c>
      <c r="P3986">
        <v>0</v>
      </c>
      <c r="Q3986">
        <v>0</v>
      </c>
      <c r="R3986" t="s">
        <v>10237</v>
      </c>
    </row>
    <row r="3987" spans="1:19">
      <c r="A3987" t="s">
        <v>10238</v>
      </c>
      <c r="B3987" t="s">
        <v>5519</v>
      </c>
      <c r="C3987" t="s">
        <v>95</v>
      </c>
      <c r="D3987" t="s">
        <v>70</v>
      </c>
      <c r="E3987">
        <v>418.21</v>
      </c>
      <c r="F3987" t="s">
        <v>23</v>
      </c>
      <c r="G3987" t="s">
        <v>24</v>
      </c>
      <c r="H3987">
        <v>0.68</v>
      </c>
      <c r="I3987">
        <v>0</v>
      </c>
      <c r="J3987" t="s">
        <v>25</v>
      </c>
      <c r="K3987">
        <v>457955</v>
      </c>
      <c r="L3987">
        <v>14</v>
      </c>
      <c r="M3987">
        <v>0</v>
      </c>
      <c r="N3987">
        <v>0</v>
      </c>
      <c r="O3987">
        <v>0</v>
      </c>
      <c r="P3987">
        <v>0</v>
      </c>
      <c r="Q3987">
        <v>0</v>
      </c>
      <c r="R3987" t="s">
        <v>10239</v>
      </c>
    </row>
    <row r="3988" spans="1:19">
      <c r="A3988" t="s">
        <v>10240</v>
      </c>
      <c r="B3988" t="s">
        <v>1711</v>
      </c>
      <c r="C3988" t="s">
        <v>128</v>
      </c>
      <c r="D3988" t="s">
        <v>22</v>
      </c>
      <c r="E3988">
        <v>312.14</v>
      </c>
      <c r="F3988" t="s">
        <v>23</v>
      </c>
      <c r="G3988" t="s">
        <v>24</v>
      </c>
      <c r="H3988">
        <v>11.09</v>
      </c>
      <c r="I3988">
        <v>0</v>
      </c>
      <c r="J3988" t="s">
        <v>48</v>
      </c>
      <c r="K3988">
        <v>478945</v>
      </c>
      <c r="L3988">
        <v>20</v>
      </c>
      <c r="M3988">
        <v>0</v>
      </c>
      <c r="N3988">
        <v>0</v>
      </c>
      <c r="O3988">
        <v>0</v>
      </c>
      <c r="P3988">
        <v>0</v>
      </c>
      <c r="Q3988">
        <v>0</v>
      </c>
      <c r="R3988" t="s">
        <v>10241</v>
      </c>
    </row>
    <row r="3989" spans="1:19">
      <c r="A3989" t="s">
        <v>10242</v>
      </c>
      <c r="B3989" t="s">
        <v>2174</v>
      </c>
      <c r="C3989" t="s">
        <v>44</v>
      </c>
      <c r="D3989" t="s">
        <v>30</v>
      </c>
      <c r="E3989">
        <v>467.4</v>
      </c>
      <c r="F3989" t="s">
        <v>23</v>
      </c>
      <c r="G3989" t="s">
        <v>24</v>
      </c>
      <c r="H3989">
        <v>5.08</v>
      </c>
      <c r="I3989">
        <v>0</v>
      </c>
      <c r="J3989" t="s">
        <v>25</v>
      </c>
      <c r="K3989">
        <v>482525</v>
      </c>
      <c r="L3989">
        <v>37</v>
      </c>
      <c r="M3989">
        <v>0</v>
      </c>
      <c r="N3989">
        <v>1</v>
      </c>
      <c r="O3989">
        <v>0</v>
      </c>
      <c r="P3989">
        <v>0</v>
      </c>
      <c r="Q3989">
        <v>0</v>
      </c>
      <c r="R3989" t="s">
        <v>10243</v>
      </c>
    </row>
    <row r="3990" spans="1:19">
      <c r="A3990" t="s">
        <v>10244</v>
      </c>
      <c r="B3990" t="s">
        <v>3456</v>
      </c>
      <c r="C3990" t="s">
        <v>29</v>
      </c>
      <c r="D3990" t="s">
        <v>30</v>
      </c>
      <c r="E3990">
        <v>276.99</v>
      </c>
      <c r="F3990" t="s">
        <v>23</v>
      </c>
      <c r="G3990" t="s">
        <v>24</v>
      </c>
      <c r="H3990">
        <v>8.42</v>
      </c>
      <c r="I3990">
        <v>0</v>
      </c>
      <c r="J3990" t="s">
        <v>48</v>
      </c>
      <c r="K3990">
        <v>485472</v>
      </c>
      <c r="L3990">
        <v>13</v>
      </c>
      <c r="M3990">
        <v>0</v>
      </c>
      <c r="N3990">
        <v>0</v>
      </c>
      <c r="O3990">
        <v>0</v>
      </c>
      <c r="P3990">
        <v>0</v>
      </c>
      <c r="Q3990">
        <v>0</v>
      </c>
      <c r="R3990" t="s">
        <v>10245</v>
      </c>
    </row>
    <row r="3991" spans="1:19">
      <c r="A3991" t="s">
        <v>10246</v>
      </c>
      <c r="B3991" t="s">
        <v>9655</v>
      </c>
      <c r="C3991" t="s">
        <v>128</v>
      </c>
      <c r="D3991" t="s">
        <v>30</v>
      </c>
      <c r="E3991">
        <v>960.07</v>
      </c>
      <c r="F3991" t="s">
        <v>23</v>
      </c>
      <c r="G3991" t="s">
        <v>24</v>
      </c>
      <c r="H3991">
        <v>4.1900000000000004</v>
      </c>
      <c r="I3991">
        <v>0</v>
      </c>
      <c r="J3991" t="s">
        <v>31</v>
      </c>
      <c r="K3991">
        <v>409904</v>
      </c>
      <c r="L3991">
        <v>15</v>
      </c>
      <c r="M3991">
        <v>0</v>
      </c>
      <c r="N3991">
        <v>0</v>
      </c>
      <c r="O3991">
        <v>0</v>
      </c>
      <c r="P3991">
        <v>0</v>
      </c>
      <c r="Q3991">
        <v>0</v>
      </c>
      <c r="R3991" t="s">
        <v>10247</v>
      </c>
    </row>
    <row r="3992" spans="1:19">
      <c r="A3992" t="s">
        <v>10248</v>
      </c>
      <c r="B3992" t="s">
        <v>10249</v>
      </c>
      <c r="C3992" t="s">
        <v>29</v>
      </c>
      <c r="D3992" t="s">
        <v>30</v>
      </c>
      <c r="E3992">
        <v>213.36</v>
      </c>
      <c r="F3992" t="s">
        <v>23</v>
      </c>
      <c r="G3992" t="s">
        <v>24</v>
      </c>
      <c r="H3992">
        <v>7.19</v>
      </c>
      <c r="I3992">
        <v>0</v>
      </c>
      <c r="J3992" t="s">
        <v>48</v>
      </c>
      <c r="K3992">
        <v>483983</v>
      </c>
      <c r="L3992">
        <v>50</v>
      </c>
      <c r="M3992">
        <v>0</v>
      </c>
      <c r="N3992">
        <v>1</v>
      </c>
      <c r="O3992">
        <v>0</v>
      </c>
      <c r="P3992">
        <v>0</v>
      </c>
      <c r="Q3992">
        <v>0</v>
      </c>
      <c r="R3992" t="s">
        <v>10250</v>
      </c>
    </row>
    <row r="3993" spans="1:19">
      <c r="A3993" t="s">
        <v>10251</v>
      </c>
      <c r="B3993" t="s">
        <v>10252</v>
      </c>
      <c r="C3993" t="s">
        <v>35</v>
      </c>
      <c r="D3993" t="s">
        <v>70</v>
      </c>
      <c r="E3993">
        <v>267.83999999999997</v>
      </c>
      <c r="F3993" t="s">
        <v>39</v>
      </c>
      <c r="G3993" t="s">
        <v>40</v>
      </c>
      <c r="H3993">
        <v>0.56999999999999995</v>
      </c>
      <c r="I3993">
        <v>0</v>
      </c>
      <c r="J3993" t="s">
        <v>25</v>
      </c>
      <c r="K3993">
        <v>498639</v>
      </c>
      <c r="L3993">
        <v>20</v>
      </c>
      <c r="M3993">
        <v>0</v>
      </c>
      <c r="N3993">
        <v>0</v>
      </c>
      <c r="O3993">
        <v>0</v>
      </c>
      <c r="P3993">
        <v>0</v>
      </c>
      <c r="Q3993">
        <v>0</v>
      </c>
      <c r="R3993" t="s">
        <v>10253</v>
      </c>
    </row>
    <row r="3994" spans="1:19">
      <c r="A3994" t="s">
        <v>10254</v>
      </c>
      <c r="B3994" t="s">
        <v>1443</v>
      </c>
      <c r="C3994" t="s">
        <v>128</v>
      </c>
      <c r="D3994" t="s">
        <v>22</v>
      </c>
      <c r="E3994">
        <v>634.4</v>
      </c>
      <c r="F3994" t="s">
        <v>23</v>
      </c>
      <c r="G3994" t="s">
        <v>24</v>
      </c>
      <c r="H3994">
        <v>4.78</v>
      </c>
      <c r="I3994">
        <v>0</v>
      </c>
      <c r="J3994" t="s">
        <v>31</v>
      </c>
      <c r="K3994">
        <v>403432</v>
      </c>
      <c r="L3994">
        <v>14</v>
      </c>
      <c r="M3994">
        <v>0</v>
      </c>
      <c r="N3994">
        <v>0</v>
      </c>
      <c r="O3994">
        <v>0</v>
      </c>
      <c r="P3994">
        <v>0</v>
      </c>
      <c r="Q3994">
        <v>0</v>
      </c>
      <c r="R3994" t="s">
        <v>10255</v>
      </c>
    </row>
    <row r="3995" spans="1:19">
      <c r="A3995" t="s">
        <v>10256</v>
      </c>
      <c r="B3995" t="s">
        <v>2191</v>
      </c>
      <c r="C3995" t="s">
        <v>35</v>
      </c>
      <c r="D3995" t="s">
        <v>54</v>
      </c>
      <c r="E3995">
        <v>91.51</v>
      </c>
      <c r="F3995" t="s">
        <v>55</v>
      </c>
      <c r="G3995" t="s">
        <v>40</v>
      </c>
      <c r="H3995">
        <v>18.48</v>
      </c>
      <c r="I3995">
        <v>0</v>
      </c>
      <c r="J3995" t="s">
        <v>25</v>
      </c>
      <c r="K3995">
        <v>450093</v>
      </c>
      <c r="L3995">
        <v>11</v>
      </c>
      <c r="M3995">
        <v>0</v>
      </c>
      <c r="N3995">
        <v>0</v>
      </c>
      <c r="O3995">
        <v>0</v>
      </c>
      <c r="P3995">
        <v>0</v>
      </c>
      <c r="Q3995">
        <v>0</v>
      </c>
      <c r="R3995" t="s">
        <v>10257</v>
      </c>
    </row>
    <row r="3996" spans="1:19">
      <c r="A3996" t="s">
        <v>10258</v>
      </c>
      <c r="B3996" t="s">
        <v>8361</v>
      </c>
      <c r="C3996" t="s">
        <v>29</v>
      </c>
      <c r="D3996" t="s">
        <v>30</v>
      </c>
      <c r="E3996">
        <v>749.63</v>
      </c>
      <c r="F3996" t="s">
        <v>23</v>
      </c>
      <c r="G3996" t="s">
        <v>24</v>
      </c>
      <c r="H3996">
        <v>5.95</v>
      </c>
      <c r="I3996">
        <v>0</v>
      </c>
      <c r="J3996" t="s">
        <v>25</v>
      </c>
      <c r="K3996">
        <v>416129</v>
      </c>
      <c r="L3996">
        <v>13</v>
      </c>
      <c r="M3996">
        <v>0</v>
      </c>
      <c r="N3996">
        <v>0</v>
      </c>
      <c r="O3996">
        <v>0</v>
      </c>
      <c r="P3996">
        <v>0</v>
      </c>
      <c r="Q3996">
        <v>0</v>
      </c>
      <c r="R3996" t="s">
        <v>10259</v>
      </c>
    </row>
    <row r="3997" spans="1:19">
      <c r="A3997" t="s">
        <v>10260</v>
      </c>
      <c r="B3997" t="s">
        <v>4654</v>
      </c>
      <c r="C3997" t="s">
        <v>21</v>
      </c>
      <c r="D3997" t="s">
        <v>22</v>
      </c>
      <c r="E3997">
        <v>1111.28</v>
      </c>
      <c r="F3997" t="s">
        <v>23</v>
      </c>
      <c r="G3997" t="s">
        <v>24</v>
      </c>
      <c r="H3997">
        <v>11.26</v>
      </c>
      <c r="I3997">
        <v>0</v>
      </c>
      <c r="J3997" t="s">
        <v>48</v>
      </c>
      <c r="K3997">
        <v>537184</v>
      </c>
      <c r="L3997">
        <v>48</v>
      </c>
      <c r="M3997">
        <v>0</v>
      </c>
      <c r="N3997">
        <v>0</v>
      </c>
      <c r="O3997">
        <v>1</v>
      </c>
      <c r="P3997">
        <v>0</v>
      </c>
      <c r="Q3997">
        <v>0</v>
      </c>
      <c r="R3997" t="s">
        <v>10261</v>
      </c>
    </row>
    <row r="3998" spans="1:19">
      <c r="A3998" t="s">
        <v>10262</v>
      </c>
      <c r="B3998" t="s">
        <v>2536</v>
      </c>
      <c r="C3998" t="s">
        <v>121</v>
      </c>
      <c r="D3998" t="s">
        <v>70</v>
      </c>
      <c r="E3998">
        <v>2552.7399999999998</v>
      </c>
      <c r="F3998" t="s">
        <v>55</v>
      </c>
      <c r="G3998" t="s">
        <v>24</v>
      </c>
      <c r="H3998">
        <v>10.99</v>
      </c>
      <c r="I3998">
        <v>0</v>
      </c>
      <c r="J3998" t="s">
        <v>144</v>
      </c>
      <c r="K3998">
        <v>454925</v>
      </c>
      <c r="L3998">
        <v>21</v>
      </c>
      <c r="M3998">
        <v>0</v>
      </c>
      <c r="N3998">
        <v>0</v>
      </c>
      <c r="O3998">
        <v>0</v>
      </c>
      <c r="P3998">
        <v>0</v>
      </c>
      <c r="Q3998">
        <v>0</v>
      </c>
      <c r="R3998" t="s">
        <v>10263</v>
      </c>
      <c r="S3998" t="s">
        <v>57</v>
      </c>
    </row>
    <row r="3999" spans="1:19">
      <c r="A3999" t="s">
        <v>10264</v>
      </c>
      <c r="B3999" t="s">
        <v>5139</v>
      </c>
      <c r="C3999" t="s">
        <v>21</v>
      </c>
      <c r="D3999" t="s">
        <v>54</v>
      </c>
      <c r="E3999">
        <v>444.71</v>
      </c>
      <c r="F3999" t="s">
        <v>23</v>
      </c>
      <c r="G3999" t="s">
        <v>24</v>
      </c>
      <c r="H3999">
        <v>12.46</v>
      </c>
      <c r="I3999">
        <v>0</v>
      </c>
      <c r="J3999" t="s">
        <v>25</v>
      </c>
      <c r="K3999">
        <v>431961</v>
      </c>
      <c r="L3999">
        <v>37</v>
      </c>
      <c r="M3999">
        <v>0</v>
      </c>
      <c r="N3999">
        <v>1</v>
      </c>
      <c r="O3999">
        <v>0</v>
      </c>
      <c r="P3999">
        <v>0</v>
      </c>
      <c r="Q3999">
        <v>0</v>
      </c>
      <c r="R3999" t="s">
        <v>10265</v>
      </c>
    </row>
    <row r="4000" spans="1:19">
      <c r="A4000" t="s">
        <v>10266</v>
      </c>
      <c r="B4000" t="s">
        <v>1572</v>
      </c>
      <c r="C4000" t="s">
        <v>60</v>
      </c>
      <c r="D4000" t="s">
        <v>22</v>
      </c>
      <c r="E4000">
        <v>962.69</v>
      </c>
      <c r="F4000" t="s">
        <v>23</v>
      </c>
      <c r="G4000" t="s">
        <v>24</v>
      </c>
      <c r="H4000">
        <v>0.93</v>
      </c>
      <c r="I4000">
        <v>0</v>
      </c>
      <c r="J4000" t="s">
        <v>48</v>
      </c>
      <c r="K4000">
        <v>558074</v>
      </c>
      <c r="L4000">
        <v>18</v>
      </c>
      <c r="M4000">
        <v>0</v>
      </c>
      <c r="N4000">
        <v>0</v>
      </c>
      <c r="O4000">
        <v>0</v>
      </c>
      <c r="P4000">
        <v>0</v>
      </c>
      <c r="Q4000">
        <v>0</v>
      </c>
      <c r="R4000" t="s">
        <v>10267</v>
      </c>
    </row>
    <row r="4001" spans="1:19">
      <c r="A4001" t="s">
        <v>10268</v>
      </c>
      <c r="B4001" t="s">
        <v>7335</v>
      </c>
      <c r="C4001" t="s">
        <v>44</v>
      </c>
      <c r="D4001" t="s">
        <v>22</v>
      </c>
      <c r="E4001">
        <v>303.88</v>
      </c>
      <c r="F4001" t="s">
        <v>23</v>
      </c>
      <c r="G4001" t="s">
        <v>24</v>
      </c>
      <c r="H4001">
        <v>4.25</v>
      </c>
      <c r="I4001">
        <v>0</v>
      </c>
      <c r="J4001" t="s">
        <v>144</v>
      </c>
      <c r="K4001">
        <v>446064</v>
      </c>
      <c r="L4001">
        <v>17</v>
      </c>
      <c r="M4001">
        <v>0</v>
      </c>
      <c r="N4001">
        <v>0</v>
      </c>
      <c r="O4001">
        <v>0</v>
      </c>
      <c r="P4001">
        <v>0</v>
      </c>
      <c r="Q4001">
        <v>0</v>
      </c>
      <c r="R4001" t="s">
        <v>10269</v>
      </c>
    </row>
    <row r="4002" spans="1:19">
      <c r="A4002" t="s">
        <v>10270</v>
      </c>
      <c r="B4002" t="s">
        <v>5437</v>
      </c>
      <c r="C4002" t="s">
        <v>44</v>
      </c>
      <c r="D4002" t="s">
        <v>30</v>
      </c>
      <c r="E4002">
        <v>1261.8399999999999</v>
      </c>
      <c r="F4002" t="s">
        <v>55</v>
      </c>
      <c r="G4002" t="s">
        <v>40</v>
      </c>
      <c r="H4002">
        <v>3.83</v>
      </c>
      <c r="I4002">
        <v>0</v>
      </c>
      <c r="J4002" t="s">
        <v>31</v>
      </c>
      <c r="K4002">
        <v>463459</v>
      </c>
      <c r="L4002">
        <v>12</v>
      </c>
      <c r="M4002">
        <v>0</v>
      </c>
      <c r="N4002">
        <v>0</v>
      </c>
      <c r="O4002">
        <v>0</v>
      </c>
      <c r="P4002">
        <v>0</v>
      </c>
      <c r="Q4002">
        <v>0</v>
      </c>
      <c r="R4002" t="s">
        <v>10271</v>
      </c>
    </row>
    <row r="4003" spans="1:19">
      <c r="A4003" t="s">
        <v>10272</v>
      </c>
      <c r="B4003" t="s">
        <v>168</v>
      </c>
      <c r="C4003" t="s">
        <v>21</v>
      </c>
      <c r="D4003" t="s">
        <v>70</v>
      </c>
      <c r="E4003">
        <v>1081.8399999999999</v>
      </c>
      <c r="F4003" t="s">
        <v>23</v>
      </c>
      <c r="G4003" t="s">
        <v>24</v>
      </c>
      <c r="H4003">
        <v>6.49</v>
      </c>
      <c r="I4003">
        <v>0</v>
      </c>
      <c r="J4003" t="s">
        <v>48</v>
      </c>
      <c r="K4003">
        <v>422365</v>
      </c>
      <c r="L4003">
        <v>21</v>
      </c>
      <c r="M4003">
        <v>0</v>
      </c>
      <c r="N4003">
        <v>0</v>
      </c>
      <c r="O4003">
        <v>0</v>
      </c>
      <c r="P4003">
        <v>0</v>
      </c>
      <c r="Q4003">
        <v>0</v>
      </c>
      <c r="R4003" t="s">
        <v>10273</v>
      </c>
    </row>
    <row r="4004" spans="1:19">
      <c r="A4004" t="s">
        <v>10274</v>
      </c>
      <c r="B4004" t="s">
        <v>222</v>
      </c>
      <c r="C4004" t="s">
        <v>111</v>
      </c>
      <c r="D4004" t="s">
        <v>22</v>
      </c>
      <c r="E4004">
        <v>1250.71</v>
      </c>
      <c r="F4004" t="s">
        <v>23</v>
      </c>
      <c r="G4004" t="s">
        <v>24</v>
      </c>
      <c r="H4004">
        <v>5.23</v>
      </c>
      <c r="I4004">
        <v>0</v>
      </c>
      <c r="J4004" t="s">
        <v>25</v>
      </c>
      <c r="K4004">
        <v>451246</v>
      </c>
      <c r="L4004">
        <v>23</v>
      </c>
      <c r="M4004">
        <v>0</v>
      </c>
      <c r="N4004">
        <v>0</v>
      </c>
      <c r="O4004">
        <v>0</v>
      </c>
      <c r="P4004">
        <v>0</v>
      </c>
      <c r="Q4004">
        <v>0</v>
      </c>
      <c r="R4004" t="s">
        <v>10275</v>
      </c>
    </row>
    <row r="4005" spans="1:19">
      <c r="A4005" t="s">
        <v>10276</v>
      </c>
      <c r="B4005" t="s">
        <v>10277</v>
      </c>
      <c r="C4005" t="s">
        <v>95</v>
      </c>
      <c r="D4005" t="s">
        <v>70</v>
      </c>
      <c r="E4005">
        <v>412.61</v>
      </c>
      <c r="F4005" t="s">
        <v>23</v>
      </c>
      <c r="G4005" t="s">
        <v>24</v>
      </c>
      <c r="H4005">
        <v>0.72</v>
      </c>
      <c r="I4005">
        <v>0</v>
      </c>
      <c r="J4005" t="s">
        <v>25</v>
      </c>
      <c r="K4005">
        <v>440711</v>
      </c>
      <c r="L4005">
        <v>13</v>
      </c>
      <c r="M4005">
        <v>0</v>
      </c>
      <c r="N4005">
        <v>0</v>
      </c>
      <c r="O4005">
        <v>0</v>
      </c>
      <c r="P4005">
        <v>0</v>
      </c>
      <c r="Q4005">
        <v>0</v>
      </c>
      <c r="R4005" t="s">
        <v>10278</v>
      </c>
    </row>
    <row r="4006" spans="1:19">
      <c r="A4006" t="s">
        <v>10279</v>
      </c>
      <c r="B4006" t="s">
        <v>1194</v>
      </c>
      <c r="C4006" t="s">
        <v>44</v>
      </c>
      <c r="D4006" t="s">
        <v>70</v>
      </c>
      <c r="E4006">
        <v>118</v>
      </c>
      <c r="F4006" t="s">
        <v>23</v>
      </c>
      <c r="G4006" t="s">
        <v>24</v>
      </c>
      <c r="H4006">
        <v>9.6300000000000008</v>
      </c>
      <c r="I4006">
        <v>0</v>
      </c>
      <c r="J4006" t="s">
        <v>48</v>
      </c>
      <c r="K4006">
        <v>446354</v>
      </c>
      <c r="L4006">
        <v>22</v>
      </c>
      <c r="M4006">
        <v>0</v>
      </c>
      <c r="N4006">
        <v>0</v>
      </c>
      <c r="O4006">
        <v>0</v>
      </c>
      <c r="P4006">
        <v>0</v>
      </c>
      <c r="Q4006">
        <v>0</v>
      </c>
      <c r="R4006" t="s">
        <v>10280</v>
      </c>
    </row>
    <row r="4007" spans="1:19">
      <c r="A4007" t="s">
        <v>10281</v>
      </c>
      <c r="B4007" t="s">
        <v>10215</v>
      </c>
      <c r="C4007" t="s">
        <v>95</v>
      </c>
      <c r="D4007" t="s">
        <v>70</v>
      </c>
      <c r="E4007">
        <v>732.76</v>
      </c>
      <c r="F4007" t="s">
        <v>23</v>
      </c>
      <c r="G4007" t="s">
        <v>24</v>
      </c>
      <c r="H4007">
        <v>2.62</v>
      </c>
      <c r="I4007">
        <v>0</v>
      </c>
      <c r="J4007" t="s">
        <v>48</v>
      </c>
      <c r="K4007">
        <v>551105</v>
      </c>
      <c r="L4007">
        <v>23</v>
      </c>
      <c r="M4007">
        <v>0</v>
      </c>
      <c r="N4007">
        <v>0</v>
      </c>
      <c r="O4007">
        <v>0</v>
      </c>
      <c r="P4007">
        <v>0</v>
      </c>
      <c r="Q4007">
        <v>0</v>
      </c>
      <c r="R4007" t="s">
        <v>10282</v>
      </c>
    </row>
    <row r="4008" spans="1:19">
      <c r="A4008" t="s">
        <v>10283</v>
      </c>
      <c r="B4008" t="s">
        <v>10284</v>
      </c>
      <c r="C4008" t="s">
        <v>128</v>
      </c>
      <c r="D4008" t="s">
        <v>30</v>
      </c>
      <c r="E4008">
        <v>959.27</v>
      </c>
      <c r="F4008" t="s">
        <v>23</v>
      </c>
      <c r="G4008" t="s">
        <v>24</v>
      </c>
      <c r="H4008">
        <v>7.28</v>
      </c>
      <c r="I4008">
        <v>0</v>
      </c>
      <c r="J4008" t="s">
        <v>25</v>
      </c>
      <c r="K4008">
        <v>473159</v>
      </c>
      <c r="L4008">
        <v>12</v>
      </c>
      <c r="M4008">
        <v>0</v>
      </c>
      <c r="N4008">
        <v>0</v>
      </c>
      <c r="O4008">
        <v>0</v>
      </c>
      <c r="P4008">
        <v>0</v>
      </c>
      <c r="Q4008">
        <v>0</v>
      </c>
      <c r="R4008" t="s">
        <v>10285</v>
      </c>
    </row>
    <row r="4009" spans="1:19">
      <c r="A4009" t="s">
        <v>10286</v>
      </c>
      <c r="B4009" t="s">
        <v>10287</v>
      </c>
      <c r="C4009" t="s">
        <v>29</v>
      </c>
      <c r="D4009" t="s">
        <v>54</v>
      </c>
      <c r="E4009">
        <v>206.98</v>
      </c>
      <c r="F4009" t="s">
        <v>39</v>
      </c>
      <c r="G4009" t="s">
        <v>24</v>
      </c>
      <c r="H4009">
        <v>10.32</v>
      </c>
      <c r="I4009">
        <v>0</v>
      </c>
      <c r="J4009" t="s">
        <v>144</v>
      </c>
      <c r="K4009">
        <v>468621</v>
      </c>
      <c r="L4009">
        <v>58</v>
      </c>
      <c r="M4009">
        <v>1</v>
      </c>
      <c r="N4009">
        <v>0</v>
      </c>
      <c r="O4009">
        <v>0</v>
      </c>
      <c r="P4009">
        <v>0</v>
      </c>
      <c r="Q4009">
        <v>1</v>
      </c>
      <c r="R4009" t="s">
        <v>10288</v>
      </c>
      <c r="S4009" t="s">
        <v>50</v>
      </c>
    </row>
    <row r="4010" spans="1:19">
      <c r="A4010" t="s">
        <v>10289</v>
      </c>
      <c r="B4010" t="s">
        <v>6357</v>
      </c>
      <c r="C4010" t="s">
        <v>35</v>
      </c>
      <c r="D4010" t="s">
        <v>22</v>
      </c>
      <c r="E4010">
        <v>751.14</v>
      </c>
      <c r="F4010" t="s">
        <v>23</v>
      </c>
      <c r="G4010" t="s">
        <v>24</v>
      </c>
      <c r="H4010">
        <v>2.2000000000000002</v>
      </c>
      <c r="I4010">
        <v>0</v>
      </c>
      <c r="J4010" t="s">
        <v>31</v>
      </c>
      <c r="K4010">
        <v>547362</v>
      </c>
      <c r="L4010">
        <v>18</v>
      </c>
      <c r="M4010">
        <v>0</v>
      </c>
      <c r="N4010">
        <v>0</v>
      </c>
      <c r="O4010">
        <v>0</v>
      </c>
      <c r="P4010">
        <v>0</v>
      </c>
      <c r="Q4010">
        <v>0</v>
      </c>
      <c r="R4010" t="s">
        <v>10290</v>
      </c>
    </row>
    <row r="4011" spans="1:19">
      <c r="A4011" t="s">
        <v>10291</v>
      </c>
      <c r="B4011" t="s">
        <v>4718</v>
      </c>
      <c r="C4011" t="s">
        <v>35</v>
      </c>
      <c r="D4011" t="s">
        <v>22</v>
      </c>
      <c r="E4011">
        <v>360.96</v>
      </c>
      <c r="F4011" t="s">
        <v>55</v>
      </c>
      <c r="G4011" t="s">
        <v>40</v>
      </c>
      <c r="H4011">
        <v>3.79</v>
      </c>
      <c r="I4011">
        <v>0</v>
      </c>
      <c r="J4011" t="s">
        <v>31</v>
      </c>
      <c r="K4011">
        <v>401911</v>
      </c>
      <c r="L4011">
        <v>11</v>
      </c>
      <c r="M4011">
        <v>0</v>
      </c>
      <c r="N4011">
        <v>0</v>
      </c>
      <c r="O4011">
        <v>0</v>
      </c>
      <c r="P4011">
        <v>0</v>
      </c>
      <c r="Q4011">
        <v>0</v>
      </c>
      <c r="R4011" t="s">
        <v>10292</v>
      </c>
    </row>
    <row r="4012" spans="1:19">
      <c r="A4012" t="s">
        <v>10293</v>
      </c>
      <c r="B4012" t="s">
        <v>2616</v>
      </c>
      <c r="C4012" t="s">
        <v>128</v>
      </c>
      <c r="D4012" t="s">
        <v>70</v>
      </c>
      <c r="E4012">
        <v>305.98</v>
      </c>
      <c r="F4012" t="s">
        <v>23</v>
      </c>
      <c r="G4012" t="s">
        <v>24</v>
      </c>
      <c r="H4012">
        <v>5.1100000000000003</v>
      </c>
      <c r="I4012">
        <v>0</v>
      </c>
      <c r="J4012" t="s">
        <v>144</v>
      </c>
      <c r="K4012">
        <v>493276</v>
      </c>
      <c r="L4012">
        <v>14</v>
      </c>
      <c r="M4012">
        <v>0</v>
      </c>
      <c r="N4012">
        <v>0</v>
      </c>
      <c r="O4012">
        <v>0</v>
      </c>
      <c r="P4012">
        <v>0</v>
      </c>
      <c r="Q4012">
        <v>0</v>
      </c>
      <c r="R4012" t="s">
        <v>10294</v>
      </c>
    </row>
    <row r="4013" spans="1:19">
      <c r="A4013" t="s">
        <v>10295</v>
      </c>
      <c r="B4013" t="s">
        <v>1846</v>
      </c>
      <c r="C4013" t="s">
        <v>60</v>
      </c>
      <c r="D4013" t="s">
        <v>70</v>
      </c>
      <c r="E4013">
        <v>684.3</v>
      </c>
      <c r="F4013" t="s">
        <v>23</v>
      </c>
      <c r="G4013" t="s">
        <v>24</v>
      </c>
      <c r="H4013">
        <v>0.78</v>
      </c>
      <c r="I4013">
        <v>0</v>
      </c>
      <c r="J4013" t="s">
        <v>31</v>
      </c>
      <c r="K4013">
        <v>441083</v>
      </c>
      <c r="L4013">
        <v>36</v>
      </c>
      <c r="M4013">
        <v>0</v>
      </c>
      <c r="N4013">
        <v>0</v>
      </c>
      <c r="O4013">
        <v>0</v>
      </c>
      <c r="P4013">
        <v>1</v>
      </c>
      <c r="Q4013">
        <v>0</v>
      </c>
      <c r="R4013" t="s">
        <v>10296</v>
      </c>
    </row>
    <row r="4014" spans="1:19">
      <c r="A4014" t="s">
        <v>10297</v>
      </c>
      <c r="B4014" t="s">
        <v>1191</v>
      </c>
      <c r="C4014" t="s">
        <v>29</v>
      </c>
      <c r="D4014" t="s">
        <v>70</v>
      </c>
      <c r="E4014">
        <v>105</v>
      </c>
      <c r="F4014" t="s">
        <v>23</v>
      </c>
      <c r="G4014" t="s">
        <v>24</v>
      </c>
      <c r="H4014">
        <v>11.4</v>
      </c>
      <c r="I4014">
        <v>0</v>
      </c>
      <c r="J4014" t="s">
        <v>25</v>
      </c>
      <c r="K4014">
        <v>453299</v>
      </c>
      <c r="L4014">
        <v>37</v>
      </c>
      <c r="M4014">
        <v>0</v>
      </c>
      <c r="N4014">
        <v>1</v>
      </c>
      <c r="O4014">
        <v>0</v>
      </c>
      <c r="P4014">
        <v>0</v>
      </c>
      <c r="Q4014">
        <v>0</v>
      </c>
      <c r="R4014" t="s">
        <v>10298</v>
      </c>
    </row>
    <row r="4015" spans="1:19">
      <c r="A4015" t="s">
        <v>10299</v>
      </c>
      <c r="B4015" t="s">
        <v>6292</v>
      </c>
      <c r="C4015" t="s">
        <v>29</v>
      </c>
      <c r="D4015" t="s">
        <v>22</v>
      </c>
      <c r="E4015">
        <v>282.85000000000002</v>
      </c>
      <c r="F4015" t="s">
        <v>55</v>
      </c>
      <c r="G4015" t="s">
        <v>40</v>
      </c>
      <c r="H4015">
        <v>1.56</v>
      </c>
      <c r="I4015">
        <v>0</v>
      </c>
      <c r="J4015" t="s">
        <v>25</v>
      </c>
      <c r="K4015">
        <v>474102</v>
      </c>
      <c r="L4015">
        <v>46</v>
      </c>
      <c r="M4015">
        <v>1</v>
      </c>
      <c r="N4015">
        <v>0</v>
      </c>
      <c r="O4015">
        <v>0</v>
      </c>
      <c r="P4015">
        <v>0</v>
      </c>
      <c r="Q4015">
        <v>1</v>
      </c>
      <c r="R4015" t="s">
        <v>10300</v>
      </c>
    </row>
    <row r="4016" spans="1:19">
      <c r="A4016" t="s">
        <v>10301</v>
      </c>
      <c r="B4016" t="s">
        <v>10302</v>
      </c>
      <c r="C4016" t="s">
        <v>44</v>
      </c>
      <c r="D4016" t="s">
        <v>54</v>
      </c>
      <c r="E4016">
        <v>114.81</v>
      </c>
      <c r="F4016" t="s">
        <v>39</v>
      </c>
      <c r="G4016" t="s">
        <v>40</v>
      </c>
      <c r="H4016">
        <v>19.98</v>
      </c>
      <c r="I4016">
        <v>0</v>
      </c>
      <c r="J4016" t="s">
        <v>25</v>
      </c>
      <c r="K4016">
        <v>425013</v>
      </c>
      <c r="L4016">
        <v>15</v>
      </c>
      <c r="M4016">
        <v>0</v>
      </c>
      <c r="N4016">
        <v>0</v>
      </c>
      <c r="O4016">
        <v>0</v>
      </c>
      <c r="P4016">
        <v>0</v>
      </c>
      <c r="Q4016">
        <v>0</v>
      </c>
      <c r="R4016" t="s">
        <v>10303</v>
      </c>
    </row>
    <row r="4017" spans="1:19">
      <c r="A4017" t="s">
        <v>10304</v>
      </c>
      <c r="B4017" t="s">
        <v>2536</v>
      </c>
      <c r="C4017" t="s">
        <v>35</v>
      </c>
      <c r="D4017" t="s">
        <v>70</v>
      </c>
      <c r="E4017">
        <v>219.13</v>
      </c>
      <c r="F4017" t="s">
        <v>23</v>
      </c>
      <c r="G4017" t="s">
        <v>24</v>
      </c>
      <c r="H4017">
        <v>1.6</v>
      </c>
      <c r="I4017">
        <v>0</v>
      </c>
      <c r="J4017" t="s">
        <v>31</v>
      </c>
      <c r="K4017">
        <v>460143</v>
      </c>
      <c r="L4017">
        <v>11</v>
      </c>
      <c r="M4017">
        <v>0</v>
      </c>
      <c r="N4017">
        <v>0</v>
      </c>
      <c r="O4017">
        <v>0</v>
      </c>
      <c r="P4017">
        <v>0</v>
      </c>
      <c r="Q4017">
        <v>0</v>
      </c>
      <c r="R4017" t="s">
        <v>10305</v>
      </c>
    </row>
    <row r="4018" spans="1:19">
      <c r="A4018" t="s">
        <v>10306</v>
      </c>
      <c r="B4018" t="s">
        <v>4476</v>
      </c>
      <c r="C4018" t="s">
        <v>21</v>
      </c>
      <c r="D4018" t="s">
        <v>70</v>
      </c>
      <c r="E4018">
        <v>197.09</v>
      </c>
      <c r="F4018" t="s">
        <v>23</v>
      </c>
      <c r="G4018" t="s">
        <v>24</v>
      </c>
      <c r="H4018">
        <v>6.9</v>
      </c>
      <c r="I4018">
        <v>0</v>
      </c>
      <c r="J4018" t="s">
        <v>31</v>
      </c>
      <c r="K4018">
        <v>538497</v>
      </c>
      <c r="L4018">
        <v>15</v>
      </c>
      <c r="M4018">
        <v>0</v>
      </c>
      <c r="N4018">
        <v>0</v>
      </c>
      <c r="O4018">
        <v>0</v>
      </c>
      <c r="P4018">
        <v>0</v>
      </c>
      <c r="Q4018">
        <v>0</v>
      </c>
      <c r="R4018" t="s">
        <v>10307</v>
      </c>
    </row>
    <row r="4019" spans="1:19">
      <c r="A4019" t="s">
        <v>10308</v>
      </c>
      <c r="B4019" t="s">
        <v>3965</v>
      </c>
      <c r="C4019" t="s">
        <v>95</v>
      </c>
      <c r="D4019" t="s">
        <v>30</v>
      </c>
      <c r="E4019">
        <v>245.64</v>
      </c>
      <c r="F4019" t="s">
        <v>55</v>
      </c>
      <c r="G4019" t="s">
        <v>24</v>
      </c>
      <c r="H4019">
        <v>1.59</v>
      </c>
      <c r="I4019">
        <v>0</v>
      </c>
      <c r="J4019" t="s">
        <v>31</v>
      </c>
      <c r="K4019">
        <v>454428</v>
      </c>
      <c r="L4019">
        <v>47</v>
      </c>
      <c r="M4019">
        <v>0</v>
      </c>
      <c r="N4019">
        <v>0</v>
      </c>
      <c r="O4019">
        <v>1</v>
      </c>
      <c r="P4019">
        <v>0</v>
      </c>
      <c r="Q4019">
        <v>0</v>
      </c>
      <c r="R4019" t="s">
        <v>10309</v>
      </c>
      <c r="S4019" t="s">
        <v>57</v>
      </c>
    </row>
    <row r="4020" spans="1:19">
      <c r="A4020" t="s">
        <v>10310</v>
      </c>
      <c r="B4020" t="s">
        <v>1956</v>
      </c>
      <c r="C4020" t="s">
        <v>21</v>
      </c>
      <c r="D4020" t="s">
        <v>70</v>
      </c>
      <c r="E4020">
        <v>573.41</v>
      </c>
      <c r="F4020" t="s">
        <v>23</v>
      </c>
      <c r="G4020" t="s">
        <v>24</v>
      </c>
      <c r="H4020">
        <v>8.86</v>
      </c>
      <c r="I4020">
        <v>0</v>
      </c>
      <c r="J4020" t="s">
        <v>144</v>
      </c>
      <c r="K4020">
        <v>486787</v>
      </c>
      <c r="L4020">
        <v>16</v>
      </c>
      <c r="M4020">
        <v>0</v>
      </c>
      <c r="N4020">
        <v>0</v>
      </c>
      <c r="O4020">
        <v>0</v>
      </c>
      <c r="P4020">
        <v>0</v>
      </c>
      <c r="Q4020">
        <v>0</v>
      </c>
      <c r="R4020" t="s">
        <v>10311</v>
      </c>
    </row>
    <row r="4021" spans="1:19">
      <c r="A4021" t="s">
        <v>10312</v>
      </c>
      <c r="B4021" t="s">
        <v>10313</v>
      </c>
      <c r="C4021" t="s">
        <v>21</v>
      </c>
      <c r="D4021" t="s">
        <v>22</v>
      </c>
      <c r="E4021">
        <v>215.35</v>
      </c>
      <c r="F4021" t="s">
        <v>23</v>
      </c>
      <c r="G4021" t="s">
        <v>24</v>
      </c>
      <c r="H4021">
        <v>11.36</v>
      </c>
      <c r="I4021">
        <v>0</v>
      </c>
      <c r="J4021" t="s">
        <v>25</v>
      </c>
      <c r="K4021">
        <v>500778</v>
      </c>
      <c r="L4021">
        <v>23</v>
      </c>
      <c r="M4021">
        <v>0</v>
      </c>
      <c r="N4021">
        <v>0</v>
      </c>
      <c r="O4021">
        <v>0</v>
      </c>
      <c r="P4021">
        <v>0</v>
      </c>
      <c r="Q4021">
        <v>0</v>
      </c>
      <c r="R4021" t="s">
        <v>10314</v>
      </c>
    </row>
    <row r="4022" spans="1:19">
      <c r="A4022" t="s">
        <v>10315</v>
      </c>
      <c r="B4022" t="s">
        <v>10316</v>
      </c>
      <c r="C4022" t="s">
        <v>35</v>
      </c>
      <c r="D4022" t="s">
        <v>70</v>
      </c>
      <c r="E4022">
        <v>446.4</v>
      </c>
      <c r="F4022" t="s">
        <v>23</v>
      </c>
      <c r="G4022" t="s">
        <v>24</v>
      </c>
      <c r="H4022">
        <v>4.42</v>
      </c>
      <c r="I4022">
        <v>0</v>
      </c>
      <c r="J4022" t="s">
        <v>25</v>
      </c>
      <c r="K4022">
        <v>494347</v>
      </c>
      <c r="L4022">
        <v>45</v>
      </c>
      <c r="M4022">
        <v>0</v>
      </c>
      <c r="N4022">
        <v>0</v>
      </c>
      <c r="O4022">
        <v>1</v>
      </c>
      <c r="P4022">
        <v>0</v>
      </c>
      <c r="Q4022">
        <v>0</v>
      </c>
      <c r="R4022" t="s">
        <v>10317</v>
      </c>
    </row>
    <row r="4023" spans="1:19">
      <c r="A4023" t="s">
        <v>10318</v>
      </c>
      <c r="B4023" t="s">
        <v>340</v>
      </c>
      <c r="C4023" t="s">
        <v>53</v>
      </c>
      <c r="D4023" t="s">
        <v>70</v>
      </c>
      <c r="E4023">
        <v>323.35000000000002</v>
      </c>
      <c r="F4023" t="s">
        <v>39</v>
      </c>
      <c r="G4023" t="s">
        <v>24</v>
      </c>
      <c r="H4023">
        <v>3.28</v>
      </c>
      <c r="I4023">
        <v>0</v>
      </c>
      <c r="J4023" t="s">
        <v>48</v>
      </c>
      <c r="K4023">
        <v>437780</v>
      </c>
      <c r="L4023">
        <v>93</v>
      </c>
      <c r="M4023">
        <v>1</v>
      </c>
      <c r="N4023">
        <v>1</v>
      </c>
      <c r="O4023">
        <v>0</v>
      </c>
      <c r="P4023">
        <v>1</v>
      </c>
      <c r="Q4023">
        <v>1</v>
      </c>
      <c r="R4023" t="s">
        <v>10319</v>
      </c>
      <c r="S4023" t="s">
        <v>50</v>
      </c>
    </row>
    <row r="4024" spans="1:19">
      <c r="A4024" t="s">
        <v>10320</v>
      </c>
      <c r="B4024" t="s">
        <v>7884</v>
      </c>
      <c r="C4024" t="s">
        <v>60</v>
      </c>
      <c r="D4024" t="s">
        <v>30</v>
      </c>
      <c r="E4024">
        <v>1727.67</v>
      </c>
      <c r="F4024" t="s">
        <v>23</v>
      </c>
      <c r="G4024" t="s">
        <v>24</v>
      </c>
      <c r="H4024">
        <v>1.48</v>
      </c>
      <c r="I4024">
        <v>0</v>
      </c>
      <c r="J4024" t="s">
        <v>25</v>
      </c>
      <c r="K4024">
        <v>483051</v>
      </c>
      <c r="L4024">
        <v>24</v>
      </c>
      <c r="M4024">
        <v>0</v>
      </c>
      <c r="N4024">
        <v>0</v>
      </c>
      <c r="O4024">
        <v>0</v>
      </c>
      <c r="P4024">
        <v>0</v>
      </c>
      <c r="Q4024">
        <v>0</v>
      </c>
      <c r="R4024" t="s">
        <v>10321</v>
      </c>
    </row>
    <row r="4025" spans="1:19">
      <c r="A4025" t="s">
        <v>10322</v>
      </c>
      <c r="B4025" t="s">
        <v>705</v>
      </c>
      <c r="C4025" t="s">
        <v>53</v>
      </c>
      <c r="D4025" t="s">
        <v>70</v>
      </c>
      <c r="E4025">
        <v>484.48</v>
      </c>
      <c r="F4025" t="s">
        <v>39</v>
      </c>
      <c r="G4025" t="s">
        <v>24</v>
      </c>
      <c r="H4025">
        <v>4.9000000000000004</v>
      </c>
      <c r="I4025">
        <v>0</v>
      </c>
      <c r="J4025" t="s">
        <v>25</v>
      </c>
      <c r="K4025">
        <v>505010</v>
      </c>
      <c r="L4025">
        <v>21</v>
      </c>
      <c r="M4025">
        <v>0</v>
      </c>
      <c r="N4025">
        <v>0</v>
      </c>
      <c r="O4025">
        <v>0</v>
      </c>
      <c r="P4025">
        <v>0</v>
      </c>
      <c r="Q4025">
        <v>0</v>
      </c>
      <c r="R4025" t="s">
        <v>10323</v>
      </c>
      <c r="S4025" t="s">
        <v>50</v>
      </c>
    </row>
    <row r="4026" spans="1:19">
      <c r="A4026" t="s">
        <v>10324</v>
      </c>
      <c r="B4026" t="s">
        <v>10325</v>
      </c>
      <c r="C4026" t="s">
        <v>53</v>
      </c>
      <c r="D4026" t="s">
        <v>22</v>
      </c>
      <c r="E4026">
        <v>292.95999999999998</v>
      </c>
      <c r="F4026" t="s">
        <v>55</v>
      </c>
      <c r="G4026" t="s">
        <v>40</v>
      </c>
      <c r="H4026">
        <v>11.5</v>
      </c>
      <c r="I4026">
        <v>0</v>
      </c>
      <c r="J4026" t="s">
        <v>31</v>
      </c>
      <c r="K4026">
        <v>495063</v>
      </c>
      <c r="L4026">
        <v>47</v>
      </c>
      <c r="M4026">
        <v>0</v>
      </c>
      <c r="N4026">
        <v>0</v>
      </c>
      <c r="O4026">
        <v>1</v>
      </c>
      <c r="P4026">
        <v>0</v>
      </c>
      <c r="Q4026">
        <v>0</v>
      </c>
      <c r="R4026" t="s">
        <v>10326</v>
      </c>
    </row>
    <row r="4027" spans="1:19">
      <c r="A4027" t="s">
        <v>10327</v>
      </c>
      <c r="B4027" t="s">
        <v>2253</v>
      </c>
      <c r="C4027" t="s">
        <v>21</v>
      </c>
      <c r="D4027" t="s">
        <v>54</v>
      </c>
      <c r="E4027">
        <v>432.05</v>
      </c>
      <c r="F4027" t="s">
        <v>23</v>
      </c>
      <c r="G4027" t="s">
        <v>24</v>
      </c>
      <c r="H4027">
        <v>17.18</v>
      </c>
      <c r="I4027">
        <v>0</v>
      </c>
      <c r="J4027" t="s">
        <v>25</v>
      </c>
      <c r="K4027">
        <v>497212</v>
      </c>
      <c r="L4027">
        <v>12</v>
      </c>
      <c r="M4027">
        <v>0</v>
      </c>
      <c r="N4027">
        <v>0</v>
      </c>
      <c r="O4027">
        <v>0</v>
      </c>
      <c r="P4027">
        <v>0</v>
      </c>
      <c r="Q4027">
        <v>0</v>
      </c>
      <c r="R4027" t="s">
        <v>10328</v>
      </c>
    </row>
    <row r="4028" spans="1:19">
      <c r="A4028" t="s">
        <v>10329</v>
      </c>
      <c r="B4028" t="s">
        <v>5831</v>
      </c>
      <c r="C4028" t="s">
        <v>29</v>
      </c>
      <c r="D4028" t="s">
        <v>70</v>
      </c>
      <c r="E4028">
        <v>436.72</v>
      </c>
      <c r="F4028" t="s">
        <v>23</v>
      </c>
      <c r="G4028" t="s">
        <v>24</v>
      </c>
      <c r="H4028">
        <v>9.27</v>
      </c>
      <c r="I4028">
        <v>0</v>
      </c>
      <c r="J4028" t="s">
        <v>25</v>
      </c>
      <c r="K4028">
        <v>433757</v>
      </c>
      <c r="L4028">
        <v>20</v>
      </c>
      <c r="M4028">
        <v>0</v>
      </c>
      <c r="N4028">
        <v>0</v>
      </c>
      <c r="O4028">
        <v>0</v>
      </c>
      <c r="P4028">
        <v>0</v>
      </c>
      <c r="Q4028">
        <v>0</v>
      </c>
      <c r="R4028" t="s">
        <v>10330</v>
      </c>
    </row>
    <row r="4029" spans="1:19">
      <c r="A4029" t="s">
        <v>10331</v>
      </c>
      <c r="B4029" t="s">
        <v>3757</v>
      </c>
      <c r="C4029" t="s">
        <v>44</v>
      </c>
      <c r="D4029" t="s">
        <v>30</v>
      </c>
      <c r="E4029">
        <v>515.38</v>
      </c>
      <c r="F4029" t="s">
        <v>55</v>
      </c>
      <c r="G4029" t="s">
        <v>24</v>
      </c>
      <c r="H4029">
        <v>5.79</v>
      </c>
      <c r="I4029">
        <v>0</v>
      </c>
      <c r="J4029" t="s">
        <v>144</v>
      </c>
      <c r="K4029">
        <v>530323</v>
      </c>
      <c r="L4029">
        <v>12</v>
      </c>
      <c r="M4029">
        <v>0</v>
      </c>
      <c r="N4029">
        <v>0</v>
      </c>
      <c r="O4029">
        <v>0</v>
      </c>
      <c r="P4029">
        <v>0</v>
      </c>
      <c r="Q4029">
        <v>0</v>
      </c>
      <c r="R4029" t="s">
        <v>10332</v>
      </c>
      <c r="S4029" t="s">
        <v>57</v>
      </c>
    </row>
    <row r="4030" spans="1:19">
      <c r="A4030" t="s">
        <v>10333</v>
      </c>
      <c r="B4030" t="s">
        <v>4487</v>
      </c>
      <c r="C4030" t="s">
        <v>29</v>
      </c>
      <c r="D4030" t="s">
        <v>54</v>
      </c>
      <c r="E4030">
        <v>1409.11</v>
      </c>
      <c r="F4030" t="s">
        <v>23</v>
      </c>
      <c r="G4030" t="s">
        <v>24</v>
      </c>
      <c r="H4030">
        <v>11.41</v>
      </c>
      <c r="I4030">
        <v>0</v>
      </c>
      <c r="J4030" t="s">
        <v>48</v>
      </c>
      <c r="K4030">
        <v>516293</v>
      </c>
      <c r="L4030">
        <v>17</v>
      </c>
      <c r="M4030">
        <v>0</v>
      </c>
      <c r="N4030">
        <v>0</v>
      </c>
      <c r="O4030">
        <v>0</v>
      </c>
      <c r="P4030">
        <v>0</v>
      </c>
      <c r="Q4030">
        <v>0</v>
      </c>
      <c r="R4030" t="s">
        <v>10334</v>
      </c>
    </row>
    <row r="4031" spans="1:19">
      <c r="A4031" t="s">
        <v>10335</v>
      </c>
      <c r="B4031" t="s">
        <v>5575</v>
      </c>
      <c r="C4031" t="s">
        <v>44</v>
      </c>
      <c r="D4031" t="s">
        <v>70</v>
      </c>
      <c r="E4031">
        <v>1495.48</v>
      </c>
      <c r="F4031" t="s">
        <v>23</v>
      </c>
      <c r="G4031" t="s">
        <v>24</v>
      </c>
      <c r="H4031">
        <v>1.79</v>
      </c>
      <c r="I4031">
        <v>0</v>
      </c>
      <c r="J4031" t="s">
        <v>25</v>
      </c>
      <c r="K4031">
        <v>553437</v>
      </c>
      <c r="L4031">
        <v>25</v>
      </c>
      <c r="M4031">
        <v>0</v>
      </c>
      <c r="N4031">
        <v>0</v>
      </c>
      <c r="O4031">
        <v>0</v>
      </c>
      <c r="P4031">
        <v>0</v>
      </c>
      <c r="Q4031">
        <v>0</v>
      </c>
      <c r="R4031" t="s">
        <v>10336</v>
      </c>
    </row>
    <row r="4032" spans="1:19">
      <c r="A4032" t="s">
        <v>10337</v>
      </c>
      <c r="B4032" t="s">
        <v>6346</v>
      </c>
      <c r="C4032" t="s">
        <v>29</v>
      </c>
      <c r="D4032" t="s">
        <v>22</v>
      </c>
      <c r="E4032">
        <v>1522.27</v>
      </c>
      <c r="F4032" t="s">
        <v>23</v>
      </c>
      <c r="G4032" t="s">
        <v>24</v>
      </c>
      <c r="H4032">
        <v>4.79</v>
      </c>
      <c r="I4032">
        <v>0</v>
      </c>
      <c r="J4032" t="s">
        <v>25</v>
      </c>
      <c r="K4032">
        <v>532989</v>
      </c>
      <c r="L4032">
        <v>19</v>
      </c>
      <c r="M4032">
        <v>0</v>
      </c>
      <c r="N4032">
        <v>0</v>
      </c>
      <c r="O4032">
        <v>0</v>
      </c>
      <c r="P4032">
        <v>0</v>
      </c>
      <c r="Q4032">
        <v>0</v>
      </c>
      <c r="R4032" t="s">
        <v>10338</v>
      </c>
    </row>
    <row r="4033" spans="1:19">
      <c r="A4033" t="s">
        <v>10339</v>
      </c>
      <c r="B4033" t="s">
        <v>1136</v>
      </c>
      <c r="C4033" t="s">
        <v>128</v>
      </c>
      <c r="D4033" t="s">
        <v>70</v>
      </c>
      <c r="E4033">
        <v>344.74</v>
      </c>
      <c r="F4033" t="s">
        <v>23</v>
      </c>
      <c r="G4033" t="s">
        <v>24</v>
      </c>
      <c r="H4033">
        <v>10.1</v>
      </c>
      <c r="I4033">
        <v>0</v>
      </c>
      <c r="J4033" t="s">
        <v>31</v>
      </c>
      <c r="K4033">
        <v>546598</v>
      </c>
      <c r="L4033">
        <v>10</v>
      </c>
      <c r="M4033">
        <v>0</v>
      </c>
      <c r="N4033">
        <v>0</v>
      </c>
      <c r="O4033">
        <v>0</v>
      </c>
      <c r="P4033">
        <v>0</v>
      </c>
      <c r="Q4033">
        <v>0</v>
      </c>
      <c r="R4033" t="s">
        <v>10340</v>
      </c>
    </row>
    <row r="4034" spans="1:19">
      <c r="A4034" t="s">
        <v>10341</v>
      </c>
      <c r="B4034" t="s">
        <v>385</v>
      </c>
      <c r="C4034" t="s">
        <v>44</v>
      </c>
      <c r="D4034" t="s">
        <v>22</v>
      </c>
      <c r="E4034">
        <v>575.91999999999996</v>
      </c>
      <c r="F4034" t="s">
        <v>55</v>
      </c>
      <c r="G4034" t="s">
        <v>40</v>
      </c>
      <c r="H4034">
        <v>5.4</v>
      </c>
      <c r="I4034">
        <v>0</v>
      </c>
      <c r="J4034" t="s">
        <v>25</v>
      </c>
      <c r="K4034">
        <v>448078</v>
      </c>
      <c r="L4034">
        <v>11</v>
      </c>
      <c r="M4034">
        <v>0</v>
      </c>
      <c r="N4034">
        <v>0</v>
      </c>
      <c r="O4034">
        <v>0</v>
      </c>
      <c r="P4034">
        <v>0</v>
      </c>
      <c r="Q4034">
        <v>0</v>
      </c>
      <c r="R4034" t="s">
        <v>10342</v>
      </c>
    </row>
    <row r="4035" spans="1:19">
      <c r="A4035" t="s">
        <v>10343</v>
      </c>
      <c r="B4035" t="s">
        <v>5918</v>
      </c>
      <c r="C4035" t="s">
        <v>44</v>
      </c>
      <c r="D4035" t="s">
        <v>54</v>
      </c>
      <c r="E4035">
        <v>612.19000000000005</v>
      </c>
      <c r="F4035" t="s">
        <v>55</v>
      </c>
      <c r="G4035" t="s">
        <v>40</v>
      </c>
      <c r="H4035">
        <v>19.809999999999999</v>
      </c>
      <c r="I4035">
        <v>0</v>
      </c>
      <c r="J4035" t="s">
        <v>48</v>
      </c>
      <c r="K4035">
        <v>417331</v>
      </c>
      <c r="L4035">
        <v>22</v>
      </c>
      <c r="M4035">
        <v>0</v>
      </c>
      <c r="N4035">
        <v>0</v>
      </c>
      <c r="O4035">
        <v>0</v>
      </c>
      <c r="P4035">
        <v>0</v>
      </c>
      <c r="Q4035">
        <v>0</v>
      </c>
      <c r="R4035" t="s">
        <v>10344</v>
      </c>
    </row>
    <row r="4036" spans="1:19">
      <c r="A4036" t="s">
        <v>10345</v>
      </c>
      <c r="B4036" t="s">
        <v>4078</v>
      </c>
      <c r="C4036" t="s">
        <v>128</v>
      </c>
      <c r="D4036" t="s">
        <v>70</v>
      </c>
      <c r="E4036">
        <v>791.9</v>
      </c>
      <c r="F4036" t="s">
        <v>55</v>
      </c>
      <c r="G4036" t="s">
        <v>24</v>
      </c>
      <c r="H4036">
        <v>0.65</v>
      </c>
      <c r="I4036">
        <v>0</v>
      </c>
      <c r="J4036" t="s">
        <v>31</v>
      </c>
      <c r="K4036">
        <v>487346</v>
      </c>
      <c r="L4036">
        <v>20</v>
      </c>
      <c r="M4036">
        <v>0</v>
      </c>
      <c r="N4036">
        <v>0</v>
      </c>
      <c r="O4036">
        <v>0</v>
      </c>
      <c r="P4036">
        <v>0</v>
      </c>
      <c r="Q4036">
        <v>0</v>
      </c>
      <c r="R4036" t="s">
        <v>10346</v>
      </c>
      <c r="S4036" t="s">
        <v>57</v>
      </c>
    </row>
    <row r="4037" spans="1:19">
      <c r="A4037" t="s">
        <v>10347</v>
      </c>
      <c r="B4037" t="s">
        <v>862</v>
      </c>
      <c r="C4037" t="s">
        <v>21</v>
      </c>
      <c r="D4037" t="s">
        <v>22</v>
      </c>
      <c r="E4037">
        <v>286.72000000000003</v>
      </c>
      <c r="F4037" t="s">
        <v>39</v>
      </c>
      <c r="G4037" t="s">
        <v>24</v>
      </c>
      <c r="H4037">
        <v>8.94</v>
      </c>
      <c r="I4037">
        <v>0</v>
      </c>
      <c r="J4037" t="s">
        <v>48</v>
      </c>
      <c r="K4037">
        <v>493959</v>
      </c>
      <c r="L4037">
        <v>10</v>
      </c>
      <c r="M4037">
        <v>0</v>
      </c>
      <c r="N4037">
        <v>0</v>
      </c>
      <c r="O4037">
        <v>0</v>
      </c>
      <c r="P4037">
        <v>0</v>
      </c>
      <c r="Q4037">
        <v>0</v>
      </c>
      <c r="R4037" t="s">
        <v>10348</v>
      </c>
      <c r="S4037" t="s">
        <v>50</v>
      </c>
    </row>
    <row r="4038" spans="1:19">
      <c r="A4038" t="s">
        <v>10349</v>
      </c>
      <c r="B4038" t="s">
        <v>8815</v>
      </c>
      <c r="C4038" t="s">
        <v>60</v>
      </c>
      <c r="D4038" t="s">
        <v>70</v>
      </c>
      <c r="E4038">
        <v>229.97</v>
      </c>
      <c r="F4038" t="s">
        <v>23</v>
      </c>
      <c r="G4038" t="s">
        <v>24</v>
      </c>
      <c r="H4038">
        <v>4.66</v>
      </c>
      <c r="I4038">
        <v>0</v>
      </c>
      <c r="J4038" t="s">
        <v>25</v>
      </c>
      <c r="K4038">
        <v>433727</v>
      </c>
      <c r="L4038">
        <v>22</v>
      </c>
      <c r="M4038">
        <v>0</v>
      </c>
      <c r="N4038">
        <v>0</v>
      </c>
      <c r="O4038">
        <v>0</v>
      </c>
      <c r="P4038">
        <v>0</v>
      </c>
      <c r="Q4038">
        <v>0</v>
      </c>
      <c r="R4038" t="s">
        <v>10350</v>
      </c>
    </row>
    <row r="4039" spans="1:19">
      <c r="A4039" t="s">
        <v>10351</v>
      </c>
      <c r="B4039" t="s">
        <v>4844</v>
      </c>
      <c r="C4039" t="s">
        <v>121</v>
      </c>
      <c r="D4039" t="s">
        <v>30</v>
      </c>
      <c r="E4039">
        <v>1337.79</v>
      </c>
      <c r="F4039" t="s">
        <v>23</v>
      </c>
      <c r="G4039" t="s">
        <v>24</v>
      </c>
      <c r="H4039">
        <v>11.9</v>
      </c>
      <c r="I4039">
        <v>0</v>
      </c>
      <c r="J4039" t="s">
        <v>25</v>
      </c>
      <c r="K4039">
        <v>401219</v>
      </c>
      <c r="L4039">
        <v>23</v>
      </c>
      <c r="M4039">
        <v>0</v>
      </c>
      <c r="N4039">
        <v>0</v>
      </c>
      <c r="O4039">
        <v>0</v>
      </c>
      <c r="P4039">
        <v>0</v>
      </c>
      <c r="Q4039">
        <v>0</v>
      </c>
      <c r="R4039" t="s">
        <v>10352</v>
      </c>
    </row>
    <row r="4040" spans="1:19">
      <c r="A4040" t="s">
        <v>10353</v>
      </c>
      <c r="B4040" t="s">
        <v>10354</v>
      </c>
      <c r="C4040" t="s">
        <v>60</v>
      </c>
      <c r="D4040" t="s">
        <v>70</v>
      </c>
      <c r="E4040">
        <v>492.82</v>
      </c>
      <c r="F4040" t="s">
        <v>23</v>
      </c>
      <c r="G4040" t="s">
        <v>24</v>
      </c>
      <c r="H4040">
        <v>11.23</v>
      </c>
      <c r="I4040">
        <v>0</v>
      </c>
      <c r="J4040" t="s">
        <v>31</v>
      </c>
      <c r="K4040">
        <v>463087</v>
      </c>
      <c r="L4040">
        <v>41</v>
      </c>
      <c r="M4040">
        <v>0</v>
      </c>
      <c r="N4040">
        <v>0</v>
      </c>
      <c r="O4040">
        <v>0</v>
      </c>
      <c r="P4040">
        <v>1</v>
      </c>
      <c r="Q4040">
        <v>0</v>
      </c>
      <c r="R4040" t="s">
        <v>10355</v>
      </c>
    </row>
    <row r="4041" spans="1:19">
      <c r="A4041" t="s">
        <v>10356</v>
      </c>
      <c r="B4041" t="s">
        <v>1081</v>
      </c>
      <c r="C4041" t="s">
        <v>128</v>
      </c>
      <c r="D4041" t="s">
        <v>70</v>
      </c>
      <c r="E4041">
        <v>424.34</v>
      </c>
      <c r="F4041" t="s">
        <v>55</v>
      </c>
      <c r="G4041" t="s">
        <v>40</v>
      </c>
      <c r="H4041">
        <v>3.78</v>
      </c>
      <c r="I4041">
        <v>0</v>
      </c>
      <c r="J4041" t="s">
        <v>25</v>
      </c>
      <c r="K4041">
        <v>546892</v>
      </c>
      <c r="L4041">
        <v>22</v>
      </c>
      <c r="M4041">
        <v>0</v>
      </c>
      <c r="N4041">
        <v>0</v>
      </c>
      <c r="O4041">
        <v>0</v>
      </c>
      <c r="P4041">
        <v>0</v>
      </c>
      <c r="Q4041">
        <v>0</v>
      </c>
      <c r="R4041" t="s">
        <v>10357</v>
      </c>
    </row>
    <row r="4042" spans="1:19">
      <c r="A4042" t="s">
        <v>10358</v>
      </c>
      <c r="B4042" t="s">
        <v>2626</v>
      </c>
      <c r="C4042" t="s">
        <v>53</v>
      </c>
      <c r="D4042" t="s">
        <v>30</v>
      </c>
      <c r="E4042">
        <v>125.53</v>
      </c>
      <c r="F4042" t="s">
        <v>23</v>
      </c>
      <c r="G4042" t="s">
        <v>24</v>
      </c>
      <c r="H4042">
        <v>11.25</v>
      </c>
      <c r="I4042">
        <v>0</v>
      </c>
      <c r="J4042" t="s">
        <v>31</v>
      </c>
      <c r="K4042">
        <v>488565</v>
      </c>
      <c r="L4042">
        <v>22</v>
      </c>
      <c r="M4042">
        <v>0</v>
      </c>
      <c r="N4042">
        <v>0</v>
      </c>
      <c r="O4042">
        <v>0</v>
      </c>
      <c r="P4042">
        <v>0</v>
      </c>
      <c r="Q4042">
        <v>0</v>
      </c>
      <c r="R4042" t="s">
        <v>10359</v>
      </c>
    </row>
    <row r="4043" spans="1:19">
      <c r="A4043" t="s">
        <v>10360</v>
      </c>
      <c r="B4043" t="s">
        <v>10361</v>
      </c>
      <c r="C4043" t="s">
        <v>35</v>
      </c>
      <c r="D4043" t="s">
        <v>30</v>
      </c>
      <c r="E4043">
        <v>47.57</v>
      </c>
      <c r="F4043" t="s">
        <v>23</v>
      </c>
      <c r="G4043" t="s">
        <v>24</v>
      </c>
      <c r="H4043">
        <v>11.41</v>
      </c>
      <c r="I4043">
        <v>0</v>
      </c>
      <c r="J4043" t="s">
        <v>144</v>
      </c>
      <c r="K4043">
        <v>418552</v>
      </c>
      <c r="L4043">
        <v>19</v>
      </c>
      <c r="M4043">
        <v>0</v>
      </c>
      <c r="N4043">
        <v>0</v>
      </c>
      <c r="O4043">
        <v>0</v>
      </c>
      <c r="P4043">
        <v>0</v>
      </c>
      <c r="Q4043">
        <v>0</v>
      </c>
      <c r="R4043" t="s">
        <v>10362</v>
      </c>
    </row>
    <row r="4044" spans="1:19">
      <c r="A4044" t="s">
        <v>10363</v>
      </c>
      <c r="B4044" t="s">
        <v>2761</v>
      </c>
      <c r="C4044" t="s">
        <v>35</v>
      </c>
      <c r="D4044" t="s">
        <v>54</v>
      </c>
      <c r="E4044">
        <v>566.20000000000005</v>
      </c>
      <c r="F4044" t="s">
        <v>55</v>
      </c>
      <c r="G4044" t="s">
        <v>40</v>
      </c>
      <c r="H4044">
        <v>18.34</v>
      </c>
      <c r="I4044">
        <v>0</v>
      </c>
      <c r="J4044" t="s">
        <v>31</v>
      </c>
      <c r="K4044">
        <v>545010</v>
      </c>
      <c r="L4044">
        <v>13</v>
      </c>
      <c r="M4044">
        <v>0</v>
      </c>
      <c r="N4044">
        <v>0</v>
      </c>
      <c r="O4044">
        <v>0</v>
      </c>
      <c r="P4044">
        <v>0</v>
      </c>
      <c r="Q4044">
        <v>0</v>
      </c>
      <c r="R4044" t="s">
        <v>10364</v>
      </c>
    </row>
    <row r="4045" spans="1:19">
      <c r="A4045" t="s">
        <v>10365</v>
      </c>
      <c r="B4045" t="s">
        <v>7730</v>
      </c>
      <c r="C4045" t="s">
        <v>44</v>
      </c>
      <c r="D4045" t="s">
        <v>70</v>
      </c>
      <c r="E4045">
        <v>795.85</v>
      </c>
      <c r="F4045" t="s">
        <v>23</v>
      </c>
      <c r="G4045" t="s">
        <v>24</v>
      </c>
      <c r="H4045">
        <v>0.92</v>
      </c>
      <c r="I4045">
        <v>0</v>
      </c>
      <c r="J4045" t="s">
        <v>25</v>
      </c>
      <c r="K4045">
        <v>413211</v>
      </c>
      <c r="L4045">
        <v>50</v>
      </c>
      <c r="M4045">
        <v>0</v>
      </c>
      <c r="N4045">
        <v>1</v>
      </c>
      <c r="O4045">
        <v>0</v>
      </c>
      <c r="P4045">
        <v>0</v>
      </c>
      <c r="Q4045">
        <v>0</v>
      </c>
      <c r="R4045" t="s">
        <v>10366</v>
      </c>
    </row>
    <row r="4046" spans="1:19">
      <c r="A4046" t="s">
        <v>10367</v>
      </c>
      <c r="B4046" t="s">
        <v>10368</v>
      </c>
      <c r="C4046" t="s">
        <v>21</v>
      </c>
      <c r="D4046" t="s">
        <v>30</v>
      </c>
      <c r="E4046">
        <v>179.85</v>
      </c>
      <c r="F4046" t="s">
        <v>39</v>
      </c>
      <c r="G4046" t="s">
        <v>40</v>
      </c>
      <c r="H4046">
        <v>10.119999999999999</v>
      </c>
      <c r="I4046">
        <v>0</v>
      </c>
      <c r="J4046" t="s">
        <v>25</v>
      </c>
      <c r="K4046">
        <v>455967</v>
      </c>
      <c r="L4046">
        <v>16</v>
      </c>
      <c r="M4046">
        <v>0</v>
      </c>
      <c r="N4046">
        <v>0</v>
      </c>
      <c r="O4046">
        <v>0</v>
      </c>
      <c r="P4046">
        <v>0</v>
      </c>
      <c r="Q4046">
        <v>0</v>
      </c>
      <c r="R4046" t="s">
        <v>10369</v>
      </c>
    </row>
    <row r="4047" spans="1:19">
      <c r="A4047" t="s">
        <v>10370</v>
      </c>
      <c r="B4047" t="s">
        <v>566</v>
      </c>
      <c r="C4047" t="s">
        <v>21</v>
      </c>
      <c r="D4047" t="s">
        <v>70</v>
      </c>
      <c r="E4047">
        <v>1031.74</v>
      </c>
      <c r="F4047" t="s">
        <v>39</v>
      </c>
      <c r="G4047" t="s">
        <v>40</v>
      </c>
      <c r="H4047">
        <v>4.59</v>
      </c>
      <c r="I4047">
        <v>0</v>
      </c>
      <c r="J4047" t="s">
        <v>31</v>
      </c>
      <c r="K4047">
        <v>440424</v>
      </c>
      <c r="L4047">
        <v>16</v>
      </c>
      <c r="M4047">
        <v>0</v>
      </c>
      <c r="N4047">
        <v>0</v>
      </c>
      <c r="O4047">
        <v>0</v>
      </c>
      <c r="P4047">
        <v>0</v>
      </c>
      <c r="Q4047">
        <v>0</v>
      </c>
      <c r="R4047" t="s">
        <v>10371</v>
      </c>
    </row>
    <row r="4048" spans="1:19">
      <c r="A4048" t="s">
        <v>10372</v>
      </c>
      <c r="B4048" t="s">
        <v>3288</v>
      </c>
      <c r="C4048" t="s">
        <v>35</v>
      </c>
      <c r="D4048" t="s">
        <v>22</v>
      </c>
      <c r="E4048">
        <v>46.06</v>
      </c>
      <c r="F4048" t="s">
        <v>23</v>
      </c>
      <c r="G4048" t="s">
        <v>24</v>
      </c>
      <c r="H4048">
        <v>10.18</v>
      </c>
      <c r="I4048">
        <v>0</v>
      </c>
      <c r="J4048" t="s">
        <v>25</v>
      </c>
      <c r="K4048">
        <v>526426</v>
      </c>
      <c r="L4048">
        <v>10</v>
      </c>
      <c r="M4048">
        <v>0</v>
      </c>
      <c r="N4048">
        <v>0</v>
      </c>
      <c r="O4048">
        <v>0</v>
      </c>
      <c r="P4048">
        <v>0</v>
      </c>
      <c r="Q4048">
        <v>0</v>
      </c>
      <c r="R4048" t="s">
        <v>10373</v>
      </c>
    </row>
    <row r="4049" spans="1:19">
      <c r="A4049" t="s">
        <v>10374</v>
      </c>
      <c r="B4049" t="s">
        <v>3571</v>
      </c>
      <c r="C4049" t="s">
        <v>21</v>
      </c>
      <c r="D4049" t="s">
        <v>70</v>
      </c>
      <c r="E4049">
        <v>344.12</v>
      </c>
      <c r="F4049" t="s">
        <v>23</v>
      </c>
      <c r="G4049" t="s">
        <v>24</v>
      </c>
      <c r="H4049">
        <v>5.64</v>
      </c>
      <c r="I4049">
        <v>0</v>
      </c>
      <c r="J4049" t="s">
        <v>25</v>
      </c>
      <c r="K4049">
        <v>446592</v>
      </c>
      <c r="L4049">
        <v>17</v>
      </c>
      <c r="M4049">
        <v>0</v>
      </c>
      <c r="N4049">
        <v>0</v>
      </c>
      <c r="O4049">
        <v>0</v>
      </c>
      <c r="P4049">
        <v>0</v>
      </c>
      <c r="Q4049">
        <v>0</v>
      </c>
      <c r="R4049" t="s">
        <v>10375</v>
      </c>
    </row>
    <row r="4050" spans="1:19">
      <c r="A4050" t="s">
        <v>10376</v>
      </c>
      <c r="B4050" t="s">
        <v>3778</v>
      </c>
      <c r="C4050" t="s">
        <v>53</v>
      </c>
      <c r="D4050" t="s">
        <v>54</v>
      </c>
      <c r="E4050">
        <v>949.08</v>
      </c>
      <c r="F4050" t="s">
        <v>23</v>
      </c>
      <c r="G4050" t="s">
        <v>24</v>
      </c>
      <c r="H4050">
        <v>8.7200000000000006</v>
      </c>
      <c r="I4050">
        <v>0</v>
      </c>
      <c r="J4050" t="s">
        <v>31</v>
      </c>
      <c r="K4050">
        <v>559900</v>
      </c>
      <c r="L4050">
        <v>18</v>
      </c>
      <c r="M4050">
        <v>0</v>
      </c>
      <c r="N4050">
        <v>0</v>
      </c>
      <c r="O4050">
        <v>0</v>
      </c>
      <c r="P4050">
        <v>0</v>
      </c>
      <c r="Q4050">
        <v>0</v>
      </c>
      <c r="R4050" t="s">
        <v>10377</v>
      </c>
    </row>
    <row r="4051" spans="1:19">
      <c r="A4051" t="s">
        <v>10378</v>
      </c>
      <c r="B4051" t="s">
        <v>3114</v>
      </c>
      <c r="C4051" t="s">
        <v>29</v>
      </c>
      <c r="D4051" t="s">
        <v>54</v>
      </c>
      <c r="E4051">
        <v>762</v>
      </c>
      <c r="F4051" t="s">
        <v>23</v>
      </c>
      <c r="G4051" t="s">
        <v>24</v>
      </c>
      <c r="H4051">
        <v>13.58</v>
      </c>
      <c r="I4051">
        <v>0</v>
      </c>
      <c r="J4051" t="s">
        <v>31</v>
      </c>
      <c r="K4051">
        <v>414433</v>
      </c>
      <c r="L4051">
        <v>35</v>
      </c>
      <c r="M4051">
        <v>0</v>
      </c>
      <c r="N4051">
        <v>0</v>
      </c>
      <c r="O4051">
        <v>0</v>
      </c>
      <c r="P4051">
        <v>1</v>
      </c>
      <c r="Q4051">
        <v>0</v>
      </c>
      <c r="R4051" t="s">
        <v>10379</v>
      </c>
    </row>
    <row r="4052" spans="1:19">
      <c r="A4052" t="s">
        <v>10380</v>
      </c>
      <c r="B4052" t="s">
        <v>5019</v>
      </c>
      <c r="C4052" t="s">
        <v>29</v>
      </c>
      <c r="D4052" t="s">
        <v>30</v>
      </c>
      <c r="E4052">
        <v>2011.79</v>
      </c>
      <c r="F4052" t="s">
        <v>55</v>
      </c>
      <c r="G4052" t="s">
        <v>40</v>
      </c>
      <c r="H4052">
        <v>10.11</v>
      </c>
      <c r="I4052">
        <v>0</v>
      </c>
      <c r="J4052" t="s">
        <v>48</v>
      </c>
      <c r="K4052">
        <v>558640</v>
      </c>
      <c r="L4052">
        <v>31</v>
      </c>
      <c r="M4052">
        <v>0</v>
      </c>
      <c r="N4052">
        <v>0</v>
      </c>
      <c r="O4052">
        <v>0</v>
      </c>
      <c r="P4052">
        <v>1</v>
      </c>
      <c r="Q4052">
        <v>0</v>
      </c>
      <c r="R4052" t="s">
        <v>10381</v>
      </c>
    </row>
    <row r="4053" spans="1:19">
      <c r="A4053" t="s">
        <v>10382</v>
      </c>
      <c r="B4053" t="s">
        <v>510</v>
      </c>
      <c r="C4053" t="s">
        <v>44</v>
      </c>
      <c r="D4053" t="s">
        <v>30</v>
      </c>
      <c r="E4053">
        <v>916.73</v>
      </c>
      <c r="F4053" t="s">
        <v>39</v>
      </c>
      <c r="G4053" t="s">
        <v>24</v>
      </c>
      <c r="H4053">
        <v>9.76</v>
      </c>
      <c r="I4053">
        <v>0</v>
      </c>
      <c r="J4053" t="s">
        <v>25</v>
      </c>
      <c r="K4053">
        <v>544130</v>
      </c>
      <c r="L4053">
        <v>69</v>
      </c>
      <c r="M4053">
        <v>1</v>
      </c>
      <c r="N4053">
        <v>0</v>
      </c>
      <c r="O4053">
        <v>0</v>
      </c>
      <c r="P4053">
        <v>1</v>
      </c>
      <c r="Q4053">
        <v>1</v>
      </c>
      <c r="R4053" t="s">
        <v>10383</v>
      </c>
      <c r="S4053" t="s">
        <v>50</v>
      </c>
    </row>
    <row r="4054" spans="1:19">
      <c r="A4054" t="s">
        <v>10384</v>
      </c>
      <c r="B4054" t="s">
        <v>1780</v>
      </c>
      <c r="C4054" t="s">
        <v>53</v>
      </c>
      <c r="D4054" t="s">
        <v>70</v>
      </c>
      <c r="E4054">
        <v>1106.19</v>
      </c>
      <c r="F4054" t="s">
        <v>39</v>
      </c>
      <c r="G4054" t="s">
        <v>40</v>
      </c>
      <c r="H4054">
        <v>0.89</v>
      </c>
      <c r="I4054">
        <v>0</v>
      </c>
      <c r="J4054" t="s">
        <v>25</v>
      </c>
      <c r="K4054">
        <v>465973</v>
      </c>
      <c r="L4054">
        <v>18</v>
      </c>
      <c r="M4054">
        <v>0</v>
      </c>
      <c r="N4054">
        <v>0</v>
      </c>
      <c r="O4054">
        <v>0</v>
      </c>
      <c r="P4054">
        <v>0</v>
      </c>
      <c r="Q4054">
        <v>0</v>
      </c>
      <c r="R4054" t="s">
        <v>10385</v>
      </c>
    </row>
    <row r="4055" spans="1:19">
      <c r="A4055" t="s">
        <v>10386</v>
      </c>
      <c r="B4055" t="s">
        <v>1376</v>
      </c>
      <c r="C4055" t="s">
        <v>128</v>
      </c>
      <c r="D4055" t="s">
        <v>22</v>
      </c>
      <c r="E4055">
        <v>401.81</v>
      </c>
      <c r="F4055" t="s">
        <v>23</v>
      </c>
      <c r="G4055" t="s">
        <v>24</v>
      </c>
      <c r="H4055">
        <v>7</v>
      </c>
      <c r="I4055">
        <v>0</v>
      </c>
      <c r="J4055" t="s">
        <v>48</v>
      </c>
      <c r="K4055">
        <v>448362</v>
      </c>
      <c r="L4055">
        <v>12</v>
      </c>
      <c r="M4055">
        <v>0</v>
      </c>
      <c r="N4055">
        <v>0</v>
      </c>
      <c r="O4055">
        <v>0</v>
      </c>
      <c r="P4055">
        <v>0</v>
      </c>
      <c r="Q4055">
        <v>0</v>
      </c>
      <c r="R4055" t="s">
        <v>10387</v>
      </c>
    </row>
    <row r="4056" spans="1:19">
      <c r="A4056" t="s">
        <v>10388</v>
      </c>
      <c r="B4056" t="s">
        <v>3873</v>
      </c>
      <c r="C4056" t="s">
        <v>111</v>
      </c>
      <c r="D4056" t="s">
        <v>30</v>
      </c>
      <c r="E4056">
        <v>1931.33</v>
      </c>
      <c r="F4056" t="s">
        <v>23</v>
      </c>
      <c r="G4056" t="s">
        <v>24</v>
      </c>
      <c r="H4056">
        <v>3.16</v>
      </c>
      <c r="I4056">
        <v>0</v>
      </c>
      <c r="J4056" t="s">
        <v>25</v>
      </c>
      <c r="K4056">
        <v>405234</v>
      </c>
      <c r="L4056">
        <v>20</v>
      </c>
      <c r="M4056">
        <v>0</v>
      </c>
      <c r="N4056">
        <v>0</v>
      </c>
      <c r="O4056">
        <v>0</v>
      </c>
      <c r="P4056">
        <v>0</v>
      </c>
      <c r="Q4056">
        <v>0</v>
      </c>
      <c r="R4056" t="s">
        <v>10389</v>
      </c>
    </row>
    <row r="4057" spans="1:19">
      <c r="A4057" t="s">
        <v>10390</v>
      </c>
      <c r="B4057" t="s">
        <v>10391</v>
      </c>
      <c r="C4057" t="s">
        <v>111</v>
      </c>
      <c r="D4057" t="s">
        <v>30</v>
      </c>
      <c r="E4057">
        <v>336.4</v>
      </c>
      <c r="F4057" t="s">
        <v>23</v>
      </c>
      <c r="G4057" t="s">
        <v>24</v>
      </c>
      <c r="H4057">
        <v>11.95</v>
      </c>
      <c r="I4057">
        <v>0</v>
      </c>
      <c r="J4057" t="s">
        <v>144</v>
      </c>
      <c r="K4057">
        <v>470857</v>
      </c>
      <c r="L4057">
        <v>22</v>
      </c>
      <c r="M4057">
        <v>0</v>
      </c>
      <c r="N4057">
        <v>0</v>
      </c>
      <c r="O4057">
        <v>0</v>
      </c>
      <c r="P4057">
        <v>0</v>
      </c>
      <c r="Q4057">
        <v>0</v>
      </c>
      <c r="R4057" t="s">
        <v>10392</v>
      </c>
    </row>
    <row r="4058" spans="1:19">
      <c r="A4058" t="s">
        <v>10393</v>
      </c>
      <c r="B4058" t="s">
        <v>841</v>
      </c>
      <c r="C4058" t="s">
        <v>128</v>
      </c>
      <c r="D4058" t="s">
        <v>30</v>
      </c>
      <c r="E4058">
        <v>279.79000000000002</v>
      </c>
      <c r="F4058" t="s">
        <v>55</v>
      </c>
      <c r="G4058" t="s">
        <v>40</v>
      </c>
      <c r="H4058">
        <v>8.0500000000000007</v>
      </c>
      <c r="I4058">
        <v>0</v>
      </c>
      <c r="J4058" t="s">
        <v>48</v>
      </c>
      <c r="K4058">
        <v>498896</v>
      </c>
      <c r="L4058">
        <v>12</v>
      </c>
      <c r="M4058">
        <v>0</v>
      </c>
      <c r="N4058">
        <v>0</v>
      </c>
      <c r="O4058">
        <v>0</v>
      </c>
      <c r="P4058">
        <v>0</v>
      </c>
      <c r="Q4058">
        <v>0</v>
      </c>
      <c r="R4058" t="s">
        <v>10394</v>
      </c>
    </row>
    <row r="4059" spans="1:19">
      <c r="A4059" t="s">
        <v>10395</v>
      </c>
      <c r="B4059" t="s">
        <v>7600</v>
      </c>
      <c r="C4059" t="s">
        <v>35</v>
      </c>
      <c r="D4059" t="s">
        <v>30</v>
      </c>
      <c r="E4059">
        <v>553.95000000000005</v>
      </c>
      <c r="F4059" t="s">
        <v>55</v>
      </c>
      <c r="G4059" t="s">
        <v>40</v>
      </c>
      <c r="H4059">
        <v>9.44</v>
      </c>
      <c r="I4059">
        <v>0</v>
      </c>
      <c r="J4059" t="s">
        <v>25</v>
      </c>
      <c r="K4059">
        <v>429207</v>
      </c>
      <c r="L4059">
        <v>42</v>
      </c>
      <c r="M4059">
        <v>0</v>
      </c>
      <c r="N4059">
        <v>0</v>
      </c>
      <c r="O4059">
        <v>1</v>
      </c>
      <c r="P4059">
        <v>0</v>
      </c>
      <c r="Q4059">
        <v>0</v>
      </c>
      <c r="R4059" t="s">
        <v>10396</v>
      </c>
    </row>
    <row r="4060" spans="1:19">
      <c r="A4060" t="s">
        <v>10397</v>
      </c>
      <c r="B4060" t="s">
        <v>687</v>
      </c>
      <c r="C4060" t="s">
        <v>60</v>
      </c>
      <c r="D4060" t="s">
        <v>54</v>
      </c>
      <c r="E4060">
        <v>65.599999999999994</v>
      </c>
      <c r="F4060" t="s">
        <v>23</v>
      </c>
      <c r="G4060" t="s">
        <v>24</v>
      </c>
      <c r="H4060">
        <v>19.22</v>
      </c>
      <c r="I4060">
        <v>0</v>
      </c>
      <c r="J4060" t="s">
        <v>48</v>
      </c>
      <c r="K4060">
        <v>410334</v>
      </c>
      <c r="L4060">
        <v>10</v>
      </c>
      <c r="M4060">
        <v>0</v>
      </c>
      <c r="N4060">
        <v>0</v>
      </c>
      <c r="O4060">
        <v>0</v>
      </c>
      <c r="P4060">
        <v>0</v>
      </c>
      <c r="Q4060">
        <v>0</v>
      </c>
      <c r="R4060" t="s">
        <v>10398</v>
      </c>
    </row>
    <row r="4061" spans="1:19">
      <c r="A4061" t="s">
        <v>10399</v>
      </c>
      <c r="B4061" t="s">
        <v>7072</v>
      </c>
      <c r="C4061" t="s">
        <v>128</v>
      </c>
      <c r="D4061" t="s">
        <v>22</v>
      </c>
      <c r="E4061">
        <v>467.77</v>
      </c>
      <c r="F4061" t="s">
        <v>23</v>
      </c>
      <c r="G4061" t="s">
        <v>24</v>
      </c>
      <c r="H4061">
        <v>1.07</v>
      </c>
      <c r="I4061">
        <v>0</v>
      </c>
      <c r="J4061" t="s">
        <v>48</v>
      </c>
      <c r="K4061">
        <v>444612</v>
      </c>
      <c r="L4061">
        <v>49</v>
      </c>
      <c r="M4061">
        <v>0</v>
      </c>
      <c r="N4061">
        <v>0</v>
      </c>
      <c r="O4061">
        <v>1</v>
      </c>
      <c r="P4061">
        <v>0</v>
      </c>
      <c r="Q4061">
        <v>0</v>
      </c>
      <c r="R4061" t="s">
        <v>10400</v>
      </c>
    </row>
    <row r="4062" spans="1:19">
      <c r="A4062" t="s">
        <v>10401</v>
      </c>
      <c r="B4062" t="s">
        <v>10402</v>
      </c>
      <c r="C4062" t="s">
        <v>95</v>
      </c>
      <c r="D4062" t="s">
        <v>22</v>
      </c>
      <c r="E4062">
        <v>506.51</v>
      </c>
      <c r="F4062" t="s">
        <v>23</v>
      </c>
      <c r="G4062" t="s">
        <v>24</v>
      </c>
      <c r="H4062">
        <v>2.44</v>
      </c>
      <c r="I4062">
        <v>0</v>
      </c>
      <c r="J4062" t="s">
        <v>25</v>
      </c>
      <c r="K4062">
        <v>499979</v>
      </c>
      <c r="L4062">
        <v>21</v>
      </c>
      <c r="M4062">
        <v>0</v>
      </c>
      <c r="N4062">
        <v>0</v>
      </c>
      <c r="O4062">
        <v>0</v>
      </c>
      <c r="P4062">
        <v>0</v>
      </c>
      <c r="Q4062">
        <v>0</v>
      </c>
      <c r="R4062" t="s">
        <v>10403</v>
      </c>
    </row>
    <row r="4063" spans="1:19">
      <c r="A4063" t="s">
        <v>10404</v>
      </c>
      <c r="B4063" t="s">
        <v>7058</v>
      </c>
      <c r="C4063" t="s">
        <v>44</v>
      </c>
      <c r="D4063" t="s">
        <v>70</v>
      </c>
      <c r="E4063">
        <v>320.27999999999997</v>
      </c>
      <c r="F4063" t="s">
        <v>23</v>
      </c>
      <c r="G4063" t="s">
        <v>24</v>
      </c>
      <c r="H4063">
        <v>7.62</v>
      </c>
      <c r="I4063">
        <v>0</v>
      </c>
      <c r="J4063" t="s">
        <v>31</v>
      </c>
      <c r="K4063">
        <v>555672</v>
      </c>
      <c r="L4063">
        <v>22</v>
      </c>
      <c r="M4063">
        <v>0</v>
      </c>
      <c r="N4063">
        <v>0</v>
      </c>
      <c r="O4063">
        <v>0</v>
      </c>
      <c r="P4063">
        <v>0</v>
      </c>
      <c r="Q4063">
        <v>0</v>
      </c>
      <c r="R4063" t="s">
        <v>10405</v>
      </c>
    </row>
    <row r="4064" spans="1:19">
      <c r="A4064" t="s">
        <v>10406</v>
      </c>
      <c r="B4064" t="s">
        <v>59</v>
      </c>
      <c r="C4064" t="s">
        <v>35</v>
      </c>
      <c r="D4064" t="s">
        <v>22</v>
      </c>
      <c r="E4064">
        <v>612.65</v>
      </c>
      <c r="F4064" t="s">
        <v>23</v>
      </c>
      <c r="G4064" t="s">
        <v>24</v>
      </c>
      <c r="H4064">
        <v>4.8899999999999997</v>
      </c>
      <c r="I4064">
        <v>0</v>
      </c>
      <c r="J4064" t="s">
        <v>144</v>
      </c>
      <c r="K4064">
        <v>490269</v>
      </c>
      <c r="L4064">
        <v>12</v>
      </c>
      <c r="M4064">
        <v>0</v>
      </c>
      <c r="N4064">
        <v>0</v>
      </c>
      <c r="O4064">
        <v>0</v>
      </c>
      <c r="P4064">
        <v>0</v>
      </c>
      <c r="Q4064">
        <v>0</v>
      </c>
      <c r="R4064" t="s">
        <v>10407</v>
      </c>
    </row>
    <row r="4065" spans="1:19">
      <c r="A4065" t="s">
        <v>10408</v>
      </c>
      <c r="B4065" t="s">
        <v>9114</v>
      </c>
      <c r="C4065" t="s">
        <v>44</v>
      </c>
      <c r="D4065" t="s">
        <v>30</v>
      </c>
      <c r="E4065">
        <v>976.76</v>
      </c>
      <c r="F4065" t="s">
        <v>23</v>
      </c>
      <c r="G4065" t="s">
        <v>24</v>
      </c>
      <c r="H4065">
        <v>11.7</v>
      </c>
      <c r="I4065">
        <v>0</v>
      </c>
      <c r="J4065" t="s">
        <v>25</v>
      </c>
      <c r="K4065">
        <v>434777</v>
      </c>
      <c r="L4065">
        <v>17</v>
      </c>
      <c r="M4065">
        <v>0</v>
      </c>
      <c r="N4065">
        <v>0</v>
      </c>
      <c r="O4065">
        <v>0</v>
      </c>
      <c r="P4065">
        <v>0</v>
      </c>
      <c r="Q4065">
        <v>0</v>
      </c>
      <c r="R4065" t="s">
        <v>10409</v>
      </c>
    </row>
    <row r="4066" spans="1:19">
      <c r="A4066" t="s">
        <v>10410</v>
      </c>
      <c r="B4066" t="s">
        <v>4006</v>
      </c>
      <c r="C4066" t="s">
        <v>53</v>
      </c>
      <c r="D4066" t="s">
        <v>54</v>
      </c>
      <c r="E4066">
        <v>246.3</v>
      </c>
      <c r="F4066" t="s">
        <v>39</v>
      </c>
      <c r="G4066" t="s">
        <v>24</v>
      </c>
      <c r="H4066">
        <v>14.87</v>
      </c>
      <c r="I4066">
        <v>0</v>
      </c>
      <c r="J4066" t="s">
        <v>25</v>
      </c>
      <c r="K4066">
        <v>473342</v>
      </c>
      <c r="L4066">
        <v>20</v>
      </c>
      <c r="M4066">
        <v>0</v>
      </c>
      <c r="N4066">
        <v>0</v>
      </c>
      <c r="O4066">
        <v>0</v>
      </c>
      <c r="P4066">
        <v>0</v>
      </c>
      <c r="Q4066">
        <v>0</v>
      </c>
      <c r="R4066" t="s">
        <v>10411</v>
      </c>
      <c r="S4066" t="s">
        <v>50</v>
      </c>
    </row>
    <row r="4067" spans="1:19">
      <c r="A4067" t="s">
        <v>10412</v>
      </c>
      <c r="B4067" t="s">
        <v>5857</v>
      </c>
      <c r="C4067" t="s">
        <v>95</v>
      </c>
      <c r="D4067" t="s">
        <v>70</v>
      </c>
      <c r="E4067">
        <v>1057.5899999999999</v>
      </c>
      <c r="F4067" t="s">
        <v>23</v>
      </c>
      <c r="G4067" t="s">
        <v>24</v>
      </c>
      <c r="H4067">
        <v>5.77</v>
      </c>
      <c r="I4067">
        <v>0</v>
      </c>
      <c r="J4067" t="s">
        <v>31</v>
      </c>
      <c r="K4067">
        <v>475472</v>
      </c>
      <c r="L4067">
        <v>53</v>
      </c>
      <c r="M4067">
        <v>0</v>
      </c>
      <c r="N4067">
        <v>0</v>
      </c>
      <c r="O4067">
        <v>1</v>
      </c>
      <c r="P4067">
        <v>0</v>
      </c>
      <c r="Q4067">
        <v>0</v>
      </c>
      <c r="R4067" t="s">
        <v>10413</v>
      </c>
    </row>
    <row r="4068" spans="1:19">
      <c r="A4068" t="s">
        <v>10414</v>
      </c>
      <c r="B4068" t="s">
        <v>805</v>
      </c>
      <c r="C4068" t="s">
        <v>60</v>
      </c>
      <c r="D4068" t="s">
        <v>30</v>
      </c>
      <c r="E4068">
        <v>644.24</v>
      </c>
      <c r="F4068" t="s">
        <v>39</v>
      </c>
      <c r="G4068" t="s">
        <v>24</v>
      </c>
      <c r="H4068">
        <v>0.99</v>
      </c>
      <c r="I4068">
        <v>0</v>
      </c>
      <c r="J4068" t="s">
        <v>31</v>
      </c>
      <c r="K4068">
        <v>409887</v>
      </c>
      <c r="L4068">
        <v>12</v>
      </c>
      <c r="M4068">
        <v>0</v>
      </c>
      <c r="N4068">
        <v>0</v>
      </c>
      <c r="O4068">
        <v>0</v>
      </c>
      <c r="P4068">
        <v>0</v>
      </c>
      <c r="Q4068">
        <v>0</v>
      </c>
      <c r="R4068" t="s">
        <v>10415</v>
      </c>
      <c r="S4068" t="s">
        <v>50</v>
      </c>
    </row>
    <row r="4069" spans="1:19">
      <c r="A4069" t="s">
        <v>10416</v>
      </c>
      <c r="B4069" t="s">
        <v>457</v>
      </c>
      <c r="C4069" t="s">
        <v>29</v>
      </c>
      <c r="D4069" t="s">
        <v>70</v>
      </c>
      <c r="E4069">
        <v>377.66</v>
      </c>
      <c r="F4069" t="s">
        <v>23</v>
      </c>
      <c r="G4069" t="s">
        <v>24</v>
      </c>
      <c r="H4069">
        <v>0.67</v>
      </c>
      <c r="I4069">
        <v>0</v>
      </c>
      <c r="J4069" t="s">
        <v>25</v>
      </c>
      <c r="K4069">
        <v>470167</v>
      </c>
      <c r="L4069">
        <v>21</v>
      </c>
      <c r="M4069">
        <v>0</v>
      </c>
      <c r="N4069">
        <v>0</v>
      </c>
      <c r="O4069">
        <v>0</v>
      </c>
      <c r="P4069">
        <v>0</v>
      </c>
      <c r="Q4069">
        <v>0</v>
      </c>
      <c r="R4069" t="s">
        <v>10417</v>
      </c>
    </row>
    <row r="4070" spans="1:19">
      <c r="A4070" t="s">
        <v>10418</v>
      </c>
      <c r="B4070" t="s">
        <v>1176</v>
      </c>
      <c r="C4070" t="s">
        <v>44</v>
      </c>
      <c r="D4070" t="s">
        <v>30</v>
      </c>
      <c r="E4070">
        <v>343.22</v>
      </c>
      <c r="F4070" t="s">
        <v>23</v>
      </c>
      <c r="G4070" t="s">
        <v>24</v>
      </c>
      <c r="H4070">
        <v>8.8699999999999992</v>
      </c>
      <c r="I4070">
        <v>0</v>
      </c>
      <c r="J4070" t="s">
        <v>31</v>
      </c>
      <c r="K4070">
        <v>434756</v>
      </c>
      <c r="L4070">
        <v>44</v>
      </c>
      <c r="M4070">
        <v>0</v>
      </c>
      <c r="N4070">
        <v>0</v>
      </c>
      <c r="O4070">
        <v>0</v>
      </c>
      <c r="P4070">
        <v>1</v>
      </c>
      <c r="Q4070">
        <v>0</v>
      </c>
      <c r="R4070" t="s">
        <v>10419</v>
      </c>
    </row>
    <row r="4071" spans="1:19">
      <c r="A4071" t="s">
        <v>10420</v>
      </c>
      <c r="B4071" t="s">
        <v>6129</v>
      </c>
      <c r="C4071" t="s">
        <v>44</v>
      </c>
      <c r="D4071" t="s">
        <v>70</v>
      </c>
      <c r="E4071">
        <v>86.06</v>
      </c>
      <c r="F4071" t="s">
        <v>23</v>
      </c>
      <c r="G4071" t="s">
        <v>24</v>
      </c>
      <c r="H4071">
        <v>9.23</v>
      </c>
      <c r="I4071">
        <v>0</v>
      </c>
      <c r="J4071" t="s">
        <v>48</v>
      </c>
      <c r="K4071">
        <v>524176</v>
      </c>
      <c r="L4071">
        <v>12</v>
      </c>
      <c r="M4071">
        <v>0</v>
      </c>
      <c r="N4071">
        <v>0</v>
      </c>
      <c r="O4071">
        <v>0</v>
      </c>
      <c r="P4071">
        <v>0</v>
      </c>
      <c r="Q4071">
        <v>0</v>
      </c>
      <c r="R4071" t="s">
        <v>10421</v>
      </c>
    </row>
    <row r="4072" spans="1:19">
      <c r="A4072" t="s">
        <v>10422</v>
      </c>
      <c r="B4072" t="s">
        <v>4654</v>
      </c>
      <c r="C4072" t="s">
        <v>21</v>
      </c>
      <c r="D4072" t="s">
        <v>30</v>
      </c>
      <c r="E4072">
        <v>416.88</v>
      </c>
      <c r="F4072" t="s">
        <v>39</v>
      </c>
      <c r="G4072" t="s">
        <v>40</v>
      </c>
      <c r="H4072">
        <v>7.59</v>
      </c>
      <c r="I4072">
        <v>0</v>
      </c>
      <c r="J4072" t="s">
        <v>25</v>
      </c>
      <c r="K4072">
        <v>454958</v>
      </c>
      <c r="L4072">
        <v>10</v>
      </c>
      <c r="M4072">
        <v>0</v>
      </c>
      <c r="N4072">
        <v>0</v>
      </c>
      <c r="O4072">
        <v>0</v>
      </c>
      <c r="P4072">
        <v>0</v>
      </c>
      <c r="Q4072">
        <v>0</v>
      </c>
      <c r="R4072" t="s">
        <v>10423</v>
      </c>
    </row>
    <row r="4073" spans="1:19">
      <c r="A4073" t="s">
        <v>10424</v>
      </c>
      <c r="B4073" t="s">
        <v>4737</v>
      </c>
      <c r="C4073" t="s">
        <v>29</v>
      </c>
      <c r="D4073" t="s">
        <v>54</v>
      </c>
      <c r="E4073">
        <v>830.39</v>
      </c>
      <c r="F4073" t="s">
        <v>23</v>
      </c>
      <c r="G4073" t="s">
        <v>24</v>
      </c>
      <c r="H4073">
        <v>11.23</v>
      </c>
      <c r="I4073">
        <v>0</v>
      </c>
      <c r="J4073" t="s">
        <v>31</v>
      </c>
      <c r="K4073">
        <v>531541</v>
      </c>
      <c r="L4073">
        <v>19</v>
      </c>
      <c r="M4073">
        <v>0</v>
      </c>
      <c r="N4073">
        <v>0</v>
      </c>
      <c r="O4073">
        <v>0</v>
      </c>
      <c r="P4073">
        <v>0</v>
      </c>
      <c r="Q4073">
        <v>0</v>
      </c>
      <c r="R4073" t="s">
        <v>10425</v>
      </c>
    </row>
    <row r="4074" spans="1:19">
      <c r="A4074" t="s">
        <v>10426</v>
      </c>
      <c r="B4074" t="s">
        <v>729</v>
      </c>
      <c r="C4074" t="s">
        <v>35</v>
      </c>
      <c r="D4074" t="s">
        <v>54</v>
      </c>
      <c r="E4074">
        <v>1123.76</v>
      </c>
      <c r="F4074" t="s">
        <v>55</v>
      </c>
      <c r="G4074" t="s">
        <v>40</v>
      </c>
      <c r="H4074">
        <v>18.86</v>
      </c>
      <c r="I4074">
        <v>0</v>
      </c>
      <c r="J4074" t="s">
        <v>25</v>
      </c>
      <c r="K4074">
        <v>472695</v>
      </c>
      <c r="L4074">
        <v>25</v>
      </c>
      <c r="M4074">
        <v>0</v>
      </c>
      <c r="N4074">
        <v>0</v>
      </c>
      <c r="O4074">
        <v>0</v>
      </c>
      <c r="P4074">
        <v>0</v>
      </c>
      <c r="Q4074">
        <v>0</v>
      </c>
      <c r="R4074" t="s">
        <v>10427</v>
      </c>
    </row>
    <row r="4075" spans="1:19">
      <c r="A4075" t="s">
        <v>10428</v>
      </c>
      <c r="B4075" t="s">
        <v>1599</v>
      </c>
      <c r="C4075" t="s">
        <v>44</v>
      </c>
      <c r="D4075" t="s">
        <v>30</v>
      </c>
      <c r="E4075">
        <v>356.82</v>
      </c>
      <c r="F4075" t="s">
        <v>55</v>
      </c>
      <c r="G4075" t="s">
        <v>40</v>
      </c>
      <c r="H4075">
        <v>2.68</v>
      </c>
      <c r="I4075">
        <v>0</v>
      </c>
      <c r="J4075" t="s">
        <v>25</v>
      </c>
      <c r="K4075">
        <v>490428</v>
      </c>
      <c r="L4075">
        <v>12</v>
      </c>
      <c r="M4075">
        <v>0</v>
      </c>
      <c r="N4075">
        <v>0</v>
      </c>
      <c r="O4075">
        <v>0</v>
      </c>
      <c r="P4075">
        <v>0</v>
      </c>
      <c r="Q4075">
        <v>0</v>
      </c>
      <c r="R4075" t="s">
        <v>10429</v>
      </c>
    </row>
    <row r="4076" spans="1:19">
      <c r="A4076" t="s">
        <v>10430</v>
      </c>
      <c r="B4076" t="s">
        <v>5526</v>
      </c>
      <c r="C4076" t="s">
        <v>44</v>
      </c>
      <c r="D4076" t="s">
        <v>70</v>
      </c>
      <c r="E4076">
        <v>196.58</v>
      </c>
      <c r="F4076" t="s">
        <v>23</v>
      </c>
      <c r="G4076" t="s">
        <v>24</v>
      </c>
      <c r="H4076">
        <v>0.94</v>
      </c>
      <c r="I4076">
        <v>0</v>
      </c>
      <c r="J4076" t="s">
        <v>48</v>
      </c>
      <c r="K4076">
        <v>408527</v>
      </c>
      <c r="L4076">
        <v>14</v>
      </c>
      <c r="M4076">
        <v>0</v>
      </c>
      <c r="N4076">
        <v>0</v>
      </c>
      <c r="O4076">
        <v>0</v>
      </c>
      <c r="P4076">
        <v>0</v>
      </c>
      <c r="Q4076">
        <v>0</v>
      </c>
      <c r="R4076" t="s">
        <v>10431</v>
      </c>
    </row>
    <row r="4077" spans="1:19">
      <c r="A4077" t="s">
        <v>10432</v>
      </c>
      <c r="B4077" t="s">
        <v>7610</v>
      </c>
      <c r="C4077" t="s">
        <v>44</v>
      </c>
      <c r="D4077" t="s">
        <v>30</v>
      </c>
      <c r="E4077">
        <v>472.29</v>
      </c>
      <c r="F4077" t="s">
        <v>55</v>
      </c>
      <c r="G4077" t="s">
        <v>40</v>
      </c>
      <c r="H4077">
        <v>5.83</v>
      </c>
      <c r="I4077">
        <v>0</v>
      </c>
      <c r="J4077" t="s">
        <v>31</v>
      </c>
      <c r="K4077">
        <v>431748</v>
      </c>
      <c r="L4077">
        <v>21</v>
      </c>
      <c r="M4077">
        <v>0</v>
      </c>
      <c r="N4077">
        <v>0</v>
      </c>
      <c r="O4077">
        <v>0</v>
      </c>
      <c r="P4077">
        <v>0</v>
      </c>
      <c r="Q4077">
        <v>0</v>
      </c>
      <c r="R4077" t="s">
        <v>10433</v>
      </c>
    </row>
    <row r="4078" spans="1:19">
      <c r="A4078" t="s">
        <v>10434</v>
      </c>
      <c r="B4078" t="s">
        <v>7925</v>
      </c>
      <c r="C4078" t="s">
        <v>95</v>
      </c>
      <c r="D4078" t="s">
        <v>70</v>
      </c>
      <c r="E4078">
        <v>426.18</v>
      </c>
      <c r="F4078" t="s">
        <v>23</v>
      </c>
      <c r="G4078" t="s">
        <v>24</v>
      </c>
      <c r="H4078">
        <v>10.130000000000001</v>
      </c>
      <c r="I4078">
        <v>0</v>
      </c>
      <c r="J4078" t="s">
        <v>25</v>
      </c>
      <c r="K4078">
        <v>477780</v>
      </c>
      <c r="L4078">
        <v>25</v>
      </c>
      <c r="M4078">
        <v>0</v>
      </c>
      <c r="N4078">
        <v>0</v>
      </c>
      <c r="O4078">
        <v>0</v>
      </c>
      <c r="P4078">
        <v>0</v>
      </c>
      <c r="Q4078">
        <v>0</v>
      </c>
      <c r="R4078" t="s">
        <v>10435</v>
      </c>
    </row>
    <row r="4079" spans="1:19">
      <c r="A4079" t="s">
        <v>10436</v>
      </c>
      <c r="B4079" t="s">
        <v>1509</v>
      </c>
      <c r="C4079" t="s">
        <v>44</v>
      </c>
      <c r="D4079" t="s">
        <v>30</v>
      </c>
      <c r="E4079">
        <v>2.92</v>
      </c>
      <c r="F4079" t="s">
        <v>23</v>
      </c>
      <c r="G4079" t="s">
        <v>24</v>
      </c>
      <c r="H4079">
        <v>1.02</v>
      </c>
      <c r="I4079">
        <v>0</v>
      </c>
      <c r="J4079" t="s">
        <v>48</v>
      </c>
      <c r="K4079">
        <v>421778</v>
      </c>
      <c r="L4079">
        <v>85</v>
      </c>
      <c r="M4079">
        <v>1</v>
      </c>
      <c r="N4079">
        <v>0</v>
      </c>
      <c r="O4079">
        <v>0</v>
      </c>
      <c r="P4079">
        <v>0</v>
      </c>
      <c r="Q4079">
        <v>0</v>
      </c>
      <c r="R4079" t="s">
        <v>10437</v>
      </c>
    </row>
    <row r="4080" spans="1:19">
      <c r="A4080" t="s">
        <v>10438</v>
      </c>
      <c r="B4080" t="s">
        <v>1403</v>
      </c>
      <c r="C4080" t="s">
        <v>121</v>
      </c>
      <c r="D4080" t="s">
        <v>30</v>
      </c>
      <c r="E4080">
        <v>319.18</v>
      </c>
      <c r="F4080" t="s">
        <v>23</v>
      </c>
      <c r="G4080" t="s">
        <v>24</v>
      </c>
      <c r="H4080">
        <v>8.65</v>
      </c>
      <c r="I4080">
        <v>0</v>
      </c>
      <c r="J4080" t="s">
        <v>48</v>
      </c>
      <c r="K4080">
        <v>477571</v>
      </c>
      <c r="L4080">
        <v>38</v>
      </c>
      <c r="M4080">
        <v>0</v>
      </c>
      <c r="N4080">
        <v>0</v>
      </c>
      <c r="O4080">
        <v>0</v>
      </c>
      <c r="P4080">
        <v>1</v>
      </c>
      <c r="Q4080">
        <v>0</v>
      </c>
      <c r="R4080" t="s">
        <v>10439</v>
      </c>
    </row>
    <row r="4081" spans="1:19">
      <c r="A4081" t="s">
        <v>10440</v>
      </c>
      <c r="B4081" t="s">
        <v>9093</v>
      </c>
      <c r="C4081" t="s">
        <v>44</v>
      </c>
      <c r="D4081" t="s">
        <v>54</v>
      </c>
      <c r="E4081">
        <v>95.16</v>
      </c>
      <c r="F4081" t="s">
        <v>55</v>
      </c>
      <c r="G4081" t="s">
        <v>24</v>
      </c>
      <c r="H4081">
        <v>12.33</v>
      </c>
      <c r="I4081">
        <v>0</v>
      </c>
      <c r="J4081" t="s">
        <v>25</v>
      </c>
      <c r="K4081">
        <v>430919</v>
      </c>
      <c r="L4081">
        <v>39</v>
      </c>
      <c r="M4081">
        <v>0</v>
      </c>
      <c r="N4081">
        <v>0</v>
      </c>
      <c r="O4081">
        <v>0</v>
      </c>
      <c r="P4081">
        <v>1</v>
      </c>
      <c r="Q4081">
        <v>0</v>
      </c>
      <c r="R4081" t="s">
        <v>10441</v>
      </c>
      <c r="S4081" t="s">
        <v>57</v>
      </c>
    </row>
    <row r="4082" spans="1:19">
      <c r="A4082" t="s">
        <v>10442</v>
      </c>
      <c r="B4082" t="s">
        <v>6473</v>
      </c>
      <c r="C4082" t="s">
        <v>35</v>
      </c>
      <c r="D4082" t="s">
        <v>70</v>
      </c>
      <c r="E4082">
        <v>647.08000000000004</v>
      </c>
      <c r="F4082" t="s">
        <v>23</v>
      </c>
      <c r="G4082" t="s">
        <v>24</v>
      </c>
      <c r="H4082">
        <v>3.16</v>
      </c>
      <c r="I4082">
        <v>0</v>
      </c>
      <c r="J4082" t="s">
        <v>31</v>
      </c>
      <c r="K4082">
        <v>455925</v>
      </c>
      <c r="L4082">
        <v>22</v>
      </c>
      <c r="M4082">
        <v>0</v>
      </c>
      <c r="N4082">
        <v>0</v>
      </c>
      <c r="O4082">
        <v>0</v>
      </c>
      <c r="P4082">
        <v>0</v>
      </c>
      <c r="Q4082">
        <v>0</v>
      </c>
      <c r="R4082" t="s">
        <v>10443</v>
      </c>
    </row>
    <row r="4083" spans="1:19">
      <c r="A4083" t="s">
        <v>10444</v>
      </c>
      <c r="B4083" t="s">
        <v>10445</v>
      </c>
      <c r="C4083" t="s">
        <v>21</v>
      </c>
      <c r="D4083" t="s">
        <v>70</v>
      </c>
      <c r="E4083">
        <v>784.67</v>
      </c>
      <c r="F4083" t="s">
        <v>23</v>
      </c>
      <c r="G4083" t="s">
        <v>24</v>
      </c>
      <c r="H4083">
        <v>8.16</v>
      </c>
      <c r="I4083">
        <v>0</v>
      </c>
      <c r="J4083" t="s">
        <v>25</v>
      </c>
      <c r="K4083">
        <v>500873</v>
      </c>
      <c r="L4083">
        <v>25</v>
      </c>
      <c r="M4083">
        <v>0</v>
      </c>
      <c r="N4083">
        <v>0</v>
      </c>
      <c r="O4083">
        <v>0</v>
      </c>
      <c r="P4083">
        <v>0</v>
      </c>
      <c r="Q4083">
        <v>0</v>
      </c>
      <c r="R4083" t="s">
        <v>10446</v>
      </c>
    </row>
    <row r="4084" spans="1:19">
      <c r="A4084" t="s">
        <v>10447</v>
      </c>
      <c r="B4084" t="s">
        <v>4406</v>
      </c>
      <c r="C4084" t="s">
        <v>95</v>
      </c>
      <c r="D4084" t="s">
        <v>30</v>
      </c>
      <c r="E4084">
        <v>309.81</v>
      </c>
      <c r="F4084" t="s">
        <v>23</v>
      </c>
      <c r="G4084" t="s">
        <v>24</v>
      </c>
      <c r="H4084">
        <v>6.14</v>
      </c>
      <c r="I4084">
        <v>0</v>
      </c>
      <c r="J4084" t="s">
        <v>48</v>
      </c>
      <c r="K4084">
        <v>474172</v>
      </c>
      <c r="L4084">
        <v>38</v>
      </c>
      <c r="M4084">
        <v>0</v>
      </c>
      <c r="N4084">
        <v>1</v>
      </c>
      <c r="O4084">
        <v>0</v>
      </c>
      <c r="P4084">
        <v>0</v>
      </c>
      <c r="Q4084">
        <v>0</v>
      </c>
      <c r="R4084" t="s">
        <v>10448</v>
      </c>
    </row>
    <row r="4085" spans="1:19">
      <c r="A4085" t="s">
        <v>10449</v>
      </c>
      <c r="B4085" t="s">
        <v>3014</v>
      </c>
      <c r="C4085" t="s">
        <v>35</v>
      </c>
      <c r="D4085" t="s">
        <v>22</v>
      </c>
      <c r="E4085">
        <v>1078.69</v>
      </c>
      <c r="F4085" t="s">
        <v>39</v>
      </c>
      <c r="G4085" t="s">
        <v>24</v>
      </c>
      <c r="H4085">
        <v>11.28</v>
      </c>
      <c r="I4085">
        <v>0</v>
      </c>
      <c r="J4085" t="s">
        <v>25</v>
      </c>
      <c r="K4085">
        <v>405639</v>
      </c>
      <c r="L4085">
        <v>12</v>
      </c>
      <c r="M4085">
        <v>0</v>
      </c>
      <c r="N4085">
        <v>0</v>
      </c>
      <c r="O4085">
        <v>0</v>
      </c>
      <c r="P4085">
        <v>0</v>
      </c>
      <c r="Q4085">
        <v>0</v>
      </c>
      <c r="R4085" t="s">
        <v>10450</v>
      </c>
      <c r="S4085" t="s">
        <v>50</v>
      </c>
    </row>
    <row r="4086" spans="1:19">
      <c r="A4086" t="s">
        <v>10451</v>
      </c>
      <c r="B4086" t="s">
        <v>8473</v>
      </c>
      <c r="C4086" t="s">
        <v>44</v>
      </c>
      <c r="D4086" t="s">
        <v>54</v>
      </c>
      <c r="E4086">
        <v>217.85</v>
      </c>
      <c r="F4086" t="s">
        <v>55</v>
      </c>
      <c r="G4086" t="s">
        <v>40</v>
      </c>
      <c r="H4086">
        <v>14.36</v>
      </c>
      <c r="I4086">
        <v>0</v>
      </c>
      <c r="J4086" t="s">
        <v>48</v>
      </c>
      <c r="K4086">
        <v>483435</v>
      </c>
      <c r="L4086">
        <v>12</v>
      </c>
      <c r="M4086">
        <v>0</v>
      </c>
      <c r="N4086">
        <v>0</v>
      </c>
      <c r="O4086">
        <v>0</v>
      </c>
      <c r="P4086">
        <v>0</v>
      </c>
      <c r="Q4086">
        <v>0</v>
      </c>
      <c r="R4086" t="s">
        <v>10452</v>
      </c>
    </row>
    <row r="4087" spans="1:19">
      <c r="A4087" t="s">
        <v>10453</v>
      </c>
      <c r="B4087" t="s">
        <v>4266</v>
      </c>
      <c r="C4087" t="s">
        <v>95</v>
      </c>
      <c r="D4087" t="s">
        <v>30</v>
      </c>
      <c r="E4087">
        <v>130.74</v>
      </c>
      <c r="F4087" t="s">
        <v>55</v>
      </c>
      <c r="G4087" t="s">
        <v>40</v>
      </c>
      <c r="H4087">
        <v>2.57</v>
      </c>
      <c r="I4087">
        <v>0</v>
      </c>
      <c r="J4087" t="s">
        <v>48</v>
      </c>
      <c r="K4087">
        <v>411470</v>
      </c>
      <c r="L4087">
        <v>16</v>
      </c>
      <c r="M4087">
        <v>0</v>
      </c>
      <c r="N4087">
        <v>0</v>
      </c>
      <c r="O4087">
        <v>0</v>
      </c>
      <c r="P4087">
        <v>0</v>
      </c>
      <c r="Q4087">
        <v>0</v>
      </c>
      <c r="R4087" t="s">
        <v>10454</v>
      </c>
    </row>
    <row r="4088" spans="1:19">
      <c r="A4088" t="s">
        <v>10455</v>
      </c>
      <c r="B4088" t="s">
        <v>10456</v>
      </c>
      <c r="C4088" t="s">
        <v>44</v>
      </c>
      <c r="D4088" t="s">
        <v>30</v>
      </c>
      <c r="E4088">
        <v>378.5</v>
      </c>
      <c r="F4088" t="s">
        <v>23</v>
      </c>
      <c r="G4088" t="s">
        <v>24</v>
      </c>
      <c r="H4088">
        <v>1.19</v>
      </c>
      <c r="I4088">
        <v>0</v>
      </c>
      <c r="J4088" t="s">
        <v>31</v>
      </c>
      <c r="K4088">
        <v>505890</v>
      </c>
      <c r="L4088">
        <v>21</v>
      </c>
      <c r="M4088">
        <v>0</v>
      </c>
      <c r="N4088">
        <v>0</v>
      </c>
      <c r="O4088">
        <v>0</v>
      </c>
      <c r="P4088">
        <v>0</v>
      </c>
      <c r="Q4088">
        <v>0</v>
      </c>
      <c r="R4088" t="s">
        <v>10457</v>
      </c>
    </row>
    <row r="4089" spans="1:19">
      <c r="A4089" t="s">
        <v>10458</v>
      </c>
      <c r="B4089" t="s">
        <v>10459</v>
      </c>
      <c r="C4089" t="s">
        <v>29</v>
      </c>
      <c r="D4089" t="s">
        <v>30</v>
      </c>
      <c r="E4089">
        <v>1159.8499999999999</v>
      </c>
      <c r="F4089" t="s">
        <v>55</v>
      </c>
      <c r="G4089" t="s">
        <v>40</v>
      </c>
      <c r="H4089">
        <v>5.01</v>
      </c>
      <c r="I4089">
        <v>0</v>
      </c>
      <c r="J4089" t="s">
        <v>144</v>
      </c>
      <c r="K4089">
        <v>484088</v>
      </c>
      <c r="L4089">
        <v>10</v>
      </c>
      <c r="M4089">
        <v>0</v>
      </c>
      <c r="N4089">
        <v>0</v>
      </c>
      <c r="O4089">
        <v>0</v>
      </c>
      <c r="P4089">
        <v>0</v>
      </c>
      <c r="Q4089">
        <v>0</v>
      </c>
      <c r="R4089" t="s">
        <v>10460</v>
      </c>
    </row>
    <row r="4090" spans="1:19">
      <c r="A4090" t="s">
        <v>10461</v>
      </c>
      <c r="B4090" t="s">
        <v>10462</v>
      </c>
      <c r="C4090" t="s">
        <v>35</v>
      </c>
      <c r="D4090" t="s">
        <v>30</v>
      </c>
      <c r="E4090">
        <v>199.46</v>
      </c>
      <c r="F4090" t="s">
        <v>23</v>
      </c>
      <c r="G4090" t="s">
        <v>24</v>
      </c>
      <c r="H4090">
        <v>9.69</v>
      </c>
      <c r="I4090">
        <v>0</v>
      </c>
      <c r="J4090" t="s">
        <v>144</v>
      </c>
      <c r="K4090">
        <v>503005</v>
      </c>
      <c r="L4090">
        <v>22</v>
      </c>
      <c r="M4090">
        <v>0</v>
      </c>
      <c r="N4090">
        <v>0</v>
      </c>
      <c r="O4090">
        <v>0</v>
      </c>
      <c r="P4090">
        <v>0</v>
      </c>
      <c r="Q4090">
        <v>0</v>
      </c>
      <c r="R4090" t="s">
        <v>10463</v>
      </c>
    </row>
    <row r="4091" spans="1:19">
      <c r="A4091" t="s">
        <v>10464</v>
      </c>
      <c r="B4091" t="s">
        <v>10465</v>
      </c>
      <c r="C4091" t="s">
        <v>35</v>
      </c>
      <c r="D4091" t="s">
        <v>22</v>
      </c>
      <c r="E4091">
        <v>471.17</v>
      </c>
      <c r="F4091" t="s">
        <v>39</v>
      </c>
      <c r="G4091" t="s">
        <v>40</v>
      </c>
      <c r="H4091">
        <v>6.07</v>
      </c>
      <c r="I4091">
        <v>0</v>
      </c>
      <c r="J4091" t="s">
        <v>25</v>
      </c>
      <c r="K4091">
        <v>502493</v>
      </c>
      <c r="L4091">
        <v>22</v>
      </c>
      <c r="M4091">
        <v>0</v>
      </c>
      <c r="N4091">
        <v>0</v>
      </c>
      <c r="O4091">
        <v>0</v>
      </c>
      <c r="P4091">
        <v>0</v>
      </c>
      <c r="Q4091">
        <v>0</v>
      </c>
      <c r="R4091" t="s">
        <v>10466</v>
      </c>
    </row>
    <row r="4092" spans="1:19">
      <c r="A4092" t="s">
        <v>10467</v>
      </c>
      <c r="B4092" t="s">
        <v>4560</v>
      </c>
      <c r="C4092" t="s">
        <v>29</v>
      </c>
      <c r="D4092" t="s">
        <v>70</v>
      </c>
      <c r="E4092">
        <v>333.1</v>
      </c>
      <c r="F4092" t="s">
        <v>55</v>
      </c>
      <c r="G4092" t="s">
        <v>40</v>
      </c>
      <c r="H4092">
        <v>7.77</v>
      </c>
      <c r="I4092">
        <v>0</v>
      </c>
      <c r="J4092" t="s">
        <v>31</v>
      </c>
      <c r="K4092">
        <v>521261</v>
      </c>
      <c r="L4092">
        <v>21</v>
      </c>
      <c r="M4092">
        <v>0</v>
      </c>
      <c r="N4092">
        <v>0</v>
      </c>
      <c r="O4092">
        <v>0</v>
      </c>
      <c r="P4092">
        <v>0</v>
      </c>
      <c r="Q4092">
        <v>0</v>
      </c>
      <c r="R4092" t="s">
        <v>10468</v>
      </c>
    </row>
    <row r="4093" spans="1:19">
      <c r="A4093" t="s">
        <v>10469</v>
      </c>
      <c r="B4093" t="s">
        <v>632</v>
      </c>
      <c r="C4093" t="s">
        <v>53</v>
      </c>
      <c r="D4093" t="s">
        <v>70</v>
      </c>
      <c r="E4093">
        <v>1352.61</v>
      </c>
      <c r="F4093" t="s">
        <v>55</v>
      </c>
      <c r="G4093" t="s">
        <v>24</v>
      </c>
      <c r="H4093">
        <v>8.49</v>
      </c>
      <c r="I4093">
        <v>0</v>
      </c>
      <c r="J4093" t="s">
        <v>31</v>
      </c>
      <c r="K4093">
        <v>492540</v>
      </c>
      <c r="L4093">
        <v>12</v>
      </c>
      <c r="M4093">
        <v>0</v>
      </c>
      <c r="N4093">
        <v>0</v>
      </c>
      <c r="O4093">
        <v>0</v>
      </c>
      <c r="P4093">
        <v>0</v>
      </c>
      <c r="Q4093">
        <v>0</v>
      </c>
      <c r="R4093" t="s">
        <v>10470</v>
      </c>
      <c r="S4093" t="s">
        <v>57</v>
      </c>
    </row>
    <row r="4094" spans="1:19">
      <c r="A4094" t="s">
        <v>10471</v>
      </c>
      <c r="B4094" t="s">
        <v>10472</v>
      </c>
      <c r="C4094" t="s">
        <v>44</v>
      </c>
      <c r="D4094" t="s">
        <v>22</v>
      </c>
      <c r="E4094">
        <v>941.06</v>
      </c>
      <c r="F4094" t="s">
        <v>23</v>
      </c>
      <c r="G4094" t="s">
        <v>24</v>
      </c>
      <c r="H4094">
        <v>2.4</v>
      </c>
      <c r="I4094">
        <v>0</v>
      </c>
      <c r="J4094" t="s">
        <v>48</v>
      </c>
      <c r="K4094">
        <v>535146</v>
      </c>
      <c r="L4094">
        <v>12</v>
      </c>
      <c r="M4094">
        <v>0</v>
      </c>
      <c r="N4094">
        <v>0</v>
      </c>
      <c r="O4094">
        <v>0</v>
      </c>
      <c r="P4094">
        <v>0</v>
      </c>
      <c r="Q4094">
        <v>0</v>
      </c>
      <c r="R4094" t="s">
        <v>10473</v>
      </c>
    </row>
    <row r="4095" spans="1:19">
      <c r="A4095" t="s">
        <v>10474</v>
      </c>
      <c r="B4095" t="s">
        <v>10032</v>
      </c>
      <c r="C4095" t="s">
        <v>44</v>
      </c>
      <c r="D4095" t="s">
        <v>30</v>
      </c>
      <c r="E4095">
        <v>245.45</v>
      </c>
      <c r="F4095" t="s">
        <v>23</v>
      </c>
      <c r="G4095" t="s">
        <v>24</v>
      </c>
      <c r="H4095">
        <v>4.59</v>
      </c>
      <c r="I4095">
        <v>0</v>
      </c>
      <c r="J4095" t="s">
        <v>25</v>
      </c>
      <c r="K4095">
        <v>425091</v>
      </c>
      <c r="L4095">
        <v>17</v>
      </c>
      <c r="M4095">
        <v>0</v>
      </c>
      <c r="N4095">
        <v>0</v>
      </c>
      <c r="O4095">
        <v>0</v>
      </c>
      <c r="P4095">
        <v>0</v>
      </c>
      <c r="Q4095">
        <v>0</v>
      </c>
      <c r="R4095" t="s">
        <v>10475</v>
      </c>
    </row>
    <row r="4096" spans="1:19">
      <c r="A4096" t="s">
        <v>10476</v>
      </c>
      <c r="B4096" t="s">
        <v>10477</v>
      </c>
      <c r="C4096" t="s">
        <v>95</v>
      </c>
      <c r="D4096" t="s">
        <v>54</v>
      </c>
      <c r="E4096">
        <v>571.83000000000004</v>
      </c>
      <c r="F4096" t="s">
        <v>55</v>
      </c>
      <c r="G4096" t="s">
        <v>40</v>
      </c>
      <c r="H4096">
        <v>10.5</v>
      </c>
      <c r="I4096">
        <v>0</v>
      </c>
      <c r="J4096" t="s">
        <v>48</v>
      </c>
      <c r="K4096">
        <v>464192</v>
      </c>
      <c r="L4096">
        <v>16</v>
      </c>
      <c r="M4096">
        <v>0</v>
      </c>
      <c r="N4096">
        <v>0</v>
      </c>
      <c r="O4096">
        <v>0</v>
      </c>
      <c r="P4096">
        <v>0</v>
      </c>
      <c r="Q4096">
        <v>0</v>
      </c>
      <c r="R4096" t="s">
        <v>10478</v>
      </c>
    </row>
    <row r="4097" spans="1:19">
      <c r="A4097" t="s">
        <v>10479</v>
      </c>
      <c r="B4097" t="s">
        <v>10480</v>
      </c>
      <c r="C4097" t="s">
        <v>35</v>
      </c>
      <c r="D4097" t="s">
        <v>22</v>
      </c>
      <c r="E4097">
        <v>351.58</v>
      </c>
      <c r="F4097" t="s">
        <v>55</v>
      </c>
      <c r="G4097" t="s">
        <v>40</v>
      </c>
      <c r="H4097">
        <v>3.58</v>
      </c>
      <c r="I4097">
        <v>0</v>
      </c>
      <c r="J4097" t="s">
        <v>48</v>
      </c>
      <c r="K4097">
        <v>461006</v>
      </c>
      <c r="L4097">
        <v>25</v>
      </c>
      <c r="M4097">
        <v>0</v>
      </c>
      <c r="N4097">
        <v>0</v>
      </c>
      <c r="O4097">
        <v>0</v>
      </c>
      <c r="P4097">
        <v>0</v>
      </c>
      <c r="Q4097">
        <v>0</v>
      </c>
      <c r="R4097" t="s">
        <v>10481</v>
      </c>
    </row>
    <row r="4098" spans="1:19">
      <c r="A4098" t="s">
        <v>10482</v>
      </c>
      <c r="B4098" t="s">
        <v>717</v>
      </c>
      <c r="C4098" t="s">
        <v>35</v>
      </c>
      <c r="D4098" t="s">
        <v>30</v>
      </c>
      <c r="E4098">
        <v>170.98</v>
      </c>
      <c r="F4098" t="s">
        <v>55</v>
      </c>
      <c r="G4098" t="s">
        <v>24</v>
      </c>
      <c r="H4098">
        <v>3.7</v>
      </c>
      <c r="I4098">
        <v>0</v>
      </c>
      <c r="J4098" t="s">
        <v>144</v>
      </c>
      <c r="K4098">
        <v>532254</v>
      </c>
      <c r="L4098">
        <v>18</v>
      </c>
      <c r="M4098">
        <v>0</v>
      </c>
      <c r="N4098">
        <v>0</v>
      </c>
      <c r="O4098">
        <v>0</v>
      </c>
      <c r="P4098">
        <v>0</v>
      </c>
      <c r="Q4098">
        <v>0</v>
      </c>
      <c r="R4098" t="s">
        <v>10483</v>
      </c>
      <c r="S4098" t="s">
        <v>57</v>
      </c>
    </row>
    <row r="4099" spans="1:19">
      <c r="A4099" t="s">
        <v>10484</v>
      </c>
      <c r="B4099" t="s">
        <v>9610</v>
      </c>
      <c r="C4099" t="s">
        <v>128</v>
      </c>
      <c r="D4099" t="s">
        <v>70</v>
      </c>
      <c r="E4099">
        <v>324.76</v>
      </c>
      <c r="F4099" t="s">
        <v>23</v>
      </c>
      <c r="G4099" t="s">
        <v>24</v>
      </c>
      <c r="H4099">
        <v>9.3699999999999992</v>
      </c>
      <c r="I4099">
        <v>0</v>
      </c>
      <c r="J4099" t="s">
        <v>31</v>
      </c>
      <c r="K4099">
        <v>523256</v>
      </c>
      <c r="L4099">
        <v>22</v>
      </c>
      <c r="M4099">
        <v>0</v>
      </c>
      <c r="N4099">
        <v>0</v>
      </c>
      <c r="O4099">
        <v>0</v>
      </c>
      <c r="P4099">
        <v>0</v>
      </c>
      <c r="Q4099">
        <v>0</v>
      </c>
      <c r="R4099" t="s">
        <v>10485</v>
      </c>
    </row>
    <row r="4100" spans="1:19">
      <c r="A4100" t="s">
        <v>10486</v>
      </c>
      <c r="B4100" t="s">
        <v>240</v>
      </c>
      <c r="C4100" t="s">
        <v>35</v>
      </c>
      <c r="D4100" t="s">
        <v>22</v>
      </c>
      <c r="E4100">
        <v>1161.32</v>
      </c>
      <c r="F4100" t="s">
        <v>23</v>
      </c>
      <c r="G4100" t="s">
        <v>24</v>
      </c>
      <c r="H4100">
        <v>10.36</v>
      </c>
      <c r="I4100">
        <v>0</v>
      </c>
      <c r="J4100" t="s">
        <v>31</v>
      </c>
      <c r="K4100">
        <v>448478</v>
      </c>
      <c r="L4100">
        <v>22</v>
      </c>
      <c r="M4100">
        <v>0</v>
      </c>
      <c r="N4100">
        <v>0</v>
      </c>
      <c r="O4100">
        <v>0</v>
      </c>
      <c r="P4100">
        <v>0</v>
      </c>
      <c r="Q4100">
        <v>0</v>
      </c>
      <c r="R4100" t="s">
        <v>10487</v>
      </c>
    </row>
    <row r="4101" spans="1:19">
      <c r="A4101" t="s">
        <v>10488</v>
      </c>
      <c r="B4101" t="s">
        <v>9991</v>
      </c>
      <c r="C4101" t="s">
        <v>44</v>
      </c>
      <c r="D4101" t="s">
        <v>54</v>
      </c>
      <c r="E4101">
        <v>379.85</v>
      </c>
      <c r="F4101" t="s">
        <v>39</v>
      </c>
      <c r="G4101" t="s">
        <v>40</v>
      </c>
      <c r="H4101">
        <v>13.59</v>
      </c>
      <c r="I4101">
        <v>0</v>
      </c>
      <c r="J4101" t="s">
        <v>48</v>
      </c>
      <c r="K4101">
        <v>532812</v>
      </c>
      <c r="L4101">
        <v>15</v>
      </c>
      <c r="M4101">
        <v>0</v>
      </c>
      <c r="N4101">
        <v>0</v>
      </c>
      <c r="O4101">
        <v>0</v>
      </c>
      <c r="P4101">
        <v>0</v>
      </c>
      <c r="Q4101">
        <v>0</v>
      </c>
      <c r="R4101" t="s">
        <v>10489</v>
      </c>
    </row>
    <row r="4102" spans="1:19">
      <c r="A4102" t="s">
        <v>10490</v>
      </c>
      <c r="B4102" t="s">
        <v>10491</v>
      </c>
      <c r="C4102" t="s">
        <v>21</v>
      </c>
      <c r="D4102" t="s">
        <v>30</v>
      </c>
      <c r="E4102">
        <v>72.37</v>
      </c>
      <c r="F4102" t="s">
        <v>23</v>
      </c>
      <c r="G4102" t="s">
        <v>24</v>
      </c>
      <c r="H4102">
        <v>0.89</v>
      </c>
      <c r="I4102">
        <v>0</v>
      </c>
      <c r="J4102" t="s">
        <v>31</v>
      </c>
      <c r="K4102">
        <v>557529</v>
      </c>
      <c r="L4102">
        <v>18</v>
      </c>
      <c r="M4102">
        <v>0</v>
      </c>
      <c r="N4102">
        <v>0</v>
      </c>
      <c r="O4102">
        <v>0</v>
      </c>
      <c r="P4102">
        <v>0</v>
      </c>
      <c r="Q4102">
        <v>0</v>
      </c>
      <c r="R4102" t="s">
        <v>10492</v>
      </c>
    </row>
    <row r="4103" spans="1:19">
      <c r="A4103" t="s">
        <v>10493</v>
      </c>
      <c r="B4103" t="s">
        <v>1889</v>
      </c>
      <c r="C4103" t="s">
        <v>121</v>
      </c>
      <c r="D4103" t="s">
        <v>54</v>
      </c>
      <c r="E4103">
        <v>183.86</v>
      </c>
      <c r="F4103" t="s">
        <v>23</v>
      </c>
      <c r="G4103" t="s">
        <v>24</v>
      </c>
      <c r="H4103">
        <v>8.8000000000000007</v>
      </c>
      <c r="I4103">
        <v>0</v>
      </c>
      <c r="J4103" t="s">
        <v>144</v>
      </c>
      <c r="K4103">
        <v>546808</v>
      </c>
      <c r="L4103">
        <v>11</v>
      </c>
      <c r="M4103">
        <v>0</v>
      </c>
      <c r="N4103">
        <v>0</v>
      </c>
      <c r="O4103">
        <v>0</v>
      </c>
      <c r="P4103">
        <v>0</v>
      </c>
      <c r="Q4103">
        <v>0</v>
      </c>
      <c r="R4103" t="s">
        <v>10494</v>
      </c>
    </row>
    <row r="4104" spans="1:19">
      <c r="A4104" t="s">
        <v>10495</v>
      </c>
      <c r="B4104" t="s">
        <v>1575</v>
      </c>
      <c r="C4104" t="s">
        <v>121</v>
      </c>
      <c r="D4104" t="s">
        <v>30</v>
      </c>
      <c r="E4104">
        <v>394.68</v>
      </c>
      <c r="F4104" t="s">
        <v>23</v>
      </c>
      <c r="G4104" t="s">
        <v>24</v>
      </c>
      <c r="H4104">
        <v>4.6100000000000003</v>
      </c>
      <c r="I4104">
        <v>0</v>
      </c>
      <c r="J4104" t="s">
        <v>48</v>
      </c>
      <c r="K4104">
        <v>529608</v>
      </c>
      <c r="L4104">
        <v>10</v>
      </c>
      <c r="M4104">
        <v>0</v>
      </c>
      <c r="N4104">
        <v>0</v>
      </c>
      <c r="O4104">
        <v>0</v>
      </c>
      <c r="P4104">
        <v>0</v>
      </c>
      <c r="Q4104">
        <v>0</v>
      </c>
      <c r="R4104" t="s">
        <v>10496</v>
      </c>
    </row>
    <row r="4105" spans="1:19">
      <c r="A4105" t="s">
        <v>10497</v>
      </c>
      <c r="B4105" t="s">
        <v>6536</v>
      </c>
      <c r="C4105" t="s">
        <v>35</v>
      </c>
      <c r="D4105" t="s">
        <v>30</v>
      </c>
      <c r="E4105">
        <v>352.89</v>
      </c>
      <c r="F4105" t="s">
        <v>23</v>
      </c>
      <c r="G4105" t="s">
        <v>24</v>
      </c>
      <c r="H4105">
        <v>2.29</v>
      </c>
      <c r="I4105">
        <v>0</v>
      </c>
      <c r="J4105" t="s">
        <v>25</v>
      </c>
      <c r="K4105">
        <v>552506</v>
      </c>
      <c r="L4105">
        <v>10</v>
      </c>
      <c r="M4105">
        <v>0</v>
      </c>
      <c r="N4105">
        <v>0</v>
      </c>
      <c r="O4105">
        <v>0</v>
      </c>
      <c r="P4105">
        <v>0</v>
      </c>
      <c r="Q4105">
        <v>0</v>
      </c>
      <c r="R4105" t="s">
        <v>10498</v>
      </c>
    </row>
    <row r="4106" spans="1:19">
      <c r="A4106" t="s">
        <v>10499</v>
      </c>
      <c r="B4106" t="s">
        <v>10143</v>
      </c>
      <c r="C4106" t="s">
        <v>60</v>
      </c>
      <c r="D4106" t="s">
        <v>70</v>
      </c>
      <c r="E4106">
        <v>591.74</v>
      </c>
      <c r="F4106" t="s">
        <v>39</v>
      </c>
      <c r="G4106" t="s">
        <v>40</v>
      </c>
      <c r="H4106">
        <v>11.58</v>
      </c>
      <c r="I4106">
        <v>0</v>
      </c>
      <c r="J4106" t="s">
        <v>31</v>
      </c>
      <c r="K4106">
        <v>472157</v>
      </c>
      <c r="L4106">
        <v>48</v>
      </c>
      <c r="M4106">
        <v>1</v>
      </c>
      <c r="N4106">
        <v>0</v>
      </c>
      <c r="O4106">
        <v>0</v>
      </c>
      <c r="P4106">
        <v>0</v>
      </c>
      <c r="Q4106">
        <v>1</v>
      </c>
      <c r="R4106" t="s">
        <v>10500</v>
      </c>
    </row>
    <row r="4107" spans="1:19">
      <c r="A4107" t="s">
        <v>10501</v>
      </c>
      <c r="B4107" t="s">
        <v>10502</v>
      </c>
      <c r="C4107" t="s">
        <v>60</v>
      </c>
      <c r="D4107" t="s">
        <v>22</v>
      </c>
      <c r="E4107">
        <v>299.47000000000003</v>
      </c>
      <c r="F4107" t="s">
        <v>55</v>
      </c>
      <c r="G4107" t="s">
        <v>24</v>
      </c>
      <c r="H4107">
        <v>5.95</v>
      </c>
      <c r="I4107">
        <v>0</v>
      </c>
      <c r="J4107" t="s">
        <v>48</v>
      </c>
      <c r="K4107">
        <v>447652</v>
      </c>
      <c r="L4107">
        <v>12</v>
      </c>
      <c r="M4107">
        <v>0</v>
      </c>
      <c r="N4107">
        <v>0</v>
      </c>
      <c r="O4107">
        <v>0</v>
      </c>
      <c r="P4107">
        <v>0</v>
      </c>
      <c r="Q4107">
        <v>0</v>
      </c>
      <c r="R4107" t="s">
        <v>10503</v>
      </c>
      <c r="S4107" t="s">
        <v>57</v>
      </c>
    </row>
    <row r="4108" spans="1:19">
      <c r="A4108" t="s">
        <v>10504</v>
      </c>
      <c r="B4108" t="s">
        <v>10505</v>
      </c>
      <c r="C4108" t="s">
        <v>35</v>
      </c>
      <c r="D4108" t="s">
        <v>30</v>
      </c>
      <c r="E4108">
        <v>436.48</v>
      </c>
      <c r="F4108" t="s">
        <v>23</v>
      </c>
      <c r="G4108" t="s">
        <v>24</v>
      </c>
      <c r="H4108">
        <v>5.52</v>
      </c>
      <c r="I4108">
        <v>0</v>
      </c>
      <c r="J4108" t="s">
        <v>31</v>
      </c>
      <c r="K4108">
        <v>503243</v>
      </c>
      <c r="L4108">
        <v>17</v>
      </c>
      <c r="M4108">
        <v>0</v>
      </c>
      <c r="N4108">
        <v>0</v>
      </c>
      <c r="O4108">
        <v>0</v>
      </c>
      <c r="P4108">
        <v>0</v>
      </c>
      <c r="Q4108">
        <v>0</v>
      </c>
      <c r="R4108" t="s">
        <v>10506</v>
      </c>
    </row>
    <row r="4109" spans="1:19">
      <c r="A4109" t="s">
        <v>10507</v>
      </c>
      <c r="B4109" t="s">
        <v>1265</v>
      </c>
      <c r="C4109" t="s">
        <v>35</v>
      </c>
      <c r="D4109" t="s">
        <v>54</v>
      </c>
      <c r="E4109">
        <v>111.77</v>
      </c>
      <c r="F4109" t="s">
        <v>55</v>
      </c>
      <c r="G4109" t="s">
        <v>40</v>
      </c>
      <c r="H4109">
        <v>18.440000000000001</v>
      </c>
      <c r="I4109">
        <v>0</v>
      </c>
      <c r="J4109" t="s">
        <v>48</v>
      </c>
      <c r="K4109">
        <v>468360</v>
      </c>
      <c r="L4109">
        <v>22</v>
      </c>
      <c r="M4109">
        <v>0</v>
      </c>
      <c r="N4109">
        <v>0</v>
      </c>
      <c r="O4109">
        <v>0</v>
      </c>
      <c r="P4109">
        <v>0</v>
      </c>
      <c r="Q4109">
        <v>0</v>
      </c>
      <c r="R4109" t="s">
        <v>10508</v>
      </c>
    </row>
    <row r="4110" spans="1:19">
      <c r="A4110" t="s">
        <v>10509</v>
      </c>
      <c r="B4110" t="s">
        <v>7501</v>
      </c>
      <c r="C4110" t="s">
        <v>60</v>
      </c>
      <c r="D4110" t="s">
        <v>30</v>
      </c>
      <c r="E4110">
        <v>409.09</v>
      </c>
      <c r="F4110" t="s">
        <v>23</v>
      </c>
      <c r="G4110" t="s">
        <v>24</v>
      </c>
      <c r="H4110">
        <v>6.66</v>
      </c>
      <c r="I4110">
        <v>0</v>
      </c>
      <c r="J4110" t="s">
        <v>25</v>
      </c>
      <c r="K4110">
        <v>417590</v>
      </c>
      <c r="L4110">
        <v>20</v>
      </c>
      <c r="M4110">
        <v>0</v>
      </c>
      <c r="N4110">
        <v>0</v>
      </c>
      <c r="O4110">
        <v>0</v>
      </c>
      <c r="P4110">
        <v>0</v>
      </c>
      <c r="Q4110">
        <v>0</v>
      </c>
      <c r="R4110" t="s">
        <v>10510</v>
      </c>
    </row>
    <row r="4111" spans="1:19">
      <c r="A4111" t="s">
        <v>10511</v>
      </c>
      <c r="B4111" t="s">
        <v>1959</v>
      </c>
      <c r="C4111" t="s">
        <v>21</v>
      </c>
      <c r="D4111" t="s">
        <v>54</v>
      </c>
      <c r="E4111">
        <v>559.1</v>
      </c>
      <c r="F4111" t="s">
        <v>39</v>
      </c>
      <c r="G4111" t="s">
        <v>40</v>
      </c>
      <c r="H4111">
        <v>11.08</v>
      </c>
      <c r="I4111">
        <v>0</v>
      </c>
      <c r="J4111" t="s">
        <v>48</v>
      </c>
      <c r="K4111">
        <v>536900</v>
      </c>
      <c r="L4111">
        <v>46</v>
      </c>
      <c r="M4111">
        <v>0</v>
      </c>
      <c r="N4111">
        <v>1</v>
      </c>
      <c r="O4111">
        <v>0</v>
      </c>
      <c r="P4111">
        <v>0</v>
      </c>
      <c r="Q4111">
        <v>0</v>
      </c>
      <c r="R4111" t="s">
        <v>10512</v>
      </c>
    </row>
    <row r="4112" spans="1:19">
      <c r="A4112" t="s">
        <v>10513</v>
      </c>
      <c r="B4112" t="s">
        <v>10514</v>
      </c>
      <c r="C4112" t="s">
        <v>44</v>
      </c>
      <c r="D4112" t="s">
        <v>22</v>
      </c>
      <c r="E4112">
        <v>958.85</v>
      </c>
      <c r="F4112" t="s">
        <v>23</v>
      </c>
      <c r="G4112" t="s">
        <v>24</v>
      </c>
      <c r="H4112">
        <v>2.7</v>
      </c>
      <c r="I4112">
        <v>0</v>
      </c>
      <c r="J4112" t="s">
        <v>31</v>
      </c>
      <c r="K4112">
        <v>408211</v>
      </c>
      <c r="L4112">
        <v>46</v>
      </c>
      <c r="M4112">
        <v>0</v>
      </c>
      <c r="N4112">
        <v>0</v>
      </c>
      <c r="O4112">
        <v>1</v>
      </c>
      <c r="P4112">
        <v>0</v>
      </c>
      <c r="Q4112">
        <v>0</v>
      </c>
      <c r="R4112" t="s">
        <v>10515</v>
      </c>
    </row>
    <row r="4113" spans="1:19">
      <c r="A4113" t="s">
        <v>10516</v>
      </c>
      <c r="B4113" t="s">
        <v>10517</v>
      </c>
      <c r="C4113" t="s">
        <v>44</v>
      </c>
      <c r="D4113" t="s">
        <v>22</v>
      </c>
      <c r="E4113">
        <v>339.69</v>
      </c>
      <c r="F4113" t="s">
        <v>23</v>
      </c>
      <c r="G4113" t="s">
        <v>24</v>
      </c>
      <c r="H4113">
        <v>11.5</v>
      </c>
      <c r="I4113">
        <v>0</v>
      </c>
      <c r="J4113" t="s">
        <v>48</v>
      </c>
      <c r="K4113">
        <v>406525</v>
      </c>
      <c r="L4113">
        <v>17</v>
      </c>
      <c r="M4113">
        <v>0</v>
      </c>
      <c r="N4113">
        <v>0</v>
      </c>
      <c r="O4113">
        <v>0</v>
      </c>
      <c r="P4113">
        <v>0</v>
      </c>
      <c r="Q4113">
        <v>0</v>
      </c>
      <c r="R4113" t="s">
        <v>10518</v>
      </c>
    </row>
    <row r="4114" spans="1:19">
      <c r="A4114" t="s">
        <v>10519</v>
      </c>
      <c r="B4114" t="s">
        <v>5304</v>
      </c>
      <c r="C4114" t="s">
        <v>111</v>
      </c>
      <c r="D4114" t="s">
        <v>30</v>
      </c>
      <c r="E4114">
        <v>399.84</v>
      </c>
      <c r="F4114" t="s">
        <v>23</v>
      </c>
      <c r="G4114" t="s">
        <v>24</v>
      </c>
      <c r="H4114">
        <v>0.82</v>
      </c>
      <c r="I4114">
        <v>0</v>
      </c>
      <c r="J4114" t="s">
        <v>48</v>
      </c>
      <c r="K4114">
        <v>551616</v>
      </c>
      <c r="L4114">
        <v>20</v>
      </c>
      <c r="M4114">
        <v>0</v>
      </c>
      <c r="N4114">
        <v>0</v>
      </c>
      <c r="O4114">
        <v>0</v>
      </c>
      <c r="P4114">
        <v>0</v>
      </c>
      <c r="Q4114">
        <v>0</v>
      </c>
      <c r="R4114" t="s">
        <v>10520</v>
      </c>
    </row>
    <row r="4115" spans="1:19">
      <c r="A4115" t="s">
        <v>10521</v>
      </c>
      <c r="B4115" t="s">
        <v>2571</v>
      </c>
      <c r="C4115" t="s">
        <v>44</v>
      </c>
      <c r="D4115" t="s">
        <v>70</v>
      </c>
      <c r="E4115">
        <v>1446.41</v>
      </c>
      <c r="F4115" t="s">
        <v>55</v>
      </c>
      <c r="G4115" t="s">
        <v>40</v>
      </c>
      <c r="H4115">
        <v>6.61</v>
      </c>
      <c r="I4115">
        <v>0</v>
      </c>
      <c r="J4115" t="s">
        <v>25</v>
      </c>
      <c r="K4115">
        <v>453624</v>
      </c>
      <c r="L4115">
        <v>17</v>
      </c>
      <c r="M4115">
        <v>0</v>
      </c>
      <c r="N4115">
        <v>0</v>
      </c>
      <c r="O4115">
        <v>0</v>
      </c>
      <c r="P4115">
        <v>0</v>
      </c>
      <c r="Q4115">
        <v>0</v>
      </c>
      <c r="R4115" t="s">
        <v>10522</v>
      </c>
    </row>
    <row r="4116" spans="1:19">
      <c r="A4116" t="s">
        <v>10523</v>
      </c>
      <c r="B4116" t="s">
        <v>10524</v>
      </c>
      <c r="C4116" t="s">
        <v>44</v>
      </c>
      <c r="D4116" t="s">
        <v>54</v>
      </c>
      <c r="E4116">
        <v>1291.81</v>
      </c>
      <c r="F4116" t="s">
        <v>23</v>
      </c>
      <c r="G4116" t="s">
        <v>24</v>
      </c>
      <c r="H4116">
        <v>17.440000000000001</v>
      </c>
      <c r="I4116">
        <v>0</v>
      </c>
      <c r="J4116" t="s">
        <v>48</v>
      </c>
      <c r="K4116">
        <v>468476</v>
      </c>
      <c r="L4116">
        <v>20</v>
      </c>
      <c r="M4116">
        <v>0</v>
      </c>
      <c r="N4116">
        <v>0</v>
      </c>
      <c r="O4116">
        <v>0</v>
      </c>
      <c r="P4116">
        <v>0</v>
      </c>
      <c r="Q4116">
        <v>0</v>
      </c>
      <c r="R4116" t="s">
        <v>10525</v>
      </c>
    </row>
    <row r="4117" spans="1:19">
      <c r="A4117" t="s">
        <v>10526</v>
      </c>
      <c r="B4117" t="s">
        <v>3831</v>
      </c>
      <c r="C4117" t="s">
        <v>111</v>
      </c>
      <c r="D4117" t="s">
        <v>70</v>
      </c>
      <c r="E4117">
        <v>115.6</v>
      </c>
      <c r="F4117" t="s">
        <v>23</v>
      </c>
      <c r="G4117" t="s">
        <v>24</v>
      </c>
      <c r="H4117">
        <v>11.58</v>
      </c>
      <c r="I4117">
        <v>0</v>
      </c>
      <c r="J4117" t="s">
        <v>31</v>
      </c>
      <c r="K4117">
        <v>529964</v>
      </c>
      <c r="L4117">
        <v>15</v>
      </c>
      <c r="M4117">
        <v>0</v>
      </c>
      <c r="N4117">
        <v>0</v>
      </c>
      <c r="O4117">
        <v>0</v>
      </c>
      <c r="P4117">
        <v>0</v>
      </c>
      <c r="Q4117">
        <v>0</v>
      </c>
      <c r="R4117" t="s">
        <v>10527</v>
      </c>
    </row>
    <row r="4118" spans="1:19">
      <c r="A4118" t="s">
        <v>10528</v>
      </c>
      <c r="B4118" t="s">
        <v>4078</v>
      </c>
      <c r="C4118" t="s">
        <v>44</v>
      </c>
      <c r="D4118" t="s">
        <v>54</v>
      </c>
      <c r="E4118">
        <v>492.4</v>
      </c>
      <c r="F4118" t="s">
        <v>23</v>
      </c>
      <c r="G4118" t="s">
        <v>24</v>
      </c>
      <c r="H4118">
        <v>10.31</v>
      </c>
      <c r="I4118">
        <v>0</v>
      </c>
      <c r="J4118" t="s">
        <v>31</v>
      </c>
      <c r="K4118">
        <v>476475</v>
      </c>
      <c r="L4118">
        <v>12</v>
      </c>
      <c r="M4118">
        <v>0</v>
      </c>
      <c r="N4118">
        <v>0</v>
      </c>
      <c r="O4118">
        <v>0</v>
      </c>
      <c r="P4118">
        <v>0</v>
      </c>
      <c r="Q4118">
        <v>0</v>
      </c>
      <c r="R4118" t="s">
        <v>10529</v>
      </c>
    </row>
    <row r="4119" spans="1:19">
      <c r="A4119" t="s">
        <v>10530</v>
      </c>
      <c r="B4119" t="s">
        <v>7945</v>
      </c>
      <c r="C4119" t="s">
        <v>121</v>
      </c>
      <c r="D4119" t="s">
        <v>22</v>
      </c>
      <c r="E4119">
        <v>265.08</v>
      </c>
      <c r="F4119" t="s">
        <v>23</v>
      </c>
      <c r="G4119" t="s">
        <v>24</v>
      </c>
      <c r="H4119">
        <v>10.73</v>
      </c>
      <c r="I4119">
        <v>0</v>
      </c>
      <c r="J4119" t="s">
        <v>31</v>
      </c>
      <c r="K4119">
        <v>480302</v>
      </c>
      <c r="L4119">
        <v>32</v>
      </c>
      <c r="M4119">
        <v>0</v>
      </c>
      <c r="N4119">
        <v>0</v>
      </c>
      <c r="O4119">
        <v>0</v>
      </c>
      <c r="P4119">
        <v>1</v>
      </c>
      <c r="Q4119">
        <v>0</v>
      </c>
      <c r="R4119" t="s">
        <v>10531</v>
      </c>
    </row>
    <row r="4120" spans="1:19">
      <c r="A4120" t="s">
        <v>10532</v>
      </c>
      <c r="B4120" t="s">
        <v>6309</v>
      </c>
      <c r="C4120" t="s">
        <v>29</v>
      </c>
      <c r="D4120" t="s">
        <v>30</v>
      </c>
      <c r="E4120">
        <v>288.33999999999997</v>
      </c>
      <c r="F4120" t="s">
        <v>39</v>
      </c>
      <c r="G4120" t="s">
        <v>40</v>
      </c>
      <c r="H4120">
        <v>6.85</v>
      </c>
      <c r="I4120">
        <v>0</v>
      </c>
      <c r="J4120" t="s">
        <v>31</v>
      </c>
      <c r="K4120">
        <v>503862</v>
      </c>
      <c r="L4120">
        <v>15</v>
      </c>
      <c r="M4120">
        <v>0</v>
      </c>
      <c r="N4120">
        <v>0</v>
      </c>
      <c r="O4120">
        <v>0</v>
      </c>
      <c r="P4120">
        <v>0</v>
      </c>
      <c r="Q4120">
        <v>0</v>
      </c>
      <c r="R4120" t="s">
        <v>10533</v>
      </c>
    </row>
    <row r="4121" spans="1:19">
      <c r="A4121" t="s">
        <v>10534</v>
      </c>
      <c r="B4121" t="s">
        <v>5689</v>
      </c>
      <c r="C4121" t="s">
        <v>121</v>
      </c>
      <c r="D4121" t="s">
        <v>70</v>
      </c>
      <c r="E4121">
        <v>306.52999999999997</v>
      </c>
      <c r="F4121" t="s">
        <v>55</v>
      </c>
      <c r="G4121" t="s">
        <v>24</v>
      </c>
      <c r="H4121">
        <v>11.1</v>
      </c>
      <c r="I4121">
        <v>0</v>
      </c>
      <c r="J4121" t="s">
        <v>31</v>
      </c>
      <c r="K4121">
        <v>478973</v>
      </c>
      <c r="L4121">
        <v>46</v>
      </c>
      <c r="M4121">
        <v>0</v>
      </c>
      <c r="N4121">
        <v>1</v>
      </c>
      <c r="O4121">
        <v>0</v>
      </c>
      <c r="P4121">
        <v>0</v>
      </c>
      <c r="Q4121">
        <v>0</v>
      </c>
      <c r="R4121" t="s">
        <v>10535</v>
      </c>
      <c r="S4121" t="s">
        <v>57</v>
      </c>
    </row>
    <row r="4122" spans="1:19">
      <c r="A4122" t="s">
        <v>10536</v>
      </c>
      <c r="B4122" t="s">
        <v>8970</v>
      </c>
      <c r="C4122" t="s">
        <v>121</v>
      </c>
      <c r="D4122" t="s">
        <v>54</v>
      </c>
      <c r="E4122">
        <v>36.78</v>
      </c>
      <c r="F4122" t="s">
        <v>55</v>
      </c>
      <c r="G4122" t="s">
        <v>40</v>
      </c>
      <c r="H4122">
        <v>16.16</v>
      </c>
      <c r="I4122">
        <v>0</v>
      </c>
      <c r="J4122" t="s">
        <v>48</v>
      </c>
      <c r="K4122">
        <v>442304</v>
      </c>
      <c r="L4122">
        <v>22</v>
      </c>
      <c r="M4122">
        <v>0</v>
      </c>
      <c r="N4122">
        <v>0</v>
      </c>
      <c r="O4122">
        <v>0</v>
      </c>
      <c r="P4122">
        <v>0</v>
      </c>
      <c r="Q4122">
        <v>0</v>
      </c>
      <c r="R4122" t="s">
        <v>10537</v>
      </c>
    </row>
    <row r="4123" spans="1:19">
      <c r="A4123" t="s">
        <v>10538</v>
      </c>
      <c r="B4123" t="s">
        <v>2082</v>
      </c>
      <c r="C4123" t="s">
        <v>35</v>
      </c>
      <c r="D4123" t="s">
        <v>70</v>
      </c>
      <c r="E4123">
        <v>510.34</v>
      </c>
      <c r="F4123" t="s">
        <v>39</v>
      </c>
      <c r="G4123" t="s">
        <v>24</v>
      </c>
      <c r="H4123">
        <v>0.72</v>
      </c>
      <c r="I4123">
        <v>0</v>
      </c>
      <c r="J4123" t="s">
        <v>25</v>
      </c>
      <c r="K4123">
        <v>493742</v>
      </c>
      <c r="L4123">
        <v>19</v>
      </c>
      <c r="M4123">
        <v>0</v>
      </c>
      <c r="N4123">
        <v>0</v>
      </c>
      <c r="O4123">
        <v>0</v>
      </c>
      <c r="P4123">
        <v>0</v>
      </c>
      <c r="Q4123">
        <v>0</v>
      </c>
      <c r="R4123" t="s">
        <v>10539</v>
      </c>
      <c r="S4123" t="s">
        <v>50</v>
      </c>
    </row>
    <row r="4124" spans="1:19">
      <c r="A4124" t="s">
        <v>10540</v>
      </c>
      <c r="B4124" t="s">
        <v>4610</v>
      </c>
      <c r="C4124" t="s">
        <v>21</v>
      </c>
      <c r="D4124" t="s">
        <v>54</v>
      </c>
      <c r="E4124">
        <v>486.7</v>
      </c>
      <c r="F4124" t="s">
        <v>23</v>
      </c>
      <c r="G4124" t="s">
        <v>24</v>
      </c>
      <c r="H4124">
        <v>17.52</v>
      </c>
      <c r="I4124">
        <v>0</v>
      </c>
      <c r="J4124" t="s">
        <v>144</v>
      </c>
      <c r="K4124">
        <v>436336</v>
      </c>
      <c r="L4124">
        <v>18</v>
      </c>
      <c r="M4124">
        <v>0</v>
      </c>
      <c r="N4124">
        <v>0</v>
      </c>
      <c r="O4124">
        <v>0</v>
      </c>
      <c r="P4124">
        <v>0</v>
      </c>
      <c r="Q4124">
        <v>0</v>
      </c>
      <c r="R4124" t="s">
        <v>10541</v>
      </c>
    </row>
    <row r="4125" spans="1:19">
      <c r="A4125" t="s">
        <v>10542</v>
      </c>
      <c r="B4125" t="s">
        <v>6292</v>
      </c>
      <c r="C4125" t="s">
        <v>60</v>
      </c>
      <c r="D4125" t="s">
        <v>70</v>
      </c>
      <c r="E4125">
        <v>135.28</v>
      </c>
      <c r="F4125" t="s">
        <v>23</v>
      </c>
      <c r="G4125" t="s">
        <v>24</v>
      </c>
      <c r="H4125">
        <v>8.57</v>
      </c>
      <c r="I4125">
        <v>0</v>
      </c>
      <c r="J4125" t="s">
        <v>25</v>
      </c>
      <c r="K4125">
        <v>418807</v>
      </c>
      <c r="L4125">
        <v>14</v>
      </c>
      <c r="M4125">
        <v>0</v>
      </c>
      <c r="N4125">
        <v>0</v>
      </c>
      <c r="O4125">
        <v>0</v>
      </c>
      <c r="P4125">
        <v>0</v>
      </c>
      <c r="Q4125">
        <v>0</v>
      </c>
      <c r="R4125" t="s">
        <v>10543</v>
      </c>
    </row>
    <row r="4126" spans="1:19">
      <c r="A4126" t="s">
        <v>10544</v>
      </c>
      <c r="B4126" t="s">
        <v>3968</v>
      </c>
      <c r="C4126" t="s">
        <v>95</v>
      </c>
      <c r="D4126" t="s">
        <v>22</v>
      </c>
      <c r="E4126">
        <v>515.99</v>
      </c>
      <c r="F4126" t="s">
        <v>23</v>
      </c>
      <c r="G4126" t="s">
        <v>24</v>
      </c>
      <c r="H4126">
        <v>1.07</v>
      </c>
      <c r="I4126">
        <v>0</v>
      </c>
      <c r="J4126" t="s">
        <v>25</v>
      </c>
      <c r="K4126">
        <v>465110</v>
      </c>
      <c r="L4126">
        <v>20</v>
      </c>
      <c r="M4126">
        <v>0</v>
      </c>
      <c r="N4126">
        <v>0</v>
      </c>
      <c r="O4126">
        <v>0</v>
      </c>
      <c r="P4126">
        <v>0</v>
      </c>
      <c r="Q4126">
        <v>0</v>
      </c>
      <c r="R4126" t="s">
        <v>10545</v>
      </c>
    </row>
    <row r="4127" spans="1:19">
      <c r="A4127" t="s">
        <v>10546</v>
      </c>
      <c r="B4127" t="s">
        <v>4303</v>
      </c>
      <c r="C4127" t="s">
        <v>121</v>
      </c>
      <c r="D4127" t="s">
        <v>22</v>
      </c>
      <c r="E4127">
        <v>2594.9499999999998</v>
      </c>
      <c r="F4127" t="s">
        <v>23</v>
      </c>
      <c r="G4127" t="s">
        <v>24</v>
      </c>
      <c r="H4127">
        <v>4.6100000000000003</v>
      </c>
      <c r="I4127">
        <v>0</v>
      </c>
      <c r="J4127" t="s">
        <v>25</v>
      </c>
      <c r="K4127">
        <v>432465</v>
      </c>
      <c r="L4127">
        <v>47</v>
      </c>
      <c r="M4127">
        <v>0</v>
      </c>
      <c r="N4127">
        <v>0</v>
      </c>
      <c r="O4127">
        <v>1</v>
      </c>
      <c r="P4127">
        <v>0</v>
      </c>
      <c r="Q4127">
        <v>0</v>
      </c>
      <c r="R4127" t="s">
        <v>10547</v>
      </c>
    </row>
    <row r="4128" spans="1:19">
      <c r="A4128" t="s">
        <v>10548</v>
      </c>
      <c r="B4128" t="s">
        <v>5882</v>
      </c>
      <c r="C4128" t="s">
        <v>44</v>
      </c>
      <c r="D4128" t="s">
        <v>22</v>
      </c>
      <c r="E4128">
        <v>2447.4299999999998</v>
      </c>
      <c r="F4128" t="s">
        <v>23</v>
      </c>
      <c r="G4128" t="s">
        <v>24</v>
      </c>
      <c r="H4128">
        <v>10.94</v>
      </c>
      <c r="I4128">
        <v>0</v>
      </c>
      <c r="J4128" t="s">
        <v>25</v>
      </c>
      <c r="K4128">
        <v>452019</v>
      </c>
      <c r="L4128">
        <v>16</v>
      </c>
      <c r="M4128">
        <v>0</v>
      </c>
      <c r="N4128">
        <v>0</v>
      </c>
      <c r="O4128">
        <v>0</v>
      </c>
      <c r="P4128">
        <v>0</v>
      </c>
      <c r="Q4128">
        <v>0</v>
      </c>
      <c r="R4128" t="s">
        <v>10549</v>
      </c>
    </row>
    <row r="4129" spans="1:19">
      <c r="A4129" t="s">
        <v>10550</v>
      </c>
      <c r="B4129" t="s">
        <v>2048</v>
      </c>
      <c r="C4129" t="s">
        <v>128</v>
      </c>
      <c r="D4129" t="s">
        <v>22</v>
      </c>
      <c r="E4129">
        <v>152.76</v>
      </c>
      <c r="F4129" t="s">
        <v>23</v>
      </c>
      <c r="G4129" t="s">
        <v>24</v>
      </c>
      <c r="H4129">
        <v>0.59</v>
      </c>
      <c r="I4129">
        <v>0</v>
      </c>
      <c r="J4129" t="s">
        <v>48</v>
      </c>
      <c r="K4129">
        <v>424977</v>
      </c>
      <c r="L4129">
        <v>14</v>
      </c>
      <c r="M4129">
        <v>0</v>
      </c>
      <c r="N4129">
        <v>0</v>
      </c>
      <c r="O4129">
        <v>0</v>
      </c>
      <c r="P4129">
        <v>0</v>
      </c>
      <c r="Q4129">
        <v>0</v>
      </c>
      <c r="R4129" t="s">
        <v>10551</v>
      </c>
    </row>
    <row r="4130" spans="1:19">
      <c r="A4130" t="s">
        <v>10552</v>
      </c>
      <c r="B4130" t="s">
        <v>3416</v>
      </c>
      <c r="C4130" t="s">
        <v>128</v>
      </c>
      <c r="D4130" t="s">
        <v>70</v>
      </c>
      <c r="E4130">
        <v>489.33</v>
      </c>
      <c r="F4130" t="s">
        <v>23</v>
      </c>
      <c r="G4130" t="s">
        <v>24</v>
      </c>
      <c r="H4130">
        <v>5.58</v>
      </c>
      <c r="I4130">
        <v>0</v>
      </c>
      <c r="J4130" t="s">
        <v>144</v>
      </c>
      <c r="K4130">
        <v>492449</v>
      </c>
      <c r="L4130">
        <v>13</v>
      </c>
      <c r="M4130">
        <v>0</v>
      </c>
      <c r="N4130">
        <v>0</v>
      </c>
      <c r="O4130">
        <v>0</v>
      </c>
      <c r="P4130">
        <v>0</v>
      </c>
      <c r="Q4130">
        <v>0</v>
      </c>
      <c r="R4130" t="s">
        <v>10553</v>
      </c>
    </row>
    <row r="4131" spans="1:19">
      <c r="A4131" t="s">
        <v>10554</v>
      </c>
      <c r="B4131" t="s">
        <v>10555</v>
      </c>
      <c r="C4131" t="s">
        <v>60</v>
      </c>
      <c r="D4131" t="s">
        <v>70</v>
      </c>
      <c r="E4131">
        <v>583.47</v>
      </c>
      <c r="F4131" t="s">
        <v>23</v>
      </c>
      <c r="G4131" t="s">
        <v>24</v>
      </c>
      <c r="H4131">
        <v>3.82</v>
      </c>
      <c r="I4131">
        <v>0</v>
      </c>
      <c r="J4131" t="s">
        <v>31</v>
      </c>
      <c r="K4131">
        <v>470073</v>
      </c>
      <c r="L4131">
        <v>12</v>
      </c>
      <c r="M4131">
        <v>0</v>
      </c>
      <c r="N4131">
        <v>0</v>
      </c>
      <c r="O4131">
        <v>0</v>
      </c>
      <c r="P4131">
        <v>0</v>
      </c>
      <c r="Q4131">
        <v>0</v>
      </c>
      <c r="R4131" t="s">
        <v>10556</v>
      </c>
    </row>
    <row r="4132" spans="1:19">
      <c r="A4132" t="s">
        <v>10557</v>
      </c>
      <c r="B4132" t="s">
        <v>165</v>
      </c>
      <c r="C4132" t="s">
        <v>35</v>
      </c>
      <c r="D4132" t="s">
        <v>54</v>
      </c>
      <c r="E4132">
        <v>139.72999999999999</v>
      </c>
      <c r="F4132" t="s">
        <v>39</v>
      </c>
      <c r="G4132" t="s">
        <v>24</v>
      </c>
      <c r="H4132">
        <v>9.2200000000000006</v>
      </c>
      <c r="I4132">
        <v>0</v>
      </c>
      <c r="J4132" t="s">
        <v>25</v>
      </c>
      <c r="K4132">
        <v>495011</v>
      </c>
      <c r="L4132">
        <v>15</v>
      </c>
      <c r="M4132">
        <v>0</v>
      </c>
      <c r="N4132">
        <v>0</v>
      </c>
      <c r="O4132">
        <v>0</v>
      </c>
      <c r="P4132">
        <v>0</v>
      </c>
      <c r="Q4132">
        <v>0</v>
      </c>
      <c r="R4132" t="s">
        <v>10558</v>
      </c>
      <c r="S4132" t="s">
        <v>50</v>
      </c>
    </row>
    <row r="4133" spans="1:19">
      <c r="A4133" t="s">
        <v>10559</v>
      </c>
      <c r="B4133" t="s">
        <v>10560</v>
      </c>
      <c r="C4133" t="s">
        <v>53</v>
      </c>
      <c r="D4133" t="s">
        <v>22</v>
      </c>
      <c r="E4133">
        <v>205</v>
      </c>
      <c r="F4133" t="s">
        <v>23</v>
      </c>
      <c r="G4133" t="s">
        <v>24</v>
      </c>
      <c r="H4133">
        <v>1.98</v>
      </c>
      <c r="I4133">
        <v>0</v>
      </c>
      <c r="J4133" t="s">
        <v>25</v>
      </c>
      <c r="K4133">
        <v>531938</v>
      </c>
      <c r="L4133">
        <v>19</v>
      </c>
      <c r="M4133">
        <v>0</v>
      </c>
      <c r="N4133">
        <v>0</v>
      </c>
      <c r="O4133">
        <v>0</v>
      </c>
      <c r="P4133">
        <v>0</v>
      </c>
      <c r="Q4133">
        <v>0</v>
      </c>
      <c r="R4133" t="s">
        <v>10561</v>
      </c>
    </row>
    <row r="4134" spans="1:19">
      <c r="A4134" t="s">
        <v>10562</v>
      </c>
      <c r="B4134" t="s">
        <v>6329</v>
      </c>
      <c r="C4134" t="s">
        <v>121</v>
      </c>
      <c r="D4134" t="s">
        <v>30</v>
      </c>
      <c r="E4134">
        <v>1940.1</v>
      </c>
      <c r="F4134" t="s">
        <v>23</v>
      </c>
      <c r="G4134" t="s">
        <v>24</v>
      </c>
      <c r="H4134">
        <v>10.81</v>
      </c>
      <c r="I4134">
        <v>0</v>
      </c>
      <c r="J4134" t="s">
        <v>48</v>
      </c>
      <c r="K4134">
        <v>452896</v>
      </c>
      <c r="L4134">
        <v>14</v>
      </c>
      <c r="M4134">
        <v>0</v>
      </c>
      <c r="N4134">
        <v>0</v>
      </c>
      <c r="O4134">
        <v>0</v>
      </c>
      <c r="P4134">
        <v>0</v>
      </c>
      <c r="Q4134">
        <v>0</v>
      </c>
      <c r="R4134" t="s">
        <v>10563</v>
      </c>
    </row>
    <row r="4135" spans="1:19">
      <c r="A4135" t="s">
        <v>10564</v>
      </c>
      <c r="B4135" t="s">
        <v>8060</v>
      </c>
      <c r="C4135" t="s">
        <v>29</v>
      </c>
      <c r="D4135" t="s">
        <v>70</v>
      </c>
      <c r="E4135">
        <v>1211.1300000000001</v>
      </c>
      <c r="F4135" t="s">
        <v>39</v>
      </c>
      <c r="G4135" t="s">
        <v>40</v>
      </c>
      <c r="H4135">
        <v>5.81</v>
      </c>
      <c r="I4135">
        <v>0</v>
      </c>
      <c r="J4135" t="s">
        <v>31</v>
      </c>
      <c r="K4135">
        <v>435483</v>
      </c>
      <c r="L4135">
        <v>19</v>
      </c>
      <c r="M4135">
        <v>0</v>
      </c>
      <c r="N4135">
        <v>0</v>
      </c>
      <c r="O4135">
        <v>0</v>
      </c>
      <c r="P4135">
        <v>0</v>
      </c>
      <c r="Q4135">
        <v>0</v>
      </c>
      <c r="R4135" t="s">
        <v>10565</v>
      </c>
    </row>
    <row r="4136" spans="1:19">
      <c r="A4136" t="s">
        <v>10566</v>
      </c>
      <c r="B4136" t="s">
        <v>10567</v>
      </c>
      <c r="C4136" t="s">
        <v>128</v>
      </c>
      <c r="D4136" t="s">
        <v>22</v>
      </c>
      <c r="E4136">
        <v>722.06</v>
      </c>
      <c r="F4136" t="s">
        <v>23</v>
      </c>
      <c r="G4136" t="s">
        <v>24</v>
      </c>
      <c r="H4136">
        <v>5.98</v>
      </c>
      <c r="I4136">
        <v>0</v>
      </c>
      <c r="J4136" t="s">
        <v>48</v>
      </c>
      <c r="K4136">
        <v>492808</v>
      </c>
      <c r="L4136">
        <v>22</v>
      </c>
      <c r="M4136">
        <v>0</v>
      </c>
      <c r="N4136">
        <v>0</v>
      </c>
      <c r="O4136">
        <v>0</v>
      </c>
      <c r="P4136">
        <v>0</v>
      </c>
      <c r="Q4136">
        <v>0</v>
      </c>
      <c r="R4136" t="s">
        <v>10568</v>
      </c>
    </row>
    <row r="4137" spans="1:19">
      <c r="A4137" t="s">
        <v>10569</v>
      </c>
      <c r="B4137" t="s">
        <v>6425</v>
      </c>
      <c r="C4137" t="s">
        <v>121</v>
      </c>
      <c r="D4137" t="s">
        <v>54</v>
      </c>
      <c r="E4137">
        <v>564.85</v>
      </c>
      <c r="F4137" t="s">
        <v>23</v>
      </c>
      <c r="G4137" t="s">
        <v>24</v>
      </c>
      <c r="H4137">
        <v>15.88</v>
      </c>
      <c r="I4137">
        <v>0</v>
      </c>
      <c r="J4137" t="s">
        <v>31</v>
      </c>
      <c r="K4137">
        <v>460033</v>
      </c>
      <c r="L4137">
        <v>24</v>
      </c>
      <c r="M4137">
        <v>0</v>
      </c>
      <c r="N4137">
        <v>0</v>
      </c>
      <c r="O4137">
        <v>0</v>
      </c>
      <c r="P4137">
        <v>0</v>
      </c>
      <c r="Q4137">
        <v>0</v>
      </c>
      <c r="R4137" t="s">
        <v>10570</v>
      </c>
    </row>
    <row r="4138" spans="1:19">
      <c r="A4138" t="s">
        <v>10571</v>
      </c>
      <c r="B4138" t="s">
        <v>4210</v>
      </c>
      <c r="C4138" t="s">
        <v>44</v>
      </c>
      <c r="D4138" t="s">
        <v>30</v>
      </c>
      <c r="E4138">
        <v>1210.28</v>
      </c>
      <c r="F4138" t="s">
        <v>55</v>
      </c>
      <c r="G4138" t="s">
        <v>40</v>
      </c>
      <c r="H4138">
        <v>7.84</v>
      </c>
      <c r="I4138">
        <v>0</v>
      </c>
      <c r="J4138" t="s">
        <v>48</v>
      </c>
      <c r="K4138">
        <v>490041</v>
      </c>
      <c r="L4138">
        <v>52</v>
      </c>
      <c r="M4138">
        <v>0</v>
      </c>
      <c r="N4138">
        <v>0</v>
      </c>
      <c r="O4138">
        <v>1</v>
      </c>
      <c r="P4138">
        <v>0</v>
      </c>
      <c r="Q4138">
        <v>0</v>
      </c>
      <c r="R4138" t="s">
        <v>10572</v>
      </c>
    </row>
    <row r="4139" spans="1:19">
      <c r="A4139" t="s">
        <v>10573</v>
      </c>
      <c r="B4139" t="s">
        <v>5585</v>
      </c>
      <c r="C4139" t="s">
        <v>95</v>
      </c>
      <c r="D4139" t="s">
        <v>54</v>
      </c>
      <c r="E4139">
        <v>655.28</v>
      </c>
      <c r="F4139" t="s">
        <v>39</v>
      </c>
      <c r="G4139" t="s">
        <v>40</v>
      </c>
      <c r="H4139">
        <v>16.489999999999998</v>
      </c>
      <c r="I4139">
        <v>0</v>
      </c>
      <c r="J4139" t="s">
        <v>48</v>
      </c>
      <c r="K4139">
        <v>403888</v>
      </c>
      <c r="L4139">
        <v>22</v>
      </c>
      <c r="M4139">
        <v>0</v>
      </c>
      <c r="N4139">
        <v>0</v>
      </c>
      <c r="O4139">
        <v>0</v>
      </c>
      <c r="P4139">
        <v>0</v>
      </c>
      <c r="Q4139">
        <v>0</v>
      </c>
      <c r="R4139" t="s">
        <v>10574</v>
      </c>
    </row>
    <row r="4140" spans="1:19">
      <c r="A4140" t="s">
        <v>10575</v>
      </c>
      <c r="B4140" t="s">
        <v>10576</v>
      </c>
      <c r="C4140" t="s">
        <v>128</v>
      </c>
      <c r="D4140" t="s">
        <v>30</v>
      </c>
      <c r="E4140">
        <v>830.36</v>
      </c>
      <c r="F4140" t="s">
        <v>39</v>
      </c>
      <c r="G4140" t="s">
        <v>40</v>
      </c>
      <c r="H4140">
        <v>2.21</v>
      </c>
      <c r="I4140">
        <v>0</v>
      </c>
      <c r="J4140" t="s">
        <v>31</v>
      </c>
      <c r="K4140">
        <v>400305</v>
      </c>
      <c r="L4140">
        <v>14</v>
      </c>
      <c r="M4140">
        <v>0</v>
      </c>
      <c r="N4140">
        <v>0</v>
      </c>
      <c r="O4140">
        <v>0</v>
      </c>
      <c r="P4140">
        <v>0</v>
      </c>
      <c r="Q4140">
        <v>0</v>
      </c>
      <c r="R4140" t="s">
        <v>10577</v>
      </c>
    </row>
    <row r="4141" spans="1:19">
      <c r="A4141" t="s">
        <v>10578</v>
      </c>
      <c r="B4141" t="s">
        <v>10579</v>
      </c>
      <c r="C4141" t="s">
        <v>35</v>
      </c>
      <c r="D4141" t="s">
        <v>22</v>
      </c>
      <c r="E4141">
        <v>334.12</v>
      </c>
      <c r="F4141" t="s">
        <v>23</v>
      </c>
      <c r="G4141" t="s">
        <v>24</v>
      </c>
      <c r="H4141">
        <v>7.43</v>
      </c>
      <c r="I4141">
        <v>0</v>
      </c>
      <c r="J4141" t="s">
        <v>31</v>
      </c>
      <c r="K4141">
        <v>427287</v>
      </c>
      <c r="L4141">
        <v>21</v>
      </c>
      <c r="M4141">
        <v>0</v>
      </c>
      <c r="N4141">
        <v>0</v>
      </c>
      <c r="O4141">
        <v>0</v>
      </c>
      <c r="P4141">
        <v>0</v>
      </c>
      <c r="Q4141">
        <v>0</v>
      </c>
      <c r="R4141" t="s">
        <v>10580</v>
      </c>
    </row>
    <row r="4142" spans="1:19">
      <c r="A4142" t="s">
        <v>10581</v>
      </c>
      <c r="B4142" t="s">
        <v>1012</v>
      </c>
      <c r="C4142" t="s">
        <v>44</v>
      </c>
      <c r="D4142" t="s">
        <v>22</v>
      </c>
      <c r="E4142">
        <v>475.5</v>
      </c>
      <c r="F4142" t="s">
        <v>23</v>
      </c>
      <c r="G4142" t="s">
        <v>24</v>
      </c>
      <c r="H4142">
        <v>3.51</v>
      </c>
      <c r="I4142">
        <v>0</v>
      </c>
      <c r="J4142" t="s">
        <v>25</v>
      </c>
      <c r="K4142">
        <v>537192</v>
      </c>
      <c r="L4142">
        <v>21</v>
      </c>
      <c r="M4142">
        <v>0</v>
      </c>
      <c r="N4142">
        <v>0</v>
      </c>
      <c r="O4142">
        <v>0</v>
      </c>
      <c r="P4142">
        <v>0</v>
      </c>
      <c r="Q4142">
        <v>0</v>
      </c>
      <c r="R4142" t="s">
        <v>10582</v>
      </c>
    </row>
    <row r="4143" spans="1:19">
      <c r="A4143" t="s">
        <v>10583</v>
      </c>
      <c r="B4143" t="s">
        <v>10584</v>
      </c>
      <c r="C4143" t="s">
        <v>35</v>
      </c>
      <c r="D4143" t="s">
        <v>30</v>
      </c>
      <c r="E4143">
        <v>177.78</v>
      </c>
      <c r="F4143" t="s">
        <v>23</v>
      </c>
      <c r="G4143" t="s">
        <v>24</v>
      </c>
      <c r="H4143">
        <v>4.38</v>
      </c>
      <c r="I4143">
        <v>0</v>
      </c>
      <c r="J4143" t="s">
        <v>31</v>
      </c>
      <c r="K4143">
        <v>552189</v>
      </c>
      <c r="L4143">
        <v>52</v>
      </c>
      <c r="M4143">
        <v>0</v>
      </c>
      <c r="N4143">
        <v>0</v>
      </c>
      <c r="O4143">
        <v>1</v>
      </c>
      <c r="P4143">
        <v>0</v>
      </c>
      <c r="Q4143">
        <v>0</v>
      </c>
      <c r="R4143" t="s">
        <v>10585</v>
      </c>
    </row>
    <row r="4144" spans="1:19">
      <c r="A4144" t="s">
        <v>10586</v>
      </c>
      <c r="B4144" t="s">
        <v>5753</v>
      </c>
      <c r="C4144" t="s">
        <v>53</v>
      </c>
      <c r="D4144" t="s">
        <v>22</v>
      </c>
      <c r="E4144">
        <v>1256.1400000000001</v>
      </c>
      <c r="F4144" t="s">
        <v>23</v>
      </c>
      <c r="G4144" t="s">
        <v>24</v>
      </c>
      <c r="H4144">
        <v>8.7200000000000006</v>
      </c>
      <c r="I4144">
        <v>0</v>
      </c>
      <c r="J4144" t="s">
        <v>25</v>
      </c>
      <c r="K4144">
        <v>498416</v>
      </c>
      <c r="L4144">
        <v>24</v>
      </c>
      <c r="M4144">
        <v>0</v>
      </c>
      <c r="N4144">
        <v>0</v>
      </c>
      <c r="O4144">
        <v>0</v>
      </c>
      <c r="P4144">
        <v>0</v>
      </c>
      <c r="Q4144">
        <v>0</v>
      </c>
      <c r="R4144" t="s">
        <v>10587</v>
      </c>
    </row>
    <row r="4145" spans="1:19">
      <c r="A4145" t="s">
        <v>10588</v>
      </c>
      <c r="B4145" t="s">
        <v>10589</v>
      </c>
      <c r="C4145" t="s">
        <v>128</v>
      </c>
      <c r="D4145" t="s">
        <v>22</v>
      </c>
      <c r="E4145">
        <v>358.29</v>
      </c>
      <c r="F4145" t="s">
        <v>23</v>
      </c>
      <c r="G4145" t="s">
        <v>24</v>
      </c>
      <c r="H4145">
        <v>8</v>
      </c>
      <c r="I4145">
        <v>0</v>
      </c>
      <c r="J4145" t="s">
        <v>31</v>
      </c>
      <c r="K4145">
        <v>449834</v>
      </c>
      <c r="L4145">
        <v>24</v>
      </c>
      <c r="M4145">
        <v>0</v>
      </c>
      <c r="N4145">
        <v>0</v>
      </c>
      <c r="O4145">
        <v>0</v>
      </c>
      <c r="P4145">
        <v>0</v>
      </c>
      <c r="Q4145">
        <v>0</v>
      </c>
      <c r="R4145" t="s">
        <v>10590</v>
      </c>
    </row>
    <row r="4146" spans="1:19">
      <c r="A4146" t="s">
        <v>10591</v>
      </c>
      <c r="B4146" t="s">
        <v>920</v>
      </c>
      <c r="C4146" t="s">
        <v>60</v>
      </c>
      <c r="D4146" t="s">
        <v>70</v>
      </c>
      <c r="E4146">
        <v>572.62</v>
      </c>
      <c r="F4146" t="s">
        <v>55</v>
      </c>
      <c r="G4146" t="s">
        <v>40</v>
      </c>
      <c r="H4146">
        <v>2.2599999999999998</v>
      </c>
      <c r="I4146">
        <v>0</v>
      </c>
      <c r="J4146" t="s">
        <v>144</v>
      </c>
      <c r="K4146">
        <v>515372</v>
      </c>
      <c r="L4146">
        <v>30</v>
      </c>
      <c r="M4146">
        <v>0</v>
      </c>
      <c r="N4146">
        <v>0</v>
      </c>
      <c r="O4146">
        <v>0</v>
      </c>
      <c r="P4146">
        <v>1</v>
      </c>
      <c r="Q4146">
        <v>0</v>
      </c>
      <c r="R4146" t="s">
        <v>10592</v>
      </c>
    </row>
    <row r="4147" spans="1:19">
      <c r="A4147" t="s">
        <v>10593</v>
      </c>
      <c r="B4147" t="s">
        <v>9819</v>
      </c>
      <c r="C4147" t="s">
        <v>29</v>
      </c>
      <c r="D4147" t="s">
        <v>22</v>
      </c>
      <c r="E4147">
        <v>198.97</v>
      </c>
      <c r="F4147" t="s">
        <v>23</v>
      </c>
      <c r="G4147" t="s">
        <v>24</v>
      </c>
      <c r="H4147">
        <v>7.45</v>
      </c>
      <c r="I4147">
        <v>0</v>
      </c>
      <c r="J4147" t="s">
        <v>25</v>
      </c>
      <c r="K4147">
        <v>459658</v>
      </c>
      <c r="L4147">
        <v>11</v>
      </c>
      <c r="M4147">
        <v>0</v>
      </c>
      <c r="N4147">
        <v>0</v>
      </c>
      <c r="O4147">
        <v>0</v>
      </c>
      <c r="P4147">
        <v>0</v>
      </c>
      <c r="Q4147">
        <v>0</v>
      </c>
      <c r="R4147" t="s">
        <v>10594</v>
      </c>
    </row>
    <row r="4148" spans="1:19">
      <c r="A4148" t="s">
        <v>10595</v>
      </c>
      <c r="B4148" t="s">
        <v>10596</v>
      </c>
      <c r="C4148" t="s">
        <v>44</v>
      </c>
      <c r="D4148" t="s">
        <v>54</v>
      </c>
      <c r="E4148">
        <v>586.20000000000005</v>
      </c>
      <c r="F4148" t="s">
        <v>55</v>
      </c>
      <c r="G4148" t="s">
        <v>40</v>
      </c>
      <c r="H4148">
        <v>19.149999999999999</v>
      </c>
      <c r="I4148">
        <v>0</v>
      </c>
      <c r="J4148" t="s">
        <v>25</v>
      </c>
      <c r="K4148">
        <v>461395</v>
      </c>
      <c r="L4148">
        <v>41</v>
      </c>
      <c r="M4148">
        <v>0</v>
      </c>
      <c r="N4148">
        <v>0</v>
      </c>
      <c r="O4148">
        <v>1</v>
      </c>
      <c r="P4148">
        <v>0</v>
      </c>
      <c r="Q4148">
        <v>0</v>
      </c>
      <c r="R4148" t="s">
        <v>10597</v>
      </c>
    </row>
    <row r="4149" spans="1:19">
      <c r="A4149" t="s">
        <v>10598</v>
      </c>
      <c r="B4149" t="s">
        <v>10599</v>
      </c>
      <c r="C4149" t="s">
        <v>35</v>
      </c>
      <c r="D4149" t="s">
        <v>30</v>
      </c>
      <c r="E4149">
        <v>1550.51</v>
      </c>
      <c r="F4149" t="s">
        <v>23</v>
      </c>
      <c r="G4149" t="s">
        <v>24</v>
      </c>
      <c r="H4149">
        <v>0.88</v>
      </c>
      <c r="I4149">
        <v>0</v>
      </c>
      <c r="J4149" t="s">
        <v>31</v>
      </c>
      <c r="K4149">
        <v>552802</v>
      </c>
      <c r="L4149">
        <v>19</v>
      </c>
      <c r="M4149">
        <v>0</v>
      </c>
      <c r="N4149">
        <v>0</v>
      </c>
      <c r="O4149">
        <v>0</v>
      </c>
      <c r="P4149">
        <v>0</v>
      </c>
      <c r="Q4149">
        <v>0</v>
      </c>
      <c r="R4149" t="s">
        <v>10600</v>
      </c>
    </row>
    <row r="4150" spans="1:19">
      <c r="A4150" t="s">
        <v>10601</v>
      </c>
      <c r="B4150" t="s">
        <v>4727</v>
      </c>
      <c r="C4150" t="s">
        <v>95</v>
      </c>
      <c r="D4150" t="s">
        <v>30</v>
      </c>
      <c r="E4150">
        <v>321.91000000000003</v>
      </c>
      <c r="F4150" t="s">
        <v>23</v>
      </c>
      <c r="G4150" t="s">
        <v>24</v>
      </c>
      <c r="H4150">
        <v>10.19</v>
      </c>
      <c r="I4150">
        <v>0</v>
      </c>
      <c r="J4150" t="s">
        <v>25</v>
      </c>
      <c r="K4150">
        <v>423322</v>
      </c>
      <c r="L4150">
        <v>14</v>
      </c>
      <c r="M4150">
        <v>0</v>
      </c>
      <c r="N4150">
        <v>0</v>
      </c>
      <c r="O4150">
        <v>0</v>
      </c>
      <c r="P4150">
        <v>0</v>
      </c>
      <c r="Q4150">
        <v>0</v>
      </c>
      <c r="R4150" t="s">
        <v>10602</v>
      </c>
    </row>
    <row r="4151" spans="1:19">
      <c r="A4151" t="s">
        <v>10603</v>
      </c>
      <c r="B4151" t="s">
        <v>4949</v>
      </c>
      <c r="C4151" t="s">
        <v>29</v>
      </c>
      <c r="D4151" t="s">
        <v>54</v>
      </c>
      <c r="E4151">
        <v>1021.96</v>
      </c>
      <c r="F4151" t="s">
        <v>39</v>
      </c>
      <c r="G4151" t="s">
        <v>40</v>
      </c>
      <c r="H4151">
        <v>12.06</v>
      </c>
      <c r="I4151">
        <v>0</v>
      </c>
      <c r="J4151" t="s">
        <v>48</v>
      </c>
      <c r="K4151">
        <v>453074</v>
      </c>
      <c r="L4151">
        <v>15</v>
      </c>
      <c r="M4151">
        <v>0</v>
      </c>
      <c r="N4151">
        <v>0</v>
      </c>
      <c r="O4151">
        <v>0</v>
      </c>
      <c r="P4151">
        <v>0</v>
      </c>
      <c r="Q4151">
        <v>0</v>
      </c>
      <c r="R4151" t="s">
        <v>10604</v>
      </c>
    </row>
    <row r="4152" spans="1:19">
      <c r="A4152" t="s">
        <v>10605</v>
      </c>
      <c r="B4152" t="s">
        <v>8175</v>
      </c>
      <c r="C4152" t="s">
        <v>53</v>
      </c>
      <c r="D4152" t="s">
        <v>70</v>
      </c>
      <c r="E4152">
        <v>216.69</v>
      </c>
      <c r="F4152" t="s">
        <v>23</v>
      </c>
      <c r="G4152" t="s">
        <v>24</v>
      </c>
      <c r="H4152">
        <v>11.61</v>
      </c>
      <c r="I4152">
        <v>0</v>
      </c>
      <c r="J4152" t="s">
        <v>31</v>
      </c>
      <c r="K4152">
        <v>453658</v>
      </c>
      <c r="L4152">
        <v>24</v>
      </c>
      <c r="M4152">
        <v>0</v>
      </c>
      <c r="N4152">
        <v>0</v>
      </c>
      <c r="O4152">
        <v>0</v>
      </c>
      <c r="P4152">
        <v>0</v>
      </c>
      <c r="Q4152">
        <v>0</v>
      </c>
      <c r="R4152" t="s">
        <v>10606</v>
      </c>
    </row>
    <row r="4153" spans="1:19">
      <c r="A4153" t="s">
        <v>10607</v>
      </c>
      <c r="B4153" t="s">
        <v>10608</v>
      </c>
      <c r="C4153" t="s">
        <v>128</v>
      </c>
      <c r="D4153" t="s">
        <v>30</v>
      </c>
      <c r="E4153">
        <v>541.97</v>
      </c>
      <c r="F4153" t="s">
        <v>23</v>
      </c>
      <c r="G4153" t="s">
        <v>24</v>
      </c>
      <c r="H4153">
        <v>4.7699999999999996</v>
      </c>
      <c r="I4153">
        <v>0</v>
      </c>
      <c r="J4153" t="s">
        <v>31</v>
      </c>
      <c r="K4153">
        <v>442819</v>
      </c>
      <c r="L4153">
        <v>41</v>
      </c>
      <c r="M4153">
        <v>0</v>
      </c>
      <c r="N4153">
        <v>0</v>
      </c>
      <c r="O4153">
        <v>1</v>
      </c>
      <c r="P4153">
        <v>0</v>
      </c>
      <c r="Q4153">
        <v>0</v>
      </c>
      <c r="R4153" t="s">
        <v>10609</v>
      </c>
    </row>
    <row r="4154" spans="1:19">
      <c r="A4154" t="s">
        <v>10610</v>
      </c>
      <c r="B4154" t="s">
        <v>1106</v>
      </c>
      <c r="C4154" t="s">
        <v>21</v>
      </c>
      <c r="D4154" t="s">
        <v>70</v>
      </c>
      <c r="E4154">
        <v>377.38</v>
      </c>
      <c r="F4154" t="s">
        <v>23</v>
      </c>
      <c r="G4154" t="s">
        <v>24</v>
      </c>
      <c r="H4154">
        <v>3.59</v>
      </c>
      <c r="I4154">
        <v>0</v>
      </c>
      <c r="J4154" t="s">
        <v>31</v>
      </c>
      <c r="K4154">
        <v>419174</v>
      </c>
      <c r="L4154">
        <v>24</v>
      </c>
      <c r="M4154">
        <v>0</v>
      </c>
      <c r="N4154">
        <v>0</v>
      </c>
      <c r="O4154">
        <v>0</v>
      </c>
      <c r="P4154">
        <v>0</v>
      </c>
      <c r="Q4154">
        <v>0</v>
      </c>
      <c r="R4154" t="s">
        <v>10611</v>
      </c>
    </row>
    <row r="4155" spans="1:19">
      <c r="A4155" t="s">
        <v>10612</v>
      </c>
      <c r="B4155" t="s">
        <v>1618</v>
      </c>
      <c r="C4155" t="s">
        <v>29</v>
      </c>
      <c r="D4155" t="s">
        <v>70</v>
      </c>
      <c r="E4155">
        <v>210.85</v>
      </c>
      <c r="F4155" t="s">
        <v>23</v>
      </c>
      <c r="G4155" t="s">
        <v>24</v>
      </c>
      <c r="H4155">
        <v>6.89</v>
      </c>
      <c r="I4155">
        <v>0</v>
      </c>
      <c r="J4155" t="s">
        <v>31</v>
      </c>
      <c r="K4155">
        <v>457636</v>
      </c>
      <c r="L4155">
        <v>24</v>
      </c>
      <c r="M4155">
        <v>0</v>
      </c>
      <c r="N4155">
        <v>0</v>
      </c>
      <c r="O4155">
        <v>0</v>
      </c>
      <c r="P4155">
        <v>0</v>
      </c>
      <c r="Q4155">
        <v>0</v>
      </c>
      <c r="R4155" t="s">
        <v>10613</v>
      </c>
    </row>
    <row r="4156" spans="1:19">
      <c r="A4156" t="s">
        <v>10614</v>
      </c>
      <c r="B4156" t="s">
        <v>127</v>
      </c>
      <c r="C4156" t="s">
        <v>35</v>
      </c>
      <c r="D4156" t="s">
        <v>22</v>
      </c>
      <c r="E4156">
        <v>444.01</v>
      </c>
      <c r="F4156" t="s">
        <v>23</v>
      </c>
      <c r="G4156" t="s">
        <v>24</v>
      </c>
      <c r="H4156">
        <v>10.27</v>
      </c>
      <c r="I4156">
        <v>0</v>
      </c>
      <c r="J4156" t="s">
        <v>25</v>
      </c>
      <c r="K4156">
        <v>530707</v>
      </c>
      <c r="L4156">
        <v>20</v>
      </c>
      <c r="M4156">
        <v>0</v>
      </c>
      <c r="N4156">
        <v>0</v>
      </c>
      <c r="O4156">
        <v>0</v>
      </c>
      <c r="P4156">
        <v>0</v>
      </c>
      <c r="Q4156">
        <v>0</v>
      </c>
      <c r="R4156" t="s">
        <v>10615</v>
      </c>
    </row>
    <row r="4157" spans="1:19">
      <c r="A4157" t="s">
        <v>10616</v>
      </c>
      <c r="B4157" t="s">
        <v>8789</v>
      </c>
      <c r="C4157" t="s">
        <v>21</v>
      </c>
      <c r="D4157" t="s">
        <v>22</v>
      </c>
      <c r="E4157">
        <v>269.68</v>
      </c>
      <c r="F4157" t="s">
        <v>23</v>
      </c>
      <c r="G4157" t="s">
        <v>24</v>
      </c>
      <c r="H4157">
        <v>6.91</v>
      </c>
      <c r="I4157">
        <v>0</v>
      </c>
      <c r="J4157" t="s">
        <v>25</v>
      </c>
      <c r="K4157">
        <v>455472</v>
      </c>
      <c r="L4157">
        <v>12</v>
      </c>
      <c r="M4157">
        <v>0</v>
      </c>
      <c r="N4157">
        <v>0</v>
      </c>
      <c r="O4157">
        <v>0</v>
      </c>
      <c r="P4157">
        <v>0</v>
      </c>
      <c r="Q4157">
        <v>0</v>
      </c>
      <c r="R4157" t="s">
        <v>10617</v>
      </c>
    </row>
    <row r="4158" spans="1:19">
      <c r="A4158" t="s">
        <v>10618</v>
      </c>
      <c r="B4158" t="s">
        <v>3307</v>
      </c>
      <c r="C4158" t="s">
        <v>128</v>
      </c>
      <c r="D4158" t="s">
        <v>22</v>
      </c>
      <c r="E4158">
        <v>278.69</v>
      </c>
      <c r="F4158" t="s">
        <v>23</v>
      </c>
      <c r="G4158" t="s">
        <v>24</v>
      </c>
      <c r="H4158">
        <v>7.25</v>
      </c>
      <c r="I4158">
        <v>0</v>
      </c>
      <c r="J4158" t="s">
        <v>25</v>
      </c>
      <c r="K4158">
        <v>485341</v>
      </c>
      <c r="L4158">
        <v>20</v>
      </c>
      <c r="M4158">
        <v>0</v>
      </c>
      <c r="N4158">
        <v>0</v>
      </c>
      <c r="O4158">
        <v>0</v>
      </c>
      <c r="P4158">
        <v>0</v>
      </c>
      <c r="Q4158">
        <v>0</v>
      </c>
      <c r="R4158" t="s">
        <v>10619</v>
      </c>
    </row>
    <row r="4159" spans="1:19">
      <c r="A4159" t="s">
        <v>10620</v>
      </c>
      <c r="B4159" t="s">
        <v>5455</v>
      </c>
      <c r="C4159" t="s">
        <v>21</v>
      </c>
      <c r="D4159" t="s">
        <v>30</v>
      </c>
      <c r="E4159">
        <v>1406.36</v>
      </c>
      <c r="F4159" t="s">
        <v>23</v>
      </c>
      <c r="G4159" t="s">
        <v>24</v>
      </c>
      <c r="H4159">
        <v>2.74</v>
      </c>
      <c r="I4159">
        <v>0</v>
      </c>
      <c r="J4159" t="s">
        <v>25</v>
      </c>
      <c r="K4159">
        <v>527255</v>
      </c>
      <c r="L4159">
        <v>21</v>
      </c>
      <c r="M4159">
        <v>0</v>
      </c>
      <c r="N4159">
        <v>0</v>
      </c>
      <c r="O4159">
        <v>0</v>
      </c>
      <c r="P4159">
        <v>0</v>
      </c>
      <c r="Q4159">
        <v>0</v>
      </c>
      <c r="R4159" t="s">
        <v>10621</v>
      </c>
    </row>
    <row r="4160" spans="1:19">
      <c r="A4160" t="s">
        <v>10622</v>
      </c>
      <c r="B4160" t="s">
        <v>10623</v>
      </c>
      <c r="C4160" t="s">
        <v>53</v>
      </c>
      <c r="D4160" t="s">
        <v>22</v>
      </c>
      <c r="E4160">
        <v>347.82</v>
      </c>
      <c r="F4160" t="s">
        <v>55</v>
      </c>
      <c r="G4160" t="s">
        <v>24</v>
      </c>
      <c r="H4160">
        <v>2.33</v>
      </c>
      <c r="I4160">
        <v>0</v>
      </c>
      <c r="J4160" t="s">
        <v>31</v>
      </c>
      <c r="K4160">
        <v>440213</v>
      </c>
      <c r="L4160">
        <v>19</v>
      </c>
      <c r="M4160">
        <v>0</v>
      </c>
      <c r="N4160">
        <v>0</v>
      </c>
      <c r="O4160">
        <v>0</v>
      </c>
      <c r="P4160">
        <v>0</v>
      </c>
      <c r="Q4160">
        <v>0</v>
      </c>
      <c r="R4160" t="s">
        <v>10624</v>
      </c>
      <c r="S4160" t="s">
        <v>57</v>
      </c>
    </row>
    <row r="4161" spans="1:19">
      <c r="A4161" t="s">
        <v>10625</v>
      </c>
      <c r="B4161" t="s">
        <v>10626</v>
      </c>
      <c r="C4161" t="s">
        <v>35</v>
      </c>
      <c r="D4161" t="s">
        <v>30</v>
      </c>
      <c r="E4161">
        <v>164.62</v>
      </c>
      <c r="F4161" t="s">
        <v>23</v>
      </c>
      <c r="G4161" t="s">
        <v>24</v>
      </c>
      <c r="H4161">
        <v>4.42</v>
      </c>
      <c r="I4161">
        <v>0</v>
      </c>
      <c r="J4161" t="s">
        <v>48</v>
      </c>
      <c r="K4161">
        <v>436645</v>
      </c>
      <c r="L4161">
        <v>13</v>
      </c>
      <c r="M4161">
        <v>0</v>
      </c>
      <c r="N4161">
        <v>0</v>
      </c>
      <c r="O4161">
        <v>0</v>
      </c>
      <c r="P4161">
        <v>0</v>
      </c>
      <c r="Q4161">
        <v>0</v>
      </c>
      <c r="R4161" t="s">
        <v>10627</v>
      </c>
    </row>
    <row r="4162" spans="1:19">
      <c r="A4162" t="s">
        <v>10628</v>
      </c>
      <c r="B4162" t="s">
        <v>4210</v>
      </c>
      <c r="C4162" t="s">
        <v>44</v>
      </c>
      <c r="D4162" t="s">
        <v>22</v>
      </c>
      <c r="E4162">
        <v>129.16999999999999</v>
      </c>
      <c r="F4162" t="s">
        <v>23</v>
      </c>
      <c r="G4162" t="s">
        <v>24</v>
      </c>
      <c r="H4162">
        <v>2.25</v>
      </c>
      <c r="I4162">
        <v>0</v>
      </c>
      <c r="J4162" t="s">
        <v>48</v>
      </c>
      <c r="K4162">
        <v>510963</v>
      </c>
      <c r="L4162">
        <v>16</v>
      </c>
      <c r="M4162">
        <v>0</v>
      </c>
      <c r="N4162">
        <v>0</v>
      </c>
      <c r="O4162">
        <v>0</v>
      </c>
      <c r="P4162">
        <v>0</v>
      </c>
      <c r="Q4162">
        <v>0</v>
      </c>
      <c r="R4162" t="s">
        <v>10629</v>
      </c>
    </row>
    <row r="4163" spans="1:19">
      <c r="A4163" t="s">
        <v>10630</v>
      </c>
      <c r="B4163" t="s">
        <v>9471</v>
      </c>
      <c r="C4163" t="s">
        <v>121</v>
      </c>
      <c r="D4163" t="s">
        <v>70</v>
      </c>
      <c r="E4163">
        <v>609.57000000000005</v>
      </c>
      <c r="F4163" t="s">
        <v>23</v>
      </c>
      <c r="G4163" t="s">
        <v>24</v>
      </c>
      <c r="H4163">
        <v>9.67</v>
      </c>
      <c r="I4163">
        <v>0</v>
      </c>
      <c r="J4163" t="s">
        <v>48</v>
      </c>
      <c r="K4163">
        <v>529591</v>
      </c>
      <c r="L4163">
        <v>15</v>
      </c>
      <c r="M4163">
        <v>0</v>
      </c>
      <c r="N4163">
        <v>0</v>
      </c>
      <c r="O4163">
        <v>0</v>
      </c>
      <c r="P4163">
        <v>0</v>
      </c>
      <c r="Q4163">
        <v>0</v>
      </c>
      <c r="R4163" t="s">
        <v>10631</v>
      </c>
    </row>
    <row r="4164" spans="1:19">
      <c r="A4164" t="s">
        <v>10632</v>
      </c>
      <c r="B4164" t="s">
        <v>7171</v>
      </c>
      <c r="C4164" t="s">
        <v>60</v>
      </c>
      <c r="D4164" t="s">
        <v>22</v>
      </c>
      <c r="E4164">
        <v>923.51</v>
      </c>
      <c r="F4164" t="s">
        <v>23</v>
      </c>
      <c r="G4164" t="s">
        <v>24</v>
      </c>
      <c r="H4164">
        <v>7.09</v>
      </c>
      <c r="I4164">
        <v>0</v>
      </c>
      <c r="J4164" t="s">
        <v>25</v>
      </c>
      <c r="K4164">
        <v>518721</v>
      </c>
      <c r="L4164">
        <v>22</v>
      </c>
      <c r="M4164">
        <v>0</v>
      </c>
      <c r="N4164">
        <v>0</v>
      </c>
      <c r="O4164">
        <v>0</v>
      </c>
      <c r="P4164">
        <v>0</v>
      </c>
      <c r="Q4164">
        <v>0</v>
      </c>
      <c r="R4164" t="s">
        <v>10633</v>
      </c>
    </row>
    <row r="4165" spans="1:19">
      <c r="A4165" t="s">
        <v>10634</v>
      </c>
      <c r="B4165" t="s">
        <v>7566</v>
      </c>
      <c r="C4165" t="s">
        <v>121</v>
      </c>
      <c r="D4165" t="s">
        <v>70</v>
      </c>
      <c r="E4165">
        <v>529.28</v>
      </c>
      <c r="F4165" t="s">
        <v>23</v>
      </c>
      <c r="G4165" t="s">
        <v>24</v>
      </c>
      <c r="H4165">
        <v>10.92</v>
      </c>
      <c r="I4165">
        <v>0</v>
      </c>
      <c r="J4165" t="s">
        <v>25</v>
      </c>
      <c r="K4165">
        <v>421382</v>
      </c>
      <c r="L4165">
        <v>47</v>
      </c>
      <c r="M4165">
        <v>0</v>
      </c>
      <c r="N4165">
        <v>1</v>
      </c>
      <c r="O4165">
        <v>0</v>
      </c>
      <c r="P4165">
        <v>0</v>
      </c>
      <c r="Q4165">
        <v>0</v>
      </c>
      <c r="R4165" t="s">
        <v>10635</v>
      </c>
    </row>
    <row r="4166" spans="1:19">
      <c r="A4166" t="s">
        <v>10636</v>
      </c>
      <c r="B4166" t="s">
        <v>7741</v>
      </c>
      <c r="C4166" t="s">
        <v>44</v>
      </c>
      <c r="D4166" t="s">
        <v>70</v>
      </c>
      <c r="E4166">
        <v>520.64</v>
      </c>
      <c r="F4166" t="s">
        <v>39</v>
      </c>
      <c r="G4166" t="s">
        <v>40</v>
      </c>
      <c r="H4166">
        <v>4.25</v>
      </c>
      <c r="I4166">
        <v>0</v>
      </c>
      <c r="J4166" t="s">
        <v>25</v>
      </c>
      <c r="K4166">
        <v>408295</v>
      </c>
      <c r="L4166">
        <v>25</v>
      </c>
      <c r="M4166">
        <v>0</v>
      </c>
      <c r="N4166">
        <v>0</v>
      </c>
      <c r="O4166">
        <v>0</v>
      </c>
      <c r="P4166">
        <v>0</v>
      </c>
      <c r="Q4166">
        <v>0</v>
      </c>
      <c r="R4166" t="s">
        <v>10637</v>
      </c>
    </row>
    <row r="4167" spans="1:19">
      <c r="A4167" t="s">
        <v>10638</v>
      </c>
      <c r="B4167" t="s">
        <v>5796</v>
      </c>
      <c r="C4167" t="s">
        <v>60</v>
      </c>
      <c r="D4167" t="s">
        <v>30</v>
      </c>
      <c r="E4167">
        <v>841.46</v>
      </c>
      <c r="F4167" t="s">
        <v>23</v>
      </c>
      <c r="G4167" t="s">
        <v>24</v>
      </c>
      <c r="H4167">
        <v>5.38</v>
      </c>
      <c r="I4167">
        <v>0</v>
      </c>
      <c r="J4167" t="s">
        <v>31</v>
      </c>
      <c r="K4167">
        <v>459339</v>
      </c>
      <c r="L4167">
        <v>19</v>
      </c>
      <c r="M4167">
        <v>0</v>
      </c>
      <c r="N4167">
        <v>0</v>
      </c>
      <c r="O4167">
        <v>0</v>
      </c>
      <c r="P4167">
        <v>0</v>
      </c>
      <c r="Q4167">
        <v>0</v>
      </c>
      <c r="R4167" t="s">
        <v>10639</v>
      </c>
    </row>
    <row r="4168" spans="1:19">
      <c r="A4168" t="s">
        <v>10640</v>
      </c>
      <c r="B4168" t="s">
        <v>1262</v>
      </c>
      <c r="C4168" t="s">
        <v>121</v>
      </c>
      <c r="D4168" t="s">
        <v>70</v>
      </c>
      <c r="E4168">
        <v>663.2</v>
      </c>
      <c r="F4168" t="s">
        <v>23</v>
      </c>
      <c r="G4168" t="s">
        <v>24</v>
      </c>
      <c r="H4168">
        <v>0.73</v>
      </c>
      <c r="I4168">
        <v>0</v>
      </c>
      <c r="J4168" t="s">
        <v>48</v>
      </c>
      <c r="K4168">
        <v>539083</v>
      </c>
      <c r="L4168">
        <v>39</v>
      </c>
      <c r="M4168">
        <v>0</v>
      </c>
      <c r="N4168">
        <v>1</v>
      </c>
      <c r="O4168">
        <v>0</v>
      </c>
      <c r="P4168">
        <v>0</v>
      </c>
      <c r="Q4168">
        <v>0</v>
      </c>
      <c r="R4168" t="s">
        <v>10641</v>
      </c>
    </row>
    <row r="4169" spans="1:19">
      <c r="A4169" t="s">
        <v>10642</v>
      </c>
      <c r="B4169" t="s">
        <v>6741</v>
      </c>
      <c r="C4169" t="s">
        <v>29</v>
      </c>
      <c r="D4169" t="s">
        <v>30</v>
      </c>
      <c r="E4169">
        <v>141.1</v>
      </c>
      <c r="F4169" t="s">
        <v>23</v>
      </c>
      <c r="G4169" t="s">
        <v>24</v>
      </c>
      <c r="H4169">
        <v>0.72</v>
      </c>
      <c r="I4169">
        <v>0</v>
      </c>
      <c r="J4169" t="s">
        <v>25</v>
      </c>
      <c r="K4169">
        <v>553270</v>
      </c>
      <c r="L4169">
        <v>53</v>
      </c>
      <c r="M4169">
        <v>0</v>
      </c>
      <c r="N4169">
        <v>0</v>
      </c>
      <c r="O4169">
        <v>1</v>
      </c>
      <c r="P4169">
        <v>0</v>
      </c>
      <c r="Q4169">
        <v>0</v>
      </c>
      <c r="R4169" t="s">
        <v>10643</v>
      </c>
    </row>
    <row r="4170" spans="1:19">
      <c r="A4170" t="s">
        <v>10644</v>
      </c>
      <c r="B4170" t="s">
        <v>5394</v>
      </c>
      <c r="C4170" t="s">
        <v>44</v>
      </c>
      <c r="D4170" t="s">
        <v>22</v>
      </c>
      <c r="E4170">
        <v>1190.02</v>
      </c>
      <c r="F4170" t="s">
        <v>23</v>
      </c>
      <c r="G4170" t="s">
        <v>24</v>
      </c>
      <c r="H4170">
        <v>9.9600000000000009</v>
      </c>
      <c r="I4170">
        <v>0</v>
      </c>
      <c r="J4170" t="s">
        <v>31</v>
      </c>
      <c r="K4170">
        <v>418050</v>
      </c>
      <c r="L4170">
        <v>52</v>
      </c>
      <c r="M4170">
        <v>0</v>
      </c>
      <c r="N4170">
        <v>0</v>
      </c>
      <c r="O4170">
        <v>1</v>
      </c>
      <c r="P4170">
        <v>0</v>
      </c>
      <c r="Q4170">
        <v>0</v>
      </c>
      <c r="R4170" t="s">
        <v>10645</v>
      </c>
    </row>
    <row r="4171" spans="1:19">
      <c r="A4171" t="s">
        <v>10646</v>
      </c>
      <c r="B4171" t="s">
        <v>6955</v>
      </c>
      <c r="C4171" t="s">
        <v>128</v>
      </c>
      <c r="D4171" t="s">
        <v>54</v>
      </c>
      <c r="E4171">
        <v>278.26</v>
      </c>
      <c r="F4171" t="s">
        <v>23</v>
      </c>
      <c r="G4171" t="s">
        <v>24</v>
      </c>
      <c r="H4171">
        <v>19.07</v>
      </c>
      <c r="I4171">
        <v>0</v>
      </c>
      <c r="J4171" t="s">
        <v>48</v>
      </c>
      <c r="K4171">
        <v>470082</v>
      </c>
      <c r="L4171">
        <v>19</v>
      </c>
      <c r="M4171">
        <v>0</v>
      </c>
      <c r="N4171">
        <v>0</v>
      </c>
      <c r="O4171">
        <v>0</v>
      </c>
      <c r="P4171">
        <v>0</v>
      </c>
      <c r="Q4171">
        <v>0</v>
      </c>
      <c r="R4171" t="s">
        <v>10647</v>
      </c>
    </row>
    <row r="4172" spans="1:19">
      <c r="A4172" t="s">
        <v>10648</v>
      </c>
      <c r="B4172" t="s">
        <v>8740</v>
      </c>
      <c r="C4172" t="s">
        <v>21</v>
      </c>
      <c r="D4172" t="s">
        <v>22</v>
      </c>
      <c r="E4172">
        <v>388.46</v>
      </c>
      <c r="F4172" t="s">
        <v>55</v>
      </c>
      <c r="G4172" t="s">
        <v>40</v>
      </c>
      <c r="H4172">
        <v>5.78</v>
      </c>
      <c r="I4172">
        <v>0</v>
      </c>
      <c r="J4172" t="s">
        <v>48</v>
      </c>
      <c r="K4172">
        <v>541600</v>
      </c>
      <c r="L4172">
        <v>17</v>
      </c>
      <c r="M4172">
        <v>0</v>
      </c>
      <c r="N4172">
        <v>0</v>
      </c>
      <c r="O4172">
        <v>0</v>
      </c>
      <c r="P4172">
        <v>0</v>
      </c>
      <c r="Q4172">
        <v>0</v>
      </c>
      <c r="R4172" t="s">
        <v>10649</v>
      </c>
    </row>
    <row r="4173" spans="1:19">
      <c r="A4173" t="s">
        <v>10650</v>
      </c>
      <c r="B4173" t="s">
        <v>4040</v>
      </c>
      <c r="C4173" t="s">
        <v>60</v>
      </c>
      <c r="D4173" t="s">
        <v>22</v>
      </c>
      <c r="E4173">
        <v>537.78</v>
      </c>
      <c r="F4173" t="s">
        <v>55</v>
      </c>
      <c r="G4173" t="s">
        <v>24</v>
      </c>
      <c r="H4173">
        <v>2.12</v>
      </c>
      <c r="I4173">
        <v>0</v>
      </c>
      <c r="J4173" t="s">
        <v>31</v>
      </c>
      <c r="K4173">
        <v>453977</v>
      </c>
      <c r="L4173">
        <v>38</v>
      </c>
      <c r="M4173">
        <v>0</v>
      </c>
      <c r="N4173">
        <v>1</v>
      </c>
      <c r="O4173">
        <v>0</v>
      </c>
      <c r="P4173">
        <v>0</v>
      </c>
      <c r="Q4173">
        <v>0</v>
      </c>
      <c r="R4173" t="s">
        <v>10651</v>
      </c>
      <c r="S4173" t="s">
        <v>57</v>
      </c>
    </row>
    <row r="4174" spans="1:19">
      <c r="A4174" t="s">
        <v>10652</v>
      </c>
      <c r="B4174" t="s">
        <v>10653</v>
      </c>
      <c r="C4174" t="s">
        <v>21</v>
      </c>
      <c r="D4174" t="s">
        <v>70</v>
      </c>
      <c r="E4174">
        <v>803.66</v>
      </c>
      <c r="F4174" t="s">
        <v>23</v>
      </c>
      <c r="G4174" t="s">
        <v>24</v>
      </c>
      <c r="H4174">
        <v>8.98</v>
      </c>
      <c r="I4174">
        <v>0</v>
      </c>
      <c r="J4174" t="s">
        <v>144</v>
      </c>
      <c r="K4174">
        <v>471655</v>
      </c>
      <c r="L4174">
        <v>22</v>
      </c>
      <c r="M4174">
        <v>0</v>
      </c>
      <c r="N4174">
        <v>0</v>
      </c>
      <c r="O4174">
        <v>0</v>
      </c>
      <c r="P4174">
        <v>0</v>
      </c>
      <c r="Q4174">
        <v>0</v>
      </c>
      <c r="R4174" t="s">
        <v>10654</v>
      </c>
    </row>
    <row r="4175" spans="1:19">
      <c r="A4175" t="s">
        <v>10655</v>
      </c>
      <c r="B4175" t="s">
        <v>10656</v>
      </c>
      <c r="C4175" t="s">
        <v>29</v>
      </c>
      <c r="D4175" t="s">
        <v>22</v>
      </c>
      <c r="E4175">
        <v>519.32000000000005</v>
      </c>
      <c r="F4175" t="s">
        <v>55</v>
      </c>
      <c r="G4175" t="s">
        <v>40</v>
      </c>
      <c r="H4175">
        <v>3.44</v>
      </c>
      <c r="I4175">
        <v>0</v>
      </c>
      <c r="J4175" t="s">
        <v>31</v>
      </c>
      <c r="K4175">
        <v>558954</v>
      </c>
      <c r="L4175">
        <v>11</v>
      </c>
      <c r="M4175">
        <v>0</v>
      </c>
      <c r="N4175">
        <v>0</v>
      </c>
      <c r="O4175">
        <v>0</v>
      </c>
      <c r="P4175">
        <v>0</v>
      </c>
      <c r="Q4175">
        <v>0</v>
      </c>
      <c r="R4175" t="s">
        <v>10657</v>
      </c>
    </row>
    <row r="4176" spans="1:19">
      <c r="A4176" t="s">
        <v>10658</v>
      </c>
      <c r="B4176" t="s">
        <v>5972</v>
      </c>
      <c r="C4176" t="s">
        <v>21</v>
      </c>
      <c r="D4176" t="s">
        <v>30</v>
      </c>
      <c r="E4176">
        <v>135.65</v>
      </c>
      <c r="F4176" t="s">
        <v>23</v>
      </c>
      <c r="G4176" t="s">
        <v>24</v>
      </c>
      <c r="H4176">
        <v>2.0499999999999998</v>
      </c>
      <c r="I4176">
        <v>0</v>
      </c>
      <c r="J4176" t="s">
        <v>31</v>
      </c>
      <c r="K4176">
        <v>510628</v>
      </c>
      <c r="L4176">
        <v>21</v>
      </c>
      <c r="M4176">
        <v>0</v>
      </c>
      <c r="N4176">
        <v>0</v>
      </c>
      <c r="O4176">
        <v>0</v>
      </c>
      <c r="P4176">
        <v>0</v>
      </c>
      <c r="Q4176">
        <v>0</v>
      </c>
      <c r="R4176" t="s">
        <v>10659</v>
      </c>
    </row>
    <row r="4177" spans="1:19">
      <c r="A4177" t="s">
        <v>10660</v>
      </c>
      <c r="B4177" t="s">
        <v>3810</v>
      </c>
      <c r="C4177" t="s">
        <v>60</v>
      </c>
      <c r="D4177" t="s">
        <v>54</v>
      </c>
      <c r="E4177">
        <v>210.6</v>
      </c>
      <c r="F4177" t="s">
        <v>23</v>
      </c>
      <c r="G4177" t="s">
        <v>24</v>
      </c>
      <c r="H4177">
        <v>11.58</v>
      </c>
      <c r="I4177">
        <v>0</v>
      </c>
      <c r="J4177" t="s">
        <v>25</v>
      </c>
      <c r="K4177">
        <v>537476</v>
      </c>
      <c r="L4177">
        <v>15</v>
      </c>
      <c r="M4177">
        <v>0</v>
      </c>
      <c r="N4177">
        <v>0</v>
      </c>
      <c r="O4177">
        <v>0</v>
      </c>
      <c r="P4177">
        <v>0</v>
      </c>
      <c r="Q4177">
        <v>0</v>
      </c>
      <c r="R4177" t="s">
        <v>10661</v>
      </c>
    </row>
    <row r="4178" spans="1:19">
      <c r="A4178" t="s">
        <v>10662</v>
      </c>
      <c r="B4178" t="s">
        <v>10663</v>
      </c>
      <c r="C4178" t="s">
        <v>29</v>
      </c>
      <c r="D4178" t="s">
        <v>70</v>
      </c>
      <c r="E4178">
        <v>297.79000000000002</v>
      </c>
      <c r="F4178" t="s">
        <v>39</v>
      </c>
      <c r="G4178" t="s">
        <v>24</v>
      </c>
      <c r="H4178">
        <v>8.57</v>
      </c>
      <c r="I4178">
        <v>0</v>
      </c>
      <c r="J4178" t="s">
        <v>25</v>
      </c>
      <c r="K4178">
        <v>416808</v>
      </c>
      <c r="L4178">
        <v>11</v>
      </c>
      <c r="M4178">
        <v>0</v>
      </c>
      <c r="N4178">
        <v>0</v>
      </c>
      <c r="O4178">
        <v>0</v>
      </c>
      <c r="P4178">
        <v>0</v>
      </c>
      <c r="Q4178">
        <v>0</v>
      </c>
      <c r="R4178" t="s">
        <v>10664</v>
      </c>
      <c r="S4178" t="s">
        <v>50</v>
      </c>
    </row>
    <row r="4179" spans="1:19">
      <c r="A4179" t="s">
        <v>10665</v>
      </c>
      <c r="B4179" t="s">
        <v>10666</v>
      </c>
      <c r="C4179" t="s">
        <v>21</v>
      </c>
      <c r="D4179" t="s">
        <v>30</v>
      </c>
      <c r="E4179">
        <v>291.42</v>
      </c>
      <c r="F4179" t="s">
        <v>55</v>
      </c>
      <c r="G4179" t="s">
        <v>24</v>
      </c>
      <c r="H4179">
        <v>1.67</v>
      </c>
      <c r="I4179">
        <v>0</v>
      </c>
      <c r="J4179" t="s">
        <v>31</v>
      </c>
      <c r="K4179">
        <v>506857</v>
      </c>
      <c r="L4179">
        <v>17</v>
      </c>
      <c r="M4179">
        <v>0</v>
      </c>
      <c r="N4179">
        <v>0</v>
      </c>
      <c r="O4179">
        <v>0</v>
      </c>
      <c r="P4179">
        <v>0</v>
      </c>
      <c r="Q4179">
        <v>0</v>
      </c>
      <c r="R4179" t="s">
        <v>10667</v>
      </c>
      <c r="S4179" t="s">
        <v>57</v>
      </c>
    </row>
    <row r="4180" spans="1:19">
      <c r="A4180" t="s">
        <v>10668</v>
      </c>
      <c r="B4180" t="s">
        <v>10669</v>
      </c>
      <c r="C4180" t="s">
        <v>128</v>
      </c>
      <c r="D4180" t="s">
        <v>30</v>
      </c>
      <c r="E4180">
        <v>243.84</v>
      </c>
      <c r="F4180" t="s">
        <v>23</v>
      </c>
      <c r="G4180" t="s">
        <v>24</v>
      </c>
      <c r="H4180">
        <v>9.7899999999999991</v>
      </c>
      <c r="I4180">
        <v>0</v>
      </c>
      <c r="J4180" t="s">
        <v>25</v>
      </c>
      <c r="K4180">
        <v>549410</v>
      </c>
      <c r="L4180">
        <v>14</v>
      </c>
      <c r="M4180">
        <v>0</v>
      </c>
      <c r="N4180">
        <v>0</v>
      </c>
      <c r="O4180">
        <v>0</v>
      </c>
      <c r="P4180">
        <v>0</v>
      </c>
      <c r="Q4180">
        <v>0</v>
      </c>
      <c r="R4180" t="s">
        <v>10670</v>
      </c>
    </row>
    <row r="4181" spans="1:19">
      <c r="A4181" t="s">
        <v>10671</v>
      </c>
      <c r="B4181" t="s">
        <v>8085</v>
      </c>
      <c r="C4181" t="s">
        <v>44</v>
      </c>
      <c r="D4181" t="s">
        <v>54</v>
      </c>
      <c r="E4181">
        <v>490.34</v>
      </c>
      <c r="F4181" t="s">
        <v>39</v>
      </c>
      <c r="G4181" t="s">
        <v>40</v>
      </c>
      <c r="H4181">
        <v>18.96</v>
      </c>
      <c r="I4181">
        <v>0</v>
      </c>
      <c r="J4181" t="s">
        <v>48</v>
      </c>
      <c r="K4181">
        <v>548565</v>
      </c>
      <c r="L4181">
        <v>12</v>
      </c>
      <c r="M4181">
        <v>0</v>
      </c>
      <c r="N4181">
        <v>0</v>
      </c>
      <c r="O4181">
        <v>0</v>
      </c>
      <c r="P4181">
        <v>0</v>
      </c>
      <c r="Q4181">
        <v>0</v>
      </c>
      <c r="R4181" t="s">
        <v>10672</v>
      </c>
    </row>
    <row r="4182" spans="1:19">
      <c r="A4182" t="s">
        <v>10673</v>
      </c>
      <c r="B4182" t="s">
        <v>708</v>
      </c>
      <c r="C4182" t="s">
        <v>29</v>
      </c>
      <c r="D4182" t="s">
        <v>22</v>
      </c>
      <c r="E4182">
        <v>1504.69</v>
      </c>
      <c r="F4182" t="s">
        <v>23</v>
      </c>
      <c r="G4182" t="s">
        <v>24</v>
      </c>
      <c r="H4182">
        <v>4.49</v>
      </c>
      <c r="I4182">
        <v>0</v>
      </c>
      <c r="J4182" t="s">
        <v>31</v>
      </c>
      <c r="K4182">
        <v>448138</v>
      </c>
      <c r="L4182">
        <v>19</v>
      </c>
      <c r="M4182">
        <v>0</v>
      </c>
      <c r="N4182">
        <v>0</v>
      </c>
      <c r="O4182">
        <v>0</v>
      </c>
      <c r="P4182">
        <v>0</v>
      </c>
      <c r="Q4182">
        <v>0</v>
      </c>
      <c r="R4182" t="s">
        <v>10674</v>
      </c>
    </row>
    <row r="4183" spans="1:19">
      <c r="A4183" t="s">
        <v>10675</v>
      </c>
      <c r="B4183" t="s">
        <v>10676</v>
      </c>
      <c r="C4183" t="s">
        <v>44</v>
      </c>
      <c r="D4183" t="s">
        <v>54</v>
      </c>
      <c r="E4183">
        <v>2077.4699999999998</v>
      </c>
      <c r="F4183" t="s">
        <v>23</v>
      </c>
      <c r="G4183" t="s">
        <v>24</v>
      </c>
      <c r="H4183">
        <v>9.58</v>
      </c>
      <c r="I4183">
        <v>0</v>
      </c>
      <c r="J4183" t="s">
        <v>25</v>
      </c>
      <c r="K4183">
        <v>422292</v>
      </c>
      <c r="L4183">
        <v>36</v>
      </c>
      <c r="M4183">
        <v>0</v>
      </c>
      <c r="N4183">
        <v>1</v>
      </c>
      <c r="O4183">
        <v>0</v>
      </c>
      <c r="P4183">
        <v>0</v>
      </c>
      <c r="Q4183">
        <v>0</v>
      </c>
      <c r="R4183" t="s">
        <v>10677</v>
      </c>
    </row>
    <row r="4184" spans="1:19">
      <c r="A4184" t="s">
        <v>10678</v>
      </c>
      <c r="B4184" t="s">
        <v>10679</v>
      </c>
      <c r="C4184" t="s">
        <v>29</v>
      </c>
      <c r="D4184" t="s">
        <v>22</v>
      </c>
      <c r="E4184">
        <v>518.32000000000005</v>
      </c>
      <c r="F4184" t="s">
        <v>23</v>
      </c>
      <c r="G4184" t="s">
        <v>24</v>
      </c>
      <c r="H4184">
        <v>0.99</v>
      </c>
      <c r="I4184">
        <v>0</v>
      </c>
      <c r="J4184" t="s">
        <v>31</v>
      </c>
      <c r="K4184">
        <v>509683</v>
      </c>
      <c r="L4184">
        <v>21</v>
      </c>
      <c r="M4184">
        <v>0</v>
      </c>
      <c r="N4184">
        <v>0</v>
      </c>
      <c r="O4184">
        <v>0</v>
      </c>
      <c r="P4184">
        <v>0</v>
      </c>
      <c r="Q4184">
        <v>0</v>
      </c>
      <c r="R4184" t="s">
        <v>10680</v>
      </c>
    </row>
    <row r="4185" spans="1:19">
      <c r="A4185" t="s">
        <v>10681</v>
      </c>
      <c r="B4185" t="s">
        <v>6001</v>
      </c>
      <c r="C4185" t="s">
        <v>35</v>
      </c>
      <c r="D4185" t="s">
        <v>54</v>
      </c>
      <c r="E4185">
        <v>125.34</v>
      </c>
      <c r="F4185" t="s">
        <v>39</v>
      </c>
      <c r="G4185" t="s">
        <v>40</v>
      </c>
      <c r="H4185">
        <v>15.53</v>
      </c>
      <c r="I4185">
        <v>0</v>
      </c>
      <c r="J4185" t="s">
        <v>25</v>
      </c>
      <c r="K4185">
        <v>558599</v>
      </c>
      <c r="L4185">
        <v>76</v>
      </c>
      <c r="M4185">
        <v>1</v>
      </c>
      <c r="N4185">
        <v>0</v>
      </c>
      <c r="O4185">
        <v>1</v>
      </c>
      <c r="P4185">
        <v>0</v>
      </c>
      <c r="Q4185">
        <v>1</v>
      </c>
      <c r="R4185" t="s">
        <v>10682</v>
      </c>
    </row>
    <row r="4186" spans="1:19">
      <c r="A4186" t="s">
        <v>10683</v>
      </c>
      <c r="B4186" t="s">
        <v>10684</v>
      </c>
      <c r="C4186" t="s">
        <v>35</v>
      </c>
      <c r="D4186" t="s">
        <v>70</v>
      </c>
      <c r="E4186">
        <v>2077.6</v>
      </c>
      <c r="F4186" t="s">
        <v>39</v>
      </c>
      <c r="G4186" t="s">
        <v>40</v>
      </c>
      <c r="H4186">
        <v>6.56</v>
      </c>
      <c r="I4186">
        <v>0</v>
      </c>
      <c r="J4186" t="s">
        <v>48</v>
      </c>
      <c r="K4186">
        <v>486180</v>
      </c>
      <c r="L4186">
        <v>24</v>
      </c>
      <c r="M4186">
        <v>0</v>
      </c>
      <c r="N4186">
        <v>0</v>
      </c>
      <c r="O4186">
        <v>0</v>
      </c>
      <c r="P4186">
        <v>0</v>
      </c>
      <c r="Q4186">
        <v>0</v>
      </c>
      <c r="R4186" t="s">
        <v>10685</v>
      </c>
    </row>
    <row r="4187" spans="1:19">
      <c r="A4187" t="s">
        <v>10686</v>
      </c>
      <c r="B4187" t="s">
        <v>4820</v>
      </c>
      <c r="C4187" t="s">
        <v>21</v>
      </c>
      <c r="D4187" t="s">
        <v>70</v>
      </c>
      <c r="E4187">
        <v>620.11</v>
      </c>
      <c r="F4187" t="s">
        <v>23</v>
      </c>
      <c r="G4187" t="s">
        <v>24</v>
      </c>
      <c r="H4187">
        <v>4.7</v>
      </c>
      <c r="I4187">
        <v>0</v>
      </c>
      <c r="J4187" t="s">
        <v>48</v>
      </c>
      <c r="K4187">
        <v>526332</v>
      </c>
      <c r="L4187">
        <v>45</v>
      </c>
      <c r="M4187">
        <v>1</v>
      </c>
      <c r="N4187">
        <v>0</v>
      </c>
      <c r="O4187">
        <v>0</v>
      </c>
      <c r="P4187">
        <v>0</v>
      </c>
      <c r="Q4187">
        <v>1</v>
      </c>
      <c r="R4187" t="s">
        <v>10687</v>
      </c>
    </row>
    <row r="4188" spans="1:19">
      <c r="A4188" t="s">
        <v>10688</v>
      </c>
      <c r="B4188" t="s">
        <v>9662</v>
      </c>
      <c r="C4188" t="s">
        <v>29</v>
      </c>
      <c r="D4188" t="s">
        <v>54</v>
      </c>
      <c r="E4188">
        <v>242.63</v>
      </c>
      <c r="F4188" t="s">
        <v>23</v>
      </c>
      <c r="G4188" t="s">
        <v>24</v>
      </c>
      <c r="H4188">
        <v>19.62</v>
      </c>
      <c r="I4188">
        <v>0</v>
      </c>
      <c r="J4188" t="s">
        <v>31</v>
      </c>
      <c r="K4188">
        <v>405472</v>
      </c>
      <c r="L4188">
        <v>19</v>
      </c>
      <c r="M4188">
        <v>0</v>
      </c>
      <c r="N4188">
        <v>0</v>
      </c>
      <c r="O4188">
        <v>0</v>
      </c>
      <c r="P4188">
        <v>0</v>
      </c>
      <c r="Q4188">
        <v>0</v>
      </c>
      <c r="R4188" t="s">
        <v>10689</v>
      </c>
    </row>
    <row r="4189" spans="1:19">
      <c r="A4189" t="s">
        <v>10690</v>
      </c>
      <c r="B4189" t="s">
        <v>2003</v>
      </c>
      <c r="C4189" t="s">
        <v>21</v>
      </c>
      <c r="D4189" t="s">
        <v>70</v>
      </c>
      <c r="E4189">
        <v>1366.22</v>
      </c>
      <c r="F4189" t="s">
        <v>23</v>
      </c>
      <c r="G4189" t="s">
        <v>24</v>
      </c>
      <c r="H4189">
        <v>3.78</v>
      </c>
      <c r="I4189">
        <v>0</v>
      </c>
      <c r="J4189" t="s">
        <v>48</v>
      </c>
      <c r="K4189">
        <v>526522</v>
      </c>
      <c r="L4189">
        <v>22</v>
      </c>
      <c r="M4189">
        <v>0</v>
      </c>
      <c r="N4189">
        <v>0</v>
      </c>
      <c r="O4189">
        <v>0</v>
      </c>
      <c r="P4189">
        <v>0</v>
      </c>
      <c r="Q4189">
        <v>0</v>
      </c>
      <c r="R4189" t="s">
        <v>10691</v>
      </c>
    </row>
    <row r="4190" spans="1:19">
      <c r="A4190" t="s">
        <v>10692</v>
      </c>
      <c r="B4190" t="s">
        <v>120</v>
      </c>
      <c r="C4190" t="s">
        <v>128</v>
      </c>
      <c r="D4190" t="s">
        <v>30</v>
      </c>
      <c r="E4190">
        <v>322.98</v>
      </c>
      <c r="F4190" t="s">
        <v>23</v>
      </c>
      <c r="G4190" t="s">
        <v>24</v>
      </c>
      <c r="H4190">
        <v>2.84</v>
      </c>
      <c r="I4190">
        <v>0</v>
      </c>
      <c r="J4190" t="s">
        <v>48</v>
      </c>
      <c r="K4190">
        <v>421736</v>
      </c>
      <c r="L4190">
        <v>35</v>
      </c>
      <c r="M4190">
        <v>0</v>
      </c>
      <c r="N4190">
        <v>1</v>
      </c>
      <c r="O4190">
        <v>0</v>
      </c>
      <c r="P4190">
        <v>0</v>
      </c>
      <c r="Q4190">
        <v>0</v>
      </c>
      <c r="R4190" t="s">
        <v>10693</v>
      </c>
    </row>
    <row r="4191" spans="1:19">
      <c r="A4191" t="s">
        <v>10694</v>
      </c>
      <c r="B4191" t="s">
        <v>6176</v>
      </c>
      <c r="C4191" t="s">
        <v>29</v>
      </c>
      <c r="D4191" t="s">
        <v>30</v>
      </c>
      <c r="E4191">
        <v>102.1</v>
      </c>
      <c r="F4191" t="s">
        <v>23</v>
      </c>
      <c r="G4191" t="s">
        <v>24</v>
      </c>
      <c r="H4191">
        <v>8.48</v>
      </c>
      <c r="I4191">
        <v>0</v>
      </c>
      <c r="J4191" t="s">
        <v>25</v>
      </c>
      <c r="K4191">
        <v>538004</v>
      </c>
      <c r="L4191">
        <v>12</v>
      </c>
      <c r="M4191">
        <v>0</v>
      </c>
      <c r="N4191">
        <v>0</v>
      </c>
      <c r="O4191">
        <v>0</v>
      </c>
      <c r="P4191">
        <v>0</v>
      </c>
      <c r="Q4191">
        <v>0</v>
      </c>
      <c r="R4191" t="s">
        <v>10695</v>
      </c>
    </row>
    <row r="4192" spans="1:19">
      <c r="A4192" t="s">
        <v>10696</v>
      </c>
      <c r="B4192" t="s">
        <v>1100</v>
      </c>
      <c r="C4192" t="s">
        <v>29</v>
      </c>
      <c r="D4192" t="s">
        <v>70</v>
      </c>
      <c r="E4192">
        <v>138.25</v>
      </c>
      <c r="F4192" t="s">
        <v>39</v>
      </c>
      <c r="G4192" t="s">
        <v>40</v>
      </c>
      <c r="H4192">
        <v>10.32</v>
      </c>
      <c r="I4192">
        <v>0</v>
      </c>
      <c r="J4192" t="s">
        <v>25</v>
      </c>
      <c r="K4192">
        <v>416186</v>
      </c>
      <c r="L4192">
        <v>15</v>
      </c>
      <c r="M4192">
        <v>0</v>
      </c>
      <c r="N4192">
        <v>0</v>
      </c>
      <c r="O4192">
        <v>0</v>
      </c>
      <c r="P4192">
        <v>0</v>
      </c>
      <c r="Q4192">
        <v>0</v>
      </c>
      <c r="R4192" t="s">
        <v>10697</v>
      </c>
    </row>
    <row r="4193" spans="1:19">
      <c r="A4193" t="s">
        <v>10698</v>
      </c>
      <c r="B4193" t="s">
        <v>7361</v>
      </c>
      <c r="C4193" t="s">
        <v>121</v>
      </c>
      <c r="D4193" t="s">
        <v>30</v>
      </c>
      <c r="E4193">
        <v>2221.81</v>
      </c>
      <c r="F4193" t="s">
        <v>23</v>
      </c>
      <c r="G4193" t="s">
        <v>24</v>
      </c>
      <c r="H4193">
        <v>8.64</v>
      </c>
      <c r="I4193">
        <v>0</v>
      </c>
      <c r="J4193" t="s">
        <v>31</v>
      </c>
      <c r="K4193">
        <v>523256</v>
      </c>
      <c r="L4193">
        <v>21</v>
      </c>
      <c r="M4193">
        <v>0</v>
      </c>
      <c r="N4193">
        <v>0</v>
      </c>
      <c r="O4193">
        <v>0</v>
      </c>
      <c r="P4193">
        <v>0</v>
      </c>
      <c r="Q4193">
        <v>0</v>
      </c>
      <c r="R4193" t="s">
        <v>10699</v>
      </c>
    </row>
    <row r="4194" spans="1:19">
      <c r="A4194" t="s">
        <v>10700</v>
      </c>
      <c r="B4194" t="s">
        <v>6158</v>
      </c>
      <c r="C4194" t="s">
        <v>21</v>
      </c>
      <c r="D4194" t="s">
        <v>30</v>
      </c>
      <c r="E4194">
        <v>227.41</v>
      </c>
      <c r="F4194" t="s">
        <v>23</v>
      </c>
      <c r="G4194" t="s">
        <v>24</v>
      </c>
      <c r="H4194">
        <v>7.05</v>
      </c>
      <c r="I4194">
        <v>0</v>
      </c>
      <c r="J4194" t="s">
        <v>48</v>
      </c>
      <c r="K4194">
        <v>415306</v>
      </c>
      <c r="L4194">
        <v>18</v>
      </c>
      <c r="M4194">
        <v>0</v>
      </c>
      <c r="N4194">
        <v>0</v>
      </c>
      <c r="O4194">
        <v>0</v>
      </c>
      <c r="P4194">
        <v>0</v>
      </c>
      <c r="Q4194">
        <v>0</v>
      </c>
      <c r="R4194" t="s">
        <v>10701</v>
      </c>
    </row>
    <row r="4195" spans="1:19">
      <c r="A4195" t="s">
        <v>10702</v>
      </c>
      <c r="B4195" t="s">
        <v>7543</v>
      </c>
      <c r="C4195" t="s">
        <v>121</v>
      </c>
      <c r="D4195" t="s">
        <v>22</v>
      </c>
      <c r="E4195">
        <v>319.61</v>
      </c>
      <c r="F4195" t="s">
        <v>23</v>
      </c>
      <c r="G4195" t="s">
        <v>24</v>
      </c>
      <c r="H4195">
        <v>3.93</v>
      </c>
      <c r="I4195">
        <v>0</v>
      </c>
      <c r="J4195" t="s">
        <v>48</v>
      </c>
      <c r="K4195">
        <v>523182</v>
      </c>
      <c r="L4195">
        <v>38</v>
      </c>
      <c r="M4195">
        <v>0</v>
      </c>
      <c r="N4195">
        <v>1</v>
      </c>
      <c r="O4195">
        <v>0</v>
      </c>
      <c r="P4195">
        <v>0</v>
      </c>
      <c r="Q4195">
        <v>0</v>
      </c>
      <c r="R4195" t="s">
        <v>10703</v>
      </c>
    </row>
    <row r="4196" spans="1:19">
      <c r="A4196" t="s">
        <v>10704</v>
      </c>
      <c r="B4196" t="s">
        <v>260</v>
      </c>
      <c r="C4196" t="s">
        <v>121</v>
      </c>
      <c r="D4196" t="s">
        <v>70</v>
      </c>
      <c r="E4196">
        <v>411.44</v>
      </c>
      <c r="F4196" t="s">
        <v>23</v>
      </c>
      <c r="G4196" t="s">
        <v>24</v>
      </c>
      <c r="H4196">
        <v>11.25</v>
      </c>
      <c r="I4196">
        <v>0</v>
      </c>
      <c r="J4196" t="s">
        <v>48</v>
      </c>
      <c r="K4196">
        <v>519478</v>
      </c>
      <c r="L4196">
        <v>22</v>
      </c>
      <c r="M4196">
        <v>0</v>
      </c>
      <c r="N4196">
        <v>0</v>
      </c>
      <c r="O4196">
        <v>0</v>
      </c>
      <c r="P4196">
        <v>0</v>
      </c>
      <c r="Q4196">
        <v>0</v>
      </c>
      <c r="R4196" t="s">
        <v>10705</v>
      </c>
    </row>
    <row r="4197" spans="1:19">
      <c r="A4197" t="s">
        <v>10706</v>
      </c>
      <c r="B4197" t="s">
        <v>1544</v>
      </c>
      <c r="C4197" t="s">
        <v>44</v>
      </c>
      <c r="D4197" t="s">
        <v>22</v>
      </c>
      <c r="E4197">
        <v>257.02</v>
      </c>
      <c r="F4197" t="s">
        <v>23</v>
      </c>
      <c r="G4197" t="s">
        <v>24</v>
      </c>
      <c r="H4197">
        <v>6.2</v>
      </c>
      <c r="I4197">
        <v>0</v>
      </c>
      <c r="J4197" t="s">
        <v>31</v>
      </c>
      <c r="K4197">
        <v>454860</v>
      </c>
      <c r="L4197">
        <v>37</v>
      </c>
      <c r="M4197">
        <v>0</v>
      </c>
      <c r="N4197">
        <v>1</v>
      </c>
      <c r="O4197">
        <v>0</v>
      </c>
      <c r="P4197">
        <v>0</v>
      </c>
      <c r="Q4197">
        <v>0</v>
      </c>
      <c r="R4197" t="s">
        <v>10707</v>
      </c>
    </row>
    <row r="4198" spans="1:19">
      <c r="A4198" t="s">
        <v>10708</v>
      </c>
      <c r="B4198" t="s">
        <v>4292</v>
      </c>
      <c r="C4198" t="s">
        <v>60</v>
      </c>
      <c r="D4198" t="s">
        <v>30</v>
      </c>
      <c r="E4198">
        <v>1350.82</v>
      </c>
      <c r="F4198" t="s">
        <v>23</v>
      </c>
      <c r="G4198" t="s">
        <v>24</v>
      </c>
      <c r="H4198">
        <v>6.76</v>
      </c>
      <c r="I4198">
        <v>0</v>
      </c>
      <c r="J4198" t="s">
        <v>25</v>
      </c>
      <c r="K4198">
        <v>530542</v>
      </c>
      <c r="L4198">
        <v>21</v>
      </c>
      <c r="M4198">
        <v>0</v>
      </c>
      <c r="N4198">
        <v>0</v>
      </c>
      <c r="O4198">
        <v>0</v>
      </c>
      <c r="P4198">
        <v>0</v>
      </c>
      <c r="Q4198">
        <v>0</v>
      </c>
      <c r="R4198" t="s">
        <v>10709</v>
      </c>
    </row>
    <row r="4199" spans="1:19">
      <c r="A4199" t="s">
        <v>10710</v>
      </c>
      <c r="B4199" t="s">
        <v>595</v>
      </c>
      <c r="C4199" t="s">
        <v>121</v>
      </c>
      <c r="D4199" t="s">
        <v>30</v>
      </c>
      <c r="E4199">
        <v>502.2</v>
      </c>
      <c r="F4199" t="s">
        <v>23</v>
      </c>
      <c r="G4199" t="s">
        <v>24</v>
      </c>
      <c r="H4199">
        <v>7.81</v>
      </c>
      <c r="I4199">
        <v>0</v>
      </c>
      <c r="J4199" t="s">
        <v>31</v>
      </c>
      <c r="K4199">
        <v>477931</v>
      </c>
      <c r="L4199">
        <v>41</v>
      </c>
      <c r="M4199">
        <v>0</v>
      </c>
      <c r="N4199">
        <v>1</v>
      </c>
      <c r="O4199">
        <v>0</v>
      </c>
      <c r="P4199">
        <v>0</v>
      </c>
      <c r="Q4199">
        <v>0</v>
      </c>
      <c r="R4199" t="s">
        <v>10711</v>
      </c>
    </row>
    <row r="4200" spans="1:19">
      <c r="A4200" t="s">
        <v>10712</v>
      </c>
      <c r="B4200" t="s">
        <v>9024</v>
      </c>
      <c r="C4200" t="s">
        <v>35</v>
      </c>
      <c r="D4200" t="s">
        <v>54</v>
      </c>
      <c r="E4200">
        <v>1073.93</v>
      </c>
      <c r="F4200" t="s">
        <v>55</v>
      </c>
      <c r="G4200" t="s">
        <v>24</v>
      </c>
      <c r="H4200">
        <v>17.850000000000001</v>
      </c>
      <c r="I4200">
        <v>0</v>
      </c>
      <c r="J4200" t="s">
        <v>144</v>
      </c>
      <c r="K4200">
        <v>483711</v>
      </c>
      <c r="L4200">
        <v>14</v>
      </c>
      <c r="M4200">
        <v>0</v>
      </c>
      <c r="N4200">
        <v>0</v>
      </c>
      <c r="O4200">
        <v>0</v>
      </c>
      <c r="P4200">
        <v>0</v>
      </c>
      <c r="Q4200">
        <v>0</v>
      </c>
      <c r="R4200" t="s">
        <v>10713</v>
      </c>
      <c r="S4200" t="s">
        <v>57</v>
      </c>
    </row>
    <row r="4201" spans="1:19">
      <c r="A4201" t="s">
        <v>10714</v>
      </c>
      <c r="B4201" t="s">
        <v>5803</v>
      </c>
      <c r="C4201" t="s">
        <v>35</v>
      </c>
      <c r="D4201" t="s">
        <v>70</v>
      </c>
      <c r="E4201">
        <v>324.69</v>
      </c>
      <c r="F4201" t="s">
        <v>55</v>
      </c>
      <c r="G4201" t="s">
        <v>24</v>
      </c>
      <c r="H4201">
        <v>6.19</v>
      </c>
      <c r="I4201">
        <v>0</v>
      </c>
      <c r="J4201" t="s">
        <v>144</v>
      </c>
      <c r="K4201">
        <v>456947</v>
      </c>
      <c r="L4201">
        <v>15</v>
      </c>
      <c r="M4201">
        <v>0</v>
      </c>
      <c r="N4201">
        <v>0</v>
      </c>
      <c r="O4201">
        <v>0</v>
      </c>
      <c r="P4201">
        <v>0</v>
      </c>
      <c r="Q4201">
        <v>0</v>
      </c>
      <c r="R4201" t="s">
        <v>10715</v>
      </c>
      <c r="S4201" t="s">
        <v>57</v>
      </c>
    </row>
    <row r="4202" spans="1:19">
      <c r="A4202" t="s">
        <v>10716</v>
      </c>
      <c r="B4202" t="s">
        <v>7506</v>
      </c>
      <c r="C4202" t="s">
        <v>21</v>
      </c>
      <c r="D4202" t="s">
        <v>22</v>
      </c>
      <c r="E4202">
        <v>352.32</v>
      </c>
      <c r="F4202" t="s">
        <v>23</v>
      </c>
      <c r="G4202" t="s">
        <v>24</v>
      </c>
      <c r="H4202">
        <v>5.9</v>
      </c>
      <c r="I4202">
        <v>0</v>
      </c>
      <c r="J4202" t="s">
        <v>25</v>
      </c>
      <c r="K4202">
        <v>499655</v>
      </c>
      <c r="L4202">
        <v>14</v>
      </c>
      <c r="M4202">
        <v>0</v>
      </c>
      <c r="N4202">
        <v>0</v>
      </c>
      <c r="O4202">
        <v>0</v>
      </c>
      <c r="P4202">
        <v>0</v>
      </c>
      <c r="Q4202">
        <v>0</v>
      </c>
      <c r="R4202" t="s">
        <v>10717</v>
      </c>
    </row>
    <row r="4203" spans="1:19">
      <c r="A4203" t="s">
        <v>10718</v>
      </c>
      <c r="B4203" t="s">
        <v>3873</v>
      </c>
      <c r="C4203" t="s">
        <v>53</v>
      </c>
      <c r="D4203" t="s">
        <v>22</v>
      </c>
      <c r="E4203">
        <v>109.9</v>
      </c>
      <c r="F4203" t="s">
        <v>55</v>
      </c>
      <c r="G4203" t="s">
        <v>24</v>
      </c>
      <c r="H4203">
        <v>8.8000000000000007</v>
      </c>
      <c r="I4203">
        <v>0</v>
      </c>
      <c r="J4203" t="s">
        <v>25</v>
      </c>
      <c r="K4203">
        <v>530803</v>
      </c>
      <c r="L4203">
        <v>41</v>
      </c>
      <c r="M4203">
        <v>0</v>
      </c>
      <c r="N4203">
        <v>0</v>
      </c>
      <c r="O4203">
        <v>0</v>
      </c>
      <c r="P4203">
        <v>1</v>
      </c>
      <c r="Q4203">
        <v>0</v>
      </c>
      <c r="R4203" t="s">
        <v>10719</v>
      </c>
      <c r="S4203" t="s">
        <v>57</v>
      </c>
    </row>
    <row r="4204" spans="1:19">
      <c r="A4204" t="s">
        <v>10720</v>
      </c>
      <c r="B4204" t="s">
        <v>2143</v>
      </c>
      <c r="C4204" t="s">
        <v>60</v>
      </c>
      <c r="D4204" t="s">
        <v>70</v>
      </c>
      <c r="E4204">
        <v>735.58</v>
      </c>
      <c r="F4204" t="s">
        <v>23</v>
      </c>
      <c r="G4204" t="s">
        <v>24</v>
      </c>
      <c r="H4204">
        <v>6.92</v>
      </c>
      <c r="I4204">
        <v>0</v>
      </c>
      <c r="J4204" t="s">
        <v>25</v>
      </c>
      <c r="K4204">
        <v>442881</v>
      </c>
      <c r="L4204">
        <v>13</v>
      </c>
      <c r="M4204">
        <v>0</v>
      </c>
      <c r="N4204">
        <v>0</v>
      </c>
      <c r="O4204">
        <v>0</v>
      </c>
      <c r="P4204">
        <v>0</v>
      </c>
      <c r="Q4204">
        <v>0</v>
      </c>
      <c r="R4204" t="s">
        <v>10721</v>
      </c>
    </row>
    <row r="4205" spans="1:19">
      <c r="A4205" t="s">
        <v>10722</v>
      </c>
      <c r="B4205" t="s">
        <v>2426</v>
      </c>
      <c r="C4205" t="s">
        <v>44</v>
      </c>
      <c r="D4205" t="s">
        <v>30</v>
      </c>
      <c r="E4205">
        <v>1279.02</v>
      </c>
      <c r="F4205" t="s">
        <v>23</v>
      </c>
      <c r="G4205" t="s">
        <v>24</v>
      </c>
      <c r="H4205">
        <v>4.8600000000000003</v>
      </c>
      <c r="I4205">
        <v>0</v>
      </c>
      <c r="J4205" t="s">
        <v>25</v>
      </c>
      <c r="K4205">
        <v>512839</v>
      </c>
      <c r="L4205">
        <v>49</v>
      </c>
      <c r="M4205">
        <v>0</v>
      </c>
      <c r="N4205">
        <v>0</v>
      </c>
      <c r="O4205">
        <v>1</v>
      </c>
      <c r="P4205">
        <v>0</v>
      </c>
      <c r="Q4205">
        <v>0</v>
      </c>
      <c r="R4205" t="s">
        <v>10723</v>
      </c>
    </row>
    <row r="4206" spans="1:19">
      <c r="A4206" t="s">
        <v>10724</v>
      </c>
      <c r="B4206" t="s">
        <v>10725</v>
      </c>
      <c r="C4206" t="s">
        <v>95</v>
      </c>
      <c r="D4206" t="s">
        <v>22</v>
      </c>
      <c r="E4206">
        <v>312.85000000000002</v>
      </c>
      <c r="F4206" t="s">
        <v>23</v>
      </c>
      <c r="G4206" t="s">
        <v>24</v>
      </c>
      <c r="H4206">
        <v>9.6</v>
      </c>
      <c r="I4206">
        <v>0</v>
      </c>
      <c r="J4206" t="s">
        <v>25</v>
      </c>
      <c r="K4206">
        <v>557032</v>
      </c>
      <c r="L4206">
        <v>19</v>
      </c>
      <c r="M4206">
        <v>0</v>
      </c>
      <c r="N4206">
        <v>0</v>
      </c>
      <c r="O4206">
        <v>0</v>
      </c>
      <c r="P4206">
        <v>0</v>
      </c>
      <c r="Q4206">
        <v>0</v>
      </c>
      <c r="R4206" t="s">
        <v>10726</v>
      </c>
    </row>
    <row r="4207" spans="1:19">
      <c r="A4207" t="s">
        <v>10727</v>
      </c>
      <c r="B4207" t="s">
        <v>2310</v>
      </c>
      <c r="C4207" t="s">
        <v>60</v>
      </c>
      <c r="D4207" t="s">
        <v>54</v>
      </c>
      <c r="E4207">
        <v>772.38</v>
      </c>
      <c r="F4207" t="s">
        <v>23</v>
      </c>
      <c r="G4207" t="s">
        <v>24</v>
      </c>
      <c r="H4207">
        <v>16.29</v>
      </c>
      <c r="I4207">
        <v>0</v>
      </c>
      <c r="J4207" t="s">
        <v>25</v>
      </c>
      <c r="K4207">
        <v>478000</v>
      </c>
      <c r="L4207">
        <v>24</v>
      </c>
      <c r="M4207">
        <v>0</v>
      </c>
      <c r="N4207">
        <v>0</v>
      </c>
      <c r="O4207">
        <v>0</v>
      </c>
      <c r="P4207">
        <v>0</v>
      </c>
      <c r="Q4207">
        <v>0</v>
      </c>
      <c r="R4207" t="s">
        <v>10728</v>
      </c>
    </row>
    <row r="4208" spans="1:19">
      <c r="A4208" t="s">
        <v>10729</v>
      </c>
      <c r="B4208" t="s">
        <v>1165</v>
      </c>
      <c r="C4208" t="s">
        <v>21</v>
      </c>
      <c r="D4208" t="s">
        <v>30</v>
      </c>
      <c r="E4208">
        <v>374.51</v>
      </c>
      <c r="F4208" t="s">
        <v>23</v>
      </c>
      <c r="G4208" t="s">
        <v>24</v>
      </c>
      <c r="H4208">
        <v>5.89</v>
      </c>
      <c r="I4208">
        <v>0</v>
      </c>
      <c r="J4208" t="s">
        <v>25</v>
      </c>
      <c r="K4208">
        <v>407169</v>
      </c>
      <c r="L4208">
        <v>20</v>
      </c>
      <c r="M4208">
        <v>0</v>
      </c>
      <c r="N4208">
        <v>0</v>
      </c>
      <c r="O4208">
        <v>0</v>
      </c>
      <c r="P4208">
        <v>0</v>
      </c>
      <c r="Q4208">
        <v>0</v>
      </c>
      <c r="R4208" t="s">
        <v>10730</v>
      </c>
    </row>
    <row r="4209" spans="1:19">
      <c r="A4209" t="s">
        <v>10731</v>
      </c>
      <c r="B4209" t="s">
        <v>6433</v>
      </c>
      <c r="C4209" t="s">
        <v>21</v>
      </c>
      <c r="D4209" t="s">
        <v>70</v>
      </c>
      <c r="E4209">
        <v>328.78</v>
      </c>
      <c r="F4209" t="s">
        <v>39</v>
      </c>
      <c r="G4209" t="s">
        <v>40</v>
      </c>
      <c r="H4209">
        <v>2.36</v>
      </c>
      <c r="I4209">
        <v>0</v>
      </c>
      <c r="J4209" t="s">
        <v>31</v>
      </c>
      <c r="K4209">
        <v>418060</v>
      </c>
      <c r="L4209">
        <v>14</v>
      </c>
      <c r="M4209">
        <v>0</v>
      </c>
      <c r="N4209">
        <v>0</v>
      </c>
      <c r="O4209">
        <v>0</v>
      </c>
      <c r="P4209">
        <v>0</v>
      </c>
      <c r="Q4209">
        <v>0</v>
      </c>
      <c r="R4209" t="s">
        <v>10732</v>
      </c>
    </row>
    <row r="4210" spans="1:19">
      <c r="A4210" t="s">
        <v>10733</v>
      </c>
      <c r="B4210" t="s">
        <v>3652</v>
      </c>
      <c r="C4210" t="s">
        <v>21</v>
      </c>
      <c r="D4210" t="s">
        <v>70</v>
      </c>
      <c r="E4210">
        <v>622.30999999999995</v>
      </c>
      <c r="F4210" t="s">
        <v>23</v>
      </c>
      <c r="G4210" t="s">
        <v>24</v>
      </c>
      <c r="H4210">
        <v>10.27</v>
      </c>
      <c r="I4210">
        <v>0</v>
      </c>
      <c r="J4210" t="s">
        <v>25</v>
      </c>
      <c r="K4210">
        <v>408420</v>
      </c>
      <c r="L4210">
        <v>11</v>
      </c>
      <c r="M4210">
        <v>0</v>
      </c>
      <c r="N4210">
        <v>0</v>
      </c>
      <c r="O4210">
        <v>0</v>
      </c>
      <c r="P4210">
        <v>0</v>
      </c>
      <c r="Q4210">
        <v>0</v>
      </c>
      <c r="R4210" t="s">
        <v>10734</v>
      </c>
    </row>
    <row r="4211" spans="1:19">
      <c r="A4211" t="s">
        <v>10735</v>
      </c>
      <c r="B4211" t="s">
        <v>10736</v>
      </c>
      <c r="C4211" t="s">
        <v>128</v>
      </c>
      <c r="D4211" t="s">
        <v>30</v>
      </c>
      <c r="E4211">
        <v>1042.07</v>
      </c>
      <c r="F4211" t="s">
        <v>23</v>
      </c>
      <c r="G4211" t="s">
        <v>24</v>
      </c>
      <c r="H4211">
        <v>10.47</v>
      </c>
      <c r="I4211">
        <v>0</v>
      </c>
      <c r="J4211" t="s">
        <v>31</v>
      </c>
      <c r="K4211">
        <v>480803</v>
      </c>
      <c r="L4211">
        <v>40</v>
      </c>
      <c r="M4211">
        <v>0</v>
      </c>
      <c r="N4211">
        <v>1</v>
      </c>
      <c r="O4211">
        <v>0</v>
      </c>
      <c r="P4211">
        <v>0</v>
      </c>
      <c r="Q4211">
        <v>0</v>
      </c>
      <c r="R4211" t="s">
        <v>10737</v>
      </c>
    </row>
    <row r="4212" spans="1:19">
      <c r="A4212" t="s">
        <v>10738</v>
      </c>
      <c r="B4212" t="s">
        <v>9254</v>
      </c>
      <c r="C4212" t="s">
        <v>21</v>
      </c>
      <c r="D4212" t="s">
        <v>30</v>
      </c>
      <c r="E4212">
        <v>411.72</v>
      </c>
      <c r="F4212" t="s">
        <v>23</v>
      </c>
      <c r="G4212" t="s">
        <v>24</v>
      </c>
      <c r="H4212">
        <v>0.93</v>
      </c>
      <c r="I4212">
        <v>0</v>
      </c>
      <c r="J4212" t="s">
        <v>144</v>
      </c>
      <c r="K4212">
        <v>505535</v>
      </c>
      <c r="L4212">
        <v>22</v>
      </c>
      <c r="M4212">
        <v>0</v>
      </c>
      <c r="N4212">
        <v>0</v>
      </c>
      <c r="O4212">
        <v>0</v>
      </c>
      <c r="P4212">
        <v>0</v>
      </c>
      <c r="Q4212">
        <v>0</v>
      </c>
      <c r="R4212" t="s">
        <v>10739</v>
      </c>
    </row>
    <row r="4213" spans="1:19">
      <c r="A4213" t="s">
        <v>10740</v>
      </c>
      <c r="B4213" t="s">
        <v>3161</v>
      </c>
      <c r="C4213" t="s">
        <v>21</v>
      </c>
      <c r="D4213" t="s">
        <v>70</v>
      </c>
      <c r="E4213">
        <v>162.19999999999999</v>
      </c>
      <c r="F4213" t="s">
        <v>23</v>
      </c>
      <c r="G4213" t="s">
        <v>24</v>
      </c>
      <c r="H4213">
        <v>5.98</v>
      </c>
      <c r="I4213">
        <v>0</v>
      </c>
      <c r="J4213" t="s">
        <v>48</v>
      </c>
      <c r="K4213">
        <v>538334</v>
      </c>
      <c r="L4213">
        <v>49</v>
      </c>
      <c r="M4213">
        <v>0</v>
      </c>
      <c r="N4213">
        <v>1</v>
      </c>
      <c r="O4213">
        <v>0</v>
      </c>
      <c r="P4213">
        <v>0</v>
      </c>
      <c r="Q4213">
        <v>0</v>
      </c>
      <c r="R4213" t="s">
        <v>10741</v>
      </c>
    </row>
    <row r="4214" spans="1:19">
      <c r="A4214" t="s">
        <v>10742</v>
      </c>
      <c r="B4214" t="s">
        <v>3488</v>
      </c>
      <c r="C4214" t="s">
        <v>35</v>
      </c>
      <c r="D4214" t="s">
        <v>22</v>
      </c>
      <c r="E4214">
        <v>214.24</v>
      </c>
      <c r="F4214" t="s">
        <v>39</v>
      </c>
      <c r="G4214" t="s">
        <v>40</v>
      </c>
      <c r="H4214">
        <v>7.27</v>
      </c>
      <c r="I4214">
        <v>0</v>
      </c>
      <c r="J4214" t="s">
        <v>31</v>
      </c>
      <c r="K4214">
        <v>419614</v>
      </c>
      <c r="L4214">
        <v>45</v>
      </c>
      <c r="M4214">
        <v>1</v>
      </c>
      <c r="N4214">
        <v>0</v>
      </c>
      <c r="O4214">
        <v>0</v>
      </c>
      <c r="P4214">
        <v>0</v>
      </c>
      <c r="Q4214">
        <v>1</v>
      </c>
      <c r="R4214" t="s">
        <v>10743</v>
      </c>
    </row>
    <row r="4215" spans="1:19">
      <c r="A4215" t="s">
        <v>10744</v>
      </c>
      <c r="B4215" t="s">
        <v>3571</v>
      </c>
      <c r="C4215" t="s">
        <v>44</v>
      </c>
      <c r="D4215" t="s">
        <v>30</v>
      </c>
      <c r="E4215">
        <v>150.35</v>
      </c>
      <c r="F4215" t="s">
        <v>23</v>
      </c>
      <c r="G4215" t="s">
        <v>24</v>
      </c>
      <c r="H4215">
        <v>3.58</v>
      </c>
      <c r="I4215">
        <v>0</v>
      </c>
      <c r="J4215" t="s">
        <v>31</v>
      </c>
      <c r="K4215">
        <v>515557</v>
      </c>
      <c r="L4215">
        <v>19</v>
      </c>
      <c r="M4215">
        <v>0</v>
      </c>
      <c r="N4215">
        <v>0</v>
      </c>
      <c r="O4215">
        <v>0</v>
      </c>
      <c r="P4215">
        <v>0</v>
      </c>
      <c r="Q4215">
        <v>0</v>
      </c>
      <c r="R4215" t="s">
        <v>10745</v>
      </c>
    </row>
    <row r="4216" spans="1:19">
      <c r="A4216" t="s">
        <v>10746</v>
      </c>
      <c r="B4216" t="s">
        <v>9414</v>
      </c>
      <c r="C4216" t="s">
        <v>121</v>
      </c>
      <c r="D4216" t="s">
        <v>54</v>
      </c>
      <c r="E4216">
        <v>420.88</v>
      </c>
      <c r="F4216" t="s">
        <v>39</v>
      </c>
      <c r="G4216" t="s">
        <v>24</v>
      </c>
      <c r="H4216">
        <v>16.95</v>
      </c>
      <c r="I4216">
        <v>0</v>
      </c>
      <c r="J4216" t="s">
        <v>48</v>
      </c>
      <c r="K4216">
        <v>527931</v>
      </c>
      <c r="L4216">
        <v>21</v>
      </c>
      <c r="M4216">
        <v>0</v>
      </c>
      <c r="N4216">
        <v>0</v>
      </c>
      <c r="O4216">
        <v>0</v>
      </c>
      <c r="P4216">
        <v>0</v>
      </c>
      <c r="Q4216">
        <v>0</v>
      </c>
      <c r="R4216" t="s">
        <v>10747</v>
      </c>
      <c r="S4216" t="s">
        <v>50</v>
      </c>
    </row>
    <row r="4217" spans="1:19">
      <c r="A4217" t="s">
        <v>10748</v>
      </c>
      <c r="B4217" t="s">
        <v>6779</v>
      </c>
      <c r="C4217" t="s">
        <v>29</v>
      </c>
      <c r="D4217" t="s">
        <v>70</v>
      </c>
      <c r="E4217">
        <v>2715.59</v>
      </c>
      <c r="F4217" t="s">
        <v>23</v>
      </c>
      <c r="G4217" t="s">
        <v>24</v>
      </c>
      <c r="H4217">
        <v>6.76</v>
      </c>
      <c r="I4217">
        <v>0</v>
      </c>
      <c r="J4217" t="s">
        <v>25</v>
      </c>
      <c r="K4217">
        <v>449369</v>
      </c>
      <c r="L4217">
        <v>24</v>
      </c>
      <c r="M4217">
        <v>0</v>
      </c>
      <c r="N4217">
        <v>0</v>
      </c>
      <c r="O4217">
        <v>0</v>
      </c>
      <c r="P4217">
        <v>0</v>
      </c>
      <c r="Q4217">
        <v>0</v>
      </c>
      <c r="R4217" t="s">
        <v>10749</v>
      </c>
    </row>
    <row r="4218" spans="1:19">
      <c r="A4218" t="s">
        <v>10750</v>
      </c>
      <c r="B4218" t="s">
        <v>10751</v>
      </c>
      <c r="C4218" t="s">
        <v>29</v>
      </c>
      <c r="D4218" t="s">
        <v>30</v>
      </c>
      <c r="E4218">
        <v>1011.06</v>
      </c>
      <c r="F4218" t="s">
        <v>55</v>
      </c>
      <c r="G4218" t="s">
        <v>40</v>
      </c>
      <c r="H4218">
        <v>4.5999999999999996</v>
      </c>
      <c r="I4218">
        <v>0</v>
      </c>
      <c r="J4218" t="s">
        <v>31</v>
      </c>
      <c r="K4218">
        <v>462741</v>
      </c>
      <c r="L4218">
        <v>11</v>
      </c>
      <c r="M4218">
        <v>0</v>
      </c>
      <c r="N4218">
        <v>0</v>
      </c>
      <c r="O4218">
        <v>0</v>
      </c>
      <c r="P4218">
        <v>0</v>
      </c>
      <c r="Q4218">
        <v>0</v>
      </c>
      <c r="R4218" t="s">
        <v>10752</v>
      </c>
    </row>
    <row r="4219" spans="1:19">
      <c r="A4219" t="s">
        <v>10753</v>
      </c>
      <c r="B4219" t="s">
        <v>10754</v>
      </c>
      <c r="C4219" t="s">
        <v>35</v>
      </c>
      <c r="D4219" t="s">
        <v>70</v>
      </c>
      <c r="E4219">
        <v>306.19</v>
      </c>
      <c r="F4219" t="s">
        <v>55</v>
      </c>
      <c r="G4219" t="s">
        <v>40</v>
      </c>
      <c r="H4219">
        <v>8.5500000000000007</v>
      </c>
      <c r="I4219">
        <v>0</v>
      </c>
      <c r="J4219" t="s">
        <v>31</v>
      </c>
      <c r="K4219">
        <v>405962</v>
      </c>
      <c r="L4219">
        <v>12</v>
      </c>
      <c r="M4219">
        <v>0</v>
      </c>
      <c r="N4219">
        <v>0</v>
      </c>
      <c r="O4219">
        <v>0</v>
      </c>
      <c r="P4219">
        <v>0</v>
      </c>
      <c r="Q4219">
        <v>0</v>
      </c>
      <c r="R4219" t="s">
        <v>10755</v>
      </c>
    </row>
    <row r="4220" spans="1:19">
      <c r="A4220" t="s">
        <v>10756</v>
      </c>
      <c r="B4220" t="s">
        <v>10757</v>
      </c>
      <c r="C4220" t="s">
        <v>53</v>
      </c>
      <c r="D4220" t="s">
        <v>22</v>
      </c>
      <c r="E4220">
        <v>468.15</v>
      </c>
      <c r="F4220" t="s">
        <v>23</v>
      </c>
      <c r="G4220" t="s">
        <v>24</v>
      </c>
      <c r="H4220">
        <v>4.21</v>
      </c>
      <c r="I4220">
        <v>0</v>
      </c>
      <c r="J4220" t="s">
        <v>48</v>
      </c>
      <c r="K4220">
        <v>483063</v>
      </c>
      <c r="L4220">
        <v>18</v>
      </c>
      <c r="M4220">
        <v>0</v>
      </c>
      <c r="N4220">
        <v>0</v>
      </c>
      <c r="O4220">
        <v>0</v>
      </c>
      <c r="P4220">
        <v>0</v>
      </c>
      <c r="Q4220">
        <v>0</v>
      </c>
      <c r="R4220" t="s">
        <v>10758</v>
      </c>
    </row>
    <row r="4221" spans="1:19">
      <c r="A4221" t="s">
        <v>10759</v>
      </c>
      <c r="B4221" t="s">
        <v>3934</v>
      </c>
      <c r="C4221" t="s">
        <v>21</v>
      </c>
      <c r="D4221" t="s">
        <v>30</v>
      </c>
      <c r="E4221">
        <v>320.54000000000002</v>
      </c>
      <c r="F4221" t="s">
        <v>23</v>
      </c>
      <c r="G4221" t="s">
        <v>24</v>
      </c>
      <c r="H4221">
        <v>6.38</v>
      </c>
      <c r="I4221">
        <v>0</v>
      </c>
      <c r="J4221" t="s">
        <v>48</v>
      </c>
      <c r="K4221">
        <v>497854</v>
      </c>
      <c r="L4221">
        <v>18</v>
      </c>
      <c r="M4221">
        <v>0</v>
      </c>
      <c r="N4221">
        <v>0</v>
      </c>
      <c r="O4221">
        <v>0</v>
      </c>
      <c r="P4221">
        <v>0</v>
      </c>
      <c r="Q4221">
        <v>0</v>
      </c>
      <c r="R4221" t="s">
        <v>10760</v>
      </c>
    </row>
    <row r="4222" spans="1:19">
      <c r="A4222" t="s">
        <v>10761</v>
      </c>
      <c r="B4222" t="s">
        <v>10762</v>
      </c>
      <c r="C4222" t="s">
        <v>128</v>
      </c>
      <c r="D4222" t="s">
        <v>30</v>
      </c>
      <c r="E4222">
        <v>132.52000000000001</v>
      </c>
      <c r="F4222" t="s">
        <v>23</v>
      </c>
      <c r="G4222" t="s">
        <v>24</v>
      </c>
      <c r="H4222">
        <v>8.0500000000000007</v>
      </c>
      <c r="I4222">
        <v>0</v>
      </c>
      <c r="J4222" t="s">
        <v>31</v>
      </c>
      <c r="K4222">
        <v>487437</v>
      </c>
      <c r="L4222">
        <v>14</v>
      </c>
      <c r="M4222">
        <v>0</v>
      </c>
      <c r="N4222">
        <v>0</v>
      </c>
      <c r="O4222">
        <v>0</v>
      </c>
      <c r="P4222">
        <v>0</v>
      </c>
      <c r="Q4222">
        <v>0</v>
      </c>
      <c r="R4222" t="s">
        <v>10763</v>
      </c>
    </row>
    <row r="4223" spans="1:19">
      <c r="A4223" t="s">
        <v>10764</v>
      </c>
      <c r="B4223" t="s">
        <v>2755</v>
      </c>
      <c r="C4223" t="s">
        <v>44</v>
      </c>
      <c r="D4223" t="s">
        <v>30</v>
      </c>
      <c r="E4223">
        <v>291.08999999999997</v>
      </c>
      <c r="F4223" t="s">
        <v>23</v>
      </c>
      <c r="G4223" t="s">
        <v>24</v>
      </c>
      <c r="H4223">
        <v>1.78</v>
      </c>
      <c r="I4223">
        <v>0</v>
      </c>
      <c r="J4223" t="s">
        <v>48</v>
      </c>
      <c r="K4223">
        <v>419372</v>
      </c>
      <c r="L4223">
        <v>16</v>
      </c>
      <c r="M4223">
        <v>0</v>
      </c>
      <c r="N4223">
        <v>0</v>
      </c>
      <c r="O4223">
        <v>0</v>
      </c>
      <c r="P4223">
        <v>0</v>
      </c>
      <c r="Q4223">
        <v>0</v>
      </c>
      <c r="R4223" t="s">
        <v>10765</v>
      </c>
    </row>
    <row r="4224" spans="1:19">
      <c r="A4224" t="s">
        <v>10766</v>
      </c>
      <c r="B4224" t="s">
        <v>310</v>
      </c>
      <c r="C4224" t="s">
        <v>44</v>
      </c>
      <c r="D4224" t="s">
        <v>54</v>
      </c>
      <c r="E4224">
        <v>1191.79</v>
      </c>
      <c r="F4224" t="s">
        <v>39</v>
      </c>
      <c r="G4224" t="s">
        <v>24</v>
      </c>
      <c r="H4224">
        <v>13.5</v>
      </c>
      <c r="I4224">
        <v>0</v>
      </c>
      <c r="J4224" t="s">
        <v>48</v>
      </c>
      <c r="K4224">
        <v>410656</v>
      </c>
      <c r="L4224">
        <v>11</v>
      </c>
      <c r="M4224">
        <v>0</v>
      </c>
      <c r="N4224">
        <v>0</v>
      </c>
      <c r="O4224">
        <v>0</v>
      </c>
      <c r="P4224">
        <v>0</v>
      </c>
      <c r="Q4224">
        <v>0</v>
      </c>
      <c r="R4224" t="s">
        <v>10767</v>
      </c>
      <c r="S4224" t="s">
        <v>50</v>
      </c>
    </row>
    <row r="4225" spans="1:19">
      <c r="A4225" t="s">
        <v>10768</v>
      </c>
      <c r="B4225" t="s">
        <v>7123</v>
      </c>
      <c r="C4225" t="s">
        <v>53</v>
      </c>
      <c r="D4225" t="s">
        <v>30</v>
      </c>
      <c r="E4225">
        <v>108.26</v>
      </c>
      <c r="F4225" t="s">
        <v>23</v>
      </c>
      <c r="G4225" t="s">
        <v>24</v>
      </c>
      <c r="H4225">
        <v>3.07</v>
      </c>
      <c r="I4225">
        <v>0</v>
      </c>
      <c r="J4225" t="s">
        <v>31</v>
      </c>
      <c r="K4225">
        <v>542465</v>
      </c>
      <c r="L4225">
        <v>53</v>
      </c>
      <c r="M4225">
        <v>0</v>
      </c>
      <c r="N4225">
        <v>0</v>
      </c>
      <c r="O4225">
        <v>1</v>
      </c>
      <c r="P4225">
        <v>0</v>
      </c>
      <c r="Q4225">
        <v>0</v>
      </c>
      <c r="R4225" t="s">
        <v>10769</v>
      </c>
    </row>
    <row r="4226" spans="1:19">
      <c r="A4226" t="s">
        <v>10770</v>
      </c>
      <c r="B4226" t="s">
        <v>10771</v>
      </c>
      <c r="C4226" t="s">
        <v>35</v>
      </c>
      <c r="D4226" t="s">
        <v>30</v>
      </c>
      <c r="E4226">
        <v>255.8</v>
      </c>
      <c r="F4226" t="s">
        <v>23</v>
      </c>
      <c r="G4226" t="s">
        <v>24</v>
      </c>
      <c r="H4226">
        <v>3.81</v>
      </c>
      <c r="I4226">
        <v>0</v>
      </c>
      <c r="J4226" t="s">
        <v>144</v>
      </c>
      <c r="K4226">
        <v>464394</v>
      </c>
      <c r="L4226">
        <v>53</v>
      </c>
      <c r="M4226">
        <v>0</v>
      </c>
      <c r="N4226">
        <v>0</v>
      </c>
      <c r="O4226">
        <v>1</v>
      </c>
      <c r="P4226">
        <v>0</v>
      </c>
      <c r="Q4226">
        <v>0</v>
      </c>
      <c r="R4226" t="s">
        <v>10772</v>
      </c>
    </row>
    <row r="4227" spans="1:19">
      <c r="A4227" t="s">
        <v>10773</v>
      </c>
      <c r="B4227" t="s">
        <v>10774</v>
      </c>
      <c r="C4227" t="s">
        <v>35</v>
      </c>
      <c r="D4227" t="s">
        <v>54</v>
      </c>
      <c r="E4227">
        <v>730.99</v>
      </c>
      <c r="F4227" t="s">
        <v>55</v>
      </c>
      <c r="G4227" t="s">
        <v>40</v>
      </c>
      <c r="H4227">
        <v>14.99</v>
      </c>
      <c r="I4227">
        <v>0</v>
      </c>
      <c r="J4227" t="s">
        <v>25</v>
      </c>
      <c r="K4227">
        <v>489092</v>
      </c>
      <c r="L4227">
        <v>19</v>
      </c>
      <c r="M4227">
        <v>0</v>
      </c>
      <c r="N4227">
        <v>0</v>
      </c>
      <c r="O4227">
        <v>0</v>
      </c>
      <c r="P4227">
        <v>0</v>
      </c>
      <c r="Q4227">
        <v>0</v>
      </c>
      <c r="R4227" t="s">
        <v>10775</v>
      </c>
    </row>
    <row r="4228" spans="1:19">
      <c r="A4228" t="s">
        <v>10776</v>
      </c>
      <c r="B4228" t="s">
        <v>1194</v>
      </c>
      <c r="C4228" t="s">
        <v>121</v>
      </c>
      <c r="D4228" t="s">
        <v>54</v>
      </c>
      <c r="E4228">
        <v>201.52</v>
      </c>
      <c r="F4228" t="s">
        <v>39</v>
      </c>
      <c r="G4228" t="s">
        <v>40</v>
      </c>
      <c r="H4228">
        <v>11.18</v>
      </c>
      <c r="I4228">
        <v>0</v>
      </c>
      <c r="J4228" t="s">
        <v>48</v>
      </c>
      <c r="K4228">
        <v>427154</v>
      </c>
      <c r="L4228">
        <v>10</v>
      </c>
      <c r="M4228">
        <v>0</v>
      </c>
      <c r="N4228">
        <v>0</v>
      </c>
      <c r="O4228">
        <v>0</v>
      </c>
      <c r="P4228">
        <v>0</v>
      </c>
      <c r="Q4228">
        <v>0</v>
      </c>
      <c r="R4228" t="s">
        <v>10777</v>
      </c>
    </row>
    <row r="4229" spans="1:19">
      <c r="A4229" t="s">
        <v>10778</v>
      </c>
      <c r="B4229" t="s">
        <v>4292</v>
      </c>
      <c r="C4229" t="s">
        <v>21</v>
      </c>
      <c r="D4229" t="s">
        <v>30</v>
      </c>
      <c r="E4229">
        <v>303.26</v>
      </c>
      <c r="F4229" t="s">
        <v>23</v>
      </c>
      <c r="G4229" t="s">
        <v>24</v>
      </c>
      <c r="H4229">
        <v>8.09</v>
      </c>
      <c r="I4229">
        <v>0</v>
      </c>
      <c r="J4229" t="s">
        <v>144</v>
      </c>
      <c r="K4229">
        <v>524987</v>
      </c>
      <c r="L4229">
        <v>11</v>
      </c>
      <c r="M4229">
        <v>0</v>
      </c>
      <c r="N4229">
        <v>0</v>
      </c>
      <c r="O4229">
        <v>0</v>
      </c>
      <c r="P4229">
        <v>0</v>
      </c>
      <c r="Q4229">
        <v>0</v>
      </c>
      <c r="R4229" t="s">
        <v>10779</v>
      </c>
    </row>
    <row r="4230" spans="1:19">
      <c r="A4230" t="s">
        <v>10780</v>
      </c>
      <c r="B4230" t="s">
        <v>10781</v>
      </c>
      <c r="C4230" t="s">
        <v>60</v>
      </c>
      <c r="D4230" t="s">
        <v>30</v>
      </c>
      <c r="E4230">
        <v>700.07</v>
      </c>
      <c r="F4230" t="s">
        <v>23</v>
      </c>
      <c r="G4230" t="s">
        <v>24</v>
      </c>
      <c r="H4230">
        <v>6.53</v>
      </c>
      <c r="I4230">
        <v>0</v>
      </c>
      <c r="J4230" t="s">
        <v>48</v>
      </c>
      <c r="K4230">
        <v>405529</v>
      </c>
      <c r="L4230">
        <v>10</v>
      </c>
      <c r="M4230">
        <v>0</v>
      </c>
      <c r="N4230">
        <v>0</v>
      </c>
      <c r="O4230">
        <v>0</v>
      </c>
      <c r="P4230">
        <v>0</v>
      </c>
      <c r="Q4230">
        <v>0</v>
      </c>
      <c r="R4230" t="s">
        <v>10782</v>
      </c>
    </row>
    <row r="4231" spans="1:19">
      <c r="A4231" t="s">
        <v>10783</v>
      </c>
      <c r="B4231" t="s">
        <v>7775</v>
      </c>
      <c r="C4231" t="s">
        <v>121</v>
      </c>
      <c r="D4231" t="s">
        <v>22</v>
      </c>
      <c r="E4231">
        <v>572.03</v>
      </c>
      <c r="F4231" t="s">
        <v>23</v>
      </c>
      <c r="G4231" t="s">
        <v>24</v>
      </c>
      <c r="H4231">
        <v>5.32</v>
      </c>
      <c r="I4231">
        <v>0</v>
      </c>
      <c r="J4231" t="s">
        <v>31</v>
      </c>
      <c r="K4231">
        <v>505198</v>
      </c>
      <c r="L4231">
        <v>20</v>
      </c>
      <c r="M4231">
        <v>0</v>
      </c>
      <c r="N4231">
        <v>0</v>
      </c>
      <c r="O4231">
        <v>0</v>
      </c>
      <c r="P4231">
        <v>0</v>
      </c>
      <c r="Q4231">
        <v>0</v>
      </c>
      <c r="R4231" t="s">
        <v>10784</v>
      </c>
    </row>
    <row r="4232" spans="1:19">
      <c r="A4232" t="s">
        <v>10785</v>
      </c>
      <c r="B4232" t="s">
        <v>10786</v>
      </c>
      <c r="C4232" t="s">
        <v>121</v>
      </c>
      <c r="D4232" t="s">
        <v>22</v>
      </c>
      <c r="E4232">
        <v>350.06</v>
      </c>
      <c r="F4232" t="s">
        <v>23</v>
      </c>
      <c r="G4232" t="s">
        <v>24</v>
      </c>
      <c r="H4232">
        <v>4.26</v>
      </c>
      <c r="I4232">
        <v>0</v>
      </c>
      <c r="J4232" t="s">
        <v>25</v>
      </c>
      <c r="K4232">
        <v>436167</v>
      </c>
      <c r="L4232">
        <v>12</v>
      </c>
      <c r="M4232">
        <v>0</v>
      </c>
      <c r="N4232">
        <v>0</v>
      </c>
      <c r="O4232">
        <v>0</v>
      </c>
      <c r="P4232">
        <v>0</v>
      </c>
      <c r="Q4232">
        <v>0</v>
      </c>
      <c r="R4232" t="s">
        <v>10787</v>
      </c>
    </row>
    <row r="4233" spans="1:19">
      <c r="A4233" t="s">
        <v>10788</v>
      </c>
      <c r="B4233" t="s">
        <v>811</v>
      </c>
      <c r="C4233" t="s">
        <v>95</v>
      </c>
      <c r="D4233" t="s">
        <v>54</v>
      </c>
      <c r="E4233">
        <v>234.22</v>
      </c>
      <c r="F4233" t="s">
        <v>39</v>
      </c>
      <c r="G4233" t="s">
        <v>40</v>
      </c>
      <c r="H4233">
        <v>9.15</v>
      </c>
      <c r="I4233">
        <v>0</v>
      </c>
      <c r="J4233" t="s">
        <v>48</v>
      </c>
      <c r="K4233">
        <v>495668</v>
      </c>
      <c r="L4233">
        <v>18</v>
      </c>
      <c r="M4233">
        <v>0</v>
      </c>
      <c r="N4233">
        <v>0</v>
      </c>
      <c r="O4233">
        <v>0</v>
      </c>
      <c r="P4233">
        <v>0</v>
      </c>
      <c r="Q4233">
        <v>0</v>
      </c>
      <c r="R4233" t="s">
        <v>10789</v>
      </c>
    </row>
    <row r="4234" spans="1:19">
      <c r="A4234" t="s">
        <v>10790</v>
      </c>
      <c r="B4234" t="s">
        <v>2861</v>
      </c>
      <c r="C4234" t="s">
        <v>44</v>
      </c>
      <c r="D4234" t="s">
        <v>70</v>
      </c>
      <c r="E4234">
        <v>362.71</v>
      </c>
      <c r="F4234" t="s">
        <v>55</v>
      </c>
      <c r="G4234" t="s">
        <v>40</v>
      </c>
      <c r="H4234">
        <v>7.98</v>
      </c>
      <c r="I4234">
        <v>0</v>
      </c>
      <c r="J4234" t="s">
        <v>25</v>
      </c>
      <c r="K4234">
        <v>447107</v>
      </c>
      <c r="L4234">
        <v>21</v>
      </c>
      <c r="M4234">
        <v>0</v>
      </c>
      <c r="N4234">
        <v>0</v>
      </c>
      <c r="O4234">
        <v>0</v>
      </c>
      <c r="P4234">
        <v>0</v>
      </c>
      <c r="Q4234">
        <v>0</v>
      </c>
      <c r="R4234" t="s">
        <v>10791</v>
      </c>
    </row>
    <row r="4235" spans="1:19">
      <c r="A4235" t="s">
        <v>10792</v>
      </c>
      <c r="B4235" t="s">
        <v>7644</v>
      </c>
      <c r="C4235" t="s">
        <v>53</v>
      </c>
      <c r="D4235" t="s">
        <v>30</v>
      </c>
      <c r="E4235">
        <v>265.48</v>
      </c>
      <c r="F4235" t="s">
        <v>23</v>
      </c>
      <c r="G4235" t="s">
        <v>24</v>
      </c>
      <c r="H4235">
        <v>8.86</v>
      </c>
      <c r="I4235">
        <v>0</v>
      </c>
      <c r="J4235" t="s">
        <v>25</v>
      </c>
      <c r="K4235">
        <v>404752</v>
      </c>
      <c r="L4235">
        <v>16</v>
      </c>
      <c r="M4235">
        <v>0</v>
      </c>
      <c r="N4235">
        <v>0</v>
      </c>
      <c r="O4235">
        <v>0</v>
      </c>
      <c r="P4235">
        <v>0</v>
      </c>
      <c r="Q4235">
        <v>0</v>
      </c>
      <c r="R4235" t="s">
        <v>10793</v>
      </c>
    </row>
    <row r="4236" spans="1:19">
      <c r="A4236" t="s">
        <v>10794</v>
      </c>
      <c r="B4236" t="s">
        <v>8239</v>
      </c>
      <c r="C4236" t="s">
        <v>128</v>
      </c>
      <c r="D4236" t="s">
        <v>54</v>
      </c>
      <c r="E4236">
        <v>349.76</v>
      </c>
      <c r="F4236" t="s">
        <v>39</v>
      </c>
      <c r="G4236" t="s">
        <v>24</v>
      </c>
      <c r="H4236">
        <v>13.64</v>
      </c>
      <c r="I4236">
        <v>0</v>
      </c>
      <c r="J4236" t="s">
        <v>25</v>
      </c>
      <c r="K4236">
        <v>523851</v>
      </c>
      <c r="L4236">
        <v>21</v>
      </c>
      <c r="M4236">
        <v>0</v>
      </c>
      <c r="N4236">
        <v>0</v>
      </c>
      <c r="O4236">
        <v>0</v>
      </c>
      <c r="P4236">
        <v>0</v>
      </c>
      <c r="Q4236">
        <v>0</v>
      </c>
      <c r="R4236" t="s">
        <v>10795</v>
      </c>
      <c r="S4236" t="s">
        <v>50</v>
      </c>
    </row>
    <row r="4237" spans="1:19">
      <c r="A4237" t="s">
        <v>10796</v>
      </c>
      <c r="B4237" t="s">
        <v>8505</v>
      </c>
      <c r="C4237" t="s">
        <v>29</v>
      </c>
      <c r="D4237" t="s">
        <v>30</v>
      </c>
      <c r="E4237">
        <v>1539.16</v>
      </c>
      <c r="F4237" t="s">
        <v>55</v>
      </c>
      <c r="G4237" t="s">
        <v>40</v>
      </c>
      <c r="H4237">
        <v>3.01</v>
      </c>
      <c r="I4237">
        <v>0</v>
      </c>
      <c r="J4237" t="s">
        <v>48</v>
      </c>
      <c r="K4237">
        <v>421544</v>
      </c>
      <c r="L4237">
        <v>10</v>
      </c>
      <c r="M4237">
        <v>0</v>
      </c>
      <c r="N4237">
        <v>0</v>
      </c>
      <c r="O4237">
        <v>0</v>
      </c>
      <c r="P4237">
        <v>0</v>
      </c>
      <c r="Q4237">
        <v>0</v>
      </c>
      <c r="R4237" t="s">
        <v>10797</v>
      </c>
    </row>
    <row r="4238" spans="1:19">
      <c r="A4238" t="s">
        <v>10798</v>
      </c>
      <c r="B4238" t="s">
        <v>5003</v>
      </c>
      <c r="C4238" t="s">
        <v>35</v>
      </c>
      <c r="D4238" t="s">
        <v>22</v>
      </c>
      <c r="E4238">
        <v>501.22</v>
      </c>
      <c r="F4238" t="s">
        <v>23</v>
      </c>
      <c r="G4238" t="s">
        <v>24</v>
      </c>
      <c r="H4238">
        <v>7.51</v>
      </c>
      <c r="I4238">
        <v>0</v>
      </c>
      <c r="J4238" t="s">
        <v>25</v>
      </c>
      <c r="K4238">
        <v>527881</v>
      </c>
      <c r="L4238">
        <v>15</v>
      </c>
      <c r="M4238">
        <v>0</v>
      </c>
      <c r="N4238">
        <v>0</v>
      </c>
      <c r="O4238">
        <v>0</v>
      </c>
      <c r="P4238">
        <v>0</v>
      </c>
      <c r="Q4238">
        <v>0</v>
      </c>
      <c r="R4238" t="s">
        <v>10799</v>
      </c>
    </row>
    <row r="4239" spans="1:19">
      <c r="A4239" t="s">
        <v>10800</v>
      </c>
      <c r="B4239" t="s">
        <v>1023</v>
      </c>
      <c r="C4239" t="s">
        <v>35</v>
      </c>
      <c r="D4239" t="s">
        <v>22</v>
      </c>
      <c r="E4239">
        <v>279.77999999999997</v>
      </c>
      <c r="F4239" t="s">
        <v>23</v>
      </c>
      <c r="G4239" t="s">
        <v>24</v>
      </c>
      <c r="H4239">
        <v>7.09</v>
      </c>
      <c r="I4239">
        <v>0</v>
      </c>
      <c r="J4239" t="s">
        <v>144</v>
      </c>
      <c r="K4239">
        <v>414326</v>
      </c>
      <c r="L4239">
        <v>25</v>
      </c>
      <c r="M4239">
        <v>0</v>
      </c>
      <c r="N4239">
        <v>0</v>
      </c>
      <c r="O4239">
        <v>0</v>
      </c>
      <c r="P4239">
        <v>0</v>
      </c>
      <c r="Q4239">
        <v>0</v>
      </c>
      <c r="R4239" t="s">
        <v>10801</v>
      </c>
    </row>
    <row r="4240" spans="1:19">
      <c r="A4240" t="s">
        <v>10802</v>
      </c>
      <c r="B4240" t="s">
        <v>2269</v>
      </c>
      <c r="C4240" t="s">
        <v>29</v>
      </c>
      <c r="D4240" t="s">
        <v>22</v>
      </c>
      <c r="E4240">
        <v>491.25</v>
      </c>
      <c r="F4240" t="s">
        <v>23</v>
      </c>
      <c r="G4240" t="s">
        <v>24</v>
      </c>
      <c r="H4240">
        <v>11.73</v>
      </c>
      <c r="I4240">
        <v>0</v>
      </c>
      <c r="J4240" t="s">
        <v>25</v>
      </c>
      <c r="K4240">
        <v>547457</v>
      </c>
      <c r="L4240">
        <v>22</v>
      </c>
      <c r="M4240">
        <v>0</v>
      </c>
      <c r="N4240">
        <v>0</v>
      </c>
      <c r="O4240">
        <v>0</v>
      </c>
      <c r="P4240">
        <v>0</v>
      </c>
      <c r="Q4240">
        <v>0</v>
      </c>
      <c r="R4240" t="s">
        <v>10803</v>
      </c>
    </row>
    <row r="4241" spans="1:19">
      <c r="A4241" t="s">
        <v>10804</v>
      </c>
      <c r="B4241" t="s">
        <v>2610</v>
      </c>
      <c r="C4241" t="s">
        <v>60</v>
      </c>
      <c r="D4241" t="s">
        <v>70</v>
      </c>
      <c r="E4241">
        <v>766.46</v>
      </c>
      <c r="F4241" t="s">
        <v>39</v>
      </c>
      <c r="G4241" t="s">
        <v>40</v>
      </c>
      <c r="H4241">
        <v>2.65</v>
      </c>
      <c r="I4241">
        <v>0</v>
      </c>
      <c r="J4241" t="s">
        <v>48</v>
      </c>
      <c r="K4241">
        <v>466256</v>
      </c>
      <c r="L4241">
        <v>20</v>
      </c>
      <c r="M4241">
        <v>0</v>
      </c>
      <c r="N4241">
        <v>0</v>
      </c>
      <c r="O4241">
        <v>0</v>
      </c>
      <c r="P4241">
        <v>0</v>
      </c>
      <c r="Q4241">
        <v>0</v>
      </c>
      <c r="R4241" t="s">
        <v>10805</v>
      </c>
    </row>
    <row r="4242" spans="1:19">
      <c r="A4242" t="s">
        <v>10806</v>
      </c>
      <c r="B4242" t="s">
        <v>5062</v>
      </c>
      <c r="C4242" t="s">
        <v>53</v>
      </c>
      <c r="D4242" t="s">
        <v>22</v>
      </c>
      <c r="E4242">
        <v>224.56</v>
      </c>
      <c r="F4242" t="s">
        <v>23</v>
      </c>
      <c r="G4242" t="s">
        <v>24</v>
      </c>
      <c r="H4242">
        <v>3.01</v>
      </c>
      <c r="I4242">
        <v>0</v>
      </c>
      <c r="J4242" t="s">
        <v>25</v>
      </c>
      <c r="K4242">
        <v>468903</v>
      </c>
      <c r="L4242">
        <v>33</v>
      </c>
      <c r="M4242">
        <v>0</v>
      </c>
      <c r="N4242">
        <v>0</v>
      </c>
      <c r="O4242">
        <v>0</v>
      </c>
      <c r="P4242">
        <v>1</v>
      </c>
      <c r="Q4242">
        <v>0</v>
      </c>
      <c r="R4242" t="s">
        <v>10807</v>
      </c>
    </row>
    <row r="4243" spans="1:19">
      <c r="A4243" t="s">
        <v>10808</v>
      </c>
      <c r="B4243" t="s">
        <v>7744</v>
      </c>
      <c r="C4243" t="s">
        <v>35</v>
      </c>
      <c r="D4243" t="s">
        <v>30</v>
      </c>
      <c r="E4243">
        <v>859.7</v>
      </c>
      <c r="F4243" t="s">
        <v>55</v>
      </c>
      <c r="G4243" t="s">
        <v>40</v>
      </c>
      <c r="H4243">
        <v>1.29</v>
      </c>
      <c r="I4243">
        <v>0</v>
      </c>
      <c r="J4243" t="s">
        <v>25</v>
      </c>
      <c r="K4243">
        <v>474583</v>
      </c>
      <c r="L4243">
        <v>12</v>
      </c>
      <c r="M4243">
        <v>0</v>
      </c>
      <c r="N4243">
        <v>0</v>
      </c>
      <c r="O4243">
        <v>0</v>
      </c>
      <c r="P4243">
        <v>0</v>
      </c>
      <c r="Q4243">
        <v>0</v>
      </c>
      <c r="R4243" t="s">
        <v>10809</v>
      </c>
    </row>
    <row r="4244" spans="1:19">
      <c r="A4244" t="s">
        <v>10810</v>
      </c>
      <c r="B4244" t="s">
        <v>5153</v>
      </c>
      <c r="C4244" t="s">
        <v>121</v>
      </c>
      <c r="D4244" t="s">
        <v>30</v>
      </c>
      <c r="E4244">
        <v>130.6</v>
      </c>
      <c r="F4244" t="s">
        <v>55</v>
      </c>
      <c r="G4244" t="s">
        <v>40</v>
      </c>
      <c r="H4244">
        <v>7.21</v>
      </c>
      <c r="I4244">
        <v>0</v>
      </c>
      <c r="J4244" t="s">
        <v>144</v>
      </c>
      <c r="K4244">
        <v>497200</v>
      </c>
      <c r="L4244">
        <v>38</v>
      </c>
      <c r="M4244">
        <v>0</v>
      </c>
      <c r="N4244">
        <v>1</v>
      </c>
      <c r="O4244">
        <v>0</v>
      </c>
      <c r="P4244">
        <v>0</v>
      </c>
      <c r="Q4244">
        <v>0</v>
      </c>
      <c r="R4244" t="s">
        <v>10811</v>
      </c>
    </row>
    <row r="4245" spans="1:19">
      <c r="A4245" t="s">
        <v>10812</v>
      </c>
      <c r="B4245" t="s">
        <v>1552</v>
      </c>
      <c r="C4245" t="s">
        <v>21</v>
      </c>
      <c r="D4245" t="s">
        <v>22</v>
      </c>
      <c r="E4245">
        <v>115.94</v>
      </c>
      <c r="F4245" t="s">
        <v>23</v>
      </c>
      <c r="G4245" t="s">
        <v>24</v>
      </c>
      <c r="H4245">
        <v>3.16</v>
      </c>
      <c r="I4245">
        <v>0</v>
      </c>
      <c r="J4245" t="s">
        <v>48</v>
      </c>
      <c r="K4245">
        <v>432288</v>
      </c>
      <c r="L4245">
        <v>19</v>
      </c>
      <c r="M4245">
        <v>0</v>
      </c>
      <c r="N4245">
        <v>0</v>
      </c>
      <c r="O4245">
        <v>0</v>
      </c>
      <c r="P4245">
        <v>0</v>
      </c>
      <c r="Q4245">
        <v>0</v>
      </c>
      <c r="R4245" t="s">
        <v>10813</v>
      </c>
    </row>
    <row r="4246" spans="1:19">
      <c r="A4246" t="s">
        <v>10814</v>
      </c>
      <c r="B4246" t="s">
        <v>110</v>
      </c>
      <c r="C4246" t="s">
        <v>21</v>
      </c>
      <c r="D4246" t="s">
        <v>54</v>
      </c>
      <c r="E4246">
        <v>1121.3499999999999</v>
      </c>
      <c r="F4246" t="s">
        <v>23</v>
      </c>
      <c r="G4246" t="s">
        <v>24</v>
      </c>
      <c r="H4246">
        <v>14.23</v>
      </c>
      <c r="I4246">
        <v>0</v>
      </c>
      <c r="J4246" t="s">
        <v>25</v>
      </c>
      <c r="K4246">
        <v>442274</v>
      </c>
      <c r="L4246">
        <v>38</v>
      </c>
      <c r="M4246">
        <v>0</v>
      </c>
      <c r="N4246">
        <v>0</v>
      </c>
      <c r="O4246">
        <v>0</v>
      </c>
      <c r="P4246">
        <v>1</v>
      </c>
      <c r="Q4246">
        <v>0</v>
      </c>
      <c r="R4246" t="s">
        <v>10815</v>
      </c>
    </row>
    <row r="4247" spans="1:19">
      <c r="A4247" t="s">
        <v>10816</v>
      </c>
      <c r="B4247" t="s">
        <v>10817</v>
      </c>
      <c r="C4247" t="s">
        <v>121</v>
      </c>
      <c r="D4247" t="s">
        <v>30</v>
      </c>
      <c r="E4247">
        <v>152.03</v>
      </c>
      <c r="F4247" t="s">
        <v>23</v>
      </c>
      <c r="G4247" t="s">
        <v>24</v>
      </c>
      <c r="H4247">
        <v>3.63</v>
      </c>
      <c r="I4247">
        <v>0</v>
      </c>
      <c r="J4247" t="s">
        <v>25</v>
      </c>
      <c r="K4247">
        <v>400833</v>
      </c>
      <c r="L4247">
        <v>22</v>
      </c>
      <c r="M4247">
        <v>0</v>
      </c>
      <c r="N4247">
        <v>0</v>
      </c>
      <c r="O4247">
        <v>0</v>
      </c>
      <c r="P4247">
        <v>0</v>
      </c>
      <c r="Q4247">
        <v>0</v>
      </c>
      <c r="R4247" t="s">
        <v>10818</v>
      </c>
    </row>
    <row r="4248" spans="1:19">
      <c r="A4248" t="s">
        <v>10819</v>
      </c>
      <c r="B4248" t="s">
        <v>10820</v>
      </c>
      <c r="C4248" t="s">
        <v>29</v>
      </c>
      <c r="D4248" t="s">
        <v>22</v>
      </c>
      <c r="E4248">
        <v>227.95</v>
      </c>
      <c r="F4248" t="s">
        <v>23</v>
      </c>
      <c r="G4248" t="s">
        <v>24</v>
      </c>
      <c r="H4248">
        <v>9.39</v>
      </c>
      <c r="I4248">
        <v>0</v>
      </c>
      <c r="J4248" t="s">
        <v>31</v>
      </c>
      <c r="K4248">
        <v>463490</v>
      </c>
      <c r="L4248">
        <v>52</v>
      </c>
      <c r="M4248">
        <v>0</v>
      </c>
      <c r="N4248">
        <v>0</v>
      </c>
      <c r="O4248">
        <v>1</v>
      </c>
      <c r="P4248">
        <v>0</v>
      </c>
      <c r="Q4248">
        <v>0</v>
      </c>
      <c r="R4248" t="s">
        <v>10821</v>
      </c>
    </row>
    <row r="4249" spans="1:19">
      <c r="A4249" t="s">
        <v>10822</v>
      </c>
      <c r="B4249" t="s">
        <v>2880</v>
      </c>
      <c r="C4249" t="s">
        <v>21</v>
      </c>
      <c r="D4249" t="s">
        <v>22</v>
      </c>
      <c r="E4249">
        <v>79.58</v>
      </c>
      <c r="F4249" t="s">
        <v>23</v>
      </c>
      <c r="G4249" t="s">
        <v>24</v>
      </c>
      <c r="H4249">
        <v>6.58</v>
      </c>
      <c r="I4249">
        <v>0</v>
      </c>
      <c r="J4249" t="s">
        <v>25</v>
      </c>
      <c r="K4249">
        <v>457436</v>
      </c>
      <c r="L4249">
        <v>24</v>
      </c>
      <c r="M4249">
        <v>0</v>
      </c>
      <c r="N4249">
        <v>0</v>
      </c>
      <c r="O4249">
        <v>0</v>
      </c>
      <c r="P4249">
        <v>0</v>
      </c>
      <c r="Q4249">
        <v>0</v>
      </c>
      <c r="R4249" t="s">
        <v>10823</v>
      </c>
    </row>
    <row r="4250" spans="1:19">
      <c r="A4250" t="s">
        <v>10824</v>
      </c>
      <c r="B4250" t="s">
        <v>2388</v>
      </c>
      <c r="C4250" t="s">
        <v>44</v>
      </c>
      <c r="D4250" t="s">
        <v>22</v>
      </c>
      <c r="E4250">
        <v>642.63</v>
      </c>
      <c r="F4250" t="s">
        <v>23</v>
      </c>
      <c r="G4250" t="s">
        <v>24</v>
      </c>
      <c r="H4250">
        <v>7.3</v>
      </c>
      <c r="I4250">
        <v>0</v>
      </c>
      <c r="J4250" t="s">
        <v>31</v>
      </c>
      <c r="K4250">
        <v>429067</v>
      </c>
      <c r="L4250">
        <v>16</v>
      </c>
      <c r="M4250">
        <v>0</v>
      </c>
      <c r="N4250">
        <v>0</v>
      </c>
      <c r="O4250">
        <v>0</v>
      </c>
      <c r="P4250">
        <v>0</v>
      </c>
      <c r="Q4250">
        <v>0</v>
      </c>
      <c r="R4250" t="s">
        <v>10825</v>
      </c>
    </row>
    <row r="4251" spans="1:19">
      <c r="A4251" t="s">
        <v>10826</v>
      </c>
      <c r="B4251" t="s">
        <v>647</v>
      </c>
      <c r="C4251" t="s">
        <v>121</v>
      </c>
      <c r="D4251" t="s">
        <v>22</v>
      </c>
      <c r="E4251">
        <v>271.73</v>
      </c>
      <c r="F4251" t="s">
        <v>55</v>
      </c>
      <c r="G4251" t="s">
        <v>24</v>
      </c>
      <c r="H4251">
        <v>3.33</v>
      </c>
      <c r="I4251">
        <v>0</v>
      </c>
      <c r="J4251" t="s">
        <v>25</v>
      </c>
      <c r="K4251">
        <v>455101</v>
      </c>
      <c r="L4251">
        <v>25</v>
      </c>
      <c r="M4251">
        <v>0</v>
      </c>
      <c r="N4251">
        <v>0</v>
      </c>
      <c r="O4251">
        <v>0</v>
      </c>
      <c r="P4251">
        <v>0</v>
      </c>
      <c r="Q4251">
        <v>0</v>
      </c>
      <c r="R4251" t="s">
        <v>10827</v>
      </c>
      <c r="S4251" t="s">
        <v>57</v>
      </c>
    </row>
    <row r="4252" spans="1:19">
      <c r="A4252" t="s">
        <v>10828</v>
      </c>
      <c r="B4252" t="s">
        <v>10829</v>
      </c>
      <c r="C4252" t="s">
        <v>121</v>
      </c>
      <c r="D4252" t="s">
        <v>22</v>
      </c>
      <c r="E4252">
        <v>569.71</v>
      </c>
      <c r="F4252" t="s">
        <v>55</v>
      </c>
      <c r="G4252" t="s">
        <v>40</v>
      </c>
      <c r="H4252">
        <v>4.43</v>
      </c>
      <c r="I4252">
        <v>0</v>
      </c>
      <c r="J4252" t="s">
        <v>144</v>
      </c>
      <c r="K4252">
        <v>410164</v>
      </c>
      <c r="L4252">
        <v>14</v>
      </c>
      <c r="M4252">
        <v>0</v>
      </c>
      <c r="N4252">
        <v>0</v>
      </c>
      <c r="O4252">
        <v>0</v>
      </c>
      <c r="P4252">
        <v>0</v>
      </c>
      <c r="Q4252">
        <v>0</v>
      </c>
      <c r="R4252" t="s">
        <v>10830</v>
      </c>
    </row>
    <row r="4253" spans="1:19">
      <c r="A4253" t="s">
        <v>10831</v>
      </c>
      <c r="B4253" t="s">
        <v>10832</v>
      </c>
      <c r="C4253" t="s">
        <v>35</v>
      </c>
      <c r="D4253" t="s">
        <v>22</v>
      </c>
      <c r="E4253">
        <v>850.62</v>
      </c>
      <c r="F4253" t="s">
        <v>23</v>
      </c>
      <c r="G4253" t="s">
        <v>24</v>
      </c>
      <c r="H4253">
        <v>1.41</v>
      </c>
      <c r="I4253">
        <v>0</v>
      </c>
      <c r="J4253" t="s">
        <v>25</v>
      </c>
      <c r="K4253">
        <v>505920</v>
      </c>
      <c r="L4253">
        <v>40</v>
      </c>
      <c r="M4253">
        <v>0</v>
      </c>
      <c r="N4253">
        <v>0</v>
      </c>
      <c r="O4253">
        <v>1</v>
      </c>
      <c r="P4253">
        <v>0</v>
      </c>
      <c r="Q4253">
        <v>0</v>
      </c>
      <c r="R4253" t="s">
        <v>10833</v>
      </c>
    </row>
    <row r="4254" spans="1:19">
      <c r="A4254" t="s">
        <v>10834</v>
      </c>
      <c r="B4254" t="s">
        <v>10835</v>
      </c>
      <c r="C4254" t="s">
        <v>35</v>
      </c>
      <c r="D4254" t="s">
        <v>54</v>
      </c>
      <c r="E4254">
        <v>833.88</v>
      </c>
      <c r="F4254" t="s">
        <v>55</v>
      </c>
      <c r="G4254" t="s">
        <v>24</v>
      </c>
      <c r="H4254">
        <v>16.850000000000001</v>
      </c>
      <c r="I4254">
        <v>0</v>
      </c>
      <c r="J4254" t="s">
        <v>31</v>
      </c>
      <c r="K4254">
        <v>544641</v>
      </c>
      <c r="L4254">
        <v>19</v>
      </c>
      <c r="M4254">
        <v>0</v>
      </c>
      <c r="N4254">
        <v>0</v>
      </c>
      <c r="O4254">
        <v>0</v>
      </c>
      <c r="P4254">
        <v>0</v>
      </c>
      <c r="Q4254">
        <v>0</v>
      </c>
      <c r="R4254" t="s">
        <v>10836</v>
      </c>
      <c r="S4254" t="s">
        <v>57</v>
      </c>
    </row>
    <row r="4255" spans="1:19">
      <c r="A4255" t="s">
        <v>10837</v>
      </c>
      <c r="B4255" t="s">
        <v>6860</v>
      </c>
      <c r="C4255" t="s">
        <v>21</v>
      </c>
      <c r="D4255" t="s">
        <v>70</v>
      </c>
      <c r="E4255">
        <v>858.99</v>
      </c>
      <c r="F4255" t="s">
        <v>55</v>
      </c>
      <c r="G4255" t="s">
        <v>40</v>
      </c>
      <c r="H4255">
        <v>10.7</v>
      </c>
      <c r="I4255">
        <v>0</v>
      </c>
      <c r="J4255" t="s">
        <v>48</v>
      </c>
      <c r="K4255">
        <v>509581</v>
      </c>
      <c r="L4255">
        <v>23</v>
      </c>
      <c r="M4255">
        <v>0</v>
      </c>
      <c r="N4255">
        <v>0</v>
      </c>
      <c r="O4255">
        <v>0</v>
      </c>
      <c r="P4255">
        <v>0</v>
      </c>
      <c r="Q4255">
        <v>0</v>
      </c>
      <c r="R4255" t="s">
        <v>10838</v>
      </c>
    </row>
    <row r="4256" spans="1:19">
      <c r="A4256" t="s">
        <v>10839</v>
      </c>
      <c r="B4256" t="s">
        <v>10840</v>
      </c>
      <c r="C4256" t="s">
        <v>53</v>
      </c>
      <c r="D4256" t="s">
        <v>54</v>
      </c>
      <c r="E4256">
        <v>387.33</v>
      </c>
      <c r="F4256" t="s">
        <v>39</v>
      </c>
      <c r="G4256" t="s">
        <v>24</v>
      </c>
      <c r="H4256">
        <v>10.77</v>
      </c>
      <c r="I4256">
        <v>0</v>
      </c>
      <c r="J4256" t="s">
        <v>48</v>
      </c>
      <c r="K4256">
        <v>473083</v>
      </c>
      <c r="L4256">
        <v>25</v>
      </c>
      <c r="M4256">
        <v>0</v>
      </c>
      <c r="N4256">
        <v>0</v>
      </c>
      <c r="O4256">
        <v>0</v>
      </c>
      <c r="P4256">
        <v>0</v>
      </c>
      <c r="Q4256">
        <v>0</v>
      </c>
      <c r="R4256" t="s">
        <v>10841</v>
      </c>
      <c r="S4256" t="s">
        <v>50</v>
      </c>
    </row>
    <row r="4257" spans="1:19">
      <c r="A4257" t="s">
        <v>10842</v>
      </c>
      <c r="B4257" t="s">
        <v>2990</v>
      </c>
      <c r="C4257" t="s">
        <v>128</v>
      </c>
      <c r="D4257" t="s">
        <v>22</v>
      </c>
      <c r="E4257">
        <v>83.44</v>
      </c>
      <c r="F4257" t="s">
        <v>55</v>
      </c>
      <c r="G4257" t="s">
        <v>24</v>
      </c>
      <c r="H4257">
        <v>4.0199999999999996</v>
      </c>
      <c r="I4257">
        <v>0</v>
      </c>
      <c r="J4257" t="s">
        <v>144</v>
      </c>
      <c r="K4257">
        <v>422589</v>
      </c>
      <c r="L4257">
        <v>44</v>
      </c>
      <c r="M4257">
        <v>0</v>
      </c>
      <c r="N4257">
        <v>0</v>
      </c>
      <c r="O4257">
        <v>0</v>
      </c>
      <c r="P4257">
        <v>1</v>
      </c>
      <c r="Q4257">
        <v>0</v>
      </c>
      <c r="R4257" t="s">
        <v>10843</v>
      </c>
      <c r="S4257" t="s">
        <v>57</v>
      </c>
    </row>
    <row r="4258" spans="1:19">
      <c r="A4258" t="s">
        <v>10844</v>
      </c>
      <c r="B4258" t="s">
        <v>10845</v>
      </c>
      <c r="C4258" t="s">
        <v>35</v>
      </c>
      <c r="D4258" t="s">
        <v>22</v>
      </c>
      <c r="E4258">
        <v>502.65</v>
      </c>
      <c r="F4258" t="s">
        <v>55</v>
      </c>
      <c r="G4258" t="s">
        <v>24</v>
      </c>
      <c r="H4258">
        <v>10.48</v>
      </c>
      <c r="I4258">
        <v>0</v>
      </c>
      <c r="J4258" t="s">
        <v>48</v>
      </c>
      <c r="K4258">
        <v>475912</v>
      </c>
      <c r="L4258">
        <v>24</v>
      </c>
      <c r="M4258">
        <v>0</v>
      </c>
      <c r="N4258">
        <v>0</v>
      </c>
      <c r="O4258">
        <v>0</v>
      </c>
      <c r="P4258">
        <v>0</v>
      </c>
      <c r="Q4258">
        <v>0</v>
      </c>
      <c r="R4258" t="s">
        <v>10846</v>
      </c>
      <c r="S4258" t="s">
        <v>57</v>
      </c>
    </row>
    <row r="4259" spans="1:19">
      <c r="A4259" t="s">
        <v>10847</v>
      </c>
      <c r="B4259" t="s">
        <v>10848</v>
      </c>
      <c r="C4259" t="s">
        <v>21</v>
      </c>
      <c r="D4259" t="s">
        <v>22</v>
      </c>
      <c r="E4259">
        <v>647.94000000000005</v>
      </c>
      <c r="F4259" t="s">
        <v>23</v>
      </c>
      <c r="G4259" t="s">
        <v>24</v>
      </c>
      <c r="H4259">
        <v>0.63</v>
      </c>
      <c r="I4259">
        <v>0</v>
      </c>
      <c r="J4259" t="s">
        <v>25</v>
      </c>
      <c r="K4259">
        <v>551430</v>
      </c>
      <c r="L4259">
        <v>38</v>
      </c>
      <c r="M4259">
        <v>0</v>
      </c>
      <c r="N4259">
        <v>1</v>
      </c>
      <c r="O4259">
        <v>0</v>
      </c>
      <c r="P4259">
        <v>0</v>
      </c>
      <c r="Q4259">
        <v>0</v>
      </c>
      <c r="R4259" t="s">
        <v>10849</v>
      </c>
    </row>
    <row r="4260" spans="1:19">
      <c r="A4260" t="s">
        <v>10850</v>
      </c>
      <c r="B4260" t="s">
        <v>10851</v>
      </c>
      <c r="C4260" t="s">
        <v>111</v>
      </c>
      <c r="D4260" t="s">
        <v>54</v>
      </c>
      <c r="E4260">
        <v>618.99</v>
      </c>
      <c r="F4260" t="s">
        <v>55</v>
      </c>
      <c r="G4260" t="s">
        <v>24</v>
      </c>
      <c r="H4260">
        <v>17.829999999999998</v>
      </c>
      <c r="I4260">
        <v>0</v>
      </c>
      <c r="J4260" t="s">
        <v>144</v>
      </c>
      <c r="K4260">
        <v>534772</v>
      </c>
      <c r="L4260">
        <v>14</v>
      </c>
      <c r="M4260">
        <v>0</v>
      </c>
      <c r="N4260">
        <v>0</v>
      </c>
      <c r="O4260">
        <v>0</v>
      </c>
      <c r="P4260">
        <v>0</v>
      </c>
      <c r="Q4260">
        <v>0</v>
      </c>
      <c r="R4260" t="s">
        <v>10852</v>
      </c>
      <c r="S4260" t="s">
        <v>57</v>
      </c>
    </row>
    <row r="4261" spans="1:19">
      <c r="A4261" t="s">
        <v>10853</v>
      </c>
      <c r="B4261" t="s">
        <v>2503</v>
      </c>
      <c r="C4261" t="s">
        <v>29</v>
      </c>
      <c r="D4261" t="s">
        <v>54</v>
      </c>
      <c r="E4261">
        <v>281.33999999999997</v>
      </c>
      <c r="F4261" t="s">
        <v>39</v>
      </c>
      <c r="G4261" t="s">
        <v>40</v>
      </c>
      <c r="H4261">
        <v>8.7100000000000009</v>
      </c>
      <c r="I4261">
        <v>0</v>
      </c>
      <c r="J4261" t="s">
        <v>25</v>
      </c>
      <c r="K4261">
        <v>458217</v>
      </c>
      <c r="L4261">
        <v>41</v>
      </c>
      <c r="M4261">
        <v>0</v>
      </c>
      <c r="N4261">
        <v>0</v>
      </c>
      <c r="O4261">
        <v>1</v>
      </c>
      <c r="P4261">
        <v>0</v>
      </c>
      <c r="Q4261">
        <v>0</v>
      </c>
      <c r="R4261" t="s">
        <v>10854</v>
      </c>
    </row>
    <row r="4262" spans="1:19">
      <c r="A4262" t="s">
        <v>10855</v>
      </c>
      <c r="B4262" t="s">
        <v>1209</v>
      </c>
      <c r="C4262" t="s">
        <v>53</v>
      </c>
      <c r="D4262" t="s">
        <v>54</v>
      </c>
      <c r="E4262">
        <v>96.05</v>
      </c>
      <c r="F4262" t="s">
        <v>23</v>
      </c>
      <c r="G4262" t="s">
        <v>24</v>
      </c>
      <c r="H4262">
        <v>8.07</v>
      </c>
      <c r="I4262">
        <v>0</v>
      </c>
      <c r="J4262" t="s">
        <v>25</v>
      </c>
      <c r="K4262">
        <v>482204</v>
      </c>
      <c r="L4262">
        <v>48</v>
      </c>
      <c r="M4262">
        <v>0</v>
      </c>
      <c r="N4262">
        <v>1</v>
      </c>
      <c r="O4262">
        <v>0</v>
      </c>
      <c r="P4262">
        <v>0</v>
      </c>
      <c r="Q4262">
        <v>0</v>
      </c>
      <c r="R4262" t="s">
        <v>10856</v>
      </c>
    </row>
    <row r="4263" spans="1:19">
      <c r="A4263" t="s">
        <v>10857</v>
      </c>
      <c r="B4263" t="s">
        <v>10858</v>
      </c>
      <c r="C4263" t="s">
        <v>29</v>
      </c>
      <c r="D4263" t="s">
        <v>30</v>
      </c>
      <c r="E4263">
        <v>567.91</v>
      </c>
      <c r="F4263" t="s">
        <v>23</v>
      </c>
      <c r="G4263" t="s">
        <v>24</v>
      </c>
      <c r="H4263">
        <v>1.1200000000000001</v>
      </c>
      <c r="I4263">
        <v>0</v>
      </c>
      <c r="J4263" t="s">
        <v>25</v>
      </c>
      <c r="K4263">
        <v>478326</v>
      </c>
      <c r="L4263">
        <v>43</v>
      </c>
      <c r="M4263">
        <v>0</v>
      </c>
      <c r="N4263">
        <v>1</v>
      </c>
      <c r="O4263">
        <v>0</v>
      </c>
      <c r="P4263">
        <v>0</v>
      </c>
      <c r="Q4263">
        <v>0</v>
      </c>
      <c r="R4263" t="s">
        <v>10859</v>
      </c>
    </row>
    <row r="4264" spans="1:19">
      <c r="A4264" t="s">
        <v>10860</v>
      </c>
      <c r="B4264" t="s">
        <v>9024</v>
      </c>
      <c r="C4264" t="s">
        <v>35</v>
      </c>
      <c r="D4264" t="s">
        <v>54</v>
      </c>
      <c r="E4264">
        <v>210.19</v>
      </c>
      <c r="F4264" t="s">
        <v>39</v>
      </c>
      <c r="G4264" t="s">
        <v>40</v>
      </c>
      <c r="H4264">
        <v>9.01</v>
      </c>
      <c r="I4264">
        <v>0</v>
      </c>
      <c r="J4264" t="s">
        <v>25</v>
      </c>
      <c r="K4264">
        <v>553853</v>
      </c>
      <c r="L4264">
        <v>15</v>
      </c>
      <c r="M4264">
        <v>0</v>
      </c>
      <c r="N4264">
        <v>0</v>
      </c>
      <c r="O4264">
        <v>0</v>
      </c>
      <c r="P4264">
        <v>0</v>
      </c>
      <c r="Q4264">
        <v>0</v>
      </c>
      <c r="R4264" t="s">
        <v>10861</v>
      </c>
    </row>
    <row r="4265" spans="1:19">
      <c r="A4265" t="s">
        <v>10862</v>
      </c>
      <c r="B4265" t="s">
        <v>4026</v>
      </c>
      <c r="C4265" t="s">
        <v>21</v>
      </c>
      <c r="D4265" t="s">
        <v>30</v>
      </c>
      <c r="E4265">
        <v>1873.75</v>
      </c>
      <c r="F4265" t="s">
        <v>23</v>
      </c>
      <c r="G4265" t="s">
        <v>24</v>
      </c>
      <c r="H4265">
        <v>11.33</v>
      </c>
      <c r="I4265">
        <v>0</v>
      </c>
      <c r="J4265" t="s">
        <v>31</v>
      </c>
      <c r="K4265">
        <v>490908</v>
      </c>
      <c r="L4265">
        <v>14</v>
      </c>
      <c r="M4265">
        <v>0</v>
      </c>
      <c r="N4265">
        <v>0</v>
      </c>
      <c r="O4265">
        <v>0</v>
      </c>
      <c r="P4265">
        <v>0</v>
      </c>
      <c r="Q4265">
        <v>0</v>
      </c>
      <c r="R4265" t="s">
        <v>10863</v>
      </c>
    </row>
    <row r="4266" spans="1:19">
      <c r="A4266" t="s">
        <v>10864</v>
      </c>
      <c r="B4266" t="s">
        <v>10865</v>
      </c>
      <c r="C4266" t="s">
        <v>29</v>
      </c>
      <c r="D4266" t="s">
        <v>70</v>
      </c>
      <c r="E4266">
        <v>312.20999999999998</v>
      </c>
      <c r="F4266" t="s">
        <v>23</v>
      </c>
      <c r="G4266" t="s">
        <v>24</v>
      </c>
      <c r="H4266">
        <v>8.2200000000000006</v>
      </c>
      <c r="I4266">
        <v>0</v>
      </c>
      <c r="J4266" t="s">
        <v>144</v>
      </c>
      <c r="K4266">
        <v>511049</v>
      </c>
      <c r="L4266">
        <v>35</v>
      </c>
      <c r="M4266">
        <v>0</v>
      </c>
      <c r="N4266">
        <v>0</v>
      </c>
      <c r="O4266">
        <v>0</v>
      </c>
      <c r="P4266">
        <v>1</v>
      </c>
      <c r="Q4266">
        <v>0</v>
      </c>
      <c r="R4266" t="s">
        <v>10866</v>
      </c>
    </row>
    <row r="4267" spans="1:19">
      <c r="A4267" t="s">
        <v>10867</v>
      </c>
      <c r="B4267" t="s">
        <v>1472</v>
      </c>
      <c r="C4267" t="s">
        <v>121</v>
      </c>
      <c r="D4267" t="s">
        <v>22</v>
      </c>
      <c r="E4267">
        <v>899.65</v>
      </c>
      <c r="F4267" t="s">
        <v>23</v>
      </c>
      <c r="G4267" t="s">
        <v>24</v>
      </c>
      <c r="H4267">
        <v>3.91</v>
      </c>
      <c r="I4267">
        <v>0</v>
      </c>
      <c r="J4267" t="s">
        <v>31</v>
      </c>
      <c r="K4267">
        <v>432686</v>
      </c>
      <c r="L4267">
        <v>50</v>
      </c>
      <c r="M4267">
        <v>0</v>
      </c>
      <c r="N4267">
        <v>0</v>
      </c>
      <c r="O4267">
        <v>1</v>
      </c>
      <c r="P4267">
        <v>0</v>
      </c>
      <c r="Q4267">
        <v>0</v>
      </c>
      <c r="R4267" t="s">
        <v>10868</v>
      </c>
    </row>
    <row r="4268" spans="1:19">
      <c r="A4268" t="s">
        <v>10869</v>
      </c>
      <c r="B4268" t="s">
        <v>3352</v>
      </c>
      <c r="C4268" t="s">
        <v>53</v>
      </c>
      <c r="D4268" t="s">
        <v>54</v>
      </c>
      <c r="E4268">
        <v>444.16</v>
      </c>
      <c r="F4268" t="s">
        <v>39</v>
      </c>
      <c r="G4268" t="s">
        <v>24</v>
      </c>
      <c r="H4268">
        <v>17.18</v>
      </c>
      <c r="I4268">
        <v>0</v>
      </c>
      <c r="J4268" t="s">
        <v>25</v>
      </c>
      <c r="K4268">
        <v>539516</v>
      </c>
      <c r="L4268">
        <v>55</v>
      </c>
      <c r="M4268">
        <v>0</v>
      </c>
      <c r="N4268">
        <v>0</v>
      </c>
      <c r="O4268">
        <v>1</v>
      </c>
      <c r="P4268">
        <v>0</v>
      </c>
      <c r="Q4268">
        <v>0</v>
      </c>
      <c r="R4268" t="s">
        <v>10870</v>
      </c>
      <c r="S4268" t="s">
        <v>50</v>
      </c>
    </row>
    <row r="4269" spans="1:19">
      <c r="A4269" t="s">
        <v>10871</v>
      </c>
      <c r="B4269" t="s">
        <v>10872</v>
      </c>
      <c r="C4269" t="s">
        <v>29</v>
      </c>
      <c r="D4269" t="s">
        <v>30</v>
      </c>
      <c r="E4269">
        <v>237.07</v>
      </c>
      <c r="F4269" t="s">
        <v>55</v>
      </c>
      <c r="G4269" t="s">
        <v>24</v>
      </c>
      <c r="H4269">
        <v>3.8</v>
      </c>
      <c r="I4269">
        <v>0</v>
      </c>
      <c r="J4269" t="s">
        <v>25</v>
      </c>
      <c r="K4269">
        <v>495498</v>
      </c>
      <c r="L4269">
        <v>15</v>
      </c>
      <c r="M4269">
        <v>0</v>
      </c>
      <c r="N4269">
        <v>0</v>
      </c>
      <c r="O4269">
        <v>0</v>
      </c>
      <c r="P4269">
        <v>0</v>
      </c>
      <c r="Q4269">
        <v>0</v>
      </c>
      <c r="R4269" t="s">
        <v>10873</v>
      </c>
      <c r="S4269" t="s">
        <v>57</v>
      </c>
    </row>
    <row r="4270" spans="1:19">
      <c r="A4270" t="s">
        <v>10874</v>
      </c>
      <c r="B4270" t="s">
        <v>10875</v>
      </c>
      <c r="C4270" t="s">
        <v>44</v>
      </c>
      <c r="D4270" t="s">
        <v>30</v>
      </c>
      <c r="E4270">
        <v>263.76</v>
      </c>
      <c r="F4270" t="s">
        <v>39</v>
      </c>
      <c r="G4270" t="s">
        <v>40</v>
      </c>
      <c r="H4270">
        <v>2.34</v>
      </c>
      <c r="I4270">
        <v>0</v>
      </c>
      <c r="J4270" t="s">
        <v>48</v>
      </c>
      <c r="K4270">
        <v>558584</v>
      </c>
      <c r="L4270">
        <v>11</v>
      </c>
      <c r="M4270">
        <v>0</v>
      </c>
      <c r="N4270">
        <v>0</v>
      </c>
      <c r="O4270">
        <v>0</v>
      </c>
      <c r="P4270">
        <v>0</v>
      </c>
      <c r="Q4270">
        <v>0</v>
      </c>
      <c r="R4270" t="s">
        <v>10876</v>
      </c>
    </row>
    <row r="4271" spans="1:19">
      <c r="A4271" t="s">
        <v>10877</v>
      </c>
      <c r="B4271" t="s">
        <v>6179</v>
      </c>
      <c r="C4271" t="s">
        <v>60</v>
      </c>
      <c r="D4271" t="s">
        <v>70</v>
      </c>
      <c r="E4271">
        <v>294.04000000000002</v>
      </c>
      <c r="F4271" t="s">
        <v>23</v>
      </c>
      <c r="G4271" t="s">
        <v>24</v>
      </c>
      <c r="H4271">
        <v>9.19</v>
      </c>
      <c r="I4271">
        <v>0</v>
      </c>
      <c r="J4271" t="s">
        <v>31</v>
      </c>
      <c r="K4271">
        <v>527413</v>
      </c>
      <c r="L4271">
        <v>15</v>
      </c>
      <c r="M4271">
        <v>0</v>
      </c>
      <c r="N4271">
        <v>0</v>
      </c>
      <c r="O4271">
        <v>0</v>
      </c>
      <c r="P4271">
        <v>0</v>
      </c>
      <c r="Q4271">
        <v>0</v>
      </c>
      <c r="R4271" t="s">
        <v>10878</v>
      </c>
    </row>
    <row r="4272" spans="1:19">
      <c r="A4272" t="s">
        <v>10879</v>
      </c>
      <c r="B4272" t="s">
        <v>4108</v>
      </c>
      <c r="C4272" t="s">
        <v>21</v>
      </c>
      <c r="D4272" t="s">
        <v>22</v>
      </c>
      <c r="E4272">
        <v>462.59</v>
      </c>
      <c r="F4272" t="s">
        <v>23</v>
      </c>
      <c r="G4272" t="s">
        <v>24</v>
      </c>
      <c r="H4272">
        <v>11.65</v>
      </c>
      <c r="I4272">
        <v>0</v>
      </c>
      <c r="J4272" t="s">
        <v>25</v>
      </c>
      <c r="K4272">
        <v>425603</v>
      </c>
      <c r="L4272">
        <v>43</v>
      </c>
      <c r="M4272">
        <v>0</v>
      </c>
      <c r="N4272">
        <v>1</v>
      </c>
      <c r="O4272">
        <v>0</v>
      </c>
      <c r="P4272">
        <v>0</v>
      </c>
      <c r="Q4272">
        <v>0</v>
      </c>
      <c r="R4272" t="s">
        <v>10880</v>
      </c>
    </row>
    <row r="4273" spans="1:18">
      <c r="A4273" t="s">
        <v>10881</v>
      </c>
      <c r="B4273" t="s">
        <v>1251</v>
      </c>
      <c r="C4273" t="s">
        <v>121</v>
      </c>
      <c r="D4273" t="s">
        <v>70</v>
      </c>
      <c r="E4273">
        <v>398.28</v>
      </c>
      <c r="F4273" t="s">
        <v>23</v>
      </c>
      <c r="G4273" t="s">
        <v>24</v>
      </c>
      <c r="H4273">
        <v>4.1900000000000004</v>
      </c>
      <c r="I4273">
        <v>0</v>
      </c>
      <c r="J4273" t="s">
        <v>31</v>
      </c>
      <c r="K4273">
        <v>430846</v>
      </c>
      <c r="L4273">
        <v>11</v>
      </c>
      <c r="M4273">
        <v>0</v>
      </c>
      <c r="N4273">
        <v>0</v>
      </c>
      <c r="O4273">
        <v>0</v>
      </c>
      <c r="P4273">
        <v>0</v>
      </c>
      <c r="Q4273">
        <v>0</v>
      </c>
      <c r="R4273" t="s">
        <v>10882</v>
      </c>
    </row>
    <row r="4274" spans="1:18">
      <c r="A4274" t="s">
        <v>10883</v>
      </c>
      <c r="B4274" t="s">
        <v>2560</v>
      </c>
      <c r="C4274" t="s">
        <v>44</v>
      </c>
      <c r="D4274" t="s">
        <v>30</v>
      </c>
      <c r="E4274">
        <v>496.73</v>
      </c>
      <c r="F4274" t="s">
        <v>23</v>
      </c>
      <c r="G4274" t="s">
        <v>24</v>
      </c>
      <c r="H4274">
        <v>3.72</v>
      </c>
      <c r="I4274">
        <v>0</v>
      </c>
      <c r="J4274" t="s">
        <v>31</v>
      </c>
      <c r="K4274">
        <v>438362</v>
      </c>
      <c r="L4274">
        <v>22</v>
      </c>
      <c r="M4274">
        <v>0</v>
      </c>
      <c r="N4274">
        <v>0</v>
      </c>
      <c r="O4274">
        <v>0</v>
      </c>
      <c r="P4274">
        <v>0</v>
      </c>
      <c r="Q4274">
        <v>0</v>
      </c>
      <c r="R4274" t="s">
        <v>10884</v>
      </c>
    </row>
    <row r="4275" spans="1:18">
      <c r="A4275" t="s">
        <v>10885</v>
      </c>
      <c r="B4275" t="s">
        <v>10886</v>
      </c>
      <c r="C4275" t="s">
        <v>29</v>
      </c>
      <c r="D4275" t="s">
        <v>22</v>
      </c>
      <c r="E4275">
        <v>303.27999999999997</v>
      </c>
      <c r="F4275" t="s">
        <v>23</v>
      </c>
      <c r="G4275" t="s">
        <v>24</v>
      </c>
      <c r="H4275">
        <v>11.41</v>
      </c>
      <c r="I4275">
        <v>0</v>
      </c>
      <c r="J4275" t="s">
        <v>25</v>
      </c>
      <c r="K4275">
        <v>466603</v>
      </c>
      <c r="L4275">
        <v>20</v>
      </c>
      <c r="M4275">
        <v>0</v>
      </c>
      <c r="N4275">
        <v>0</v>
      </c>
      <c r="O4275">
        <v>0</v>
      </c>
      <c r="P4275">
        <v>0</v>
      </c>
      <c r="Q4275">
        <v>0</v>
      </c>
      <c r="R4275" t="s">
        <v>10887</v>
      </c>
    </row>
    <row r="4276" spans="1:18">
      <c r="A4276" t="s">
        <v>10888</v>
      </c>
      <c r="B4276" t="s">
        <v>5572</v>
      </c>
      <c r="C4276" t="s">
        <v>60</v>
      </c>
      <c r="D4276" t="s">
        <v>22</v>
      </c>
      <c r="E4276">
        <v>417.71</v>
      </c>
      <c r="F4276" t="s">
        <v>23</v>
      </c>
      <c r="G4276" t="s">
        <v>24</v>
      </c>
      <c r="H4276">
        <v>9.56</v>
      </c>
      <c r="I4276">
        <v>0</v>
      </c>
      <c r="J4276" t="s">
        <v>31</v>
      </c>
      <c r="K4276">
        <v>423706</v>
      </c>
      <c r="L4276">
        <v>19</v>
      </c>
      <c r="M4276">
        <v>0</v>
      </c>
      <c r="N4276">
        <v>0</v>
      </c>
      <c r="O4276">
        <v>0</v>
      </c>
      <c r="P4276">
        <v>0</v>
      </c>
      <c r="Q4276">
        <v>0</v>
      </c>
      <c r="R4276" t="s">
        <v>10889</v>
      </c>
    </row>
    <row r="4277" spans="1:18">
      <c r="A4277" t="s">
        <v>10890</v>
      </c>
      <c r="B4277" t="s">
        <v>6647</v>
      </c>
      <c r="C4277" t="s">
        <v>44</v>
      </c>
      <c r="D4277" t="s">
        <v>54</v>
      </c>
      <c r="E4277">
        <v>220.32</v>
      </c>
      <c r="F4277" t="s">
        <v>23</v>
      </c>
      <c r="G4277" t="s">
        <v>24</v>
      </c>
      <c r="H4277">
        <v>11.56</v>
      </c>
      <c r="I4277">
        <v>0</v>
      </c>
      <c r="J4277" t="s">
        <v>48</v>
      </c>
      <c r="K4277">
        <v>438579</v>
      </c>
      <c r="L4277">
        <v>10</v>
      </c>
      <c r="M4277">
        <v>0</v>
      </c>
      <c r="N4277">
        <v>0</v>
      </c>
      <c r="O4277">
        <v>0</v>
      </c>
      <c r="P4277">
        <v>0</v>
      </c>
      <c r="Q4277">
        <v>0</v>
      </c>
      <c r="R4277" t="s">
        <v>10891</v>
      </c>
    </row>
    <row r="4278" spans="1:18">
      <c r="A4278" t="s">
        <v>10892</v>
      </c>
      <c r="B4278" t="s">
        <v>10893</v>
      </c>
      <c r="C4278" t="s">
        <v>121</v>
      </c>
      <c r="D4278" t="s">
        <v>30</v>
      </c>
      <c r="E4278">
        <v>1256.9000000000001</v>
      </c>
      <c r="F4278" t="s">
        <v>23</v>
      </c>
      <c r="G4278" t="s">
        <v>24</v>
      </c>
      <c r="H4278">
        <v>11.12</v>
      </c>
      <c r="I4278">
        <v>0</v>
      </c>
      <c r="J4278" t="s">
        <v>25</v>
      </c>
      <c r="K4278">
        <v>444238</v>
      </c>
      <c r="L4278">
        <v>24</v>
      </c>
      <c r="M4278">
        <v>0</v>
      </c>
      <c r="N4278">
        <v>0</v>
      </c>
      <c r="O4278">
        <v>0</v>
      </c>
      <c r="P4278">
        <v>0</v>
      </c>
      <c r="Q4278">
        <v>0</v>
      </c>
      <c r="R4278" t="s">
        <v>10894</v>
      </c>
    </row>
    <row r="4279" spans="1:18">
      <c r="A4279" t="s">
        <v>10895</v>
      </c>
      <c r="B4279" t="s">
        <v>124</v>
      </c>
      <c r="C4279" t="s">
        <v>44</v>
      </c>
      <c r="D4279" t="s">
        <v>30</v>
      </c>
      <c r="E4279">
        <v>252.21</v>
      </c>
      <c r="F4279" t="s">
        <v>23</v>
      </c>
      <c r="G4279" t="s">
        <v>24</v>
      </c>
      <c r="H4279">
        <v>9.35</v>
      </c>
      <c r="I4279">
        <v>0</v>
      </c>
      <c r="J4279" t="s">
        <v>144</v>
      </c>
      <c r="K4279">
        <v>519531</v>
      </c>
      <c r="L4279">
        <v>19</v>
      </c>
      <c r="M4279">
        <v>0</v>
      </c>
      <c r="N4279">
        <v>0</v>
      </c>
      <c r="O4279">
        <v>0</v>
      </c>
      <c r="P4279">
        <v>0</v>
      </c>
      <c r="Q4279">
        <v>0</v>
      </c>
      <c r="R4279" t="s">
        <v>10896</v>
      </c>
    </row>
    <row r="4280" spans="1:18">
      <c r="A4280" t="s">
        <v>10897</v>
      </c>
      <c r="B4280" t="s">
        <v>10898</v>
      </c>
      <c r="C4280" t="s">
        <v>21</v>
      </c>
      <c r="D4280" t="s">
        <v>22</v>
      </c>
      <c r="E4280">
        <v>473.34</v>
      </c>
      <c r="F4280" t="s">
        <v>39</v>
      </c>
      <c r="G4280" t="s">
        <v>40</v>
      </c>
      <c r="H4280">
        <v>3.03</v>
      </c>
      <c r="I4280">
        <v>0</v>
      </c>
      <c r="J4280" t="s">
        <v>31</v>
      </c>
      <c r="K4280">
        <v>514538</v>
      </c>
      <c r="L4280">
        <v>17</v>
      </c>
      <c r="M4280">
        <v>0</v>
      </c>
      <c r="N4280">
        <v>0</v>
      </c>
      <c r="O4280">
        <v>0</v>
      </c>
      <c r="P4280">
        <v>0</v>
      </c>
      <c r="Q4280">
        <v>0</v>
      </c>
      <c r="R4280" t="s">
        <v>10899</v>
      </c>
    </row>
    <row r="4281" spans="1:18">
      <c r="A4281" t="s">
        <v>10900</v>
      </c>
      <c r="B4281" t="s">
        <v>5153</v>
      </c>
      <c r="C4281" t="s">
        <v>95</v>
      </c>
      <c r="D4281" t="s">
        <v>30</v>
      </c>
      <c r="E4281">
        <v>1169.47</v>
      </c>
      <c r="F4281" t="s">
        <v>23</v>
      </c>
      <c r="G4281" t="s">
        <v>24</v>
      </c>
      <c r="H4281">
        <v>1.98</v>
      </c>
      <c r="I4281">
        <v>0</v>
      </c>
      <c r="J4281" t="s">
        <v>48</v>
      </c>
      <c r="K4281">
        <v>534131</v>
      </c>
      <c r="L4281">
        <v>19</v>
      </c>
      <c r="M4281">
        <v>0</v>
      </c>
      <c r="N4281">
        <v>0</v>
      </c>
      <c r="O4281">
        <v>0</v>
      </c>
      <c r="P4281">
        <v>0</v>
      </c>
      <c r="Q4281">
        <v>0</v>
      </c>
      <c r="R4281" t="s">
        <v>10901</v>
      </c>
    </row>
    <row r="4282" spans="1:18">
      <c r="A4282" t="s">
        <v>10902</v>
      </c>
      <c r="B4282" t="s">
        <v>10903</v>
      </c>
      <c r="C4282" t="s">
        <v>44</v>
      </c>
      <c r="D4282" t="s">
        <v>30</v>
      </c>
      <c r="E4282">
        <v>606.92999999999995</v>
      </c>
      <c r="F4282" t="s">
        <v>23</v>
      </c>
      <c r="G4282" t="s">
        <v>24</v>
      </c>
      <c r="H4282">
        <v>2.2400000000000002</v>
      </c>
      <c r="I4282">
        <v>0</v>
      </c>
      <c r="J4282" t="s">
        <v>25</v>
      </c>
      <c r="K4282">
        <v>404288</v>
      </c>
      <c r="L4282">
        <v>44</v>
      </c>
      <c r="M4282">
        <v>0</v>
      </c>
      <c r="N4282">
        <v>1</v>
      </c>
      <c r="O4282">
        <v>0</v>
      </c>
      <c r="P4282">
        <v>0</v>
      </c>
      <c r="Q4282">
        <v>0</v>
      </c>
      <c r="R4282" t="s">
        <v>10904</v>
      </c>
    </row>
    <row r="4283" spans="1:18">
      <c r="A4283" t="s">
        <v>10905</v>
      </c>
      <c r="B4283" t="s">
        <v>10906</v>
      </c>
      <c r="C4283" t="s">
        <v>60</v>
      </c>
      <c r="D4283" t="s">
        <v>30</v>
      </c>
      <c r="E4283">
        <v>917.17</v>
      </c>
      <c r="F4283" t="s">
        <v>55</v>
      </c>
      <c r="G4283" t="s">
        <v>40</v>
      </c>
      <c r="H4283">
        <v>10.33</v>
      </c>
      <c r="I4283">
        <v>0</v>
      </c>
      <c r="J4283" t="s">
        <v>48</v>
      </c>
      <c r="K4283">
        <v>432171</v>
      </c>
      <c r="L4283">
        <v>17</v>
      </c>
      <c r="M4283">
        <v>0</v>
      </c>
      <c r="N4283">
        <v>0</v>
      </c>
      <c r="O4283">
        <v>0</v>
      </c>
      <c r="P4283">
        <v>0</v>
      </c>
      <c r="Q4283">
        <v>0</v>
      </c>
      <c r="R4283" t="s">
        <v>10907</v>
      </c>
    </row>
    <row r="4284" spans="1:18">
      <c r="A4284" t="s">
        <v>10908</v>
      </c>
      <c r="B4284" t="s">
        <v>6408</v>
      </c>
      <c r="C4284" t="s">
        <v>44</v>
      </c>
      <c r="D4284" t="s">
        <v>30</v>
      </c>
      <c r="E4284">
        <v>259.39</v>
      </c>
      <c r="F4284" t="s">
        <v>23</v>
      </c>
      <c r="G4284" t="s">
        <v>24</v>
      </c>
      <c r="H4284">
        <v>10.01</v>
      </c>
      <c r="I4284">
        <v>0</v>
      </c>
      <c r="J4284" t="s">
        <v>31</v>
      </c>
      <c r="K4284">
        <v>426725</v>
      </c>
      <c r="L4284">
        <v>24</v>
      </c>
      <c r="M4284">
        <v>0</v>
      </c>
      <c r="N4284">
        <v>0</v>
      </c>
      <c r="O4284">
        <v>0</v>
      </c>
      <c r="P4284">
        <v>0</v>
      </c>
      <c r="Q4284">
        <v>0</v>
      </c>
      <c r="R4284" t="s">
        <v>10909</v>
      </c>
    </row>
    <row r="4285" spans="1:18">
      <c r="A4285" t="s">
        <v>10910</v>
      </c>
      <c r="B4285" t="s">
        <v>1254</v>
      </c>
      <c r="C4285" t="s">
        <v>53</v>
      </c>
      <c r="D4285" t="s">
        <v>70</v>
      </c>
      <c r="E4285">
        <v>404</v>
      </c>
      <c r="F4285" t="s">
        <v>55</v>
      </c>
      <c r="G4285" t="s">
        <v>40</v>
      </c>
      <c r="H4285">
        <v>2.91</v>
      </c>
      <c r="I4285">
        <v>0</v>
      </c>
      <c r="J4285" t="s">
        <v>25</v>
      </c>
      <c r="K4285">
        <v>502498</v>
      </c>
      <c r="L4285">
        <v>22</v>
      </c>
      <c r="M4285">
        <v>0</v>
      </c>
      <c r="N4285">
        <v>0</v>
      </c>
      <c r="O4285">
        <v>0</v>
      </c>
      <c r="P4285">
        <v>0</v>
      </c>
      <c r="Q4285">
        <v>0</v>
      </c>
      <c r="R4285" t="s">
        <v>10911</v>
      </c>
    </row>
    <row r="4286" spans="1:18">
      <c r="A4286" t="s">
        <v>10912</v>
      </c>
      <c r="B4286" t="s">
        <v>702</v>
      </c>
      <c r="C4286" t="s">
        <v>44</v>
      </c>
      <c r="D4286" t="s">
        <v>30</v>
      </c>
      <c r="E4286">
        <v>327.87</v>
      </c>
      <c r="F4286" t="s">
        <v>23</v>
      </c>
      <c r="G4286" t="s">
        <v>24</v>
      </c>
      <c r="H4286">
        <v>6.94</v>
      </c>
      <c r="I4286">
        <v>0</v>
      </c>
      <c r="J4286" t="s">
        <v>48</v>
      </c>
      <c r="K4286">
        <v>527128</v>
      </c>
      <c r="L4286">
        <v>13</v>
      </c>
      <c r="M4286">
        <v>0</v>
      </c>
      <c r="N4286">
        <v>0</v>
      </c>
      <c r="O4286">
        <v>0</v>
      </c>
      <c r="P4286">
        <v>0</v>
      </c>
      <c r="Q4286">
        <v>0</v>
      </c>
      <c r="R4286" t="s">
        <v>10913</v>
      </c>
    </row>
    <row r="4287" spans="1:18">
      <c r="A4287" t="s">
        <v>10914</v>
      </c>
      <c r="B4287" t="s">
        <v>10915</v>
      </c>
      <c r="C4287" t="s">
        <v>60</v>
      </c>
      <c r="D4287" t="s">
        <v>54</v>
      </c>
      <c r="E4287">
        <v>157.51</v>
      </c>
      <c r="F4287" t="s">
        <v>39</v>
      </c>
      <c r="G4287" t="s">
        <v>40</v>
      </c>
      <c r="H4287">
        <v>15.01</v>
      </c>
      <c r="I4287">
        <v>0</v>
      </c>
      <c r="J4287" t="s">
        <v>144</v>
      </c>
      <c r="K4287">
        <v>434891</v>
      </c>
      <c r="L4287">
        <v>17</v>
      </c>
      <c r="M4287">
        <v>0</v>
      </c>
      <c r="N4287">
        <v>0</v>
      </c>
      <c r="O4287">
        <v>0</v>
      </c>
      <c r="P4287">
        <v>0</v>
      </c>
      <c r="Q4287">
        <v>0</v>
      </c>
      <c r="R4287" t="s">
        <v>10916</v>
      </c>
    </row>
    <row r="4288" spans="1:18">
      <c r="A4288" t="s">
        <v>10917</v>
      </c>
      <c r="B4288" t="s">
        <v>10918</v>
      </c>
      <c r="C4288" t="s">
        <v>29</v>
      </c>
      <c r="D4288" t="s">
        <v>22</v>
      </c>
      <c r="E4288">
        <v>258.22000000000003</v>
      </c>
      <c r="F4288" t="s">
        <v>55</v>
      </c>
      <c r="G4288" t="s">
        <v>40</v>
      </c>
      <c r="H4288">
        <v>1.29</v>
      </c>
      <c r="I4288">
        <v>0</v>
      </c>
      <c r="J4288" t="s">
        <v>31</v>
      </c>
      <c r="K4288">
        <v>433894</v>
      </c>
      <c r="L4288">
        <v>10</v>
      </c>
      <c r="M4288">
        <v>0</v>
      </c>
      <c r="N4288">
        <v>0</v>
      </c>
      <c r="O4288">
        <v>0</v>
      </c>
      <c r="P4288">
        <v>0</v>
      </c>
      <c r="Q4288">
        <v>0</v>
      </c>
      <c r="R4288" t="s">
        <v>10919</v>
      </c>
    </row>
    <row r="4289" spans="1:19">
      <c r="A4289" t="s">
        <v>10920</v>
      </c>
      <c r="B4289" t="s">
        <v>569</v>
      </c>
      <c r="C4289" t="s">
        <v>44</v>
      </c>
      <c r="D4289" t="s">
        <v>70</v>
      </c>
      <c r="E4289">
        <v>812.96</v>
      </c>
      <c r="F4289" t="s">
        <v>55</v>
      </c>
      <c r="G4289" t="s">
        <v>40</v>
      </c>
      <c r="H4289">
        <v>10.74</v>
      </c>
      <c r="I4289">
        <v>0</v>
      </c>
      <c r="J4289" t="s">
        <v>31</v>
      </c>
      <c r="K4289">
        <v>516205</v>
      </c>
      <c r="L4289">
        <v>14</v>
      </c>
      <c r="M4289">
        <v>0</v>
      </c>
      <c r="N4289">
        <v>0</v>
      </c>
      <c r="O4289">
        <v>0</v>
      </c>
      <c r="P4289">
        <v>0</v>
      </c>
      <c r="Q4289">
        <v>0</v>
      </c>
      <c r="R4289" t="s">
        <v>10921</v>
      </c>
    </row>
    <row r="4290" spans="1:19">
      <c r="A4290" t="s">
        <v>10922</v>
      </c>
      <c r="B4290" t="s">
        <v>10923</v>
      </c>
      <c r="C4290" t="s">
        <v>121</v>
      </c>
      <c r="D4290" t="s">
        <v>30</v>
      </c>
      <c r="E4290">
        <v>117.51</v>
      </c>
      <c r="F4290" t="s">
        <v>23</v>
      </c>
      <c r="G4290" t="s">
        <v>24</v>
      </c>
      <c r="H4290">
        <v>11.91</v>
      </c>
      <c r="I4290">
        <v>0</v>
      </c>
      <c r="J4290" t="s">
        <v>31</v>
      </c>
      <c r="K4290">
        <v>538226</v>
      </c>
      <c r="L4290">
        <v>41</v>
      </c>
      <c r="M4290">
        <v>0</v>
      </c>
      <c r="N4290">
        <v>0</v>
      </c>
      <c r="O4290">
        <v>1</v>
      </c>
      <c r="P4290">
        <v>0</v>
      </c>
      <c r="Q4290">
        <v>0</v>
      </c>
      <c r="R4290" t="s">
        <v>10924</v>
      </c>
    </row>
    <row r="4291" spans="1:19">
      <c r="A4291" t="s">
        <v>10925</v>
      </c>
      <c r="B4291" t="s">
        <v>10926</v>
      </c>
      <c r="C4291" t="s">
        <v>21</v>
      </c>
      <c r="D4291" t="s">
        <v>22</v>
      </c>
      <c r="E4291">
        <v>383.07</v>
      </c>
      <c r="F4291" t="s">
        <v>23</v>
      </c>
      <c r="G4291" t="s">
        <v>24</v>
      </c>
      <c r="H4291">
        <v>9.86</v>
      </c>
      <c r="I4291">
        <v>0</v>
      </c>
      <c r="J4291" t="s">
        <v>25</v>
      </c>
      <c r="K4291">
        <v>539987</v>
      </c>
      <c r="L4291">
        <v>15</v>
      </c>
      <c r="M4291">
        <v>0</v>
      </c>
      <c r="N4291">
        <v>0</v>
      </c>
      <c r="O4291">
        <v>0</v>
      </c>
      <c r="P4291">
        <v>0</v>
      </c>
      <c r="Q4291">
        <v>0</v>
      </c>
      <c r="R4291" t="s">
        <v>10927</v>
      </c>
    </row>
    <row r="4292" spans="1:19">
      <c r="A4292" t="s">
        <v>10928</v>
      </c>
      <c r="B4292" t="s">
        <v>4642</v>
      </c>
      <c r="C4292" t="s">
        <v>29</v>
      </c>
      <c r="D4292" t="s">
        <v>22</v>
      </c>
      <c r="E4292">
        <v>742.63</v>
      </c>
      <c r="F4292" t="s">
        <v>23</v>
      </c>
      <c r="G4292" t="s">
        <v>24</v>
      </c>
      <c r="H4292">
        <v>3.72</v>
      </c>
      <c r="I4292">
        <v>0</v>
      </c>
      <c r="J4292" t="s">
        <v>144</v>
      </c>
      <c r="K4292">
        <v>544428</v>
      </c>
      <c r="L4292">
        <v>35</v>
      </c>
      <c r="M4292">
        <v>0</v>
      </c>
      <c r="N4292">
        <v>0</v>
      </c>
      <c r="O4292">
        <v>0</v>
      </c>
      <c r="P4292">
        <v>1</v>
      </c>
      <c r="Q4292">
        <v>0</v>
      </c>
      <c r="R4292" t="s">
        <v>10929</v>
      </c>
    </row>
    <row r="4293" spans="1:19">
      <c r="A4293" t="s">
        <v>10930</v>
      </c>
      <c r="B4293" t="s">
        <v>5585</v>
      </c>
      <c r="C4293" t="s">
        <v>21</v>
      </c>
      <c r="D4293" t="s">
        <v>22</v>
      </c>
      <c r="E4293">
        <v>2098.75</v>
      </c>
      <c r="F4293" t="s">
        <v>23</v>
      </c>
      <c r="G4293" t="s">
        <v>24</v>
      </c>
      <c r="H4293">
        <v>1.76</v>
      </c>
      <c r="I4293">
        <v>0</v>
      </c>
      <c r="J4293" t="s">
        <v>31</v>
      </c>
      <c r="K4293">
        <v>546282</v>
      </c>
      <c r="L4293">
        <v>14</v>
      </c>
      <c r="M4293">
        <v>0</v>
      </c>
      <c r="N4293">
        <v>0</v>
      </c>
      <c r="O4293">
        <v>0</v>
      </c>
      <c r="P4293">
        <v>0</v>
      </c>
      <c r="Q4293">
        <v>0</v>
      </c>
      <c r="R4293" t="s">
        <v>10931</v>
      </c>
    </row>
    <row r="4294" spans="1:19">
      <c r="A4294" t="s">
        <v>10932</v>
      </c>
      <c r="B4294" t="s">
        <v>4387</v>
      </c>
      <c r="C4294" t="s">
        <v>35</v>
      </c>
      <c r="D4294" t="s">
        <v>70</v>
      </c>
      <c r="E4294">
        <v>560.17999999999995</v>
      </c>
      <c r="F4294" t="s">
        <v>39</v>
      </c>
      <c r="G4294" t="s">
        <v>40</v>
      </c>
      <c r="H4294">
        <v>6.92</v>
      </c>
      <c r="I4294">
        <v>0</v>
      </c>
      <c r="J4294" t="s">
        <v>31</v>
      </c>
      <c r="K4294">
        <v>437375</v>
      </c>
      <c r="L4294">
        <v>10</v>
      </c>
      <c r="M4294">
        <v>0</v>
      </c>
      <c r="N4294">
        <v>0</v>
      </c>
      <c r="O4294">
        <v>0</v>
      </c>
      <c r="P4294">
        <v>0</v>
      </c>
      <c r="Q4294">
        <v>0</v>
      </c>
      <c r="R4294" t="s">
        <v>10933</v>
      </c>
    </row>
    <row r="4295" spans="1:19">
      <c r="A4295" t="s">
        <v>10934</v>
      </c>
      <c r="B4295" t="s">
        <v>10935</v>
      </c>
      <c r="C4295" t="s">
        <v>53</v>
      </c>
      <c r="D4295" t="s">
        <v>70</v>
      </c>
      <c r="E4295">
        <v>1954.84</v>
      </c>
      <c r="F4295" t="s">
        <v>39</v>
      </c>
      <c r="G4295" t="s">
        <v>24</v>
      </c>
      <c r="H4295">
        <v>1.08</v>
      </c>
      <c r="I4295">
        <v>0</v>
      </c>
      <c r="J4295" t="s">
        <v>144</v>
      </c>
      <c r="K4295">
        <v>401517</v>
      </c>
      <c r="L4295">
        <v>12</v>
      </c>
      <c r="M4295">
        <v>0</v>
      </c>
      <c r="N4295">
        <v>0</v>
      </c>
      <c r="O4295">
        <v>0</v>
      </c>
      <c r="P4295">
        <v>0</v>
      </c>
      <c r="Q4295">
        <v>0</v>
      </c>
      <c r="R4295" t="s">
        <v>10936</v>
      </c>
      <c r="S4295" t="s">
        <v>50</v>
      </c>
    </row>
    <row r="4296" spans="1:19">
      <c r="A4296" t="s">
        <v>10937</v>
      </c>
      <c r="B4296" t="s">
        <v>6641</v>
      </c>
      <c r="C4296" t="s">
        <v>60</v>
      </c>
      <c r="D4296" t="s">
        <v>54</v>
      </c>
      <c r="E4296">
        <v>318.93</v>
      </c>
      <c r="F4296" t="s">
        <v>55</v>
      </c>
      <c r="G4296" t="s">
        <v>24</v>
      </c>
      <c r="H4296">
        <v>9.0399999999999991</v>
      </c>
      <c r="I4296">
        <v>0</v>
      </c>
      <c r="J4296" t="s">
        <v>144</v>
      </c>
      <c r="K4296">
        <v>418104</v>
      </c>
      <c r="L4296">
        <v>10</v>
      </c>
      <c r="M4296">
        <v>0</v>
      </c>
      <c r="N4296">
        <v>0</v>
      </c>
      <c r="O4296">
        <v>0</v>
      </c>
      <c r="P4296">
        <v>0</v>
      </c>
      <c r="Q4296">
        <v>0</v>
      </c>
      <c r="R4296" t="s">
        <v>10938</v>
      </c>
      <c r="S4296" t="s">
        <v>57</v>
      </c>
    </row>
    <row r="4297" spans="1:19">
      <c r="A4297" t="s">
        <v>10939</v>
      </c>
      <c r="B4297" t="s">
        <v>10940</v>
      </c>
      <c r="C4297" t="s">
        <v>44</v>
      </c>
      <c r="D4297" t="s">
        <v>30</v>
      </c>
      <c r="E4297">
        <v>637.83000000000004</v>
      </c>
      <c r="F4297" t="s">
        <v>23</v>
      </c>
      <c r="G4297" t="s">
        <v>24</v>
      </c>
      <c r="H4297">
        <v>6.9</v>
      </c>
      <c r="I4297">
        <v>0</v>
      </c>
      <c r="J4297" t="s">
        <v>31</v>
      </c>
      <c r="K4297">
        <v>495902</v>
      </c>
      <c r="L4297">
        <v>25</v>
      </c>
      <c r="M4297">
        <v>0</v>
      </c>
      <c r="N4297">
        <v>0</v>
      </c>
      <c r="O4297">
        <v>0</v>
      </c>
      <c r="P4297">
        <v>0</v>
      </c>
      <c r="Q4297">
        <v>0</v>
      </c>
      <c r="R4297" t="s">
        <v>10941</v>
      </c>
    </row>
    <row r="4298" spans="1:19">
      <c r="A4298" t="s">
        <v>10942</v>
      </c>
      <c r="B4298" t="s">
        <v>10943</v>
      </c>
      <c r="C4298" t="s">
        <v>53</v>
      </c>
      <c r="D4298" t="s">
        <v>30</v>
      </c>
      <c r="E4298">
        <v>448.11</v>
      </c>
      <c r="F4298" t="s">
        <v>23</v>
      </c>
      <c r="G4298" t="s">
        <v>24</v>
      </c>
      <c r="H4298">
        <v>1.55</v>
      </c>
      <c r="I4298">
        <v>0</v>
      </c>
      <c r="J4298" t="s">
        <v>31</v>
      </c>
      <c r="K4298">
        <v>529788</v>
      </c>
      <c r="L4298">
        <v>16</v>
      </c>
      <c r="M4298">
        <v>0</v>
      </c>
      <c r="N4298">
        <v>0</v>
      </c>
      <c r="O4298">
        <v>0</v>
      </c>
      <c r="P4298">
        <v>0</v>
      </c>
      <c r="Q4298">
        <v>0</v>
      </c>
      <c r="R4298" t="s">
        <v>10944</v>
      </c>
    </row>
    <row r="4299" spans="1:19">
      <c r="A4299" t="s">
        <v>10945</v>
      </c>
      <c r="B4299" t="s">
        <v>1633</v>
      </c>
      <c r="C4299" t="s">
        <v>21</v>
      </c>
      <c r="D4299" t="s">
        <v>70</v>
      </c>
      <c r="E4299">
        <v>398.38</v>
      </c>
      <c r="F4299" t="s">
        <v>39</v>
      </c>
      <c r="G4299" t="s">
        <v>40</v>
      </c>
      <c r="H4299">
        <v>10.08</v>
      </c>
      <c r="I4299">
        <v>0</v>
      </c>
      <c r="J4299" t="s">
        <v>48</v>
      </c>
      <c r="K4299">
        <v>462649</v>
      </c>
      <c r="L4299">
        <v>10</v>
      </c>
      <c r="M4299">
        <v>0</v>
      </c>
      <c r="N4299">
        <v>0</v>
      </c>
      <c r="O4299">
        <v>0</v>
      </c>
      <c r="P4299">
        <v>0</v>
      </c>
      <c r="Q4299">
        <v>0</v>
      </c>
      <c r="R4299" t="s">
        <v>10946</v>
      </c>
    </row>
    <row r="4300" spans="1:19">
      <c r="A4300" t="s">
        <v>10947</v>
      </c>
      <c r="B4300" t="s">
        <v>4362</v>
      </c>
      <c r="C4300" t="s">
        <v>44</v>
      </c>
      <c r="D4300" t="s">
        <v>54</v>
      </c>
      <c r="E4300">
        <v>872.23</v>
      </c>
      <c r="F4300" t="s">
        <v>23</v>
      </c>
      <c r="G4300" t="s">
        <v>24</v>
      </c>
      <c r="H4300">
        <v>9.5299999999999994</v>
      </c>
      <c r="I4300">
        <v>0</v>
      </c>
      <c r="J4300" t="s">
        <v>31</v>
      </c>
      <c r="K4300">
        <v>423804</v>
      </c>
      <c r="L4300">
        <v>40</v>
      </c>
      <c r="M4300">
        <v>0</v>
      </c>
      <c r="N4300">
        <v>0</v>
      </c>
      <c r="O4300">
        <v>1</v>
      </c>
      <c r="P4300">
        <v>0</v>
      </c>
      <c r="Q4300">
        <v>0</v>
      </c>
      <c r="R4300" t="s">
        <v>10948</v>
      </c>
    </row>
    <row r="4301" spans="1:19">
      <c r="A4301" t="s">
        <v>10949</v>
      </c>
      <c r="B4301" t="s">
        <v>7525</v>
      </c>
      <c r="C4301" t="s">
        <v>53</v>
      </c>
      <c r="D4301" t="s">
        <v>22</v>
      </c>
      <c r="E4301">
        <v>1159.3699999999999</v>
      </c>
      <c r="F4301" t="s">
        <v>55</v>
      </c>
      <c r="G4301" t="s">
        <v>40</v>
      </c>
      <c r="H4301">
        <v>0.81</v>
      </c>
      <c r="I4301">
        <v>0</v>
      </c>
      <c r="J4301" t="s">
        <v>48</v>
      </c>
      <c r="K4301">
        <v>448883</v>
      </c>
      <c r="L4301">
        <v>52</v>
      </c>
      <c r="M4301">
        <v>0</v>
      </c>
      <c r="N4301">
        <v>0</v>
      </c>
      <c r="O4301">
        <v>1</v>
      </c>
      <c r="P4301">
        <v>0</v>
      </c>
      <c r="Q4301">
        <v>0</v>
      </c>
      <c r="R4301" t="s">
        <v>10950</v>
      </c>
    </row>
    <row r="4302" spans="1:19">
      <c r="A4302" t="s">
        <v>10951</v>
      </c>
      <c r="B4302" t="s">
        <v>5067</v>
      </c>
      <c r="C4302" t="s">
        <v>44</v>
      </c>
      <c r="D4302" t="s">
        <v>22</v>
      </c>
      <c r="E4302">
        <v>239.52</v>
      </c>
      <c r="F4302" t="s">
        <v>39</v>
      </c>
      <c r="G4302" t="s">
        <v>24</v>
      </c>
      <c r="H4302">
        <v>8.09</v>
      </c>
      <c r="I4302">
        <v>0</v>
      </c>
      <c r="J4302" t="s">
        <v>25</v>
      </c>
      <c r="K4302">
        <v>544974</v>
      </c>
      <c r="L4302">
        <v>11</v>
      </c>
      <c r="M4302">
        <v>0</v>
      </c>
      <c r="N4302">
        <v>0</v>
      </c>
      <c r="O4302">
        <v>0</v>
      </c>
      <c r="P4302">
        <v>0</v>
      </c>
      <c r="Q4302">
        <v>0</v>
      </c>
      <c r="R4302" t="s">
        <v>10952</v>
      </c>
      <c r="S4302" t="s">
        <v>50</v>
      </c>
    </row>
    <row r="4303" spans="1:19">
      <c r="A4303" t="s">
        <v>10953</v>
      </c>
      <c r="B4303" t="s">
        <v>10954</v>
      </c>
      <c r="C4303" t="s">
        <v>35</v>
      </c>
      <c r="D4303" t="s">
        <v>22</v>
      </c>
      <c r="E4303">
        <v>858.62</v>
      </c>
      <c r="F4303" t="s">
        <v>23</v>
      </c>
      <c r="G4303" t="s">
        <v>24</v>
      </c>
      <c r="H4303">
        <v>9.2200000000000006</v>
      </c>
      <c r="I4303">
        <v>0</v>
      </c>
      <c r="J4303" t="s">
        <v>31</v>
      </c>
      <c r="K4303">
        <v>510426</v>
      </c>
      <c r="L4303">
        <v>70</v>
      </c>
      <c r="M4303">
        <v>0</v>
      </c>
      <c r="N4303">
        <v>1</v>
      </c>
      <c r="O4303">
        <v>0</v>
      </c>
      <c r="P4303">
        <v>1</v>
      </c>
      <c r="Q4303">
        <v>0</v>
      </c>
      <c r="R4303" t="s">
        <v>10955</v>
      </c>
    </row>
    <row r="4304" spans="1:19">
      <c r="A4304" t="s">
        <v>10956</v>
      </c>
      <c r="B4304" t="s">
        <v>10957</v>
      </c>
      <c r="C4304" t="s">
        <v>121</v>
      </c>
      <c r="D4304" t="s">
        <v>70</v>
      </c>
      <c r="E4304">
        <v>343.74</v>
      </c>
      <c r="F4304" t="s">
        <v>55</v>
      </c>
      <c r="G4304" t="s">
        <v>40</v>
      </c>
      <c r="H4304">
        <v>9.65</v>
      </c>
      <c r="I4304">
        <v>0</v>
      </c>
      <c r="J4304" t="s">
        <v>31</v>
      </c>
      <c r="K4304">
        <v>459838</v>
      </c>
      <c r="L4304">
        <v>18</v>
      </c>
      <c r="M4304">
        <v>0</v>
      </c>
      <c r="N4304">
        <v>0</v>
      </c>
      <c r="O4304">
        <v>0</v>
      </c>
      <c r="P4304">
        <v>0</v>
      </c>
      <c r="Q4304">
        <v>0</v>
      </c>
      <c r="R4304" t="s">
        <v>10958</v>
      </c>
    </row>
    <row r="4305" spans="1:19">
      <c r="A4305" t="s">
        <v>10959</v>
      </c>
      <c r="B4305" t="s">
        <v>2520</v>
      </c>
      <c r="C4305" t="s">
        <v>60</v>
      </c>
      <c r="D4305" t="s">
        <v>22</v>
      </c>
      <c r="E4305">
        <v>993.93</v>
      </c>
      <c r="F4305" t="s">
        <v>23</v>
      </c>
      <c r="G4305" t="s">
        <v>24</v>
      </c>
      <c r="H4305">
        <v>4.1900000000000004</v>
      </c>
      <c r="I4305">
        <v>0</v>
      </c>
      <c r="J4305" t="s">
        <v>25</v>
      </c>
      <c r="K4305">
        <v>440631</v>
      </c>
      <c r="L4305">
        <v>24</v>
      </c>
      <c r="M4305">
        <v>0</v>
      </c>
      <c r="N4305">
        <v>0</v>
      </c>
      <c r="O4305">
        <v>0</v>
      </c>
      <c r="P4305">
        <v>0</v>
      </c>
      <c r="Q4305">
        <v>0</v>
      </c>
      <c r="R4305" t="s">
        <v>10960</v>
      </c>
    </row>
    <row r="4306" spans="1:19">
      <c r="A4306" t="s">
        <v>10961</v>
      </c>
      <c r="B4306" t="s">
        <v>6452</v>
      </c>
      <c r="C4306" t="s">
        <v>121</v>
      </c>
      <c r="D4306" t="s">
        <v>30</v>
      </c>
      <c r="E4306">
        <v>53.03</v>
      </c>
      <c r="F4306" t="s">
        <v>23</v>
      </c>
      <c r="G4306" t="s">
        <v>24</v>
      </c>
      <c r="H4306">
        <v>7.33</v>
      </c>
      <c r="I4306">
        <v>0</v>
      </c>
      <c r="J4306" t="s">
        <v>48</v>
      </c>
      <c r="K4306">
        <v>458643</v>
      </c>
      <c r="L4306">
        <v>19</v>
      </c>
      <c r="M4306">
        <v>0</v>
      </c>
      <c r="N4306">
        <v>0</v>
      </c>
      <c r="O4306">
        <v>0</v>
      </c>
      <c r="P4306">
        <v>0</v>
      </c>
      <c r="Q4306">
        <v>0</v>
      </c>
      <c r="R4306" t="s">
        <v>10962</v>
      </c>
    </row>
    <row r="4307" spans="1:19">
      <c r="A4307" t="s">
        <v>10963</v>
      </c>
      <c r="B4307" t="s">
        <v>10964</v>
      </c>
      <c r="C4307" t="s">
        <v>60</v>
      </c>
      <c r="D4307" t="s">
        <v>30</v>
      </c>
      <c r="E4307">
        <v>478.11</v>
      </c>
      <c r="F4307" t="s">
        <v>23</v>
      </c>
      <c r="G4307" t="s">
        <v>24</v>
      </c>
      <c r="H4307">
        <v>1.92</v>
      </c>
      <c r="I4307">
        <v>0</v>
      </c>
      <c r="J4307" t="s">
        <v>31</v>
      </c>
      <c r="K4307">
        <v>534771</v>
      </c>
      <c r="L4307">
        <v>23</v>
      </c>
      <c r="M4307">
        <v>0</v>
      </c>
      <c r="N4307">
        <v>0</v>
      </c>
      <c r="O4307">
        <v>0</v>
      </c>
      <c r="P4307">
        <v>0</v>
      </c>
      <c r="Q4307">
        <v>0</v>
      </c>
      <c r="R4307" t="s">
        <v>10965</v>
      </c>
    </row>
    <row r="4308" spans="1:19">
      <c r="A4308" t="s">
        <v>10966</v>
      </c>
      <c r="B4308" t="s">
        <v>1306</v>
      </c>
      <c r="C4308" t="s">
        <v>21</v>
      </c>
      <c r="D4308" t="s">
        <v>70</v>
      </c>
      <c r="E4308">
        <v>366.22</v>
      </c>
      <c r="F4308" t="s">
        <v>23</v>
      </c>
      <c r="G4308" t="s">
        <v>24</v>
      </c>
      <c r="H4308">
        <v>11.31</v>
      </c>
      <c r="I4308">
        <v>0</v>
      </c>
      <c r="J4308" t="s">
        <v>25</v>
      </c>
      <c r="K4308">
        <v>474494</v>
      </c>
      <c r="L4308">
        <v>19</v>
      </c>
      <c r="M4308">
        <v>0</v>
      </c>
      <c r="N4308">
        <v>0</v>
      </c>
      <c r="O4308">
        <v>0</v>
      </c>
      <c r="P4308">
        <v>0</v>
      </c>
      <c r="Q4308">
        <v>0</v>
      </c>
      <c r="R4308" t="s">
        <v>10967</v>
      </c>
    </row>
    <row r="4309" spans="1:19">
      <c r="A4309" t="s">
        <v>10968</v>
      </c>
      <c r="B4309" t="s">
        <v>1124</v>
      </c>
      <c r="C4309" t="s">
        <v>128</v>
      </c>
      <c r="D4309" t="s">
        <v>22</v>
      </c>
      <c r="E4309">
        <v>448.06</v>
      </c>
      <c r="F4309" t="s">
        <v>55</v>
      </c>
      <c r="G4309" t="s">
        <v>40</v>
      </c>
      <c r="H4309">
        <v>4.79</v>
      </c>
      <c r="I4309">
        <v>0</v>
      </c>
      <c r="J4309" t="s">
        <v>31</v>
      </c>
      <c r="K4309">
        <v>507981</v>
      </c>
      <c r="L4309">
        <v>17</v>
      </c>
      <c r="M4309">
        <v>0</v>
      </c>
      <c r="N4309">
        <v>0</v>
      </c>
      <c r="O4309">
        <v>0</v>
      </c>
      <c r="P4309">
        <v>0</v>
      </c>
      <c r="Q4309">
        <v>0</v>
      </c>
      <c r="R4309" t="s">
        <v>10969</v>
      </c>
    </row>
    <row r="4310" spans="1:19">
      <c r="A4310" t="s">
        <v>10970</v>
      </c>
      <c r="B4310" t="s">
        <v>6081</v>
      </c>
      <c r="C4310" t="s">
        <v>60</v>
      </c>
      <c r="D4310" t="s">
        <v>30</v>
      </c>
      <c r="E4310">
        <v>2007.44</v>
      </c>
      <c r="F4310" t="s">
        <v>23</v>
      </c>
      <c r="G4310" t="s">
        <v>24</v>
      </c>
      <c r="H4310">
        <v>11.26</v>
      </c>
      <c r="I4310">
        <v>0</v>
      </c>
      <c r="J4310" t="s">
        <v>25</v>
      </c>
      <c r="K4310">
        <v>553781</v>
      </c>
      <c r="L4310">
        <v>13</v>
      </c>
      <c r="M4310">
        <v>0</v>
      </c>
      <c r="N4310">
        <v>0</v>
      </c>
      <c r="O4310">
        <v>0</v>
      </c>
      <c r="P4310">
        <v>0</v>
      </c>
      <c r="Q4310">
        <v>0</v>
      </c>
      <c r="R4310" t="s">
        <v>10971</v>
      </c>
    </row>
    <row r="4311" spans="1:19">
      <c r="A4311" t="s">
        <v>10972</v>
      </c>
      <c r="B4311" t="s">
        <v>1391</v>
      </c>
      <c r="C4311" t="s">
        <v>60</v>
      </c>
      <c r="D4311" t="s">
        <v>22</v>
      </c>
      <c r="E4311">
        <v>847.2</v>
      </c>
      <c r="F4311" t="s">
        <v>55</v>
      </c>
      <c r="G4311" t="s">
        <v>40</v>
      </c>
      <c r="H4311">
        <v>9.51</v>
      </c>
      <c r="I4311">
        <v>0</v>
      </c>
      <c r="J4311" t="s">
        <v>31</v>
      </c>
      <c r="K4311">
        <v>429274</v>
      </c>
      <c r="L4311">
        <v>20</v>
      </c>
      <c r="M4311">
        <v>0</v>
      </c>
      <c r="N4311">
        <v>0</v>
      </c>
      <c r="O4311">
        <v>0</v>
      </c>
      <c r="P4311">
        <v>0</v>
      </c>
      <c r="Q4311">
        <v>0</v>
      </c>
      <c r="R4311" t="s">
        <v>10973</v>
      </c>
    </row>
    <row r="4312" spans="1:19">
      <c r="A4312" t="s">
        <v>10974</v>
      </c>
      <c r="B4312" t="s">
        <v>1312</v>
      </c>
      <c r="C4312" t="s">
        <v>35</v>
      </c>
      <c r="D4312" t="s">
        <v>22</v>
      </c>
      <c r="E4312">
        <v>227.56</v>
      </c>
      <c r="F4312" t="s">
        <v>23</v>
      </c>
      <c r="G4312" t="s">
        <v>24</v>
      </c>
      <c r="H4312">
        <v>4.33</v>
      </c>
      <c r="I4312">
        <v>0</v>
      </c>
      <c r="J4312" t="s">
        <v>25</v>
      </c>
      <c r="K4312">
        <v>498652</v>
      </c>
      <c r="L4312">
        <v>12</v>
      </c>
      <c r="M4312">
        <v>0</v>
      </c>
      <c r="N4312">
        <v>0</v>
      </c>
      <c r="O4312">
        <v>0</v>
      </c>
      <c r="P4312">
        <v>0</v>
      </c>
      <c r="Q4312">
        <v>0</v>
      </c>
      <c r="R4312" t="s">
        <v>10975</v>
      </c>
    </row>
    <row r="4313" spans="1:19">
      <c r="A4313" t="s">
        <v>10976</v>
      </c>
      <c r="B4313" t="s">
        <v>1185</v>
      </c>
      <c r="C4313" t="s">
        <v>128</v>
      </c>
      <c r="D4313" t="s">
        <v>70</v>
      </c>
      <c r="E4313">
        <v>123.03</v>
      </c>
      <c r="F4313" t="s">
        <v>55</v>
      </c>
      <c r="G4313" t="s">
        <v>24</v>
      </c>
      <c r="H4313">
        <v>10.41</v>
      </c>
      <c r="I4313">
        <v>0</v>
      </c>
      <c r="J4313" t="s">
        <v>31</v>
      </c>
      <c r="K4313">
        <v>535392</v>
      </c>
      <c r="L4313">
        <v>18</v>
      </c>
      <c r="M4313">
        <v>0</v>
      </c>
      <c r="N4313">
        <v>0</v>
      </c>
      <c r="O4313">
        <v>0</v>
      </c>
      <c r="P4313">
        <v>0</v>
      </c>
      <c r="Q4313">
        <v>0</v>
      </c>
      <c r="R4313" t="s">
        <v>10977</v>
      </c>
      <c r="S4313" t="s">
        <v>57</v>
      </c>
    </row>
    <row r="4314" spans="1:19">
      <c r="A4314" t="s">
        <v>10978</v>
      </c>
      <c r="B4314" t="s">
        <v>3904</v>
      </c>
      <c r="C4314" t="s">
        <v>35</v>
      </c>
      <c r="D4314" t="s">
        <v>70</v>
      </c>
      <c r="E4314">
        <v>308.8</v>
      </c>
      <c r="F4314" t="s">
        <v>39</v>
      </c>
      <c r="G4314" t="s">
        <v>40</v>
      </c>
      <c r="H4314">
        <v>9.6199999999999992</v>
      </c>
      <c r="I4314">
        <v>0</v>
      </c>
      <c r="J4314" t="s">
        <v>25</v>
      </c>
      <c r="K4314">
        <v>434610</v>
      </c>
      <c r="L4314">
        <v>58</v>
      </c>
      <c r="M4314">
        <v>1</v>
      </c>
      <c r="N4314">
        <v>0</v>
      </c>
      <c r="O4314">
        <v>0</v>
      </c>
      <c r="P4314">
        <v>0</v>
      </c>
      <c r="Q4314">
        <v>1</v>
      </c>
      <c r="R4314" t="s">
        <v>10979</v>
      </c>
    </row>
    <row r="4315" spans="1:19">
      <c r="A4315" t="s">
        <v>10980</v>
      </c>
      <c r="B4315" t="s">
        <v>1892</v>
      </c>
      <c r="C4315" t="s">
        <v>128</v>
      </c>
      <c r="D4315" t="s">
        <v>70</v>
      </c>
      <c r="E4315">
        <v>180</v>
      </c>
      <c r="F4315" t="s">
        <v>23</v>
      </c>
      <c r="G4315" t="s">
        <v>24</v>
      </c>
      <c r="H4315">
        <v>3.41</v>
      </c>
      <c r="I4315">
        <v>0</v>
      </c>
      <c r="J4315" t="s">
        <v>25</v>
      </c>
      <c r="K4315">
        <v>475012</v>
      </c>
      <c r="L4315">
        <v>16</v>
      </c>
      <c r="M4315">
        <v>0</v>
      </c>
      <c r="N4315">
        <v>0</v>
      </c>
      <c r="O4315">
        <v>0</v>
      </c>
      <c r="P4315">
        <v>0</v>
      </c>
      <c r="Q4315">
        <v>0</v>
      </c>
      <c r="R4315" t="s">
        <v>10981</v>
      </c>
    </row>
    <row r="4316" spans="1:19">
      <c r="A4316" t="s">
        <v>10982</v>
      </c>
      <c r="B4316" t="s">
        <v>10983</v>
      </c>
      <c r="C4316" t="s">
        <v>53</v>
      </c>
      <c r="D4316" t="s">
        <v>30</v>
      </c>
      <c r="E4316">
        <v>2326.33</v>
      </c>
      <c r="F4316" t="s">
        <v>23</v>
      </c>
      <c r="G4316" t="s">
        <v>24</v>
      </c>
      <c r="H4316">
        <v>9.7899999999999991</v>
      </c>
      <c r="I4316">
        <v>0</v>
      </c>
      <c r="J4316" t="s">
        <v>31</v>
      </c>
      <c r="K4316">
        <v>453596</v>
      </c>
      <c r="L4316">
        <v>18</v>
      </c>
      <c r="M4316">
        <v>0</v>
      </c>
      <c r="N4316">
        <v>0</v>
      </c>
      <c r="O4316">
        <v>0</v>
      </c>
      <c r="P4316">
        <v>0</v>
      </c>
      <c r="Q4316">
        <v>0</v>
      </c>
      <c r="R4316" t="s">
        <v>10984</v>
      </c>
    </row>
    <row r="4317" spans="1:19">
      <c r="A4317" t="s">
        <v>10985</v>
      </c>
      <c r="B4317" t="s">
        <v>1756</v>
      </c>
      <c r="C4317" t="s">
        <v>21</v>
      </c>
      <c r="D4317" t="s">
        <v>70</v>
      </c>
      <c r="E4317">
        <v>260.70999999999998</v>
      </c>
      <c r="F4317" t="s">
        <v>39</v>
      </c>
      <c r="G4317" t="s">
        <v>40</v>
      </c>
      <c r="H4317">
        <v>4.6100000000000003</v>
      </c>
      <c r="I4317">
        <v>0</v>
      </c>
      <c r="J4317" t="s">
        <v>48</v>
      </c>
      <c r="K4317">
        <v>448167</v>
      </c>
      <c r="L4317">
        <v>19</v>
      </c>
      <c r="M4317">
        <v>0</v>
      </c>
      <c r="N4317">
        <v>0</v>
      </c>
      <c r="O4317">
        <v>0</v>
      </c>
      <c r="P4317">
        <v>0</v>
      </c>
      <c r="Q4317">
        <v>0</v>
      </c>
      <c r="R4317" t="s">
        <v>10986</v>
      </c>
    </row>
    <row r="4318" spans="1:19">
      <c r="A4318" t="s">
        <v>10987</v>
      </c>
      <c r="B4318" t="s">
        <v>2719</v>
      </c>
      <c r="C4318" t="s">
        <v>128</v>
      </c>
      <c r="D4318" t="s">
        <v>30</v>
      </c>
      <c r="E4318">
        <v>436.66</v>
      </c>
      <c r="F4318" t="s">
        <v>23</v>
      </c>
      <c r="G4318" t="s">
        <v>24</v>
      </c>
      <c r="H4318">
        <v>8.32</v>
      </c>
      <c r="I4318">
        <v>0</v>
      </c>
      <c r="J4318" t="s">
        <v>31</v>
      </c>
      <c r="K4318">
        <v>556362</v>
      </c>
      <c r="L4318">
        <v>18</v>
      </c>
      <c r="M4318">
        <v>0</v>
      </c>
      <c r="N4318">
        <v>0</v>
      </c>
      <c r="O4318">
        <v>0</v>
      </c>
      <c r="P4318">
        <v>0</v>
      </c>
      <c r="Q4318">
        <v>0</v>
      </c>
      <c r="R4318" t="s">
        <v>10988</v>
      </c>
    </row>
    <row r="4319" spans="1:19">
      <c r="A4319" t="s">
        <v>10989</v>
      </c>
      <c r="B4319" t="s">
        <v>1388</v>
      </c>
      <c r="C4319" t="s">
        <v>44</v>
      </c>
      <c r="D4319" t="s">
        <v>30</v>
      </c>
      <c r="E4319">
        <v>209.82</v>
      </c>
      <c r="F4319" t="s">
        <v>55</v>
      </c>
      <c r="G4319" t="s">
        <v>40</v>
      </c>
      <c r="H4319">
        <v>4.07</v>
      </c>
      <c r="I4319">
        <v>0</v>
      </c>
      <c r="J4319" t="s">
        <v>31</v>
      </c>
      <c r="K4319">
        <v>545949</v>
      </c>
      <c r="L4319">
        <v>18</v>
      </c>
      <c r="M4319">
        <v>0</v>
      </c>
      <c r="N4319">
        <v>0</v>
      </c>
      <c r="O4319">
        <v>0</v>
      </c>
      <c r="P4319">
        <v>0</v>
      </c>
      <c r="Q4319">
        <v>0</v>
      </c>
      <c r="R4319" t="s">
        <v>10990</v>
      </c>
    </row>
    <row r="4320" spans="1:19">
      <c r="A4320" t="s">
        <v>10991</v>
      </c>
      <c r="B4320" t="s">
        <v>10992</v>
      </c>
      <c r="C4320" t="s">
        <v>44</v>
      </c>
      <c r="D4320" t="s">
        <v>70</v>
      </c>
      <c r="E4320">
        <v>400.79</v>
      </c>
      <c r="F4320" t="s">
        <v>23</v>
      </c>
      <c r="G4320" t="s">
        <v>24</v>
      </c>
      <c r="H4320">
        <v>5.69</v>
      </c>
      <c r="I4320">
        <v>0</v>
      </c>
      <c r="J4320" t="s">
        <v>31</v>
      </c>
      <c r="K4320">
        <v>505632</v>
      </c>
      <c r="L4320">
        <v>15</v>
      </c>
      <c r="M4320">
        <v>0</v>
      </c>
      <c r="N4320">
        <v>0</v>
      </c>
      <c r="O4320">
        <v>0</v>
      </c>
      <c r="P4320">
        <v>0</v>
      </c>
      <c r="Q4320">
        <v>0</v>
      </c>
      <c r="R4320" t="s">
        <v>10993</v>
      </c>
    </row>
    <row r="4321" spans="1:19">
      <c r="A4321" t="s">
        <v>10994</v>
      </c>
      <c r="B4321" t="s">
        <v>10995</v>
      </c>
      <c r="C4321" t="s">
        <v>21</v>
      </c>
      <c r="D4321" t="s">
        <v>70</v>
      </c>
      <c r="E4321">
        <v>155.80000000000001</v>
      </c>
      <c r="F4321" t="s">
        <v>23</v>
      </c>
      <c r="G4321" t="s">
        <v>24</v>
      </c>
      <c r="H4321">
        <v>6.77</v>
      </c>
      <c r="I4321">
        <v>0</v>
      </c>
      <c r="J4321" t="s">
        <v>48</v>
      </c>
      <c r="K4321">
        <v>534277</v>
      </c>
      <c r="L4321">
        <v>24</v>
      </c>
      <c r="M4321">
        <v>0</v>
      </c>
      <c r="N4321">
        <v>0</v>
      </c>
      <c r="O4321">
        <v>0</v>
      </c>
      <c r="P4321">
        <v>0</v>
      </c>
      <c r="Q4321">
        <v>0</v>
      </c>
      <c r="R4321" t="s">
        <v>10996</v>
      </c>
    </row>
    <row r="4322" spans="1:19">
      <c r="A4322" t="s">
        <v>10997</v>
      </c>
      <c r="B4322" t="s">
        <v>6030</v>
      </c>
      <c r="C4322" t="s">
        <v>21</v>
      </c>
      <c r="D4322" t="s">
        <v>54</v>
      </c>
      <c r="E4322">
        <v>1028.31</v>
      </c>
      <c r="F4322" t="s">
        <v>39</v>
      </c>
      <c r="G4322" t="s">
        <v>24</v>
      </c>
      <c r="H4322">
        <v>10.65</v>
      </c>
      <c r="I4322">
        <v>0</v>
      </c>
      <c r="J4322" t="s">
        <v>25</v>
      </c>
      <c r="K4322">
        <v>502891</v>
      </c>
      <c r="L4322">
        <v>25</v>
      </c>
      <c r="M4322">
        <v>0</v>
      </c>
      <c r="N4322">
        <v>0</v>
      </c>
      <c r="O4322">
        <v>0</v>
      </c>
      <c r="P4322">
        <v>0</v>
      </c>
      <c r="Q4322">
        <v>0</v>
      </c>
      <c r="R4322" t="s">
        <v>10998</v>
      </c>
      <c r="S4322" t="s">
        <v>50</v>
      </c>
    </row>
    <row r="4323" spans="1:19">
      <c r="A4323" t="s">
        <v>10999</v>
      </c>
      <c r="B4323" t="s">
        <v>1590</v>
      </c>
      <c r="C4323" t="s">
        <v>121</v>
      </c>
      <c r="D4323" t="s">
        <v>54</v>
      </c>
      <c r="E4323">
        <v>142.30000000000001</v>
      </c>
      <c r="F4323" t="s">
        <v>55</v>
      </c>
      <c r="G4323" t="s">
        <v>40</v>
      </c>
      <c r="H4323">
        <v>13.08</v>
      </c>
      <c r="I4323">
        <v>0</v>
      </c>
      <c r="J4323" t="s">
        <v>31</v>
      </c>
      <c r="K4323">
        <v>423076</v>
      </c>
      <c r="L4323">
        <v>10</v>
      </c>
      <c r="M4323">
        <v>0</v>
      </c>
      <c r="N4323">
        <v>0</v>
      </c>
      <c r="O4323">
        <v>0</v>
      </c>
      <c r="P4323">
        <v>0</v>
      </c>
      <c r="Q4323">
        <v>0</v>
      </c>
      <c r="R4323" t="s">
        <v>11000</v>
      </c>
    </row>
    <row r="4324" spans="1:19">
      <c r="A4324" t="s">
        <v>11001</v>
      </c>
      <c r="B4324" t="s">
        <v>1849</v>
      </c>
      <c r="C4324" t="s">
        <v>53</v>
      </c>
      <c r="D4324" t="s">
        <v>30</v>
      </c>
      <c r="E4324">
        <v>339.55</v>
      </c>
      <c r="F4324" t="s">
        <v>23</v>
      </c>
      <c r="G4324" t="s">
        <v>24</v>
      </c>
      <c r="H4324">
        <v>8.6199999999999992</v>
      </c>
      <c r="I4324">
        <v>0</v>
      </c>
      <c r="J4324" t="s">
        <v>31</v>
      </c>
      <c r="K4324">
        <v>536937</v>
      </c>
      <c r="L4324">
        <v>22</v>
      </c>
      <c r="M4324">
        <v>0</v>
      </c>
      <c r="N4324">
        <v>0</v>
      </c>
      <c r="O4324">
        <v>0</v>
      </c>
      <c r="P4324">
        <v>0</v>
      </c>
      <c r="Q4324">
        <v>0</v>
      </c>
      <c r="R4324" t="s">
        <v>11002</v>
      </c>
    </row>
    <row r="4325" spans="1:19">
      <c r="A4325" t="s">
        <v>11003</v>
      </c>
      <c r="B4325" t="s">
        <v>626</v>
      </c>
      <c r="C4325" t="s">
        <v>44</v>
      </c>
      <c r="D4325" t="s">
        <v>54</v>
      </c>
      <c r="E4325">
        <v>297.72000000000003</v>
      </c>
      <c r="F4325" t="s">
        <v>55</v>
      </c>
      <c r="G4325" t="s">
        <v>40</v>
      </c>
      <c r="H4325">
        <v>11.82</v>
      </c>
      <c r="I4325">
        <v>0</v>
      </c>
      <c r="J4325" t="s">
        <v>48</v>
      </c>
      <c r="K4325">
        <v>421749</v>
      </c>
      <c r="L4325">
        <v>19</v>
      </c>
      <c r="M4325">
        <v>0</v>
      </c>
      <c r="N4325">
        <v>0</v>
      </c>
      <c r="O4325">
        <v>0</v>
      </c>
      <c r="P4325">
        <v>0</v>
      </c>
      <c r="Q4325">
        <v>0</v>
      </c>
      <c r="R4325" t="s">
        <v>11004</v>
      </c>
    </row>
    <row r="4326" spans="1:19">
      <c r="A4326" t="s">
        <v>11005</v>
      </c>
      <c r="B4326" t="s">
        <v>2261</v>
      </c>
      <c r="C4326" t="s">
        <v>44</v>
      </c>
      <c r="D4326" t="s">
        <v>22</v>
      </c>
      <c r="E4326">
        <v>366.77</v>
      </c>
      <c r="F4326" t="s">
        <v>23</v>
      </c>
      <c r="G4326" t="s">
        <v>24</v>
      </c>
      <c r="H4326">
        <v>6.67</v>
      </c>
      <c r="I4326">
        <v>0</v>
      </c>
      <c r="J4326" t="s">
        <v>48</v>
      </c>
      <c r="K4326">
        <v>437237</v>
      </c>
      <c r="L4326">
        <v>22</v>
      </c>
      <c r="M4326">
        <v>0</v>
      </c>
      <c r="N4326">
        <v>0</v>
      </c>
      <c r="O4326">
        <v>0</v>
      </c>
      <c r="P4326">
        <v>0</v>
      </c>
      <c r="Q4326">
        <v>0</v>
      </c>
      <c r="R4326" t="s">
        <v>11006</v>
      </c>
    </row>
    <row r="4327" spans="1:19">
      <c r="A4327" t="s">
        <v>11007</v>
      </c>
      <c r="B4327" t="s">
        <v>1561</v>
      </c>
      <c r="C4327" t="s">
        <v>53</v>
      </c>
      <c r="D4327" t="s">
        <v>22</v>
      </c>
      <c r="E4327">
        <v>194.7</v>
      </c>
      <c r="F4327" t="s">
        <v>23</v>
      </c>
      <c r="G4327" t="s">
        <v>24</v>
      </c>
      <c r="H4327">
        <v>10.09</v>
      </c>
      <c r="I4327">
        <v>0</v>
      </c>
      <c r="J4327" t="s">
        <v>31</v>
      </c>
      <c r="K4327">
        <v>466715</v>
      </c>
      <c r="L4327">
        <v>10</v>
      </c>
      <c r="M4327">
        <v>0</v>
      </c>
      <c r="N4327">
        <v>0</v>
      </c>
      <c r="O4327">
        <v>0</v>
      </c>
      <c r="P4327">
        <v>0</v>
      </c>
      <c r="Q4327">
        <v>0</v>
      </c>
      <c r="R4327" t="s">
        <v>11008</v>
      </c>
    </row>
    <row r="4328" spans="1:19">
      <c r="A4328" t="s">
        <v>11009</v>
      </c>
      <c r="B4328" t="s">
        <v>11010</v>
      </c>
      <c r="C4328" t="s">
        <v>29</v>
      </c>
      <c r="D4328" t="s">
        <v>22</v>
      </c>
      <c r="E4328">
        <v>415.88</v>
      </c>
      <c r="F4328" t="s">
        <v>23</v>
      </c>
      <c r="G4328" t="s">
        <v>24</v>
      </c>
      <c r="H4328">
        <v>0.51</v>
      </c>
      <c r="I4328">
        <v>0</v>
      </c>
      <c r="J4328" t="s">
        <v>25</v>
      </c>
      <c r="K4328">
        <v>525338</v>
      </c>
      <c r="L4328">
        <v>10</v>
      </c>
      <c r="M4328">
        <v>0</v>
      </c>
      <c r="N4328">
        <v>0</v>
      </c>
      <c r="O4328">
        <v>0</v>
      </c>
      <c r="P4328">
        <v>0</v>
      </c>
      <c r="Q4328">
        <v>0</v>
      </c>
      <c r="R4328" t="s">
        <v>11011</v>
      </c>
    </row>
    <row r="4329" spans="1:19">
      <c r="A4329" t="s">
        <v>11012</v>
      </c>
      <c r="B4329" t="s">
        <v>5993</v>
      </c>
      <c r="C4329" t="s">
        <v>21</v>
      </c>
      <c r="D4329" t="s">
        <v>30</v>
      </c>
      <c r="E4329">
        <v>1028.81</v>
      </c>
      <c r="F4329" t="s">
        <v>23</v>
      </c>
      <c r="G4329" t="s">
        <v>24</v>
      </c>
      <c r="H4329">
        <v>11.51</v>
      </c>
      <c r="I4329">
        <v>0</v>
      </c>
      <c r="J4329" t="s">
        <v>31</v>
      </c>
      <c r="K4329">
        <v>418592</v>
      </c>
      <c r="L4329">
        <v>13</v>
      </c>
      <c r="M4329">
        <v>0</v>
      </c>
      <c r="N4329">
        <v>0</v>
      </c>
      <c r="O4329">
        <v>0</v>
      </c>
      <c r="P4329">
        <v>0</v>
      </c>
      <c r="Q4329">
        <v>0</v>
      </c>
      <c r="R4329" t="s">
        <v>11013</v>
      </c>
    </row>
    <row r="4330" spans="1:19">
      <c r="A4330" t="s">
        <v>11014</v>
      </c>
      <c r="B4330" t="s">
        <v>9213</v>
      </c>
      <c r="C4330" t="s">
        <v>60</v>
      </c>
      <c r="D4330" t="s">
        <v>70</v>
      </c>
      <c r="E4330">
        <v>1342.32</v>
      </c>
      <c r="F4330" t="s">
        <v>23</v>
      </c>
      <c r="G4330" t="s">
        <v>24</v>
      </c>
      <c r="H4330">
        <v>2.48</v>
      </c>
      <c r="I4330">
        <v>0</v>
      </c>
      <c r="J4330" t="s">
        <v>31</v>
      </c>
      <c r="K4330">
        <v>531985</v>
      </c>
      <c r="L4330">
        <v>46</v>
      </c>
      <c r="M4330">
        <v>0</v>
      </c>
      <c r="N4330">
        <v>1</v>
      </c>
      <c r="O4330">
        <v>0</v>
      </c>
      <c r="P4330">
        <v>0</v>
      </c>
      <c r="Q4330">
        <v>0</v>
      </c>
      <c r="R4330" t="s">
        <v>11015</v>
      </c>
    </row>
    <row r="4331" spans="1:19">
      <c r="A4331" t="s">
        <v>11016</v>
      </c>
      <c r="B4331" t="s">
        <v>1889</v>
      </c>
      <c r="C4331" t="s">
        <v>44</v>
      </c>
      <c r="D4331" t="s">
        <v>22</v>
      </c>
      <c r="E4331">
        <v>536.45000000000005</v>
      </c>
      <c r="F4331" t="s">
        <v>55</v>
      </c>
      <c r="G4331" t="s">
        <v>40</v>
      </c>
      <c r="H4331">
        <v>4.09</v>
      </c>
      <c r="I4331">
        <v>0</v>
      </c>
      <c r="J4331" t="s">
        <v>48</v>
      </c>
      <c r="K4331">
        <v>540337</v>
      </c>
      <c r="L4331">
        <v>20</v>
      </c>
      <c r="M4331">
        <v>0</v>
      </c>
      <c r="N4331">
        <v>0</v>
      </c>
      <c r="O4331">
        <v>0</v>
      </c>
      <c r="P4331">
        <v>0</v>
      </c>
      <c r="Q4331">
        <v>0</v>
      </c>
      <c r="R4331" t="s">
        <v>11017</v>
      </c>
    </row>
    <row r="4332" spans="1:19">
      <c r="A4332" t="s">
        <v>11018</v>
      </c>
      <c r="B4332" t="s">
        <v>11019</v>
      </c>
      <c r="C4332" t="s">
        <v>21</v>
      </c>
      <c r="D4332" t="s">
        <v>70</v>
      </c>
      <c r="E4332">
        <v>784.8</v>
      </c>
      <c r="F4332" t="s">
        <v>39</v>
      </c>
      <c r="G4332" t="s">
        <v>40</v>
      </c>
      <c r="H4332">
        <v>6.93</v>
      </c>
      <c r="I4332">
        <v>0</v>
      </c>
      <c r="J4332" t="s">
        <v>31</v>
      </c>
      <c r="K4332">
        <v>520954</v>
      </c>
      <c r="L4332">
        <v>24</v>
      </c>
      <c r="M4332">
        <v>0</v>
      </c>
      <c r="N4332">
        <v>0</v>
      </c>
      <c r="O4332">
        <v>0</v>
      </c>
      <c r="P4332">
        <v>0</v>
      </c>
      <c r="Q4332">
        <v>0</v>
      </c>
      <c r="R4332" t="s">
        <v>11020</v>
      </c>
    </row>
    <row r="4333" spans="1:19">
      <c r="A4333" t="s">
        <v>11021</v>
      </c>
      <c r="B4333" t="s">
        <v>4182</v>
      </c>
      <c r="C4333" t="s">
        <v>53</v>
      </c>
      <c r="D4333" t="s">
        <v>54</v>
      </c>
      <c r="E4333">
        <v>150.5</v>
      </c>
      <c r="F4333" t="s">
        <v>23</v>
      </c>
      <c r="G4333" t="s">
        <v>24</v>
      </c>
      <c r="H4333">
        <v>11.22</v>
      </c>
      <c r="I4333">
        <v>0</v>
      </c>
      <c r="J4333" t="s">
        <v>25</v>
      </c>
      <c r="K4333">
        <v>492330</v>
      </c>
      <c r="L4333">
        <v>23</v>
      </c>
      <c r="M4333">
        <v>0</v>
      </c>
      <c r="N4333">
        <v>0</v>
      </c>
      <c r="O4333">
        <v>0</v>
      </c>
      <c r="P4333">
        <v>0</v>
      </c>
      <c r="Q4333">
        <v>0</v>
      </c>
      <c r="R4333" t="s">
        <v>11022</v>
      </c>
    </row>
    <row r="4334" spans="1:19">
      <c r="A4334" t="s">
        <v>11023</v>
      </c>
      <c r="B4334" t="s">
        <v>11024</v>
      </c>
      <c r="C4334" t="s">
        <v>21</v>
      </c>
      <c r="D4334" t="s">
        <v>54</v>
      </c>
      <c r="E4334">
        <v>1039.46</v>
      </c>
      <c r="F4334" t="s">
        <v>39</v>
      </c>
      <c r="G4334" t="s">
        <v>40</v>
      </c>
      <c r="H4334">
        <v>17.21</v>
      </c>
      <c r="I4334">
        <v>0</v>
      </c>
      <c r="J4334" t="s">
        <v>48</v>
      </c>
      <c r="K4334">
        <v>402557</v>
      </c>
      <c r="L4334">
        <v>11</v>
      </c>
      <c r="M4334">
        <v>0</v>
      </c>
      <c r="N4334">
        <v>0</v>
      </c>
      <c r="O4334">
        <v>0</v>
      </c>
      <c r="P4334">
        <v>0</v>
      </c>
      <c r="Q4334">
        <v>0</v>
      </c>
      <c r="R4334" t="s">
        <v>11025</v>
      </c>
    </row>
    <row r="4335" spans="1:19">
      <c r="A4335" t="s">
        <v>11026</v>
      </c>
      <c r="B4335" t="s">
        <v>1868</v>
      </c>
      <c r="C4335" t="s">
        <v>21</v>
      </c>
      <c r="D4335" t="s">
        <v>30</v>
      </c>
      <c r="E4335">
        <v>163.19</v>
      </c>
      <c r="F4335" t="s">
        <v>23</v>
      </c>
      <c r="G4335" t="s">
        <v>24</v>
      </c>
      <c r="H4335">
        <v>7.92</v>
      </c>
      <c r="I4335">
        <v>0</v>
      </c>
      <c r="J4335" t="s">
        <v>144</v>
      </c>
      <c r="K4335">
        <v>400382</v>
      </c>
      <c r="L4335">
        <v>53</v>
      </c>
      <c r="M4335">
        <v>0</v>
      </c>
      <c r="N4335">
        <v>0</v>
      </c>
      <c r="O4335">
        <v>1</v>
      </c>
      <c r="P4335">
        <v>0</v>
      </c>
      <c r="Q4335">
        <v>0</v>
      </c>
      <c r="R4335" t="s">
        <v>11027</v>
      </c>
    </row>
    <row r="4336" spans="1:19">
      <c r="A4336" t="s">
        <v>11028</v>
      </c>
      <c r="B4336" t="s">
        <v>1552</v>
      </c>
      <c r="C4336" t="s">
        <v>128</v>
      </c>
      <c r="D4336" t="s">
        <v>22</v>
      </c>
      <c r="E4336">
        <v>120.35</v>
      </c>
      <c r="F4336" t="s">
        <v>23</v>
      </c>
      <c r="G4336" t="s">
        <v>24</v>
      </c>
      <c r="H4336">
        <v>7.75</v>
      </c>
      <c r="I4336">
        <v>0</v>
      </c>
      <c r="J4336" t="s">
        <v>48</v>
      </c>
      <c r="K4336">
        <v>486405</v>
      </c>
      <c r="L4336">
        <v>12</v>
      </c>
      <c r="M4336">
        <v>0</v>
      </c>
      <c r="N4336">
        <v>0</v>
      </c>
      <c r="O4336">
        <v>0</v>
      </c>
      <c r="P4336">
        <v>0</v>
      </c>
      <c r="Q4336">
        <v>0</v>
      </c>
      <c r="R4336" t="s">
        <v>11029</v>
      </c>
    </row>
    <row r="4337" spans="1:19">
      <c r="A4337" t="s">
        <v>11030</v>
      </c>
      <c r="B4337" t="s">
        <v>11031</v>
      </c>
      <c r="C4337" t="s">
        <v>128</v>
      </c>
      <c r="D4337" t="s">
        <v>22</v>
      </c>
      <c r="E4337">
        <v>207.32</v>
      </c>
      <c r="F4337" t="s">
        <v>23</v>
      </c>
      <c r="G4337" t="s">
        <v>24</v>
      </c>
      <c r="H4337">
        <v>8.7799999999999994</v>
      </c>
      <c r="I4337">
        <v>0</v>
      </c>
      <c r="J4337" t="s">
        <v>31</v>
      </c>
      <c r="K4337">
        <v>404637</v>
      </c>
      <c r="L4337">
        <v>31</v>
      </c>
      <c r="M4337">
        <v>0</v>
      </c>
      <c r="N4337">
        <v>0</v>
      </c>
      <c r="O4337">
        <v>0</v>
      </c>
      <c r="P4337">
        <v>1</v>
      </c>
      <c r="Q4337">
        <v>0</v>
      </c>
      <c r="R4337" t="s">
        <v>11032</v>
      </c>
    </row>
    <row r="4338" spans="1:19">
      <c r="A4338" t="s">
        <v>11033</v>
      </c>
      <c r="B4338" t="s">
        <v>210</v>
      </c>
      <c r="C4338" t="s">
        <v>53</v>
      </c>
      <c r="D4338" t="s">
        <v>30</v>
      </c>
      <c r="E4338">
        <v>185.19</v>
      </c>
      <c r="F4338" t="s">
        <v>23</v>
      </c>
      <c r="G4338" t="s">
        <v>24</v>
      </c>
      <c r="H4338">
        <v>0.84</v>
      </c>
      <c r="I4338">
        <v>0</v>
      </c>
      <c r="J4338" t="s">
        <v>144</v>
      </c>
      <c r="K4338">
        <v>519182</v>
      </c>
      <c r="L4338">
        <v>66</v>
      </c>
      <c r="M4338">
        <v>0</v>
      </c>
      <c r="N4338">
        <v>1</v>
      </c>
      <c r="O4338">
        <v>0</v>
      </c>
      <c r="P4338">
        <v>1</v>
      </c>
      <c r="Q4338">
        <v>0</v>
      </c>
      <c r="R4338" t="s">
        <v>11034</v>
      </c>
    </row>
    <row r="4339" spans="1:19">
      <c r="A4339" t="s">
        <v>11035</v>
      </c>
      <c r="B4339" t="s">
        <v>7458</v>
      </c>
      <c r="C4339" t="s">
        <v>60</v>
      </c>
      <c r="D4339" t="s">
        <v>22</v>
      </c>
      <c r="E4339">
        <v>462.56</v>
      </c>
      <c r="F4339" t="s">
        <v>23</v>
      </c>
      <c r="G4339" t="s">
        <v>24</v>
      </c>
      <c r="H4339">
        <v>11.49</v>
      </c>
      <c r="I4339">
        <v>0</v>
      </c>
      <c r="J4339" t="s">
        <v>48</v>
      </c>
      <c r="K4339">
        <v>477342</v>
      </c>
      <c r="L4339">
        <v>19</v>
      </c>
      <c r="M4339">
        <v>0</v>
      </c>
      <c r="N4339">
        <v>0</v>
      </c>
      <c r="O4339">
        <v>0</v>
      </c>
      <c r="P4339">
        <v>0</v>
      </c>
      <c r="Q4339">
        <v>0</v>
      </c>
      <c r="R4339" t="s">
        <v>11036</v>
      </c>
    </row>
    <row r="4340" spans="1:19">
      <c r="A4340" t="s">
        <v>11037</v>
      </c>
      <c r="B4340" t="s">
        <v>6461</v>
      </c>
      <c r="C4340" t="s">
        <v>29</v>
      </c>
      <c r="D4340" t="s">
        <v>30</v>
      </c>
      <c r="E4340">
        <v>382.32</v>
      </c>
      <c r="F4340" t="s">
        <v>55</v>
      </c>
      <c r="G4340" t="s">
        <v>24</v>
      </c>
      <c r="H4340">
        <v>8.93</v>
      </c>
      <c r="I4340">
        <v>0</v>
      </c>
      <c r="J4340" t="s">
        <v>31</v>
      </c>
      <c r="K4340">
        <v>542698</v>
      </c>
      <c r="L4340">
        <v>43</v>
      </c>
      <c r="M4340">
        <v>0</v>
      </c>
      <c r="N4340">
        <v>1</v>
      </c>
      <c r="O4340">
        <v>0</v>
      </c>
      <c r="P4340">
        <v>0</v>
      </c>
      <c r="Q4340">
        <v>0</v>
      </c>
      <c r="R4340" t="s">
        <v>11038</v>
      </c>
      <c r="S4340" t="s">
        <v>57</v>
      </c>
    </row>
    <row r="4341" spans="1:19">
      <c r="A4341" t="s">
        <v>11039</v>
      </c>
      <c r="B4341" t="s">
        <v>11040</v>
      </c>
      <c r="C4341" t="s">
        <v>44</v>
      </c>
      <c r="D4341" t="s">
        <v>30</v>
      </c>
      <c r="E4341">
        <v>192.04</v>
      </c>
      <c r="F4341" t="s">
        <v>23</v>
      </c>
      <c r="G4341" t="s">
        <v>24</v>
      </c>
      <c r="H4341">
        <v>4.8</v>
      </c>
      <c r="I4341">
        <v>0</v>
      </c>
      <c r="J4341" t="s">
        <v>25</v>
      </c>
      <c r="K4341">
        <v>400203</v>
      </c>
      <c r="L4341">
        <v>11</v>
      </c>
      <c r="M4341">
        <v>0</v>
      </c>
      <c r="N4341">
        <v>0</v>
      </c>
      <c r="O4341">
        <v>0</v>
      </c>
      <c r="P4341">
        <v>0</v>
      </c>
      <c r="Q4341">
        <v>0</v>
      </c>
      <c r="R4341" t="s">
        <v>11041</v>
      </c>
    </row>
    <row r="4342" spans="1:19">
      <c r="A4342" t="s">
        <v>11042</v>
      </c>
      <c r="B4342" t="s">
        <v>10000</v>
      </c>
      <c r="C4342" t="s">
        <v>29</v>
      </c>
      <c r="D4342" t="s">
        <v>22</v>
      </c>
      <c r="E4342">
        <v>412.74</v>
      </c>
      <c r="F4342" t="s">
        <v>23</v>
      </c>
      <c r="G4342" t="s">
        <v>24</v>
      </c>
      <c r="H4342">
        <v>8.81</v>
      </c>
      <c r="I4342">
        <v>0</v>
      </c>
      <c r="J4342" t="s">
        <v>31</v>
      </c>
      <c r="K4342">
        <v>495167</v>
      </c>
      <c r="L4342">
        <v>40</v>
      </c>
      <c r="M4342">
        <v>0</v>
      </c>
      <c r="N4342">
        <v>1</v>
      </c>
      <c r="O4342">
        <v>0</v>
      </c>
      <c r="P4342">
        <v>0</v>
      </c>
      <c r="Q4342">
        <v>0</v>
      </c>
      <c r="R4342" t="s">
        <v>11043</v>
      </c>
    </row>
    <row r="4343" spans="1:19">
      <c r="A4343" t="s">
        <v>11044</v>
      </c>
      <c r="B4343" t="s">
        <v>11045</v>
      </c>
      <c r="C4343" t="s">
        <v>29</v>
      </c>
      <c r="D4343" t="s">
        <v>30</v>
      </c>
      <c r="E4343">
        <v>1574.38</v>
      </c>
      <c r="F4343" t="s">
        <v>23</v>
      </c>
      <c r="G4343" t="s">
        <v>24</v>
      </c>
      <c r="H4343">
        <v>0.85</v>
      </c>
      <c r="I4343">
        <v>0</v>
      </c>
      <c r="J4343" t="s">
        <v>31</v>
      </c>
      <c r="K4343">
        <v>416217</v>
      </c>
      <c r="L4343">
        <v>17</v>
      </c>
      <c r="M4343">
        <v>0</v>
      </c>
      <c r="N4343">
        <v>0</v>
      </c>
      <c r="O4343">
        <v>0</v>
      </c>
      <c r="P4343">
        <v>0</v>
      </c>
      <c r="Q4343">
        <v>0</v>
      </c>
      <c r="R4343" t="s">
        <v>11046</v>
      </c>
    </row>
    <row r="4344" spans="1:19">
      <c r="A4344" t="s">
        <v>11047</v>
      </c>
      <c r="B4344" t="s">
        <v>1654</v>
      </c>
      <c r="C4344" t="s">
        <v>35</v>
      </c>
      <c r="D4344" t="s">
        <v>30</v>
      </c>
      <c r="E4344">
        <v>725.71</v>
      </c>
      <c r="F4344" t="s">
        <v>55</v>
      </c>
      <c r="G4344" t="s">
        <v>24</v>
      </c>
      <c r="H4344">
        <v>4.9800000000000004</v>
      </c>
      <c r="I4344">
        <v>0</v>
      </c>
      <c r="J4344" t="s">
        <v>48</v>
      </c>
      <c r="K4344">
        <v>523488</v>
      </c>
      <c r="L4344">
        <v>13</v>
      </c>
      <c r="M4344">
        <v>0</v>
      </c>
      <c r="N4344">
        <v>0</v>
      </c>
      <c r="O4344">
        <v>0</v>
      </c>
      <c r="P4344">
        <v>0</v>
      </c>
      <c r="Q4344">
        <v>0</v>
      </c>
      <c r="R4344" t="s">
        <v>11048</v>
      </c>
      <c r="S4344" t="s">
        <v>57</v>
      </c>
    </row>
    <row r="4345" spans="1:19">
      <c r="A4345" t="s">
        <v>11049</v>
      </c>
      <c r="B4345" t="s">
        <v>2388</v>
      </c>
      <c r="C4345" t="s">
        <v>53</v>
      </c>
      <c r="D4345" t="s">
        <v>70</v>
      </c>
      <c r="E4345">
        <v>329.36</v>
      </c>
      <c r="F4345" t="s">
        <v>23</v>
      </c>
      <c r="G4345" t="s">
        <v>24</v>
      </c>
      <c r="H4345">
        <v>1.44</v>
      </c>
      <c r="I4345">
        <v>0</v>
      </c>
      <c r="J4345" t="s">
        <v>144</v>
      </c>
      <c r="K4345">
        <v>523272</v>
      </c>
      <c r="L4345">
        <v>15</v>
      </c>
      <c r="M4345">
        <v>0</v>
      </c>
      <c r="N4345">
        <v>0</v>
      </c>
      <c r="O4345">
        <v>0</v>
      </c>
      <c r="P4345">
        <v>0</v>
      </c>
      <c r="Q4345">
        <v>0</v>
      </c>
      <c r="R4345" t="s">
        <v>11050</v>
      </c>
    </row>
    <row r="4346" spans="1:19">
      <c r="A4346" t="s">
        <v>11051</v>
      </c>
      <c r="B4346" t="s">
        <v>7621</v>
      </c>
      <c r="C4346" t="s">
        <v>60</v>
      </c>
      <c r="D4346" t="s">
        <v>70</v>
      </c>
      <c r="E4346">
        <v>360.79</v>
      </c>
      <c r="F4346" t="s">
        <v>23</v>
      </c>
      <c r="G4346" t="s">
        <v>24</v>
      </c>
      <c r="H4346">
        <v>11.34</v>
      </c>
      <c r="I4346">
        <v>0</v>
      </c>
      <c r="J4346" t="s">
        <v>48</v>
      </c>
      <c r="K4346">
        <v>450587</v>
      </c>
      <c r="L4346">
        <v>44</v>
      </c>
      <c r="M4346">
        <v>0</v>
      </c>
      <c r="N4346">
        <v>1</v>
      </c>
      <c r="O4346">
        <v>0</v>
      </c>
      <c r="P4346">
        <v>0</v>
      </c>
      <c r="Q4346">
        <v>0</v>
      </c>
      <c r="R4346" t="s">
        <v>11052</v>
      </c>
    </row>
    <row r="4347" spans="1:19">
      <c r="A4347" t="s">
        <v>11053</v>
      </c>
      <c r="B4347" t="s">
        <v>6700</v>
      </c>
      <c r="C4347" t="s">
        <v>60</v>
      </c>
      <c r="D4347" t="s">
        <v>70</v>
      </c>
      <c r="E4347">
        <v>569.98</v>
      </c>
      <c r="F4347" t="s">
        <v>23</v>
      </c>
      <c r="G4347" t="s">
        <v>24</v>
      </c>
      <c r="H4347">
        <v>11.05</v>
      </c>
      <c r="I4347">
        <v>0</v>
      </c>
      <c r="J4347" t="s">
        <v>48</v>
      </c>
      <c r="K4347">
        <v>489210</v>
      </c>
      <c r="L4347">
        <v>17</v>
      </c>
      <c r="M4347">
        <v>0</v>
      </c>
      <c r="N4347">
        <v>0</v>
      </c>
      <c r="O4347">
        <v>0</v>
      </c>
      <c r="P4347">
        <v>0</v>
      </c>
      <c r="Q4347">
        <v>0</v>
      </c>
      <c r="R4347" t="s">
        <v>11054</v>
      </c>
    </row>
    <row r="4348" spans="1:19">
      <c r="A4348" t="s">
        <v>11055</v>
      </c>
      <c r="B4348" t="s">
        <v>328</v>
      </c>
      <c r="C4348" t="s">
        <v>21</v>
      </c>
      <c r="D4348" t="s">
        <v>22</v>
      </c>
      <c r="E4348">
        <v>949.01</v>
      </c>
      <c r="F4348" t="s">
        <v>23</v>
      </c>
      <c r="G4348" t="s">
        <v>24</v>
      </c>
      <c r="H4348">
        <v>11.45</v>
      </c>
      <c r="I4348">
        <v>0</v>
      </c>
      <c r="J4348" t="s">
        <v>31</v>
      </c>
      <c r="K4348">
        <v>503905</v>
      </c>
      <c r="L4348">
        <v>25</v>
      </c>
      <c r="M4348">
        <v>0</v>
      </c>
      <c r="N4348">
        <v>0</v>
      </c>
      <c r="O4348">
        <v>0</v>
      </c>
      <c r="P4348">
        <v>0</v>
      </c>
      <c r="Q4348">
        <v>0</v>
      </c>
      <c r="R4348" t="s">
        <v>11056</v>
      </c>
    </row>
    <row r="4349" spans="1:19">
      <c r="A4349" t="s">
        <v>11057</v>
      </c>
      <c r="B4349" t="s">
        <v>4449</v>
      </c>
      <c r="C4349" t="s">
        <v>29</v>
      </c>
      <c r="D4349" t="s">
        <v>54</v>
      </c>
      <c r="E4349">
        <v>1261.6300000000001</v>
      </c>
      <c r="F4349" t="s">
        <v>39</v>
      </c>
      <c r="G4349" t="s">
        <v>40</v>
      </c>
      <c r="H4349">
        <v>12.5</v>
      </c>
      <c r="I4349">
        <v>0</v>
      </c>
      <c r="J4349" t="s">
        <v>25</v>
      </c>
      <c r="K4349">
        <v>555280</v>
      </c>
      <c r="L4349">
        <v>12</v>
      </c>
      <c r="M4349">
        <v>0</v>
      </c>
      <c r="N4349">
        <v>0</v>
      </c>
      <c r="O4349">
        <v>0</v>
      </c>
      <c r="P4349">
        <v>0</v>
      </c>
      <c r="Q4349">
        <v>0</v>
      </c>
      <c r="R4349" t="s">
        <v>11058</v>
      </c>
    </row>
    <row r="4350" spans="1:19">
      <c r="A4350" t="s">
        <v>11059</v>
      </c>
      <c r="B4350" t="s">
        <v>11060</v>
      </c>
      <c r="C4350" t="s">
        <v>29</v>
      </c>
      <c r="D4350" t="s">
        <v>30</v>
      </c>
      <c r="E4350">
        <v>509.42</v>
      </c>
      <c r="F4350" t="s">
        <v>23</v>
      </c>
      <c r="G4350" t="s">
        <v>24</v>
      </c>
      <c r="H4350">
        <v>4.46</v>
      </c>
      <c r="I4350">
        <v>0</v>
      </c>
      <c r="J4350" t="s">
        <v>31</v>
      </c>
      <c r="K4350">
        <v>479103</v>
      </c>
      <c r="L4350">
        <v>10</v>
      </c>
      <c r="M4350">
        <v>0</v>
      </c>
      <c r="N4350">
        <v>0</v>
      </c>
      <c r="O4350">
        <v>0</v>
      </c>
      <c r="P4350">
        <v>0</v>
      </c>
      <c r="Q4350">
        <v>0</v>
      </c>
      <c r="R4350" t="s">
        <v>11061</v>
      </c>
    </row>
    <row r="4351" spans="1:19">
      <c r="A4351" t="s">
        <v>11062</v>
      </c>
      <c r="B4351" t="s">
        <v>11063</v>
      </c>
      <c r="C4351" t="s">
        <v>44</v>
      </c>
      <c r="D4351" t="s">
        <v>30</v>
      </c>
      <c r="E4351">
        <v>193.61</v>
      </c>
      <c r="F4351" t="s">
        <v>55</v>
      </c>
      <c r="G4351" t="s">
        <v>40</v>
      </c>
      <c r="H4351">
        <v>1.19</v>
      </c>
      <c r="I4351">
        <v>0</v>
      </c>
      <c r="J4351" t="s">
        <v>48</v>
      </c>
      <c r="K4351">
        <v>503922</v>
      </c>
      <c r="L4351">
        <v>50</v>
      </c>
      <c r="M4351">
        <v>0</v>
      </c>
      <c r="N4351">
        <v>0</v>
      </c>
      <c r="O4351">
        <v>1</v>
      </c>
      <c r="P4351">
        <v>0</v>
      </c>
      <c r="Q4351">
        <v>0</v>
      </c>
      <c r="R4351" t="s">
        <v>11064</v>
      </c>
    </row>
    <row r="4352" spans="1:19">
      <c r="A4352" t="s">
        <v>11065</v>
      </c>
      <c r="B4352" t="s">
        <v>11066</v>
      </c>
      <c r="C4352" t="s">
        <v>121</v>
      </c>
      <c r="D4352" t="s">
        <v>30</v>
      </c>
      <c r="E4352">
        <v>717.33</v>
      </c>
      <c r="F4352" t="s">
        <v>23</v>
      </c>
      <c r="G4352" t="s">
        <v>24</v>
      </c>
      <c r="H4352">
        <v>9.39</v>
      </c>
      <c r="I4352">
        <v>0</v>
      </c>
      <c r="J4352" t="s">
        <v>31</v>
      </c>
      <c r="K4352">
        <v>406782</v>
      </c>
      <c r="L4352">
        <v>31</v>
      </c>
      <c r="M4352">
        <v>0</v>
      </c>
      <c r="N4352">
        <v>0</v>
      </c>
      <c r="O4352">
        <v>0</v>
      </c>
      <c r="P4352">
        <v>1</v>
      </c>
      <c r="Q4352">
        <v>0</v>
      </c>
      <c r="R4352" t="s">
        <v>11067</v>
      </c>
    </row>
    <row r="4353" spans="1:19">
      <c r="A4353" t="s">
        <v>11068</v>
      </c>
      <c r="B4353" t="s">
        <v>5195</v>
      </c>
      <c r="C4353" t="s">
        <v>60</v>
      </c>
      <c r="D4353" t="s">
        <v>30</v>
      </c>
      <c r="E4353">
        <v>209.05</v>
      </c>
      <c r="F4353" t="s">
        <v>23</v>
      </c>
      <c r="G4353" t="s">
        <v>24</v>
      </c>
      <c r="H4353">
        <v>10.63</v>
      </c>
      <c r="I4353">
        <v>0</v>
      </c>
      <c r="J4353" t="s">
        <v>31</v>
      </c>
      <c r="K4353">
        <v>465668</v>
      </c>
      <c r="L4353">
        <v>35</v>
      </c>
      <c r="M4353">
        <v>0</v>
      </c>
      <c r="N4353">
        <v>1</v>
      </c>
      <c r="O4353">
        <v>0</v>
      </c>
      <c r="P4353">
        <v>0</v>
      </c>
      <c r="Q4353">
        <v>0</v>
      </c>
      <c r="R4353" t="s">
        <v>11069</v>
      </c>
    </row>
    <row r="4354" spans="1:19">
      <c r="A4354" t="s">
        <v>11070</v>
      </c>
      <c r="B4354" t="s">
        <v>4607</v>
      </c>
      <c r="C4354" t="s">
        <v>35</v>
      </c>
      <c r="D4354" t="s">
        <v>22</v>
      </c>
      <c r="E4354">
        <v>1385.32</v>
      </c>
      <c r="F4354" t="s">
        <v>23</v>
      </c>
      <c r="G4354" t="s">
        <v>24</v>
      </c>
      <c r="H4354">
        <v>6.95</v>
      </c>
      <c r="I4354">
        <v>0</v>
      </c>
      <c r="J4354" t="s">
        <v>31</v>
      </c>
      <c r="K4354">
        <v>436141</v>
      </c>
      <c r="L4354">
        <v>22</v>
      </c>
      <c r="M4354">
        <v>0</v>
      </c>
      <c r="N4354">
        <v>0</v>
      </c>
      <c r="O4354">
        <v>0</v>
      </c>
      <c r="P4354">
        <v>0</v>
      </c>
      <c r="Q4354">
        <v>0</v>
      </c>
      <c r="R4354" t="s">
        <v>11071</v>
      </c>
    </row>
    <row r="4355" spans="1:19">
      <c r="A4355" t="s">
        <v>11072</v>
      </c>
      <c r="B4355" t="s">
        <v>10462</v>
      </c>
      <c r="C4355" t="s">
        <v>29</v>
      </c>
      <c r="D4355" t="s">
        <v>22</v>
      </c>
      <c r="E4355">
        <v>1085.92</v>
      </c>
      <c r="F4355" t="s">
        <v>23</v>
      </c>
      <c r="G4355" t="s">
        <v>24</v>
      </c>
      <c r="H4355">
        <v>0.79</v>
      </c>
      <c r="I4355">
        <v>0</v>
      </c>
      <c r="J4355" t="s">
        <v>31</v>
      </c>
      <c r="K4355">
        <v>470723</v>
      </c>
      <c r="L4355">
        <v>19</v>
      </c>
      <c r="M4355">
        <v>0</v>
      </c>
      <c r="N4355">
        <v>0</v>
      </c>
      <c r="O4355">
        <v>0</v>
      </c>
      <c r="P4355">
        <v>0</v>
      </c>
      <c r="Q4355">
        <v>0</v>
      </c>
      <c r="R4355" t="s">
        <v>11073</v>
      </c>
    </row>
    <row r="4356" spans="1:19">
      <c r="A4356" t="s">
        <v>11074</v>
      </c>
      <c r="B4356" t="s">
        <v>346</v>
      </c>
      <c r="C4356" t="s">
        <v>29</v>
      </c>
      <c r="D4356" t="s">
        <v>54</v>
      </c>
      <c r="E4356">
        <v>348.46</v>
      </c>
      <c r="F4356" t="s">
        <v>39</v>
      </c>
      <c r="G4356" t="s">
        <v>40</v>
      </c>
      <c r="H4356">
        <v>16.170000000000002</v>
      </c>
      <c r="I4356">
        <v>0</v>
      </c>
      <c r="J4356" t="s">
        <v>31</v>
      </c>
      <c r="K4356">
        <v>494763</v>
      </c>
      <c r="L4356">
        <v>10</v>
      </c>
      <c r="M4356">
        <v>0</v>
      </c>
      <c r="N4356">
        <v>0</v>
      </c>
      <c r="O4356">
        <v>0</v>
      </c>
      <c r="P4356">
        <v>0</v>
      </c>
      <c r="Q4356">
        <v>0</v>
      </c>
      <c r="R4356" t="s">
        <v>11075</v>
      </c>
    </row>
    <row r="4357" spans="1:19">
      <c r="A4357" t="s">
        <v>11076</v>
      </c>
      <c r="B4357" t="s">
        <v>1446</v>
      </c>
      <c r="C4357" t="s">
        <v>121</v>
      </c>
      <c r="D4357" t="s">
        <v>70</v>
      </c>
      <c r="E4357">
        <v>357.83</v>
      </c>
      <c r="F4357" t="s">
        <v>23</v>
      </c>
      <c r="G4357" t="s">
        <v>24</v>
      </c>
      <c r="H4357">
        <v>9.7100000000000009</v>
      </c>
      <c r="I4357">
        <v>0</v>
      </c>
      <c r="J4357" t="s">
        <v>48</v>
      </c>
      <c r="K4357">
        <v>531238</v>
      </c>
      <c r="L4357">
        <v>21</v>
      </c>
      <c r="M4357">
        <v>0</v>
      </c>
      <c r="N4357">
        <v>0</v>
      </c>
      <c r="O4357">
        <v>0</v>
      </c>
      <c r="P4357">
        <v>0</v>
      </c>
      <c r="Q4357">
        <v>0</v>
      </c>
      <c r="R4357" t="s">
        <v>11077</v>
      </c>
    </row>
    <row r="4358" spans="1:19">
      <c r="A4358" t="s">
        <v>11078</v>
      </c>
      <c r="B4358" t="s">
        <v>6054</v>
      </c>
      <c r="C4358" t="s">
        <v>121</v>
      </c>
      <c r="D4358" t="s">
        <v>30</v>
      </c>
      <c r="E4358">
        <v>272.20999999999998</v>
      </c>
      <c r="F4358" t="s">
        <v>23</v>
      </c>
      <c r="G4358" t="s">
        <v>24</v>
      </c>
      <c r="H4358">
        <v>10.37</v>
      </c>
      <c r="I4358">
        <v>0</v>
      </c>
      <c r="J4358" t="s">
        <v>31</v>
      </c>
      <c r="K4358">
        <v>453882</v>
      </c>
      <c r="L4358">
        <v>12</v>
      </c>
      <c r="M4358">
        <v>0</v>
      </c>
      <c r="N4358">
        <v>0</v>
      </c>
      <c r="O4358">
        <v>0</v>
      </c>
      <c r="P4358">
        <v>0</v>
      </c>
      <c r="Q4358">
        <v>0</v>
      </c>
      <c r="R4358" t="s">
        <v>11079</v>
      </c>
    </row>
    <row r="4359" spans="1:19">
      <c r="A4359" t="s">
        <v>11080</v>
      </c>
      <c r="B4359" t="s">
        <v>4610</v>
      </c>
      <c r="C4359" t="s">
        <v>60</v>
      </c>
      <c r="D4359" t="s">
        <v>70</v>
      </c>
      <c r="E4359">
        <v>234.28</v>
      </c>
      <c r="F4359" t="s">
        <v>23</v>
      </c>
      <c r="G4359" t="s">
        <v>24</v>
      </c>
      <c r="H4359">
        <v>10.53</v>
      </c>
      <c r="I4359">
        <v>0</v>
      </c>
      <c r="J4359" t="s">
        <v>25</v>
      </c>
      <c r="K4359">
        <v>426824</v>
      </c>
      <c r="L4359">
        <v>13</v>
      </c>
      <c r="M4359">
        <v>0</v>
      </c>
      <c r="N4359">
        <v>0</v>
      </c>
      <c r="O4359">
        <v>0</v>
      </c>
      <c r="P4359">
        <v>0</v>
      </c>
      <c r="Q4359">
        <v>0</v>
      </c>
      <c r="R4359" t="s">
        <v>11081</v>
      </c>
    </row>
    <row r="4360" spans="1:19">
      <c r="A4360" t="s">
        <v>11082</v>
      </c>
      <c r="B4360" t="s">
        <v>6525</v>
      </c>
      <c r="C4360" t="s">
        <v>121</v>
      </c>
      <c r="D4360" t="s">
        <v>70</v>
      </c>
      <c r="E4360">
        <v>335.68</v>
      </c>
      <c r="F4360" t="s">
        <v>39</v>
      </c>
      <c r="G4360" t="s">
        <v>24</v>
      </c>
      <c r="H4360">
        <v>0.83</v>
      </c>
      <c r="I4360">
        <v>0</v>
      </c>
      <c r="J4360" t="s">
        <v>31</v>
      </c>
      <c r="K4360">
        <v>455543</v>
      </c>
      <c r="L4360">
        <v>18</v>
      </c>
      <c r="M4360">
        <v>0</v>
      </c>
      <c r="N4360">
        <v>0</v>
      </c>
      <c r="O4360">
        <v>0</v>
      </c>
      <c r="P4360">
        <v>0</v>
      </c>
      <c r="Q4360">
        <v>0</v>
      </c>
      <c r="R4360" t="s">
        <v>11083</v>
      </c>
      <c r="S4360" t="s">
        <v>50</v>
      </c>
    </row>
    <row r="4361" spans="1:19">
      <c r="A4361" t="s">
        <v>11084</v>
      </c>
      <c r="B4361" t="s">
        <v>1533</v>
      </c>
      <c r="C4361" t="s">
        <v>121</v>
      </c>
      <c r="D4361" t="s">
        <v>22</v>
      </c>
      <c r="E4361">
        <v>1739.46</v>
      </c>
      <c r="F4361" t="s">
        <v>23</v>
      </c>
      <c r="G4361" t="s">
        <v>24</v>
      </c>
      <c r="H4361">
        <v>2.39</v>
      </c>
      <c r="I4361">
        <v>0</v>
      </c>
      <c r="J4361" t="s">
        <v>31</v>
      </c>
      <c r="K4361">
        <v>461812</v>
      </c>
      <c r="L4361">
        <v>15</v>
      </c>
      <c r="M4361">
        <v>0</v>
      </c>
      <c r="N4361">
        <v>0</v>
      </c>
      <c r="O4361">
        <v>0</v>
      </c>
      <c r="P4361">
        <v>0</v>
      </c>
      <c r="Q4361">
        <v>0</v>
      </c>
      <c r="R4361" t="s">
        <v>11085</v>
      </c>
    </row>
    <row r="4362" spans="1:19">
      <c r="A4362" t="s">
        <v>11086</v>
      </c>
      <c r="B4362" t="s">
        <v>7093</v>
      </c>
      <c r="C4362" t="s">
        <v>44</v>
      </c>
      <c r="D4362" t="s">
        <v>22</v>
      </c>
      <c r="E4362">
        <v>512.79</v>
      </c>
      <c r="F4362" t="s">
        <v>55</v>
      </c>
      <c r="G4362" t="s">
        <v>40</v>
      </c>
      <c r="H4362">
        <v>11.93</v>
      </c>
      <c r="I4362">
        <v>0</v>
      </c>
      <c r="J4362" t="s">
        <v>25</v>
      </c>
      <c r="K4362">
        <v>500520</v>
      </c>
      <c r="L4362">
        <v>37</v>
      </c>
      <c r="M4362">
        <v>0</v>
      </c>
      <c r="N4362">
        <v>1</v>
      </c>
      <c r="O4362">
        <v>0</v>
      </c>
      <c r="P4362">
        <v>0</v>
      </c>
      <c r="Q4362">
        <v>0</v>
      </c>
      <c r="R4362" t="s">
        <v>11087</v>
      </c>
    </row>
    <row r="4363" spans="1:19">
      <c r="A4363" t="s">
        <v>11088</v>
      </c>
      <c r="B4363" t="s">
        <v>11089</v>
      </c>
      <c r="C4363" t="s">
        <v>29</v>
      </c>
      <c r="D4363" t="s">
        <v>54</v>
      </c>
      <c r="E4363">
        <v>131.15</v>
      </c>
      <c r="F4363" t="s">
        <v>55</v>
      </c>
      <c r="G4363" t="s">
        <v>24</v>
      </c>
      <c r="H4363">
        <v>10.39</v>
      </c>
      <c r="I4363">
        <v>0</v>
      </c>
      <c r="J4363" t="s">
        <v>31</v>
      </c>
      <c r="K4363">
        <v>470905</v>
      </c>
      <c r="L4363">
        <v>15</v>
      </c>
      <c r="M4363">
        <v>0</v>
      </c>
      <c r="N4363">
        <v>0</v>
      </c>
      <c r="O4363">
        <v>0</v>
      </c>
      <c r="P4363">
        <v>0</v>
      </c>
      <c r="Q4363">
        <v>0</v>
      </c>
      <c r="R4363" t="s">
        <v>11090</v>
      </c>
      <c r="S4363" t="s">
        <v>57</v>
      </c>
    </row>
    <row r="4364" spans="1:19">
      <c r="A4364" t="s">
        <v>11091</v>
      </c>
      <c r="B4364" t="s">
        <v>2935</v>
      </c>
      <c r="C4364" t="s">
        <v>60</v>
      </c>
      <c r="D4364" t="s">
        <v>54</v>
      </c>
      <c r="E4364">
        <v>928.98</v>
      </c>
      <c r="F4364" t="s">
        <v>23</v>
      </c>
      <c r="G4364" t="s">
        <v>24</v>
      </c>
      <c r="H4364">
        <v>12.94</v>
      </c>
      <c r="I4364">
        <v>0</v>
      </c>
      <c r="J4364" t="s">
        <v>25</v>
      </c>
      <c r="K4364">
        <v>436916</v>
      </c>
      <c r="L4364">
        <v>41</v>
      </c>
      <c r="M4364">
        <v>0</v>
      </c>
      <c r="N4364">
        <v>1</v>
      </c>
      <c r="O4364">
        <v>0</v>
      </c>
      <c r="P4364">
        <v>0</v>
      </c>
      <c r="Q4364">
        <v>0</v>
      </c>
      <c r="R4364" t="s">
        <v>11092</v>
      </c>
    </row>
    <row r="4365" spans="1:19">
      <c r="A4365" t="s">
        <v>11093</v>
      </c>
      <c r="B4365" t="s">
        <v>5788</v>
      </c>
      <c r="C4365" t="s">
        <v>35</v>
      </c>
      <c r="D4365" t="s">
        <v>22</v>
      </c>
      <c r="E4365">
        <v>666.34</v>
      </c>
      <c r="F4365" t="s">
        <v>55</v>
      </c>
      <c r="G4365" t="s">
        <v>24</v>
      </c>
      <c r="H4365">
        <v>2.59</v>
      </c>
      <c r="I4365">
        <v>0</v>
      </c>
      <c r="J4365" t="s">
        <v>31</v>
      </c>
      <c r="K4365">
        <v>552443</v>
      </c>
      <c r="L4365">
        <v>20</v>
      </c>
      <c r="M4365">
        <v>0</v>
      </c>
      <c r="N4365">
        <v>0</v>
      </c>
      <c r="O4365">
        <v>0</v>
      </c>
      <c r="P4365">
        <v>0</v>
      </c>
      <c r="Q4365">
        <v>0</v>
      </c>
      <c r="R4365" t="s">
        <v>11094</v>
      </c>
      <c r="S4365" t="s">
        <v>57</v>
      </c>
    </row>
    <row r="4366" spans="1:19">
      <c r="A4366" t="s">
        <v>11095</v>
      </c>
      <c r="B4366" t="s">
        <v>88</v>
      </c>
      <c r="C4366" t="s">
        <v>44</v>
      </c>
      <c r="D4366" t="s">
        <v>70</v>
      </c>
      <c r="E4366">
        <v>469.54</v>
      </c>
      <c r="F4366" t="s">
        <v>23</v>
      </c>
      <c r="G4366" t="s">
        <v>24</v>
      </c>
      <c r="H4366">
        <v>4.0199999999999996</v>
      </c>
      <c r="I4366">
        <v>0</v>
      </c>
      <c r="J4366" t="s">
        <v>25</v>
      </c>
      <c r="K4366">
        <v>456573</v>
      </c>
      <c r="L4366">
        <v>19</v>
      </c>
      <c r="M4366">
        <v>0</v>
      </c>
      <c r="N4366">
        <v>0</v>
      </c>
      <c r="O4366">
        <v>0</v>
      </c>
      <c r="P4366">
        <v>0</v>
      </c>
      <c r="Q4366">
        <v>0</v>
      </c>
      <c r="R4366" t="s">
        <v>11096</v>
      </c>
    </row>
    <row r="4367" spans="1:19">
      <c r="A4367" t="s">
        <v>11097</v>
      </c>
      <c r="B4367" t="s">
        <v>7755</v>
      </c>
      <c r="C4367" t="s">
        <v>44</v>
      </c>
      <c r="D4367" t="s">
        <v>30</v>
      </c>
      <c r="E4367">
        <v>461.7</v>
      </c>
      <c r="F4367" t="s">
        <v>39</v>
      </c>
      <c r="G4367" t="s">
        <v>40</v>
      </c>
      <c r="H4367">
        <v>8.3000000000000007</v>
      </c>
      <c r="I4367">
        <v>0</v>
      </c>
      <c r="J4367" t="s">
        <v>25</v>
      </c>
      <c r="K4367">
        <v>446520</v>
      </c>
      <c r="L4367">
        <v>51</v>
      </c>
      <c r="M4367">
        <v>1</v>
      </c>
      <c r="N4367">
        <v>0</v>
      </c>
      <c r="O4367">
        <v>0</v>
      </c>
      <c r="P4367">
        <v>0</v>
      </c>
      <c r="Q4367">
        <v>1</v>
      </c>
      <c r="R4367" t="s">
        <v>11098</v>
      </c>
    </row>
    <row r="4368" spans="1:19">
      <c r="A4368" t="s">
        <v>11099</v>
      </c>
      <c r="B4368" t="s">
        <v>11100</v>
      </c>
      <c r="C4368" t="s">
        <v>21</v>
      </c>
      <c r="D4368" t="s">
        <v>54</v>
      </c>
      <c r="E4368">
        <v>250.44</v>
      </c>
      <c r="F4368" t="s">
        <v>23</v>
      </c>
      <c r="G4368" t="s">
        <v>24</v>
      </c>
      <c r="H4368">
        <v>18.59</v>
      </c>
      <c r="I4368">
        <v>0</v>
      </c>
      <c r="J4368" t="s">
        <v>144</v>
      </c>
      <c r="K4368">
        <v>422877</v>
      </c>
      <c r="L4368">
        <v>17</v>
      </c>
      <c r="M4368">
        <v>0</v>
      </c>
      <c r="N4368">
        <v>0</v>
      </c>
      <c r="O4368">
        <v>0</v>
      </c>
      <c r="P4368">
        <v>0</v>
      </c>
      <c r="Q4368">
        <v>0</v>
      </c>
      <c r="R4368" t="s">
        <v>11101</v>
      </c>
    </row>
    <row r="4369" spans="1:19">
      <c r="A4369" t="s">
        <v>11102</v>
      </c>
      <c r="B4369" t="s">
        <v>9075</v>
      </c>
      <c r="C4369" t="s">
        <v>121</v>
      </c>
      <c r="D4369" t="s">
        <v>30</v>
      </c>
      <c r="E4369">
        <v>151.13999999999999</v>
      </c>
      <c r="F4369" t="s">
        <v>55</v>
      </c>
      <c r="G4369" t="s">
        <v>40</v>
      </c>
      <c r="H4369">
        <v>2.4700000000000002</v>
      </c>
      <c r="I4369">
        <v>0</v>
      </c>
      <c r="J4369" t="s">
        <v>31</v>
      </c>
      <c r="K4369">
        <v>498597</v>
      </c>
      <c r="L4369">
        <v>14</v>
      </c>
      <c r="M4369">
        <v>0</v>
      </c>
      <c r="N4369">
        <v>0</v>
      </c>
      <c r="O4369">
        <v>0</v>
      </c>
      <c r="P4369">
        <v>0</v>
      </c>
      <c r="Q4369">
        <v>0</v>
      </c>
      <c r="R4369" t="s">
        <v>11103</v>
      </c>
    </row>
    <row r="4370" spans="1:19">
      <c r="A4370" t="s">
        <v>11104</v>
      </c>
      <c r="B4370" t="s">
        <v>4820</v>
      </c>
      <c r="C4370" t="s">
        <v>128</v>
      </c>
      <c r="D4370" t="s">
        <v>54</v>
      </c>
      <c r="E4370">
        <v>399.09</v>
      </c>
      <c r="F4370" t="s">
        <v>39</v>
      </c>
      <c r="G4370" t="s">
        <v>24</v>
      </c>
      <c r="H4370">
        <v>12.15</v>
      </c>
      <c r="I4370">
        <v>0</v>
      </c>
      <c r="J4370" t="s">
        <v>31</v>
      </c>
      <c r="K4370">
        <v>502204</v>
      </c>
      <c r="L4370">
        <v>11</v>
      </c>
      <c r="M4370">
        <v>0</v>
      </c>
      <c r="N4370">
        <v>0</v>
      </c>
      <c r="O4370">
        <v>0</v>
      </c>
      <c r="P4370">
        <v>0</v>
      </c>
      <c r="Q4370">
        <v>0</v>
      </c>
      <c r="R4370" t="s">
        <v>11105</v>
      </c>
      <c r="S4370" t="s">
        <v>50</v>
      </c>
    </row>
    <row r="4371" spans="1:19">
      <c r="A4371" t="s">
        <v>11106</v>
      </c>
      <c r="B4371" t="s">
        <v>11107</v>
      </c>
      <c r="C4371" t="s">
        <v>29</v>
      </c>
      <c r="D4371" t="s">
        <v>30</v>
      </c>
      <c r="E4371">
        <v>732.16</v>
      </c>
      <c r="F4371" t="s">
        <v>23</v>
      </c>
      <c r="G4371" t="s">
        <v>24</v>
      </c>
      <c r="H4371">
        <v>7.83</v>
      </c>
      <c r="I4371">
        <v>0</v>
      </c>
      <c r="J4371" t="s">
        <v>31</v>
      </c>
      <c r="K4371">
        <v>478746</v>
      </c>
      <c r="L4371">
        <v>13</v>
      </c>
      <c r="M4371">
        <v>0</v>
      </c>
      <c r="N4371">
        <v>0</v>
      </c>
      <c r="O4371">
        <v>0</v>
      </c>
      <c r="P4371">
        <v>0</v>
      </c>
      <c r="Q4371">
        <v>0</v>
      </c>
      <c r="R4371" t="s">
        <v>11108</v>
      </c>
    </row>
    <row r="4372" spans="1:19">
      <c r="A4372" t="s">
        <v>11109</v>
      </c>
      <c r="B4372" t="s">
        <v>11110</v>
      </c>
      <c r="C4372" t="s">
        <v>44</v>
      </c>
      <c r="D4372" t="s">
        <v>70</v>
      </c>
      <c r="E4372">
        <v>477.57</v>
      </c>
      <c r="F4372" t="s">
        <v>23</v>
      </c>
      <c r="G4372" t="s">
        <v>24</v>
      </c>
      <c r="H4372">
        <v>2.21</v>
      </c>
      <c r="I4372">
        <v>0</v>
      </c>
      <c r="J4372" t="s">
        <v>25</v>
      </c>
      <c r="K4372">
        <v>541595</v>
      </c>
      <c r="L4372">
        <v>22</v>
      </c>
      <c r="M4372">
        <v>0</v>
      </c>
      <c r="N4372">
        <v>0</v>
      </c>
      <c r="O4372">
        <v>0</v>
      </c>
      <c r="P4372">
        <v>0</v>
      </c>
      <c r="Q4372">
        <v>0</v>
      </c>
      <c r="R4372" t="s">
        <v>11111</v>
      </c>
    </row>
    <row r="4373" spans="1:19">
      <c r="A4373" t="s">
        <v>11112</v>
      </c>
      <c r="B4373" t="s">
        <v>6343</v>
      </c>
      <c r="C4373" t="s">
        <v>44</v>
      </c>
      <c r="D4373" t="s">
        <v>30</v>
      </c>
      <c r="E4373">
        <v>175.92</v>
      </c>
      <c r="F4373" t="s">
        <v>23</v>
      </c>
      <c r="G4373" t="s">
        <v>24</v>
      </c>
      <c r="H4373">
        <v>0.98</v>
      </c>
      <c r="I4373">
        <v>0</v>
      </c>
      <c r="J4373" t="s">
        <v>25</v>
      </c>
      <c r="K4373">
        <v>466358</v>
      </c>
      <c r="L4373">
        <v>14</v>
      </c>
      <c r="M4373">
        <v>0</v>
      </c>
      <c r="N4373">
        <v>0</v>
      </c>
      <c r="O4373">
        <v>0</v>
      </c>
      <c r="P4373">
        <v>0</v>
      </c>
      <c r="Q4373">
        <v>0</v>
      </c>
      <c r="R4373" t="s">
        <v>11113</v>
      </c>
    </row>
    <row r="4374" spans="1:19">
      <c r="A4374" t="s">
        <v>11114</v>
      </c>
      <c r="B4374" t="s">
        <v>2423</v>
      </c>
      <c r="C4374" t="s">
        <v>111</v>
      </c>
      <c r="D4374" t="s">
        <v>30</v>
      </c>
      <c r="E4374">
        <v>258.11</v>
      </c>
      <c r="F4374" t="s">
        <v>55</v>
      </c>
      <c r="G4374" t="s">
        <v>40</v>
      </c>
      <c r="H4374">
        <v>0.67</v>
      </c>
      <c r="I4374">
        <v>0</v>
      </c>
      <c r="J4374" t="s">
        <v>25</v>
      </c>
      <c r="K4374">
        <v>459694</v>
      </c>
      <c r="L4374">
        <v>15</v>
      </c>
      <c r="M4374">
        <v>0</v>
      </c>
      <c r="N4374">
        <v>0</v>
      </c>
      <c r="O4374">
        <v>0</v>
      </c>
      <c r="P4374">
        <v>0</v>
      </c>
      <c r="Q4374">
        <v>0</v>
      </c>
      <c r="R4374" t="s">
        <v>11115</v>
      </c>
    </row>
    <row r="4375" spans="1:19">
      <c r="A4375" t="s">
        <v>11116</v>
      </c>
      <c r="B4375" t="s">
        <v>11117</v>
      </c>
      <c r="C4375" t="s">
        <v>35</v>
      </c>
      <c r="D4375" t="s">
        <v>30</v>
      </c>
      <c r="E4375">
        <v>1020.75</v>
      </c>
      <c r="F4375" t="s">
        <v>23</v>
      </c>
      <c r="G4375" t="s">
        <v>24</v>
      </c>
      <c r="H4375">
        <v>1.42</v>
      </c>
      <c r="I4375">
        <v>0</v>
      </c>
      <c r="J4375" t="s">
        <v>25</v>
      </c>
      <c r="K4375">
        <v>527865</v>
      </c>
      <c r="L4375">
        <v>18</v>
      </c>
      <c r="M4375">
        <v>0</v>
      </c>
      <c r="N4375">
        <v>0</v>
      </c>
      <c r="O4375">
        <v>0</v>
      </c>
      <c r="P4375">
        <v>0</v>
      </c>
      <c r="Q4375">
        <v>0</v>
      </c>
      <c r="R4375" t="s">
        <v>11118</v>
      </c>
    </row>
    <row r="4376" spans="1:19">
      <c r="A4376" t="s">
        <v>11119</v>
      </c>
      <c r="B4376" t="s">
        <v>11120</v>
      </c>
      <c r="C4376" t="s">
        <v>60</v>
      </c>
      <c r="D4376" t="s">
        <v>22</v>
      </c>
      <c r="E4376">
        <v>424.75</v>
      </c>
      <c r="F4376" t="s">
        <v>55</v>
      </c>
      <c r="G4376" t="s">
        <v>24</v>
      </c>
      <c r="H4376">
        <v>10.85</v>
      </c>
      <c r="I4376">
        <v>0</v>
      </c>
      <c r="J4376" t="s">
        <v>25</v>
      </c>
      <c r="K4376">
        <v>528583</v>
      </c>
      <c r="L4376">
        <v>14</v>
      </c>
      <c r="M4376">
        <v>0</v>
      </c>
      <c r="N4376">
        <v>0</v>
      </c>
      <c r="O4376">
        <v>0</v>
      </c>
      <c r="P4376">
        <v>0</v>
      </c>
      <c r="Q4376">
        <v>0</v>
      </c>
      <c r="R4376" t="s">
        <v>11121</v>
      </c>
      <c r="S4376" t="s">
        <v>57</v>
      </c>
    </row>
    <row r="4377" spans="1:19">
      <c r="A4377" t="s">
        <v>11122</v>
      </c>
      <c r="B4377" t="s">
        <v>11123</v>
      </c>
      <c r="C4377" t="s">
        <v>44</v>
      </c>
      <c r="D4377" t="s">
        <v>30</v>
      </c>
      <c r="E4377">
        <v>147.34</v>
      </c>
      <c r="F4377" t="s">
        <v>23</v>
      </c>
      <c r="G4377" t="s">
        <v>24</v>
      </c>
      <c r="H4377">
        <v>1.27</v>
      </c>
      <c r="I4377">
        <v>0</v>
      </c>
      <c r="J4377" t="s">
        <v>25</v>
      </c>
      <c r="K4377">
        <v>548200</v>
      </c>
      <c r="L4377">
        <v>17</v>
      </c>
      <c r="M4377">
        <v>0</v>
      </c>
      <c r="N4377">
        <v>0</v>
      </c>
      <c r="O4377">
        <v>0</v>
      </c>
      <c r="P4377">
        <v>0</v>
      </c>
      <c r="Q4377">
        <v>0</v>
      </c>
      <c r="R4377" t="s">
        <v>11124</v>
      </c>
    </row>
    <row r="4378" spans="1:19">
      <c r="A4378" t="s">
        <v>11125</v>
      </c>
      <c r="B4378" t="s">
        <v>11126</v>
      </c>
      <c r="C4378" t="s">
        <v>21</v>
      </c>
      <c r="D4378" t="s">
        <v>30</v>
      </c>
      <c r="E4378">
        <v>290.63</v>
      </c>
      <c r="F4378" t="s">
        <v>55</v>
      </c>
      <c r="G4378" t="s">
        <v>40</v>
      </c>
      <c r="H4378">
        <v>10</v>
      </c>
      <c r="I4378">
        <v>0</v>
      </c>
      <c r="J4378" t="s">
        <v>144</v>
      </c>
      <c r="K4378">
        <v>559607</v>
      </c>
      <c r="L4378">
        <v>10</v>
      </c>
      <c r="M4378">
        <v>0</v>
      </c>
      <c r="N4378">
        <v>0</v>
      </c>
      <c r="O4378">
        <v>0</v>
      </c>
      <c r="P4378">
        <v>0</v>
      </c>
      <c r="Q4378">
        <v>0</v>
      </c>
      <c r="R4378" t="s">
        <v>11127</v>
      </c>
    </row>
    <row r="4379" spans="1:19">
      <c r="A4379" t="s">
        <v>11128</v>
      </c>
      <c r="B4379" t="s">
        <v>8122</v>
      </c>
      <c r="C4379" t="s">
        <v>29</v>
      </c>
      <c r="D4379" t="s">
        <v>30</v>
      </c>
      <c r="E4379">
        <v>305.95</v>
      </c>
      <c r="F4379" t="s">
        <v>23</v>
      </c>
      <c r="G4379" t="s">
        <v>24</v>
      </c>
      <c r="H4379">
        <v>5.97</v>
      </c>
      <c r="I4379">
        <v>0</v>
      </c>
      <c r="J4379" t="s">
        <v>144</v>
      </c>
      <c r="K4379">
        <v>405679</v>
      </c>
      <c r="L4379">
        <v>17</v>
      </c>
      <c r="M4379">
        <v>0</v>
      </c>
      <c r="N4379">
        <v>0</v>
      </c>
      <c r="O4379">
        <v>0</v>
      </c>
      <c r="P4379">
        <v>0</v>
      </c>
      <c r="Q4379">
        <v>0</v>
      </c>
      <c r="R4379" t="s">
        <v>11129</v>
      </c>
    </row>
    <row r="4380" spans="1:19">
      <c r="A4380" t="s">
        <v>11130</v>
      </c>
      <c r="B4380" t="s">
        <v>3391</v>
      </c>
      <c r="C4380" t="s">
        <v>21</v>
      </c>
      <c r="D4380" t="s">
        <v>22</v>
      </c>
      <c r="E4380">
        <v>1797.89</v>
      </c>
      <c r="F4380" t="s">
        <v>55</v>
      </c>
      <c r="G4380" t="s">
        <v>40</v>
      </c>
      <c r="H4380">
        <v>4.9400000000000004</v>
      </c>
      <c r="I4380">
        <v>0</v>
      </c>
      <c r="J4380" t="s">
        <v>144</v>
      </c>
      <c r="K4380">
        <v>453343</v>
      </c>
      <c r="L4380">
        <v>12</v>
      </c>
      <c r="M4380">
        <v>0</v>
      </c>
      <c r="N4380">
        <v>0</v>
      </c>
      <c r="O4380">
        <v>0</v>
      </c>
      <c r="P4380">
        <v>0</v>
      </c>
      <c r="Q4380">
        <v>0</v>
      </c>
      <c r="R4380" t="s">
        <v>11131</v>
      </c>
    </row>
    <row r="4381" spans="1:19">
      <c r="A4381" t="s">
        <v>11132</v>
      </c>
      <c r="B4381" t="s">
        <v>11133</v>
      </c>
      <c r="C4381" t="s">
        <v>21</v>
      </c>
      <c r="D4381" t="s">
        <v>70</v>
      </c>
      <c r="E4381">
        <v>245.83</v>
      </c>
      <c r="F4381" t="s">
        <v>23</v>
      </c>
      <c r="G4381" t="s">
        <v>24</v>
      </c>
      <c r="H4381">
        <v>8.19</v>
      </c>
      <c r="I4381">
        <v>0</v>
      </c>
      <c r="J4381" t="s">
        <v>31</v>
      </c>
      <c r="K4381">
        <v>449189</v>
      </c>
      <c r="L4381">
        <v>31</v>
      </c>
      <c r="M4381">
        <v>0</v>
      </c>
      <c r="N4381">
        <v>0</v>
      </c>
      <c r="O4381">
        <v>0</v>
      </c>
      <c r="P4381">
        <v>1</v>
      </c>
      <c r="Q4381">
        <v>0</v>
      </c>
      <c r="R4381" t="s">
        <v>11134</v>
      </c>
    </row>
    <row r="4382" spans="1:19">
      <c r="A4382" t="s">
        <v>11135</v>
      </c>
      <c r="B4382" t="s">
        <v>11136</v>
      </c>
      <c r="C4382" t="s">
        <v>121</v>
      </c>
      <c r="D4382" t="s">
        <v>30</v>
      </c>
      <c r="E4382">
        <v>71.540000000000006</v>
      </c>
      <c r="F4382" t="s">
        <v>55</v>
      </c>
      <c r="G4382" t="s">
        <v>40</v>
      </c>
      <c r="H4382">
        <v>11.19</v>
      </c>
      <c r="I4382">
        <v>0</v>
      </c>
      <c r="J4382" t="s">
        <v>25</v>
      </c>
      <c r="K4382">
        <v>441844</v>
      </c>
      <c r="L4382">
        <v>21</v>
      </c>
      <c r="M4382">
        <v>0</v>
      </c>
      <c r="N4382">
        <v>0</v>
      </c>
      <c r="O4382">
        <v>0</v>
      </c>
      <c r="P4382">
        <v>0</v>
      </c>
      <c r="Q4382">
        <v>0</v>
      </c>
      <c r="R4382" t="s">
        <v>11137</v>
      </c>
    </row>
    <row r="4383" spans="1:19">
      <c r="A4383" t="s">
        <v>11138</v>
      </c>
      <c r="B4383" t="s">
        <v>4233</v>
      </c>
      <c r="C4383" t="s">
        <v>35</v>
      </c>
      <c r="D4383" t="s">
        <v>70</v>
      </c>
      <c r="E4383">
        <v>929.8</v>
      </c>
      <c r="F4383" t="s">
        <v>39</v>
      </c>
      <c r="G4383" t="s">
        <v>24</v>
      </c>
      <c r="H4383">
        <v>6.75</v>
      </c>
      <c r="I4383">
        <v>0</v>
      </c>
      <c r="J4383" t="s">
        <v>48</v>
      </c>
      <c r="K4383">
        <v>442829</v>
      </c>
      <c r="L4383">
        <v>70</v>
      </c>
      <c r="M4383">
        <v>0</v>
      </c>
      <c r="N4383">
        <v>1</v>
      </c>
      <c r="O4383">
        <v>1</v>
      </c>
      <c r="P4383">
        <v>0</v>
      </c>
      <c r="Q4383">
        <v>0</v>
      </c>
      <c r="R4383" t="s">
        <v>11139</v>
      </c>
      <c r="S4383" t="s">
        <v>50</v>
      </c>
    </row>
    <row r="4384" spans="1:19">
      <c r="A4384" t="s">
        <v>11140</v>
      </c>
      <c r="B4384" t="s">
        <v>4661</v>
      </c>
      <c r="C4384" t="s">
        <v>35</v>
      </c>
      <c r="D4384" t="s">
        <v>30</v>
      </c>
      <c r="E4384">
        <v>987.88</v>
      </c>
      <c r="F4384" t="s">
        <v>55</v>
      </c>
      <c r="G4384" t="s">
        <v>40</v>
      </c>
      <c r="H4384">
        <v>9.61</v>
      </c>
      <c r="I4384">
        <v>0</v>
      </c>
      <c r="J4384" t="s">
        <v>144</v>
      </c>
      <c r="K4384">
        <v>450999</v>
      </c>
      <c r="L4384">
        <v>19</v>
      </c>
      <c r="M4384">
        <v>0</v>
      </c>
      <c r="N4384">
        <v>0</v>
      </c>
      <c r="O4384">
        <v>0</v>
      </c>
      <c r="P4384">
        <v>0</v>
      </c>
      <c r="Q4384">
        <v>0</v>
      </c>
      <c r="R4384" t="s">
        <v>11141</v>
      </c>
    </row>
    <row r="4385" spans="1:19">
      <c r="A4385" t="s">
        <v>11142</v>
      </c>
      <c r="B4385" t="s">
        <v>11143</v>
      </c>
      <c r="C4385" t="s">
        <v>44</v>
      </c>
      <c r="D4385" t="s">
        <v>22</v>
      </c>
      <c r="E4385">
        <v>246.41</v>
      </c>
      <c r="F4385" t="s">
        <v>23</v>
      </c>
      <c r="G4385" t="s">
        <v>24</v>
      </c>
      <c r="H4385">
        <v>2.54</v>
      </c>
      <c r="I4385">
        <v>0</v>
      </c>
      <c r="J4385" t="s">
        <v>25</v>
      </c>
      <c r="K4385">
        <v>509181</v>
      </c>
      <c r="L4385">
        <v>19</v>
      </c>
      <c r="M4385">
        <v>0</v>
      </c>
      <c r="N4385">
        <v>0</v>
      </c>
      <c r="O4385">
        <v>0</v>
      </c>
      <c r="P4385">
        <v>0</v>
      </c>
      <c r="Q4385">
        <v>0</v>
      </c>
      <c r="R4385" t="s">
        <v>11144</v>
      </c>
    </row>
    <row r="4386" spans="1:19">
      <c r="A4386" t="s">
        <v>11145</v>
      </c>
      <c r="B4386" t="s">
        <v>1058</v>
      </c>
      <c r="C4386" t="s">
        <v>121</v>
      </c>
      <c r="D4386" t="s">
        <v>22</v>
      </c>
      <c r="E4386">
        <v>383.3</v>
      </c>
      <c r="F4386" t="s">
        <v>23</v>
      </c>
      <c r="G4386" t="s">
        <v>24</v>
      </c>
      <c r="H4386">
        <v>1.33</v>
      </c>
      <c r="I4386">
        <v>0</v>
      </c>
      <c r="J4386" t="s">
        <v>31</v>
      </c>
      <c r="K4386">
        <v>422652</v>
      </c>
      <c r="L4386">
        <v>21</v>
      </c>
      <c r="M4386">
        <v>0</v>
      </c>
      <c r="N4386">
        <v>0</v>
      </c>
      <c r="O4386">
        <v>0</v>
      </c>
      <c r="P4386">
        <v>0</v>
      </c>
      <c r="Q4386">
        <v>0</v>
      </c>
      <c r="R4386" t="s">
        <v>11146</v>
      </c>
    </row>
    <row r="4387" spans="1:19">
      <c r="A4387" t="s">
        <v>11147</v>
      </c>
      <c r="B4387" t="s">
        <v>2825</v>
      </c>
      <c r="C4387" t="s">
        <v>21</v>
      </c>
      <c r="D4387" t="s">
        <v>70</v>
      </c>
      <c r="E4387">
        <v>295.45</v>
      </c>
      <c r="F4387" t="s">
        <v>23</v>
      </c>
      <c r="G4387" t="s">
        <v>24</v>
      </c>
      <c r="H4387">
        <v>1.81</v>
      </c>
      <c r="I4387">
        <v>0</v>
      </c>
      <c r="J4387" t="s">
        <v>25</v>
      </c>
      <c r="K4387">
        <v>484154</v>
      </c>
      <c r="L4387">
        <v>21</v>
      </c>
      <c r="M4387">
        <v>0</v>
      </c>
      <c r="N4387">
        <v>0</v>
      </c>
      <c r="O4387">
        <v>0</v>
      </c>
      <c r="P4387">
        <v>0</v>
      </c>
      <c r="Q4387">
        <v>0</v>
      </c>
      <c r="R4387" t="s">
        <v>11148</v>
      </c>
    </row>
    <row r="4388" spans="1:19">
      <c r="A4388" t="s">
        <v>11149</v>
      </c>
      <c r="B4388" t="s">
        <v>620</v>
      </c>
      <c r="C4388" t="s">
        <v>44</v>
      </c>
      <c r="D4388" t="s">
        <v>70</v>
      </c>
      <c r="E4388">
        <v>297.13</v>
      </c>
      <c r="F4388" t="s">
        <v>55</v>
      </c>
      <c r="G4388" t="s">
        <v>24</v>
      </c>
      <c r="H4388">
        <v>7.21</v>
      </c>
      <c r="I4388">
        <v>0</v>
      </c>
      <c r="J4388" t="s">
        <v>25</v>
      </c>
      <c r="K4388">
        <v>476704</v>
      </c>
      <c r="L4388">
        <v>19</v>
      </c>
      <c r="M4388">
        <v>0</v>
      </c>
      <c r="N4388">
        <v>0</v>
      </c>
      <c r="O4388">
        <v>0</v>
      </c>
      <c r="P4388">
        <v>0</v>
      </c>
      <c r="Q4388">
        <v>0</v>
      </c>
      <c r="R4388" t="s">
        <v>11150</v>
      </c>
      <c r="S4388" t="s">
        <v>57</v>
      </c>
    </row>
    <row r="4389" spans="1:19">
      <c r="A4389" t="s">
        <v>11151</v>
      </c>
      <c r="B4389" t="s">
        <v>4314</v>
      </c>
      <c r="C4389" t="s">
        <v>53</v>
      </c>
      <c r="D4389" t="s">
        <v>70</v>
      </c>
      <c r="E4389">
        <v>268.22000000000003</v>
      </c>
      <c r="F4389" t="s">
        <v>23</v>
      </c>
      <c r="G4389" t="s">
        <v>24</v>
      </c>
      <c r="H4389">
        <v>5.8</v>
      </c>
      <c r="I4389">
        <v>0</v>
      </c>
      <c r="J4389" t="s">
        <v>31</v>
      </c>
      <c r="K4389">
        <v>543896</v>
      </c>
      <c r="L4389">
        <v>45</v>
      </c>
      <c r="M4389">
        <v>0</v>
      </c>
      <c r="N4389">
        <v>0</v>
      </c>
      <c r="O4389">
        <v>1</v>
      </c>
      <c r="P4389">
        <v>0</v>
      </c>
      <c r="Q4389">
        <v>0</v>
      </c>
      <c r="R4389" t="s">
        <v>11152</v>
      </c>
    </row>
    <row r="4390" spans="1:19">
      <c r="A4390" t="s">
        <v>11153</v>
      </c>
      <c r="B4390" t="s">
        <v>4784</v>
      </c>
      <c r="C4390" t="s">
        <v>21</v>
      </c>
      <c r="D4390" t="s">
        <v>22</v>
      </c>
      <c r="E4390">
        <v>205.79</v>
      </c>
      <c r="F4390" t="s">
        <v>23</v>
      </c>
      <c r="G4390" t="s">
        <v>24</v>
      </c>
      <c r="H4390">
        <v>6.45</v>
      </c>
      <c r="I4390">
        <v>0</v>
      </c>
      <c r="J4390" t="s">
        <v>25</v>
      </c>
      <c r="K4390">
        <v>548958</v>
      </c>
      <c r="L4390">
        <v>24</v>
      </c>
      <c r="M4390">
        <v>0</v>
      </c>
      <c r="N4390">
        <v>0</v>
      </c>
      <c r="O4390">
        <v>0</v>
      </c>
      <c r="P4390">
        <v>0</v>
      </c>
      <c r="Q4390">
        <v>0</v>
      </c>
      <c r="R4390" t="s">
        <v>11154</v>
      </c>
    </row>
    <row r="4391" spans="1:19">
      <c r="A4391" t="s">
        <v>11155</v>
      </c>
      <c r="B4391" t="s">
        <v>475</v>
      </c>
      <c r="C4391" t="s">
        <v>60</v>
      </c>
      <c r="D4391" t="s">
        <v>30</v>
      </c>
      <c r="E4391">
        <v>652.13</v>
      </c>
      <c r="F4391" t="s">
        <v>23</v>
      </c>
      <c r="G4391" t="s">
        <v>24</v>
      </c>
      <c r="H4391">
        <v>8.15</v>
      </c>
      <c r="I4391">
        <v>0</v>
      </c>
      <c r="J4391" t="s">
        <v>25</v>
      </c>
      <c r="K4391">
        <v>462954</v>
      </c>
      <c r="L4391">
        <v>23</v>
      </c>
      <c r="M4391">
        <v>0</v>
      </c>
      <c r="N4391">
        <v>0</v>
      </c>
      <c r="O4391">
        <v>0</v>
      </c>
      <c r="P4391">
        <v>0</v>
      </c>
      <c r="Q4391">
        <v>0</v>
      </c>
      <c r="R4391" t="s">
        <v>11156</v>
      </c>
    </row>
    <row r="4392" spans="1:19">
      <c r="A4392" t="s">
        <v>11157</v>
      </c>
      <c r="B4392" t="s">
        <v>9835</v>
      </c>
      <c r="C4392" t="s">
        <v>95</v>
      </c>
      <c r="D4392" t="s">
        <v>22</v>
      </c>
      <c r="E4392">
        <v>212.5</v>
      </c>
      <c r="F4392" t="s">
        <v>23</v>
      </c>
      <c r="G4392" t="s">
        <v>24</v>
      </c>
      <c r="H4392">
        <v>10.02</v>
      </c>
      <c r="I4392">
        <v>0</v>
      </c>
      <c r="J4392" t="s">
        <v>25</v>
      </c>
      <c r="K4392">
        <v>502961</v>
      </c>
      <c r="L4392">
        <v>20</v>
      </c>
      <c r="M4392">
        <v>0</v>
      </c>
      <c r="N4392">
        <v>0</v>
      </c>
      <c r="O4392">
        <v>0</v>
      </c>
      <c r="P4392">
        <v>0</v>
      </c>
      <c r="Q4392">
        <v>0</v>
      </c>
      <c r="R4392" t="s">
        <v>11158</v>
      </c>
    </row>
    <row r="4393" spans="1:19">
      <c r="A4393" t="s">
        <v>11159</v>
      </c>
      <c r="B4393" t="s">
        <v>9070</v>
      </c>
      <c r="C4393" t="s">
        <v>21</v>
      </c>
      <c r="D4393" t="s">
        <v>30</v>
      </c>
      <c r="E4393">
        <v>1255.4000000000001</v>
      </c>
      <c r="F4393" t="s">
        <v>23</v>
      </c>
      <c r="G4393" t="s">
        <v>24</v>
      </c>
      <c r="H4393">
        <v>2.1800000000000002</v>
      </c>
      <c r="I4393">
        <v>0</v>
      </c>
      <c r="J4393" t="s">
        <v>25</v>
      </c>
      <c r="K4393">
        <v>473441</v>
      </c>
      <c r="L4393">
        <v>18</v>
      </c>
      <c r="M4393">
        <v>0</v>
      </c>
      <c r="N4393">
        <v>0</v>
      </c>
      <c r="O4393">
        <v>0</v>
      </c>
      <c r="P4393">
        <v>0</v>
      </c>
      <c r="Q4393">
        <v>0</v>
      </c>
      <c r="R4393" t="s">
        <v>11160</v>
      </c>
    </row>
    <row r="4394" spans="1:19">
      <c r="A4394" t="s">
        <v>11161</v>
      </c>
      <c r="B4394" t="s">
        <v>5727</v>
      </c>
      <c r="C4394" t="s">
        <v>44</v>
      </c>
      <c r="D4394" t="s">
        <v>30</v>
      </c>
      <c r="E4394">
        <v>46.8</v>
      </c>
      <c r="F4394" t="s">
        <v>23</v>
      </c>
      <c r="G4394" t="s">
        <v>24</v>
      </c>
      <c r="H4394">
        <v>1.42</v>
      </c>
      <c r="I4394">
        <v>0</v>
      </c>
      <c r="J4394" t="s">
        <v>31</v>
      </c>
      <c r="K4394">
        <v>535668</v>
      </c>
      <c r="L4394">
        <v>44</v>
      </c>
      <c r="M4394">
        <v>0</v>
      </c>
      <c r="N4394">
        <v>1</v>
      </c>
      <c r="O4394">
        <v>0</v>
      </c>
      <c r="P4394">
        <v>0</v>
      </c>
      <c r="Q4394">
        <v>0</v>
      </c>
      <c r="R4394" t="s">
        <v>11162</v>
      </c>
    </row>
    <row r="4395" spans="1:19">
      <c r="A4395" t="s">
        <v>11163</v>
      </c>
      <c r="B4395" t="s">
        <v>11164</v>
      </c>
      <c r="C4395" t="s">
        <v>44</v>
      </c>
      <c r="D4395" t="s">
        <v>30</v>
      </c>
      <c r="E4395">
        <v>995.16</v>
      </c>
      <c r="F4395" t="s">
        <v>23</v>
      </c>
      <c r="G4395" t="s">
        <v>24</v>
      </c>
      <c r="H4395">
        <v>2.4300000000000002</v>
      </c>
      <c r="I4395">
        <v>0</v>
      </c>
      <c r="J4395" t="s">
        <v>31</v>
      </c>
      <c r="K4395">
        <v>460382</v>
      </c>
      <c r="L4395">
        <v>21</v>
      </c>
      <c r="M4395">
        <v>0</v>
      </c>
      <c r="N4395">
        <v>0</v>
      </c>
      <c r="O4395">
        <v>0</v>
      </c>
      <c r="P4395">
        <v>0</v>
      </c>
      <c r="Q4395">
        <v>0</v>
      </c>
      <c r="R4395" t="s">
        <v>11165</v>
      </c>
    </row>
    <row r="4396" spans="1:19">
      <c r="A4396" t="s">
        <v>11166</v>
      </c>
      <c r="B4396" t="s">
        <v>1561</v>
      </c>
      <c r="C4396" t="s">
        <v>53</v>
      </c>
      <c r="D4396" t="s">
        <v>70</v>
      </c>
      <c r="E4396">
        <v>2959.72</v>
      </c>
      <c r="F4396" t="s">
        <v>39</v>
      </c>
      <c r="G4396" t="s">
        <v>24</v>
      </c>
      <c r="H4396">
        <v>8.32</v>
      </c>
      <c r="I4396">
        <v>0</v>
      </c>
      <c r="J4396" t="s">
        <v>25</v>
      </c>
      <c r="K4396">
        <v>551053</v>
      </c>
      <c r="L4396">
        <v>21</v>
      </c>
      <c r="M4396">
        <v>0</v>
      </c>
      <c r="N4396">
        <v>0</v>
      </c>
      <c r="O4396">
        <v>0</v>
      </c>
      <c r="P4396">
        <v>0</v>
      </c>
      <c r="Q4396">
        <v>0</v>
      </c>
      <c r="R4396" t="s">
        <v>11167</v>
      </c>
      <c r="S4396" t="s">
        <v>50</v>
      </c>
    </row>
    <row r="4397" spans="1:19">
      <c r="A4397" t="s">
        <v>11168</v>
      </c>
      <c r="B4397" t="s">
        <v>2096</v>
      </c>
      <c r="C4397" t="s">
        <v>121</v>
      </c>
      <c r="D4397" t="s">
        <v>30</v>
      </c>
      <c r="E4397">
        <v>557.62</v>
      </c>
      <c r="F4397" t="s">
        <v>23</v>
      </c>
      <c r="G4397" t="s">
        <v>24</v>
      </c>
      <c r="H4397">
        <v>10.77</v>
      </c>
      <c r="I4397">
        <v>0</v>
      </c>
      <c r="J4397" t="s">
        <v>48</v>
      </c>
      <c r="K4397">
        <v>410923</v>
      </c>
      <c r="L4397">
        <v>48</v>
      </c>
      <c r="M4397">
        <v>0</v>
      </c>
      <c r="N4397">
        <v>1</v>
      </c>
      <c r="O4397">
        <v>0</v>
      </c>
      <c r="P4397">
        <v>0</v>
      </c>
      <c r="Q4397">
        <v>0</v>
      </c>
      <c r="R4397" t="s">
        <v>11169</v>
      </c>
    </row>
    <row r="4398" spans="1:19">
      <c r="A4398" t="s">
        <v>11170</v>
      </c>
      <c r="B4398" t="s">
        <v>2414</v>
      </c>
      <c r="C4398" t="s">
        <v>121</v>
      </c>
      <c r="D4398" t="s">
        <v>22</v>
      </c>
      <c r="E4398">
        <v>401.26</v>
      </c>
      <c r="F4398" t="s">
        <v>23</v>
      </c>
      <c r="G4398" t="s">
        <v>24</v>
      </c>
      <c r="H4398">
        <v>6.37</v>
      </c>
      <c r="I4398">
        <v>0</v>
      </c>
      <c r="J4398" t="s">
        <v>48</v>
      </c>
      <c r="K4398">
        <v>443713</v>
      </c>
      <c r="L4398">
        <v>18</v>
      </c>
      <c r="M4398">
        <v>0</v>
      </c>
      <c r="N4398">
        <v>0</v>
      </c>
      <c r="O4398">
        <v>0</v>
      </c>
      <c r="P4398">
        <v>0</v>
      </c>
      <c r="Q4398">
        <v>0</v>
      </c>
      <c r="R4398" t="s">
        <v>11171</v>
      </c>
    </row>
    <row r="4399" spans="1:19">
      <c r="A4399" t="s">
        <v>11172</v>
      </c>
      <c r="B4399" t="s">
        <v>11173</v>
      </c>
      <c r="C4399" t="s">
        <v>60</v>
      </c>
      <c r="D4399" t="s">
        <v>70</v>
      </c>
      <c r="E4399">
        <v>321</v>
      </c>
      <c r="F4399" t="s">
        <v>23</v>
      </c>
      <c r="G4399" t="s">
        <v>24</v>
      </c>
      <c r="H4399">
        <v>2.39</v>
      </c>
      <c r="I4399">
        <v>0</v>
      </c>
      <c r="J4399" t="s">
        <v>25</v>
      </c>
      <c r="K4399">
        <v>537680</v>
      </c>
      <c r="L4399">
        <v>19</v>
      </c>
      <c r="M4399">
        <v>0</v>
      </c>
      <c r="N4399">
        <v>0</v>
      </c>
      <c r="O4399">
        <v>0</v>
      </c>
      <c r="P4399">
        <v>0</v>
      </c>
      <c r="Q4399">
        <v>0</v>
      </c>
      <c r="R4399" t="s">
        <v>11174</v>
      </c>
    </row>
    <row r="4400" spans="1:19">
      <c r="A4400" t="s">
        <v>11175</v>
      </c>
      <c r="B4400" t="s">
        <v>2571</v>
      </c>
      <c r="C4400" t="s">
        <v>35</v>
      </c>
      <c r="D4400" t="s">
        <v>54</v>
      </c>
      <c r="E4400">
        <v>140.91999999999999</v>
      </c>
      <c r="F4400" t="s">
        <v>39</v>
      </c>
      <c r="G4400" t="s">
        <v>40</v>
      </c>
      <c r="H4400">
        <v>19.98</v>
      </c>
      <c r="I4400">
        <v>0</v>
      </c>
      <c r="J4400" t="s">
        <v>25</v>
      </c>
      <c r="K4400">
        <v>443980</v>
      </c>
      <c r="L4400">
        <v>21</v>
      </c>
      <c r="M4400">
        <v>0</v>
      </c>
      <c r="N4400">
        <v>0</v>
      </c>
      <c r="O4400">
        <v>0</v>
      </c>
      <c r="P4400">
        <v>0</v>
      </c>
      <c r="Q4400">
        <v>0</v>
      </c>
      <c r="R4400" t="s">
        <v>11176</v>
      </c>
    </row>
    <row r="4401" spans="1:19">
      <c r="A4401" t="s">
        <v>11177</v>
      </c>
      <c r="B4401" t="s">
        <v>6732</v>
      </c>
      <c r="C4401" t="s">
        <v>35</v>
      </c>
      <c r="D4401" t="s">
        <v>22</v>
      </c>
      <c r="E4401">
        <v>509.79</v>
      </c>
      <c r="F4401" t="s">
        <v>23</v>
      </c>
      <c r="G4401" t="s">
        <v>24</v>
      </c>
      <c r="H4401">
        <v>4.29</v>
      </c>
      <c r="I4401">
        <v>0</v>
      </c>
      <c r="J4401" t="s">
        <v>25</v>
      </c>
      <c r="K4401">
        <v>552523</v>
      </c>
      <c r="L4401">
        <v>17</v>
      </c>
      <c r="M4401">
        <v>0</v>
      </c>
      <c r="N4401">
        <v>0</v>
      </c>
      <c r="O4401">
        <v>0</v>
      </c>
      <c r="P4401">
        <v>0</v>
      </c>
      <c r="Q4401">
        <v>0</v>
      </c>
      <c r="R4401" t="s">
        <v>11178</v>
      </c>
    </row>
    <row r="4402" spans="1:19">
      <c r="A4402" t="s">
        <v>11179</v>
      </c>
      <c r="B4402" t="s">
        <v>11180</v>
      </c>
      <c r="C4402" t="s">
        <v>121</v>
      </c>
      <c r="D4402" t="s">
        <v>54</v>
      </c>
      <c r="E4402">
        <v>492.22</v>
      </c>
      <c r="F4402" t="s">
        <v>23</v>
      </c>
      <c r="G4402" t="s">
        <v>24</v>
      </c>
      <c r="H4402">
        <v>11.88</v>
      </c>
      <c r="I4402">
        <v>0</v>
      </c>
      <c r="J4402" t="s">
        <v>25</v>
      </c>
      <c r="K4402">
        <v>413627</v>
      </c>
      <c r="L4402">
        <v>15</v>
      </c>
      <c r="M4402">
        <v>0</v>
      </c>
      <c r="N4402">
        <v>0</v>
      </c>
      <c r="O4402">
        <v>0</v>
      </c>
      <c r="P4402">
        <v>0</v>
      </c>
      <c r="Q4402">
        <v>0</v>
      </c>
      <c r="R4402" t="s">
        <v>11181</v>
      </c>
    </row>
    <row r="4403" spans="1:19">
      <c r="A4403" t="s">
        <v>11182</v>
      </c>
      <c r="B4403" t="s">
        <v>2944</v>
      </c>
      <c r="C4403" t="s">
        <v>44</v>
      </c>
      <c r="D4403" t="s">
        <v>22</v>
      </c>
      <c r="E4403">
        <v>290.74</v>
      </c>
      <c r="F4403" t="s">
        <v>23</v>
      </c>
      <c r="G4403" t="s">
        <v>24</v>
      </c>
      <c r="H4403">
        <v>3</v>
      </c>
      <c r="I4403">
        <v>0</v>
      </c>
      <c r="J4403" t="s">
        <v>48</v>
      </c>
      <c r="K4403">
        <v>494792</v>
      </c>
      <c r="L4403">
        <v>36</v>
      </c>
      <c r="M4403">
        <v>0</v>
      </c>
      <c r="N4403">
        <v>1</v>
      </c>
      <c r="O4403">
        <v>0</v>
      </c>
      <c r="P4403">
        <v>0</v>
      </c>
      <c r="Q4403">
        <v>0</v>
      </c>
      <c r="R4403" t="s">
        <v>11183</v>
      </c>
    </row>
    <row r="4404" spans="1:19">
      <c r="A4404" t="s">
        <v>11184</v>
      </c>
      <c r="B4404" t="s">
        <v>3044</v>
      </c>
      <c r="C4404" t="s">
        <v>60</v>
      </c>
      <c r="D4404" t="s">
        <v>70</v>
      </c>
      <c r="E4404">
        <v>1045.8599999999999</v>
      </c>
      <c r="F4404" t="s">
        <v>23</v>
      </c>
      <c r="G4404" t="s">
        <v>24</v>
      </c>
      <c r="H4404">
        <v>9.17</v>
      </c>
      <c r="I4404">
        <v>0</v>
      </c>
      <c r="J4404" t="s">
        <v>25</v>
      </c>
      <c r="K4404">
        <v>407660</v>
      </c>
      <c r="L4404">
        <v>13</v>
      </c>
      <c r="M4404">
        <v>0</v>
      </c>
      <c r="N4404">
        <v>0</v>
      </c>
      <c r="O4404">
        <v>0</v>
      </c>
      <c r="P4404">
        <v>0</v>
      </c>
      <c r="Q4404">
        <v>0</v>
      </c>
      <c r="R4404" t="s">
        <v>11185</v>
      </c>
    </row>
    <row r="4405" spans="1:19">
      <c r="A4405" t="s">
        <v>11186</v>
      </c>
      <c r="B4405" t="s">
        <v>9655</v>
      </c>
      <c r="C4405" t="s">
        <v>29</v>
      </c>
      <c r="D4405" t="s">
        <v>70</v>
      </c>
      <c r="E4405">
        <v>381.87</v>
      </c>
      <c r="F4405" t="s">
        <v>23</v>
      </c>
      <c r="G4405" t="s">
        <v>24</v>
      </c>
      <c r="H4405">
        <v>5.99</v>
      </c>
      <c r="I4405">
        <v>0</v>
      </c>
      <c r="J4405" t="s">
        <v>25</v>
      </c>
      <c r="K4405">
        <v>543209</v>
      </c>
      <c r="L4405">
        <v>23</v>
      </c>
      <c r="M4405">
        <v>0</v>
      </c>
      <c r="N4405">
        <v>0</v>
      </c>
      <c r="O4405">
        <v>0</v>
      </c>
      <c r="P4405">
        <v>0</v>
      </c>
      <c r="Q4405">
        <v>0</v>
      </c>
      <c r="R4405" t="s">
        <v>11187</v>
      </c>
    </row>
    <row r="4406" spans="1:19">
      <c r="A4406" t="s">
        <v>11188</v>
      </c>
      <c r="B4406" t="s">
        <v>10736</v>
      </c>
      <c r="C4406" t="s">
        <v>29</v>
      </c>
      <c r="D4406" t="s">
        <v>30</v>
      </c>
      <c r="E4406">
        <v>1689.74</v>
      </c>
      <c r="F4406" t="s">
        <v>55</v>
      </c>
      <c r="G4406" t="s">
        <v>40</v>
      </c>
      <c r="H4406">
        <v>5.87</v>
      </c>
      <c r="I4406">
        <v>0</v>
      </c>
      <c r="J4406" t="s">
        <v>144</v>
      </c>
      <c r="K4406">
        <v>539208</v>
      </c>
      <c r="L4406">
        <v>11</v>
      </c>
      <c r="M4406">
        <v>0</v>
      </c>
      <c r="N4406">
        <v>0</v>
      </c>
      <c r="O4406">
        <v>0</v>
      </c>
      <c r="P4406">
        <v>0</v>
      </c>
      <c r="Q4406">
        <v>0</v>
      </c>
      <c r="R4406" t="s">
        <v>11189</v>
      </c>
    </row>
    <row r="4407" spans="1:19">
      <c r="A4407" t="s">
        <v>11190</v>
      </c>
      <c r="B4407" t="s">
        <v>4269</v>
      </c>
      <c r="C4407" t="s">
        <v>35</v>
      </c>
      <c r="D4407" t="s">
        <v>54</v>
      </c>
      <c r="E4407">
        <v>518.76</v>
      </c>
      <c r="F4407" t="s">
        <v>23</v>
      </c>
      <c r="G4407" t="s">
        <v>24</v>
      </c>
      <c r="H4407">
        <v>11.42</v>
      </c>
      <c r="I4407">
        <v>0</v>
      </c>
      <c r="J4407" t="s">
        <v>25</v>
      </c>
      <c r="K4407">
        <v>404119</v>
      </c>
      <c r="L4407">
        <v>24</v>
      </c>
      <c r="M4407">
        <v>0</v>
      </c>
      <c r="N4407">
        <v>0</v>
      </c>
      <c r="O4407">
        <v>0</v>
      </c>
      <c r="P4407">
        <v>0</v>
      </c>
      <c r="Q4407">
        <v>0</v>
      </c>
      <c r="R4407" t="s">
        <v>11191</v>
      </c>
    </row>
    <row r="4408" spans="1:19">
      <c r="A4408" t="s">
        <v>11192</v>
      </c>
      <c r="B4408" t="s">
        <v>9652</v>
      </c>
      <c r="C4408" t="s">
        <v>111</v>
      </c>
      <c r="D4408" t="s">
        <v>22</v>
      </c>
      <c r="E4408">
        <v>313.47000000000003</v>
      </c>
      <c r="F4408" t="s">
        <v>55</v>
      </c>
      <c r="G4408" t="s">
        <v>40</v>
      </c>
      <c r="H4408">
        <v>10.58</v>
      </c>
      <c r="I4408">
        <v>0</v>
      </c>
      <c r="J4408" t="s">
        <v>31</v>
      </c>
      <c r="K4408">
        <v>429494</v>
      </c>
      <c r="L4408">
        <v>24</v>
      </c>
      <c r="M4408">
        <v>0</v>
      </c>
      <c r="N4408">
        <v>0</v>
      </c>
      <c r="O4408">
        <v>0</v>
      </c>
      <c r="P4408">
        <v>0</v>
      </c>
      <c r="Q4408">
        <v>0</v>
      </c>
      <c r="R4408" t="s">
        <v>11193</v>
      </c>
    </row>
    <row r="4409" spans="1:19">
      <c r="A4409" t="s">
        <v>11194</v>
      </c>
      <c r="B4409" t="s">
        <v>6606</v>
      </c>
      <c r="C4409" t="s">
        <v>44</v>
      </c>
      <c r="D4409" t="s">
        <v>54</v>
      </c>
      <c r="E4409">
        <v>611.6</v>
      </c>
      <c r="F4409" t="s">
        <v>39</v>
      </c>
      <c r="G4409" t="s">
        <v>40</v>
      </c>
      <c r="H4409">
        <v>15.58</v>
      </c>
      <c r="I4409">
        <v>0</v>
      </c>
      <c r="J4409" t="s">
        <v>25</v>
      </c>
      <c r="K4409">
        <v>413954</v>
      </c>
      <c r="L4409">
        <v>25</v>
      </c>
      <c r="M4409">
        <v>0</v>
      </c>
      <c r="N4409">
        <v>0</v>
      </c>
      <c r="O4409">
        <v>0</v>
      </c>
      <c r="P4409">
        <v>0</v>
      </c>
      <c r="Q4409">
        <v>0</v>
      </c>
      <c r="R4409" t="s">
        <v>11195</v>
      </c>
    </row>
    <row r="4410" spans="1:19">
      <c r="A4410" t="s">
        <v>11196</v>
      </c>
      <c r="B4410" t="s">
        <v>2747</v>
      </c>
      <c r="C4410" t="s">
        <v>53</v>
      </c>
      <c r="D4410" t="s">
        <v>30</v>
      </c>
      <c r="E4410">
        <v>164.34</v>
      </c>
      <c r="F4410" t="s">
        <v>23</v>
      </c>
      <c r="G4410" t="s">
        <v>24</v>
      </c>
      <c r="H4410">
        <v>6.28</v>
      </c>
      <c r="I4410">
        <v>0</v>
      </c>
      <c r="J4410" t="s">
        <v>144</v>
      </c>
      <c r="K4410">
        <v>486746</v>
      </c>
      <c r="L4410">
        <v>14</v>
      </c>
      <c r="M4410">
        <v>0</v>
      </c>
      <c r="N4410">
        <v>0</v>
      </c>
      <c r="O4410">
        <v>0</v>
      </c>
      <c r="P4410">
        <v>0</v>
      </c>
      <c r="Q4410">
        <v>0</v>
      </c>
      <c r="R4410" t="s">
        <v>11197</v>
      </c>
    </row>
    <row r="4411" spans="1:19">
      <c r="A4411" t="s">
        <v>11198</v>
      </c>
      <c r="B4411" t="s">
        <v>6744</v>
      </c>
      <c r="C4411" t="s">
        <v>29</v>
      </c>
      <c r="D4411" t="s">
        <v>30</v>
      </c>
      <c r="E4411">
        <v>718.25</v>
      </c>
      <c r="F4411" t="s">
        <v>39</v>
      </c>
      <c r="G4411" t="s">
        <v>24</v>
      </c>
      <c r="H4411">
        <v>10.32</v>
      </c>
      <c r="I4411">
        <v>0</v>
      </c>
      <c r="J4411" t="s">
        <v>48</v>
      </c>
      <c r="K4411">
        <v>417277</v>
      </c>
      <c r="L4411">
        <v>18</v>
      </c>
      <c r="M4411">
        <v>0</v>
      </c>
      <c r="N4411">
        <v>0</v>
      </c>
      <c r="O4411">
        <v>0</v>
      </c>
      <c r="P4411">
        <v>0</v>
      </c>
      <c r="Q4411">
        <v>0</v>
      </c>
      <c r="R4411" t="s">
        <v>11199</v>
      </c>
      <c r="S4411" t="s">
        <v>50</v>
      </c>
    </row>
    <row r="4412" spans="1:19">
      <c r="A4412" t="s">
        <v>11200</v>
      </c>
      <c r="B4412" t="s">
        <v>1610</v>
      </c>
      <c r="C4412" t="s">
        <v>44</v>
      </c>
      <c r="D4412" t="s">
        <v>22</v>
      </c>
      <c r="E4412">
        <v>1999.82</v>
      </c>
      <c r="F4412" t="s">
        <v>55</v>
      </c>
      <c r="G4412" t="s">
        <v>40</v>
      </c>
      <c r="H4412">
        <v>11.68</v>
      </c>
      <c r="I4412">
        <v>0</v>
      </c>
      <c r="J4412" t="s">
        <v>25</v>
      </c>
      <c r="K4412">
        <v>554401</v>
      </c>
      <c r="L4412">
        <v>12</v>
      </c>
      <c r="M4412">
        <v>0</v>
      </c>
      <c r="N4412">
        <v>0</v>
      </c>
      <c r="O4412">
        <v>0</v>
      </c>
      <c r="P4412">
        <v>0</v>
      </c>
      <c r="Q4412">
        <v>0</v>
      </c>
      <c r="R4412" t="s">
        <v>11201</v>
      </c>
    </row>
    <row r="4413" spans="1:19">
      <c r="A4413" t="s">
        <v>11202</v>
      </c>
      <c r="B4413" t="s">
        <v>3801</v>
      </c>
      <c r="C4413" t="s">
        <v>44</v>
      </c>
      <c r="D4413" t="s">
        <v>70</v>
      </c>
      <c r="E4413">
        <v>366.51</v>
      </c>
      <c r="F4413" t="s">
        <v>23</v>
      </c>
      <c r="G4413" t="s">
        <v>24</v>
      </c>
      <c r="H4413">
        <v>1.55</v>
      </c>
      <c r="I4413">
        <v>0</v>
      </c>
      <c r="J4413" t="s">
        <v>144</v>
      </c>
      <c r="K4413">
        <v>423892</v>
      </c>
      <c r="L4413">
        <v>13</v>
      </c>
      <c r="M4413">
        <v>0</v>
      </c>
      <c r="N4413">
        <v>0</v>
      </c>
      <c r="O4413">
        <v>0</v>
      </c>
      <c r="P4413">
        <v>0</v>
      </c>
      <c r="Q4413">
        <v>0</v>
      </c>
      <c r="R4413" t="s">
        <v>11203</v>
      </c>
    </row>
    <row r="4414" spans="1:19">
      <c r="A4414" t="s">
        <v>11204</v>
      </c>
      <c r="B4414" t="s">
        <v>6295</v>
      </c>
      <c r="C4414" t="s">
        <v>60</v>
      </c>
      <c r="D4414" t="s">
        <v>30</v>
      </c>
      <c r="E4414">
        <v>176.08</v>
      </c>
      <c r="F4414" t="s">
        <v>23</v>
      </c>
      <c r="G4414" t="s">
        <v>24</v>
      </c>
      <c r="H4414">
        <v>1.77</v>
      </c>
      <c r="I4414">
        <v>0</v>
      </c>
      <c r="J4414" t="s">
        <v>25</v>
      </c>
      <c r="K4414">
        <v>463742</v>
      </c>
      <c r="L4414">
        <v>21</v>
      </c>
      <c r="M4414">
        <v>0</v>
      </c>
      <c r="N4414">
        <v>0</v>
      </c>
      <c r="O4414">
        <v>0</v>
      </c>
      <c r="P4414">
        <v>0</v>
      </c>
      <c r="Q4414">
        <v>0</v>
      </c>
      <c r="R4414" t="s">
        <v>11205</v>
      </c>
    </row>
    <row r="4415" spans="1:19">
      <c r="A4415" t="s">
        <v>11206</v>
      </c>
      <c r="B4415" t="s">
        <v>11207</v>
      </c>
      <c r="C4415" t="s">
        <v>35</v>
      </c>
      <c r="D4415" t="s">
        <v>54</v>
      </c>
      <c r="E4415">
        <v>311.45</v>
      </c>
      <c r="F4415" t="s">
        <v>23</v>
      </c>
      <c r="G4415" t="s">
        <v>24</v>
      </c>
      <c r="H4415">
        <v>12.83</v>
      </c>
      <c r="I4415">
        <v>0</v>
      </c>
      <c r="J4415" t="s">
        <v>144</v>
      </c>
      <c r="K4415">
        <v>414710</v>
      </c>
      <c r="L4415">
        <v>22</v>
      </c>
      <c r="M4415">
        <v>0</v>
      </c>
      <c r="N4415">
        <v>0</v>
      </c>
      <c r="O4415">
        <v>0</v>
      </c>
      <c r="P4415">
        <v>0</v>
      </c>
      <c r="Q4415">
        <v>0</v>
      </c>
      <c r="R4415" t="s">
        <v>11208</v>
      </c>
    </row>
    <row r="4416" spans="1:19">
      <c r="A4416" t="s">
        <v>11209</v>
      </c>
      <c r="B4416" t="s">
        <v>5967</v>
      </c>
      <c r="C4416" t="s">
        <v>21</v>
      </c>
      <c r="D4416" t="s">
        <v>22</v>
      </c>
      <c r="E4416">
        <v>597.27</v>
      </c>
      <c r="F4416" t="s">
        <v>55</v>
      </c>
      <c r="G4416" t="s">
        <v>24</v>
      </c>
      <c r="H4416">
        <v>2.68</v>
      </c>
      <c r="I4416">
        <v>0</v>
      </c>
      <c r="J4416" t="s">
        <v>31</v>
      </c>
      <c r="K4416">
        <v>501145</v>
      </c>
      <c r="L4416">
        <v>18</v>
      </c>
      <c r="M4416">
        <v>0</v>
      </c>
      <c r="N4416">
        <v>0</v>
      </c>
      <c r="O4416">
        <v>0</v>
      </c>
      <c r="P4416">
        <v>0</v>
      </c>
      <c r="Q4416">
        <v>0</v>
      </c>
      <c r="R4416" t="s">
        <v>11210</v>
      </c>
      <c r="S4416" t="s">
        <v>57</v>
      </c>
    </row>
    <row r="4417" spans="1:19">
      <c r="A4417" t="s">
        <v>11211</v>
      </c>
      <c r="B4417" t="s">
        <v>11212</v>
      </c>
      <c r="C4417" t="s">
        <v>44</v>
      </c>
      <c r="D4417" t="s">
        <v>22</v>
      </c>
      <c r="E4417">
        <v>491.13</v>
      </c>
      <c r="F4417" t="s">
        <v>39</v>
      </c>
      <c r="G4417" t="s">
        <v>40</v>
      </c>
      <c r="H4417">
        <v>1.85</v>
      </c>
      <c r="I4417">
        <v>0</v>
      </c>
      <c r="J4417" t="s">
        <v>25</v>
      </c>
      <c r="K4417">
        <v>435587</v>
      </c>
      <c r="L4417">
        <v>25</v>
      </c>
      <c r="M4417">
        <v>0</v>
      </c>
      <c r="N4417">
        <v>0</v>
      </c>
      <c r="O4417">
        <v>0</v>
      </c>
      <c r="P4417">
        <v>0</v>
      </c>
      <c r="Q4417">
        <v>0</v>
      </c>
      <c r="R4417" t="s">
        <v>11213</v>
      </c>
    </row>
    <row r="4418" spans="1:19">
      <c r="A4418" t="s">
        <v>11214</v>
      </c>
      <c r="B4418" t="s">
        <v>1708</v>
      </c>
      <c r="C4418" t="s">
        <v>35</v>
      </c>
      <c r="D4418" t="s">
        <v>30</v>
      </c>
      <c r="E4418">
        <v>326.02</v>
      </c>
      <c r="F4418" t="s">
        <v>23</v>
      </c>
      <c r="G4418" t="s">
        <v>24</v>
      </c>
      <c r="H4418">
        <v>6.51</v>
      </c>
      <c r="I4418">
        <v>0</v>
      </c>
      <c r="J4418" t="s">
        <v>25</v>
      </c>
      <c r="K4418">
        <v>434353</v>
      </c>
      <c r="L4418">
        <v>36</v>
      </c>
      <c r="M4418">
        <v>0</v>
      </c>
      <c r="N4418">
        <v>1</v>
      </c>
      <c r="O4418">
        <v>0</v>
      </c>
      <c r="P4418">
        <v>0</v>
      </c>
      <c r="Q4418">
        <v>0</v>
      </c>
      <c r="R4418" t="s">
        <v>11215</v>
      </c>
    </row>
    <row r="4419" spans="1:19">
      <c r="A4419" t="s">
        <v>11216</v>
      </c>
      <c r="B4419" t="s">
        <v>1717</v>
      </c>
      <c r="C4419" t="s">
        <v>29</v>
      </c>
      <c r="D4419" t="s">
        <v>22</v>
      </c>
      <c r="E4419">
        <v>279.7</v>
      </c>
      <c r="F4419" t="s">
        <v>39</v>
      </c>
      <c r="G4419" t="s">
        <v>40</v>
      </c>
      <c r="H4419">
        <v>4.3499999999999996</v>
      </c>
      <c r="I4419">
        <v>0</v>
      </c>
      <c r="J4419" t="s">
        <v>25</v>
      </c>
      <c r="K4419">
        <v>457745</v>
      </c>
      <c r="L4419">
        <v>10</v>
      </c>
      <c r="M4419">
        <v>0</v>
      </c>
      <c r="N4419">
        <v>0</v>
      </c>
      <c r="O4419">
        <v>0</v>
      </c>
      <c r="P4419">
        <v>0</v>
      </c>
      <c r="Q4419">
        <v>0</v>
      </c>
      <c r="R4419" t="s">
        <v>11217</v>
      </c>
    </row>
    <row r="4420" spans="1:19">
      <c r="A4420" t="s">
        <v>11218</v>
      </c>
      <c r="B4420" t="s">
        <v>11219</v>
      </c>
      <c r="C4420" t="s">
        <v>60</v>
      </c>
      <c r="D4420" t="s">
        <v>70</v>
      </c>
      <c r="E4420">
        <v>109.45</v>
      </c>
      <c r="F4420" t="s">
        <v>23</v>
      </c>
      <c r="G4420" t="s">
        <v>24</v>
      </c>
      <c r="H4420">
        <v>5.98</v>
      </c>
      <c r="I4420">
        <v>0</v>
      </c>
      <c r="J4420" t="s">
        <v>25</v>
      </c>
      <c r="K4420">
        <v>494254</v>
      </c>
      <c r="L4420">
        <v>10</v>
      </c>
      <c r="M4420">
        <v>0</v>
      </c>
      <c r="N4420">
        <v>0</v>
      </c>
      <c r="O4420">
        <v>0</v>
      </c>
      <c r="P4420">
        <v>0</v>
      </c>
      <c r="Q4420">
        <v>0</v>
      </c>
      <c r="R4420" t="s">
        <v>11220</v>
      </c>
    </row>
    <row r="4421" spans="1:19">
      <c r="A4421" t="s">
        <v>11221</v>
      </c>
      <c r="B4421" t="s">
        <v>8933</v>
      </c>
      <c r="C4421" t="s">
        <v>53</v>
      </c>
      <c r="D4421" t="s">
        <v>22</v>
      </c>
      <c r="E4421">
        <v>483.91</v>
      </c>
      <c r="F4421" t="s">
        <v>23</v>
      </c>
      <c r="G4421" t="s">
        <v>24</v>
      </c>
      <c r="H4421">
        <v>10.46</v>
      </c>
      <c r="I4421">
        <v>0</v>
      </c>
      <c r="J4421" t="s">
        <v>48</v>
      </c>
      <c r="K4421">
        <v>436847</v>
      </c>
      <c r="L4421">
        <v>17</v>
      </c>
      <c r="M4421">
        <v>0</v>
      </c>
      <c r="N4421">
        <v>0</v>
      </c>
      <c r="O4421">
        <v>0</v>
      </c>
      <c r="P4421">
        <v>0</v>
      </c>
      <c r="Q4421">
        <v>0</v>
      </c>
      <c r="R4421" t="s">
        <v>11222</v>
      </c>
    </row>
    <row r="4422" spans="1:19">
      <c r="A4422" t="s">
        <v>11223</v>
      </c>
      <c r="B4422" t="s">
        <v>7513</v>
      </c>
      <c r="C4422" t="s">
        <v>29</v>
      </c>
      <c r="D4422" t="s">
        <v>54</v>
      </c>
      <c r="E4422">
        <v>160.88</v>
      </c>
      <c r="F4422" t="s">
        <v>23</v>
      </c>
      <c r="G4422" t="s">
        <v>24</v>
      </c>
      <c r="H4422">
        <v>10.25</v>
      </c>
      <c r="I4422">
        <v>0</v>
      </c>
      <c r="J4422" t="s">
        <v>25</v>
      </c>
      <c r="K4422">
        <v>419065</v>
      </c>
      <c r="L4422">
        <v>25</v>
      </c>
      <c r="M4422">
        <v>0</v>
      </c>
      <c r="N4422">
        <v>0</v>
      </c>
      <c r="O4422">
        <v>0</v>
      </c>
      <c r="P4422">
        <v>0</v>
      </c>
      <c r="Q4422">
        <v>0</v>
      </c>
      <c r="R4422" t="s">
        <v>11224</v>
      </c>
    </row>
    <row r="4423" spans="1:19">
      <c r="A4423" t="s">
        <v>11225</v>
      </c>
      <c r="B4423" t="s">
        <v>1877</v>
      </c>
      <c r="C4423" t="s">
        <v>44</v>
      </c>
      <c r="D4423" t="s">
        <v>70</v>
      </c>
      <c r="E4423">
        <v>899.26</v>
      </c>
      <c r="F4423" t="s">
        <v>39</v>
      </c>
      <c r="G4423" t="s">
        <v>40</v>
      </c>
      <c r="H4423">
        <v>9.27</v>
      </c>
      <c r="I4423">
        <v>0</v>
      </c>
      <c r="J4423" t="s">
        <v>25</v>
      </c>
      <c r="K4423">
        <v>552851</v>
      </c>
      <c r="L4423">
        <v>17</v>
      </c>
      <c r="M4423">
        <v>0</v>
      </c>
      <c r="N4423">
        <v>0</v>
      </c>
      <c r="O4423">
        <v>0</v>
      </c>
      <c r="P4423">
        <v>0</v>
      </c>
      <c r="Q4423">
        <v>0</v>
      </c>
      <c r="R4423" t="s">
        <v>11226</v>
      </c>
    </row>
    <row r="4424" spans="1:19">
      <c r="A4424" t="s">
        <v>11227</v>
      </c>
      <c r="B4424" t="s">
        <v>620</v>
      </c>
      <c r="C4424" t="s">
        <v>53</v>
      </c>
      <c r="D4424" t="s">
        <v>22</v>
      </c>
      <c r="E4424">
        <v>776.69</v>
      </c>
      <c r="F4424" t="s">
        <v>23</v>
      </c>
      <c r="G4424" t="s">
        <v>24</v>
      </c>
      <c r="H4424">
        <v>0.7</v>
      </c>
      <c r="I4424">
        <v>0</v>
      </c>
      <c r="J4424" t="s">
        <v>31</v>
      </c>
      <c r="K4424">
        <v>462575</v>
      </c>
      <c r="L4424">
        <v>11</v>
      </c>
      <c r="M4424">
        <v>0</v>
      </c>
      <c r="N4424">
        <v>0</v>
      </c>
      <c r="O4424">
        <v>0</v>
      </c>
      <c r="P4424">
        <v>0</v>
      </c>
      <c r="Q4424">
        <v>0</v>
      </c>
      <c r="R4424" t="s">
        <v>11228</v>
      </c>
    </row>
    <row r="4425" spans="1:19">
      <c r="A4425" t="s">
        <v>11229</v>
      </c>
      <c r="B4425" t="s">
        <v>11230</v>
      </c>
      <c r="C4425" t="s">
        <v>29</v>
      </c>
      <c r="D4425" t="s">
        <v>22</v>
      </c>
      <c r="E4425">
        <v>1826.76</v>
      </c>
      <c r="F4425" t="s">
        <v>23</v>
      </c>
      <c r="G4425" t="s">
        <v>24</v>
      </c>
      <c r="H4425">
        <v>6.76</v>
      </c>
      <c r="I4425">
        <v>0</v>
      </c>
      <c r="J4425" t="s">
        <v>31</v>
      </c>
      <c r="K4425">
        <v>481656</v>
      </c>
      <c r="L4425">
        <v>24</v>
      </c>
      <c r="M4425">
        <v>0</v>
      </c>
      <c r="N4425">
        <v>0</v>
      </c>
      <c r="O4425">
        <v>0</v>
      </c>
      <c r="P4425">
        <v>0</v>
      </c>
      <c r="Q4425">
        <v>0</v>
      </c>
      <c r="R4425" t="s">
        <v>11231</v>
      </c>
    </row>
    <row r="4426" spans="1:19">
      <c r="A4426" t="s">
        <v>11232</v>
      </c>
      <c r="B4426" t="s">
        <v>501</v>
      </c>
      <c r="C4426" t="s">
        <v>29</v>
      </c>
      <c r="D4426" t="s">
        <v>54</v>
      </c>
      <c r="E4426">
        <v>362.7</v>
      </c>
      <c r="F4426" t="s">
        <v>55</v>
      </c>
      <c r="G4426" t="s">
        <v>24</v>
      </c>
      <c r="H4426">
        <v>11.44</v>
      </c>
      <c r="I4426">
        <v>0</v>
      </c>
      <c r="J4426" t="s">
        <v>31</v>
      </c>
      <c r="K4426">
        <v>454132</v>
      </c>
      <c r="L4426">
        <v>40</v>
      </c>
      <c r="M4426">
        <v>0</v>
      </c>
      <c r="N4426">
        <v>0</v>
      </c>
      <c r="O4426">
        <v>1</v>
      </c>
      <c r="P4426">
        <v>0</v>
      </c>
      <c r="Q4426">
        <v>0</v>
      </c>
      <c r="R4426" t="s">
        <v>11233</v>
      </c>
      <c r="S4426" t="s">
        <v>57</v>
      </c>
    </row>
    <row r="4427" spans="1:19">
      <c r="A4427" t="s">
        <v>11234</v>
      </c>
      <c r="B4427" t="s">
        <v>1833</v>
      </c>
      <c r="C4427" t="s">
        <v>35</v>
      </c>
      <c r="D4427" t="s">
        <v>22</v>
      </c>
      <c r="E4427">
        <v>250.1</v>
      </c>
      <c r="F4427" t="s">
        <v>55</v>
      </c>
      <c r="G4427" t="s">
        <v>40</v>
      </c>
      <c r="H4427">
        <v>4.99</v>
      </c>
      <c r="I4427">
        <v>0</v>
      </c>
      <c r="J4427" t="s">
        <v>31</v>
      </c>
      <c r="K4427">
        <v>470662</v>
      </c>
      <c r="L4427">
        <v>37</v>
      </c>
      <c r="M4427">
        <v>0</v>
      </c>
      <c r="N4427">
        <v>1</v>
      </c>
      <c r="O4427">
        <v>0</v>
      </c>
      <c r="P4427">
        <v>0</v>
      </c>
      <c r="Q4427">
        <v>0</v>
      </c>
      <c r="R4427" t="s">
        <v>11235</v>
      </c>
    </row>
    <row r="4428" spans="1:19">
      <c r="A4428" t="s">
        <v>11236</v>
      </c>
      <c r="B4428" t="s">
        <v>606</v>
      </c>
      <c r="C4428" t="s">
        <v>111</v>
      </c>
      <c r="D4428" t="s">
        <v>54</v>
      </c>
      <c r="E4428">
        <v>2430.66</v>
      </c>
      <c r="F4428" t="s">
        <v>23</v>
      </c>
      <c r="G4428" t="s">
        <v>24</v>
      </c>
      <c r="H4428">
        <v>17.2</v>
      </c>
      <c r="I4428">
        <v>0</v>
      </c>
      <c r="J4428" t="s">
        <v>48</v>
      </c>
      <c r="K4428">
        <v>496571</v>
      </c>
      <c r="L4428">
        <v>16</v>
      </c>
      <c r="M4428">
        <v>0</v>
      </c>
      <c r="N4428">
        <v>0</v>
      </c>
      <c r="O4428">
        <v>0</v>
      </c>
      <c r="P4428">
        <v>0</v>
      </c>
      <c r="Q4428">
        <v>0</v>
      </c>
      <c r="R4428" t="s">
        <v>11237</v>
      </c>
    </row>
    <row r="4429" spans="1:19">
      <c r="A4429" t="s">
        <v>11238</v>
      </c>
      <c r="B4429" t="s">
        <v>6228</v>
      </c>
      <c r="C4429" t="s">
        <v>21</v>
      </c>
      <c r="D4429" t="s">
        <v>22</v>
      </c>
      <c r="E4429">
        <v>533.49</v>
      </c>
      <c r="F4429" t="s">
        <v>23</v>
      </c>
      <c r="G4429" t="s">
        <v>24</v>
      </c>
      <c r="H4429">
        <v>4.04</v>
      </c>
      <c r="I4429">
        <v>0</v>
      </c>
      <c r="J4429" t="s">
        <v>48</v>
      </c>
      <c r="K4429">
        <v>536689</v>
      </c>
      <c r="L4429">
        <v>41</v>
      </c>
      <c r="M4429">
        <v>0</v>
      </c>
      <c r="N4429">
        <v>1</v>
      </c>
      <c r="O4429">
        <v>0</v>
      </c>
      <c r="P4429">
        <v>0</v>
      </c>
      <c r="Q4429">
        <v>0</v>
      </c>
      <c r="R4429" t="s">
        <v>11239</v>
      </c>
    </row>
    <row r="4430" spans="1:19">
      <c r="A4430" t="s">
        <v>11240</v>
      </c>
      <c r="B4430" t="s">
        <v>2551</v>
      </c>
      <c r="C4430" t="s">
        <v>35</v>
      </c>
      <c r="D4430" t="s">
        <v>54</v>
      </c>
      <c r="E4430">
        <v>575.20000000000005</v>
      </c>
      <c r="F4430" t="s">
        <v>23</v>
      </c>
      <c r="G4430" t="s">
        <v>24</v>
      </c>
      <c r="H4430">
        <v>16.29</v>
      </c>
      <c r="I4430">
        <v>0</v>
      </c>
      <c r="J4430" t="s">
        <v>48</v>
      </c>
      <c r="K4430">
        <v>501422</v>
      </c>
      <c r="L4430">
        <v>16</v>
      </c>
      <c r="M4430">
        <v>0</v>
      </c>
      <c r="N4430">
        <v>0</v>
      </c>
      <c r="O4430">
        <v>0</v>
      </c>
      <c r="P4430">
        <v>0</v>
      </c>
      <c r="Q4430">
        <v>0</v>
      </c>
      <c r="R4430" t="s">
        <v>11241</v>
      </c>
    </row>
    <row r="4431" spans="1:19">
      <c r="A4431" t="s">
        <v>11242</v>
      </c>
      <c r="B4431" t="s">
        <v>11243</v>
      </c>
      <c r="C4431" t="s">
        <v>21</v>
      </c>
      <c r="D4431" t="s">
        <v>70</v>
      </c>
      <c r="E4431">
        <v>480.67</v>
      </c>
      <c r="F4431" t="s">
        <v>23</v>
      </c>
      <c r="G4431" t="s">
        <v>24</v>
      </c>
      <c r="H4431">
        <v>8.17</v>
      </c>
      <c r="I4431">
        <v>0</v>
      </c>
      <c r="J4431" t="s">
        <v>48</v>
      </c>
      <c r="K4431">
        <v>470114</v>
      </c>
      <c r="L4431">
        <v>25</v>
      </c>
      <c r="M4431">
        <v>0</v>
      </c>
      <c r="N4431">
        <v>0</v>
      </c>
      <c r="O4431">
        <v>0</v>
      </c>
      <c r="P4431">
        <v>0</v>
      </c>
      <c r="Q4431">
        <v>0</v>
      </c>
      <c r="R4431" t="s">
        <v>11244</v>
      </c>
    </row>
    <row r="4432" spans="1:19">
      <c r="A4432" t="s">
        <v>11245</v>
      </c>
      <c r="B4432" t="s">
        <v>974</v>
      </c>
      <c r="C4432" t="s">
        <v>44</v>
      </c>
      <c r="D4432" t="s">
        <v>30</v>
      </c>
      <c r="E4432">
        <v>256.41000000000003</v>
      </c>
      <c r="F4432" t="s">
        <v>55</v>
      </c>
      <c r="G4432" t="s">
        <v>40</v>
      </c>
      <c r="H4432">
        <v>11.99</v>
      </c>
      <c r="I4432">
        <v>0</v>
      </c>
      <c r="J4432" t="s">
        <v>25</v>
      </c>
      <c r="K4432">
        <v>477181</v>
      </c>
      <c r="L4432">
        <v>12</v>
      </c>
      <c r="M4432">
        <v>0</v>
      </c>
      <c r="N4432">
        <v>0</v>
      </c>
      <c r="O4432">
        <v>0</v>
      </c>
      <c r="P4432">
        <v>0</v>
      </c>
      <c r="Q4432">
        <v>0</v>
      </c>
      <c r="R4432" t="s">
        <v>11246</v>
      </c>
    </row>
    <row r="4433" spans="1:19">
      <c r="A4433" t="s">
        <v>11247</v>
      </c>
      <c r="B4433" t="s">
        <v>3413</v>
      </c>
      <c r="C4433" t="s">
        <v>35</v>
      </c>
      <c r="D4433" t="s">
        <v>30</v>
      </c>
      <c r="E4433">
        <v>519.74</v>
      </c>
      <c r="F4433" t="s">
        <v>23</v>
      </c>
      <c r="G4433" t="s">
        <v>24</v>
      </c>
      <c r="H4433">
        <v>5.64</v>
      </c>
      <c r="I4433">
        <v>0</v>
      </c>
      <c r="J4433" t="s">
        <v>25</v>
      </c>
      <c r="K4433">
        <v>477136</v>
      </c>
      <c r="L4433">
        <v>25</v>
      </c>
      <c r="M4433">
        <v>0</v>
      </c>
      <c r="N4433">
        <v>0</v>
      </c>
      <c r="O4433">
        <v>0</v>
      </c>
      <c r="P4433">
        <v>0</v>
      </c>
      <c r="Q4433">
        <v>0</v>
      </c>
      <c r="R4433" t="s">
        <v>11248</v>
      </c>
    </row>
    <row r="4434" spans="1:19">
      <c r="A4434" t="s">
        <v>11249</v>
      </c>
      <c r="B4434" t="s">
        <v>5101</v>
      </c>
      <c r="C4434" t="s">
        <v>121</v>
      </c>
      <c r="D4434" t="s">
        <v>30</v>
      </c>
      <c r="E4434">
        <v>979.96</v>
      </c>
      <c r="F4434" t="s">
        <v>23</v>
      </c>
      <c r="G4434" t="s">
        <v>24</v>
      </c>
      <c r="H4434">
        <v>11.06</v>
      </c>
      <c r="I4434">
        <v>0</v>
      </c>
      <c r="J4434" t="s">
        <v>144</v>
      </c>
      <c r="K4434">
        <v>500376</v>
      </c>
      <c r="L4434">
        <v>15</v>
      </c>
      <c r="M4434">
        <v>0</v>
      </c>
      <c r="N4434">
        <v>0</v>
      </c>
      <c r="O4434">
        <v>0</v>
      </c>
      <c r="P4434">
        <v>0</v>
      </c>
      <c r="Q4434">
        <v>0</v>
      </c>
      <c r="R4434" t="s">
        <v>11250</v>
      </c>
    </row>
    <row r="4435" spans="1:19">
      <c r="A4435" t="s">
        <v>11251</v>
      </c>
      <c r="B4435" t="s">
        <v>7055</v>
      </c>
      <c r="C4435" t="s">
        <v>21</v>
      </c>
      <c r="D4435" t="s">
        <v>30</v>
      </c>
      <c r="E4435">
        <v>844.06</v>
      </c>
      <c r="F4435" t="s">
        <v>23</v>
      </c>
      <c r="G4435" t="s">
        <v>24</v>
      </c>
      <c r="H4435">
        <v>0.65</v>
      </c>
      <c r="I4435">
        <v>0</v>
      </c>
      <c r="J4435" t="s">
        <v>48</v>
      </c>
      <c r="K4435">
        <v>457114</v>
      </c>
      <c r="L4435">
        <v>60</v>
      </c>
      <c r="M4435">
        <v>1</v>
      </c>
      <c r="N4435">
        <v>0</v>
      </c>
      <c r="O4435">
        <v>0</v>
      </c>
      <c r="P4435">
        <v>0</v>
      </c>
      <c r="Q4435">
        <v>1</v>
      </c>
      <c r="R4435" t="s">
        <v>11252</v>
      </c>
    </row>
    <row r="4436" spans="1:19">
      <c r="A4436" t="s">
        <v>11253</v>
      </c>
      <c r="B4436" t="s">
        <v>8454</v>
      </c>
      <c r="C4436" t="s">
        <v>29</v>
      </c>
      <c r="D4436" t="s">
        <v>30</v>
      </c>
      <c r="E4436">
        <v>136.63999999999999</v>
      </c>
      <c r="F4436" t="s">
        <v>23</v>
      </c>
      <c r="G4436" t="s">
        <v>24</v>
      </c>
      <c r="H4436">
        <v>11.55</v>
      </c>
      <c r="I4436">
        <v>0</v>
      </c>
      <c r="J4436" t="s">
        <v>25</v>
      </c>
      <c r="K4436">
        <v>524360</v>
      </c>
      <c r="L4436">
        <v>15</v>
      </c>
      <c r="M4436">
        <v>0</v>
      </c>
      <c r="N4436">
        <v>0</v>
      </c>
      <c r="O4436">
        <v>0</v>
      </c>
      <c r="P4436">
        <v>0</v>
      </c>
      <c r="Q4436">
        <v>0</v>
      </c>
      <c r="R4436" t="s">
        <v>11254</v>
      </c>
    </row>
    <row r="4437" spans="1:19">
      <c r="A4437" t="s">
        <v>11255</v>
      </c>
      <c r="B4437" t="s">
        <v>9245</v>
      </c>
      <c r="C4437" t="s">
        <v>21</v>
      </c>
      <c r="D4437" t="s">
        <v>70</v>
      </c>
      <c r="E4437">
        <v>321.76</v>
      </c>
      <c r="F4437" t="s">
        <v>23</v>
      </c>
      <c r="G4437" t="s">
        <v>24</v>
      </c>
      <c r="H4437">
        <v>3.57</v>
      </c>
      <c r="I4437">
        <v>0</v>
      </c>
      <c r="J4437" t="s">
        <v>31</v>
      </c>
      <c r="K4437">
        <v>407364</v>
      </c>
      <c r="L4437">
        <v>17</v>
      </c>
      <c r="M4437">
        <v>0</v>
      </c>
      <c r="N4437">
        <v>0</v>
      </c>
      <c r="O4437">
        <v>0</v>
      </c>
      <c r="P4437">
        <v>0</v>
      </c>
      <c r="Q4437">
        <v>0</v>
      </c>
      <c r="R4437" t="s">
        <v>11256</v>
      </c>
    </row>
    <row r="4438" spans="1:19">
      <c r="A4438" t="s">
        <v>11257</v>
      </c>
      <c r="B4438" t="s">
        <v>6644</v>
      </c>
      <c r="C4438" t="s">
        <v>121</v>
      </c>
      <c r="D4438" t="s">
        <v>54</v>
      </c>
      <c r="E4438">
        <v>377.98</v>
      </c>
      <c r="F4438" t="s">
        <v>39</v>
      </c>
      <c r="G4438" t="s">
        <v>24</v>
      </c>
      <c r="H4438">
        <v>19.7</v>
      </c>
      <c r="I4438">
        <v>0</v>
      </c>
      <c r="J4438" t="s">
        <v>31</v>
      </c>
      <c r="K4438">
        <v>490640</v>
      </c>
      <c r="L4438">
        <v>44</v>
      </c>
      <c r="M4438">
        <v>0</v>
      </c>
      <c r="N4438">
        <v>0</v>
      </c>
      <c r="O4438">
        <v>1</v>
      </c>
      <c r="P4438">
        <v>0</v>
      </c>
      <c r="Q4438">
        <v>0</v>
      </c>
      <c r="R4438" t="s">
        <v>11258</v>
      </c>
      <c r="S4438" t="s">
        <v>50</v>
      </c>
    </row>
    <row r="4439" spans="1:19">
      <c r="A4439" t="s">
        <v>11259</v>
      </c>
      <c r="B4439" t="s">
        <v>7593</v>
      </c>
      <c r="C4439" t="s">
        <v>29</v>
      </c>
      <c r="D4439" t="s">
        <v>22</v>
      </c>
      <c r="E4439">
        <v>136.82</v>
      </c>
      <c r="F4439" t="s">
        <v>23</v>
      </c>
      <c r="G4439" t="s">
        <v>24</v>
      </c>
      <c r="H4439">
        <v>4.6500000000000004</v>
      </c>
      <c r="I4439">
        <v>0</v>
      </c>
      <c r="J4439" t="s">
        <v>48</v>
      </c>
      <c r="K4439">
        <v>457418</v>
      </c>
      <c r="L4439">
        <v>25</v>
      </c>
      <c r="M4439">
        <v>0</v>
      </c>
      <c r="N4439">
        <v>0</v>
      </c>
      <c r="O4439">
        <v>0</v>
      </c>
      <c r="P4439">
        <v>0</v>
      </c>
      <c r="Q4439">
        <v>0</v>
      </c>
      <c r="R4439" t="s">
        <v>11260</v>
      </c>
    </row>
    <row r="4440" spans="1:19">
      <c r="A4440" t="s">
        <v>11261</v>
      </c>
      <c r="B4440" t="s">
        <v>11262</v>
      </c>
      <c r="C4440" t="s">
        <v>95</v>
      </c>
      <c r="D4440" t="s">
        <v>70</v>
      </c>
      <c r="E4440">
        <v>417.37</v>
      </c>
      <c r="F4440" t="s">
        <v>39</v>
      </c>
      <c r="G4440" t="s">
        <v>40</v>
      </c>
      <c r="H4440">
        <v>1.52</v>
      </c>
      <c r="I4440">
        <v>0</v>
      </c>
      <c r="J4440" t="s">
        <v>48</v>
      </c>
      <c r="K4440">
        <v>490685</v>
      </c>
      <c r="L4440">
        <v>43</v>
      </c>
      <c r="M4440">
        <v>0</v>
      </c>
      <c r="N4440">
        <v>0</v>
      </c>
      <c r="O4440">
        <v>0</v>
      </c>
      <c r="P4440">
        <v>1</v>
      </c>
      <c r="Q4440">
        <v>0</v>
      </c>
      <c r="R4440" t="s">
        <v>11263</v>
      </c>
    </row>
    <row r="4441" spans="1:19">
      <c r="A4441" t="s">
        <v>11264</v>
      </c>
      <c r="B4441" t="s">
        <v>5882</v>
      </c>
      <c r="C4441" t="s">
        <v>29</v>
      </c>
      <c r="D4441" t="s">
        <v>70</v>
      </c>
      <c r="E4441">
        <v>635.42999999999995</v>
      </c>
      <c r="F4441" t="s">
        <v>23</v>
      </c>
      <c r="G4441" t="s">
        <v>24</v>
      </c>
      <c r="H4441">
        <v>10.52</v>
      </c>
      <c r="I4441">
        <v>0</v>
      </c>
      <c r="J4441" t="s">
        <v>31</v>
      </c>
      <c r="K4441">
        <v>543706</v>
      </c>
      <c r="L4441">
        <v>22</v>
      </c>
      <c r="M4441">
        <v>0</v>
      </c>
      <c r="N4441">
        <v>0</v>
      </c>
      <c r="O4441">
        <v>0</v>
      </c>
      <c r="P4441">
        <v>0</v>
      </c>
      <c r="Q4441">
        <v>0</v>
      </c>
      <c r="R4441" t="s">
        <v>11265</v>
      </c>
    </row>
    <row r="4442" spans="1:19">
      <c r="A4442" t="s">
        <v>11266</v>
      </c>
      <c r="B4442" t="s">
        <v>9377</v>
      </c>
      <c r="C4442" t="s">
        <v>29</v>
      </c>
      <c r="D4442" t="s">
        <v>30</v>
      </c>
      <c r="E4442">
        <v>170.23</v>
      </c>
      <c r="F4442" t="s">
        <v>23</v>
      </c>
      <c r="G4442" t="s">
        <v>24</v>
      </c>
      <c r="H4442">
        <v>3.72</v>
      </c>
      <c r="I4442">
        <v>0</v>
      </c>
      <c r="J4442" t="s">
        <v>31</v>
      </c>
      <c r="K4442">
        <v>515834</v>
      </c>
      <c r="L4442">
        <v>25</v>
      </c>
      <c r="M4442">
        <v>0</v>
      </c>
      <c r="N4442">
        <v>0</v>
      </c>
      <c r="O4442">
        <v>0</v>
      </c>
      <c r="P4442">
        <v>0</v>
      </c>
      <c r="Q4442">
        <v>0</v>
      </c>
      <c r="R4442" t="s">
        <v>11267</v>
      </c>
    </row>
    <row r="4443" spans="1:19">
      <c r="A4443" t="s">
        <v>11268</v>
      </c>
      <c r="B4443" t="s">
        <v>2508</v>
      </c>
      <c r="C4443" t="s">
        <v>44</v>
      </c>
      <c r="D4443" t="s">
        <v>22</v>
      </c>
      <c r="E4443">
        <v>355.37</v>
      </c>
      <c r="F4443" t="s">
        <v>23</v>
      </c>
      <c r="G4443" t="s">
        <v>24</v>
      </c>
      <c r="H4443">
        <v>3.14</v>
      </c>
      <c r="I4443">
        <v>0</v>
      </c>
      <c r="J4443" t="s">
        <v>48</v>
      </c>
      <c r="K4443">
        <v>415955</v>
      </c>
      <c r="L4443">
        <v>25</v>
      </c>
      <c r="M4443">
        <v>0</v>
      </c>
      <c r="N4443">
        <v>0</v>
      </c>
      <c r="O4443">
        <v>0</v>
      </c>
      <c r="P4443">
        <v>0</v>
      </c>
      <c r="Q4443">
        <v>0</v>
      </c>
      <c r="R4443" t="s">
        <v>11269</v>
      </c>
    </row>
    <row r="4444" spans="1:19">
      <c r="A4444" t="s">
        <v>11270</v>
      </c>
      <c r="B4444" t="s">
        <v>11063</v>
      </c>
      <c r="C4444" t="s">
        <v>95</v>
      </c>
      <c r="D4444" t="s">
        <v>54</v>
      </c>
      <c r="E4444">
        <v>643.34</v>
      </c>
      <c r="F4444" t="s">
        <v>23</v>
      </c>
      <c r="G4444" t="s">
        <v>24</v>
      </c>
      <c r="H4444">
        <v>8.85</v>
      </c>
      <c r="I4444">
        <v>0</v>
      </c>
      <c r="J4444" t="s">
        <v>31</v>
      </c>
      <c r="K4444">
        <v>558196</v>
      </c>
      <c r="L4444">
        <v>15</v>
      </c>
      <c r="M4444">
        <v>0</v>
      </c>
      <c r="N4444">
        <v>0</v>
      </c>
      <c r="O4444">
        <v>0</v>
      </c>
      <c r="P4444">
        <v>0</v>
      </c>
      <c r="Q4444">
        <v>0</v>
      </c>
      <c r="R4444" t="s">
        <v>11271</v>
      </c>
    </row>
    <row r="4445" spans="1:19">
      <c r="A4445" t="s">
        <v>11272</v>
      </c>
      <c r="B4445" t="s">
        <v>11273</v>
      </c>
      <c r="C4445" t="s">
        <v>60</v>
      </c>
      <c r="D4445" t="s">
        <v>70</v>
      </c>
      <c r="E4445">
        <v>236.65</v>
      </c>
      <c r="F4445" t="s">
        <v>23</v>
      </c>
      <c r="G4445" t="s">
        <v>24</v>
      </c>
      <c r="H4445">
        <v>8.67</v>
      </c>
      <c r="I4445">
        <v>0</v>
      </c>
      <c r="J4445" t="s">
        <v>25</v>
      </c>
      <c r="K4445">
        <v>467871</v>
      </c>
      <c r="L4445">
        <v>14</v>
      </c>
      <c r="M4445">
        <v>0</v>
      </c>
      <c r="N4445">
        <v>0</v>
      </c>
      <c r="O4445">
        <v>0</v>
      </c>
      <c r="P4445">
        <v>0</v>
      </c>
      <c r="Q4445">
        <v>0</v>
      </c>
      <c r="R4445" t="s">
        <v>11274</v>
      </c>
    </row>
    <row r="4446" spans="1:19">
      <c r="A4446" t="s">
        <v>11275</v>
      </c>
      <c r="B4446" t="s">
        <v>11276</v>
      </c>
      <c r="C4446" t="s">
        <v>29</v>
      </c>
      <c r="D4446" t="s">
        <v>70</v>
      </c>
      <c r="E4446">
        <v>387.75</v>
      </c>
      <c r="F4446" t="s">
        <v>55</v>
      </c>
      <c r="G4446" t="s">
        <v>40</v>
      </c>
      <c r="H4446">
        <v>4.25</v>
      </c>
      <c r="I4446">
        <v>0</v>
      </c>
      <c r="J4446" t="s">
        <v>48</v>
      </c>
      <c r="K4446">
        <v>400332</v>
      </c>
      <c r="L4446">
        <v>23</v>
      </c>
      <c r="M4446">
        <v>0</v>
      </c>
      <c r="N4446">
        <v>0</v>
      </c>
      <c r="O4446">
        <v>0</v>
      </c>
      <c r="P4446">
        <v>0</v>
      </c>
      <c r="Q4446">
        <v>0</v>
      </c>
      <c r="R4446" t="s">
        <v>11277</v>
      </c>
    </row>
    <row r="4447" spans="1:19">
      <c r="A4447" t="s">
        <v>11278</v>
      </c>
      <c r="B4447" t="s">
        <v>10316</v>
      </c>
      <c r="C4447" t="s">
        <v>44</v>
      </c>
      <c r="D4447" t="s">
        <v>22</v>
      </c>
      <c r="E4447">
        <v>704.58</v>
      </c>
      <c r="F4447" t="s">
        <v>23</v>
      </c>
      <c r="G4447" t="s">
        <v>24</v>
      </c>
      <c r="H4447">
        <v>4.6500000000000004</v>
      </c>
      <c r="I4447">
        <v>0</v>
      </c>
      <c r="J4447" t="s">
        <v>48</v>
      </c>
      <c r="K4447">
        <v>526040</v>
      </c>
      <c r="L4447">
        <v>12</v>
      </c>
      <c r="M4447">
        <v>0</v>
      </c>
      <c r="N4447">
        <v>0</v>
      </c>
      <c r="O4447">
        <v>0</v>
      </c>
      <c r="P4447">
        <v>0</v>
      </c>
      <c r="Q4447">
        <v>0</v>
      </c>
      <c r="R4447" t="s">
        <v>11279</v>
      </c>
    </row>
    <row r="4448" spans="1:19">
      <c r="A4448" t="s">
        <v>11280</v>
      </c>
      <c r="B4448" t="s">
        <v>787</v>
      </c>
      <c r="C4448" t="s">
        <v>21</v>
      </c>
      <c r="D4448" t="s">
        <v>30</v>
      </c>
      <c r="E4448">
        <v>473.85</v>
      </c>
      <c r="F4448" t="s">
        <v>23</v>
      </c>
      <c r="G4448" t="s">
        <v>24</v>
      </c>
      <c r="H4448">
        <v>6.45</v>
      </c>
      <c r="I4448">
        <v>0</v>
      </c>
      <c r="J4448" t="s">
        <v>25</v>
      </c>
      <c r="K4448">
        <v>549969</v>
      </c>
      <c r="L4448">
        <v>47</v>
      </c>
      <c r="M4448">
        <v>0</v>
      </c>
      <c r="N4448">
        <v>1</v>
      </c>
      <c r="O4448">
        <v>0</v>
      </c>
      <c r="P4448">
        <v>0</v>
      </c>
      <c r="Q4448">
        <v>0</v>
      </c>
      <c r="R4448" t="s">
        <v>11281</v>
      </c>
    </row>
    <row r="4449" spans="1:18">
      <c r="A4449" t="s">
        <v>11282</v>
      </c>
      <c r="B4449" t="s">
        <v>1221</v>
      </c>
      <c r="C4449" t="s">
        <v>29</v>
      </c>
      <c r="D4449" t="s">
        <v>30</v>
      </c>
      <c r="E4449">
        <v>490.89</v>
      </c>
      <c r="F4449" t="s">
        <v>23</v>
      </c>
      <c r="G4449" t="s">
        <v>24</v>
      </c>
      <c r="H4449">
        <v>1.03</v>
      </c>
      <c r="I4449">
        <v>0</v>
      </c>
      <c r="J4449" t="s">
        <v>48</v>
      </c>
      <c r="K4449">
        <v>472935</v>
      </c>
      <c r="L4449">
        <v>12</v>
      </c>
      <c r="M4449">
        <v>0</v>
      </c>
      <c r="N4449">
        <v>0</v>
      </c>
      <c r="O4449">
        <v>0</v>
      </c>
      <c r="P4449">
        <v>0</v>
      </c>
      <c r="Q4449">
        <v>0</v>
      </c>
      <c r="R4449" t="s">
        <v>11283</v>
      </c>
    </row>
    <row r="4450" spans="1:18">
      <c r="A4450" t="s">
        <v>11284</v>
      </c>
      <c r="B4450" t="s">
        <v>3937</v>
      </c>
      <c r="C4450" t="s">
        <v>21</v>
      </c>
      <c r="D4450" t="s">
        <v>30</v>
      </c>
      <c r="E4450">
        <v>468.41</v>
      </c>
      <c r="F4450" t="s">
        <v>23</v>
      </c>
      <c r="G4450" t="s">
        <v>24</v>
      </c>
      <c r="H4450">
        <v>8.5</v>
      </c>
      <c r="I4450">
        <v>0</v>
      </c>
      <c r="J4450" t="s">
        <v>31</v>
      </c>
      <c r="K4450">
        <v>435243</v>
      </c>
      <c r="L4450">
        <v>10</v>
      </c>
      <c r="M4450">
        <v>0</v>
      </c>
      <c r="N4450">
        <v>0</v>
      </c>
      <c r="O4450">
        <v>0</v>
      </c>
      <c r="P4450">
        <v>0</v>
      </c>
      <c r="Q4450">
        <v>0</v>
      </c>
      <c r="R4450" t="s">
        <v>11285</v>
      </c>
    </row>
    <row r="4451" spans="1:18">
      <c r="A4451" t="s">
        <v>11286</v>
      </c>
      <c r="B4451" t="s">
        <v>4524</v>
      </c>
      <c r="C4451" t="s">
        <v>60</v>
      </c>
      <c r="D4451" t="s">
        <v>22</v>
      </c>
      <c r="E4451">
        <v>159.9</v>
      </c>
      <c r="F4451" t="s">
        <v>23</v>
      </c>
      <c r="G4451" t="s">
        <v>24</v>
      </c>
      <c r="H4451">
        <v>5.61</v>
      </c>
      <c r="I4451">
        <v>0</v>
      </c>
      <c r="J4451" t="s">
        <v>25</v>
      </c>
      <c r="K4451">
        <v>454290</v>
      </c>
      <c r="L4451">
        <v>13</v>
      </c>
      <c r="M4451">
        <v>0</v>
      </c>
      <c r="N4451">
        <v>0</v>
      </c>
      <c r="O4451">
        <v>0</v>
      </c>
      <c r="P4451">
        <v>0</v>
      </c>
      <c r="Q4451">
        <v>0</v>
      </c>
      <c r="R4451" t="s">
        <v>11287</v>
      </c>
    </row>
    <row r="4452" spans="1:18">
      <c r="A4452" t="s">
        <v>11288</v>
      </c>
      <c r="B4452" t="s">
        <v>5382</v>
      </c>
      <c r="C4452" t="s">
        <v>29</v>
      </c>
      <c r="D4452" t="s">
        <v>54</v>
      </c>
      <c r="E4452">
        <v>533.13</v>
      </c>
      <c r="F4452" t="s">
        <v>23</v>
      </c>
      <c r="G4452" t="s">
        <v>24</v>
      </c>
      <c r="H4452">
        <v>16.170000000000002</v>
      </c>
      <c r="I4452">
        <v>0</v>
      </c>
      <c r="J4452" t="s">
        <v>25</v>
      </c>
      <c r="K4452">
        <v>541042</v>
      </c>
      <c r="L4452">
        <v>21</v>
      </c>
      <c r="M4452">
        <v>0</v>
      </c>
      <c r="N4452">
        <v>0</v>
      </c>
      <c r="O4452">
        <v>0</v>
      </c>
      <c r="P4452">
        <v>0</v>
      </c>
      <c r="Q4452">
        <v>0</v>
      </c>
      <c r="R4452" t="s">
        <v>11289</v>
      </c>
    </row>
    <row r="4453" spans="1:18">
      <c r="A4453" t="s">
        <v>11290</v>
      </c>
      <c r="B4453" t="s">
        <v>9567</v>
      </c>
      <c r="C4453" t="s">
        <v>60</v>
      </c>
      <c r="D4453" t="s">
        <v>70</v>
      </c>
      <c r="E4453">
        <v>897.83</v>
      </c>
      <c r="F4453" t="s">
        <v>23</v>
      </c>
      <c r="G4453" t="s">
        <v>24</v>
      </c>
      <c r="H4453">
        <v>5.86</v>
      </c>
      <c r="I4453">
        <v>0</v>
      </c>
      <c r="J4453" t="s">
        <v>25</v>
      </c>
      <c r="K4453">
        <v>401635</v>
      </c>
      <c r="L4453">
        <v>16</v>
      </c>
      <c r="M4453">
        <v>0</v>
      </c>
      <c r="N4453">
        <v>0</v>
      </c>
      <c r="O4453">
        <v>0</v>
      </c>
      <c r="P4453">
        <v>0</v>
      </c>
      <c r="Q4453">
        <v>0</v>
      </c>
      <c r="R4453" t="s">
        <v>11291</v>
      </c>
    </row>
    <row r="4454" spans="1:18">
      <c r="A4454" t="s">
        <v>11292</v>
      </c>
      <c r="B4454" t="s">
        <v>4424</v>
      </c>
      <c r="C4454" t="s">
        <v>128</v>
      </c>
      <c r="D4454" t="s">
        <v>22</v>
      </c>
      <c r="E4454">
        <v>461.04</v>
      </c>
      <c r="F4454" t="s">
        <v>23</v>
      </c>
      <c r="G4454" t="s">
        <v>24</v>
      </c>
      <c r="H4454">
        <v>1.98</v>
      </c>
      <c r="I4454">
        <v>0</v>
      </c>
      <c r="J4454" t="s">
        <v>25</v>
      </c>
      <c r="K4454">
        <v>427062</v>
      </c>
      <c r="L4454">
        <v>14</v>
      </c>
      <c r="M4454">
        <v>0</v>
      </c>
      <c r="N4454">
        <v>0</v>
      </c>
      <c r="O4454">
        <v>0</v>
      </c>
      <c r="P4454">
        <v>0</v>
      </c>
      <c r="Q4454">
        <v>0</v>
      </c>
      <c r="R4454" t="s">
        <v>11293</v>
      </c>
    </row>
    <row r="4455" spans="1:18">
      <c r="A4455" t="s">
        <v>11294</v>
      </c>
      <c r="B4455" t="s">
        <v>4760</v>
      </c>
      <c r="C4455" t="s">
        <v>29</v>
      </c>
      <c r="D4455" t="s">
        <v>30</v>
      </c>
      <c r="E4455">
        <v>1218.3599999999999</v>
      </c>
      <c r="F4455" t="s">
        <v>23</v>
      </c>
      <c r="G4455" t="s">
        <v>24</v>
      </c>
      <c r="H4455">
        <v>2.99</v>
      </c>
      <c r="I4455">
        <v>0</v>
      </c>
      <c r="J4455" t="s">
        <v>31</v>
      </c>
      <c r="K4455">
        <v>548289</v>
      </c>
      <c r="L4455">
        <v>34</v>
      </c>
      <c r="M4455">
        <v>0</v>
      </c>
      <c r="N4455">
        <v>0</v>
      </c>
      <c r="O4455">
        <v>0</v>
      </c>
      <c r="P4455">
        <v>1</v>
      </c>
      <c r="Q4455">
        <v>0</v>
      </c>
      <c r="R4455" t="s">
        <v>11295</v>
      </c>
    </row>
    <row r="4456" spans="1:18">
      <c r="A4456" t="s">
        <v>11296</v>
      </c>
      <c r="B4456" t="s">
        <v>4266</v>
      </c>
      <c r="C4456" t="s">
        <v>35</v>
      </c>
      <c r="D4456" t="s">
        <v>70</v>
      </c>
      <c r="E4456">
        <v>867.17</v>
      </c>
      <c r="F4456" t="s">
        <v>23</v>
      </c>
      <c r="G4456" t="s">
        <v>24</v>
      </c>
      <c r="H4456">
        <v>3.63</v>
      </c>
      <c r="I4456">
        <v>0</v>
      </c>
      <c r="J4456" t="s">
        <v>25</v>
      </c>
      <c r="K4456">
        <v>444323</v>
      </c>
      <c r="L4456">
        <v>17</v>
      </c>
      <c r="M4456">
        <v>0</v>
      </c>
      <c r="N4456">
        <v>0</v>
      </c>
      <c r="O4456">
        <v>0</v>
      </c>
      <c r="P4456">
        <v>0</v>
      </c>
      <c r="Q4456">
        <v>0</v>
      </c>
      <c r="R4456" t="s">
        <v>11297</v>
      </c>
    </row>
    <row r="4457" spans="1:18">
      <c r="A4457" t="s">
        <v>11298</v>
      </c>
      <c r="B4457" t="s">
        <v>186</v>
      </c>
      <c r="C4457" t="s">
        <v>53</v>
      </c>
      <c r="D4457" t="s">
        <v>54</v>
      </c>
      <c r="E4457">
        <v>295.26</v>
      </c>
      <c r="F4457" t="s">
        <v>23</v>
      </c>
      <c r="G4457" t="s">
        <v>24</v>
      </c>
      <c r="H4457">
        <v>14.08</v>
      </c>
      <c r="I4457">
        <v>0</v>
      </c>
      <c r="J4457" t="s">
        <v>48</v>
      </c>
      <c r="K4457">
        <v>507269</v>
      </c>
      <c r="L4457">
        <v>24</v>
      </c>
      <c r="M4457">
        <v>0</v>
      </c>
      <c r="N4457">
        <v>0</v>
      </c>
      <c r="O4457">
        <v>0</v>
      </c>
      <c r="P4457">
        <v>0</v>
      </c>
      <c r="Q4457">
        <v>0</v>
      </c>
      <c r="R4457" t="s">
        <v>11299</v>
      </c>
    </row>
    <row r="4458" spans="1:18">
      <c r="A4458" t="s">
        <v>11300</v>
      </c>
      <c r="B4458" t="s">
        <v>11301</v>
      </c>
      <c r="C4458" t="s">
        <v>29</v>
      </c>
      <c r="D4458" t="s">
        <v>70</v>
      </c>
      <c r="E4458">
        <v>440.73</v>
      </c>
      <c r="F4458" t="s">
        <v>55</v>
      </c>
      <c r="G4458" t="s">
        <v>40</v>
      </c>
      <c r="H4458">
        <v>1.45</v>
      </c>
      <c r="I4458">
        <v>0</v>
      </c>
      <c r="J4458" t="s">
        <v>144</v>
      </c>
      <c r="K4458">
        <v>557887</v>
      </c>
      <c r="L4458">
        <v>41</v>
      </c>
      <c r="M4458">
        <v>0</v>
      </c>
      <c r="N4458">
        <v>0</v>
      </c>
      <c r="O4458">
        <v>1</v>
      </c>
      <c r="P4458">
        <v>0</v>
      </c>
      <c r="Q4458">
        <v>0</v>
      </c>
      <c r="R4458" t="s">
        <v>11302</v>
      </c>
    </row>
    <row r="4459" spans="1:18">
      <c r="A4459" t="s">
        <v>11303</v>
      </c>
      <c r="B4459" t="s">
        <v>5034</v>
      </c>
      <c r="C4459" t="s">
        <v>21</v>
      </c>
      <c r="D4459" t="s">
        <v>70</v>
      </c>
      <c r="E4459">
        <v>927.09</v>
      </c>
      <c r="F4459" t="s">
        <v>23</v>
      </c>
      <c r="G4459" t="s">
        <v>24</v>
      </c>
      <c r="H4459">
        <v>11.7</v>
      </c>
      <c r="I4459">
        <v>0</v>
      </c>
      <c r="J4459" t="s">
        <v>31</v>
      </c>
      <c r="K4459">
        <v>499282</v>
      </c>
      <c r="L4459">
        <v>45</v>
      </c>
      <c r="M4459">
        <v>0</v>
      </c>
      <c r="N4459">
        <v>1</v>
      </c>
      <c r="O4459">
        <v>0</v>
      </c>
      <c r="P4459">
        <v>0</v>
      </c>
      <c r="Q4459">
        <v>0</v>
      </c>
      <c r="R4459" t="s">
        <v>11304</v>
      </c>
    </row>
    <row r="4460" spans="1:18">
      <c r="A4460" t="s">
        <v>11305</v>
      </c>
      <c r="B4460" t="s">
        <v>1277</v>
      </c>
      <c r="C4460" t="s">
        <v>29</v>
      </c>
      <c r="D4460" t="s">
        <v>22</v>
      </c>
      <c r="E4460">
        <v>302.82</v>
      </c>
      <c r="F4460" t="s">
        <v>23</v>
      </c>
      <c r="G4460" t="s">
        <v>24</v>
      </c>
      <c r="H4460">
        <v>2.5299999999999998</v>
      </c>
      <c r="I4460">
        <v>0</v>
      </c>
      <c r="J4460" t="s">
        <v>144</v>
      </c>
      <c r="K4460">
        <v>468484</v>
      </c>
      <c r="L4460">
        <v>44</v>
      </c>
      <c r="M4460">
        <v>0</v>
      </c>
      <c r="N4460">
        <v>1</v>
      </c>
      <c r="O4460">
        <v>0</v>
      </c>
      <c r="P4460">
        <v>0</v>
      </c>
      <c r="Q4460">
        <v>0</v>
      </c>
      <c r="R4460" t="s">
        <v>11306</v>
      </c>
    </row>
    <row r="4461" spans="1:18">
      <c r="A4461" t="s">
        <v>11307</v>
      </c>
      <c r="B4461" t="s">
        <v>11308</v>
      </c>
      <c r="C4461" t="s">
        <v>21</v>
      </c>
      <c r="D4461" t="s">
        <v>22</v>
      </c>
      <c r="E4461">
        <v>113.8</v>
      </c>
      <c r="F4461" t="s">
        <v>23</v>
      </c>
      <c r="G4461" t="s">
        <v>24</v>
      </c>
      <c r="H4461">
        <v>4.99</v>
      </c>
      <c r="I4461">
        <v>0</v>
      </c>
      <c r="J4461" t="s">
        <v>25</v>
      </c>
      <c r="K4461">
        <v>488585</v>
      </c>
      <c r="L4461">
        <v>21</v>
      </c>
      <c r="M4461">
        <v>0</v>
      </c>
      <c r="N4461">
        <v>0</v>
      </c>
      <c r="O4461">
        <v>0</v>
      </c>
      <c r="P4461">
        <v>0</v>
      </c>
      <c r="Q4461">
        <v>0</v>
      </c>
      <c r="R4461" t="s">
        <v>11309</v>
      </c>
    </row>
    <row r="4462" spans="1:18">
      <c r="A4462" t="s">
        <v>11310</v>
      </c>
      <c r="B4462" t="s">
        <v>11311</v>
      </c>
      <c r="C4462" t="s">
        <v>21</v>
      </c>
      <c r="D4462" t="s">
        <v>70</v>
      </c>
      <c r="E4462">
        <v>77.150000000000006</v>
      </c>
      <c r="F4462" t="s">
        <v>23</v>
      </c>
      <c r="G4462" t="s">
        <v>24</v>
      </c>
      <c r="H4462">
        <v>6.68</v>
      </c>
      <c r="I4462">
        <v>0</v>
      </c>
      <c r="J4462" t="s">
        <v>25</v>
      </c>
      <c r="K4462">
        <v>530781</v>
      </c>
      <c r="L4462">
        <v>37</v>
      </c>
      <c r="M4462">
        <v>0</v>
      </c>
      <c r="N4462">
        <v>0</v>
      </c>
      <c r="O4462">
        <v>0</v>
      </c>
      <c r="P4462">
        <v>1</v>
      </c>
      <c r="Q4462">
        <v>0</v>
      </c>
      <c r="R4462" t="s">
        <v>11312</v>
      </c>
    </row>
    <row r="4463" spans="1:18">
      <c r="A4463" t="s">
        <v>11313</v>
      </c>
      <c r="B4463" t="s">
        <v>7036</v>
      </c>
      <c r="C4463" t="s">
        <v>21</v>
      </c>
      <c r="D4463" t="s">
        <v>70</v>
      </c>
      <c r="E4463">
        <v>377.54</v>
      </c>
      <c r="F4463" t="s">
        <v>23</v>
      </c>
      <c r="G4463" t="s">
        <v>24</v>
      </c>
      <c r="H4463">
        <v>4.08</v>
      </c>
      <c r="I4463">
        <v>0</v>
      </c>
      <c r="J4463" t="s">
        <v>31</v>
      </c>
      <c r="K4463">
        <v>554681</v>
      </c>
      <c r="L4463">
        <v>19</v>
      </c>
      <c r="M4463">
        <v>0</v>
      </c>
      <c r="N4463">
        <v>0</v>
      </c>
      <c r="O4463">
        <v>0</v>
      </c>
      <c r="P4463">
        <v>0</v>
      </c>
      <c r="Q4463">
        <v>0</v>
      </c>
      <c r="R4463" t="s">
        <v>11314</v>
      </c>
    </row>
    <row r="4464" spans="1:18">
      <c r="A4464" t="s">
        <v>11315</v>
      </c>
      <c r="B4464" t="s">
        <v>1159</v>
      </c>
      <c r="C4464" t="s">
        <v>21</v>
      </c>
      <c r="D4464" t="s">
        <v>70</v>
      </c>
      <c r="E4464">
        <v>741.36</v>
      </c>
      <c r="F4464" t="s">
        <v>23</v>
      </c>
      <c r="G4464" t="s">
        <v>24</v>
      </c>
      <c r="H4464">
        <v>1.51</v>
      </c>
      <c r="I4464">
        <v>0</v>
      </c>
      <c r="J4464" t="s">
        <v>48</v>
      </c>
      <c r="K4464">
        <v>404042</v>
      </c>
      <c r="L4464">
        <v>11</v>
      </c>
      <c r="M4464">
        <v>0</v>
      </c>
      <c r="N4464">
        <v>0</v>
      </c>
      <c r="O4464">
        <v>0</v>
      </c>
      <c r="P4464">
        <v>0</v>
      </c>
      <c r="Q4464">
        <v>0</v>
      </c>
      <c r="R4464" t="s">
        <v>11316</v>
      </c>
    </row>
    <row r="4465" spans="1:19">
      <c r="A4465" t="s">
        <v>11317</v>
      </c>
      <c r="B4465" t="s">
        <v>11318</v>
      </c>
      <c r="C4465" t="s">
        <v>21</v>
      </c>
      <c r="D4465" t="s">
        <v>70</v>
      </c>
      <c r="E4465">
        <v>653.24</v>
      </c>
      <c r="F4465" t="s">
        <v>55</v>
      </c>
      <c r="G4465" t="s">
        <v>24</v>
      </c>
      <c r="H4465">
        <v>1.46</v>
      </c>
      <c r="I4465">
        <v>0</v>
      </c>
      <c r="J4465" t="s">
        <v>48</v>
      </c>
      <c r="K4465">
        <v>496819</v>
      </c>
      <c r="L4465">
        <v>10</v>
      </c>
      <c r="M4465">
        <v>0</v>
      </c>
      <c r="N4465">
        <v>0</v>
      </c>
      <c r="O4465">
        <v>0</v>
      </c>
      <c r="P4465">
        <v>0</v>
      </c>
      <c r="Q4465">
        <v>0</v>
      </c>
      <c r="R4465" t="s">
        <v>11319</v>
      </c>
      <c r="S4465" t="s">
        <v>57</v>
      </c>
    </row>
    <row r="4466" spans="1:19">
      <c r="A4466" t="s">
        <v>11320</v>
      </c>
      <c r="B4466" t="s">
        <v>6937</v>
      </c>
      <c r="C4466" t="s">
        <v>121</v>
      </c>
      <c r="D4466" t="s">
        <v>54</v>
      </c>
      <c r="E4466">
        <v>525.22</v>
      </c>
      <c r="F4466" t="s">
        <v>23</v>
      </c>
      <c r="G4466" t="s">
        <v>24</v>
      </c>
      <c r="H4466">
        <v>10.96</v>
      </c>
      <c r="I4466">
        <v>0</v>
      </c>
      <c r="J4466" t="s">
        <v>48</v>
      </c>
      <c r="K4466">
        <v>471447</v>
      </c>
      <c r="L4466">
        <v>19</v>
      </c>
      <c r="M4466">
        <v>0</v>
      </c>
      <c r="N4466">
        <v>0</v>
      </c>
      <c r="O4466">
        <v>0</v>
      </c>
      <c r="P4466">
        <v>0</v>
      </c>
      <c r="Q4466">
        <v>0</v>
      </c>
      <c r="R4466" t="s">
        <v>11321</v>
      </c>
    </row>
    <row r="4467" spans="1:19">
      <c r="A4467" t="s">
        <v>11322</v>
      </c>
      <c r="B4467" t="s">
        <v>2626</v>
      </c>
      <c r="C4467" t="s">
        <v>21</v>
      </c>
      <c r="D4467" t="s">
        <v>70</v>
      </c>
      <c r="E4467">
        <v>1315.93</v>
      </c>
      <c r="F4467" t="s">
        <v>39</v>
      </c>
      <c r="G4467" t="s">
        <v>24</v>
      </c>
      <c r="H4467">
        <v>6.12</v>
      </c>
      <c r="I4467">
        <v>0</v>
      </c>
      <c r="J4467" t="s">
        <v>25</v>
      </c>
      <c r="K4467">
        <v>538820</v>
      </c>
      <c r="L4467">
        <v>16</v>
      </c>
      <c r="M4467">
        <v>0</v>
      </c>
      <c r="N4467">
        <v>0</v>
      </c>
      <c r="O4467">
        <v>0</v>
      </c>
      <c r="P4467">
        <v>0</v>
      </c>
      <c r="Q4467">
        <v>0</v>
      </c>
      <c r="R4467" t="s">
        <v>11323</v>
      </c>
      <c r="S4467" t="s">
        <v>50</v>
      </c>
    </row>
    <row r="4468" spans="1:19">
      <c r="A4468" t="s">
        <v>11324</v>
      </c>
      <c r="B4468" t="s">
        <v>578</v>
      </c>
      <c r="C4468" t="s">
        <v>60</v>
      </c>
      <c r="D4468" t="s">
        <v>30</v>
      </c>
      <c r="E4468">
        <v>2645.5</v>
      </c>
      <c r="F4468" t="s">
        <v>23</v>
      </c>
      <c r="G4468" t="s">
        <v>24</v>
      </c>
      <c r="H4468">
        <v>11.44</v>
      </c>
      <c r="I4468">
        <v>0</v>
      </c>
      <c r="J4468" t="s">
        <v>48</v>
      </c>
      <c r="K4468">
        <v>535987</v>
      </c>
      <c r="L4468">
        <v>20</v>
      </c>
      <c r="M4468">
        <v>0</v>
      </c>
      <c r="N4468">
        <v>0</v>
      </c>
      <c r="O4468">
        <v>0</v>
      </c>
      <c r="P4468">
        <v>0</v>
      </c>
      <c r="Q4468">
        <v>0</v>
      </c>
      <c r="R4468" t="s">
        <v>11325</v>
      </c>
    </row>
    <row r="4469" spans="1:19">
      <c r="A4469" t="s">
        <v>11326</v>
      </c>
      <c r="B4469" t="s">
        <v>4406</v>
      </c>
      <c r="C4469" t="s">
        <v>21</v>
      </c>
      <c r="D4469" t="s">
        <v>54</v>
      </c>
      <c r="E4469">
        <v>644.16999999999996</v>
      </c>
      <c r="F4469" t="s">
        <v>23</v>
      </c>
      <c r="G4469" t="s">
        <v>24</v>
      </c>
      <c r="H4469">
        <v>10.029999999999999</v>
      </c>
      <c r="I4469">
        <v>0</v>
      </c>
      <c r="J4469" t="s">
        <v>25</v>
      </c>
      <c r="K4469">
        <v>558488</v>
      </c>
      <c r="L4469">
        <v>12</v>
      </c>
      <c r="M4469">
        <v>0</v>
      </c>
      <c r="N4469">
        <v>0</v>
      </c>
      <c r="O4469">
        <v>0</v>
      </c>
      <c r="P4469">
        <v>0</v>
      </c>
      <c r="Q4469">
        <v>0</v>
      </c>
      <c r="R4469" t="s">
        <v>11327</v>
      </c>
    </row>
    <row r="4470" spans="1:19">
      <c r="A4470" t="s">
        <v>11328</v>
      </c>
      <c r="B4470" t="s">
        <v>2405</v>
      </c>
      <c r="C4470" t="s">
        <v>21</v>
      </c>
      <c r="D4470" t="s">
        <v>30</v>
      </c>
      <c r="E4470">
        <v>349.39</v>
      </c>
      <c r="F4470" t="s">
        <v>23</v>
      </c>
      <c r="G4470" t="s">
        <v>24</v>
      </c>
      <c r="H4470">
        <v>8.6300000000000008</v>
      </c>
      <c r="I4470">
        <v>0</v>
      </c>
      <c r="J4470" t="s">
        <v>31</v>
      </c>
      <c r="K4470">
        <v>454926</v>
      </c>
      <c r="L4470">
        <v>53</v>
      </c>
      <c r="M4470">
        <v>0</v>
      </c>
      <c r="N4470">
        <v>0</v>
      </c>
      <c r="O4470">
        <v>1</v>
      </c>
      <c r="P4470">
        <v>0</v>
      </c>
      <c r="Q4470">
        <v>0</v>
      </c>
      <c r="R4470" t="s">
        <v>11329</v>
      </c>
    </row>
    <row r="4471" spans="1:19">
      <c r="A4471" t="s">
        <v>11330</v>
      </c>
      <c r="B4471" t="s">
        <v>6019</v>
      </c>
      <c r="C4471" t="s">
        <v>35</v>
      </c>
      <c r="D4471" t="s">
        <v>30</v>
      </c>
      <c r="E4471">
        <v>379.26</v>
      </c>
      <c r="F4471" t="s">
        <v>55</v>
      </c>
      <c r="G4471" t="s">
        <v>40</v>
      </c>
      <c r="H4471">
        <v>4.55</v>
      </c>
      <c r="I4471">
        <v>0</v>
      </c>
      <c r="J4471" t="s">
        <v>144</v>
      </c>
      <c r="K4471">
        <v>442688</v>
      </c>
      <c r="L4471">
        <v>25</v>
      </c>
      <c r="M4471">
        <v>0</v>
      </c>
      <c r="N4471">
        <v>0</v>
      </c>
      <c r="O4471">
        <v>0</v>
      </c>
      <c r="P4471">
        <v>0</v>
      </c>
      <c r="Q4471">
        <v>0</v>
      </c>
      <c r="R4471" t="s">
        <v>11331</v>
      </c>
    </row>
    <row r="4472" spans="1:19">
      <c r="A4472" t="s">
        <v>11332</v>
      </c>
      <c r="B4472" t="s">
        <v>3678</v>
      </c>
      <c r="C4472" t="s">
        <v>29</v>
      </c>
      <c r="D4472" t="s">
        <v>70</v>
      </c>
      <c r="E4472">
        <v>317.42</v>
      </c>
      <c r="F4472" t="s">
        <v>23</v>
      </c>
      <c r="G4472" t="s">
        <v>24</v>
      </c>
      <c r="H4472">
        <v>3.47</v>
      </c>
      <c r="I4472">
        <v>0</v>
      </c>
      <c r="J4472" t="s">
        <v>31</v>
      </c>
      <c r="K4472">
        <v>555623</v>
      </c>
      <c r="L4472">
        <v>11</v>
      </c>
      <c r="M4472">
        <v>0</v>
      </c>
      <c r="N4472">
        <v>0</v>
      </c>
      <c r="O4472">
        <v>0</v>
      </c>
      <c r="P4472">
        <v>0</v>
      </c>
      <c r="Q4472">
        <v>0</v>
      </c>
      <c r="R4472" t="s">
        <v>11333</v>
      </c>
    </row>
    <row r="4473" spans="1:19">
      <c r="A4473" t="s">
        <v>11334</v>
      </c>
      <c r="B4473" t="s">
        <v>1813</v>
      </c>
      <c r="C4473" t="s">
        <v>35</v>
      </c>
      <c r="D4473" t="s">
        <v>22</v>
      </c>
      <c r="E4473">
        <v>468.16</v>
      </c>
      <c r="F4473" t="s">
        <v>55</v>
      </c>
      <c r="G4473" t="s">
        <v>24</v>
      </c>
      <c r="H4473">
        <v>3.46</v>
      </c>
      <c r="I4473">
        <v>0</v>
      </c>
      <c r="J4473" t="s">
        <v>31</v>
      </c>
      <c r="K4473">
        <v>556419</v>
      </c>
      <c r="L4473">
        <v>15</v>
      </c>
      <c r="M4473">
        <v>0</v>
      </c>
      <c r="N4473">
        <v>0</v>
      </c>
      <c r="O4473">
        <v>0</v>
      </c>
      <c r="P4473">
        <v>0</v>
      </c>
      <c r="Q4473">
        <v>0</v>
      </c>
      <c r="R4473" t="s">
        <v>11335</v>
      </c>
      <c r="S4473" t="s">
        <v>57</v>
      </c>
    </row>
    <row r="4474" spans="1:19">
      <c r="A4474" t="s">
        <v>11336</v>
      </c>
      <c r="B4474" t="s">
        <v>120</v>
      </c>
      <c r="C4474" t="s">
        <v>35</v>
      </c>
      <c r="D4474" t="s">
        <v>30</v>
      </c>
      <c r="E4474">
        <v>487.11</v>
      </c>
      <c r="F4474" t="s">
        <v>39</v>
      </c>
      <c r="G4474" t="s">
        <v>40</v>
      </c>
      <c r="H4474">
        <v>1.49</v>
      </c>
      <c r="I4474">
        <v>0</v>
      </c>
      <c r="J4474" t="s">
        <v>144</v>
      </c>
      <c r="K4474">
        <v>432768</v>
      </c>
      <c r="L4474">
        <v>25</v>
      </c>
      <c r="M4474">
        <v>0</v>
      </c>
      <c r="N4474">
        <v>0</v>
      </c>
      <c r="O4474">
        <v>0</v>
      </c>
      <c r="P4474">
        <v>0</v>
      </c>
      <c r="Q4474">
        <v>0</v>
      </c>
      <c r="R4474" t="s">
        <v>11337</v>
      </c>
    </row>
    <row r="4475" spans="1:19">
      <c r="A4475" t="s">
        <v>11338</v>
      </c>
      <c r="B4475" t="s">
        <v>5480</v>
      </c>
      <c r="C4475" t="s">
        <v>21</v>
      </c>
      <c r="D4475" t="s">
        <v>30</v>
      </c>
      <c r="E4475">
        <v>483.92</v>
      </c>
      <c r="F4475" t="s">
        <v>23</v>
      </c>
      <c r="G4475" t="s">
        <v>24</v>
      </c>
      <c r="H4475">
        <v>2.96</v>
      </c>
      <c r="I4475">
        <v>0</v>
      </c>
      <c r="J4475" t="s">
        <v>48</v>
      </c>
      <c r="K4475">
        <v>469343</v>
      </c>
      <c r="L4475">
        <v>39</v>
      </c>
      <c r="M4475">
        <v>0</v>
      </c>
      <c r="N4475">
        <v>1</v>
      </c>
      <c r="O4475">
        <v>0</v>
      </c>
      <c r="P4475">
        <v>0</v>
      </c>
      <c r="Q4475">
        <v>0</v>
      </c>
      <c r="R4475" t="s">
        <v>11339</v>
      </c>
    </row>
    <row r="4476" spans="1:19">
      <c r="A4476" t="s">
        <v>11340</v>
      </c>
      <c r="B4476" t="s">
        <v>1373</v>
      </c>
      <c r="C4476" t="s">
        <v>128</v>
      </c>
      <c r="D4476" t="s">
        <v>30</v>
      </c>
      <c r="E4476">
        <v>659.15</v>
      </c>
      <c r="F4476" t="s">
        <v>23</v>
      </c>
      <c r="G4476" t="s">
        <v>24</v>
      </c>
      <c r="H4476">
        <v>10.1</v>
      </c>
      <c r="I4476">
        <v>0</v>
      </c>
      <c r="J4476" t="s">
        <v>31</v>
      </c>
      <c r="K4476">
        <v>441479</v>
      </c>
      <c r="L4476">
        <v>13</v>
      </c>
      <c r="M4476">
        <v>0</v>
      </c>
      <c r="N4476">
        <v>0</v>
      </c>
      <c r="O4476">
        <v>0</v>
      </c>
      <c r="P4476">
        <v>0</v>
      </c>
      <c r="Q4476">
        <v>0</v>
      </c>
      <c r="R4476" t="s">
        <v>11341</v>
      </c>
    </row>
    <row r="4477" spans="1:19">
      <c r="A4477" t="s">
        <v>11342</v>
      </c>
      <c r="B4477" t="s">
        <v>5095</v>
      </c>
      <c r="C4477" t="s">
        <v>35</v>
      </c>
      <c r="D4477" t="s">
        <v>22</v>
      </c>
      <c r="E4477">
        <v>1417.38</v>
      </c>
      <c r="F4477" t="s">
        <v>23</v>
      </c>
      <c r="G4477" t="s">
        <v>24</v>
      </c>
      <c r="H4477">
        <v>4.22</v>
      </c>
      <c r="I4477">
        <v>0</v>
      </c>
      <c r="J4477" t="s">
        <v>31</v>
      </c>
      <c r="K4477">
        <v>421966</v>
      </c>
      <c r="L4477">
        <v>16</v>
      </c>
      <c r="M4477">
        <v>0</v>
      </c>
      <c r="N4477">
        <v>0</v>
      </c>
      <c r="O4477">
        <v>0</v>
      </c>
      <c r="P4477">
        <v>0</v>
      </c>
      <c r="Q4477">
        <v>0</v>
      </c>
      <c r="R4477" t="s">
        <v>11343</v>
      </c>
    </row>
    <row r="4478" spans="1:19">
      <c r="A4478" t="s">
        <v>11344</v>
      </c>
      <c r="B4478" t="s">
        <v>1621</v>
      </c>
      <c r="C4478" t="s">
        <v>44</v>
      </c>
      <c r="D4478" t="s">
        <v>22</v>
      </c>
      <c r="E4478">
        <v>143.91</v>
      </c>
      <c r="F4478" t="s">
        <v>23</v>
      </c>
      <c r="G4478" t="s">
        <v>24</v>
      </c>
      <c r="H4478">
        <v>10.83</v>
      </c>
      <c r="I4478">
        <v>0</v>
      </c>
      <c r="J4478" t="s">
        <v>25</v>
      </c>
      <c r="K4478">
        <v>487332</v>
      </c>
      <c r="L4478">
        <v>14</v>
      </c>
      <c r="M4478">
        <v>0</v>
      </c>
      <c r="N4478">
        <v>0</v>
      </c>
      <c r="O4478">
        <v>0</v>
      </c>
      <c r="P4478">
        <v>0</v>
      </c>
      <c r="Q4478">
        <v>0</v>
      </c>
      <c r="R4478" t="s">
        <v>11345</v>
      </c>
    </row>
    <row r="4479" spans="1:19">
      <c r="A4479" t="s">
        <v>11346</v>
      </c>
      <c r="B4479" t="s">
        <v>349</v>
      </c>
      <c r="C4479" t="s">
        <v>128</v>
      </c>
      <c r="D4479" t="s">
        <v>70</v>
      </c>
      <c r="E4479">
        <v>201.8</v>
      </c>
      <c r="F4479" t="s">
        <v>39</v>
      </c>
      <c r="G4479" t="s">
        <v>40</v>
      </c>
      <c r="H4479">
        <v>10.41</v>
      </c>
      <c r="I4479">
        <v>0</v>
      </c>
      <c r="J4479" t="s">
        <v>144</v>
      </c>
      <c r="K4479">
        <v>513103</v>
      </c>
      <c r="L4479">
        <v>10</v>
      </c>
      <c r="M4479">
        <v>0</v>
      </c>
      <c r="N4479">
        <v>0</v>
      </c>
      <c r="O4479">
        <v>0</v>
      </c>
      <c r="P4479">
        <v>0</v>
      </c>
      <c r="Q4479">
        <v>0</v>
      </c>
      <c r="R4479" t="s">
        <v>11347</v>
      </c>
    </row>
    <row r="4480" spans="1:19">
      <c r="A4480" t="s">
        <v>11348</v>
      </c>
      <c r="B4480" t="s">
        <v>534</v>
      </c>
      <c r="C4480" t="s">
        <v>44</v>
      </c>
      <c r="D4480" t="s">
        <v>54</v>
      </c>
      <c r="E4480">
        <v>1696.24</v>
      </c>
      <c r="F4480" t="s">
        <v>39</v>
      </c>
      <c r="G4480" t="s">
        <v>40</v>
      </c>
      <c r="H4480">
        <v>8.6199999999999992</v>
      </c>
      <c r="I4480">
        <v>0</v>
      </c>
      <c r="J4480" t="s">
        <v>31</v>
      </c>
      <c r="K4480">
        <v>532419</v>
      </c>
      <c r="L4480">
        <v>17</v>
      </c>
      <c r="M4480">
        <v>0</v>
      </c>
      <c r="N4480">
        <v>0</v>
      </c>
      <c r="O4480">
        <v>0</v>
      </c>
      <c r="P4480">
        <v>0</v>
      </c>
      <c r="Q4480">
        <v>0</v>
      </c>
      <c r="R4480" t="s">
        <v>11349</v>
      </c>
    </row>
    <row r="4481" spans="1:19">
      <c r="A4481" t="s">
        <v>11350</v>
      </c>
      <c r="B4481" t="s">
        <v>11351</v>
      </c>
      <c r="C4481" t="s">
        <v>53</v>
      </c>
      <c r="D4481" t="s">
        <v>30</v>
      </c>
      <c r="E4481">
        <v>320.88</v>
      </c>
      <c r="F4481" t="s">
        <v>23</v>
      </c>
      <c r="G4481" t="s">
        <v>24</v>
      </c>
      <c r="H4481">
        <v>11.18</v>
      </c>
      <c r="I4481">
        <v>0</v>
      </c>
      <c r="J4481" t="s">
        <v>48</v>
      </c>
      <c r="K4481">
        <v>455009</v>
      </c>
      <c r="L4481">
        <v>19</v>
      </c>
      <c r="M4481">
        <v>0</v>
      </c>
      <c r="N4481">
        <v>0</v>
      </c>
      <c r="O4481">
        <v>0</v>
      </c>
      <c r="P4481">
        <v>0</v>
      </c>
      <c r="Q4481">
        <v>0</v>
      </c>
      <c r="R4481" t="s">
        <v>11352</v>
      </c>
    </row>
    <row r="4482" spans="1:19">
      <c r="A4482" t="s">
        <v>11353</v>
      </c>
      <c r="B4482" t="s">
        <v>1840</v>
      </c>
      <c r="C4482" t="s">
        <v>29</v>
      </c>
      <c r="D4482" t="s">
        <v>70</v>
      </c>
      <c r="E4482">
        <v>501.74</v>
      </c>
      <c r="F4482" t="s">
        <v>23</v>
      </c>
      <c r="G4482" t="s">
        <v>24</v>
      </c>
      <c r="H4482">
        <v>3.12</v>
      </c>
      <c r="I4482">
        <v>0</v>
      </c>
      <c r="J4482" t="s">
        <v>31</v>
      </c>
      <c r="K4482">
        <v>482702</v>
      </c>
      <c r="L4482">
        <v>69</v>
      </c>
      <c r="M4482">
        <v>0</v>
      </c>
      <c r="N4482">
        <v>0</v>
      </c>
      <c r="O4482">
        <v>1</v>
      </c>
      <c r="P4482">
        <v>1</v>
      </c>
      <c r="Q4482">
        <v>0</v>
      </c>
      <c r="R4482" t="s">
        <v>11354</v>
      </c>
    </row>
    <row r="4483" spans="1:19">
      <c r="A4483" t="s">
        <v>11355</v>
      </c>
      <c r="B4483" t="s">
        <v>5951</v>
      </c>
      <c r="C4483" t="s">
        <v>95</v>
      </c>
      <c r="D4483" t="s">
        <v>22</v>
      </c>
      <c r="E4483">
        <v>160.19999999999999</v>
      </c>
      <c r="F4483" t="s">
        <v>23</v>
      </c>
      <c r="G4483" t="s">
        <v>24</v>
      </c>
      <c r="H4483">
        <v>9.1999999999999993</v>
      </c>
      <c r="I4483">
        <v>0</v>
      </c>
      <c r="J4483" t="s">
        <v>25</v>
      </c>
      <c r="K4483">
        <v>461874</v>
      </c>
      <c r="L4483">
        <v>23</v>
      </c>
      <c r="M4483">
        <v>0</v>
      </c>
      <c r="N4483">
        <v>0</v>
      </c>
      <c r="O4483">
        <v>0</v>
      </c>
      <c r="P4483">
        <v>0</v>
      </c>
      <c r="Q4483">
        <v>0</v>
      </c>
      <c r="R4483" t="s">
        <v>11356</v>
      </c>
    </row>
    <row r="4484" spans="1:19">
      <c r="A4484" t="s">
        <v>11357</v>
      </c>
      <c r="B4484" t="s">
        <v>11358</v>
      </c>
      <c r="C4484" t="s">
        <v>29</v>
      </c>
      <c r="D4484" t="s">
        <v>22</v>
      </c>
      <c r="E4484">
        <v>1186.57</v>
      </c>
      <c r="F4484" t="s">
        <v>55</v>
      </c>
      <c r="G4484" t="s">
        <v>40</v>
      </c>
      <c r="H4484">
        <v>4.1500000000000004</v>
      </c>
      <c r="I4484">
        <v>0</v>
      </c>
      <c r="J4484" t="s">
        <v>25</v>
      </c>
      <c r="K4484">
        <v>537435</v>
      </c>
      <c r="L4484">
        <v>23</v>
      </c>
      <c r="M4484">
        <v>0</v>
      </c>
      <c r="N4484">
        <v>0</v>
      </c>
      <c r="O4484">
        <v>0</v>
      </c>
      <c r="P4484">
        <v>0</v>
      </c>
      <c r="Q4484">
        <v>0</v>
      </c>
      <c r="R4484" t="s">
        <v>11359</v>
      </c>
    </row>
    <row r="4485" spans="1:19">
      <c r="A4485" t="s">
        <v>11360</v>
      </c>
      <c r="B4485" t="s">
        <v>11361</v>
      </c>
      <c r="C4485" t="s">
        <v>35</v>
      </c>
      <c r="D4485" t="s">
        <v>22</v>
      </c>
      <c r="E4485">
        <v>427.64</v>
      </c>
      <c r="F4485" t="s">
        <v>23</v>
      </c>
      <c r="G4485" t="s">
        <v>24</v>
      </c>
      <c r="H4485">
        <v>8.4499999999999993</v>
      </c>
      <c r="I4485">
        <v>0</v>
      </c>
      <c r="J4485" t="s">
        <v>31</v>
      </c>
      <c r="K4485">
        <v>473602</v>
      </c>
      <c r="L4485">
        <v>22</v>
      </c>
      <c r="M4485">
        <v>0</v>
      </c>
      <c r="N4485">
        <v>0</v>
      </c>
      <c r="O4485">
        <v>0</v>
      </c>
      <c r="P4485">
        <v>0</v>
      </c>
      <c r="Q4485">
        <v>0</v>
      </c>
      <c r="R4485" t="s">
        <v>11362</v>
      </c>
    </row>
    <row r="4486" spans="1:19">
      <c r="A4486" t="s">
        <v>11363</v>
      </c>
      <c r="B4486" t="s">
        <v>11364</v>
      </c>
      <c r="C4486" t="s">
        <v>29</v>
      </c>
      <c r="D4486" t="s">
        <v>70</v>
      </c>
      <c r="E4486">
        <v>58.85</v>
      </c>
      <c r="F4486" t="s">
        <v>23</v>
      </c>
      <c r="G4486" t="s">
        <v>24</v>
      </c>
      <c r="H4486">
        <v>2.8</v>
      </c>
      <c r="I4486">
        <v>0</v>
      </c>
      <c r="J4486" t="s">
        <v>31</v>
      </c>
      <c r="K4486">
        <v>516855</v>
      </c>
      <c r="L4486">
        <v>36</v>
      </c>
      <c r="M4486">
        <v>0</v>
      </c>
      <c r="N4486">
        <v>0</v>
      </c>
      <c r="O4486">
        <v>0</v>
      </c>
      <c r="P4486">
        <v>1</v>
      </c>
      <c r="Q4486">
        <v>0</v>
      </c>
      <c r="R4486" t="s">
        <v>11365</v>
      </c>
    </row>
    <row r="4487" spans="1:19">
      <c r="A4487" t="s">
        <v>11366</v>
      </c>
      <c r="B4487" t="s">
        <v>2664</v>
      </c>
      <c r="C4487" t="s">
        <v>53</v>
      </c>
      <c r="D4487" t="s">
        <v>22</v>
      </c>
      <c r="E4487">
        <v>580.25</v>
      </c>
      <c r="F4487" t="s">
        <v>23</v>
      </c>
      <c r="G4487" t="s">
        <v>24</v>
      </c>
      <c r="H4487">
        <v>3.31</v>
      </c>
      <c r="I4487">
        <v>0</v>
      </c>
      <c r="J4487" t="s">
        <v>144</v>
      </c>
      <c r="K4487">
        <v>401812</v>
      </c>
      <c r="L4487">
        <v>24</v>
      </c>
      <c r="M4487">
        <v>0</v>
      </c>
      <c r="N4487">
        <v>0</v>
      </c>
      <c r="O4487">
        <v>0</v>
      </c>
      <c r="P4487">
        <v>0</v>
      </c>
      <c r="Q4487">
        <v>0</v>
      </c>
      <c r="R4487" t="s">
        <v>11367</v>
      </c>
    </row>
    <row r="4488" spans="1:19">
      <c r="A4488" t="s">
        <v>11368</v>
      </c>
      <c r="B4488" t="s">
        <v>11369</v>
      </c>
      <c r="C4488" t="s">
        <v>35</v>
      </c>
      <c r="D4488" t="s">
        <v>22</v>
      </c>
      <c r="E4488">
        <v>869.23</v>
      </c>
      <c r="F4488" t="s">
        <v>23</v>
      </c>
      <c r="G4488" t="s">
        <v>24</v>
      </c>
      <c r="H4488">
        <v>3.72</v>
      </c>
      <c r="I4488">
        <v>0</v>
      </c>
      <c r="J4488" t="s">
        <v>48</v>
      </c>
      <c r="K4488">
        <v>488311</v>
      </c>
      <c r="L4488">
        <v>14</v>
      </c>
      <c r="M4488">
        <v>0</v>
      </c>
      <c r="N4488">
        <v>0</v>
      </c>
      <c r="O4488">
        <v>0</v>
      </c>
      <c r="P4488">
        <v>0</v>
      </c>
      <c r="Q4488">
        <v>0</v>
      </c>
      <c r="R4488" t="s">
        <v>11370</v>
      </c>
    </row>
    <row r="4489" spans="1:19">
      <c r="A4489" t="s">
        <v>11371</v>
      </c>
      <c r="B4489" t="s">
        <v>1049</v>
      </c>
      <c r="C4489" t="s">
        <v>35</v>
      </c>
      <c r="D4489" t="s">
        <v>70</v>
      </c>
      <c r="E4489">
        <v>2141.58</v>
      </c>
      <c r="F4489" t="s">
        <v>55</v>
      </c>
      <c r="G4489" t="s">
        <v>40</v>
      </c>
      <c r="H4489">
        <v>2.84</v>
      </c>
      <c r="I4489">
        <v>0</v>
      </c>
      <c r="J4489" t="s">
        <v>25</v>
      </c>
      <c r="K4489">
        <v>414187</v>
      </c>
      <c r="L4489">
        <v>23</v>
      </c>
      <c r="M4489">
        <v>0</v>
      </c>
      <c r="N4489">
        <v>0</v>
      </c>
      <c r="O4489">
        <v>0</v>
      </c>
      <c r="P4489">
        <v>0</v>
      </c>
      <c r="Q4489">
        <v>0</v>
      </c>
      <c r="R4489" t="s">
        <v>11372</v>
      </c>
    </row>
    <row r="4490" spans="1:19">
      <c r="A4490" t="s">
        <v>11373</v>
      </c>
      <c r="B4490" t="s">
        <v>2901</v>
      </c>
      <c r="C4490" t="s">
        <v>29</v>
      </c>
      <c r="D4490" t="s">
        <v>30</v>
      </c>
      <c r="E4490">
        <v>1480.33</v>
      </c>
      <c r="F4490" t="s">
        <v>23</v>
      </c>
      <c r="G4490" t="s">
        <v>24</v>
      </c>
      <c r="H4490">
        <v>0.52</v>
      </c>
      <c r="I4490">
        <v>0</v>
      </c>
      <c r="J4490" t="s">
        <v>48</v>
      </c>
      <c r="K4490">
        <v>486132</v>
      </c>
      <c r="L4490">
        <v>19</v>
      </c>
      <c r="M4490">
        <v>0</v>
      </c>
      <c r="N4490">
        <v>0</v>
      </c>
      <c r="O4490">
        <v>0</v>
      </c>
      <c r="P4490">
        <v>0</v>
      </c>
      <c r="Q4490">
        <v>0</v>
      </c>
      <c r="R4490" t="s">
        <v>11374</v>
      </c>
    </row>
    <row r="4491" spans="1:19">
      <c r="A4491" t="s">
        <v>11375</v>
      </c>
      <c r="B4491" t="s">
        <v>5628</v>
      </c>
      <c r="C4491" t="s">
        <v>44</v>
      </c>
      <c r="D4491" t="s">
        <v>54</v>
      </c>
      <c r="E4491">
        <v>736.94</v>
      </c>
      <c r="F4491" t="s">
        <v>39</v>
      </c>
      <c r="G4491" t="s">
        <v>40</v>
      </c>
      <c r="H4491">
        <v>16.38</v>
      </c>
      <c r="I4491">
        <v>0</v>
      </c>
      <c r="J4491" t="s">
        <v>31</v>
      </c>
      <c r="K4491">
        <v>555048</v>
      </c>
      <c r="L4491">
        <v>18</v>
      </c>
      <c r="M4491">
        <v>0</v>
      </c>
      <c r="N4491">
        <v>0</v>
      </c>
      <c r="O4491">
        <v>0</v>
      </c>
      <c r="P4491">
        <v>0</v>
      </c>
      <c r="Q4491">
        <v>0</v>
      </c>
      <c r="R4491" t="s">
        <v>11376</v>
      </c>
    </row>
    <row r="4492" spans="1:19">
      <c r="A4492" t="s">
        <v>11377</v>
      </c>
      <c r="B4492" t="s">
        <v>7392</v>
      </c>
      <c r="C4492" t="s">
        <v>60</v>
      </c>
      <c r="D4492" t="s">
        <v>22</v>
      </c>
      <c r="E4492">
        <v>399.03</v>
      </c>
      <c r="F4492" t="s">
        <v>39</v>
      </c>
      <c r="G4492" t="s">
        <v>40</v>
      </c>
      <c r="H4492">
        <v>11.13</v>
      </c>
      <c r="I4492">
        <v>0</v>
      </c>
      <c r="J4492" t="s">
        <v>31</v>
      </c>
      <c r="K4492">
        <v>449085</v>
      </c>
      <c r="L4492">
        <v>35</v>
      </c>
      <c r="M4492">
        <v>0</v>
      </c>
      <c r="N4492">
        <v>1</v>
      </c>
      <c r="O4492">
        <v>0</v>
      </c>
      <c r="P4492">
        <v>0</v>
      </c>
      <c r="Q4492">
        <v>0</v>
      </c>
      <c r="R4492" t="s">
        <v>11378</v>
      </c>
    </row>
    <row r="4493" spans="1:19">
      <c r="A4493" t="s">
        <v>11379</v>
      </c>
      <c r="B4493" t="s">
        <v>3831</v>
      </c>
      <c r="C4493" t="s">
        <v>44</v>
      </c>
      <c r="D4493" t="s">
        <v>54</v>
      </c>
      <c r="E4493">
        <v>177.89</v>
      </c>
      <c r="F4493" t="s">
        <v>55</v>
      </c>
      <c r="G4493" t="s">
        <v>24</v>
      </c>
      <c r="H4493">
        <v>12.85</v>
      </c>
      <c r="I4493">
        <v>0</v>
      </c>
      <c r="J4493" t="s">
        <v>48</v>
      </c>
      <c r="K4493">
        <v>518423</v>
      </c>
      <c r="L4493">
        <v>38</v>
      </c>
      <c r="M4493">
        <v>0</v>
      </c>
      <c r="N4493">
        <v>0</v>
      </c>
      <c r="O4493">
        <v>0</v>
      </c>
      <c r="P4493">
        <v>1</v>
      </c>
      <c r="Q4493">
        <v>0</v>
      </c>
      <c r="R4493" t="s">
        <v>11380</v>
      </c>
      <c r="S4493" t="s">
        <v>57</v>
      </c>
    </row>
    <row r="4494" spans="1:19">
      <c r="A4494" t="s">
        <v>11381</v>
      </c>
      <c r="B4494" t="s">
        <v>2382</v>
      </c>
      <c r="C4494" t="s">
        <v>60</v>
      </c>
      <c r="D4494" t="s">
        <v>30</v>
      </c>
      <c r="E4494">
        <v>728.18</v>
      </c>
      <c r="F4494" t="s">
        <v>39</v>
      </c>
      <c r="G4494" t="s">
        <v>40</v>
      </c>
      <c r="H4494">
        <v>1.75</v>
      </c>
      <c r="I4494">
        <v>0</v>
      </c>
      <c r="J4494" t="s">
        <v>144</v>
      </c>
      <c r="K4494">
        <v>403069</v>
      </c>
      <c r="L4494">
        <v>20</v>
      </c>
      <c r="M4494">
        <v>0</v>
      </c>
      <c r="N4494">
        <v>0</v>
      </c>
      <c r="O4494">
        <v>0</v>
      </c>
      <c r="P4494">
        <v>0</v>
      </c>
      <c r="Q4494">
        <v>0</v>
      </c>
      <c r="R4494" t="s">
        <v>11382</v>
      </c>
    </row>
    <row r="4495" spans="1:19">
      <c r="A4495" t="s">
        <v>11383</v>
      </c>
      <c r="B4495" t="s">
        <v>4591</v>
      </c>
      <c r="C4495" t="s">
        <v>21</v>
      </c>
      <c r="D4495" t="s">
        <v>22</v>
      </c>
      <c r="E4495">
        <v>473.07</v>
      </c>
      <c r="F4495" t="s">
        <v>23</v>
      </c>
      <c r="G4495" t="s">
        <v>24</v>
      </c>
      <c r="H4495">
        <v>10.42</v>
      </c>
      <c r="I4495">
        <v>0</v>
      </c>
      <c r="J4495" t="s">
        <v>48</v>
      </c>
      <c r="K4495">
        <v>558431</v>
      </c>
      <c r="L4495">
        <v>22</v>
      </c>
      <c r="M4495">
        <v>0</v>
      </c>
      <c r="N4495">
        <v>0</v>
      </c>
      <c r="O4495">
        <v>0</v>
      </c>
      <c r="P4495">
        <v>0</v>
      </c>
      <c r="Q4495">
        <v>0</v>
      </c>
      <c r="R4495" t="s">
        <v>11384</v>
      </c>
    </row>
    <row r="4496" spans="1:19">
      <c r="A4496" t="s">
        <v>11385</v>
      </c>
      <c r="B4496" t="s">
        <v>7000</v>
      </c>
      <c r="C4496" t="s">
        <v>95</v>
      </c>
      <c r="D4496" t="s">
        <v>70</v>
      </c>
      <c r="E4496">
        <v>485.52</v>
      </c>
      <c r="F4496" t="s">
        <v>23</v>
      </c>
      <c r="G4496" t="s">
        <v>24</v>
      </c>
      <c r="H4496">
        <v>7.2</v>
      </c>
      <c r="I4496">
        <v>0</v>
      </c>
      <c r="J4496" t="s">
        <v>31</v>
      </c>
      <c r="K4496">
        <v>519050</v>
      </c>
      <c r="L4496">
        <v>44</v>
      </c>
      <c r="M4496">
        <v>0</v>
      </c>
      <c r="N4496">
        <v>1</v>
      </c>
      <c r="O4496">
        <v>0</v>
      </c>
      <c r="P4496">
        <v>0</v>
      </c>
      <c r="Q4496">
        <v>0</v>
      </c>
      <c r="R4496" t="s">
        <v>11386</v>
      </c>
    </row>
    <row r="4497" spans="1:19">
      <c r="A4497" t="s">
        <v>11387</v>
      </c>
      <c r="B4497" t="s">
        <v>1621</v>
      </c>
      <c r="C4497" t="s">
        <v>128</v>
      </c>
      <c r="D4497" t="s">
        <v>30</v>
      </c>
      <c r="E4497">
        <v>1790.19</v>
      </c>
      <c r="F4497" t="s">
        <v>23</v>
      </c>
      <c r="G4497" t="s">
        <v>24</v>
      </c>
      <c r="H4497">
        <v>2.73</v>
      </c>
      <c r="I4497">
        <v>0</v>
      </c>
      <c r="J4497" t="s">
        <v>31</v>
      </c>
      <c r="K4497">
        <v>512303</v>
      </c>
      <c r="L4497">
        <v>41</v>
      </c>
      <c r="M4497">
        <v>0</v>
      </c>
      <c r="N4497">
        <v>0</v>
      </c>
      <c r="O4497">
        <v>0</v>
      </c>
      <c r="P4497">
        <v>1</v>
      </c>
      <c r="Q4497">
        <v>0</v>
      </c>
      <c r="R4497" t="s">
        <v>11388</v>
      </c>
    </row>
    <row r="4498" spans="1:19">
      <c r="A4498" t="s">
        <v>11389</v>
      </c>
      <c r="B4498" t="s">
        <v>8175</v>
      </c>
      <c r="C4498" t="s">
        <v>53</v>
      </c>
      <c r="D4498" t="s">
        <v>22</v>
      </c>
      <c r="E4498">
        <v>265.68</v>
      </c>
      <c r="F4498" t="s">
        <v>23</v>
      </c>
      <c r="G4498" t="s">
        <v>24</v>
      </c>
      <c r="H4498">
        <v>11.26</v>
      </c>
      <c r="I4498">
        <v>0</v>
      </c>
      <c r="J4498" t="s">
        <v>144</v>
      </c>
      <c r="K4498">
        <v>523324</v>
      </c>
      <c r="L4498">
        <v>70</v>
      </c>
      <c r="M4498">
        <v>0</v>
      </c>
      <c r="N4498">
        <v>1</v>
      </c>
      <c r="O4498">
        <v>0</v>
      </c>
      <c r="P4498">
        <v>1</v>
      </c>
      <c r="Q4498">
        <v>0</v>
      </c>
      <c r="R4498" t="s">
        <v>11390</v>
      </c>
    </row>
    <row r="4499" spans="1:19">
      <c r="A4499" t="s">
        <v>11391</v>
      </c>
      <c r="B4499" t="s">
        <v>2767</v>
      </c>
      <c r="C4499" t="s">
        <v>44</v>
      </c>
      <c r="D4499" t="s">
        <v>54</v>
      </c>
      <c r="E4499">
        <v>382.47</v>
      </c>
      <c r="F4499" t="s">
        <v>23</v>
      </c>
      <c r="G4499" t="s">
        <v>24</v>
      </c>
      <c r="H4499">
        <v>16.47</v>
      </c>
      <c r="I4499">
        <v>0</v>
      </c>
      <c r="J4499" t="s">
        <v>144</v>
      </c>
      <c r="K4499">
        <v>435047</v>
      </c>
      <c r="L4499">
        <v>12</v>
      </c>
      <c r="M4499">
        <v>0</v>
      </c>
      <c r="N4499">
        <v>0</v>
      </c>
      <c r="O4499">
        <v>0</v>
      </c>
      <c r="P4499">
        <v>0</v>
      </c>
      <c r="Q4499">
        <v>0</v>
      </c>
      <c r="R4499" t="s">
        <v>11392</v>
      </c>
    </row>
    <row r="4500" spans="1:19">
      <c r="A4500" t="s">
        <v>11393</v>
      </c>
      <c r="B4500" t="s">
        <v>11394</v>
      </c>
      <c r="C4500" t="s">
        <v>44</v>
      </c>
      <c r="D4500" t="s">
        <v>22</v>
      </c>
      <c r="E4500">
        <v>290.39999999999998</v>
      </c>
      <c r="F4500" t="s">
        <v>23</v>
      </c>
      <c r="G4500" t="s">
        <v>24</v>
      </c>
      <c r="H4500">
        <v>7.78</v>
      </c>
      <c r="I4500">
        <v>0</v>
      </c>
      <c r="J4500" t="s">
        <v>25</v>
      </c>
      <c r="K4500">
        <v>548579</v>
      </c>
      <c r="L4500">
        <v>17</v>
      </c>
      <c r="M4500">
        <v>0</v>
      </c>
      <c r="N4500">
        <v>0</v>
      </c>
      <c r="O4500">
        <v>0</v>
      </c>
      <c r="P4500">
        <v>0</v>
      </c>
      <c r="Q4500">
        <v>0</v>
      </c>
      <c r="R4500" t="s">
        <v>11395</v>
      </c>
    </row>
    <row r="4501" spans="1:19">
      <c r="A4501" t="s">
        <v>11396</v>
      </c>
      <c r="B4501" t="s">
        <v>1017</v>
      </c>
      <c r="C4501" t="s">
        <v>35</v>
      </c>
      <c r="D4501" t="s">
        <v>30</v>
      </c>
      <c r="E4501">
        <v>439.61</v>
      </c>
      <c r="F4501" t="s">
        <v>55</v>
      </c>
      <c r="G4501" t="s">
        <v>40</v>
      </c>
      <c r="H4501">
        <v>10.69</v>
      </c>
      <c r="I4501">
        <v>0</v>
      </c>
      <c r="J4501" t="s">
        <v>31</v>
      </c>
      <c r="K4501">
        <v>430367</v>
      </c>
      <c r="L4501">
        <v>14</v>
      </c>
      <c r="M4501">
        <v>0</v>
      </c>
      <c r="N4501">
        <v>0</v>
      </c>
      <c r="O4501">
        <v>0</v>
      </c>
      <c r="P4501">
        <v>0</v>
      </c>
      <c r="Q4501">
        <v>0</v>
      </c>
      <c r="R4501" t="s">
        <v>11397</v>
      </c>
    </row>
    <row r="4502" spans="1:19">
      <c r="A4502" t="s">
        <v>11398</v>
      </c>
      <c r="B4502" t="s">
        <v>6253</v>
      </c>
      <c r="C4502" t="s">
        <v>35</v>
      </c>
      <c r="D4502" t="s">
        <v>22</v>
      </c>
      <c r="E4502">
        <v>222.24</v>
      </c>
      <c r="F4502" t="s">
        <v>39</v>
      </c>
      <c r="G4502" t="s">
        <v>40</v>
      </c>
      <c r="H4502">
        <v>9.3800000000000008</v>
      </c>
      <c r="I4502">
        <v>0</v>
      </c>
      <c r="J4502" t="s">
        <v>144</v>
      </c>
      <c r="K4502">
        <v>499057</v>
      </c>
      <c r="L4502">
        <v>38</v>
      </c>
      <c r="M4502">
        <v>0</v>
      </c>
      <c r="N4502">
        <v>0</v>
      </c>
      <c r="O4502">
        <v>0</v>
      </c>
      <c r="P4502">
        <v>1</v>
      </c>
      <c r="Q4502">
        <v>0</v>
      </c>
      <c r="R4502" t="s">
        <v>11399</v>
      </c>
    </row>
    <row r="4503" spans="1:19">
      <c r="A4503" t="s">
        <v>11400</v>
      </c>
      <c r="B4503" t="s">
        <v>6606</v>
      </c>
      <c r="C4503" t="s">
        <v>44</v>
      </c>
      <c r="D4503" t="s">
        <v>70</v>
      </c>
      <c r="E4503">
        <v>84.87</v>
      </c>
      <c r="F4503" t="s">
        <v>23</v>
      </c>
      <c r="G4503" t="s">
        <v>24</v>
      </c>
      <c r="H4503">
        <v>5.16</v>
      </c>
      <c r="I4503">
        <v>0</v>
      </c>
      <c r="J4503" t="s">
        <v>31</v>
      </c>
      <c r="K4503">
        <v>544021</v>
      </c>
      <c r="L4503">
        <v>22</v>
      </c>
      <c r="M4503">
        <v>0</v>
      </c>
      <c r="N4503">
        <v>0</v>
      </c>
      <c r="O4503">
        <v>0</v>
      </c>
      <c r="P4503">
        <v>0</v>
      </c>
      <c r="Q4503">
        <v>0</v>
      </c>
      <c r="R4503" t="s">
        <v>11401</v>
      </c>
    </row>
    <row r="4504" spans="1:19">
      <c r="A4504" t="s">
        <v>11402</v>
      </c>
      <c r="B4504" t="s">
        <v>2974</v>
      </c>
      <c r="C4504" t="s">
        <v>95</v>
      </c>
      <c r="D4504" t="s">
        <v>54</v>
      </c>
      <c r="E4504">
        <v>439.73</v>
      </c>
      <c r="F4504" t="s">
        <v>39</v>
      </c>
      <c r="G4504" t="s">
        <v>40</v>
      </c>
      <c r="H4504">
        <v>14.54</v>
      </c>
      <c r="I4504">
        <v>0</v>
      </c>
      <c r="J4504" t="s">
        <v>48</v>
      </c>
      <c r="K4504">
        <v>502433</v>
      </c>
      <c r="L4504">
        <v>47</v>
      </c>
      <c r="M4504">
        <v>0</v>
      </c>
      <c r="N4504">
        <v>1</v>
      </c>
      <c r="O4504">
        <v>0</v>
      </c>
      <c r="P4504">
        <v>0</v>
      </c>
      <c r="Q4504">
        <v>0</v>
      </c>
      <c r="R4504" t="s">
        <v>11403</v>
      </c>
    </row>
    <row r="4505" spans="1:19">
      <c r="A4505" t="s">
        <v>11404</v>
      </c>
      <c r="B4505" t="s">
        <v>9554</v>
      </c>
      <c r="C4505" t="s">
        <v>44</v>
      </c>
      <c r="D4505" t="s">
        <v>22</v>
      </c>
      <c r="E4505">
        <v>327.2</v>
      </c>
      <c r="F4505" t="s">
        <v>39</v>
      </c>
      <c r="G4505" t="s">
        <v>40</v>
      </c>
      <c r="H4505">
        <v>5.33</v>
      </c>
      <c r="I4505">
        <v>0</v>
      </c>
      <c r="J4505" t="s">
        <v>144</v>
      </c>
      <c r="K4505">
        <v>500076</v>
      </c>
      <c r="L4505">
        <v>53</v>
      </c>
      <c r="M4505">
        <v>1</v>
      </c>
      <c r="N4505">
        <v>0</v>
      </c>
      <c r="O4505">
        <v>0</v>
      </c>
      <c r="P4505">
        <v>0</v>
      </c>
      <c r="Q4505">
        <v>1</v>
      </c>
      <c r="R4505" t="s">
        <v>11405</v>
      </c>
    </row>
    <row r="4506" spans="1:19">
      <c r="A4506" t="s">
        <v>11406</v>
      </c>
      <c r="B4506" t="s">
        <v>1807</v>
      </c>
      <c r="C4506" t="s">
        <v>21</v>
      </c>
      <c r="D4506" t="s">
        <v>54</v>
      </c>
      <c r="E4506">
        <v>1651.11</v>
      </c>
      <c r="F4506" t="s">
        <v>23</v>
      </c>
      <c r="G4506" t="s">
        <v>24</v>
      </c>
      <c r="H4506">
        <v>17.600000000000001</v>
      </c>
      <c r="I4506">
        <v>0</v>
      </c>
      <c r="J4506" t="s">
        <v>31</v>
      </c>
      <c r="K4506">
        <v>466926</v>
      </c>
      <c r="L4506">
        <v>21</v>
      </c>
      <c r="M4506">
        <v>0</v>
      </c>
      <c r="N4506">
        <v>0</v>
      </c>
      <c r="O4506">
        <v>0</v>
      </c>
      <c r="P4506">
        <v>0</v>
      </c>
      <c r="Q4506">
        <v>0</v>
      </c>
      <c r="R4506" t="s">
        <v>11407</v>
      </c>
    </row>
    <row r="4507" spans="1:19">
      <c r="A4507" t="s">
        <v>11408</v>
      </c>
      <c r="B4507" t="s">
        <v>4664</v>
      </c>
      <c r="C4507" t="s">
        <v>29</v>
      </c>
      <c r="D4507" t="s">
        <v>30</v>
      </c>
      <c r="E4507">
        <v>430.85</v>
      </c>
      <c r="F4507" t="s">
        <v>23</v>
      </c>
      <c r="G4507" t="s">
        <v>24</v>
      </c>
      <c r="H4507">
        <v>2.02</v>
      </c>
      <c r="I4507">
        <v>0</v>
      </c>
      <c r="J4507" t="s">
        <v>48</v>
      </c>
      <c r="K4507">
        <v>553783</v>
      </c>
      <c r="L4507">
        <v>22</v>
      </c>
      <c r="M4507">
        <v>0</v>
      </c>
      <c r="N4507">
        <v>0</v>
      </c>
      <c r="O4507">
        <v>0</v>
      </c>
      <c r="P4507">
        <v>0</v>
      </c>
      <c r="Q4507">
        <v>0</v>
      </c>
      <c r="R4507" t="s">
        <v>11409</v>
      </c>
    </row>
    <row r="4508" spans="1:19">
      <c r="A4508" t="s">
        <v>11410</v>
      </c>
      <c r="B4508" t="s">
        <v>10865</v>
      </c>
      <c r="C4508" t="s">
        <v>35</v>
      </c>
      <c r="D4508" t="s">
        <v>30</v>
      </c>
      <c r="E4508">
        <v>216.78</v>
      </c>
      <c r="F4508" t="s">
        <v>23</v>
      </c>
      <c r="G4508" t="s">
        <v>24</v>
      </c>
      <c r="H4508">
        <v>0.56000000000000005</v>
      </c>
      <c r="I4508">
        <v>0</v>
      </c>
      <c r="J4508" t="s">
        <v>31</v>
      </c>
      <c r="K4508">
        <v>521805</v>
      </c>
      <c r="L4508">
        <v>46</v>
      </c>
      <c r="M4508">
        <v>0</v>
      </c>
      <c r="N4508">
        <v>1</v>
      </c>
      <c r="O4508">
        <v>0</v>
      </c>
      <c r="P4508">
        <v>0</v>
      </c>
      <c r="Q4508">
        <v>0</v>
      </c>
      <c r="R4508" t="s">
        <v>11411</v>
      </c>
    </row>
    <row r="4509" spans="1:19">
      <c r="A4509" t="s">
        <v>11412</v>
      </c>
      <c r="B4509" t="s">
        <v>7055</v>
      </c>
      <c r="C4509" t="s">
        <v>21</v>
      </c>
      <c r="D4509" t="s">
        <v>70</v>
      </c>
      <c r="E4509">
        <v>272.85000000000002</v>
      </c>
      <c r="F4509" t="s">
        <v>55</v>
      </c>
      <c r="G4509" t="s">
        <v>40</v>
      </c>
      <c r="H4509">
        <v>8.76</v>
      </c>
      <c r="I4509">
        <v>0</v>
      </c>
      <c r="J4509" t="s">
        <v>144</v>
      </c>
      <c r="K4509">
        <v>524220</v>
      </c>
      <c r="L4509">
        <v>10</v>
      </c>
      <c r="M4509">
        <v>0</v>
      </c>
      <c r="N4509">
        <v>0</v>
      </c>
      <c r="O4509">
        <v>0</v>
      </c>
      <c r="P4509">
        <v>0</v>
      </c>
      <c r="Q4509">
        <v>0</v>
      </c>
      <c r="R4509" t="s">
        <v>11413</v>
      </c>
    </row>
    <row r="4510" spans="1:19">
      <c r="A4510" t="s">
        <v>11414</v>
      </c>
      <c r="B4510" t="s">
        <v>7571</v>
      </c>
      <c r="C4510" t="s">
        <v>35</v>
      </c>
      <c r="D4510" t="s">
        <v>22</v>
      </c>
      <c r="E4510">
        <v>179.77</v>
      </c>
      <c r="F4510" t="s">
        <v>23</v>
      </c>
      <c r="G4510" t="s">
        <v>24</v>
      </c>
      <c r="H4510">
        <v>5.72</v>
      </c>
      <c r="I4510">
        <v>0</v>
      </c>
      <c r="J4510" t="s">
        <v>25</v>
      </c>
      <c r="K4510">
        <v>441155</v>
      </c>
      <c r="L4510">
        <v>22</v>
      </c>
      <c r="M4510">
        <v>0</v>
      </c>
      <c r="N4510">
        <v>0</v>
      </c>
      <c r="O4510">
        <v>0</v>
      </c>
      <c r="P4510">
        <v>0</v>
      </c>
      <c r="Q4510">
        <v>0</v>
      </c>
      <c r="R4510" t="s">
        <v>11415</v>
      </c>
    </row>
    <row r="4511" spans="1:19">
      <c r="A4511" t="s">
        <v>11416</v>
      </c>
      <c r="B4511" t="s">
        <v>3391</v>
      </c>
      <c r="C4511" t="s">
        <v>29</v>
      </c>
      <c r="D4511" t="s">
        <v>22</v>
      </c>
      <c r="E4511">
        <v>142.1</v>
      </c>
      <c r="F4511" t="s">
        <v>55</v>
      </c>
      <c r="G4511" t="s">
        <v>24</v>
      </c>
      <c r="H4511">
        <v>1.85</v>
      </c>
      <c r="I4511">
        <v>0</v>
      </c>
      <c r="J4511" t="s">
        <v>48</v>
      </c>
      <c r="K4511">
        <v>448225</v>
      </c>
      <c r="L4511">
        <v>19</v>
      </c>
      <c r="M4511">
        <v>0</v>
      </c>
      <c r="N4511">
        <v>0</v>
      </c>
      <c r="O4511">
        <v>0</v>
      </c>
      <c r="P4511">
        <v>0</v>
      </c>
      <c r="Q4511">
        <v>0</v>
      </c>
      <c r="R4511" t="s">
        <v>11417</v>
      </c>
      <c r="S4511" t="s">
        <v>57</v>
      </c>
    </row>
    <row r="4512" spans="1:19">
      <c r="A4512" t="s">
        <v>11418</v>
      </c>
      <c r="B4512" t="s">
        <v>11419</v>
      </c>
      <c r="C4512" t="s">
        <v>21</v>
      </c>
      <c r="D4512" t="s">
        <v>30</v>
      </c>
      <c r="E4512">
        <v>599.79999999999995</v>
      </c>
      <c r="F4512" t="s">
        <v>23</v>
      </c>
      <c r="G4512" t="s">
        <v>24</v>
      </c>
      <c r="H4512">
        <v>5.23</v>
      </c>
      <c r="I4512">
        <v>0</v>
      </c>
      <c r="J4512" t="s">
        <v>31</v>
      </c>
      <c r="K4512">
        <v>405950</v>
      </c>
      <c r="L4512">
        <v>22</v>
      </c>
      <c r="M4512">
        <v>0</v>
      </c>
      <c r="N4512">
        <v>0</v>
      </c>
      <c r="O4512">
        <v>0</v>
      </c>
      <c r="P4512">
        <v>0</v>
      </c>
      <c r="Q4512">
        <v>0</v>
      </c>
      <c r="R4512" t="s">
        <v>11420</v>
      </c>
    </row>
    <row r="4513" spans="1:19">
      <c r="A4513" t="s">
        <v>11421</v>
      </c>
      <c r="B4513" t="s">
        <v>11422</v>
      </c>
      <c r="C4513" t="s">
        <v>53</v>
      </c>
      <c r="D4513" t="s">
        <v>30</v>
      </c>
      <c r="E4513">
        <v>211.52</v>
      </c>
      <c r="F4513" t="s">
        <v>23</v>
      </c>
      <c r="G4513" t="s">
        <v>24</v>
      </c>
      <c r="H4513">
        <v>5.97</v>
      </c>
      <c r="I4513">
        <v>0</v>
      </c>
      <c r="J4513" t="s">
        <v>31</v>
      </c>
      <c r="K4513">
        <v>449785</v>
      </c>
      <c r="L4513">
        <v>12</v>
      </c>
      <c r="M4513">
        <v>0</v>
      </c>
      <c r="N4513">
        <v>0</v>
      </c>
      <c r="O4513">
        <v>0</v>
      </c>
      <c r="P4513">
        <v>0</v>
      </c>
      <c r="Q4513">
        <v>0</v>
      </c>
      <c r="R4513" t="s">
        <v>11423</v>
      </c>
    </row>
    <row r="4514" spans="1:19">
      <c r="A4514" t="s">
        <v>11424</v>
      </c>
      <c r="B4514" t="s">
        <v>549</v>
      </c>
      <c r="C4514" t="s">
        <v>21</v>
      </c>
      <c r="D4514" t="s">
        <v>22</v>
      </c>
      <c r="E4514">
        <v>669.76</v>
      </c>
      <c r="F4514" t="s">
        <v>55</v>
      </c>
      <c r="G4514" t="s">
        <v>24</v>
      </c>
      <c r="H4514">
        <v>8.81</v>
      </c>
      <c r="I4514">
        <v>0</v>
      </c>
      <c r="J4514" t="s">
        <v>25</v>
      </c>
      <c r="K4514">
        <v>507310</v>
      </c>
      <c r="L4514">
        <v>18</v>
      </c>
      <c r="M4514">
        <v>0</v>
      </c>
      <c r="N4514">
        <v>0</v>
      </c>
      <c r="O4514">
        <v>0</v>
      </c>
      <c r="P4514">
        <v>0</v>
      </c>
      <c r="Q4514">
        <v>0</v>
      </c>
      <c r="R4514" t="s">
        <v>11425</v>
      </c>
      <c r="S4514" t="s">
        <v>57</v>
      </c>
    </row>
    <row r="4515" spans="1:19">
      <c r="A4515" t="s">
        <v>11426</v>
      </c>
      <c r="B4515" t="s">
        <v>11369</v>
      </c>
      <c r="C4515" t="s">
        <v>21</v>
      </c>
      <c r="D4515" t="s">
        <v>70</v>
      </c>
      <c r="E4515">
        <v>693.26</v>
      </c>
      <c r="F4515" t="s">
        <v>23</v>
      </c>
      <c r="G4515" t="s">
        <v>24</v>
      </c>
      <c r="H4515">
        <v>10.02</v>
      </c>
      <c r="I4515">
        <v>0</v>
      </c>
      <c r="J4515" t="s">
        <v>144</v>
      </c>
      <c r="K4515">
        <v>484208</v>
      </c>
      <c r="L4515">
        <v>43</v>
      </c>
      <c r="M4515">
        <v>0</v>
      </c>
      <c r="N4515">
        <v>0</v>
      </c>
      <c r="O4515">
        <v>0</v>
      </c>
      <c r="P4515">
        <v>1</v>
      </c>
      <c r="Q4515">
        <v>0</v>
      </c>
      <c r="R4515" t="s">
        <v>11427</v>
      </c>
    </row>
    <row r="4516" spans="1:19">
      <c r="A4516" t="s">
        <v>11428</v>
      </c>
      <c r="B4516" t="s">
        <v>2932</v>
      </c>
      <c r="C4516" t="s">
        <v>121</v>
      </c>
      <c r="D4516" t="s">
        <v>70</v>
      </c>
      <c r="E4516">
        <v>157.13999999999999</v>
      </c>
      <c r="F4516" t="s">
        <v>39</v>
      </c>
      <c r="G4516" t="s">
        <v>40</v>
      </c>
      <c r="H4516">
        <v>11.2</v>
      </c>
      <c r="I4516">
        <v>0</v>
      </c>
      <c r="J4516" t="s">
        <v>48</v>
      </c>
      <c r="K4516">
        <v>489251</v>
      </c>
      <c r="L4516">
        <v>17</v>
      </c>
      <c r="M4516">
        <v>0</v>
      </c>
      <c r="N4516">
        <v>0</v>
      </c>
      <c r="O4516">
        <v>0</v>
      </c>
      <c r="P4516">
        <v>0</v>
      </c>
      <c r="Q4516">
        <v>0</v>
      </c>
      <c r="R4516" t="s">
        <v>11429</v>
      </c>
    </row>
    <row r="4517" spans="1:19">
      <c r="A4517" t="s">
        <v>11430</v>
      </c>
      <c r="B4517" t="s">
        <v>3125</v>
      </c>
      <c r="C4517" t="s">
        <v>53</v>
      </c>
      <c r="D4517" t="s">
        <v>70</v>
      </c>
      <c r="E4517">
        <v>436.72</v>
      </c>
      <c r="F4517" t="s">
        <v>23</v>
      </c>
      <c r="G4517" t="s">
        <v>24</v>
      </c>
      <c r="H4517">
        <v>1.3</v>
      </c>
      <c r="I4517">
        <v>0</v>
      </c>
      <c r="J4517" t="s">
        <v>48</v>
      </c>
      <c r="K4517">
        <v>404080</v>
      </c>
      <c r="L4517">
        <v>19</v>
      </c>
      <c r="M4517">
        <v>0</v>
      </c>
      <c r="N4517">
        <v>0</v>
      </c>
      <c r="O4517">
        <v>0</v>
      </c>
      <c r="P4517">
        <v>0</v>
      </c>
      <c r="Q4517">
        <v>0</v>
      </c>
      <c r="R4517" t="s">
        <v>11431</v>
      </c>
    </row>
    <row r="4518" spans="1:19">
      <c r="A4518" t="s">
        <v>11432</v>
      </c>
      <c r="B4518" t="s">
        <v>2977</v>
      </c>
      <c r="C4518" t="s">
        <v>21</v>
      </c>
      <c r="D4518" t="s">
        <v>30</v>
      </c>
      <c r="E4518">
        <v>599.72</v>
      </c>
      <c r="F4518" t="s">
        <v>23</v>
      </c>
      <c r="G4518" t="s">
        <v>24</v>
      </c>
      <c r="H4518">
        <v>2.21</v>
      </c>
      <c r="I4518">
        <v>0</v>
      </c>
      <c r="J4518" t="s">
        <v>48</v>
      </c>
      <c r="K4518">
        <v>484735</v>
      </c>
      <c r="L4518">
        <v>22</v>
      </c>
      <c r="M4518">
        <v>0</v>
      </c>
      <c r="N4518">
        <v>0</v>
      </c>
      <c r="O4518">
        <v>0</v>
      </c>
      <c r="P4518">
        <v>0</v>
      </c>
      <c r="Q4518">
        <v>0</v>
      </c>
      <c r="R4518" t="s">
        <v>11433</v>
      </c>
    </row>
    <row r="4519" spans="1:19">
      <c r="A4519" t="s">
        <v>11434</v>
      </c>
      <c r="B4519" t="s">
        <v>4026</v>
      </c>
      <c r="C4519" t="s">
        <v>29</v>
      </c>
      <c r="D4519" t="s">
        <v>54</v>
      </c>
      <c r="E4519">
        <v>850.99</v>
      </c>
      <c r="F4519" t="s">
        <v>39</v>
      </c>
      <c r="G4519" t="s">
        <v>40</v>
      </c>
      <c r="H4519">
        <v>16.5</v>
      </c>
      <c r="I4519">
        <v>0</v>
      </c>
      <c r="J4519" t="s">
        <v>48</v>
      </c>
      <c r="K4519">
        <v>427174</v>
      </c>
      <c r="L4519">
        <v>47</v>
      </c>
      <c r="M4519">
        <v>1</v>
      </c>
      <c r="N4519">
        <v>0</v>
      </c>
      <c r="O4519">
        <v>0</v>
      </c>
      <c r="P4519">
        <v>0</v>
      </c>
      <c r="Q4519">
        <v>1</v>
      </c>
      <c r="R4519" t="s">
        <v>11435</v>
      </c>
    </row>
    <row r="4520" spans="1:19">
      <c r="A4520" t="s">
        <v>11436</v>
      </c>
      <c r="B4520" t="s">
        <v>11437</v>
      </c>
      <c r="C4520" t="s">
        <v>44</v>
      </c>
      <c r="D4520" t="s">
        <v>22</v>
      </c>
      <c r="E4520">
        <v>1335.81</v>
      </c>
      <c r="F4520" t="s">
        <v>23</v>
      </c>
      <c r="G4520" t="s">
        <v>24</v>
      </c>
      <c r="H4520">
        <v>4.97</v>
      </c>
      <c r="I4520">
        <v>0</v>
      </c>
      <c r="J4520" t="s">
        <v>25</v>
      </c>
      <c r="K4520">
        <v>487123</v>
      </c>
      <c r="L4520">
        <v>17</v>
      </c>
      <c r="M4520">
        <v>0</v>
      </c>
      <c r="N4520">
        <v>0</v>
      </c>
      <c r="O4520">
        <v>0</v>
      </c>
      <c r="P4520">
        <v>0</v>
      </c>
      <c r="Q4520">
        <v>0</v>
      </c>
      <c r="R4520" t="s">
        <v>11438</v>
      </c>
    </row>
    <row r="4521" spans="1:19">
      <c r="A4521" t="s">
        <v>11439</v>
      </c>
      <c r="B4521" t="s">
        <v>10456</v>
      </c>
      <c r="C4521" t="s">
        <v>60</v>
      </c>
      <c r="D4521" t="s">
        <v>30</v>
      </c>
      <c r="E4521">
        <v>1265.6600000000001</v>
      </c>
      <c r="F4521" t="s">
        <v>39</v>
      </c>
      <c r="G4521" t="s">
        <v>24</v>
      </c>
      <c r="H4521">
        <v>3.6</v>
      </c>
      <c r="I4521">
        <v>0</v>
      </c>
      <c r="J4521" t="s">
        <v>31</v>
      </c>
      <c r="K4521">
        <v>484596</v>
      </c>
      <c r="L4521">
        <v>47</v>
      </c>
      <c r="M4521">
        <v>0</v>
      </c>
      <c r="N4521">
        <v>0</v>
      </c>
      <c r="O4521">
        <v>1</v>
      </c>
      <c r="P4521">
        <v>0</v>
      </c>
      <c r="Q4521">
        <v>0</v>
      </c>
      <c r="R4521" t="s">
        <v>11440</v>
      </c>
      <c r="S4521" t="s">
        <v>50</v>
      </c>
    </row>
    <row r="4522" spans="1:19">
      <c r="A4522" t="s">
        <v>11441</v>
      </c>
      <c r="B4522" t="s">
        <v>841</v>
      </c>
      <c r="C4522" t="s">
        <v>21</v>
      </c>
      <c r="D4522" t="s">
        <v>70</v>
      </c>
      <c r="E4522">
        <v>1236.6300000000001</v>
      </c>
      <c r="F4522" t="s">
        <v>55</v>
      </c>
      <c r="G4522" t="s">
        <v>40</v>
      </c>
      <c r="H4522">
        <v>1.84</v>
      </c>
      <c r="I4522">
        <v>0</v>
      </c>
      <c r="J4522" t="s">
        <v>25</v>
      </c>
      <c r="K4522">
        <v>501378</v>
      </c>
      <c r="L4522">
        <v>14</v>
      </c>
      <c r="M4522">
        <v>0</v>
      </c>
      <c r="N4522">
        <v>0</v>
      </c>
      <c r="O4522">
        <v>0</v>
      </c>
      <c r="P4522">
        <v>0</v>
      </c>
      <c r="Q4522">
        <v>0</v>
      </c>
      <c r="R4522" t="s">
        <v>11442</v>
      </c>
    </row>
    <row r="4523" spans="1:19">
      <c r="A4523" t="s">
        <v>11443</v>
      </c>
      <c r="B4523" t="s">
        <v>5519</v>
      </c>
      <c r="C4523" t="s">
        <v>44</v>
      </c>
      <c r="D4523" t="s">
        <v>30</v>
      </c>
      <c r="E4523">
        <v>274.73</v>
      </c>
      <c r="F4523" t="s">
        <v>23</v>
      </c>
      <c r="G4523" t="s">
        <v>24</v>
      </c>
      <c r="H4523">
        <v>11.44</v>
      </c>
      <c r="I4523">
        <v>0</v>
      </c>
      <c r="J4523" t="s">
        <v>48</v>
      </c>
      <c r="K4523">
        <v>449185</v>
      </c>
      <c r="L4523">
        <v>17</v>
      </c>
      <c r="M4523">
        <v>0</v>
      </c>
      <c r="N4523">
        <v>0</v>
      </c>
      <c r="O4523">
        <v>0</v>
      </c>
      <c r="P4523">
        <v>0</v>
      </c>
      <c r="Q4523">
        <v>0</v>
      </c>
      <c r="R4523" t="s">
        <v>11444</v>
      </c>
    </row>
    <row r="4524" spans="1:19">
      <c r="A4524" t="s">
        <v>11445</v>
      </c>
      <c r="B4524" t="s">
        <v>726</v>
      </c>
      <c r="C4524" t="s">
        <v>60</v>
      </c>
      <c r="D4524" t="s">
        <v>70</v>
      </c>
      <c r="E4524">
        <v>331.87</v>
      </c>
      <c r="F4524" t="s">
        <v>39</v>
      </c>
      <c r="G4524" t="s">
        <v>24</v>
      </c>
      <c r="H4524">
        <v>8.02</v>
      </c>
      <c r="I4524">
        <v>0</v>
      </c>
      <c r="J4524" t="s">
        <v>31</v>
      </c>
      <c r="K4524">
        <v>442467</v>
      </c>
      <c r="L4524">
        <v>22</v>
      </c>
      <c r="M4524">
        <v>0</v>
      </c>
      <c r="N4524">
        <v>0</v>
      </c>
      <c r="O4524">
        <v>0</v>
      </c>
      <c r="P4524">
        <v>0</v>
      </c>
      <c r="Q4524">
        <v>0</v>
      </c>
      <c r="R4524" t="s">
        <v>11446</v>
      </c>
      <c r="S4524" t="s">
        <v>50</v>
      </c>
    </row>
    <row r="4525" spans="1:19">
      <c r="A4525" t="s">
        <v>11447</v>
      </c>
      <c r="B4525" t="s">
        <v>670</v>
      </c>
      <c r="C4525" t="s">
        <v>21</v>
      </c>
      <c r="D4525" t="s">
        <v>22</v>
      </c>
      <c r="E4525">
        <v>625.19000000000005</v>
      </c>
      <c r="F4525" t="s">
        <v>23</v>
      </c>
      <c r="G4525" t="s">
        <v>24</v>
      </c>
      <c r="H4525">
        <v>7.86</v>
      </c>
      <c r="I4525">
        <v>0</v>
      </c>
      <c r="J4525" t="s">
        <v>31</v>
      </c>
      <c r="K4525">
        <v>546251</v>
      </c>
      <c r="L4525">
        <v>18</v>
      </c>
      <c r="M4525">
        <v>0</v>
      </c>
      <c r="N4525">
        <v>0</v>
      </c>
      <c r="O4525">
        <v>0</v>
      </c>
      <c r="P4525">
        <v>0</v>
      </c>
      <c r="Q4525">
        <v>0</v>
      </c>
      <c r="R4525" t="s">
        <v>11448</v>
      </c>
    </row>
    <row r="4526" spans="1:19">
      <c r="A4526" t="s">
        <v>11449</v>
      </c>
      <c r="B4526" t="s">
        <v>4544</v>
      </c>
      <c r="C4526" t="s">
        <v>35</v>
      </c>
      <c r="D4526" t="s">
        <v>70</v>
      </c>
      <c r="E4526">
        <v>127.16</v>
      </c>
      <c r="F4526" t="s">
        <v>39</v>
      </c>
      <c r="G4526" t="s">
        <v>40</v>
      </c>
      <c r="H4526">
        <v>7.14</v>
      </c>
      <c r="I4526">
        <v>0</v>
      </c>
      <c r="J4526" t="s">
        <v>25</v>
      </c>
      <c r="K4526">
        <v>443501</v>
      </c>
      <c r="L4526">
        <v>20</v>
      </c>
      <c r="M4526">
        <v>0</v>
      </c>
      <c r="N4526">
        <v>0</v>
      </c>
      <c r="O4526">
        <v>0</v>
      </c>
      <c r="P4526">
        <v>0</v>
      </c>
      <c r="Q4526">
        <v>0</v>
      </c>
      <c r="R4526" t="s">
        <v>11450</v>
      </c>
    </row>
    <row r="4527" spans="1:19">
      <c r="A4527" t="s">
        <v>11451</v>
      </c>
      <c r="B4527" t="s">
        <v>5143</v>
      </c>
      <c r="C4527" t="s">
        <v>44</v>
      </c>
      <c r="D4527" t="s">
        <v>22</v>
      </c>
      <c r="E4527">
        <v>439.94</v>
      </c>
      <c r="F4527" t="s">
        <v>23</v>
      </c>
      <c r="G4527" t="s">
        <v>24</v>
      </c>
      <c r="H4527">
        <v>4.09</v>
      </c>
      <c r="I4527">
        <v>0</v>
      </c>
      <c r="J4527" t="s">
        <v>48</v>
      </c>
      <c r="K4527">
        <v>458497</v>
      </c>
      <c r="L4527">
        <v>13</v>
      </c>
      <c r="M4527">
        <v>0</v>
      </c>
      <c r="N4527">
        <v>0</v>
      </c>
      <c r="O4527">
        <v>0</v>
      </c>
      <c r="P4527">
        <v>0</v>
      </c>
      <c r="Q4527">
        <v>0</v>
      </c>
      <c r="R4527" t="s">
        <v>11452</v>
      </c>
    </row>
    <row r="4528" spans="1:19">
      <c r="A4528" t="s">
        <v>11453</v>
      </c>
      <c r="B4528" t="s">
        <v>1197</v>
      </c>
      <c r="C4528" t="s">
        <v>21</v>
      </c>
      <c r="D4528" t="s">
        <v>54</v>
      </c>
      <c r="E4528">
        <v>453.72</v>
      </c>
      <c r="F4528" t="s">
        <v>23</v>
      </c>
      <c r="G4528" t="s">
        <v>24</v>
      </c>
      <c r="H4528">
        <v>8.64</v>
      </c>
      <c r="I4528">
        <v>0</v>
      </c>
      <c r="J4528" t="s">
        <v>31</v>
      </c>
      <c r="K4528">
        <v>556576</v>
      </c>
      <c r="L4528">
        <v>12</v>
      </c>
      <c r="M4528">
        <v>0</v>
      </c>
      <c r="N4528">
        <v>0</v>
      </c>
      <c r="O4528">
        <v>0</v>
      </c>
      <c r="P4528">
        <v>0</v>
      </c>
      <c r="Q4528">
        <v>0</v>
      </c>
      <c r="R4528" t="s">
        <v>11454</v>
      </c>
    </row>
    <row r="4529" spans="1:19">
      <c r="A4529" t="s">
        <v>11455</v>
      </c>
      <c r="B4529" t="s">
        <v>11456</v>
      </c>
      <c r="C4529" t="s">
        <v>44</v>
      </c>
      <c r="D4529" t="s">
        <v>70</v>
      </c>
      <c r="E4529">
        <v>783.35</v>
      </c>
      <c r="F4529" t="s">
        <v>23</v>
      </c>
      <c r="G4529" t="s">
        <v>24</v>
      </c>
      <c r="H4529">
        <v>3.08</v>
      </c>
      <c r="I4529">
        <v>0</v>
      </c>
      <c r="J4529" t="s">
        <v>144</v>
      </c>
      <c r="K4529">
        <v>436484</v>
      </c>
      <c r="L4529">
        <v>23</v>
      </c>
      <c r="M4529">
        <v>0</v>
      </c>
      <c r="N4529">
        <v>0</v>
      </c>
      <c r="O4529">
        <v>0</v>
      </c>
      <c r="P4529">
        <v>0</v>
      </c>
      <c r="Q4529">
        <v>0</v>
      </c>
      <c r="R4529" t="s">
        <v>11457</v>
      </c>
    </row>
    <row r="4530" spans="1:19">
      <c r="A4530" t="s">
        <v>11458</v>
      </c>
      <c r="B4530" t="s">
        <v>11126</v>
      </c>
      <c r="C4530" t="s">
        <v>111</v>
      </c>
      <c r="D4530" t="s">
        <v>70</v>
      </c>
      <c r="E4530">
        <v>411.72</v>
      </c>
      <c r="F4530" t="s">
        <v>23</v>
      </c>
      <c r="G4530" t="s">
        <v>24</v>
      </c>
      <c r="H4530">
        <v>1.37</v>
      </c>
      <c r="I4530">
        <v>0</v>
      </c>
      <c r="J4530" t="s">
        <v>144</v>
      </c>
      <c r="K4530">
        <v>423331</v>
      </c>
      <c r="L4530">
        <v>10</v>
      </c>
      <c r="M4530">
        <v>0</v>
      </c>
      <c r="N4530">
        <v>0</v>
      </c>
      <c r="O4530">
        <v>0</v>
      </c>
      <c r="P4530">
        <v>0</v>
      </c>
      <c r="Q4530">
        <v>0</v>
      </c>
      <c r="R4530" t="s">
        <v>11459</v>
      </c>
    </row>
    <row r="4531" spans="1:19">
      <c r="A4531" t="s">
        <v>11460</v>
      </c>
      <c r="B4531" t="s">
        <v>11164</v>
      </c>
      <c r="C4531" t="s">
        <v>29</v>
      </c>
      <c r="D4531" t="s">
        <v>70</v>
      </c>
      <c r="E4531">
        <v>2135.7199999999998</v>
      </c>
      <c r="F4531" t="s">
        <v>23</v>
      </c>
      <c r="G4531" t="s">
        <v>24</v>
      </c>
      <c r="H4531">
        <v>8.81</v>
      </c>
      <c r="I4531">
        <v>0</v>
      </c>
      <c r="J4531" t="s">
        <v>144</v>
      </c>
      <c r="K4531">
        <v>462172</v>
      </c>
      <c r="L4531">
        <v>15</v>
      </c>
      <c r="M4531">
        <v>0</v>
      </c>
      <c r="N4531">
        <v>0</v>
      </c>
      <c r="O4531">
        <v>0</v>
      </c>
      <c r="P4531">
        <v>0</v>
      </c>
      <c r="Q4531">
        <v>0</v>
      </c>
      <c r="R4531" t="s">
        <v>11461</v>
      </c>
    </row>
    <row r="4532" spans="1:19">
      <c r="A4532" t="s">
        <v>11462</v>
      </c>
      <c r="B4532" t="s">
        <v>6004</v>
      </c>
      <c r="C4532" t="s">
        <v>44</v>
      </c>
      <c r="D4532" t="s">
        <v>70</v>
      </c>
      <c r="E4532">
        <v>289.76</v>
      </c>
      <c r="F4532" t="s">
        <v>23</v>
      </c>
      <c r="G4532" t="s">
        <v>24</v>
      </c>
      <c r="H4532">
        <v>9.18</v>
      </c>
      <c r="I4532">
        <v>0</v>
      </c>
      <c r="J4532" t="s">
        <v>31</v>
      </c>
      <c r="K4532">
        <v>559606</v>
      </c>
      <c r="L4532">
        <v>40</v>
      </c>
      <c r="M4532">
        <v>0</v>
      </c>
      <c r="N4532">
        <v>1</v>
      </c>
      <c r="O4532">
        <v>0</v>
      </c>
      <c r="P4532">
        <v>0</v>
      </c>
      <c r="Q4532">
        <v>0</v>
      </c>
      <c r="R4532" t="s">
        <v>11463</v>
      </c>
    </row>
    <row r="4533" spans="1:19">
      <c r="A4533" t="s">
        <v>11464</v>
      </c>
      <c r="B4533" t="s">
        <v>6744</v>
      </c>
      <c r="C4533" t="s">
        <v>21</v>
      </c>
      <c r="D4533" t="s">
        <v>70</v>
      </c>
      <c r="E4533">
        <v>1399.66</v>
      </c>
      <c r="F4533" t="s">
        <v>23</v>
      </c>
      <c r="G4533" t="s">
        <v>24</v>
      </c>
      <c r="H4533">
        <v>10.58</v>
      </c>
      <c r="I4533">
        <v>0</v>
      </c>
      <c r="J4533" t="s">
        <v>144</v>
      </c>
      <c r="K4533">
        <v>422255</v>
      </c>
      <c r="L4533">
        <v>47</v>
      </c>
      <c r="M4533">
        <v>0</v>
      </c>
      <c r="N4533">
        <v>0</v>
      </c>
      <c r="O4533">
        <v>1</v>
      </c>
      <c r="P4533">
        <v>0</v>
      </c>
      <c r="Q4533">
        <v>0</v>
      </c>
      <c r="R4533" t="s">
        <v>11465</v>
      </c>
    </row>
    <row r="4534" spans="1:19">
      <c r="A4534" t="s">
        <v>11466</v>
      </c>
      <c r="B4534" t="s">
        <v>3208</v>
      </c>
      <c r="C4534" t="s">
        <v>21</v>
      </c>
      <c r="D4534" t="s">
        <v>70</v>
      </c>
      <c r="E4534">
        <v>965.28</v>
      </c>
      <c r="F4534" t="s">
        <v>55</v>
      </c>
      <c r="G4534" t="s">
        <v>40</v>
      </c>
      <c r="H4534">
        <v>10.77</v>
      </c>
      <c r="I4534">
        <v>0</v>
      </c>
      <c r="J4534" t="s">
        <v>31</v>
      </c>
      <c r="K4534">
        <v>489042</v>
      </c>
      <c r="L4534">
        <v>11</v>
      </c>
      <c r="M4534">
        <v>0</v>
      </c>
      <c r="N4534">
        <v>0</v>
      </c>
      <c r="O4534">
        <v>0</v>
      </c>
      <c r="P4534">
        <v>0</v>
      </c>
      <c r="Q4534">
        <v>0</v>
      </c>
      <c r="R4534" t="s">
        <v>11467</v>
      </c>
    </row>
    <row r="4535" spans="1:19">
      <c r="A4535" t="s">
        <v>11468</v>
      </c>
      <c r="B4535" t="s">
        <v>11469</v>
      </c>
      <c r="C4535" t="s">
        <v>29</v>
      </c>
      <c r="D4535" t="s">
        <v>22</v>
      </c>
      <c r="E4535">
        <v>505.53</v>
      </c>
      <c r="F4535" t="s">
        <v>23</v>
      </c>
      <c r="G4535" t="s">
        <v>24</v>
      </c>
      <c r="H4535">
        <v>5.19</v>
      </c>
      <c r="I4535">
        <v>0</v>
      </c>
      <c r="J4535" t="s">
        <v>48</v>
      </c>
      <c r="K4535">
        <v>516206</v>
      </c>
      <c r="L4535">
        <v>18</v>
      </c>
      <c r="M4535">
        <v>0</v>
      </c>
      <c r="N4535">
        <v>0</v>
      </c>
      <c r="O4535">
        <v>0</v>
      </c>
      <c r="P4535">
        <v>0</v>
      </c>
      <c r="Q4535">
        <v>0</v>
      </c>
      <c r="R4535" t="s">
        <v>11470</v>
      </c>
    </row>
    <row r="4536" spans="1:19">
      <c r="A4536" t="s">
        <v>11471</v>
      </c>
      <c r="B4536" t="s">
        <v>5777</v>
      </c>
      <c r="C4536" t="s">
        <v>21</v>
      </c>
      <c r="D4536" t="s">
        <v>54</v>
      </c>
      <c r="E4536">
        <v>349.37</v>
      </c>
      <c r="F4536" t="s">
        <v>55</v>
      </c>
      <c r="G4536" t="s">
        <v>24</v>
      </c>
      <c r="H4536">
        <v>17.190000000000001</v>
      </c>
      <c r="I4536">
        <v>0</v>
      </c>
      <c r="J4536" t="s">
        <v>48</v>
      </c>
      <c r="K4536">
        <v>483322</v>
      </c>
      <c r="L4536">
        <v>23</v>
      </c>
      <c r="M4536">
        <v>0</v>
      </c>
      <c r="N4536">
        <v>0</v>
      </c>
      <c r="O4536">
        <v>0</v>
      </c>
      <c r="P4536">
        <v>0</v>
      </c>
      <c r="Q4536">
        <v>0</v>
      </c>
      <c r="R4536" t="s">
        <v>11472</v>
      </c>
      <c r="S4536" t="s">
        <v>57</v>
      </c>
    </row>
    <row r="4537" spans="1:19">
      <c r="A4537" t="s">
        <v>11473</v>
      </c>
      <c r="B4537" t="s">
        <v>7489</v>
      </c>
      <c r="C4537" t="s">
        <v>44</v>
      </c>
      <c r="D4537" t="s">
        <v>22</v>
      </c>
      <c r="E4537">
        <v>209.57</v>
      </c>
      <c r="F4537" t="s">
        <v>23</v>
      </c>
      <c r="G4537" t="s">
        <v>24</v>
      </c>
      <c r="H4537">
        <v>0.73</v>
      </c>
      <c r="I4537">
        <v>0</v>
      </c>
      <c r="J4537" t="s">
        <v>31</v>
      </c>
      <c r="K4537">
        <v>533717</v>
      </c>
      <c r="L4537">
        <v>22</v>
      </c>
      <c r="M4537">
        <v>0</v>
      </c>
      <c r="N4537">
        <v>0</v>
      </c>
      <c r="O4537">
        <v>0</v>
      </c>
      <c r="P4537">
        <v>0</v>
      </c>
      <c r="Q4537">
        <v>0</v>
      </c>
      <c r="R4537" t="s">
        <v>11474</v>
      </c>
    </row>
    <row r="4538" spans="1:19">
      <c r="A4538" t="s">
        <v>11475</v>
      </c>
      <c r="B4538" t="s">
        <v>552</v>
      </c>
      <c r="C4538" t="s">
        <v>29</v>
      </c>
      <c r="D4538" t="s">
        <v>70</v>
      </c>
      <c r="E4538">
        <v>365.91</v>
      </c>
      <c r="F4538" t="s">
        <v>23</v>
      </c>
      <c r="G4538" t="s">
        <v>24</v>
      </c>
      <c r="H4538">
        <v>3.31</v>
      </c>
      <c r="I4538">
        <v>0</v>
      </c>
      <c r="J4538" t="s">
        <v>48</v>
      </c>
      <c r="K4538">
        <v>465935</v>
      </c>
      <c r="L4538">
        <v>45</v>
      </c>
      <c r="M4538">
        <v>0</v>
      </c>
      <c r="N4538">
        <v>0</v>
      </c>
      <c r="O4538">
        <v>1</v>
      </c>
      <c r="P4538">
        <v>0</v>
      </c>
      <c r="Q4538">
        <v>0</v>
      </c>
      <c r="R4538" t="s">
        <v>11476</v>
      </c>
    </row>
    <row r="4539" spans="1:19">
      <c r="A4539" t="s">
        <v>11477</v>
      </c>
      <c r="B4539" t="s">
        <v>301</v>
      </c>
      <c r="C4539" t="s">
        <v>44</v>
      </c>
      <c r="D4539" t="s">
        <v>70</v>
      </c>
      <c r="E4539">
        <v>219.13</v>
      </c>
      <c r="F4539" t="s">
        <v>55</v>
      </c>
      <c r="G4539" t="s">
        <v>40</v>
      </c>
      <c r="H4539">
        <v>1.47</v>
      </c>
      <c r="I4539">
        <v>0</v>
      </c>
      <c r="J4539" t="s">
        <v>25</v>
      </c>
      <c r="K4539">
        <v>486470</v>
      </c>
      <c r="L4539">
        <v>25</v>
      </c>
      <c r="M4539">
        <v>0</v>
      </c>
      <c r="N4539">
        <v>0</v>
      </c>
      <c r="O4539">
        <v>0</v>
      </c>
      <c r="P4539">
        <v>0</v>
      </c>
      <c r="Q4539">
        <v>0</v>
      </c>
      <c r="R4539" t="s">
        <v>11478</v>
      </c>
    </row>
    <row r="4540" spans="1:19">
      <c r="A4540" t="s">
        <v>11479</v>
      </c>
      <c r="B4540" t="s">
        <v>2053</v>
      </c>
      <c r="C4540" t="s">
        <v>60</v>
      </c>
      <c r="D4540" t="s">
        <v>30</v>
      </c>
      <c r="E4540">
        <v>216.82</v>
      </c>
      <c r="F4540" t="s">
        <v>23</v>
      </c>
      <c r="G4540" t="s">
        <v>24</v>
      </c>
      <c r="H4540">
        <v>5.89</v>
      </c>
      <c r="I4540">
        <v>0</v>
      </c>
      <c r="J4540" t="s">
        <v>48</v>
      </c>
      <c r="K4540">
        <v>543025</v>
      </c>
      <c r="L4540">
        <v>14</v>
      </c>
      <c r="M4540">
        <v>0</v>
      </c>
      <c r="N4540">
        <v>0</v>
      </c>
      <c r="O4540">
        <v>0</v>
      </c>
      <c r="P4540">
        <v>0</v>
      </c>
      <c r="Q4540">
        <v>0</v>
      </c>
      <c r="R4540" t="s">
        <v>11480</v>
      </c>
    </row>
    <row r="4541" spans="1:19">
      <c r="A4541" t="s">
        <v>11481</v>
      </c>
      <c r="B4541" t="s">
        <v>2250</v>
      </c>
      <c r="C4541" t="s">
        <v>21</v>
      </c>
      <c r="D4541" t="s">
        <v>70</v>
      </c>
      <c r="E4541">
        <v>294.74</v>
      </c>
      <c r="F4541" t="s">
        <v>23</v>
      </c>
      <c r="G4541" t="s">
        <v>24</v>
      </c>
      <c r="H4541">
        <v>8.48</v>
      </c>
      <c r="I4541">
        <v>0</v>
      </c>
      <c r="J4541" t="s">
        <v>48</v>
      </c>
      <c r="K4541">
        <v>510100</v>
      </c>
      <c r="L4541">
        <v>10</v>
      </c>
      <c r="M4541">
        <v>0</v>
      </c>
      <c r="N4541">
        <v>0</v>
      </c>
      <c r="O4541">
        <v>0</v>
      </c>
      <c r="P4541">
        <v>0</v>
      </c>
      <c r="Q4541">
        <v>0</v>
      </c>
      <c r="R4541" t="s">
        <v>11482</v>
      </c>
    </row>
    <row r="4542" spans="1:19">
      <c r="A4542" t="s">
        <v>11483</v>
      </c>
      <c r="B4542" t="s">
        <v>6910</v>
      </c>
      <c r="C4542" t="s">
        <v>44</v>
      </c>
      <c r="D4542" t="s">
        <v>70</v>
      </c>
      <c r="E4542">
        <v>187.94</v>
      </c>
      <c r="F4542" t="s">
        <v>23</v>
      </c>
      <c r="G4542" t="s">
        <v>24</v>
      </c>
      <c r="H4542">
        <v>10.96</v>
      </c>
      <c r="I4542">
        <v>0</v>
      </c>
      <c r="J4542" t="s">
        <v>48</v>
      </c>
      <c r="K4542">
        <v>468051</v>
      </c>
      <c r="L4542">
        <v>13</v>
      </c>
      <c r="M4542">
        <v>0</v>
      </c>
      <c r="N4542">
        <v>0</v>
      </c>
      <c r="O4542">
        <v>0</v>
      </c>
      <c r="P4542">
        <v>0</v>
      </c>
      <c r="Q4542">
        <v>0</v>
      </c>
      <c r="R4542" t="s">
        <v>11484</v>
      </c>
    </row>
    <row r="4543" spans="1:19">
      <c r="A4543" t="s">
        <v>11485</v>
      </c>
      <c r="B4543" t="s">
        <v>355</v>
      </c>
      <c r="C4543" t="s">
        <v>128</v>
      </c>
      <c r="D4543" t="s">
        <v>54</v>
      </c>
      <c r="E4543">
        <v>874.65</v>
      </c>
      <c r="F4543" t="s">
        <v>39</v>
      </c>
      <c r="G4543" t="s">
        <v>24</v>
      </c>
      <c r="H4543">
        <v>8.91</v>
      </c>
      <c r="I4543">
        <v>0</v>
      </c>
      <c r="J4543" t="s">
        <v>25</v>
      </c>
      <c r="K4543">
        <v>558424</v>
      </c>
      <c r="L4543">
        <v>22</v>
      </c>
      <c r="M4543">
        <v>0</v>
      </c>
      <c r="N4543">
        <v>0</v>
      </c>
      <c r="O4543">
        <v>0</v>
      </c>
      <c r="P4543">
        <v>0</v>
      </c>
      <c r="Q4543">
        <v>0</v>
      </c>
      <c r="R4543" t="s">
        <v>11486</v>
      </c>
      <c r="S4543" t="s">
        <v>50</v>
      </c>
    </row>
    <row r="4544" spans="1:19">
      <c r="A4544" t="s">
        <v>11487</v>
      </c>
      <c r="B4544" t="s">
        <v>2399</v>
      </c>
      <c r="C4544" t="s">
        <v>121</v>
      </c>
      <c r="D4544" t="s">
        <v>30</v>
      </c>
      <c r="E4544">
        <v>97.14</v>
      </c>
      <c r="F4544" t="s">
        <v>39</v>
      </c>
      <c r="G4544" t="s">
        <v>40</v>
      </c>
      <c r="H4544">
        <v>8.56</v>
      </c>
      <c r="I4544">
        <v>0</v>
      </c>
      <c r="J4544" t="s">
        <v>31</v>
      </c>
      <c r="K4544">
        <v>401488</v>
      </c>
      <c r="L4544">
        <v>47</v>
      </c>
      <c r="M4544">
        <v>1</v>
      </c>
      <c r="N4544">
        <v>0</v>
      </c>
      <c r="O4544">
        <v>0</v>
      </c>
      <c r="P4544">
        <v>0</v>
      </c>
      <c r="Q4544">
        <v>1</v>
      </c>
      <c r="R4544" t="s">
        <v>11488</v>
      </c>
    </row>
    <row r="4545" spans="1:19">
      <c r="A4545" t="s">
        <v>11489</v>
      </c>
      <c r="B4545" t="s">
        <v>6560</v>
      </c>
      <c r="C4545" t="s">
        <v>121</v>
      </c>
      <c r="D4545" t="s">
        <v>54</v>
      </c>
      <c r="E4545">
        <v>252.97</v>
      </c>
      <c r="F4545" t="s">
        <v>23</v>
      </c>
      <c r="G4545" t="s">
        <v>24</v>
      </c>
      <c r="H4545">
        <v>13.77</v>
      </c>
      <c r="I4545">
        <v>0</v>
      </c>
      <c r="J4545" t="s">
        <v>48</v>
      </c>
      <c r="K4545">
        <v>554120</v>
      </c>
      <c r="L4545">
        <v>17</v>
      </c>
      <c r="M4545">
        <v>0</v>
      </c>
      <c r="N4545">
        <v>0</v>
      </c>
      <c r="O4545">
        <v>0</v>
      </c>
      <c r="P4545">
        <v>0</v>
      </c>
      <c r="Q4545">
        <v>0</v>
      </c>
      <c r="R4545" t="s">
        <v>11490</v>
      </c>
    </row>
    <row r="4546" spans="1:19">
      <c r="A4546" t="s">
        <v>11491</v>
      </c>
      <c r="B4546" t="s">
        <v>9988</v>
      </c>
      <c r="C4546" t="s">
        <v>121</v>
      </c>
      <c r="D4546" t="s">
        <v>22</v>
      </c>
      <c r="E4546">
        <v>214.22</v>
      </c>
      <c r="F4546" t="s">
        <v>23</v>
      </c>
      <c r="G4546" t="s">
        <v>24</v>
      </c>
      <c r="H4546">
        <v>10.99</v>
      </c>
      <c r="I4546">
        <v>0</v>
      </c>
      <c r="J4546" t="s">
        <v>144</v>
      </c>
      <c r="K4546">
        <v>554191</v>
      </c>
      <c r="L4546">
        <v>34</v>
      </c>
      <c r="M4546">
        <v>0</v>
      </c>
      <c r="N4546">
        <v>0</v>
      </c>
      <c r="O4546">
        <v>0</v>
      </c>
      <c r="P4546">
        <v>1</v>
      </c>
      <c r="Q4546">
        <v>0</v>
      </c>
      <c r="R4546" t="s">
        <v>11492</v>
      </c>
    </row>
    <row r="4547" spans="1:19">
      <c r="A4547" t="s">
        <v>11493</v>
      </c>
      <c r="B4547" t="s">
        <v>7039</v>
      </c>
      <c r="C4547" t="s">
        <v>60</v>
      </c>
      <c r="D4547" t="s">
        <v>22</v>
      </c>
      <c r="E4547">
        <v>177.35</v>
      </c>
      <c r="F4547" t="s">
        <v>55</v>
      </c>
      <c r="G4547" t="s">
        <v>40</v>
      </c>
      <c r="H4547">
        <v>6.93</v>
      </c>
      <c r="I4547">
        <v>0</v>
      </c>
      <c r="J4547" t="s">
        <v>48</v>
      </c>
      <c r="K4547">
        <v>501023</v>
      </c>
      <c r="L4547">
        <v>21</v>
      </c>
      <c r="M4547">
        <v>0</v>
      </c>
      <c r="N4547">
        <v>0</v>
      </c>
      <c r="O4547">
        <v>0</v>
      </c>
      <c r="P4547">
        <v>0</v>
      </c>
      <c r="Q4547">
        <v>0</v>
      </c>
      <c r="R4547" t="s">
        <v>11494</v>
      </c>
    </row>
    <row r="4548" spans="1:19">
      <c r="A4548" t="s">
        <v>11495</v>
      </c>
      <c r="B4548" t="s">
        <v>3397</v>
      </c>
      <c r="C4548" t="s">
        <v>29</v>
      </c>
      <c r="D4548" t="s">
        <v>22</v>
      </c>
      <c r="E4548">
        <v>331.37</v>
      </c>
      <c r="F4548" t="s">
        <v>55</v>
      </c>
      <c r="G4548" t="s">
        <v>40</v>
      </c>
      <c r="H4548">
        <v>1.62</v>
      </c>
      <c r="I4548">
        <v>0</v>
      </c>
      <c r="J4548" t="s">
        <v>48</v>
      </c>
      <c r="K4548">
        <v>559924</v>
      </c>
      <c r="L4548">
        <v>22</v>
      </c>
      <c r="M4548">
        <v>0</v>
      </c>
      <c r="N4548">
        <v>0</v>
      </c>
      <c r="O4548">
        <v>0</v>
      </c>
      <c r="P4548">
        <v>0</v>
      </c>
      <c r="Q4548">
        <v>0</v>
      </c>
      <c r="R4548" t="s">
        <v>11496</v>
      </c>
    </row>
    <row r="4549" spans="1:19">
      <c r="A4549" t="s">
        <v>11497</v>
      </c>
      <c r="B4549" t="s">
        <v>1185</v>
      </c>
      <c r="C4549" t="s">
        <v>35</v>
      </c>
      <c r="D4549" t="s">
        <v>30</v>
      </c>
      <c r="E4549">
        <v>474.8</v>
      </c>
      <c r="F4549" t="s">
        <v>55</v>
      </c>
      <c r="G4549" t="s">
        <v>24</v>
      </c>
      <c r="H4549">
        <v>1.38</v>
      </c>
      <c r="I4549">
        <v>0</v>
      </c>
      <c r="J4549" t="s">
        <v>144</v>
      </c>
      <c r="K4549">
        <v>490890</v>
      </c>
      <c r="L4549">
        <v>19</v>
      </c>
      <c r="M4549">
        <v>0</v>
      </c>
      <c r="N4549">
        <v>0</v>
      </c>
      <c r="O4549">
        <v>0</v>
      </c>
      <c r="P4549">
        <v>0</v>
      </c>
      <c r="Q4549">
        <v>0</v>
      </c>
      <c r="R4549" t="s">
        <v>11498</v>
      </c>
      <c r="S4549" t="s">
        <v>57</v>
      </c>
    </row>
    <row r="4550" spans="1:19">
      <c r="A4550" t="s">
        <v>11499</v>
      </c>
      <c r="B4550" t="s">
        <v>11500</v>
      </c>
      <c r="C4550" t="s">
        <v>60</v>
      </c>
      <c r="D4550" t="s">
        <v>54</v>
      </c>
      <c r="E4550">
        <v>384.19</v>
      </c>
      <c r="F4550" t="s">
        <v>23</v>
      </c>
      <c r="G4550" t="s">
        <v>24</v>
      </c>
      <c r="H4550">
        <v>19.18</v>
      </c>
      <c r="I4550">
        <v>0</v>
      </c>
      <c r="J4550" t="s">
        <v>31</v>
      </c>
      <c r="K4550">
        <v>474589</v>
      </c>
      <c r="L4550">
        <v>17</v>
      </c>
      <c r="M4550">
        <v>0</v>
      </c>
      <c r="N4550">
        <v>0</v>
      </c>
      <c r="O4550">
        <v>0</v>
      </c>
      <c r="P4550">
        <v>0</v>
      </c>
      <c r="Q4550">
        <v>0</v>
      </c>
      <c r="R4550" t="s">
        <v>11501</v>
      </c>
    </row>
    <row r="4551" spans="1:19">
      <c r="A4551" t="s">
        <v>11502</v>
      </c>
      <c r="B4551" t="s">
        <v>5660</v>
      </c>
      <c r="C4551" t="s">
        <v>44</v>
      </c>
      <c r="D4551" t="s">
        <v>22</v>
      </c>
      <c r="E4551">
        <v>630.88</v>
      </c>
      <c r="F4551" t="s">
        <v>55</v>
      </c>
      <c r="G4551" t="s">
        <v>40</v>
      </c>
      <c r="H4551">
        <v>7.83</v>
      </c>
      <c r="I4551">
        <v>0</v>
      </c>
      <c r="J4551" t="s">
        <v>144</v>
      </c>
      <c r="K4551">
        <v>419538</v>
      </c>
      <c r="L4551">
        <v>18</v>
      </c>
      <c r="M4551">
        <v>0</v>
      </c>
      <c r="N4551">
        <v>0</v>
      </c>
      <c r="O4551">
        <v>0</v>
      </c>
      <c r="P4551">
        <v>0</v>
      </c>
      <c r="Q4551">
        <v>0</v>
      </c>
      <c r="R4551" t="s">
        <v>11503</v>
      </c>
    </row>
    <row r="4552" spans="1:19">
      <c r="A4552" t="s">
        <v>11504</v>
      </c>
      <c r="B4552" t="s">
        <v>1959</v>
      </c>
      <c r="C4552" t="s">
        <v>53</v>
      </c>
      <c r="D4552" t="s">
        <v>22</v>
      </c>
      <c r="E4552">
        <v>255.49</v>
      </c>
      <c r="F4552" t="s">
        <v>23</v>
      </c>
      <c r="G4552" t="s">
        <v>24</v>
      </c>
      <c r="H4552">
        <v>3.15</v>
      </c>
      <c r="I4552">
        <v>0</v>
      </c>
      <c r="J4552" t="s">
        <v>48</v>
      </c>
      <c r="K4552">
        <v>447507</v>
      </c>
      <c r="L4552">
        <v>22</v>
      </c>
      <c r="M4552">
        <v>0</v>
      </c>
      <c r="N4552">
        <v>0</v>
      </c>
      <c r="O4552">
        <v>0</v>
      </c>
      <c r="P4552">
        <v>0</v>
      </c>
      <c r="Q4552">
        <v>0</v>
      </c>
      <c r="R4552" t="s">
        <v>11505</v>
      </c>
    </row>
    <row r="4553" spans="1:19">
      <c r="A4553" t="s">
        <v>11506</v>
      </c>
      <c r="B4553" t="s">
        <v>5637</v>
      </c>
      <c r="C4553" t="s">
        <v>60</v>
      </c>
      <c r="D4553" t="s">
        <v>70</v>
      </c>
      <c r="E4553">
        <v>632.13</v>
      </c>
      <c r="F4553" t="s">
        <v>23</v>
      </c>
      <c r="G4553" t="s">
        <v>24</v>
      </c>
      <c r="H4553">
        <v>2.58</v>
      </c>
      <c r="I4553">
        <v>0</v>
      </c>
      <c r="J4553" t="s">
        <v>31</v>
      </c>
      <c r="K4553">
        <v>506071</v>
      </c>
      <c r="L4553">
        <v>23</v>
      </c>
      <c r="M4553">
        <v>0</v>
      </c>
      <c r="N4553">
        <v>0</v>
      </c>
      <c r="O4553">
        <v>0</v>
      </c>
      <c r="P4553">
        <v>0</v>
      </c>
      <c r="Q4553">
        <v>0</v>
      </c>
      <c r="R4553" t="s">
        <v>11507</v>
      </c>
    </row>
    <row r="4554" spans="1:19">
      <c r="A4554" t="s">
        <v>11508</v>
      </c>
      <c r="B4554" t="s">
        <v>1017</v>
      </c>
      <c r="C4554" t="s">
        <v>44</v>
      </c>
      <c r="D4554" t="s">
        <v>22</v>
      </c>
      <c r="E4554">
        <v>478.9</v>
      </c>
      <c r="F4554" t="s">
        <v>23</v>
      </c>
      <c r="G4554" t="s">
        <v>24</v>
      </c>
      <c r="H4554">
        <v>2.37</v>
      </c>
      <c r="I4554">
        <v>0</v>
      </c>
      <c r="J4554" t="s">
        <v>48</v>
      </c>
      <c r="K4554">
        <v>435915</v>
      </c>
      <c r="L4554">
        <v>25</v>
      </c>
      <c r="M4554">
        <v>0</v>
      </c>
      <c r="N4554">
        <v>0</v>
      </c>
      <c r="O4554">
        <v>0</v>
      </c>
      <c r="P4554">
        <v>0</v>
      </c>
      <c r="Q4554">
        <v>0</v>
      </c>
      <c r="R4554" t="s">
        <v>11509</v>
      </c>
    </row>
    <row r="4555" spans="1:19">
      <c r="A4555" t="s">
        <v>11510</v>
      </c>
      <c r="B4555" t="s">
        <v>11511</v>
      </c>
      <c r="C4555" t="s">
        <v>29</v>
      </c>
      <c r="D4555" t="s">
        <v>70</v>
      </c>
      <c r="E4555">
        <v>227.02</v>
      </c>
      <c r="F4555" t="s">
        <v>23</v>
      </c>
      <c r="G4555" t="s">
        <v>24</v>
      </c>
      <c r="H4555">
        <v>6.39</v>
      </c>
      <c r="I4555">
        <v>0</v>
      </c>
      <c r="J4555" t="s">
        <v>48</v>
      </c>
      <c r="K4555">
        <v>475465</v>
      </c>
      <c r="L4555">
        <v>24</v>
      </c>
      <c r="M4555">
        <v>0</v>
      </c>
      <c r="N4555">
        <v>0</v>
      </c>
      <c r="O4555">
        <v>0</v>
      </c>
      <c r="P4555">
        <v>0</v>
      </c>
      <c r="Q4555">
        <v>0</v>
      </c>
      <c r="R4555" t="s">
        <v>11512</v>
      </c>
    </row>
    <row r="4556" spans="1:19">
      <c r="A4556" t="s">
        <v>11513</v>
      </c>
      <c r="B4556" t="s">
        <v>260</v>
      </c>
      <c r="C4556" t="s">
        <v>29</v>
      </c>
      <c r="D4556" t="s">
        <v>22</v>
      </c>
      <c r="E4556">
        <v>135.57</v>
      </c>
      <c r="F4556" t="s">
        <v>55</v>
      </c>
      <c r="G4556" t="s">
        <v>40</v>
      </c>
      <c r="H4556">
        <v>4.1900000000000004</v>
      </c>
      <c r="I4556">
        <v>0</v>
      </c>
      <c r="J4556" t="s">
        <v>144</v>
      </c>
      <c r="K4556">
        <v>543217</v>
      </c>
      <c r="L4556">
        <v>36</v>
      </c>
      <c r="M4556">
        <v>0</v>
      </c>
      <c r="N4556">
        <v>1</v>
      </c>
      <c r="O4556">
        <v>0</v>
      </c>
      <c r="P4556">
        <v>0</v>
      </c>
      <c r="Q4556">
        <v>0</v>
      </c>
      <c r="R4556" t="s">
        <v>11514</v>
      </c>
    </row>
    <row r="4557" spans="1:19">
      <c r="A4557" t="s">
        <v>11515</v>
      </c>
      <c r="B4557" t="s">
        <v>6735</v>
      </c>
      <c r="C4557" t="s">
        <v>21</v>
      </c>
      <c r="D4557" t="s">
        <v>22</v>
      </c>
      <c r="E4557">
        <v>373.04</v>
      </c>
      <c r="F4557" t="s">
        <v>39</v>
      </c>
      <c r="G4557" t="s">
        <v>40</v>
      </c>
      <c r="H4557">
        <v>1.42</v>
      </c>
      <c r="I4557">
        <v>0</v>
      </c>
      <c r="J4557" t="s">
        <v>25</v>
      </c>
      <c r="K4557">
        <v>444186</v>
      </c>
      <c r="L4557">
        <v>55</v>
      </c>
      <c r="M4557">
        <v>1</v>
      </c>
      <c r="N4557">
        <v>0</v>
      </c>
      <c r="O4557">
        <v>0</v>
      </c>
      <c r="P4557">
        <v>0</v>
      </c>
      <c r="Q4557">
        <v>1</v>
      </c>
      <c r="R4557" t="s">
        <v>11516</v>
      </c>
    </row>
    <row r="4558" spans="1:19">
      <c r="A4558" t="s">
        <v>11517</v>
      </c>
      <c r="B4558" t="s">
        <v>3125</v>
      </c>
      <c r="C4558" t="s">
        <v>128</v>
      </c>
      <c r="D4558" t="s">
        <v>54</v>
      </c>
      <c r="E4558">
        <v>2578.36</v>
      </c>
      <c r="F4558" t="s">
        <v>39</v>
      </c>
      <c r="G4558" t="s">
        <v>40</v>
      </c>
      <c r="H4558">
        <v>13.27</v>
      </c>
      <c r="I4558">
        <v>0</v>
      </c>
      <c r="J4558" t="s">
        <v>31</v>
      </c>
      <c r="K4558">
        <v>501154</v>
      </c>
      <c r="L4558">
        <v>11</v>
      </c>
      <c r="M4558">
        <v>0</v>
      </c>
      <c r="N4558">
        <v>0</v>
      </c>
      <c r="O4558">
        <v>0</v>
      </c>
      <c r="P4558">
        <v>0</v>
      </c>
      <c r="Q4558">
        <v>0</v>
      </c>
      <c r="R4558" t="s">
        <v>11518</v>
      </c>
    </row>
    <row r="4559" spans="1:19">
      <c r="A4559" t="s">
        <v>11519</v>
      </c>
      <c r="B4559" t="s">
        <v>11520</v>
      </c>
      <c r="C4559" t="s">
        <v>44</v>
      </c>
      <c r="D4559" t="s">
        <v>54</v>
      </c>
      <c r="E4559">
        <v>455.18</v>
      </c>
      <c r="F4559" t="s">
        <v>39</v>
      </c>
      <c r="G4559" t="s">
        <v>24</v>
      </c>
      <c r="H4559">
        <v>10.26</v>
      </c>
      <c r="I4559">
        <v>0</v>
      </c>
      <c r="J4559" t="s">
        <v>25</v>
      </c>
      <c r="K4559">
        <v>431710</v>
      </c>
      <c r="L4559">
        <v>78</v>
      </c>
      <c r="M4559">
        <v>1</v>
      </c>
      <c r="N4559">
        <v>1</v>
      </c>
      <c r="O4559">
        <v>1</v>
      </c>
      <c r="P4559">
        <v>0</v>
      </c>
      <c r="Q4559">
        <v>0</v>
      </c>
      <c r="R4559" t="s">
        <v>11521</v>
      </c>
      <c r="S4559" t="s">
        <v>50</v>
      </c>
    </row>
    <row r="4560" spans="1:19">
      <c r="A4560" t="s">
        <v>11522</v>
      </c>
      <c r="B4560" t="s">
        <v>6504</v>
      </c>
      <c r="C4560" t="s">
        <v>121</v>
      </c>
      <c r="D4560" t="s">
        <v>22</v>
      </c>
      <c r="E4560">
        <v>710.91</v>
      </c>
      <c r="F4560" t="s">
        <v>23</v>
      </c>
      <c r="G4560" t="s">
        <v>24</v>
      </c>
      <c r="H4560">
        <v>10.16</v>
      </c>
      <c r="I4560">
        <v>0</v>
      </c>
      <c r="J4560" t="s">
        <v>31</v>
      </c>
      <c r="K4560">
        <v>420064</v>
      </c>
      <c r="L4560">
        <v>22</v>
      </c>
      <c r="M4560">
        <v>0</v>
      </c>
      <c r="N4560">
        <v>0</v>
      </c>
      <c r="O4560">
        <v>0</v>
      </c>
      <c r="P4560">
        <v>0</v>
      </c>
      <c r="Q4560">
        <v>0</v>
      </c>
      <c r="R4560" t="s">
        <v>11523</v>
      </c>
    </row>
    <row r="4561" spans="1:19">
      <c r="A4561" t="s">
        <v>11524</v>
      </c>
      <c r="B4561" t="s">
        <v>11525</v>
      </c>
      <c r="C4561" t="s">
        <v>121</v>
      </c>
      <c r="D4561" t="s">
        <v>70</v>
      </c>
      <c r="E4561">
        <v>384.26</v>
      </c>
      <c r="F4561" t="s">
        <v>55</v>
      </c>
      <c r="G4561" t="s">
        <v>40</v>
      </c>
      <c r="H4561">
        <v>10.94</v>
      </c>
      <c r="I4561">
        <v>0</v>
      </c>
      <c r="J4561" t="s">
        <v>25</v>
      </c>
      <c r="K4561">
        <v>539029</v>
      </c>
      <c r="L4561">
        <v>21</v>
      </c>
      <c r="M4561">
        <v>0</v>
      </c>
      <c r="N4561">
        <v>0</v>
      </c>
      <c r="O4561">
        <v>0</v>
      </c>
      <c r="P4561">
        <v>0</v>
      </c>
      <c r="Q4561">
        <v>0</v>
      </c>
      <c r="R4561" t="s">
        <v>11526</v>
      </c>
    </row>
    <row r="4562" spans="1:19">
      <c r="A4562" t="s">
        <v>11527</v>
      </c>
      <c r="B4562" t="s">
        <v>3424</v>
      </c>
      <c r="C4562" t="s">
        <v>44</v>
      </c>
      <c r="D4562" t="s">
        <v>70</v>
      </c>
      <c r="E4562">
        <v>493.84</v>
      </c>
      <c r="F4562" t="s">
        <v>39</v>
      </c>
      <c r="G4562" t="s">
        <v>40</v>
      </c>
      <c r="H4562">
        <v>1.5</v>
      </c>
      <c r="I4562">
        <v>0</v>
      </c>
      <c r="J4562" t="s">
        <v>31</v>
      </c>
      <c r="K4562">
        <v>475400</v>
      </c>
      <c r="L4562">
        <v>23</v>
      </c>
      <c r="M4562">
        <v>0</v>
      </c>
      <c r="N4562">
        <v>0</v>
      </c>
      <c r="O4562">
        <v>0</v>
      </c>
      <c r="P4562">
        <v>0</v>
      </c>
      <c r="Q4562">
        <v>0</v>
      </c>
      <c r="R4562" t="s">
        <v>11528</v>
      </c>
    </row>
    <row r="4563" spans="1:19">
      <c r="A4563" t="s">
        <v>11529</v>
      </c>
      <c r="B4563" t="s">
        <v>3655</v>
      </c>
      <c r="C4563" t="s">
        <v>53</v>
      </c>
      <c r="D4563" t="s">
        <v>54</v>
      </c>
      <c r="E4563">
        <v>198.36</v>
      </c>
      <c r="F4563" t="s">
        <v>23</v>
      </c>
      <c r="G4563" t="s">
        <v>24</v>
      </c>
      <c r="H4563">
        <v>13.51</v>
      </c>
      <c r="I4563">
        <v>0</v>
      </c>
      <c r="J4563" t="s">
        <v>31</v>
      </c>
      <c r="K4563">
        <v>494029</v>
      </c>
      <c r="L4563">
        <v>15</v>
      </c>
      <c r="M4563">
        <v>0</v>
      </c>
      <c r="N4563">
        <v>0</v>
      </c>
      <c r="O4563">
        <v>0</v>
      </c>
      <c r="P4563">
        <v>0</v>
      </c>
      <c r="Q4563">
        <v>0</v>
      </c>
      <c r="R4563" t="s">
        <v>11530</v>
      </c>
    </row>
    <row r="4564" spans="1:19">
      <c r="A4564" t="s">
        <v>11531</v>
      </c>
      <c r="B4564" t="s">
        <v>10107</v>
      </c>
      <c r="C4564" t="s">
        <v>21</v>
      </c>
      <c r="D4564" t="s">
        <v>30</v>
      </c>
      <c r="E4564">
        <v>482.56</v>
      </c>
      <c r="F4564" t="s">
        <v>23</v>
      </c>
      <c r="G4564" t="s">
        <v>24</v>
      </c>
      <c r="H4564">
        <v>1.7</v>
      </c>
      <c r="I4564">
        <v>0</v>
      </c>
      <c r="J4564" t="s">
        <v>31</v>
      </c>
      <c r="K4564">
        <v>496294</v>
      </c>
      <c r="L4564">
        <v>21</v>
      </c>
      <c r="M4564">
        <v>0</v>
      </c>
      <c r="N4564">
        <v>0</v>
      </c>
      <c r="O4564">
        <v>0</v>
      </c>
      <c r="P4564">
        <v>0</v>
      </c>
      <c r="Q4564">
        <v>0</v>
      </c>
      <c r="R4564" t="s">
        <v>11532</v>
      </c>
    </row>
    <row r="4565" spans="1:19">
      <c r="A4565" t="s">
        <v>11533</v>
      </c>
      <c r="B4565" t="s">
        <v>6628</v>
      </c>
      <c r="C4565" t="s">
        <v>121</v>
      </c>
      <c r="D4565" t="s">
        <v>22</v>
      </c>
      <c r="E4565">
        <v>276.98</v>
      </c>
      <c r="F4565" t="s">
        <v>55</v>
      </c>
      <c r="G4565" t="s">
        <v>40</v>
      </c>
      <c r="H4565">
        <v>6.32</v>
      </c>
      <c r="I4565">
        <v>0</v>
      </c>
      <c r="J4565" t="s">
        <v>48</v>
      </c>
      <c r="K4565">
        <v>482100</v>
      </c>
      <c r="L4565">
        <v>12</v>
      </c>
      <c r="M4565">
        <v>0</v>
      </c>
      <c r="N4565">
        <v>0</v>
      </c>
      <c r="O4565">
        <v>0</v>
      </c>
      <c r="P4565">
        <v>0</v>
      </c>
      <c r="Q4565">
        <v>0</v>
      </c>
      <c r="R4565" t="s">
        <v>11534</v>
      </c>
    </row>
    <row r="4566" spans="1:19">
      <c r="A4566" t="s">
        <v>11535</v>
      </c>
      <c r="B4566" t="s">
        <v>11536</v>
      </c>
      <c r="C4566" t="s">
        <v>29</v>
      </c>
      <c r="D4566" t="s">
        <v>54</v>
      </c>
      <c r="E4566">
        <v>407.16</v>
      </c>
      <c r="F4566" t="s">
        <v>23</v>
      </c>
      <c r="G4566" t="s">
        <v>24</v>
      </c>
      <c r="H4566">
        <v>11.14</v>
      </c>
      <c r="I4566">
        <v>0</v>
      </c>
      <c r="J4566" t="s">
        <v>31</v>
      </c>
      <c r="K4566">
        <v>454736</v>
      </c>
      <c r="L4566">
        <v>12</v>
      </c>
      <c r="M4566">
        <v>0</v>
      </c>
      <c r="N4566">
        <v>0</v>
      </c>
      <c r="O4566">
        <v>0</v>
      </c>
      <c r="P4566">
        <v>0</v>
      </c>
      <c r="Q4566">
        <v>0</v>
      </c>
      <c r="R4566" t="s">
        <v>11537</v>
      </c>
    </row>
    <row r="4567" spans="1:19">
      <c r="A4567" t="s">
        <v>11538</v>
      </c>
      <c r="B4567" t="s">
        <v>8906</v>
      </c>
      <c r="C4567" t="s">
        <v>121</v>
      </c>
      <c r="D4567" t="s">
        <v>22</v>
      </c>
      <c r="E4567">
        <v>819.37</v>
      </c>
      <c r="F4567" t="s">
        <v>23</v>
      </c>
      <c r="G4567" t="s">
        <v>24</v>
      </c>
      <c r="H4567">
        <v>10.92</v>
      </c>
      <c r="I4567">
        <v>0</v>
      </c>
      <c r="J4567" t="s">
        <v>25</v>
      </c>
      <c r="K4567">
        <v>473795</v>
      </c>
      <c r="L4567">
        <v>25</v>
      </c>
      <c r="M4567">
        <v>0</v>
      </c>
      <c r="N4567">
        <v>0</v>
      </c>
      <c r="O4567">
        <v>0</v>
      </c>
      <c r="P4567">
        <v>0</v>
      </c>
      <c r="Q4567">
        <v>0</v>
      </c>
      <c r="R4567" t="s">
        <v>11539</v>
      </c>
    </row>
    <row r="4568" spans="1:19">
      <c r="A4568" t="s">
        <v>11540</v>
      </c>
      <c r="B4568" t="s">
        <v>7741</v>
      </c>
      <c r="C4568" t="s">
        <v>29</v>
      </c>
      <c r="D4568" t="s">
        <v>54</v>
      </c>
      <c r="E4568">
        <v>349.09</v>
      </c>
      <c r="F4568" t="s">
        <v>23</v>
      </c>
      <c r="G4568" t="s">
        <v>24</v>
      </c>
      <c r="H4568">
        <v>14.57</v>
      </c>
      <c r="I4568">
        <v>0</v>
      </c>
      <c r="J4568" t="s">
        <v>25</v>
      </c>
      <c r="K4568">
        <v>433687</v>
      </c>
      <c r="L4568">
        <v>22</v>
      </c>
      <c r="M4568">
        <v>0</v>
      </c>
      <c r="N4568">
        <v>0</v>
      </c>
      <c r="O4568">
        <v>0</v>
      </c>
      <c r="P4568">
        <v>0</v>
      </c>
      <c r="Q4568">
        <v>0</v>
      </c>
      <c r="R4568" t="s">
        <v>11541</v>
      </c>
    </row>
    <row r="4569" spans="1:19">
      <c r="A4569" t="s">
        <v>11542</v>
      </c>
      <c r="B4569" t="s">
        <v>10302</v>
      </c>
      <c r="C4569" t="s">
        <v>29</v>
      </c>
      <c r="D4569" t="s">
        <v>30</v>
      </c>
      <c r="E4569">
        <v>382.92</v>
      </c>
      <c r="F4569" t="s">
        <v>55</v>
      </c>
      <c r="G4569" t="s">
        <v>24</v>
      </c>
      <c r="H4569">
        <v>0.94</v>
      </c>
      <c r="I4569">
        <v>0</v>
      </c>
      <c r="J4569" t="s">
        <v>31</v>
      </c>
      <c r="K4569">
        <v>410724</v>
      </c>
      <c r="L4569">
        <v>14</v>
      </c>
      <c r="M4569">
        <v>0</v>
      </c>
      <c r="N4569">
        <v>0</v>
      </c>
      <c r="O4569">
        <v>0</v>
      </c>
      <c r="P4569">
        <v>0</v>
      </c>
      <c r="Q4569">
        <v>0</v>
      </c>
      <c r="R4569" t="s">
        <v>11543</v>
      </c>
      <c r="S4569" t="s">
        <v>57</v>
      </c>
    </row>
    <row r="4570" spans="1:19">
      <c r="A4570" t="s">
        <v>11544</v>
      </c>
      <c r="B4570" t="s">
        <v>920</v>
      </c>
      <c r="C4570" t="s">
        <v>35</v>
      </c>
      <c r="D4570" t="s">
        <v>22</v>
      </c>
      <c r="E4570">
        <v>131.37</v>
      </c>
      <c r="F4570" t="s">
        <v>23</v>
      </c>
      <c r="G4570" t="s">
        <v>24</v>
      </c>
      <c r="H4570">
        <v>2.0499999999999998</v>
      </c>
      <c r="I4570">
        <v>0</v>
      </c>
      <c r="J4570" t="s">
        <v>48</v>
      </c>
      <c r="K4570">
        <v>418180</v>
      </c>
      <c r="L4570">
        <v>18</v>
      </c>
      <c r="M4570">
        <v>0</v>
      </c>
      <c r="N4570">
        <v>0</v>
      </c>
      <c r="O4570">
        <v>0</v>
      </c>
      <c r="P4570">
        <v>0</v>
      </c>
      <c r="Q4570">
        <v>0</v>
      </c>
      <c r="R4570" t="s">
        <v>11545</v>
      </c>
    </row>
    <row r="4571" spans="1:19">
      <c r="A4571" t="s">
        <v>11546</v>
      </c>
      <c r="B4571" t="s">
        <v>2610</v>
      </c>
      <c r="C4571" t="s">
        <v>29</v>
      </c>
      <c r="D4571" t="s">
        <v>70</v>
      </c>
      <c r="E4571">
        <v>861.43</v>
      </c>
      <c r="F4571" t="s">
        <v>23</v>
      </c>
      <c r="G4571" t="s">
        <v>24</v>
      </c>
      <c r="H4571">
        <v>11.63</v>
      </c>
      <c r="I4571">
        <v>0</v>
      </c>
      <c r="J4571" t="s">
        <v>144</v>
      </c>
      <c r="K4571">
        <v>411502</v>
      </c>
      <c r="L4571">
        <v>14</v>
      </c>
      <c r="M4571">
        <v>0</v>
      </c>
      <c r="N4571">
        <v>0</v>
      </c>
      <c r="O4571">
        <v>0</v>
      </c>
      <c r="P4571">
        <v>0</v>
      </c>
      <c r="Q4571">
        <v>0</v>
      </c>
      <c r="R4571" t="s">
        <v>11547</v>
      </c>
    </row>
    <row r="4572" spans="1:19">
      <c r="A4572" t="s">
        <v>11548</v>
      </c>
      <c r="B4572" t="s">
        <v>555</v>
      </c>
      <c r="C4572" t="s">
        <v>128</v>
      </c>
      <c r="D4572" t="s">
        <v>70</v>
      </c>
      <c r="E4572">
        <v>215.39</v>
      </c>
      <c r="F4572" t="s">
        <v>23</v>
      </c>
      <c r="G4572" t="s">
        <v>24</v>
      </c>
      <c r="H4572">
        <v>0.61</v>
      </c>
      <c r="I4572">
        <v>0</v>
      </c>
      <c r="J4572" t="s">
        <v>25</v>
      </c>
      <c r="K4572">
        <v>439700</v>
      </c>
      <c r="L4572">
        <v>70</v>
      </c>
      <c r="M4572">
        <v>0</v>
      </c>
      <c r="N4572">
        <v>1</v>
      </c>
      <c r="O4572">
        <v>1</v>
      </c>
      <c r="P4572">
        <v>0</v>
      </c>
      <c r="Q4572">
        <v>0</v>
      </c>
      <c r="R4572" t="s">
        <v>11549</v>
      </c>
    </row>
    <row r="4573" spans="1:19">
      <c r="A4573" t="s">
        <v>11550</v>
      </c>
      <c r="B4573" t="s">
        <v>6717</v>
      </c>
      <c r="C4573" t="s">
        <v>95</v>
      </c>
      <c r="D4573" t="s">
        <v>70</v>
      </c>
      <c r="E4573">
        <v>2079.79</v>
      </c>
      <c r="F4573" t="s">
        <v>23</v>
      </c>
      <c r="G4573" t="s">
        <v>24</v>
      </c>
      <c r="H4573">
        <v>3.91</v>
      </c>
      <c r="I4573">
        <v>0</v>
      </c>
      <c r="J4573" t="s">
        <v>31</v>
      </c>
      <c r="K4573">
        <v>460729</v>
      </c>
      <c r="L4573">
        <v>10</v>
      </c>
      <c r="M4573">
        <v>0</v>
      </c>
      <c r="N4573">
        <v>0</v>
      </c>
      <c r="O4573">
        <v>0</v>
      </c>
      <c r="P4573">
        <v>0</v>
      </c>
      <c r="Q4573">
        <v>0</v>
      </c>
      <c r="R4573" t="s">
        <v>11551</v>
      </c>
    </row>
    <row r="4574" spans="1:19">
      <c r="A4574" t="s">
        <v>11552</v>
      </c>
      <c r="B4574" t="s">
        <v>5868</v>
      </c>
      <c r="C4574" t="s">
        <v>29</v>
      </c>
      <c r="D4574" t="s">
        <v>22</v>
      </c>
      <c r="E4574">
        <v>1010.13</v>
      </c>
      <c r="F4574" t="s">
        <v>55</v>
      </c>
      <c r="G4574" t="s">
        <v>40</v>
      </c>
      <c r="H4574">
        <v>10.36</v>
      </c>
      <c r="I4574">
        <v>0</v>
      </c>
      <c r="J4574" t="s">
        <v>31</v>
      </c>
      <c r="K4574">
        <v>558063</v>
      </c>
      <c r="L4574">
        <v>18</v>
      </c>
      <c r="M4574">
        <v>0</v>
      </c>
      <c r="N4574">
        <v>0</v>
      </c>
      <c r="O4574">
        <v>0</v>
      </c>
      <c r="P4574">
        <v>0</v>
      </c>
      <c r="Q4574">
        <v>0</v>
      </c>
      <c r="R4574" t="s">
        <v>11553</v>
      </c>
    </row>
    <row r="4575" spans="1:19">
      <c r="A4575" t="s">
        <v>11554</v>
      </c>
      <c r="B4575" t="s">
        <v>8149</v>
      </c>
      <c r="C4575" t="s">
        <v>21</v>
      </c>
      <c r="D4575" t="s">
        <v>70</v>
      </c>
      <c r="E4575">
        <v>477</v>
      </c>
      <c r="F4575" t="s">
        <v>23</v>
      </c>
      <c r="G4575" t="s">
        <v>24</v>
      </c>
      <c r="H4575">
        <v>5.46</v>
      </c>
      <c r="I4575">
        <v>0</v>
      </c>
      <c r="J4575" t="s">
        <v>48</v>
      </c>
      <c r="K4575">
        <v>455441</v>
      </c>
      <c r="L4575">
        <v>25</v>
      </c>
      <c r="M4575">
        <v>0</v>
      </c>
      <c r="N4575">
        <v>0</v>
      </c>
      <c r="O4575">
        <v>0</v>
      </c>
      <c r="P4575">
        <v>0</v>
      </c>
      <c r="Q4575">
        <v>0</v>
      </c>
      <c r="R4575" t="s">
        <v>11555</v>
      </c>
    </row>
    <row r="4576" spans="1:19">
      <c r="A4576" t="s">
        <v>11556</v>
      </c>
      <c r="B4576" t="s">
        <v>6043</v>
      </c>
      <c r="C4576" t="s">
        <v>35</v>
      </c>
      <c r="D4576" t="s">
        <v>30</v>
      </c>
      <c r="E4576">
        <v>562.83000000000004</v>
      </c>
      <c r="F4576" t="s">
        <v>23</v>
      </c>
      <c r="G4576" t="s">
        <v>24</v>
      </c>
      <c r="H4576">
        <v>2.1800000000000002</v>
      </c>
      <c r="I4576">
        <v>0</v>
      </c>
      <c r="J4576" t="s">
        <v>31</v>
      </c>
      <c r="K4576">
        <v>512320</v>
      </c>
      <c r="L4576">
        <v>18</v>
      </c>
      <c r="M4576">
        <v>0</v>
      </c>
      <c r="N4576">
        <v>0</v>
      </c>
      <c r="O4576">
        <v>0</v>
      </c>
      <c r="P4576">
        <v>0</v>
      </c>
      <c r="Q4576">
        <v>0</v>
      </c>
      <c r="R4576" t="s">
        <v>11557</v>
      </c>
    </row>
    <row r="4577" spans="1:19">
      <c r="A4577" t="s">
        <v>11558</v>
      </c>
      <c r="B4577" t="s">
        <v>278</v>
      </c>
      <c r="C4577" t="s">
        <v>35</v>
      </c>
      <c r="D4577" t="s">
        <v>54</v>
      </c>
      <c r="E4577">
        <v>389.73</v>
      </c>
      <c r="F4577" t="s">
        <v>39</v>
      </c>
      <c r="G4577" t="s">
        <v>24</v>
      </c>
      <c r="H4577">
        <v>8.4499999999999993</v>
      </c>
      <c r="I4577">
        <v>0</v>
      </c>
      <c r="J4577" t="s">
        <v>31</v>
      </c>
      <c r="K4577">
        <v>444408</v>
      </c>
      <c r="L4577">
        <v>46</v>
      </c>
      <c r="M4577">
        <v>0</v>
      </c>
      <c r="N4577">
        <v>1</v>
      </c>
      <c r="O4577">
        <v>0</v>
      </c>
      <c r="P4577">
        <v>0</v>
      </c>
      <c r="Q4577">
        <v>0</v>
      </c>
      <c r="R4577" t="s">
        <v>11559</v>
      </c>
      <c r="S4577" t="s">
        <v>50</v>
      </c>
    </row>
    <row r="4578" spans="1:19">
      <c r="A4578" t="s">
        <v>11560</v>
      </c>
      <c r="B4578" t="s">
        <v>10060</v>
      </c>
      <c r="C4578" t="s">
        <v>44</v>
      </c>
      <c r="D4578" t="s">
        <v>22</v>
      </c>
      <c r="E4578">
        <v>358.11</v>
      </c>
      <c r="F4578" t="s">
        <v>23</v>
      </c>
      <c r="G4578" t="s">
        <v>24</v>
      </c>
      <c r="H4578">
        <v>2.06</v>
      </c>
      <c r="I4578">
        <v>0</v>
      </c>
      <c r="J4578" t="s">
        <v>144</v>
      </c>
      <c r="K4578">
        <v>512958</v>
      </c>
      <c r="L4578">
        <v>19</v>
      </c>
      <c r="M4578">
        <v>0</v>
      </c>
      <c r="N4578">
        <v>0</v>
      </c>
      <c r="O4578">
        <v>0</v>
      </c>
      <c r="P4578">
        <v>0</v>
      </c>
      <c r="Q4578">
        <v>0</v>
      </c>
      <c r="R4578" t="s">
        <v>11561</v>
      </c>
    </row>
    <row r="4579" spans="1:19">
      <c r="A4579" t="s">
        <v>11562</v>
      </c>
      <c r="B4579" t="s">
        <v>1651</v>
      </c>
      <c r="C4579" t="s">
        <v>21</v>
      </c>
      <c r="D4579" t="s">
        <v>30</v>
      </c>
      <c r="E4579">
        <v>96.4</v>
      </c>
      <c r="F4579" t="s">
        <v>39</v>
      </c>
      <c r="G4579" t="s">
        <v>40</v>
      </c>
      <c r="H4579">
        <v>2.77</v>
      </c>
      <c r="I4579">
        <v>0</v>
      </c>
      <c r="J4579" t="s">
        <v>48</v>
      </c>
      <c r="K4579">
        <v>515497</v>
      </c>
      <c r="L4579">
        <v>17</v>
      </c>
      <c r="M4579">
        <v>0</v>
      </c>
      <c r="N4579">
        <v>0</v>
      </c>
      <c r="O4579">
        <v>0</v>
      </c>
      <c r="P4579">
        <v>0</v>
      </c>
      <c r="Q4579">
        <v>0</v>
      </c>
      <c r="R4579" t="s">
        <v>11563</v>
      </c>
    </row>
    <row r="4580" spans="1:19">
      <c r="A4580" t="s">
        <v>11564</v>
      </c>
      <c r="B4580" t="s">
        <v>10872</v>
      </c>
      <c r="C4580" t="s">
        <v>35</v>
      </c>
      <c r="D4580" t="s">
        <v>70</v>
      </c>
      <c r="E4580">
        <v>741.85</v>
      </c>
      <c r="F4580" t="s">
        <v>39</v>
      </c>
      <c r="G4580" t="s">
        <v>24</v>
      </c>
      <c r="H4580">
        <v>7.48</v>
      </c>
      <c r="I4580">
        <v>0</v>
      </c>
      <c r="J4580" t="s">
        <v>31</v>
      </c>
      <c r="K4580">
        <v>434259</v>
      </c>
      <c r="L4580">
        <v>25</v>
      </c>
      <c r="M4580">
        <v>0</v>
      </c>
      <c r="N4580">
        <v>0</v>
      </c>
      <c r="O4580">
        <v>0</v>
      </c>
      <c r="P4580">
        <v>0</v>
      </c>
      <c r="Q4580">
        <v>0</v>
      </c>
      <c r="R4580" t="s">
        <v>11565</v>
      </c>
      <c r="S4580" t="s">
        <v>50</v>
      </c>
    </row>
    <row r="4581" spans="1:19">
      <c r="A4581" t="s">
        <v>11566</v>
      </c>
      <c r="B4581" t="s">
        <v>3974</v>
      </c>
      <c r="C4581" t="s">
        <v>60</v>
      </c>
      <c r="D4581" t="s">
        <v>22</v>
      </c>
      <c r="E4581">
        <v>422.12</v>
      </c>
      <c r="F4581" t="s">
        <v>23</v>
      </c>
      <c r="G4581" t="s">
        <v>24</v>
      </c>
      <c r="H4581">
        <v>5.19</v>
      </c>
      <c r="I4581">
        <v>0</v>
      </c>
      <c r="J4581" t="s">
        <v>25</v>
      </c>
      <c r="K4581">
        <v>422417</v>
      </c>
      <c r="L4581">
        <v>10</v>
      </c>
      <c r="M4581">
        <v>0</v>
      </c>
      <c r="N4581">
        <v>0</v>
      </c>
      <c r="O4581">
        <v>0</v>
      </c>
      <c r="P4581">
        <v>0</v>
      </c>
      <c r="Q4581">
        <v>0</v>
      </c>
      <c r="R4581" t="s">
        <v>11567</v>
      </c>
    </row>
    <row r="4582" spans="1:19">
      <c r="A4582" t="s">
        <v>11568</v>
      </c>
      <c r="B4582" t="s">
        <v>10684</v>
      </c>
      <c r="C4582" t="s">
        <v>111</v>
      </c>
      <c r="D4582" t="s">
        <v>70</v>
      </c>
      <c r="E4582">
        <v>170.66</v>
      </c>
      <c r="F4582" t="s">
        <v>23</v>
      </c>
      <c r="G4582" t="s">
        <v>24</v>
      </c>
      <c r="H4582">
        <v>2.4500000000000002</v>
      </c>
      <c r="I4582">
        <v>0</v>
      </c>
      <c r="J4582" t="s">
        <v>31</v>
      </c>
      <c r="K4582">
        <v>552097</v>
      </c>
      <c r="L4582">
        <v>14</v>
      </c>
      <c r="M4582">
        <v>0</v>
      </c>
      <c r="N4582">
        <v>0</v>
      </c>
      <c r="O4582">
        <v>0</v>
      </c>
      <c r="P4582">
        <v>0</v>
      </c>
      <c r="Q4582">
        <v>0</v>
      </c>
      <c r="R4582" t="s">
        <v>11569</v>
      </c>
    </row>
    <row r="4583" spans="1:19">
      <c r="A4583" t="s">
        <v>11570</v>
      </c>
      <c r="B4583" t="s">
        <v>6880</v>
      </c>
      <c r="C4583" t="s">
        <v>53</v>
      </c>
      <c r="D4583" t="s">
        <v>54</v>
      </c>
      <c r="E4583">
        <v>475.65</v>
      </c>
      <c r="F4583" t="s">
        <v>23</v>
      </c>
      <c r="G4583" t="s">
        <v>24</v>
      </c>
      <c r="H4583">
        <v>16.96</v>
      </c>
      <c r="I4583">
        <v>0</v>
      </c>
      <c r="J4583" t="s">
        <v>48</v>
      </c>
      <c r="K4583">
        <v>528470</v>
      </c>
      <c r="L4583">
        <v>25</v>
      </c>
      <c r="M4583">
        <v>0</v>
      </c>
      <c r="N4583">
        <v>0</v>
      </c>
      <c r="O4583">
        <v>0</v>
      </c>
      <c r="P4583">
        <v>0</v>
      </c>
      <c r="Q4583">
        <v>0</v>
      </c>
      <c r="R4583" t="s">
        <v>11571</v>
      </c>
    </row>
    <row r="4584" spans="1:19">
      <c r="A4584" t="s">
        <v>11572</v>
      </c>
      <c r="B4584" t="s">
        <v>1863</v>
      </c>
      <c r="C4584" t="s">
        <v>128</v>
      </c>
      <c r="D4584" t="s">
        <v>30</v>
      </c>
      <c r="E4584">
        <v>199.14</v>
      </c>
      <c r="F4584" t="s">
        <v>23</v>
      </c>
      <c r="G4584" t="s">
        <v>24</v>
      </c>
      <c r="H4584">
        <v>1.63</v>
      </c>
      <c r="I4584">
        <v>0</v>
      </c>
      <c r="J4584" t="s">
        <v>25</v>
      </c>
      <c r="K4584">
        <v>541863</v>
      </c>
      <c r="L4584">
        <v>10</v>
      </c>
      <c r="M4584">
        <v>0</v>
      </c>
      <c r="N4584">
        <v>0</v>
      </c>
      <c r="O4584">
        <v>0</v>
      </c>
      <c r="P4584">
        <v>0</v>
      </c>
      <c r="Q4584">
        <v>0</v>
      </c>
      <c r="R4584" t="s">
        <v>11573</v>
      </c>
    </row>
    <row r="4585" spans="1:19">
      <c r="A4585" t="s">
        <v>11574</v>
      </c>
      <c r="B4585" t="s">
        <v>3706</v>
      </c>
      <c r="C4585" t="s">
        <v>21</v>
      </c>
      <c r="D4585" t="s">
        <v>70</v>
      </c>
      <c r="E4585">
        <v>583.34</v>
      </c>
      <c r="F4585" t="s">
        <v>23</v>
      </c>
      <c r="G4585" t="s">
        <v>24</v>
      </c>
      <c r="H4585">
        <v>9.1300000000000008</v>
      </c>
      <c r="I4585">
        <v>0</v>
      </c>
      <c r="J4585" t="s">
        <v>48</v>
      </c>
      <c r="K4585">
        <v>541154</v>
      </c>
      <c r="L4585">
        <v>15</v>
      </c>
      <c r="M4585">
        <v>0</v>
      </c>
      <c r="N4585">
        <v>0</v>
      </c>
      <c r="O4585">
        <v>0</v>
      </c>
      <c r="P4585">
        <v>0</v>
      </c>
      <c r="Q4585">
        <v>0</v>
      </c>
      <c r="R4585" t="s">
        <v>11575</v>
      </c>
    </row>
    <row r="4586" spans="1:19">
      <c r="A4586" t="s">
        <v>11576</v>
      </c>
      <c r="B4586" t="s">
        <v>1001</v>
      </c>
      <c r="C4586" t="s">
        <v>121</v>
      </c>
      <c r="D4586" t="s">
        <v>70</v>
      </c>
      <c r="E4586">
        <v>995.52</v>
      </c>
      <c r="F4586" t="s">
        <v>55</v>
      </c>
      <c r="G4586" t="s">
        <v>24</v>
      </c>
      <c r="H4586">
        <v>7.41</v>
      </c>
      <c r="I4586">
        <v>0</v>
      </c>
      <c r="J4586" t="s">
        <v>31</v>
      </c>
      <c r="K4586">
        <v>543011</v>
      </c>
      <c r="L4586">
        <v>17</v>
      </c>
      <c r="M4586">
        <v>0</v>
      </c>
      <c r="N4586">
        <v>0</v>
      </c>
      <c r="O4586">
        <v>0</v>
      </c>
      <c r="P4586">
        <v>0</v>
      </c>
      <c r="Q4586">
        <v>0</v>
      </c>
      <c r="R4586" t="s">
        <v>11577</v>
      </c>
      <c r="S4586" t="s">
        <v>57</v>
      </c>
    </row>
    <row r="4587" spans="1:19">
      <c r="A4587" t="s">
        <v>11578</v>
      </c>
      <c r="B4587" t="s">
        <v>623</v>
      </c>
      <c r="C4587" t="s">
        <v>44</v>
      </c>
      <c r="D4587" t="s">
        <v>30</v>
      </c>
      <c r="E4587">
        <v>417.2</v>
      </c>
      <c r="F4587" t="s">
        <v>23</v>
      </c>
      <c r="G4587" t="s">
        <v>24</v>
      </c>
      <c r="H4587">
        <v>7.48</v>
      </c>
      <c r="I4587">
        <v>0</v>
      </c>
      <c r="J4587" t="s">
        <v>31</v>
      </c>
      <c r="K4587">
        <v>452729</v>
      </c>
      <c r="L4587">
        <v>21</v>
      </c>
      <c r="M4587">
        <v>0</v>
      </c>
      <c r="N4587">
        <v>0</v>
      </c>
      <c r="O4587">
        <v>0</v>
      </c>
      <c r="P4587">
        <v>0</v>
      </c>
      <c r="Q4587">
        <v>0</v>
      </c>
      <c r="R4587" t="s">
        <v>11579</v>
      </c>
    </row>
    <row r="4588" spans="1:19">
      <c r="A4588" t="s">
        <v>11580</v>
      </c>
      <c r="B4588" t="s">
        <v>3876</v>
      </c>
      <c r="C4588" t="s">
        <v>53</v>
      </c>
      <c r="D4588" t="s">
        <v>70</v>
      </c>
      <c r="E4588">
        <v>383.15</v>
      </c>
      <c r="F4588" t="s">
        <v>39</v>
      </c>
      <c r="G4588" t="s">
        <v>24</v>
      </c>
      <c r="H4588">
        <v>11.28</v>
      </c>
      <c r="I4588">
        <v>0</v>
      </c>
      <c r="J4588" t="s">
        <v>48</v>
      </c>
      <c r="K4588">
        <v>487738</v>
      </c>
      <c r="L4588">
        <v>22</v>
      </c>
      <c r="M4588">
        <v>0</v>
      </c>
      <c r="N4588">
        <v>0</v>
      </c>
      <c r="O4588">
        <v>0</v>
      </c>
      <c r="P4588">
        <v>0</v>
      </c>
      <c r="Q4588">
        <v>0</v>
      </c>
      <c r="R4588" t="s">
        <v>11581</v>
      </c>
      <c r="S4588" t="s">
        <v>50</v>
      </c>
    </row>
    <row r="4589" spans="1:19">
      <c r="A4589" t="s">
        <v>11582</v>
      </c>
      <c r="B4589" t="s">
        <v>983</v>
      </c>
      <c r="C4589" t="s">
        <v>60</v>
      </c>
      <c r="D4589" t="s">
        <v>70</v>
      </c>
      <c r="E4589">
        <v>486.51</v>
      </c>
      <c r="F4589" t="s">
        <v>55</v>
      </c>
      <c r="G4589" t="s">
        <v>40</v>
      </c>
      <c r="H4589">
        <v>1.9</v>
      </c>
      <c r="I4589">
        <v>0</v>
      </c>
      <c r="J4589" t="s">
        <v>31</v>
      </c>
      <c r="K4589">
        <v>534473</v>
      </c>
      <c r="L4589">
        <v>12</v>
      </c>
      <c r="M4589">
        <v>0</v>
      </c>
      <c r="N4589">
        <v>0</v>
      </c>
      <c r="O4589">
        <v>0</v>
      </c>
      <c r="P4589">
        <v>0</v>
      </c>
      <c r="Q4589">
        <v>0</v>
      </c>
      <c r="R4589" t="s">
        <v>11583</v>
      </c>
    </row>
    <row r="4590" spans="1:19">
      <c r="A4590" t="s">
        <v>11584</v>
      </c>
      <c r="B4590" t="s">
        <v>2275</v>
      </c>
      <c r="C4590" t="s">
        <v>121</v>
      </c>
      <c r="D4590" t="s">
        <v>22</v>
      </c>
      <c r="E4590">
        <v>184.04</v>
      </c>
      <c r="F4590" t="s">
        <v>23</v>
      </c>
      <c r="G4590" t="s">
        <v>24</v>
      </c>
      <c r="H4590">
        <v>8.0399999999999991</v>
      </c>
      <c r="I4590">
        <v>0</v>
      </c>
      <c r="J4590" t="s">
        <v>31</v>
      </c>
      <c r="K4590">
        <v>408192</v>
      </c>
      <c r="L4590">
        <v>17</v>
      </c>
      <c r="M4590">
        <v>0</v>
      </c>
      <c r="N4590">
        <v>0</v>
      </c>
      <c r="O4590">
        <v>0</v>
      </c>
      <c r="P4590">
        <v>0</v>
      </c>
      <c r="Q4590">
        <v>0</v>
      </c>
      <c r="R4590" t="s">
        <v>11585</v>
      </c>
    </row>
    <row r="4591" spans="1:19">
      <c r="A4591" t="s">
        <v>11586</v>
      </c>
      <c r="B4591" t="s">
        <v>11587</v>
      </c>
      <c r="C4591" t="s">
        <v>21</v>
      </c>
      <c r="D4591" t="s">
        <v>70</v>
      </c>
      <c r="E4591">
        <v>99.6</v>
      </c>
      <c r="F4591" t="s">
        <v>23</v>
      </c>
      <c r="G4591" t="s">
        <v>24</v>
      </c>
      <c r="H4591">
        <v>2.4</v>
      </c>
      <c r="I4591">
        <v>0</v>
      </c>
      <c r="J4591" t="s">
        <v>25</v>
      </c>
      <c r="K4591">
        <v>469523</v>
      </c>
      <c r="L4591">
        <v>20</v>
      </c>
      <c r="M4591">
        <v>0</v>
      </c>
      <c r="N4591">
        <v>0</v>
      </c>
      <c r="O4591">
        <v>0</v>
      </c>
      <c r="P4591">
        <v>0</v>
      </c>
      <c r="Q4591">
        <v>0</v>
      </c>
      <c r="R4591" t="s">
        <v>11588</v>
      </c>
    </row>
    <row r="4592" spans="1:19">
      <c r="A4592" t="s">
        <v>11589</v>
      </c>
      <c r="B4592" t="s">
        <v>11590</v>
      </c>
      <c r="C4592" t="s">
        <v>21</v>
      </c>
      <c r="D4592" t="s">
        <v>54</v>
      </c>
      <c r="E4592">
        <v>376.3</v>
      </c>
      <c r="F4592" t="s">
        <v>55</v>
      </c>
      <c r="G4592" t="s">
        <v>40</v>
      </c>
      <c r="H4592">
        <v>9.3800000000000008</v>
      </c>
      <c r="I4592">
        <v>0</v>
      </c>
      <c r="J4592" t="s">
        <v>31</v>
      </c>
      <c r="K4592">
        <v>473888</v>
      </c>
      <c r="L4592">
        <v>17</v>
      </c>
      <c r="M4592">
        <v>0</v>
      </c>
      <c r="N4592">
        <v>0</v>
      </c>
      <c r="O4592">
        <v>0</v>
      </c>
      <c r="P4592">
        <v>0</v>
      </c>
      <c r="Q4592">
        <v>0</v>
      </c>
      <c r="R4592" t="s">
        <v>11591</v>
      </c>
    </row>
    <row r="4593" spans="1:19">
      <c r="A4593" t="s">
        <v>11592</v>
      </c>
      <c r="B4593" t="s">
        <v>11593</v>
      </c>
      <c r="C4593" t="s">
        <v>121</v>
      </c>
      <c r="D4593" t="s">
        <v>30</v>
      </c>
      <c r="E4593">
        <v>423.72</v>
      </c>
      <c r="F4593" t="s">
        <v>23</v>
      </c>
      <c r="G4593" t="s">
        <v>24</v>
      </c>
      <c r="H4593">
        <v>1.19</v>
      </c>
      <c r="I4593">
        <v>0</v>
      </c>
      <c r="J4593" t="s">
        <v>48</v>
      </c>
      <c r="K4593">
        <v>507900</v>
      </c>
      <c r="L4593">
        <v>22</v>
      </c>
      <c r="M4593">
        <v>0</v>
      </c>
      <c r="N4593">
        <v>0</v>
      </c>
      <c r="O4593">
        <v>0</v>
      </c>
      <c r="P4593">
        <v>0</v>
      </c>
      <c r="Q4593">
        <v>0</v>
      </c>
      <c r="R4593" t="s">
        <v>11594</v>
      </c>
    </row>
    <row r="4594" spans="1:19">
      <c r="A4594" t="s">
        <v>11595</v>
      </c>
      <c r="B4594" t="s">
        <v>2698</v>
      </c>
      <c r="C4594" t="s">
        <v>21</v>
      </c>
      <c r="D4594" t="s">
        <v>54</v>
      </c>
      <c r="E4594">
        <v>184.41</v>
      </c>
      <c r="F4594" t="s">
        <v>23</v>
      </c>
      <c r="G4594" t="s">
        <v>24</v>
      </c>
      <c r="H4594">
        <v>15.98</v>
      </c>
      <c r="I4594">
        <v>0</v>
      </c>
      <c r="J4594" t="s">
        <v>25</v>
      </c>
      <c r="K4594">
        <v>548649</v>
      </c>
      <c r="L4594">
        <v>30</v>
      </c>
      <c r="M4594">
        <v>0</v>
      </c>
      <c r="N4594">
        <v>0</v>
      </c>
      <c r="O4594">
        <v>0</v>
      </c>
      <c r="P4594">
        <v>1</v>
      </c>
      <c r="Q4594">
        <v>0</v>
      </c>
      <c r="R4594" t="s">
        <v>11596</v>
      </c>
    </row>
    <row r="4595" spans="1:19">
      <c r="A4595" t="s">
        <v>11597</v>
      </c>
      <c r="B4595" t="s">
        <v>11598</v>
      </c>
      <c r="C4595" t="s">
        <v>53</v>
      </c>
      <c r="D4595" t="s">
        <v>30</v>
      </c>
      <c r="E4595">
        <v>148.59</v>
      </c>
      <c r="F4595" t="s">
        <v>23</v>
      </c>
      <c r="G4595" t="s">
        <v>24</v>
      </c>
      <c r="H4595">
        <v>2.5499999999999998</v>
      </c>
      <c r="I4595">
        <v>0</v>
      </c>
      <c r="J4595" t="s">
        <v>144</v>
      </c>
      <c r="K4595">
        <v>521284</v>
      </c>
      <c r="L4595">
        <v>19</v>
      </c>
      <c r="M4595">
        <v>0</v>
      </c>
      <c r="N4595">
        <v>0</v>
      </c>
      <c r="O4595">
        <v>0</v>
      </c>
      <c r="P4595">
        <v>0</v>
      </c>
      <c r="Q4595">
        <v>0</v>
      </c>
      <c r="R4595" t="s">
        <v>11599</v>
      </c>
    </row>
    <row r="4596" spans="1:19">
      <c r="A4596" t="s">
        <v>11600</v>
      </c>
      <c r="B4596" t="s">
        <v>11601</v>
      </c>
      <c r="C4596" t="s">
        <v>21</v>
      </c>
      <c r="D4596" t="s">
        <v>70</v>
      </c>
      <c r="E4596">
        <v>743.29</v>
      </c>
      <c r="F4596" t="s">
        <v>23</v>
      </c>
      <c r="G4596" t="s">
        <v>24</v>
      </c>
      <c r="H4596">
        <v>5.39</v>
      </c>
      <c r="I4596">
        <v>0</v>
      </c>
      <c r="J4596" t="s">
        <v>31</v>
      </c>
      <c r="K4596">
        <v>443878</v>
      </c>
      <c r="L4596">
        <v>49</v>
      </c>
      <c r="M4596">
        <v>0</v>
      </c>
      <c r="N4596">
        <v>0</v>
      </c>
      <c r="O4596">
        <v>1</v>
      </c>
      <c r="P4596">
        <v>0</v>
      </c>
      <c r="Q4596">
        <v>0</v>
      </c>
      <c r="R4596" t="s">
        <v>11602</v>
      </c>
    </row>
    <row r="4597" spans="1:19">
      <c r="A4597" t="s">
        <v>11603</v>
      </c>
      <c r="B4597" t="s">
        <v>1895</v>
      </c>
      <c r="C4597" t="s">
        <v>35</v>
      </c>
      <c r="D4597" t="s">
        <v>30</v>
      </c>
      <c r="E4597">
        <v>105.58</v>
      </c>
      <c r="F4597" t="s">
        <v>23</v>
      </c>
      <c r="G4597" t="s">
        <v>24</v>
      </c>
      <c r="H4597">
        <v>9.61</v>
      </c>
      <c r="I4597">
        <v>0</v>
      </c>
      <c r="J4597" t="s">
        <v>48</v>
      </c>
      <c r="K4597">
        <v>552182</v>
      </c>
      <c r="L4597">
        <v>10</v>
      </c>
      <c r="M4597">
        <v>0</v>
      </c>
      <c r="N4597">
        <v>0</v>
      </c>
      <c r="O4597">
        <v>0</v>
      </c>
      <c r="P4597">
        <v>0</v>
      </c>
      <c r="Q4597">
        <v>0</v>
      </c>
      <c r="R4597" t="s">
        <v>11604</v>
      </c>
    </row>
    <row r="4598" spans="1:19">
      <c r="A4598" t="s">
        <v>11605</v>
      </c>
      <c r="B4598" t="s">
        <v>2901</v>
      </c>
      <c r="C4598" t="s">
        <v>21</v>
      </c>
      <c r="D4598" t="s">
        <v>70</v>
      </c>
      <c r="E4598">
        <v>164.97</v>
      </c>
      <c r="F4598" t="s">
        <v>39</v>
      </c>
      <c r="G4598" t="s">
        <v>40</v>
      </c>
      <c r="H4598">
        <v>2.06</v>
      </c>
      <c r="I4598">
        <v>0</v>
      </c>
      <c r="J4598" t="s">
        <v>48</v>
      </c>
      <c r="K4598">
        <v>486904</v>
      </c>
      <c r="L4598">
        <v>59</v>
      </c>
      <c r="M4598">
        <v>1</v>
      </c>
      <c r="N4598">
        <v>0</v>
      </c>
      <c r="O4598">
        <v>0</v>
      </c>
      <c r="P4598">
        <v>0</v>
      </c>
      <c r="Q4598">
        <v>1</v>
      </c>
      <c r="R4598" t="s">
        <v>11606</v>
      </c>
    </row>
    <row r="4599" spans="1:19">
      <c r="A4599" t="s">
        <v>11607</v>
      </c>
      <c r="B4599" t="s">
        <v>10477</v>
      </c>
      <c r="C4599" t="s">
        <v>29</v>
      </c>
      <c r="D4599" t="s">
        <v>54</v>
      </c>
      <c r="E4599">
        <v>489.09</v>
      </c>
      <c r="F4599" t="s">
        <v>23</v>
      </c>
      <c r="G4599" t="s">
        <v>24</v>
      </c>
      <c r="H4599">
        <v>13.39</v>
      </c>
      <c r="I4599">
        <v>0</v>
      </c>
      <c r="J4599" t="s">
        <v>48</v>
      </c>
      <c r="K4599">
        <v>496652</v>
      </c>
      <c r="L4599">
        <v>14</v>
      </c>
      <c r="M4599">
        <v>0</v>
      </c>
      <c r="N4599">
        <v>0</v>
      </c>
      <c r="O4599">
        <v>0</v>
      </c>
      <c r="P4599">
        <v>0</v>
      </c>
      <c r="Q4599">
        <v>0</v>
      </c>
      <c r="R4599" t="s">
        <v>11608</v>
      </c>
    </row>
    <row r="4600" spans="1:19">
      <c r="A4600" t="s">
        <v>11609</v>
      </c>
      <c r="B4600" t="s">
        <v>11610</v>
      </c>
      <c r="C4600" t="s">
        <v>29</v>
      </c>
      <c r="D4600" t="s">
        <v>22</v>
      </c>
      <c r="E4600">
        <v>329.12</v>
      </c>
      <c r="F4600" t="s">
        <v>23</v>
      </c>
      <c r="G4600" t="s">
        <v>24</v>
      </c>
      <c r="H4600">
        <v>8.33</v>
      </c>
      <c r="I4600">
        <v>0</v>
      </c>
      <c r="J4600" t="s">
        <v>48</v>
      </c>
      <c r="K4600">
        <v>484369</v>
      </c>
      <c r="L4600">
        <v>19</v>
      </c>
      <c r="M4600">
        <v>0</v>
      </c>
      <c r="N4600">
        <v>0</v>
      </c>
      <c r="O4600">
        <v>0</v>
      </c>
      <c r="P4600">
        <v>0</v>
      </c>
      <c r="Q4600">
        <v>0</v>
      </c>
      <c r="R4600" t="s">
        <v>11611</v>
      </c>
    </row>
    <row r="4601" spans="1:19">
      <c r="A4601" t="s">
        <v>11612</v>
      </c>
      <c r="B4601" t="s">
        <v>496</v>
      </c>
      <c r="C4601" t="s">
        <v>121</v>
      </c>
      <c r="D4601" t="s">
        <v>70</v>
      </c>
      <c r="E4601">
        <v>205.64</v>
      </c>
      <c r="F4601" t="s">
        <v>23</v>
      </c>
      <c r="G4601" t="s">
        <v>24</v>
      </c>
      <c r="H4601">
        <v>10.68</v>
      </c>
      <c r="I4601">
        <v>0</v>
      </c>
      <c r="J4601" t="s">
        <v>25</v>
      </c>
      <c r="K4601">
        <v>553177</v>
      </c>
      <c r="L4601">
        <v>20</v>
      </c>
      <c r="M4601">
        <v>0</v>
      </c>
      <c r="N4601">
        <v>0</v>
      </c>
      <c r="O4601">
        <v>0</v>
      </c>
      <c r="P4601">
        <v>0</v>
      </c>
      <c r="Q4601">
        <v>0</v>
      </c>
      <c r="R4601" t="s">
        <v>11613</v>
      </c>
    </row>
    <row r="4602" spans="1:19">
      <c r="A4602" t="s">
        <v>11614</v>
      </c>
      <c r="B4602" t="s">
        <v>162</v>
      </c>
      <c r="C4602" t="s">
        <v>53</v>
      </c>
      <c r="D4602" t="s">
        <v>30</v>
      </c>
      <c r="E4602">
        <v>709.46</v>
      </c>
      <c r="F4602" t="s">
        <v>23</v>
      </c>
      <c r="G4602" t="s">
        <v>24</v>
      </c>
      <c r="H4602">
        <v>1</v>
      </c>
      <c r="I4602">
        <v>0</v>
      </c>
      <c r="J4602" t="s">
        <v>25</v>
      </c>
      <c r="K4602">
        <v>508217</v>
      </c>
      <c r="L4602">
        <v>10</v>
      </c>
      <c r="M4602">
        <v>0</v>
      </c>
      <c r="N4602">
        <v>0</v>
      </c>
      <c r="O4602">
        <v>0</v>
      </c>
      <c r="P4602">
        <v>0</v>
      </c>
      <c r="Q4602">
        <v>0</v>
      </c>
      <c r="R4602" t="s">
        <v>11615</v>
      </c>
    </row>
    <row r="4603" spans="1:19">
      <c r="A4603" t="s">
        <v>11616</v>
      </c>
      <c r="B4603" t="s">
        <v>2466</v>
      </c>
      <c r="C4603" t="s">
        <v>44</v>
      </c>
      <c r="D4603" t="s">
        <v>30</v>
      </c>
      <c r="E4603">
        <v>445.64</v>
      </c>
      <c r="F4603" t="s">
        <v>55</v>
      </c>
      <c r="G4603" t="s">
        <v>40</v>
      </c>
      <c r="H4603">
        <v>6.33</v>
      </c>
      <c r="I4603">
        <v>0</v>
      </c>
      <c r="J4603" t="s">
        <v>31</v>
      </c>
      <c r="K4603">
        <v>455295</v>
      </c>
      <c r="L4603">
        <v>15</v>
      </c>
      <c r="M4603">
        <v>0</v>
      </c>
      <c r="N4603">
        <v>0</v>
      </c>
      <c r="O4603">
        <v>0</v>
      </c>
      <c r="P4603">
        <v>0</v>
      </c>
      <c r="Q4603">
        <v>0</v>
      </c>
      <c r="R4603" t="s">
        <v>11617</v>
      </c>
    </row>
    <row r="4604" spans="1:19">
      <c r="A4604" t="s">
        <v>11618</v>
      </c>
      <c r="B4604" t="s">
        <v>1136</v>
      </c>
      <c r="C4604" t="s">
        <v>60</v>
      </c>
      <c r="D4604" t="s">
        <v>30</v>
      </c>
      <c r="E4604">
        <v>429.07</v>
      </c>
      <c r="F4604" t="s">
        <v>23</v>
      </c>
      <c r="G4604" t="s">
        <v>24</v>
      </c>
      <c r="H4604">
        <v>4.76</v>
      </c>
      <c r="I4604">
        <v>0</v>
      </c>
      <c r="J4604" t="s">
        <v>31</v>
      </c>
      <c r="K4604">
        <v>443292</v>
      </c>
      <c r="L4604">
        <v>31</v>
      </c>
      <c r="M4604">
        <v>0</v>
      </c>
      <c r="N4604">
        <v>0</v>
      </c>
      <c r="O4604">
        <v>0</v>
      </c>
      <c r="P4604">
        <v>1</v>
      </c>
      <c r="Q4604">
        <v>0</v>
      </c>
      <c r="R4604" t="s">
        <v>11619</v>
      </c>
    </row>
    <row r="4605" spans="1:19">
      <c r="A4605" t="s">
        <v>11620</v>
      </c>
      <c r="B4605" t="s">
        <v>104</v>
      </c>
      <c r="C4605" t="s">
        <v>44</v>
      </c>
      <c r="D4605" t="s">
        <v>22</v>
      </c>
      <c r="E4605">
        <v>674.31</v>
      </c>
      <c r="F4605" t="s">
        <v>39</v>
      </c>
      <c r="G4605" t="s">
        <v>24</v>
      </c>
      <c r="H4605">
        <v>6.62</v>
      </c>
      <c r="I4605">
        <v>0</v>
      </c>
      <c r="J4605" t="s">
        <v>48</v>
      </c>
      <c r="K4605">
        <v>517414</v>
      </c>
      <c r="L4605">
        <v>12</v>
      </c>
      <c r="M4605">
        <v>0</v>
      </c>
      <c r="N4605">
        <v>0</v>
      </c>
      <c r="O4605">
        <v>0</v>
      </c>
      <c r="P4605">
        <v>0</v>
      </c>
      <c r="Q4605">
        <v>0</v>
      </c>
      <c r="R4605" t="s">
        <v>11621</v>
      </c>
      <c r="S4605" t="s">
        <v>50</v>
      </c>
    </row>
    <row r="4606" spans="1:19">
      <c r="A4606" t="s">
        <v>11622</v>
      </c>
      <c r="B4606" t="s">
        <v>11623</v>
      </c>
      <c r="C4606" t="s">
        <v>44</v>
      </c>
      <c r="D4606" t="s">
        <v>54</v>
      </c>
      <c r="E4606">
        <v>115.76</v>
      </c>
      <c r="F4606" t="s">
        <v>39</v>
      </c>
      <c r="G4606" t="s">
        <v>40</v>
      </c>
      <c r="H4606">
        <v>11.94</v>
      </c>
      <c r="I4606">
        <v>0</v>
      </c>
      <c r="J4606" t="s">
        <v>31</v>
      </c>
      <c r="K4606">
        <v>486808</v>
      </c>
      <c r="L4606">
        <v>22</v>
      </c>
      <c r="M4606">
        <v>0</v>
      </c>
      <c r="N4606">
        <v>0</v>
      </c>
      <c r="O4606">
        <v>0</v>
      </c>
      <c r="P4606">
        <v>0</v>
      </c>
      <c r="Q4606">
        <v>0</v>
      </c>
      <c r="R4606" t="s">
        <v>11624</v>
      </c>
    </row>
    <row r="4607" spans="1:19">
      <c r="A4607" t="s">
        <v>11625</v>
      </c>
      <c r="B4607" t="s">
        <v>1298</v>
      </c>
      <c r="C4607" t="s">
        <v>21</v>
      </c>
      <c r="D4607" t="s">
        <v>70</v>
      </c>
      <c r="E4607">
        <v>877.65</v>
      </c>
      <c r="F4607" t="s">
        <v>55</v>
      </c>
      <c r="G4607" t="s">
        <v>40</v>
      </c>
      <c r="H4607">
        <v>0.5</v>
      </c>
      <c r="I4607">
        <v>0</v>
      </c>
      <c r="J4607" t="s">
        <v>31</v>
      </c>
      <c r="K4607">
        <v>497588</v>
      </c>
      <c r="L4607">
        <v>21</v>
      </c>
      <c r="M4607">
        <v>0</v>
      </c>
      <c r="N4607">
        <v>0</v>
      </c>
      <c r="O4607">
        <v>0</v>
      </c>
      <c r="P4607">
        <v>0</v>
      </c>
      <c r="Q4607">
        <v>0</v>
      </c>
      <c r="R4607" t="s">
        <v>11626</v>
      </c>
    </row>
    <row r="4608" spans="1:19">
      <c r="A4608" t="s">
        <v>11627</v>
      </c>
      <c r="B4608" t="s">
        <v>7841</v>
      </c>
      <c r="C4608" t="s">
        <v>21</v>
      </c>
      <c r="D4608" t="s">
        <v>30</v>
      </c>
      <c r="E4608">
        <v>240.24</v>
      </c>
      <c r="F4608" t="s">
        <v>39</v>
      </c>
      <c r="G4608" t="s">
        <v>24</v>
      </c>
      <c r="H4608">
        <v>8.15</v>
      </c>
      <c r="I4608">
        <v>0</v>
      </c>
      <c r="J4608" t="s">
        <v>25</v>
      </c>
      <c r="K4608">
        <v>531478</v>
      </c>
      <c r="L4608">
        <v>25</v>
      </c>
      <c r="M4608">
        <v>0</v>
      </c>
      <c r="N4608">
        <v>0</v>
      </c>
      <c r="O4608">
        <v>0</v>
      </c>
      <c r="P4608">
        <v>0</v>
      </c>
      <c r="Q4608">
        <v>0</v>
      </c>
      <c r="R4608" t="s">
        <v>11628</v>
      </c>
      <c r="S4608" t="s">
        <v>50</v>
      </c>
    </row>
    <row r="4609" spans="1:18">
      <c r="A4609" t="s">
        <v>11629</v>
      </c>
      <c r="B4609" t="s">
        <v>2064</v>
      </c>
      <c r="C4609" t="s">
        <v>21</v>
      </c>
      <c r="D4609" t="s">
        <v>70</v>
      </c>
      <c r="E4609">
        <v>422.81</v>
      </c>
      <c r="F4609" t="s">
        <v>23</v>
      </c>
      <c r="G4609" t="s">
        <v>24</v>
      </c>
      <c r="H4609">
        <v>3.08</v>
      </c>
      <c r="I4609">
        <v>0</v>
      </c>
      <c r="J4609" t="s">
        <v>31</v>
      </c>
      <c r="K4609">
        <v>468775</v>
      </c>
      <c r="L4609">
        <v>47</v>
      </c>
      <c r="M4609">
        <v>0</v>
      </c>
      <c r="N4609">
        <v>1</v>
      </c>
      <c r="O4609">
        <v>0</v>
      </c>
      <c r="P4609">
        <v>0</v>
      </c>
      <c r="Q4609">
        <v>0</v>
      </c>
      <c r="R4609" t="s">
        <v>11630</v>
      </c>
    </row>
    <row r="4610" spans="1:18">
      <c r="A4610" t="s">
        <v>11631</v>
      </c>
      <c r="B4610" t="s">
        <v>11632</v>
      </c>
      <c r="C4610" t="s">
        <v>35</v>
      </c>
      <c r="D4610" t="s">
        <v>22</v>
      </c>
      <c r="E4610">
        <v>1400.9</v>
      </c>
      <c r="F4610" t="s">
        <v>23</v>
      </c>
      <c r="G4610" t="s">
        <v>24</v>
      </c>
      <c r="H4610">
        <v>10.72</v>
      </c>
      <c r="I4610">
        <v>0</v>
      </c>
      <c r="J4610" t="s">
        <v>48</v>
      </c>
      <c r="K4610">
        <v>457832</v>
      </c>
      <c r="L4610">
        <v>25</v>
      </c>
      <c r="M4610">
        <v>0</v>
      </c>
      <c r="N4610">
        <v>0</v>
      </c>
      <c r="O4610">
        <v>0</v>
      </c>
      <c r="P4610">
        <v>0</v>
      </c>
      <c r="Q4610">
        <v>0</v>
      </c>
      <c r="R4610" t="s">
        <v>11633</v>
      </c>
    </row>
    <row r="4611" spans="1:18">
      <c r="A4611" t="s">
        <v>11634</v>
      </c>
      <c r="B4611" t="s">
        <v>11635</v>
      </c>
      <c r="C4611" t="s">
        <v>95</v>
      </c>
      <c r="D4611" t="s">
        <v>54</v>
      </c>
      <c r="E4611">
        <v>227.93</v>
      </c>
      <c r="F4611" t="s">
        <v>55</v>
      </c>
      <c r="G4611" t="s">
        <v>40</v>
      </c>
      <c r="H4611">
        <v>9.3699999999999992</v>
      </c>
      <c r="I4611">
        <v>0</v>
      </c>
      <c r="J4611" t="s">
        <v>31</v>
      </c>
      <c r="K4611">
        <v>406537</v>
      </c>
      <c r="L4611">
        <v>41</v>
      </c>
      <c r="M4611">
        <v>0</v>
      </c>
      <c r="N4611">
        <v>0</v>
      </c>
      <c r="O4611">
        <v>0</v>
      </c>
      <c r="P4611">
        <v>1</v>
      </c>
      <c r="Q4611">
        <v>0</v>
      </c>
      <c r="R4611" t="s">
        <v>11636</v>
      </c>
    </row>
    <row r="4612" spans="1:18">
      <c r="A4612" t="s">
        <v>11637</v>
      </c>
      <c r="B4612" t="s">
        <v>9114</v>
      </c>
      <c r="C4612" t="s">
        <v>29</v>
      </c>
      <c r="D4612" t="s">
        <v>22</v>
      </c>
      <c r="E4612">
        <v>692.1</v>
      </c>
      <c r="F4612" t="s">
        <v>23</v>
      </c>
      <c r="G4612" t="s">
        <v>24</v>
      </c>
      <c r="H4612">
        <v>6.02</v>
      </c>
      <c r="I4612">
        <v>0</v>
      </c>
      <c r="J4612" t="s">
        <v>31</v>
      </c>
      <c r="K4612">
        <v>476376</v>
      </c>
      <c r="L4612">
        <v>23</v>
      </c>
      <c r="M4612">
        <v>0</v>
      </c>
      <c r="N4612">
        <v>0</v>
      </c>
      <c r="O4612">
        <v>0</v>
      </c>
      <c r="P4612">
        <v>0</v>
      </c>
      <c r="Q4612">
        <v>0</v>
      </c>
      <c r="R4612" t="s">
        <v>11638</v>
      </c>
    </row>
    <row r="4613" spans="1:18">
      <c r="A4613" t="s">
        <v>11639</v>
      </c>
      <c r="B4613" t="s">
        <v>5041</v>
      </c>
      <c r="C4613" t="s">
        <v>128</v>
      </c>
      <c r="D4613" t="s">
        <v>30</v>
      </c>
      <c r="E4613">
        <v>1044.68</v>
      </c>
      <c r="F4613" t="s">
        <v>23</v>
      </c>
      <c r="G4613" t="s">
        <v>24</v>
      </c>
      <c r="H4613">
        <v>10.08</v>
      </c>
      <c r="I4613">
        <v>0</v>
      </c>
      <c r="J4613" t="s">
        <v>144</v>
      </c>
      <c r="K4613">
        <v>482972</v>
      </c>
      <c r="L4613">
        <v>14</v>
      </c>
      <c r="M4613">
        <v>0</v>
      </c>
      <c r="N4613">
        <v>0</v>
      </c>
      <c r="O4613">
        <v>0</v>
      </c>
      <c r="P4613">
        <v>0</v>
      </c>
      <c r="Q4613">
        <v>0</v>
      </c>
      <c r="R4613" t="s">
        <v>11640</v>
      </c>
    </row>
    <row r="4614" spans="1:18">
      <c r="A4614" t="s">
        <v>11641</v>
      </c>
      <c r="B4614" t="s">
        <v>965</v>
      </c>
      <c r="C4614" t="s">
        <v>53</v>
      </c>
      <c r="D4614" t="s">
        <v>22</v>
      </c>
      <c r="E4614">
        <v>132.91</v>
      </c>
      <c r="F4614" t="s">
        <v>23</v>
      </c>
      <c r="G4614" t="s">
        <v>24</v>
      </c>
      <c r="H4614">
        <v>7.93</v>
      </c>
      <c r="I4614">
        <v>0</v>
      </c>
      <c r="J4614" t="s">
        <v>31</v>
      </c>
      <c r="K4614">
        <v>493273</v>
      </c>
      <c r="L4614">
        <v>24</v>
      </c>
      <c r="M4614">
        <v>0</v>
      </c>
      <c r="N4614">
        <v>0</v>
      </c>
      <c r="O4614">
        <v>0</v>
      </c>
      <c r="P4614">
        <v>0</v>
      </c>
      <c r="Q4614">
        <v>0</v>
      </c>
      <c r="R4614" t="s">
        <v>11642</v>
      </c>
    </row>
    <row r="4615" spans="1:18">
      <c r="A4615" t="s">
        <v>11643</v>
      </c>
      <c r="B4615" t="s">
        <v>1753</v>
      </c>
      <c r="C4615" t="s">
        <v>95</v>
      </c>
      <c r="D4615" t="s">
        <v>30</v>
      </c>
      <c r="E4615">
        <v>1338.76</v>
      </c>
      <c r="F4615" t="s">
        <v>55</v>
      </c>
      <c r="G4615" t="s">
        <v>40</v>
      </c>
      <c r="H4615">
        <v>8.0299999999999994</v>
      </c>
      <c r="I4615">
        <v>0</v>
      </c>
      <c r="J4615" t="s">
        <v>25</v>
      </c>
      <c r="K4615">
        <v>542021</v>
      </c>
      <c r="L4615">
        <v>24</v>
      </c>
      <c r="M4615">
        <v>0</v>
      </c>
      <c r="N4615">
        <v>0</v>
      </c>
      <c r="O4615">
        <v>0</v>
      </c>
      <c r="P4615">
        <v>0</v>
      </c>
      <c r="Q4615">
        <v>0</v>
      </c>
      <c r="R4615" t="s">
        <v>11644</v>
      </c>
    </row>
    <row r="4616" spans="1:18">
      <c r="A4616" t="s">
        <v>11645</v>
      </c>
      <c r="B4616" t="s">
        <v>7615</v>
      </c>
      <c r="C4616" t="s">
        <v>35</v>
      </c>
      <c r="D4616" t="s">
        <v>22</v>
      </c>
      <c r="E4616">
        <v>119.37</v>
      </c>
      <c r="F4616" t="s">
        <v>23</v>
      </c>
      <c r="G4616" t="s">
        <v>24</v>
      </c>
      <c r="H4616">
        <v>11.38</v>
      </c>
      <c r="I4616">
        <v>0</v>
      </c>
      <c r="J4616" t="s">
        <v>48</v>
      </c>
      <c r="K4616">
        <v>507668</v>
      </c>
      <c r="L4616">
        <v>13</v>
      </c>
      <c r="M4616">
        <v>0</v>
      </c>
      <c r="N4616">
        <v>0</v>
      </c>
      <c r="O4616">
        <v>0</v>
      </c>
      <c r="P4616">
        <v>0</v>
      </c>
      <c r="Q4616">
        <v>0</v>
      </c>
      <c r="R4616" t="s">
        <v>11646</v>
      </c>
    </row>
    <row r="4617" spans="1:18">
      <c r="A4617" t="s">
        <v>11647</v>
      </c>
      <c r="B4617" t="s">
        <v>11648</v>
      </c>
      <c r="C4617" t="s">
        <v>35</v>
      </c>
      <c r="D4617" t="s">
        <v>70</v>
      </c>
      <c r="E4617">
        <v>206.94</v>
      </c>
      <c r="F4617" t="s">
        <v>39</v>
      </c>
      <c r="G4617" t="s">
        <v>40</v>
      </c>
      <c r="H4617">
        <v>4.04</v>
      </c>
      <c r="I4617">
        <v>0</v>
      </c>
      <c r="J4617" t="s">
        <v>31</v>
      </c>
      <c r="K4617">
        <v>554573</v>
      </c>
      <c r="L4617">
        <v>17</v>
      </c>
      <c r="M4617">
        <v>0</v>
      </c>
      <c r="N4617">
        <v>0</v>
      </c>
      <c r="O4617">
        <v>0</v>
      </c>
      <c r="P4617">
        <v>0</v>
      </c>
      <c r="Q4617">
        <v>0</v>
      </c>
      <c r="R4617" t="s">
        <v>11649</v>
      </c>
    </row>
    <row r="4618" spans="1:18">
      <c r="A4618" t="s">
        <v>11650</v>
      </c>
      <c r="B4618" t="s">
        <v>11651</v>
      </c>
      <c r="C4618" t="s">
        <v>44</v>
      </c>
      <c r="D4618" t="s">
        <v>54</v>
      </c>
      <c r="E4618">
        <v>298.05</v>
      </c>
      <c r="F4618" t="s">
        <v>23</v>
      </c>
      <c r="G4618" t="s">
        <v>24</v>
      </c>
      <c r="H4618">
        <v>9.2899999999999991</v>
      </c>
      <c r="I4618">
        <v>0</v>
      </c>
      <c r="J4618" t="s">
        <v>31</v>
      </c>
      <c r="K4618">
        <v>493427</v>
      </c>
      <c r="L4618">
        <v>20</v>
      </c>
      <c r="M4618">
        <v>0</v>
      </c>
      <c r="N4618">
        <v>0</v>
      </c>
      <c r="O4618">
        <v>0</v>
      </c>
      <c r="P4618">
        <v>0</v>
      </c>
      <c r="Q4618">
        <v>0</v>
      </c>
      <c r="R4618" t="s">
        <v>11652</v>
      </c>
    </row>
    <row r="4619" spans="1:18">
      <c r="A4619" t="s">
        <v>11653</v>
      </c>
      <c r="B4619" t="s">
        <v>3117</v>
      </c>
      <c r="C4619" t="s">
        <v>121</v>
      </c>
      <c r="D4619" t="s">
        <v>22</v>
      </c>
      <c r="E4619">
        <v>658.37</v>
      </c>
      <c r="F4619" t="s">
        <v>23</v>
      </c>
      <c r="G4619" t="s">
        <v>24</v>
      </c>
      <c r="H4619">
        <v>0.67</v>
      </c>
      <c r="I4619">
        <v>0</v>
      </c>
      <c r="J4619" t="s">
        <v>31</v>
      </c>
      <c r="K4619">
        <v>494026</v>
      </c>
      <c r="L4619">
        <v>31</v>
      </c>
      <c r="M4619">
        <v>0</v>
      </c>
      <c r="N4619">
        <v>0</v>
      </c>
      <c r="O4619">
        <v>0</v>
      </c>
      <c r="P4619">
        <v>1</v>
      </c>
      <c r="Q4619">
        <v>0</v>
      </c>
      <c r="R4619" t="s">
        <v>11654</v>
      </c>
    </row>
    <row r="4620" spans="1:18">
      <c r="A4620" t="s">
        <v>11655</v>
      </c>
      <c r="B4620" t="s">
        <v>6158</v>
      </c>
      <c r="C4620" t="s">
        <v>53</v>
      </c>
      <c r="D4620" t="s">
        <v>22</v>
      </c>
      <c r="E4620">
        <v>345.11</v>
      </c>
      <c r="F4620" t="s">
        <v>23</v>
      </c>
      <c r="G4620" t="s">
        <v>24</v>
      </c>
      <c r="H4620">
        <v>6.5</v>
      </c>
      <c r="I4620">
        <v>0</v>
      </c>
      <c r="J4620" t="s">
        <v>48</v>
      </c>
      <c r="K4620">
        <v>466763</v>
      </c>
      <c r="L4620">
        <v>13</v>
      </c>
      <c r="M4620">
        <v>0</v>
      </c>
      <c r="N4620">
        <v>0</v>
      </c>
      <c r="O4620">
        <v>0</v>
      </c>
      <c r="P4620">
        <v>0</v>
      </c>
      <c r="Q4620">
        <v>0</v>
      </c>
      <c r="R4620" t="s">
        <v>11656</v>
      </c>
    </row>
    <row r="4621" spans="1:18">
      <c r="A4621" t="s">
        <v>11657</v>
      </c>
      <c r="B4621" t="s">
        <v>11658</v>
      </c>
      <c r="C4621" t="s">
        <v>95</v>
      </c>
      <c r="D4621" t="s">
        <v>54</v>
      </c>
      <c r="E4621">
        <v>666.05</v>
      </c>
      <c r="F4621" t="s">
        <v>55</v>
      </c>
      <c r="G4621" t="s">
        <v>40</v>
      </c>
      <c r="H4621">
        <v>8.0399999999999991</v>
      </c>
      <c r="I4621">
        <v>0</v>
      </c>
      <c r="J4621" t="s">
        <v>25</v>
      </c>
      <c r="K4621">
        <v>512613</v>
      </c>
      <c r="L4621">
        <v>37</v>
      </c>
      <c r="M4621">
        <v>0</v>
      </c>
      <c r="N4621">
        <v>1</v>
      </c>
      <c r="O4621">
        <v>0</v>
      </c>
      <c r="P4621">
        <v>0</v>
      </c>
      <c r="Q4621">
        <v>0</v>
      </c>
      <c r="R4621" t="s">
        <v>11659</v>
      </c>
    </row>
    <row r="4622" spans="1:18">
      <c r="A4622" t="s">
        <v>11660</v>
      </c>
      <c r="B4622" t="s">
        <v>11661</v>
      </c>
      <c r="C4622" t="s">
        <v>121</v>
      </c>
      <c r="D4622" t="s">
        <v>22</v>
      </c>
      <c r="E4622">
        <v>1098.1300000000001</v>
      </c>
      <c r="F4622" t="s">
        <v>23</v>
      </c>
      <c r="G4622" t="s">
        <v>24</v>
      </c>
      <c r="H4622">
        <v>6.88</v>
      </c>
      <c r="I4622">
        <v>0</v>
      </c>
      <c r="J4622" t="s">
        <v>31</v>
      </c>
      <c r="K4622">
        <v>500300</v>
      </c>
      <c r="L4622">
        <v>18</v>
      </c>
      <c r="M4622">
        <v>0</v>
      </c>
      <c r="N4622">
        <v>0</v>
      </c>
      <c r="O4622">
        <v>0</v>
      </c>
      <c r="P4622">
        <v>0</v>
      </c>
      <c r="Q4622">
        <v>0</v>
      </c>
      <c r="R4622" t="s">
        <v>11662</v>
      </c>
    </row>
    <row r="4623" spans="1:18">
      <c r="A4623" t="s">
        <v>11663</v>
      </c>
      <c r="B4623" t="s">
        <v>11664</v>
      </c>
      <c r="C4623" t="s">
        <v>35</v>
      </c>
      <c r="D4623" t="s">
        <v>22</v>
      </c>
      <c r="E4623">
        <v>64.84</v>
      </c>
      <c r="F4623" t="s">
        <v>39</v>
      </c>
      <c r="G4623" t="s">
        <v>40</v>
      </c>
      <c r="H4623">
        <v>5.79</v>
      </c>
      <c r="I4623">
        <v>0</v>
      </c>
      <c r="J4623" t="s">
        <v>31</v>
      </c>
      <c r="K4623">
        <v>526590</v>
      </c>
      <c r="L4623">
        <v>22</v>
      </c>
      <c r="M4623">
        <v>0</v>
      </c>
      <c r="N4623">
        <v>0</v>
      </c>
      <c r="O4623">
        <v>0</v>
      </c>
      <c r="P4623">
        <v>0</v>
      </c>
      <c r="Q4623">
        <v>0</v>
      </c>
      <c r="R4623" t="s">
        <v>11665</v>
      </c>
    </row>
    <row r="4624" spans="1:18">
      <c r="A4624" t="s">
        <v>11666</v>
      </c>
      <c r="B4624" t="s">
        <v>1385</v>
      </c>
      <c r="C4624" t="s">
        <v>128</v>
      </c>
      <c r="D4624" t="s">
        <v>30</v>
      </c>
      <c r="E4624">
        <v>266.14</v>
      </c>
      <c r="F4624" t="s">
        <v>55</v>
      </c>
      <c r="G4624" t="s">
        <v>40</v>
      </c>
      <c r="H4624">
        <v>1.46</v>
      </c>
      <c r="I4624">
        <v>0</v>
      </c>
      <c r="J4624" t="s">
        <v>144</v>
      </c>
      <c r="K4624">
        <v>541612</v>
      </c>
      <c r="L4624">
        <v>15</v>
      </c>
      <c r="M4624">
        <v>0</v>
      </c>
      <c r="N4624">
        <v>0</v>
      </c>
      <c r="O4624">
        <v>0</v>
      </c>
      <c r="P4624">
        <v>0</v>
      </c>
      <c r="Q4624">
        <v>0</v>
      </c>
      <c r="R4624" t="s">
        <v>11667</v>
      </c>
    </row>
    <row r="4625" spans="1:19">
      <c r="A4625" t="s">
        <v>11668</v>
      </c>
      <c r="B4625" t="s">
        <v>1561</v>
      </c>
      <c r="C4625" t="s">
        <v>44</v>
      </c>
      <c r="D4625" t="s">
        <v>54</v>
      </c>
      <c r="E4625">
        <v>1768.93</v>
      </c>
      <c r="F4625" t="s">
        <v>39</v>
      </c>
      <c r="G4625" t="s">
        <v>40</v>
      </c>
      <c r="H4625">
        <v>13.95</v>
      </c>
      <c r="I4625">
        <v>0</v>
      </c>
      <c r="J4625" t="s">
        <v>25</v>
      </c>
      <c r="K4625">
        <v>470876</v>
      </c>
      <c r="L4625">
        <v>45</v>
      </c>
      <c r="M4625">
        <v>0</v>
      </c>
      <c r="N4625">
        <v>0</v>
      </c>
      <c r="O4625">
        <v>1</v>
      </c>
      <c r="P4625">
        <v>0</v>
      </c>
      <c r="Q4625">
        <v>0</v>
      </c>
      <c r="R4625" t="s">
        <v>11669</v>
      </c>
    </row>
    <row r="4626" spans="1:19">
      <c r="A4626" t="s">
        <v>11670</v>
      </c>
      <c r="B4626" t="s">
        <v>7275</v>
      </c>
      <c r="C4626" t="s">
        <v>60</v>
      </c>
      <c r="D4626" t="s">
        <v>70</v>
      </c>
      <c r="E4626">
        <v>1025.1300000000001</v>
      </c>
      <c r="F4626" t="s">
        <v>23</v>
      </c>
      <c r="G4626" t="s">
        <v>24</v>
      </c>
      <c r="H4626">
        <v>1.74</v>
      </c>
      <c r="I4626">
        <v>0</v>
      </c>
      <c r="J4626" t="s">
        <v>48</v>
      </c>
      <c r="K4626">
        <v>406562</v>
      </c>
      <c r="L4626">
        <v>11</v>
      </c>
      <c r="M4626">
        <v>0</v>
      </c>
      <c r="N4626">
        <v>0</v>
      </c>
      <c r="O4626">
        <v>0</v>
      </c>
      <c r="P4626">
        <v>0</v>
      </c>
      <c r="Q4626">
        <v>0</v>
      </c>
      <c r="R4626" t="s">
        <v>11671</v>
      </c>
    </row>
    <row r="4627" spans="1:19">
      <c r="A4627" t="s">
        <v>11672</v>
      </c>
      <c r="B4627" t="s">
        <v>11673</v>
      </c>
      <c r="C4627" t="s">
        <v>121</v>
      </c>
      <c r="D4627" t="s">
        <v>30</v>
      </c>
      <c r="E4627">
        <v>960.36</v>
      </c>
      <c r="F4627" t="s">
        <v>23</v>
      </c>
      <c r="G4627" t="s">
        <v>24</v>
      </c>
      <c r="H4627">
        <v>1.01</v>
      </c>
      <c r="I4627">
        <v>0</v>
      </c>
      <c r="J4627" t="s">
        <v>144</v>
      </c>
      <c r="K4627">
        <v>499141</v>
      </c>
      <c r="L4627">
        <v>16</v>
      </c>
      <c r="M4627">
        <v>0</v>
      </c>
      <c r="N4627">
        <v>0</v>
      </c>
      <c r="O4627">
        <v>0</v>
      </c>
      <c r="P4627">
        <v>0</v>
      </c>
      <c r="Q4627">
        <v>0</v>
      </c>
      <c r="R4627" t="s">
        <v>11674</v>
      </c>
    </row>
    <row r="4628" spans="1:19">
      <c r="A4628" t="s">
        <v>11675</v>
      </c>
      <c r="B4628" t="s">
        <v>3318</v>
      </c>
      <c r="C4628" t="s">
        <v>21</v>
      </c>
      <c r="D4628" t="s">
        <v>30</v>
      </c>
      <c r="E4628">
        <v>969.78</v>
      </c>
      <c r="F4628" t="s">
        <v>23</v>
      </c>
      <c r="G4628" t="s">
        <v>24</v>
      </c>
      <c r="H4628">
        <v>2.5</v>
      </c>
      <c r="I4628">
        <v>0</v>
      </c>
      <c r="J4628" t="s">
        <v>31</v>
      </c>
      <c r="K4628">
        <v>405780</v>
      </c>
      <c r="L4628">
        <v>53</v>
      </c>
      <c r="M4628">
        <v>0</v>
      </c>
      <c r="N4628">
        <v>0</v>
      </c>
      <c r="O4628">
        <v>1</v>
      </c>
      <c r="P4628">
        <v>0</v>
      </c>
      <c r="Q4628">
        <v>0</v>
      </c>
      <c r="R4628" t="s">
        <v>11676</v>
      </c>
    </row>
    <row r="4629" spans="1:19">
      <c r="A4629" t="s">
        <v>11677</v>
      </c>
      <c r="B4629" t="s">
        <v>720</v>
      </c>
      <c r="C4629" t="s">
        <v>29</v>
      </c>
      <c r="D4629" t="s">
        <v>54</v>
      </c>
      <c r="E4629">
        <v>84.39</v>
      </c>
      <c r="F4629" t="s">
        <v>23</v>
      </c>
      <c r="G4629" t="s">
        <v>24</v>
      </c>
      <c r="H4629">
        <v>10.47</v>
      </c>
      <c r="I4629">
        <v>0</v>
      </c>
      <c r="J4629" t="s">
        <v>31</v>
      </c>
      <c r="K4629">
        <v>485273</v>
      </c>
      <c r="L4629">
        <v>15</v>
      </c>
      <c r="M4629">
        <v>0</v>
      </c>
      <c r="N4629">
        <v>0</v>
      </c>
      <c r="O4629">
        <v>0</v>
      </c>
      <c r="P4629">
        <v>0</v>
      </c>
      <c r="Q4629">
        <v>0</v>
      </c>
      <c r="R4629" t="s">
        <v>11678</v>
      </c>
    </row>
    <row r="4630" spans="1:19">
      <c r="A4630" t="s">
        <v>11679</v>
      </c>
      <c r="B4630" t="s">
        <v>11680</v>
      </c>
      <c r="C4630" t="s">
        <v>35</v>
      </c>
      <c r="D4630" t="s">
        <v>30</v>
      </c>
      <c r="E4630">
        <v>98.3</v>
      </c>
      <c r="F4630" t="s">
        <v>55</v>
      </c>
      <c r="G4630" t="s">
        <v>24</v>
      </c>
      <c r="H4630">
        <v>9.49</v>
      </c>
      <c r="I4630">
        <v>0</v>
      </c>
      <c r="J4630" t="s">
        <v>31</v>
      </c>
      <c r="K4630">
        <v>531186</v>
      </c>
      <c r="L4630">
        <v>23</v>
      </c>
      <c r="M4630">
        <v>0</v>
      </c>
      <c r="N4630">
        <v>0</v>
      </c>
      <c r="O4630">
        <v>0</v>
      </c>
      <c r="P4630">
        <v>0</v>
      </c>
      <c r="Q4630">
        <v>0</v>
      </c>
      <c r="R4630" t="s">
        <v>11681</v>
      </c>
      <c r="S4630" t="s">
        <v>57</v>
      </c>
    </row>
    <row r="4631" spans="1:19">
      <c r="A4631" t="s">
        <v>11682</v>
      </c>
      <c r="B4631" t="s">
        <v>2545</v>
      </c>
      <c r="C4631" t="s">
        <v>111</v>
      </c>
      <c r="D4631" t="s">
        <v>30</v>
      </c>
      <c r="E4631">
        <v>96.83</v>
      </c>
      <c r="F4631" t="s">
        <v>39</v>
      </c>
      <c r="G4631" t="s">
        <v>40</v>
      </c>
      <c r="H4631">
        <v>5.51</v>
      </c>
      <c r="I4631">
        <v>0</v>
      </c>
      <c r="J4631" t="s">
        <v>25</v>
      </c>
      <c r="K4631">
        <v>452351</v>
      </c>
      <c r="L4631">
        <v>25</v>
      </c>
      <c r="M4631">
        <v>0</v>
      </c>
      <c r="N4631">
        <v>0</v>
      </c>
      <c r="O4631">
        <v>0</v>
      </c>
      <c r="P4631">
        <v>0</v>
      </c>
      <c r="Q4631">
        <v>0</v>
      </c>
      <c r="R4631" t="s">
        <v>11683</v>
      </c>
    </row>
    <row r="4632" spans="1:19">
      <c r="A4632" t="s">
        <v>11684</v>
      </c>
      <c r="B4632" t="s">
        <v>5067</v>
      </c>
      <c r="C4632" t="s">
        <v>111</v>
      </c>
      <c r="D4632" t="s">
        <v>70</v>
      </c>
      <c r="E4632">
        <v>71.989999999999995</v>
      </c>
      <c r="F4632" t="s">
        <v>23</v>
      </c>
      <c r="G4632" t="s">
        <v>24</v>
      </c>
      <c r="H4632">
        <v>3.89</v>
      </c>
      <c r="I4632">
        <v>0</v>
      </c>
      <c r="J4632" t="s">
        <v>25</v>
      </c>
      <c r="K4632">
        <v>500250</v>
      </c>
      <c r="L4632">
        <v>25</v>
      </c>
      <c r="M4632">
        <v>0</v>
      </c>
      <c r="N4632">
        <v>0</v>
      </c>
      <c r="O4632">
        <v>0</v>
      </c>
      <c r="P4632">
        <v>0</v>
      </c>
      <c r="Q4632">
        <v>0</v>
      </c>
      <c r="R4632" t="s">
        <v>11685</v>
      </c>
    </row>
    <row r="4633" spans="1:19">
      <c r="A4633" t="s">
        <v>11686</v>
      </c>
      <c r="B4633" t="s">
        <v>1555</v>
      </c>
      <c r="C4633" t="s">
        <v>44</v>
      </c>
      <c r="D4633" t="s">
        <v>70</v>
      </c>
      <c r="E4633">
        <v>517.11</v>
      </c>
      <c r="F4633" t="s">
        <v>23</v>
      </c>
      <c r="G4633" t="s">
        <v>24</v>
      </c>
      <c r="H4633">
        <v>5.37</v>
      </c>
      <c r="I4633">
        <v>0</v>
      </c>
      <c r="J4633" t="s">
        <v>31</v>
      </c>
      <c r="K4633">
        <v>486316</v>
      </c>
      <c r="L4633">
        <v>16</v>
      </c>
      <c r="M4633">
        <v>0</v>
      </c>
      <c r="N4633">
        <v>0</v>
      </c>
      <c r="O4633">
        <v>0</v>
      </c>
      <c r="P4633">
        <v>0</v>
      </c>
      <c r="Q4633">
        <v>0</v>
      </c>
      <c r="R4633" t="s">
        <v>11687</v>
      </c>
    </row>
    <row r="4634" spans="1:19">
      <c r="A4634" t="s">
        <v>11688</v>
      </c>
      <c r="B4634" t="s">
        <v>5070</v>
      </c>
      <c r="C4634" t="s">
        <v>53</v>
      </c>
      <c r="D4634" t="s">
        <v>70</v>
      </c>
      <c r="E4634">
        <v>1118.94</v>
      </c>
      <c r="F4634" t="s">
        <v>23</v>
      </c>
      <c r="G4634" t="s">
        <v>24</v>
      </c>
      <c r="H4634">
        <v>5.95</v>
      </c>
      <c r="I4634">
        <v>0</v>
      </c>
      <c r="J4634" t="s">
        <v>31</v>
      </c>
      <c r="K4634">
        <v>543767</v>
      </c>
      <c r="L4634">
        <v>10</v>
      </c>
      <c r="M4634">
        <v>0</v>
      </c>
      <c r="N4634">
        <v>0</v>
      </c>
      <c r="O4634">
        <v>0</v>
      </c>
      <c r="P4634">
        <v>0</v>
      </c>
      <c r="Q4634">
        <v>0</v>
      </c>
      <c r="R4634" t="s">
        <v>11689</v>
      </c>
    </row>
    <row r="4635" spans="1:19">
      <c r="A4635" t="s">
        <v>11690</v>
      </c>
      <c r="B4635" t="s">
        <v>120</v>
      </c>
      <c r="C4635" t="s">
        <v>29</v>
      </c>
      <c r="D4635" t="s">
        <v>54</v>
      </c>
      <c r="E4635">
        <v>558.05999999999995</v>
      </c>
      <c r="F4635" t="s">
        <v>23</v>
      </c>
      <c r="G4635" t="s">
        <v>24</v>
      </c>
      <c r="H4635">
        <v>10.75</v>
      </c>
      <c r="I4635">
        <v>0</v>
      </c>
      <c r="J4635" t="s">
        <v>25</v>
      </c>
      <c r="K4635">
        <v>524621</v>
      </c>
      <c r="L4635">
        <v>10</v>
      </c>
      <c r="M4635">
        <v>0</v>
      </c>
      <c r="N4635">
        <v>0</v>
      </c>
      <c r="O4635">
        <v>0</v>
      </c>
      <c r="P4635">
        <v>0</v>
      </c>
      <c r="Q4635">
        <v>0</v>
      </c>
      <c r="R4635" t="s">
        <v>11691</v>
      </c>
    </row>
    <row r="4636" spans="1:19">
      <c r="A4636" t="s">
        <v>11692</v>
      </c>
      <c r="B4636" t="s">
        <v>11693</v>
      </c>
      <c r="C4636" t="s">
        <v>121</v>
      </c>
      <c r="D4636" t="s">
        <v>22</v>
      </c>
      <c r="E4636">
        <v>1164.83</v>
      </c>
      <c r="F4636" t="s">
        <v>23</v>
      </c>
      <c r="G4636" t="s">
        <v>24</v>
      </c>
      <c r="H4636">
        <v>7.95</v>
      </c>
      <c r="I4636">
        <v>0</v>
      </c>
      <c r="J4636" t="s">
        <v>25</v>
      </c>
      <c r="K4636">
        <v>401314</v>
      </c>
      <c r="L4636">
        <v>23</v>
      </c>
      <c r="M4636">
        <v>0</v>
      </c>
      <c r="N4636">
        <v>0</v>
      </c>
      <c r="O4636">
        <v>0</v>
      </c>
      <c r="P4636">
        <v>0</v>
      </c>
      <c r="Q4636">
        <v>0</v>
      </c>
      <c r="R4636" t="s">
        <v>11694</v>
      </c>
    </row>
    <row r="4637" spans="1:19">
      <c r="A4637" t="s">
        <v>11695</v>
      </c>
      <c r="B4637" t="s">
        <v>2560</v>
      </c>
      <c r="C4637" t="s">
        <v>44</v>
      </c>
      <c r="D4637" t="s">
        <v>30</v>
      </c>
      <c r="E4637">
        <v>114.12</v>
      </c>
      <c r="F4637" t="s">
        <v>23</v>
      </c>
      <c r="G4637" t="s">
        <v>24</v>
      </c>
      <c r="H4637">
        <v>11.89</v>
      </c>
      <c r="I4637">
        <v>0</v>
      </c>
      <c r="J4637" t="s">
        <v>25</v>
      </c>
      <c r="K4637">
        <v>435993</v>
      </c>
      <c r="L4637">
        <v>48</v>
      </c>
      <c r="M4637">
        <v>0</v>
      </c>
      <c r="N4637">
        <v>1</v>
      </c>
      <c r="O4637">
        <v>0</v>
      </c>
      <c r="P4637">
        <v>0</v>
      </c>
      <c r="Q4637">
        <v>0</v>
      </c>
      <c r="R4637" t="s">
        <v>11696</v>
      </c>
    </row>
    <row r="4638" spans="1:19">
      <c r="A4638" t="s">
        <v>11697</v>
      </c>
      <c r="B4638" t="s">
        <v>5082</v>
      </c>
      <c r="C4638" t="s">
        <v>60</v>
      </c>
      <c r="D4638" t="s">
        <v>70</v>
      </c>
      <c r="E4638">
        <v>146.87</v>
      </c>
      <c r="F4638" t="s">
        <v>23</v>
      </c>
      <c r="G4638" t="s">
        <v>24</v>
      </c>
      <c r="H4638">
        <v>3.44</v>
      </c>
      <c r="I4638">
        <v>0</v>
      </c>
      <c r="J4638" t="s">
        <v>31</v>
      </c>
      <c r="K4638">
        <v>429270</v>
      </c>
      <c r="L4638">
        <v>16</v>
      </c>
      <c r="M4638">
        <v>0</v>
      </c>
      <c r="N4638">
        <v>0</v>
      </c>
      <c r="O4638">
        <v>0</v>
      </c>
      <c r="P4638">
        <v>0</v>
      </c>
      <c r="Q4638">
        <v>0</v>
      </c>
      <c r="R4638" t="s">
        <v>11698</v>
      </c>
    </row>
    <row r="4639" spans="1:19">
      <c r="A4639" t="s">
        <v>11699</v>
      </c>
      <c r="B4639" t="s">
        <v>9396</v>
      </c>
      <c r="C4639" t="s">
        <v>29</v>
      </c>
      <c r="D4639" t="s">
        <v>30</v>
      </c>
      <c r="E4639">
        <v>338.88</v>
      </c>
      <c r="F4639" t="s">
        <v>23</v>
      </c>
      <c r="G4639" t="s">
        <v>24</v>
      </c>
      <c r="H4639">
        <v>0.51</v>
      </c>
      <c r="I4639">
        <v>0</v>
      </c>
      <c r="J4639" t="s">
        <v>31</v>
      </c>
      <c r="K4639">
        <v>473434</v>
      </c>
      <c r="L4639">
        <v>51</v>
      </c>
      <c r="M4639">
        <v>0</v>
      </c>
      <c r="N4639">
        <v>0</v>
      </c>
      <c r="O4639">
        <v>1</v>
      </c>
      <c r="P4639">
        <v>0</v>
      </c>
      <c r="Q4639">
        <v>0</v>
      </c>
      <c r="R4639" t="s">
        <v>11700</v>
      </c>
    </row>
    <row r="4640" spans="1:19">
      <c r="A4640" t="s">
        <v>11701</v>
      </c>
      <c r="B4640" t="s">
        <v>421</v>
      </c>
      <c r="C4640" t="s">
        <v>35</v>
      </c>
      <c r="D4640" t="s">
        <v>22</v>
      </c>
      <c r="E4640">
        <v>774.65</v>
      </c>
      <c r="F4640" t="s">
        <v>23</v>
      </c>
      <c r="G4640" t="s">
        <v>24</v>
      </c>
      <c r="H4640">
        <v>7.87</v>
      </c>
      <c r="I4640">
        <v>0</v>
      </c>
      <c r="J4640" t="s">
        <v>25</v>
      </c>
      <c r="K4640">
        <v>414269</v>
      </c>
      <c r="L4640">
        <v>45</v>
      </c>
      <c r="M4640">
        <v>0</v>
      </c>
      <c r="N4640">
        <v>1</v>
      </c>
      <c r="O4640">
        <v>0</v>
      </c>
      <c r="P4640">
        <v>0</v>
      </c>
      <c r="Q4640">
        <v>0</v>
      </c>
      <c r="R4640" t="s">
        <v>11702</v>
      </c>
    </row>
    <row r="4641" spans="1:19">
      <c r="A4641" t="s">
        <v>11703</v>
      </c>
      <c r="B4641" t="s">
        <v>11704</v>
      </c>
      <c r="C4641" t="s">
        <v>35</v>
      </c>
      <c r="D4641" t="s">
        <v>30</v>
      </c>
      <c r="E4641">
        <v>191.64</v>
      </c>
      <c r="F4641" t="s">
        <v>23</v>
      </c>
      <c r="G4641" t="s">
        <v>24</v>
      </c>
      <c r="H4641">
        <v>7.45</v>
      </c>
      <c r="I4641">
        <v>0</v>
      </c>
      <c r="J4641" t="s">
        <v>48</v>
      </c>
      <c r="K4641">
        <v>435881</v>
      </c>
      <c r="L4641">
        <v>36</v>
      </c>
      <c r="M4641">
        <v>0</v>
      </c>
      <c r="N4641">
        <v>1</v>
      </c>
      <c r="O4641">
        <v>0</v>
      </c>
      <c r="P4641">
        <v>0</v>
      </c>
      <c r="Q4641">
        <v>0</v>
      </c>
      <c r="R4641" t="s">
        <v>11705</v>
      </c>
    </row>
    <row r="4642" spans="1:19">
      <c r="A4642" t="s">
        <v>11706</v>
      </c>
      <c r="B4642" t="s">
        <v>4602</v>
      </c>
      <c r="C4642" t="s">
        <v>60</v>
      </c>
      <c r="D4642" t="s">
        <v>22</v>
      </c>
      <c r="E4642">
        <v>74.599999999999994</v>
      </c>
      <c r="F4642" t="s">
        <v>23</v>
      </c>
      <c r="G4642" t="s">
        <v>24</v>
      </c>
      <c r="H4642">
        <v>9.0299999999999994</v>
      </c>
      <c r="I4642">
        <v>0</v>
      </c>
      <c r="J4642" t="s">
        <v>31</v>
      </c>
      <c r="K4642">
        <v>439171</v>
      </c>
      <c r="L4642">
        <v>44</v>
      </c>
      <c r="M4642">
        <v>0</v>
      </c>
      <c r="N4642">
        <v>0</v>
      </c>
      <c r="O4642">
        <v>1</v>
      </c>
      <c r="P4642">
        <v>0</v>
      </c>
      <c r="Q4642">
        <v>0</v>
      </c>
      <c r="R4642" t="s">
        <v>11707</v>
      </c>
    </row>
    <row r="4643" spans="1:19">
      <c r="A4643" t="s">
        <v>11708</v>
      </c>
      <c r="B4643" t="s">
        <v>11709</v>
      </c>
      <c r="C4643" t="s">
        <v>44</v>
      </c>
      <c r="D4643" t="s">
        <v>22</v>
      </c>
      <c r="E4643">
        <v>688.98</v>
      </c>
      <c r="F4643" t="s">
        <v>23</v>
      </c>
      <c r="G4643" t="s">
        <v>24</v>
      </c>
      <c r="H4643">
        <v>4.9800000000000004</v>
      </c>
      <c r="I4643">
        <v>0</v>
      </c>
      <c r="J4643" t="s">
        <v>31</v>
      </c>
      <c r="K4643">
        <v>485601</v>
      </c>
      <c r="L4643">
        <v>24</v>
      </c>
      <c r="M4643">
        <v>0</v>
      </c>
      <c r="N4643">
        <v>0</v>
      </c>
      <c r="O4643">
        <v>0</v>
      </c>
      <c r="P4643">
        <v>0</v>
      </c>
      <c r="Q4643">
        <v>0</v>
      </c>
      <c r="R4643" t="s">
        <v>11710</v>
      </c>
    </row>
    <row r="4644" spans="1:19">
      <c r="A4644" t="s">
        <v>11711</v>
      </c>
      <c r="B4644" t="s">
        <v>11712</v>
      </c>
      <c r="C4644" t="s">
        <v>29</v>
      </c>
      <c r="D4644" t="s">
        <v>70</v>
      </c>
      <c r="E4644">
        <v>829.54</v>
      </c>
      <c r="F4644" t="s">
        <v>23</v>
      </c>
      <c r="G4644" t="s">
        <v>24</v>
      </c>
      <c r="H4644">
        <v>10.8</v>
      </c>
      <c r="I4644">
        <v>0</v>
      </c>
      <c r="J4644" t="s">
        <v>48</v>
      </c>
      <c r="K4644">
        <v>483527</v>
      </c>
      <c r="L4644">
        <v>18</v>
      </c>
      <c r="M4644">
        <v>0</v>
      </c>
      <c r="N4644">
        <v>0</v>
      </c>
      <c r="O4644">
        <v>0</v>
      </c>
      <c r="P4644">
        <v>0</v>
      </c>
      <c r="Q4644">
        <v>0</v>
      </c>
      <c r="R4644" t="s">
        <v>11713</v>
      </c>
    </row>
    <row r="4645" spans="1:19">
      <c r="A4645" t="s">
        <v>11714</v>
      </c>
      <c r="B4645" t="s">
        <v>3962</v>
      </c>
      <c r="C4645" t="s">
        <v>95</v>
      </c>
      <c r="D4645" t="s">
        <v>22</v>
      </c>
      <c r="E4645">
        <v>244.22</v>
      </c>
      <c r="F4645" t="s">
        <v>23</v>
      </c>
      <c r="G4645" t="s">
        <v>24</v>
      </c>
      <c r="H4645">
        <v>7.85</v>
      </c>
      <c r="I4645">
        <v>0</v>
      </c>
      <c r="J4645" t="s">
        <v>48</v>
      </c>
      <c r="K4645">
        <v>428059</v>
      </c>
      <c r="L4645">
        <v>19</v>
      </c>
      <c r="M4645">
        <v>0</v>
      </c>
      <c r="N4645">
        <v>0</v>
      </c>
      <c r="O4645">
        <v>0</v>
      </c>
      <c r="P4645">
        <v>0</v>
      </c>
      <c r="Q4645">
        <v>0</v>
      </c>
      <c r="R4645" t="s">
        <v>11715</v>
      </c>
    </row>
    <row r="4646" spans="1:19">
      <c r="A4646" t="s">
        <v>11716</v>
      </c>
      <c r="B4646" t="s">
        <v>9096</v>
      </c>
      <c r="C4646" t="s">
        <v>121</v>
      </c>
      <c r="D4646" t="s">
        <v>30</v>
      </c>
      <c r="E4646">
        <v>365.55</v>
      </c>
      <c r="F4646" t="s">
        <v>23</v>
      </c>
      <c r="G4646" t="s">
        <v>24</v>
      </c>
      <c r="H4646">
        <v>6.98</v>
      </c>
      <c r="I4646">
        <v>0</v>
      </c>
      <c r="J4646" t="s">
        <v>144</v>
      </c>
      <c r="K4646">
        <v>469076</v>
      </c>
      <c r="L4646">
        <v>44</v>
      </c>
      <c r="M4646">
        <v>0</v>
      </c>
      <c r="N4646">
        <v>0</v>
      </c>
      <c r="O4646">
        <v>0</v>
      </c>
      <c r="P4646">
        <v>1</v>
      </c>
      <c r="Q4646">
        <v>0</v>
      </c>
      <c r="R4646" t="s">
        <v>11717</v>
      </c>
    </row>
    <row r="4647" spans="1:19">
      <c r="A4647" t="s">
        <v>11718</v>
      </c>
      <c r="B4647" t="s">
        <v>5704</v>
      </c>
      <c r="C4647" t="s">
        <v>111</v>
      </c>
      <c r="D4647" t="s">
        <v>22</v>
      </c>
      <c r="E4647">
        <v>190.34</v>
      </c>
      <c r="F4647" t="s">
        <v>23</v>
      </c>
      <c r="G4647" t="s">
        <v>24</v>
      </c>
      <c r="H4647">
        <v>1.65</v>
      </c>
      <c r="I4647">
        <v>0</v>
      </c>
      <c r="J4647" t="s">
        <v>25</v>
      </c>
      <c r="K4647">
        <v>489519</v>
      </c>
      <c r="L4647">
        <v>67</v>
      </c>
      <c r="M4647">
        <v>0</v>
      </c>
      <c r="N4647">
        <v>0</v>
      </c>
      <c r="O4647">
        <v>1</v>
      </c>
      <c r="P4647">
        <v>1</v>
      </c>
      <c r="Q4647">
        <v>0</v>
      </c>
      <c r="R4647" t="s">
        <v>11719</v>
      </c>
    </row>
    <row r="4648" spans="1:19">
      <c r="A4648" t="s">
        <v>11720</v>
      </c>
      <c r="B4648" t="s">
        <v>6504</v>
      </c>
      <c r="C4648" t="s">
        <v>128</v>
      </c>
      <c r="D4648" t="s">
        <v>70</v>
      </c>
      <c r="E4648">
        <v>351.48</v>
      </c>
      <c r="F4648" t="s">
        <v>39</v>
      </c>
      <c r="G4648" t="s">
        <v>40</v>
      </c>
      <c r="H4648">
        <v>11.88</v>
      </c>
      <c r="I4648">
        <v>0</v>
      </c>
      <c r="J4648" t="s">
        <v>25</v>
      </c>
      <c r="K4648">
        <v>428928</v>
      </c>
      <c r="L4648">
        <v>23</v>
      </c>
      <c r="M4648">
        <v>0</v>
      </c>
      <c r="N4648">
        <v>0</v>
      </c>
      <c r="O4648">
        <v>0</v>
      </c>
      <c r="P4648">
        <v>0</v>
      </c>
      <c r="Q4648">
        <v>0</v>
      </c>
      <c r="R4648" t="s">
        <v>11721</v>
      </c>
    </row>
    <row r="4649" spans="1:19">
      <c r="A4649" t="s">
        <v>11722</v>
      </c>
      <c r="B4649" t="s">
        <v>917</v>
      </c>
      <c r="C4649" t="s">
        <v>60</v>
      </c>
      <c r="D4649" t="s">
        <v>22</v>
      </c>
      <c r="E4649">
        <v>292.61</v>
      </c>
      <c r="F4649" t="s">
        <v>23</v>
      </c>
      <c r="G4649" t="s">
        <v>24</v>
      </c>
      <c r="H4649">
        <v>11.95</v>
      </c>
      <c r="I4649">
        <v>0</v>
      </c>
      <c r="J4649" t="s">
        <v>25</v>
      </c>
      <c r="K4649">
        <v>455817</v>
      </c>
      <c r="L4649">
        <v>24</v>
      </c>
      <c r="M4649">
        <v>0</v>
      </c>
      <c r="N4649">
        <v>0</v>
      </c>
      <c r="O4649">
        <v>0</v>
      </c>
      <c r="P4649">
        <v>0</v>
      </c>
      <c r="Q4649">
        <v>0</v>
      </c>
      <c r="R4649" t="s">
        <v>11723</v>
      </c>
    </row>
    <row r="4650" spans="1:19">
      <c r="A4650" t="s">
        <v>11724</v>
      </c>
      <c r="B4650" t="s">
        <v>11725</v>
      </c>
      <c r="C4650" t="s">
        <v>121</v>
      </c>
      <c r="D4650" t="s">
        <v>30</v>
      </c>
      <c r="E4650">
        <v>407.51</v>
      </c>
      <c r="F4650" t="s">
        <v>55</v>
      </c>
      <c r="G4650" t="s">
        <v>24</v>
      </c>
      <c r="H4650">
        <v>2.99</v>
      </c>
      <c r="I4650">
        <v>0</v>
      </c>
      <c r="J4650" t="s">
        <v>31</v>
      </c>
      <c r="K4650">
        <v>455605</v>
      </c>
      <c r="L4650">
        <v>25</v>
      </c>
      <c r="M4650">
        <v>0</v>
      </c>
      <c r="N4650">
        <v>0</v>
      </c>
      <c r="O4650">
        <v>0</v>
      </c>
      <c r="P4650">
        <v>0</v>
      </c>
      <c r="Q4650">
        <v>0</v>
      </c>
      <c r="R4650" t="s">
        <v>11726</v>
      </c>
      <c r="S4650" t="s">
        <v>57</v>
      </c>
    </row>
    <row r="4651" spans="1:19">
      <c r="A4651" t="s">
        <v>11727</v>
      </c>
      <c r="B4651" t="s">
        <v>1783</v>
      </c>
      <c r="C4651" t="s">
        <v>35</v>
      </c>
      <c r="D4651" t="s">
        <v>54</v>
      </c>
      <c r="E4651">
        <v>358.42</v>
      </c>
      <c r="F4651" t="s">
        <v>39</v>
      </c>
      <c r="G4651" t="s">
        <v>40</v>
      </c>
      <c r="H4651">
        <v>11.89</v>
      </c>
      <c r="I4651">
        <v>0</v>
      </c>
      <c r="J4651" t="s">
        <v>25</v>
      </c>
      <c r="K4651">
        <v>467880</v>
      </c>
      <c r="L4651">
        <v>24</v>
      </c>
      <c r="M4651">
        <v>0</v>
      </c>
      <c r="N4651">
        <v>0</v>
      </c>
      <c r="O4651">
        <v>0</v>
      </c>
      <c r="P4651">
        <v>0</v>
      </c>
      <c r="Q4651">
        <v>0</v>
      </c>
      <c r="R4651" t="s">
        <v>11728</v>
      </c>
    </row>
    <row r="4652" spans="1:19">
      <c r="A4652" t="s">
        <v>11729</v>
      </c>
      <c r="B4652" t="s">
        <v>3549</v>
      </c>
      <c r="C4652" t="s">
        <v>121</v>
      </c>
      <c r="D4652" t="s">
        <v>30</v>
      </c>
      <c r="E4652">
        <v>554.37</v>
      </c>
      <c r="F4652" t="s">
        <v>23</v>
      </c>
      <c r="G4652" t="s">
        <v>24</v>
      </c>
      <c r="H4652">
        <v>3.87</v>
      </c>
      <c r="I4652">
        <v>0</v>
      </c>
      <c r="J4652" t="s">
        <v>25</v>
      </c>
      <c r="K4652">
        <v>460611</v>
      </c>
      <c r="L4652">
        <v>11</v>
      </c>
      <c r="M4652">
        <v>0</v>
      </c>
      <c r="N4652">
        <v>0</v>
      </c>
      <c r="O4652">
        <v>0</v>
      </c>
      <c r="P4652">
        <v>0</v>
      </c>
      <c r="Q4652">
        <v>0</v>
      </c>
      <c r="R4652" t="s">
        <v>11730</v>
      </c>
    </row>
    <row r="4653" spans="1:19">
      <c r="A4653" t="s">
        <v>11731</v>
      </c>
      <c r="B4653" t="s">
        <v>5993</v>
      </c>
      <c r="C4653" t="s">
        <v>21</v>
      </c>
      <c r="D4653" t="s">
        <v>30</v>
      </c>
      <c r="E4653">
        <v>268.67</v>
      </c>
      <c r="F4653" t="s">
        <v>55</v>
      </c>
      <c r="G4653" t="s">
        <v>24</v>
      </c>
      <c r="H4653">
        <v>9.33</v>
      </c>
      <c r="I4653">
        <v>0</v>
      </c>
      <c r="J4653" t="s">
        <v>25</v>
      </c>
      <c r="K4653">
        <v>421184</v>
      </c>
      <c r="L4653">
        <v>20</v>
      </c>
      <c r="M4653">
        <v>0</v>
      </c>
      <c r="N4653">
        <v>0</v>
      </c>
      <c r="O4653">
        <v>0</v>
      </c>
      <c r="P4653">
        <v>0</v>
      </c>
      <c r="Q4653">
        <v>0</v>
      </c>
      <c r="R4653" t="s">
        <v>11732</v>
      </c>
      <c r="S4653" t="s">
        <v>57</v>
      </c>
    </row>
    <row r="4654" spans="1:19">
      <c r="A4654" t="s">
        <v>11733</v>
      </c>
      <c r="B4654" t="s">
        <v>1561</v>
      </c>
      <c r="C4654" t="s">
        <v>35</v>
      </c>
      <c r="D4654" t="s">
        <v>30</v>
      </c>
      <c r="E4654">
        <v>1157.02</v>
      </c>
      <c r="F4654" t="s">
        <v>23</v>
      </c>
      <c r="G4654" t="s">
        <v>24</v>
      </c>
      <c r="H4654">
        <v>1.42</v>
      </c>
      <c r="I4654">
        <v>0</v>
      </c>
      <c r="J4654" t="s">
        <v>48</v>
      </c>
      <c r="K4654">
        <v>486845</v>
      </c>
      <c r="L4654">
        <v>10</v>
      </c>
      <c r="M4654">
        <v>0</v>
      </c>
      <c r="N4654">
        <v>0</v>
      </c>
      <c r="O4654">
        <v>0</v>
      </c>
      <c r="P4654">
        <v>0</v>
      </c>
      <c r="Q4654">
        <v>0</v>
      </c>
      <c r="R4654" t="s">
        <v>11734</v>
      </c>
    </row>
    <row r="4655" spans="1:19">
      <c r="A4655" t="s">
        <v>11735</v>
      </c>
      <c r="B4655" t="s">
        <v>7315</v>
      </c>
      <c r="C4655" t="s">
        <v>121</v>
      </c>
      <c r="D4655" t="s">
        <v>70</v>
      </c>
      <c r="E4655">
        <v>476.45</v>
      </c>
      <c r="F4655" t="s">
        <v>23</v>
      </c>
      <c r="G4655" t="s">
        <v>24</v>
      </c>
      <c r="H4655">
        <v>1.63</v>
      </c>
      <c r="I4655">
        <v>0</v>
      </c>
      <c r="J4655" t="s">
        <v>31</v>
      </c>
      <c r="K4655">
        <v>406369</v>
      </c>
      <c r="L4655">
        <v>19</v>
      </c>
      <c r="M4655">
        <v>0</v>
      </c>
      <c r="N4655">
        <v>0</v>
      </c>
      <c r="O4655">
        <v>0</v>
      </c>
      <c r="P4655">
        <v>0</v>
      </c>
      <c r="Q4655">
        <v>0</v>
      </c>
      <c r="R4655" t="s">
        <v>11736</v>
      </c>
    </row>
    <row r="4656" spans="1:19">
      <c r="A4656" t="s">
        <v>11737</v>
      </c>
      <c r="B4656" t="s">
        <v>7434</v>
      </c>
      <c r="C4656" t="s">
        <v>21</v>
      </c>
      <c r="D4656" t="s">
        <v>54</v>
      </c>
      <c r="E4656">
        <v>447.19</v>
      </c>
      <c r="F4656" t="s">
        <v>39</v>
      </c>
      <c r="G4656" t="s">
        <v>40</v>
      </c>
      <c r="H4656">
        <v>8.6300000000000008</v>
      </c>
      <c r="I4656">
        <v>0</v>
      </c>
      <c r="J4656" t="s">
        <v>25</v>
      </c>
      <c r="K4656">
        <v>426675</v>
      </c>
      <c r="L4656">
        <v>19</v>
      </c>
      <c r="M4656">
        <v>0</v>
      </c>
      <c r="N4656">
        <v>0</v>
      </c>
      <c r="O4656">
        <v>0</v>
      </c>
      <c r="P4656">
        <v>0</v>
      </c>
      <c r="Q4656">
        <v>0</v>
      </c>
      <c r="R4656" t="s">
        <v>11738</v>
      </c>
    </row>
    <row r="4657" spans="1:19">
      <c r="A4657" t="s">
        <v>11739</v>
      </c>
      <c r="B4657" t="s">
        <v>255</v>
      </c>
      <c r="C4657" t="s">
        <v>121</v>
      </c>
      <c r="D4657" t="s">
        <v>22</v>
      </c>
      <c r="E4657">
        <v>73.8</v>
      </c>
      <c r="F4657" t="s">
        <v>23</v>
      </c>
      <c r="G4657" t="s">
        <v>24</v>
      </c>
      <c r="H4657">
        <v>8.49</v>
      </c>
      <c r="I4657">
        <v>0</v>
      </c>
      <c r="J4657" t="s">
        <v>31</v>
      </c>
      <c r="K4657">
        <v>426970</v>
      </c>
      <c r="L4657">
        <v>19</v>
      </c>
      <c r="M4657">
        <v>0</v>
      </c>
      <c r="N4657">
        <v>0</v>
      </c>
      <c r="O4657">
        <v>0</v>
      </c>
      <c r="P4657">
        <v>0</v>
      </c>
      <c r="Q4657">
        <v>0</v>
      </c>
      <c r="R4657" t="s">
        <v>11740</v>
      </c>
    </row>
    <row r="4658" spans="1:19">
      <c r="A4658" t="s">
        <v>11741</v>
      </c>
      <c r="B4658" t="s">
        <v>7270</v>
      </c>
      <c r="C4658" t="s">
        <v>128</v>
      </c>
      <c r="D4658" t="s">
        <v>30</v>
      </c>
      <c r="E4658">
        <v>553.63</v>
      </c>
      <c r="F4658" t="s">
        <v>23</v>
      </c>
      <c r="G4658" t="s">
        <v>24</v>
      </c>
      <c r="H4658">
        <v>2.9</v>
      </c>
      <c r="I4658">
        <v>0</v>
      </c>
      <c r="J4658" t="s">
        <v>48</v>
      </c>
      <c r="K4658">
        <v>552291</v>
      </c>
      <c r="L4658">
        <v>17</v>
      </c>
      <c r="M4658">
        <v>0</v>
      </c>
      <c r="N4658">
        <v>0</v>
      </c>
      <c r="O4658">
        <v>0</v>
      </c>
      <c r="P4658">
        <v>0</v>
      </c>
      <c r="Q4658">
        <v>0</v>
      </c>
      <c r="R4658" t="s">
        <v>11742</v>
      </c>
    </row>
    <row r="4659" spans="1:19">
      <c r="A4659" t="s">
        <v>11743</v>
      </c>
      <c r="B4659" t="s">
        <v>953</v>
      </c>
      <c r="C4659" t="s">
        <v>21</v>
      </c>
      <c r="D4659" t="s">
        <v>22</v>
      </c>
      <c r="E4659">
        <v>214.3</v>
      </c>
      <c r="F4659" t="s">
        <v>23</v>
      </c>
      <c r="G4659" t="s">
        <v>24</v>
      </c>
      <c r="H4659">
        <v>2.29</v>
      </c>
      <c r="I4659">
        <v>0</v>
      </c>
      <c r="J4659" t="s">
        <v>144</v>
      </c>
      <c r="K4659">
        <v>529638</v>
      </c>
      <c r="L4659">
        <v>21</v>
      </c>
      <c r="M4659">
        <v>0</v>
      </c>
      <c r="N4659">
        <v>0</v>
      </c>
      <c r="O4659">
        <v>0</v>
      </c>
      <c r="P4659">
        <v>0</v>
      </c>
      <c r="Q4659">
        <v>0</v>
      </c>
      <c r="R4659" t="s">
        <v>11744</v>
      </c>
    </row>
    <row r="4660" spans="1:19">
      <c r="A4660" t="s">
        <v>11745</v>
      </c>
      <c r="B4660" t="s">
        <v>4198</v>
      </c>
      <c r="C4660" t="s">
        <v>29</v>
      </c>
      <c r="D4660" t="s">
        <v>70</v>
      </c>
      <c r="E4660">
        <v>198.71</v>
      </c>
      <c r="F4660" t="s">
        <v>55</v>
      </c>
      <c r="G4660" t="s">
        <v>40</v>
      </c>
      <c r="H4660">
        <v>5.66</v>
      </c>
      <c r="I4660">
        <v>0</v>
      </c>
      <c r="J4660" t="s">
        <v>25</v>
      </c>
      <c r="K4660">
        <v>422737</v>
      </c>
      <c r="L4660">
        <v>22</v>
      </c>
      <c r="M4660">
        <v>0</v>
      </c>
      <c r="N4660">
        <v>0</v>
      </c>
      <c r="O4660">
        <v>0</v>
      </c>
      <c r="P4660">
        <v>0</v>
      </c>
      <c r="Q4660">
        <v>0</v>
      </c>
      <c r="R4660" t="s">
        <v>11746</v>
      </c>
    </row>
    <row r="4661" spans="1:19">
      <c r="A4661" t="s">
        <v>11747</v>
      </c>
      <c r="B4661" t="s">
        <v>9423</v>
      </c>
      <c r="C4661" t="s">
        <v>44</v>
      </c>
      <c r="D4661" t="s">
        <v>70</v>
      </c>
      <c r="E4661">
        <v>771.73</v>
      </c>
      <c r="F4661" t="s">
        <v>23</v>
      </c>
      <c r="G4661" t="s">
        <v>24</v>
      </c>
      <c r="H4661">
        <v>3.04</v>
      </c>
      <c r="I4661">
        <v>0</v>
      </c>
      <c r="J4661" t="s">
        <v>48</v>
      </c>
      <c r="K4661">
        <v>420027</v>
      </c>
      <c r="L4661">
        <v>13</v>
      </c>
      <c r="M4661">
        <v>0</v>
      </c>
      <c r="N4661">
        <v>0</v>
      </c>
      <c r="O4661">
        <v>0</v>
      </c>
      <c r="P4661">
        <v>0</v>
      </c>
      <c r="Q4661">
        <v>0</v>
      </c>
      <c r="R4661" t="s">
        <v>11748</v>
      </c>
    </row>
    <row r="4662" spans="1:19">
      <c r="A4662" t="s">
        <v>11749</v>
      </c>
      <c r="B4662" t="s">
        <v>8720</v>
      </c>
      <c r="C4662" t="s">
        <v>44</v>
      </c>
      <c r="D4662" t="s">
        <v>30</v>
      </c>
      <c r="E4662">
        <v>204.84</v>
      </c>
      <c r="F4662" t="s">
        <v>23</v>
      </c>
      <c r="G4662" t="s">
        <v>24</v>
      </c>
      <c r="H4662">
        <v>10.36</v>
      </c>
      <c r="I4662">
        <v>0</v>
      </c>
      <c r="J4662" t="s">
        <v>144</v>
      </c>
      <c r="K4662">
        <v>453193</v>
      </c>
      <c r="L4662">
        <v>13</v>
      </c>
      <c r="M4662">
        <v>0</v>
      </c>
      <c r="N4662">
        <v>0</v>
      </c>
      <c r="O4662">
        <v>0</v>
      </c>
      <c r="P4662">
        <v>0</v>
      </c>
      <c r="Q4662">
        <v>0</v>
      </c>
      <c r="R4662" t="s">
        <v>11750</v>
      </c>
    </row>
    <row r="4663" spans="1:19">
      <c r="A4663" t="s">
        <v>11751</v>
      </c>
      <c r="B4663" t="s">
        <v>7052</v>
      </c>
      <c r="C4663" t="s">
        <v>121</v>
      </c>
      <c r="D4663" t="s">
        <v>70</v>
      </c>
      <c r="E4663">
        <v>300.01</v>
      </c>
      <c r="F4663" t="s">
        <v>23</v>
      </c>
      <c r="G4663" t="s">
        <v>24</v>
      </c>
      <c r="H4663">
        <v>3.19</v>
      </c>
      <c r="I4663">
        <v>0</v>
      </c>
      <c r="J4663" t="s">
        <v>48</v>
      </c>
      <c r="K4663">
        <v>515785</v>
      </c>
      <c r="L4663">
        <v>22</v>
      </c>
      <c r="M4663">
        <v>0</v>
      </c>
      <c r="N4663">
        <v>0</v>
      </c>
      <c r="O4663">
        <v>0</v>
      </c>
      <c r="P4663">
        <v>0</v>
      </c>
      <c r="Q4663">
        <v>0</v>
      </c>
      <c r="R4663" t="s">
        <v>11752</v>
      </c>
    </row>
    <row r="4664" spans="1:19">
      <c r="A4664" t="s">
        <v>11753</v>
      </c>
      <c r="B4664" t="s">
        <v>11754</v>
      </c>
      <c r="C4664" t="s">
        <v>29</v>
      </c>
      <c r="D4664" t="s">
        <v>22</v>
      </c>
      <c r="E4664">
        <v>530.04</v>
      </c>
      <c r="F4664" t="s">
        <v>55</v>
      </c>
      <c r="G4664" t="s">
        <v>24</v>
      </c>
      <c r="H4664">
        <v>6.37</v>
      </c>
      <c r="I4664">
        <v>0</v>
      </c>
      <c r="J4664" t="s">
        <v>25</v>
      </c>
      <c r="K4664">
        <v>418808</v>
      </c>
      <c r="L4664">
        <v>19</v>
      </c>
      <c r="M4664">
        <v>0</v>
      </c>
      <c r="N4664">
        <v>0</v>
      </c>
      <c r="O4664">
        <v>0</v>
      </c>
      <c r="P4664">
        <v>0</v>
      </c>
      <c r="Q4664">
        <v>0</v>
      </c>
      <c r="R4664" t="s">
        <v>11755</v>
      </c>
      <c r="S4664" t="s">
        <v>57</v>
      </c>
    </row>
    <row r="4665" spans="1:19">
      <c r="A4665" t="s">
        <v>11756</v>
      </c>
      <c r="B4665" t="s">
        <v>4811</v>
      </c>
      <c r="C4665" t="s">
        <v>29</v>
      </c>
      <c r="D4665" t="s">
        <v>22</v>
      </c>
      <c r="E4665">
        <v>897.8</v>
      </c>
      <c r="F4665" t="s">
        <v>23</v>
      </c>
      <c r="G4665" t="s">
        <v>24</v>
      </c>
      <c r="H4665">
        <v>7.51</v>
      </c>
      <c r="I4665">
        <v>0</v>
      </c>
      <c r="J4665" t="s">
        <v>48</v>
      </c>
      <c r="K4665">
        <v>415032</v>
      </c>
      <c r="L4665">
        <v>19</v>
      </c>
      <c r="M4665">
        <v>0</v>
      </c>
      <c r="N4665">
        <v>0</v>
      </c>
      <c r="O4665">
        <v>0</v>
      </c>
      <c r="P4665">
        <v>0</v>
      </c>
      <c r="Q4665">
        <v>0</v>
      </c>
      <c r="R4665" t="s">
        <v>11757</v>
      </c>
    </row>
    <row r="4666" spans="1:19">
      <c r="A4666" t="s">
        <v>11758</v>
      </c>
      <c r="B4666" t="s">
        <v>7666</v>
      </c>
      <c r="C4666" t="s">
        <v>60</v>
      </c>
      <c r="D4666" t="s">
        <v>70</v>
      </c>
      <c r="E4666">
        <v>98.74</v>
      </c>
      <c r="F4666" t="s">
        <v>23</v>
      </c>
      <c r="G4666" t="s">
        <v>24</v>
      </c>
      <c r="H4666">
        <v>0.99</v>
      </c>
      <c r="I4666">
        <v>0</v>
      </c>
      <c r="J4666" t="s">
        <v>25</v>
      </c>
      <c r="K4666">
        <v>425074</v>
      </c>
      <c r="L4666">
        <v>11</v>
      </c>
      <c r="M4666">
        <v>0</v>
      </c>
      <c r="N4666">
        <v>0</v>
      </c>
      <c r="O4666">
        <v>0</v>
      </c>
      <c r="P4666">
        <v>0</v>
      </c>
      <c r="Q4666">
        <v>0</v>
      </c>
      <c r="R4666" t="s">
        <v>11759</v>
      </c>
    </row>
    <row r="4667" spans="1:19">
      <c r="A4667" t="s">
        <v>11760</v>
      </c>
      <c r="B4667" t="s">
        <v>9299</v>
      </c>
      <c r="C4667" t="s">
        <v>111</v>
      </c>
      <c r="D4667" t="s">
        <v>54</v>
      </c>
      <c r="E4667">
        <v>1133.1600000000001</v>
      </c>
      <c r="F4667" t="s">
        <v>55</v>
      </c>
      <c r="G4667" t="s">
        <v>40</v>
      </c>
      <c r="H4667">
        <v>8.99</v>
      </c>
      <c r="I4667">
        <v>0</v>
      </c>
      <c r="J4667" t="s">
        <v>144</v>
      </c>
      <c r="K4667">
        <v>519071</v>
      </c>
      <c r="L4667">
        <v>24</v>
      </c>
      <c r="M4667">
        <v>0</v>
      </c>
      <c r="N4667">
        <v>0</v>
      </c>
      <c r="O4667">
        <v>0</v>
      </c>
      <c r="P4667">
        <v>0</v>
      </c>
      <c r="Q4667">
        <v>0</v>
      </c>
      <c r="R4667" t="s">
        <v>11761</v>
      </c>
    </row>
    <row r="4668" spans="1:19">
      <c r="A4668" t="s">
        <v>11762</v>
      </c>
      <c r="B4668" t="s">
        <v>210</v>
      </c>
      <c r="C4668" t="s">
        <v>29</v>
      </c>
      <c r="D4668" t="s">
        <v>70</v>
      </c>
      <c r="E4668">
        <v>1968.92</v>
      </c>
      <c r="F4668" t="s">
        <v>55</v>
      </c>
      <c r="G4668" t="s">
        <v>40</v>
      </c>
      <c r="H4668">
        <v>6.5</v>
      </c>
      <c r="I4668">
        <v>0</v>
      </c>
      <c r="J4668" t="s">
        <v>31</v>
      </c>
      <c r="K4668">
        <v>511564</v>
      </c>
      <c r="L4668">
        <v>22</v>
      </c>
      <c r="M4668">
        <v>0</v>
      </c>
      <c r="N4668">
        <v>0</v>
      </c>
      <c r="O4668">
        <v>0</v>
      </c>
      <c r="P4668">
        <v>0</v>
      </c>
      <c r="Q4668">
        <v>0</v>
      </c>
      <c r="R4668" t="s">
        <v>11763</v>
      </c>
    </row>
    <row r="4669" spans="1:19">
      <c r="A4669" t="s">
        <v>11764</v>
      </c>
      <c r="B4669" t="s">
        <v>4891</v>
      </c>
      <c r="C4669" t="s">
        <v>60</v>
      </c>
      <c r="D4669" t="s">
        <v>70</v>
      </c>
      <c r="E4669">
        <v>133.46</v>
      </c>
      <c r="F4669" t="s">
        <v>23</v>
      </c>
      <c r="G4669" t="s">
        <v>24</v>
      </c>
      <c r="H4669">
        <v>11.13</v>
      </c>
      <c r="I4669">
        <v>0</v>
      </c>
      <c r="J4669" t="s">
        <v>48</v>
      </c>
      <c r="K4669">
        <v>478403</v>
      </c>
      <c r="L4669">
        <v>23</v>
      </c>
      <c r="M4669">
        <v>0</v>
      </c>
      <c r="N4669">
        <v>0</v>
      </c>
      <c r="O4669">
        <v>0</v>
      </c>
      <c r="P4669">
        <v>0</v>
      </c>
      <c r="Q4669">
        <v>0</v>
      </c>
      <c r="R4669" t="s">
        <v>11765</v>
      </c>
    </row>
    <row r="4670" spans="1:19">
      <c r="A4670" t="s">
        <v>11766</v>
      </c>
      <c r="B4670" t="s">
        <v>7075</v>
      </c>
      <c r="C4670" t="s">
        <v>60</v>
      </c>
      <c r="D4670" t="s">
        <v>30</v>
      </c>
      <c r="E4670">
        <v>117.87</v>
      </c>
      <c r="F4670" t="s">
        <v>23</v>
      </c>
      <c r="G4670" t="s">
        <v>24</v>
      </c>
      <c r="H4670">
        <v>10.81</v>
      </c>
      <c r="I4670">
        <v>0</v>
      </c>
      <c r="J4670" t="s">
        <v>25</v>
      </c>
      <c r="K4670">
        <v>545021</v>
      </c>
      <c r="L4670">
        <v>44</v>
      </c>
      <c r="M4670">
        <v>0</v>
      </c>
      <c r="N4670">
        <v>1</v>
      </c>
      <c r="O4670">
        <v>0</v>
      </c>
      <c r="P4670">
        <v>0</v>
      </c>
      <c r="Q4670">
        <v>0</v>
      </c>
      <c r="R4670" t="s">
        <v>11767</v>
      </c>
    </row>
    <row r="4671" spans="1:19">
      <c r="A4671" t="s">
        <v>11768</v>
      </c>
      <c r="B4671" t="s">
        <v>8451</v>
      </c>
      <c r="C4671" t="s">
        <v>111</v>
      </c>
      <c r="D4671" t="s">
        <v>30</v>
      </c>
      <c r="E4671">
        <v>899.93</v>
      </c>
      <c r="F4671" t="s">
        <v>23</v>
      </c>
      <c r="G4671" t="s">
        <v>24</v>
      </c>
      <c r="H4671">
        <v>2.58</v>
      </c>
      <c r="I4671">
        <v>0</v>
      </c>
      <c r="J4671" t="s">
        <v>25</v>
      </c>
      <c r="K4671">
        <v>537555</v>
      </c>
      <c r="L4671">
        <v>10</v>
      </c>
      <c r="M4671">
        <v>0</v>
      </c>
      <c r="N4671">
        <v>0</v>
      </c>
      <c r="O4671">
        <v>0</v>
      </c>
      <c r="P4671">
        <v>0</v>
      </c>
      <c r="Q4671">
        <v>0</v>
      </c>
      <c r="R4671" t="s">
        <v>11769</v>
      </c>
    </row>
    <row r="4672" spans="1:19">
      <c r="A4672" t="s">
        <v>11770</v>
      </c>
      <c r="B4672" t="s">
        <v>7860</v>
      </c>
      <c r="C4672" t="s">
        <v>44</v>
      </c>
      <c r="D4672" t="s">
        <v>30</v>
      </c>
      <c r="E4672">
        <v>676.12</v>
      </c>
      <c r="F4672" t="s">
        <v>23</v>
      </c>
      <c r="G4672" t="s">
        <v>24</v>
      </c>
      <c r="H4672">
        <v>5.9</v>
      </c>
      <c r="I4672">
        <v>0</v>
      </c>
      <c r="J4672" t="s">
        <v>48</v>
      </c>
      <c r="K4672">
        <v>551335</v>
      </c>
      <c r="L4672">
        <v>17</v>
      </c>
      <c r="M4672">
        <v>0</v>
      </c>
      <c r="N4672">
        <v>0</v>
      </c>
      <c r="O4672">
        <v>0</v>
      </c>
      <c r="P4672">
        <v>0</v>
      </c>
      <c r="Q4672">
        <v>0</v>
      </c>
      <c r="R4672" t="s">
        <v>11771</v>
      </c>
    </row>
    <row r="4673" spans="1:19">
      <c r="A4673" t="s">
        <v>11772</v>
      </c>
      <c r="B4673" t="s">
        <v>10656</v>
      </c>
      <c r="C4673" t="s">
        <v>121</v>
      </c>
      <c r="D4673" t="s">
        <v>54</v>
      </c>
      <c r="E4673">
        <v>117.36</v>
      </c>
      <c r="F4673" t="s">
        <v>39</v>
      </c>
      <c r="G4673" t="s">
        <v>24</v>
      </c>
      <c r="H4673">
        <v>8.75</v>
      </c>
      <c r="I4673">
        <v>0</v>
      </c>
      <c r="J4673" t="s">
        <v>48</v>
      </c>
      <c r="K4673">
        <v>491410</v>
      </c>
      <c r="L4673">
        <v>42</v>
      </c>
      <c r="M4673">
        <v>0</v>
      </c>
      <c r="N4673">
        <v>0</v>
      </c>
      <c r="O4673">
        <v>0</v>
      </c>
      <c r="P4673">
        <v>1</v>
      </c>
      <c r="Q4673">
        <v>0</v>
      </c>
      <c r="R4673" t="s">
        <v>11773</v>
      </c>
      <c r="S4673" t="s">
        <v>50</v>
      </c>
    </row>
    <row r="4674" spans="1:19">
      <c r="A4674" t="s">
        <v>11774</v>
      </c>
      <c r="B4674" t="s">
        <v>11775</v>
      </c>
      <c r="C4674" t="s">
        <v>44</v>
      </c>
      <c r="D4674" t="s">
        <v>30</v>
      </c>
      <c r="E4674">
        <v>356.06</v>
      </c>
      <c r="F4674" t="s">
        <v>55</v>
      </c>
      <c r="G4674" t="s">
        <v>40</v>
      </c>
      <c r="H4674">
        <v>6.48</v>
      </c>
      <c r="I4674">
        <v>0</v>
      </c>
      <c r="J4674" t="s">
        <v>25</v>
      </c>
      <c r="K4674">
        <v>466306</v>
      </c>
      <c r="L4674">
        <v>46</v>
      </c>
      <c r="M4674">
        <v>1</v>
      </c>
      <c r="N4674">
        <v>0</v>
      </c>
      <c r="O4674">
        <v>0</v>
      </c>
      <c r="P4674">
        <v>0</v>
      </c>
      <c r="Q4674">
        <v>1</v>
      </c>
      <c r="R4674" t="s">
        <v>11776</v>
      </c>
    </row>
    <row r="4675" spans="1:19">
      <c r="A4675" t="s">
        <v>11777</v>
      </c>
      <c r="B4675" t="s">
        <v>2716</v>
      </c>
      <c r="C4675" t="s">
        <v>121</v>
      </c>
      <c r="D4675" t="s">
        <v>22</v>
      </c>
      <c r="E4675">
        <v>514.08000000000004</v>
      </c>
      <c r="F4675" t="s">
        <v>23</v>
      </c>
      <c r="G4675" t="s">
        <v>24</v>
      </c>
      <c r="H4675">
        <v>8.18</v>
      </c>
      <c r="I4675">
        <v>0</v>
      </c>
      <c r="J4675" t="s">
        <v>48</v>
      </c>
      <c r="K4675">
        <v>441693</v>
      </c>
      <c r="L4675">
        <v>15</v>
      </c>
      <c r="M4675">
        <v>0</v>
      </c>
      <c r="N4675">
        <v>0</v>
      </c>
      <c r="O4675">
        <v>0</v>
      </c>
      <c r="P4675">
        <v>0</v>
      </c>
      <c r="Q4675">
        <v>0</v>
      </c>
      <c r="R4675" t="s">
        <v>11778</v>
      </c>
    </row>
    <row r="4676" spans="1:19">
      <c r="A4676" t="s">
        <v>11779</v>
      </c>
      <c r="B4676" t="s">
        <v>11780</v>
      </c>
      <c r="C4676" t="s">
        <v>44</v>
      </c>
      <c r="D4676" t="s">
        <v>30</v>
      </c>
      <c r="E4676">
        <v>2730.19</v>
      </c>
      <c r="F4676" t="s">
        <v>55</v>
      </c>
      <c r="G4676" t="s">
        <v>40</v>
      </c>
      <c r="H4676">
        <v>2.15</v>
      </c>
      <c r="I4676">
        <v>0</v>
      </c>
      <c r="J4676" t="s">
        <v>31</v>
      </c>
      <c r="K4676">
        <v>443146</v>
      </c>
      <c r="L4676">
        <v>37</v>
      </c>
      <c r="M4676">
        <v>0</v>
      </c>
      <c r="N4676">
        <v>1</v>
      </c>
      <c r="O4676">
        <v>0</v>
      </c>
      <c r="P4676">
        <v>0</v>
      </c>
      <c r="Q4676">
        <v>0</v>
      </c>
      <c r="R4676" t="s">
        <v>11781</v>
      </c>
    </row>
    <row r="4677" spans="1:19">
      <c r="A4677" t="s">
        <v>11782</v>
      </c>
      <c r="B4677" t="s">
        <v>11783</v>
      </c>
      <c r="C4677" t="s">
        <v>35</v>
      </c>
      <c r="D4677" t="s">
        <v>22</v>
      </c>
      <c r="E4677">
        <v>204.01</v>
      </c>
      <c r="F4677" t="s">
        <v>23</v>
      </c>
      <c r="G4677" t="s">
        <v>24</v>
      </c>
      <c r="H4677">
        <v>8.2200000000000006</v>
      </c>
      <c r="I4677">
        <v>0</v>
      </c>
      <c r="J4677" t="s">
        <v>144</v>
      </c>
      <c r="K4677">
        <v>440717</v>
      </c>
      <c r="L4677">
        <v>10</v>
      </c>
      <c r="M4677">
        <v>0</v>
      </c>
      <c r="N4677">
        <v>0</v>
      </c>
      <c r="O4677">
        <v>0</v>
      </c>
      <c r="P4677">
        <v>0</v>
      </c>
      <c r="Q4677">
        <v>0</v>
      </c>
      <c r="R4677" t="s">
        <v>11784</v>
      </c>
    </row>
    <row r="4678" spans="1:19">
      <c r="A4678" t="s">
        <v>11785</v>
      </c>
      <c r="B4678" t="s">
        <v>7540</v>
      </c>
      <c r="C4678" t="s">
        <v>21</v>
      </c>
      <c r="D4678" t="s">
        <v>70</v>
      </c>
      <c r="E4678">
        <v>75.180000000000007</v>
      </c>
      <c r="F4678" t="s">
        <v>39</v>
      </c>
      <c r="G4678" t="s">
        <v>40</v>
      </c>
      <c r="H4678">
        <v>10.95</v>
      </c>
      <c r="I4678">
        <v>0</v>
      </c>
      <c r="J4678" t="s">
        <v>144</v>
      </c>
      <c r="K4678">
        <v>412138</v>
      </c>
      <c r="L4678">
        <v>12</v>
      </c>
      <c r="M4678">
        <v>0</v>
      </c>
      <c r="N4678">
        <v>0</v>
      </c>
      <c r="O4678">
        <v>0</v>
      </c>
      <c r="P4678">
        <v>0</v>
      </c>
      <c r="Q4678">
        <v>0</v>
      </c>
      <c r="R4678" t="s">
        <v>11786</v>
      </c>
    </row>
    <row r="4679" spans="1:19">
      <c r="A4679" t="s">
        <v>11787</v>
      </c>
      <c r="B4679" t="s">
        <v>5143</v>
      </c>
      <c r="C4679" t="s">
        <v>44</v>
      </c>
      <c r="D4679" t="s">
        <v>70</v>
      </c>
      <c r="E4679">
        <v>741.02</v>
      </c>
      <c r="F4679" t="s">
        <v>39</v>
      </c>
      <c r="G4679" t="s">
        <v>40</v>
      </c>
      <c r="H4679">
        <v>8.42</v>
      </c>
      <c r="I4679">
        <v>0</v>
      </c>
      <c r="J4679" t="s">
        <v>31</v>
      </c>
      <c r="K4679">
        <v>474072</v>
      </c>
      <c r="L4679">
        <v>51</v>
      </c>
      <c r="M4679">
        <v>1</v>
      </c>
      <c r="N4679">
        <v>0</v>
      </c>
      <c r="O4679">
        <v>0</v>
      </c>
      <c r="P4679">
        <v>0</v>
      </c>
      <c r="Q4679">
        <v>1</v>
      </c>
      <c r="R4679" t="s">
        <v>11788</v>
      </c>
    </row>
    <row r="4680" spans="1:19">
      <c r="A4680" t="s">
        <v>11789</v>
      </c>
      <c r="B4680" t="s">
        <v>5750</v>
      </c>
      <c r="C4680" t="s">
        <v>44</v>
      </c>
      <c r="D4680" t="s">
        <v>54</v>
      </c>
      <c r="E4680">
        <v>980.73</v>
      </c>
      <c r="F4680" t="s">
        <v>23</v>
      </c>
      <c r="G4680" t="s">
        <v>24</v>
      </c>
      <c r="H4680">
        <v>18.55</v>
      </c>
      <c r="I4680">
        <v>0</v>
      </c>
      <c r="J4680" t="s">
        <v>31</v>
      </c>
      <c r="K4680">
        <v>551481</v>
      </c>
      <c r="L4680">
        <v>42</v>
      </c>
      <c r="M4680">
        <v>0</v>
      </c>
      <c r="N4680">
        <v>0</v>
      </c>
      <c r="O4680">
        <v>0</v>
      </c>
      <c r="P4680">
        <v>1</v>
      </c>
      <c r="Q4680">
        <v>0</v>
      </c>
      <c r="R4680" t="s">
        <v>11790</v>
      </c>
    </row>
    <row r="4681" spans="1:19">
      <c r="A4681" t="s">
        <v>11791</v>
      </c>
      <c r="B4681" t="s">
        <v>11792</v>
      </c>
      <c r="C4681" t="s">
        <v>29</v>
      </c>
      <c r="D4681" t="s">
        <v>30</v>
      </c>
      <c r="E4681">
        <v>871.18</v>
      </c>
      <c r="F4681" t="s">
        <v>23</v>
      </c>
      <c r="G4681" t="s">
        <v>24</v>
      </c>
      <c r="H4681">
        <v>9.34</v>
      </c>
      <c r="I4681">
        <v>0</v>
      </c>
      <c r="J4681" t="s">
        <v>31</v>
      </c>
      <c r="K4681">
        <v>452986</v>
      </c>
      <c r="L4681">
        <v>13</v>
      </c>
      <c r="M4681">
        <v>0</v>
      </c>
      <c r="N4681">
        <v>0</v>
      </c>
      <c r="O4681">
        <v>0</v>
      </c>
      <c r="P4681">
        <v>0</v>
      </c>
      <c r="Q4681">
        <v>0</v>
      </c>
      <c r="R4681" t="s">
        <v>11793</v>
      </c>
    </row>
    <row r="4682" spans="1:19">
      <c r="A4682" t="s">
        <v>11794</v>
      </c>
      <c r="B4682" t="s">
        <v>1833</v>
      </c>
      <c r="C4682" t="s">
        <v>60</v>
      </c>
      <c r="D4682" t="s">
        <v>54</v>
      </c>
      <c r="E4682">
        <v>771.42</v>
      </c>
      <c r="F4682" t="s">
        <v>23</v>
      </c>
      <c r="G4682" t="s">
        <v>24</v>
      </c>
      <c r="H4682">
        <v>15.68</v>
      </c>
      <c r="I4682">
        <v>0</v>
      </c>
      <c r="J4682" t="s">
        <v>144</v>
      </c>
      <c r="K4682">
        <v>435678</v>
      </c>
      <c r="L4682">
        <v>46</v>
      </c>
      <c r="M4682">
        <v>0</v>
      </c>
      <c r="N4682">
        <v>0</v>
      </c>
      <c r="O4682">
        <v>1</v>
      </c>
      <c r="P4682">
        <v>0</v>
      </c>
      <c r="Q4682">
        <v>0</v>
      </c>
      <c r="R4682" t="s">
        <v>11795</v>
      </c>
    </row>
    <row r="4683" spans="1:19">
      <c r="A4683" t="s">
        <v>11796</v>
      </c>
      <c r="B4683" t="s">
        <v>8008</v>
      </c>
      <c r="C4683" t="s">
        <v>29</v>
      </c>
      <c r="D4683" t="s">
        <v>22</v>
      </c>
      <c r="E4683">
        <v>349.21</v>
      </c>
      <c r="F4683" t="s">
        <v>55</v>
      </c>
      <c r="G4683" t="s">
        <v>24</v>
      </c>
      <c r="H4683">
        <v>11</v>
      </c>
      <c r="I4683">
        <v>0</v>
      </c>
      <c r="J4683" t="s">
        <v>144</v>
      </c>
      <c r="K4683">
        <v>496457</v>
      </c>
      <c r="L4683">
        <v>13</v>
      </c>
      <c r="M4683">
        <v>0</v>
      </c>
      <c r="N4683">
        <v>0</v>
      </c>
      <c r="O4683">
        <v>0</v>
      </c>
      <c r="P4683">
        <v>0</v>
      </c>
      <c r="Q4683">
        <v>0</v>
      </c>
      <c r="R4683" t="s">
        <v>11797</v>
      </c>
      <c r="S4683" t="s">
        <v>57</v>
      </c>
    </row>
    <row r="4684" spans="1:19">
      <c r="A4684" t="s">
        <v>11798</v>
      </c>
      <c r="B4684" t="s">
        <v>3748</v>
      </c>
      <c r="C4684" t="s">
        <v>29</v>
      </c>
      <c r="D4684" t="s">
        <v>30</v>
      </c>
      <c r="E4684">
        <v>244.3</v>
      </c>
      <c r="F4684" t="s">
        <v>23</v>
      </c>
      <c r="G4684" t="s">
        <v>24</v>
      </c>
      <c r="H4684">
        <v>10.01</v>
      </c>
      <c r="I4684">
        <v>0</v>
      </c>
      <c r="J4684" t="s">
        <v>31</v>
      </c>
      <c r="K4684">
        <v>471895</v>
      </c>
      <c r="L4684">
        <v>11</v>
      </c>
      <c r="M4684">
        <v>0</v>
      </c>
      <c r="N4684">
        <v>0</v>
      </c>
      <c r="O4684">
        <v>0</v>
      </c>
      <c r="P4684">
        <v>0</v>
      </c>
      <c r="Q4684">
        <v>0</v>
      </c>
      <c r="R4684" t="s">
        <v>11799</v>
      </c>
    </row>
    <row r="4685" spans="1:19">
      <c r="A4685" t="s">
        <v>11800</v>
      </c>
      <c r="B4685" t="s">
        <v>11801</v>
      </c>
      <c r="C4685" t="s">
        <v>53</v>
      </c>
      <c r="D4685" t="s">
        <v>54</v>
      </c>
      <c r="E4685">
        <v>404.23</v>
      </c>
      <c r="F4685" t="s">
        <v>23</v>
      </c>
      <c r="G4685" t="s">
        <v>24</v>
      </c>
      <c r="H4685">
        <v>15.8</v>
      </c>
      <c r="I4685">
        <v>0</v>
      </c>
      <c r="J4685" t="s">
        <v>48</v>
      </c>
      <c r="K4685">
        <v>536264</v>
      </c>
      <c r="L4685">
        <v>19</v>
      </c>
      <c r="M4685">
        <v>0</v>
      </c>
      <c r="N4685">
        <v>0</v>
      </c>
      <c r="O4685">
        <v>0</v>
      </c>
      <c r="P4685">
        <v>0</v>
      </c>
      <c r="Q4685">
        <v>0</v>
      </c>
      <c r="R4685" t="s">
        <v>11802</v>
      </c>
    </row>
    <row r="4686" spans="1:19">
      <c r="A4686" t="s">
        <v>11803</v>
      </c>
      <c r="B4686" t="s">
        <v>382</v>
      </c>
      <c r="C4686" t="s">
        <v>29</v>
      </c>
      <c r="D4686" t="s">
        <v>22</v>
      </c>
      <c r="E4686">
        <v>100.06</v>
      </c>
      <c r="F4686" t="s">
        <v>23</v>
      </c>
      <c r="G4686" t="s">
        <v>24</v>
      </c>
      <c r="H4686">
        <v>0.88</v>
      </c>
      <c r="I4686">
        <v>0</v>
      </c>
      <c r="J4686" t="s">
        <v>31</v>
      </c>
      <c r="K4686">
        <v>523275</v>
      </c>
      <c r="L4686">
        <v>14</v>
      </c>
      <c r="M4686">
        <v>0</v>
      </c>
      <c r="N4686">
        <v>0</v>
      </c>
      <c r="O4686">
        <v>0</v>
      </c>
      <c r="P4686">
        <v>0</v>
      </c>
      <c r="Q4686">
        <v>0</v>
      </c>
      <c r="R4686" t="s">
        <v>11804</v>
      </c>
    </row>
    <row r="4687" spans="1:19">
      <c r="A4687" t="s">
        <v>11805</v>
      </c>
      <c r="B4687" t="s">
        <v>11806</v>
      </c>
      <c r="C4687" t="s">
        <v>29</v>
      </c>
      <c r="D4687" t="s">
        <v>30</v>
      </c>
      <c r="E4687">
        <v>1070.47</v>
      </c>
      <c r="F4687" t="s">
        <v>39</v>
      </c>
      <c r="G4687" t="s">
        <v>40</v>
      </c>
      <c r="H4687">
        <v>11.35</v>
      </c>
      <c r="I4687">
        <v>0</v>
      </c>
      <c r="J4687" t="s">
        <v>25</v>
      </c>
      <c r="K4687">
        <v>466346</v>
      </c>
      <c r="L4687">
        <v>11</v>
      </c>
      <c r="M4687">
        <v>0</v>
      </c>
      <c r="N4687">
        <v>0</v>
      </c>
      <c r="O4687">
        <v>0</v>
      </c>
      <c r="P4687">
        <v>0</v>
      </c>
      <c r="Q4687">
        <v>0</v>
      </c>
      <c r="R4687" t="s">
        <v>11807</v>
      </c>
    </row>
    <row r="4688" spans="1:19">
      <c r="A4688" t="s">
        <v>11808</v>
      </c>
      <c r="B4688" t="s">
        <v>451</v>
      </c>
      <c r="C4688" t="s">
        <v>29</v>
      </c>
      <c r="D4688" t="s">
        <v>70</v>
      </c>
      <c r="E4688">
        <v>430.69</v>
      </c>
      <c r="F4688" t="s">
        <v>23</v>
      </c>
      <c r="G4688" t="s">
        <v>24</v>
      </c>
      <c r="H4688">
        <v>7.73</v>
      </c>
      <c r="I4688">
        <v>0</v>
      </c>
      <c r="J4688" t="s">
        <v>31</v>
      </c>
      <c r="K4688">
        <v>523003</v>
      </c>
      <c r="L4688">
        <v>11</v>
      </c>
      <c r="M4688">
        <v>0</v>
      </c>
      <c r="N4688">
        <v>0</v>
      </c>
      <c r="O4688">
        <v>0</v>
      </c>
      <c r="P4688">
        <v>0</v>
      </c>
      <c r="Q4688">
        <v>0</v>
      </c>
      <c r="R4688" t="s">
        <v>11809</v>
      </c>
    </row>
    <row r="4689" spans="1:19">
      <c r="A4689" t="s">
        <v>11810</v>
      </c>
      <c r="B4689" t="s">
        <v>4800</v>
      </c>
      <c r="C4689" t="s">
        <v>121</v>
      </c>
      <c r="D4689" t="s">
        <v>22</v>
      </c>
      <c r="E4689">
        <v>335.7</v>
      </c>
      <c r="F4689" t="s">
        <v>23</v>
      </c>
      <c r="G4689" t="s">
        <v>24</v>
      </c>
      <c r="H4689">
        <v>5.49</v>
      </c>
      <c r="I4689">
        <v>0</v>
      </c>
      <c r="J4689" t="s">
        <v>48</v>
      </c>
      <c r="K4689">
        <v>464360</v>
      </c>
      <c r="L4689">
        <v>32</v>
      </c>
      <c r="M4689">
        <v>0</v>
      </c>
      <c r="N4689">
        <v>0</v>
      </c>
      <c r="O4689">
        <v>0</v>
      </c>
      <c r="P4689">
        <v>1</v>
      </c>
      <c r="Q4689">
        <v>0</v>
      </c>
      <c r="R4689" t="s">
        <v>11811</v>
      </c>
    </row>
    <row r="4690" spans="1:19">
      <c r="A4690" t="s">
        <v>11812</v>
      </c>
      <c r="B4690" t="s">
        <v>11813</v>
      </c>
      <c r="C4690" t="s">
        <v>21</v>
      </c>
      <c r="D4690" t="s">
        <v>22</v>
      </c>
      <c r="E4690">
        <v>1129.56</v>
      </c>
      <c r="F4690" t="s">
        <v>23</v>
      </c>
      <c r="G4690" t="s">
        <v>24</v>
      </c>
      <c r="H4690">
        <v>2.2200000000000002</v>
      </c>
      <c r="I4690">
        <v>0</v>
      </c>
      <c r="J4690" t="s">
        <v>31</v>
      </c>
      <c r="K4690">
        <v>497379</v>
      </c>
      <c r="L4690">
        <v>18</v>
      </c>
      <c r="M4690">
        <v>0</v>
      </c>
      <c r="N4690">
        <v>0</v>
      </c>
      <c r="O4690">
        <v>0</v>
      </c>
      <c r="P4690">
        <v>0</v>
      </c>
      <c r="Q4690">
        <v>0</v>
      </c>
      <c r="R4690" t="s">
        <v>11814</v>
      </c>
    </row>
    <row r="4691" spans="1:19">
      <c r="A4691" t="s">
        <v>11815</v>
      </c>
      <c r="B4691" t="s">
        <v>1518</v>
      </c>
      <c r="C4691" t="s">
        <v>35</v>
      </c>
      <c r="D4691" t="s">
        <v>70</v>
      </c>
      <c r="E4691">
        <v>498.86</v>
      </c>
      <c r="F4691" t="s">
        <v>39</v>
      </c>
      <c r="G4691" t="s">
        <v>40</v>
      </c>
      <c r="H4691">
        <v>2.81</v>
      </c>
      <c r="I4691">
        <v>0</v>
      </c>
      <c r="J4691" t="s">
        <v>31</v>
      </c>
      <c r="K4691">
        <v>407365</v>
      </c>
      <c r="L4691">
        <v>10</v>
      </c>
      <c r="M4691">
        <v>0</v>
      </c>
      <c r="N4691">
        <v>0</v>
      </c>
      <c r="O4691">
        <v>0</v>
      </c>
      <c r="P4691">
        <v>0</v>
      </c>
      <c r="Q4691">
        <v>0</v>
      </c>
      <c r="R4691" t="s">
        <v>11816</v>
      </c>
    </row>
    <row r="4692" spans="1:19">
      <c r="A4692" t="s">
        <v>11817</v>
      </c>
      <c r="B4692" t="s">
        <v>5034</v>
      </c>
      <c r="C4692" t="s">
        <v>44</v>
      </c>
      <c r="D4692" t="s">
        <v>30</v>
      </c>
      <c r="E4692">
        <v>618.04999999999995</v>
      </c>
      <c r="F4692" t="s">
        <v>23</v>
      </c>
      <c r="G4692" t="s">
        <v>24</v>
      </c>
      <c r="H4692">
        <v>1.88</v>
      </c>
      <c r="I4692">
        <v>0</v>
      </c>
      <c r="J4692" t="s">
        <v>31</v>
      </c>
      <c r="K4692">
        <v>461903</v>
      </c>
      <c r="L4692">
        <v>11</v>
      </c>
      <c r="M4692">
        <v>0</v>
      </c>
      <c r="N4692">
        <v>0</v>
      </c>
      <c r="O4692">
        <v>0</v>
      </c>
      <c r="P4692">
        <v>0</v>
      </c>
      <c r="Q4692">
        <v>0</v>
      </c>
      <c r="R4692" t="s">
        <v>11818</v>
      </c>
    </row>
    <row r="4693" spans="1:19">
      <c r="A4693" t="s">
        <v>11819</v>
      </c>
      <c r="B4693" t="s">
        <v>2420</v>
      </c>
      <c r="C4693" t="s">
        <v>29</v>
      </c>
      <c r="D4693" t="s">
        <v>70</v>
      </c>
      <c r="E4693">
        <v>403.84</v>
      </c>
      <c r="F4693" t="s">
        <v>23</v>
      </c>
      <c r="G4693" t="s">
        <v>24</v>
      </c>
      <c r="H4693">
        <v>3.7</v>
      </c>
      <c r="I4693">
        <v>0</v>
      </c>
      <c r="J4693" t="s">
        <v>31</v>
      </c>
      <c r="K4693">
        <v>469195</v>
      </c>
      <c r="L4693">
        <v>23</v>
      </c>
      <c r="M4693">
        <v>0</v>
      </c>
      <c r="N4693">
        <v>0</v>
      </c>
      <c r="O4693">
        <v>0</v>
      </c>
      <c r="P4693">
        <v>0</v>
      </c>
      <c r="Q4693">
        <v>0</v>
      </c>
      <c r="R4693" t="s">
        <v>11820</v>
      </c>
    </row>
    <row r="4694" spans="1:19">
      <c r="A4694" t="s">
        <v>11821</v>
      </c>
      <c r="B4694" t="s">
        <v>4803</v>
      </c>
      <c r="C4694" t="s">
        <v>60</v>
      </c>
      <c r="D4694" t="s">
        <v>70</v>
      </c>
      <c r="E4694">
        <v>210.28</v>
      </c>
      <c r="F4694" t="s">
        <v>23</v>
      </c>
      <c r="G4694" t="s">
        <v>24</v>
      </c>
      <c r="H4694">
        <v>9.99</v>
      </c>
      <c r="I4694">
        <v>0</v>
      </c>
      <c r="J4694" t="s">
        <v>144</v>
      </c>
      <c r="K4694">
        <v>444663</v>
      </c>
      <c r="L4694">
        <v>12</v>
      </c>
      <c r="M4694">
        <v>0</v>
      </c>
      <c r="N4694">
        <v>0</v>
      </c>
      <c r="O4694">
        <v>0</v>
      </c>
      <c r="P4694">
        <v>0</v>
      </c>
      <c r="Q4694">
        <v>0</v>
      </c>
      <c r="R4694" t="s">
        <v>11822</v>
      </c>
    </row>
    <row r="4695" spans="1:19">
      <c r="A4695" t="s">
        <v>11823</v>
      </c>
      <c r="B4695" t="s">
        <v>611</v>
      </c>
      <c r="C4695" t="s">
        <v>29</v>
      </c>
      <c r="D4695" t="s">
        <v>22</v>
      </c>
      <c r="E4695">
        <v>1372.02</v>
      </c>
      <c r="F4695" t="s">
        <v>39</v>
      </c>
      <c r="G4695" t="s">
        <v>40</v>
      </c>
      <c r="H4695">
        <v>4.22</v>
      </c>
      <c r="I4695">
        <v>0</v>
      </c>
      <c r="J4695" t="s">
        <v>25</v>
      </c>
      <c r="K4695">
        <v>505492</v>
      </c>
      <c r="L4695">
        <v>45</v>
      </c>
      <c r="M4695">
        <v>0</v>
      </c>
      <c r="N4695">
        <v>0</v>
      </c>
      <c r="O4695">
        <v>0</v>
      </c>
      <c r="P4695">
        <v>1</v>
      </c>
      <c r="Q4695">
        <v>0</v>
      </c>
      <c r="R4695" t="s">
        <v>11824</v>
      </c>
    </row>
    <row r="4696" spans="1:19">
      <c r="A4696" t="s">
        <v>11825</v>
      </c>
      <c r="B4696" t="s">
        <v>6197</v>
      </c>
      <c r="C4696" t="s">
        <v>44</v>
      </c>
      <c r="D4696" t="s">
        <v>22</v>
      </c>
      <c r="E4696">
        <v>227</v>
      </c>
      <c r="F4696" t="s">
        <v>23</v>
      </c>
      <c r="G4696" t="s">
        <v>24</v>
      </c>
      <c r="H4696">
        <v>4.47</v>
      </c>
      <c r="I4696">
        <v>0</v>
      </c>
      <c r="J4696" t="s">
        <v>25</v>
      </c>
      <c r="K4696">
        <v>485116</v>
      </c>
      <c r="L4696">
        <v>16</v>
      </c>
      <c r="M4696">
        <v>0</v>
      </c>
      <c r="N4696">
        <v>0</v>
      </c>
      <c r="O4696">
        <v>0</v>
      </c>
      <c r="P4696">
        <v>0</v>
      </c>
      <c r="Q4696">
        <v>0</v>
      </c>
      <c r="R4696" t="s">
        <v>11826</v>
      </c>
    </row>
    <row r="4697" spans="1:19">
      <c r="A4697" t="s">
        <v>11827</v>
      </c>
      <c r="B4697" t="s">
        <v>2152</v>
      </c>
      <c r="C4697" t="s">
        <v>44</v>
      </c>
      <c r="D4697" t="s">
        <v>54</v>
      </c>
      <c r="E4697">
        <v>1251.73</v>
      </c>
      <c r="F4697" t="s">
        <v>23</v>
      </c>
      <c r="G4697" t="s">
        <v>24</v>
      </c>
      <c r="H4697">
        <v>16.64</v>
      </c>
      <c r="I4697">
        <v>0</v>
      </c>
      <c r="J4697" t="s">
        <v>31</v>
      </c>
      <c r="K4697">
        <v>414076</v>
      </c>
      <c r="L4697">
        <v>51</v>
      </c>
      <c r="M4697">
        <v>0</v>
      </c>
      <c r="N4697">
        <v>0</v>
      </c>
      <c r="O4697">
        <v>1</v>
      </c>
      <c r="P4697">
        <v>0</v>
      </c>
      <c r="Q4697">
        <v>0</v>
      </c>
      <c r="R4697" t="s">
        <v>11828</v>
      </c>
    </row>
    <row r="4698" spans="1:19">
      <c r="A4698" t="s">
        <v>11829</v>
      </c>
      <c r="B4698" t="s">
        <v>2554</v>
      </c>
      <c r="C4698" t="s">
        <v>44</v>
      </c>
      <c r="D4698" t="s">
        <v>54</v>
      </c>
      <c r="E4698">
        <v>692.1</v>
      </c>
      <c r="F4698" t="s">
        <v>23</v>
      </c>
      <c r="G4698" t="s">
        <v>24</v>
      </c>
      <c r="H4698">
        <v>9.9600000000000009</v>
      </c>
      <c r="I4698">
        <v>0</v>
      </c>
      <c r="J4698" t="s">
        <v>48</v>
      </c>
      <c r="K4698">
        <v>414510</v>
      </c>
      <c r="L4698">
        <v>13</v>
      </c>
      <c r="M4698">
        <v>0</v>
      </c>
      <c r="N4698">
        <v>0</v>
      </c>
      <c r="O4698">
        <v>0</v>
      </c>
      <c r="P4698">
        <v>0</v>
      </c>
      <c r="Q4698">
        <v>0</v>
      </c>
      <c r="R4698" t="s">
        <v>11830</v>
      </c>
    </row>
    <row r="4699" spans="1:19">
      <c r="A4699" t="s">
        <v>11831</v>
      </c>
      <c r="B4699" t="s">
        <v>3984</v>
      </c>
      <c r="C4699" t="s">
        <v>35</v>
      </c>
      <c r="D4699" t="s">
        <v>70</v>
      </c>
      <c r="E4699">
        <v>1145.6500000000001</v>
      </c>
      <c r="F4699" t="s">
        <v>39</v>
      </c>
      <c r="G4699" t="s">
        <v>24</v>
      </c>
      <c r="H4699">
        <v>2.08</v>
      </c>
      <c r="I4699">
        <v>0</v>
      </c>
      <c r="J4699" t="s">
        <v>25</v>
      </c>
      <c r="K4699">
        <v>414216</v>
      </c>
      <c r="L4699">
        <v>13</v>
      </c>
      <c r="M4699">
        <v>0</v>
      </c>
      <c r="N4699">
        <v>0</v>
      </c>
      <c r="O4699">
        <v>0</v>
      </c>
      <c r="P4699">
        <v>0</v>
      </c>
      <c r="Q4699">
        <v>0</v>
      </c>
      <c r="R4699" t="s">
        <v>11832</v>
      </c>
      <c r="S4699" t="s">
        <v>50</v>
      </c>
    </row>
    <row r="4700" spans="1:19">
      <c r="A4700" t="s">
        <v>11833</v>
      </c>
      <c r="B4700" t="s">
        <v>11834</v>
      </c>
      <c r="C4700" t="s">
        <v>53</v>
      </c>
      <c r="D4700" t="s">
        <v>30</v>
      </c>
      <c r="E4700">
        <v>1442.18</v>
      </c>
      <c r="F4700" t="s">
        <v>23</v>
      </c>
      <c r="G4700" t="s">
        <v>24</v>
      </c>
      <c r="H4700">
        <v>5.97</v>
      </c>
      <c r="I4700">
        <v>0</v>
      </c>
      <c r="J4700" t="s">
        <v>144</v>
      </c>
      <c r="K4700">
        <v>497556</v>
      </c>
      <c r="L4700">
        <v>22</v>
      </c>
      <c r="M4700">
        <v>0</v>
      </c>
      <c r="N4700">
        <v>0</v>
      </c>
      <c r="O4700">
        <v>0</v>
      </c>
      <c r="P4700">
        <v>0</v>
      </c>
      <c r="Q4700">
        <v>0</v>
      </c>
      <c r="R4700" t="s">
        <v>11835</v>
      </c>
    </row>
    <row r="4701" spans="1:19">
      <c r="A4701" t="s">
        <v>11836</v>
      </c>
      <c r="B4701" t="s">
        <v>6194</v>
      </c>
      <c r="C4701" t="s">
        <v>29</v>
      </c>
      <c r="D4701" t="s">
        <v>22</v>
      </c>
      <c r="E4701">
        <v>287.04000000000002</v>
      </c>
      <c r="F4701" t="s">
        <v>23</v>
      </c>
      <c r="G4701" t="s">
        <v>24</v>
      </c>
      <c r="H4701">
        <v>11.16</v>
      </c>
      <c r="I4701">
        <v>0</v>
      </c>
      <c r="J4701" t="s">
        <v>31</v>
      </c>
      <c r="K4701">
        <v>421958</v>
      </c>
      <c r="L4701">
        <v>17</v>
      </c>
      <c r="M4701">
        <v>0</v>
      </c>
      <c r="N4701">
        <v>0</v>
      </c>
      <c r="O4701">
        <v>0</v>
      </c>
      <c r="P4701">
        <v>0</v>
      </c>
      <c r="Q4701">
        <v>0</v>
      </c>
      <c r="R4701" t="s">
        <v>11837</v>
      </c>
    </row>
    <row r="4702" spans="1:19">
      <c r="A4702" t="s">
        <v>11838</v>
      </c>
      <c r="B4702" t="s">
        <v>2686</v>
      </c>
      <c r="C4702" t="s">
        <v>29</v>
      </c>
      <c r="D4702" t="s">
        <v>70</v>
      </c>
      <c r="E4702">
        <v>313.29000000000002</v>
      </c>
      <c r="F4702" t="s">
        <v>23</v>
      </c>
      <c r="G4702" t="s">
        <v>24</v>
      </c>
      <c r="H4702">
        <v>4.96</v>
      </c>
      <c r="I4702">
        <v>0</v>
      </c>
      <c r="J4702" t="s">
        <v>31</v>
      </c>
      <c r="K4702">
        <v>421845</v>
      </c>
      <c r="L4702">
        <v>17</v>
      </c>
      <c r="M4702">
        <v>0</v>
      </c>
      <c r="N4702">
        <v>0</v>
      </c>
      <c r="O4702">
        <v>0</v>
      </c>
      <c r="P4702">
        <v>0</v>
      </c>
      <c r="Q4702">
        <v>0</v>
      </c>
      <c r="R4702" t="s">
        <v>11839</v>
      </c>
    </row>
    <row r="4703" spans="1:19">
      <c r="A4703" t="s">
        <v>11840</v>
      </c>
      <c r="B4703" t="s">
        <v>6499</v>
      </c>
      <c r="C4703" t="s">
        <v>60</v>
      </c>
      <c r="D4703" t="s">
        <v>54</v>
      </c>
      <c r="E4703">
        <v>760.97</v>
      </c>
      <c r="F4703" t="s">
        <v>39</v>
      </c>
      <c r="G4703" t="s">
        <v>40</v>
      </c>
      <c r="H4703">
        <v>12.23</v>
      </c>
      <c r="I4703">
        <v>0</v>
      </c>
      <c r="J4703" t="s">
        <v>31</v>
      </c>
      <c r="K4703">
        <v>410003</v>
      </c>
      <c r="L4703">
        <v>12</v>
      </c>
      <c r="M4703">
        <v>0</v>
      </c>
      <c r="N4703">
        <v>0</v>
      </c>
      <c r="O4703">
        <v>0</v>
      </c>
      <c r="P4703">
        <v>0</v>
      </c>
      <c r="Q4703">
        <v>0</v>
      </c>
      <c r="R4703" t="s">
        <v>11841</v>
      </c>
    </row>
    <row r="4704" spans="1:19">
      <c r="A4704" t="s">
        <v>11842</v>
      </c>
      <c r="B4704" t="s">
        <v>11843</v>
      </c>
      <c r="C4704" t="s">
        <v>44</v>
      </c>
      <c r="D4704" t="s">
        <v>22</v>
      </c>
      <c r="E4704">
        <v>153.79</v>
      </c>
      <c r="F4704" t="s">
        <v>55</v>
      </c>
      <c r="G4704" t="s">
        <v>40</v>
      </c>
      <c r="H4704">
        <v>7.05</v>
      </c>
      <c r="I4704">
        <v>0</v>
      </c>
      <c r="J4704" t="s">
        <v>31</v>
      </c>
      <c r="K4704">
        <v>471451</v>
      </c>
      <c r="L4704">
        <v>23</v>
      </c>
      <c r="M4704">
        <v>0</v>
      </c>
      <c r="N4704">
        <v>0</v>
      </c>
      <c r="O4704">
        <v>0</v>
      </c>
      <c r="P4704">
        <v>0</v>
      </c>
      <c r="Q4704">
        <v>0</v>
      </c>
      <c r="R4704" t="s">
        <v>11844</v>
      </c>
    </row>
    <row r="4705" spans="1:19">
      <c r="A4705" t="s">
        <v>11845</v>
      </c>
      <c r="B4705" t="s">
        <v>7925</v>
      </c>
      <c r="C4705" t="s">
        <v>35</v>
      </c>
      <c r="D4705" t="s">
        <v>30</v>
      </c>
      <c r="E4705">
        <v>98.23</v>
      </c>
      <c r="F4705" t="s">
        <v>39</v>
      </c>
      <c r="G4705" t="s">
        <v>24</v>
      </c>
      <c r="H4705">
        <v>7.27</v>
      </c>
      <c r="I4705">
        <v>0</v>
      </c>
      <c r="J4705" t="s">
        <v>144</v>
      </c>
      <c r="K4705">
        <v>536898</v>
      </c>
      <c r="L4705">
        <v>10</v>
      </c>
      <c r="M4705">
        <v>0</v>
      </c>
      <c r="N4705">
        <v>0</v>
      </c>
      <c r="O4705">
        <v>0</v>
      </c>
      <c r="P4705">
        <v>0</v>
      </c>
      <c r="Q4705">
        <v>0</v>
      </c>
      <c r="R4705" t="s">
        <v>11846</v>
      </c>
      <c r="S4705" t="s">
        <v>50</v>
      </c>
    </row>
    <row r="4706" spans="1:19">
      <c r="A4706" t="s">
        <v>11847</v>
      </c>
      <c r="B4706" t="s">
        <v>11848</v>
      </c>
      <c r="C4706" t="s">
        <v>44</v>
      </c>
      <c r="D4706" t="s">
        <v>30</v>
      </c>
      <c r="E4706">
        <v>172.54</v>
      </c>
      <c r="F4706" t="s">
        <v>23</v>
      </c>
      <c r="G4706" t="s">
        <v>24</v>
      </c>
      <c r="H4706">
        <v>5.88</v>
      </c>
      <c r="I4706">
        <v>0</v>
      </c>
      <c r="J4706" t="s">
        <v>31</v>
      </c>
      <c r="K4706">
        <v>405703</v>
      </c>
      <c r="L4706">
        <v>19</v>
      </c>
      <c r="M4706">
        <v>0</v>
      </c>
      <c r="N4706">
        <v>0</v>
      </c>
      <c r="O4706">
        <v>0</v>
      </c>
      <c r="P4706">
        <v>0</v>
      </c>
      <c r="Q4706">
        <v>0</v>
      </c>
      <c r="R4706" t="s">
        <v>11849</v>
      </c>
    </row>
    <row r="4707" spans="1:19">
      <c r="A4707" t="s">
        <v>11850</v>
      </c>
      <c r="B4707" t="s">
        <v>11851</v>
      </c>
      <c r="C4707" t="s">
        <v>121</v>
      </c>
      <c r="D4707" t="s">
        <v>22</v>
      </c>
      <c r="E4707">
        <v>157.72999999999999</v>
      </c>
      <c r="F4707" t="s">
        <v>23</v>
      </c>
      <c r="G4707" t="s">
        <v>24</v>
      </c>
      <c r="H4707">
        <v>4.5199999999999996</v>
      </c>
      <c r="I4707">
        <v>0</v>
      </c>
      <c r="J4707" t="s">
        <v>144</v>
      </c>
      <c r="K4707">
        <v>552564</v>
      </c>
      <c r="L4707">
        <v>24</v>
      </c>
      <c r="M4707">
        <v>0</v>
      </c>
      <c r="N4707">
        <v>0</v>
      </c>
      <c r="O4707">
        <v>0</v>
      </c>
      <c r="P4707">
        <v>0</v>
      </c>
      <c r="Q4707">
        <v>0</v>
      </c>
      <c r="R4707" t="s">
        <v>11852</v>
      </c>
    </row>
    <row r="4708" spans="1:19">
      <c r="A4708" t="s">
        <v>11853</v>
      </c>
      <c r="B4708" t="s">
        <v>11854</v>
      </c>
      <c r="C4708" t="s">
        <v>128</v>
      </c>
      <c r="D4708" t="s">
        <v>54</v>
      </c>
      <c r="E4708">
        <v>426.98</v>
      </c>
      <c r="F4708" t="s">
        <v>23</v>
      </c>
      <c r="G4708" t="s">
        <v>24</v>
      </c>
      <c r="H4708">
        <v>16.61</v>
      </c>
      <c r="I4708">
        <v>0</v>
      </c>
      <c r="J4708" t="s">
        <v>144</v>
      </c>
      <c r="K4708">
        <v>493770</v>
      </c>
      <c r="L4708">
        <v>20</v>
      </c>
      <c r="M4708">
        <v>0</v>
      </c>
      <c r="N4708">
        <v>0</v>
      </c>
      <c r="O4708">
        <v>0</v>
      </c>
      <c r="P4708">
        <v>0</v>
      </c>
      <c r="Q4708">
        <v>0</v>
      </c>
      <c r="R4708" t="s">
        <v>11855</v>
      </c>
    </row>
    <row r="4709" spans="1:19">
      <c r="A4709" t="s">
        <v>11856</v>
      </c>
      <c r="B4709" t="s">
        <v>9399</v>
      </c>
      <c r="C4709" t="s">
        <v>29</v>
      </c>
      <c r="D4709" t="s">
        <v>70</v>
      </c>
      <c r="E4709">
        <v>277.18</v>
      </c>
      <c r="F4709" t="s">
        <v>55</v>
      </c>
      <c r="G4709" t="s">
        <v>40</v>
      </c>
      <c r="H4709">
        <v>5.31</v>
      </c>
      <c r="I4709">
        <v>0</v>
      </c>
      <c r="J4709" t="s">
        <v>48</v>
      </c>
      <c r="K4709">
        <v>425797</v>
      </c>
      <c r="L4709">
        <v>12</v>
      </c>
      <c r="M4709">
        <v>0</v>
      </c>
      <c r="N4709">
        <v>0</v>
      </c>
      <c r="O4709">
        <v>0</v>
      </c>
      <c r="P4709">
        <v>0</v>
      </c>
      <c r="Q4709">
        <v>0</v>
      </c>
      <c r="R4709" t="s">
        <v>11857</v>
      </c>
    </row>
    <row r="4710" spans="1:19">
      <c r="A4710" t="s">
        <v>11858</v>
      </c>
      <c r="B4710" t="s">
        <v>3017</v>
      </c>
      <c r="C4710" t="s">
        <v>44</v>
      </c>
      <c r="D4710" t="s">
        <v>54</v>
      </c>
      <c r="E4710">
        <v>869.78</v>
      </c>
      <c r="F4710" t="s">
        <v>55</v>
      </c>
      <c r="G4710" t="s">
        <v>40</v>
      </c>
      <c r="H4710">
        <v>9.84</v>
      </c>
      <c r="I4710">
        <v>0</v>
      </c>
      <c r="J4710" t="s">
        <v>31</v>
      </c>
      <c r="K4710">
        <v>492474</v>
      </c>
      <c r="L4710">
        <v>18</v>
      </c>
      <c r="M4710">
        <v>0</v>
      </c>
      <c r="N4710">
        <v>0</v>
      </c>
      <c r="O4710">
        <v>0</v>
      </c>
      <c r="P4710">
        <v>0</v>
      </c>
      <c r="Q4710">
        <v>0</v>
      </c>
      <c r="R4710" t="s">
        <v>11859</v>
      </c>
    </row>
    <row r="4711" spans="1:19">
      <c r="A4711" t="s">
        <v>11860</v>
      </c>
      <c r="B4711" t="s">
        <v>7224</v>
      </c>
      <c r="C4711" t="s">
        <v>121</v>
      </c>
      <c r="D4711" t="s">
        <v>70</v>
      </c>
      <c r="E4711">
        <v>139.69999999999999</v>
      </c>
      <c r="F4711" t="s">
        <v>23</v>
      </c>
      <c r="G4711" t="s">
        <v>24</v>
      </c>
      <c r="H4711">
        <v>6.91</v>
      </c>
      <c r="I4711">
        <v>0</v>
      </c>
      <c r="J4711" t="s">
        <v>48</v>
      </c>
      <c r="K4711">
        <v>427784</v>
      </c>
      <c r="L4711">
        <v>22</v>
      </c>
      <c r="M4711">
        <v>0</v>
      </c>
      <c r="N4711">
        <v>0</v>
      </c>
      <c r="O4711">
        <v>0</v>
      </c>
      <c r="P4711">
        <v>0</v>
      </c>
      <c r="Q4711">
        <v>0</v>
      </c>
      <c r="R4711" t="s">
        <v>11861</v>
      </c>
    </row>
    <row r="4712" spans="1:19">
      <c r="A4712" t="s">
        <v>11862</v>
      </c>
      <c r="B4712" t="s">
        <v>11863</v>
      </c>
      <c r="C4712" t="s">
        <v>29</v>
      </c>
      <c r="D4712" t="s">
        <v>54</v>
      </c>
      <c r="E4712">
        <v>1190.8900000000001</v>
      </c>
      <c r="F4712" t="s">
        <v>55</v>
      </c>
      <c r="G4712" t="s">
        <v>40</v>
      </c>
      <c r="H4712">
        <v>11.19</v>
      </c>
      <c r="I4712">
        <v>0</v>
      </c>
      <c r="J4712" t="s">
        <v>25</v>
      </c>
      <c r="K4712">
        <v>490233</v>
      </c>
      <c r="L4712">
        <v>22</v>
      </c>
      <c r="M4712">
        <v>0</v>
      </c>
      <c r="N4712">
        <v>0</v>
      </c>
      <c r="O4712">
        <v>0</v>
      </c>
      <c r="P4712">
        <v>0</v>
      </c>
      <c r="Q4712">
        <v>0</v>
      </c>
      <c r="R4712" t="s">
        <v>11864</v>
      </c>
    </row>
    <row r="4713" spans="1:19">
      <c r="A4713" t="s">
        <v>11865</v>
      </c>
      <c r="B4713" t="s">
        <v>1567</v>
      </c>
      <c r="C4713" t="s">
        <v>29</v>
      </c>
      <c r="D4713" t="s">
        <v>70</v>
      </c>
      <c r="E4713">
        <v>654.01</v>
      </c>
      <c r="F4713" t="s">
        <v>23</v>
      </c>
      <c r="G4713" t="s">
        <v>24</v>
      </c>
      <c r="H4713">
        <v>10.199999999999999</v>
      </c>
      <c r="I4713">
        <v>0</v>
      </c>
      <c r="J4713" t="s">
        <v>31</v>
      </c>
      <c r="K4713">
        <v>555116</v>
      </c>
      <c r="L4713">
        <v>22</v>
      </c>
      <c r="M4713">
        <v>0</v>
      </c>
      <c r="N4713">
        <v>0</v>
      </c>
      <c r="O4713">
        <v>0</v>
      </c>
      <c r="P4713">
        <v>0</v>
      </c>
      <c r="Q4713">
        <v>0</v>
      </c>
      <c r="R4713" t="s">
        <v>11866</v>
      </c>
    </row>
    <row r="4714" spans="1:19">
      <c r="A4714" t="s">
        <v>11867</v>
      </c>
      <c r="B4714" t="s">
        <v>3008</v>
      </c>
      <c r="C4714" t="s">
        <v>53</v>
      </c>
      <c r="D4714" t="s">
        <v>30</v>
      </c>
      <c r="E4714">
        <v>1351.2</v>
      </c>
      <c r="F4714" t="s">
        <v>23</v>
      </c>
      <c r="G4714" t="s">
        <v>24</v>
      </c>
      <c r="H4714">
        <v>2.5499999999999998</v>
      </c>
      <c r="I4714">
        <v>0</v>
      </c>
      <c r="J4714" t="s">
        <v>25</v>
      </c>
      <c r="K4714">
        <v>468090</v>
      </c>
      <c r="L4714">
        <v>13</v>
      </c>
      <c r="M4714">
        <v>0</v>
      </c>
      <c r="N4714">
        <v>0</v>
      </c>
      <c r="O4714">
        <v>0</v>
      </c>
      <c r="P4714">
        <v>0</v>
      </c>
      <c r="Q4714">
        <v>0</v>
      </c>
      <c r="R4714" t="s">
        <v>11868</v>
      </c>
    </row>
    <row r="4715" spans="1:19">
      <c r="A4715" t="s">
        <v>11869</v>
      </c>
      <c r="B4715" t="s">
        <v>519</v>
      </c>
      <c r="C4715" t="s">
        <v>21</v>
      </c>
      <c r="D4715" t="s">
        <v>54</v>
      </c>
      <c r="E4715">
        <v>347.88</v>
      </c>
      <c r="F4715" t="s">
        <v>23</v>
      </c>
      <c r="G4715" t="s">
        <v>24</v>
      </c>
      <c r="H4715">
        <v>19.68</v>
      </c>
      <c r="I4715">
        <v>0</v>
      </c>
      <c r="J4715" t="s">
        <v>144</v>
      </c>
      <c r="K4715">
        <v>513647</v>
      </c>
      <c r="L4715">
        <v>25</v>
      </c>
      <c r="M4715">
        <v>0</v>
      </c>
      <c r="N4715">
        <v>0</v>
      </c>
      <c r="O4715">
        <v>0</v>
      </c>
      <c r="P4715">
        <v>0</v>
      </c>
      <c r="Q4715">
        <v>0</v>
      </c>
      <c r="R4715" t="s">
        <v>11870</v>
      </c>
    </row>
    <row r="4716" spans="1:19">
      <c r="A4716" t="s">
        <v>11871</v>
      </c>
      <c r="B4716" t="s">
        <v>11872</v>
      </c>
      <c r="C4716" t="s">
        <v>21</v>
      </c>
      <c r="D4716" t="s">
        <v>70</v>
      </c>
      <c r="E4716">
        <v>658.34</v>
      </c>
      <c r="F4716" t="s">
        <v>23</v>
      </c>
      <c r="G4716" t="s">
        <v>24</v>
      </c>
      <c r="H4716">
        <v>8.94</v>
      </c>
      <c r="I4716">
        <v>0</v>
      </c>
      <c r="J4716" t="s">
        <v>25</v>
      </c>
      <c r="K4716">
        <v>471537</v>
      </c>
      <c r="L4716">
        <v>35</v>
      </c>
      <c r="M4716">
        <v>0</v>
      </c>
      <c r="N4716">
        <v>1</v>
      </c>
      <c r="O4716">
        <v>0</v>
      </c>
      <c r="P4716">
        <v>0</v>
      </c>
      <c r="Q4716">
        <v>0</v>
      </c>
      <c r="R4716" t="s">
        <v>11873</v>
      </c>
    </row>
    <row r="4717" spans="1:19">
      <c r="A4717" t="s">
        <v>11874</v>
      </c>
      <c r="B4717" t="s">
        <v>8826</v>
      </c>
      <c r="C4717" t="s">
        <v>121</v>
      </c>
      <c r="D4717" t="s">
        <v>54</v>
      </c>
      <c r="E4717">
        <v>901.42</v>
      </c>
      <c r="F4717" t="s">
        <v>55</v>
      </c>
      <c r="G4717" t="s">
        <v>40</v>
      </c>
      <c r="H4717">
        <v>14.36</v>
      </c>
      <c r="I4717">
        <v>0</v>
      </c>
      <c r="J4717" t="s">
        <v>48</v>
      </c>
      <c r="K4717">
        <v>535252</v>
      </c>
      <c r="L4717">
        <v>10</v>
      </c>
      <c r="M4717">
        <v>0</v>
      </c>
      <c r="N4717">
        <v>0</v>
      </c>
      <c r="O4717">
        <v>0</v>
      </c>
      <c r="P4717">
        <v>0</v>
      </c>
      <c r="Q4717">
        <v>0</v>
      </c>
      <c r="R4717" t="s">
        <v>11875</v>
      </c>
    </row>
    <row r="4718" spans="1:19">
      <c r="A4718" t="s">
        <v>11876</v>
      </c>
      <c r="B4718" t="s">
        <v>10589</v>
      </c>
      <c r="C4718" t="s">
        <v>44</v>
      </c>
      <c r="D4718" t="s">
        <v>54</v>
      </c>
      <c r="E4718">
        <v>1146.3800000000001</v>
      </c>
      <c r="F4718" t="s">
        <v>39</v>
      </c>
      <c r="G4718" t="s">
        <v>40</v>
      </c>
      <c r="H4718">
        <v>13.69</v>
      </c>
      <c r="I4718">
        <v>0</v>
      </c>
      <c r="J4718" t="s">
        <v>31</v>
      </c>
      <c r="K4718">
        <v>423050</v>
      </c>
      <c r="L4718">
        <v>24</v>
      </c>
      <c r="M4718">
        <v>0</v>
      </c>
      <c r="N4718">
        <v>0</v>
      </c>
      <c r="O4718">
        <v>0</v>
      </c>
      <c r="P4718">
        <v>0</v>
      </c>
      <c r="Q4718">
        <v>0</v>
      </c>
      <c r="R4718" t="s">
        <v>11877</v>
      </c>
    </row>
    <row r="4719" spans="1:19">
      <c r="A4719" t="s">
        <v>11878</v>
      </c>
      <c r="B4719" t="s">
        <v>3926</v>
      </c>
      <c r="C4719" t="s">
        <v>121</v>
      </c>
      <c r="D4719" t="s">
        <v>70</v>
      </c>
      <c r="E4719">
        <v>1651.93</v>
      </c>
      <c r="F4719" t="s">
        <v>39</v>
      </c>
      <c r="G4719" t="s">
        <v>40</v>
      </c>
      <c r="H4719">
        <v>1.05</v>
      </c>
      <c r="I4719">
        <v>0</v>
      </c>
      <c r="J4719" t="s">
        <v>144</v>
      </c>
      <c r="K4719">
        <v>554802</v>
      </c>
      <c r="L4719">
        <v>71</v>
      </c>
      <c r="M4719">
        <v>1</v>
      </c>
      <c r="N4719">
        <v>1</v>
      </c>
      <c r="O4719">
        <v>1</v>
      </c>
      <c r="P4719">
        <v>0</v>
      </c>
      <c r="Q4719">
        <v>0</v>
      </c>
      <c r="R4719" t="s">
        <v>11879</v>
      </c>
    </row>
    <row r="4720" spans="1:19">
      <c r="A4720" t="s">
        <v>11880</v>
      </c>
      <c r="B4720" t="s">
        <v>3630</v>
      </c>
      <c r="C4720" t="s">
        <v>21</v>
      </c>
      <c r="D4720" t="s">
        <v>30</v>
      </c>
      <c r="E4720">
        <v>1691.44</v>
      </c>
      <c r="F4720" t="s">
        <v>23</v>
      </c>
      <c r="G4720" t="s">
        <v>24</v>
      </c>
      <c r="H4720">
        <v>10.11</v>
      </c>
      <c r="I4720">
        <v>0</v>
      </c>
      <c r="J4720" t="s">
        <v>25</v>
      </c>
      <c r="K4720">
        <v>404265</v>
      </c>
      <c r="L4720">
        <v>11</v>
      </c>
      <c r="M4720">
        <v>0</v>
      </c>
      <c r="N4720">
        <v>0</v>
      </c>
      <c r="O4720">
        <v>0</v>
      </c>
      <c r="P4720">
        <v>0</v>
      </c>
      <c r="Q4720">
        <v>0</v>
      </c>
      <c r="R4720" t="s">
        <v>11881</v>
      </c>
    </row>
    <row r="4721" spans="1:18">
      <c r="A4721" t="s">
        <v>11882</v>
      </c>
      <c r="B4721" t="s">
        <v>7903</v>
      </c>
      <c r="C4721" t="s">
        <v>121</v>
      </c>
      <c r="D4721" t="s">
        <v>30</v>
      </c>
      <c r="E4721">
        <v>779.8</v>
      </c>
      <c r="F4721" t="s">
        <v>23</v>
      </c>
      <c r="G4721" t="s">
        <v>24</v>
      </c>
      <c r="H4721">
        <v>0.75</v>
      </c>
      <c r="I4721">
        <v>0</v>
      </c>
      <c r="J4721" t="s">
        <v>31</v>
      </c>
      <c r="K4721">
        <v>473486</v>
      </c>
      <c r="L4721">
        <v>23</v>
      </c>
      <c r="M4721">
        <v>0</v>
      </c>
      <c r="N4721">
        <v>0</v>
      </c>
      <c r="O4721">
        <v>0</v>
      </c>
      <c r="P4721">
        <v>0</v>
      </c>
      <c r="Q4721">
        <v>0</v>
      </c>
      <c r="R4721" t="s">
        <v>11883</v>
      </c>
    </row>
    <row r="4722" spans="1:18">
      <c r="A4722" t="s">
        <v>11884</v>
      </c>
      <c r="B4722" t="s">
        <v>11801</v>
      </c>
      <c r="C4722" t="s">
        <v>29</v>
      </c>
      <c r="D4722" t="s">
        <v>30</v>
      </c>
      <c r="E4722">
        <v>332.79</v>
      </c>
      <c r="F4722" t="s">
        <v>55</v>
      </c>
      <c r="G4722" t="s">
        <v>40</v>
      </c>
      <c r="H4722">
        <v>4.84</v>
      </c>
      <c r="I4722">
        <v>0</v>
      </c>
      <c r="J4722" t="s">
        <v>25</v>
      </c>
      <c r="K4722">
        <v>476068</v>
      </c>
      <c r="L4722">
        <v>22</v>
      </c>
      <c r="M4722">
        <v>0</v>
      </c>
      <c r="N4722">
        <v>0</v>
      </c>
      <c r="O4722">
        <v>0</v>
      </c>
      <c r="P4722">
        <v>0</v>
      </c>
      <c r="Q4722">
        <v>0</v>
      </c>
      <c r="R4722" t="s">
        <v>11885</v>
      </c>
    </row>
    <row r="4723" spans="1:18">
      <c r="A4723" t="s">
        <v>11886</v>
      </c>
      <c r="B4723" t="s">
        <v>1930</v>
      </c>
      <c r="C4723" t="s">
        <v>44</v>
      </c>
      <c r="D4723" t="s">
        <v>70</v>
      </c>
      <c r="E4723">
        <v>119.16</v>
      </c>
      <c r="F4723" t="s">
        <v>55</v>
      </c>
      <c r="G4723" t="s">
        <v>40</v>
      </c>
      <c r="H4723">
        <v>9.17</v>
      </c>
      <c r="I4723">
        <v>0</v>
      </c>
      <c r="J4723" t="s">
        <v>25</v>
      </c>
      <c r="K4723">
        <v>417521</v>
      </c>
      <c r="L4723">
        <v>47</v>
      </c>
      <c r="M4723">
        <v>0</v>
      </c>
      <c r="N4723">
        <v>1</v>
      </c>
      <c r="O4723">
        <v>0</v>
      </c>
      <c r="P4723">
        <v>0</v>
      </c>
      <c r="Q4723">
        <v>0</v>
      </c>
      <c r="R4723" t="s">
        <v>11887</v>
      </c>
    </row>
    <row r="4724" spans="1:18">
      <c r="A4724" t="s">
        <v>11888</v>
      </c>
      <c r="B4724" t="s">
        <v>11610</v>
      </c>
      <c r="C4724" t="s">
        <v>21</v>
      </c>
      <c r="D4724" t="s">
        <v>30</v>
      </c>
      <c r="E4724">
        <v>244.14</v>
      </c>
      <c r="F4724" t="s">
        <v>23</v>
      </c>
      <c r="G4724" t="s">
        <v>24</v>
      </c>
      <c r="H4724">
        <v>9.64</v>
      </c>
      <c r="I4724">
        <v>0</v>
      </c>
      <c r="J4724" t="s">
        <v>144</v>
      </c>
      <c r="K4724">
        <v>418709</v>
      </c>
      <c r="L4724">
        <v>12</v>
      </c>
      <c r="M4724">
        <v>0</v>
      </c>
      <c r="N4724">
        <v>0</v>
      </c>
      <c r="O4724">
        <v>0</v>
      </c>
      <c r="P4724">
        <v>0</v>
      </c>
      <c r="Q4724">
        <v>0</v>
      </c>
      <c r="R4724" t="s">
        <v>11889</v>
      </c>
    </row>
    <row r="4725" spans="1:18">
      <c r="A4725" t="s">
        <v>11890</v>
      </c>
      <c r="B4725" t="s">
        <v>5082</v>
      </c>
      <c r="C4725" t="s">
        <v>35</v>
      </c>
      <c r="D4725" t="s">
        <v>22</v>
      </c>
      <c r="E4725">
        <v>369.96</v>
      </c>
      <c r="F4725" t="s">
        <v>23</v>
      </c>
      <c r="G4725" t="s">
        <v>24</v>
      </c>
      <c r="H4725">
        <v>10.4</v>
      </c>
      <c r="I4725">
        <v>0</v>
      </c>
      <c r="J4725" t="s">
        <v>48</v>
      </c>
      <c r="K4725">
        <v>461428</v>
      </c>
      <c r="L4725">
        <v>31</v>
      </c>
      <c r="M4725">
        <v>0</v>
      </c>
      <c r="N4725">
        <v>0</v>
      </c>
      <c r="O4725">
        <v>0</v>
      </c>
      <c r="P4725">
        <v>1</v>
      </c>
      <c r="Q4725">
        <v>0</v>
      </c>
      <c r="R4725" t="s">
        <v>11891</v>
      </c>
    </row>
    <row r="4726" spans="1:18">
      <c r="A4726" t="s">
        <v>11892</v>
      </c>
      <c r="B4726" t="s">
        <v>1358</v>
      </c>
      <c r="C4726" t="s">
        <v>53</v>
      </c>
      <c r="D4726" t="s">
        <v>30</v>
      </c>
      <c r="E4726">
        <v>330.66</v>
      </c>
      <c r="F4726" t="s">
        <v>23</v>
      </c>
      <c r="G4726" t="s">
        <v>24</v>
      </c>
      <c r="H4726">
        <v>11.12</v>
      </c>
      <c r="I4726">
        <v>0</v>
      </c>
      <c r="J4726" t="s">
        <v>25</v>
      </c>
      <c r="K4726">
        <v>427916</v>
      </c>
      <c r="L4726">
        <v>10</v>
      </c>
      <c r="M4726">
        <v>0</v>
      </c>
      <c r="N4726">
        <v>0</v>
      </c>
      <c r="O4726">
        <v>0</v>
      </c>
      <c r="P4726">
        <v>0</v>
      </c>
      <c r="Q4726">
        <v>0</v>
      </c>
      <c r="R4726" t="s">
        <v>11893</v>
      </c>
    </row>
    <row r="4727" spans="1:18">
      <c r="A4727" t="s">
        <v>11894</v>
      </c>
      <c r="B4727" t="s">
        <v>4642</v>
      </c>
      <c r="C4727" t="s">
        <v>128</v>
      </c>
      <c r="D4727" t="s">
        <v>54</v>
      </c>
      <c r="E4727">
        <v>521.57000000000005</v>
      </c>
      <c r="F4727" t="s">
        <v>23</v>
      </c>
      <c r="G4727" t="s">
        <v>24</v>
      </c>
      <c r="H4727">
        <v>16.260000000000002</v>
      </c>
      <c r="I4727">
        <v>0</v>
      </c>
      <c r="J4727" t="s">
        <v>48</v>
      </c>
      <c r="K4727">
        <v>422884</v>
      </c>
      <c r="L4727">
        <v>48</v>
      </c>
      <c r="M4727">
        <v>0</v>
      </c>
      <c r="N4727">
        <v>0</v>
      </c>
      <c r="O4727">
        <v>1</v>
      </c>
      <c r="P4727">
        <v>0</v>
      </c>
      <c r="Q4727">
        <v>0</v>
      </c>
      <c r="R4727" t="s">
        <v>11895</v>
      </c>
    </row>
    <row r="4728" spans="1:18">
      <c r="A4728" t="s">
        <v>11896</v>
      </c>
      <c r="B4728" t="s">
        <v>11725</v>
      </c>
      <c r="C4728" t="s">
        <v>44</v>
      </c>
      <c r="D4728" t="s">
        <v>54</v>
      </c>
      <c r="E4728">
        <v>1346.8</v>
      </c>
      <c r="F4728" t="s">
        <v>23</v>
      </c>
      <c r="G4728" t="s">
        <v>24</v>
      </c>
      <c r="H4728">
        <v>11.46</v>
      </c>
      <c r="I4728">
        <v>0</v>
      </c>
      <c r="J4728" t="s">
        <v>144</v>
      </c>
      <c r="K4728">
        <v>412923</v>
      </c>
      <c r="L4728">
        <v>41</v>
      </c>
      <c r="M4728">
        <v>0</v>
      </c>
      <c r="N4728">
        <v>0</v>
      </c>
      <c r="O4728">
        <v>0</v>
      </c>
      <c r="P4728">
        <v>1</v>
      </c>
      <c r="Q4728">
        <v>0</v>
      </c>
      <c r="R4728" t="s">
        <v>11897</v>
      </c>
    </row>
    <row r="4729" spans="1:18">
      <c r="A4729" t="s">
        <v>11898</v>
      </c>
      <c r="B4729" t="s">
        <v>9567</v>
      </c>
      <c r="C4729" t="s">
        <v>29</v>
      </c>
      <c r="D4729" t="s">
        <v>30</v>
      </c>
      <c r="E4729">
        <v>191.01</v>
      </c>
      <c r="F4729" t="s">
        <v>23</v>
      </c>
      <c r="G4729" t="s">
        <v>24</v>
      </c>
      <c r="H4729">
        <v>7.74</v>
      </c>
      <c r="I4729">
        <v>0</v>
      </c>
      <c r="J4729" t="s">
        <v>25</v>
      </c>
      <c r="K4729">
        <v>516557</v>
      </c>
      <c r="L4729">
        <v>14</v>
      </c>
      <c r="M4729">
        <v>0</v>
      </c>
      <c r="N4729">
        <v>0</v>
      </c>
      <c r="O4729">
        <v>0</v>
      </c>
      <c r="P4729">
        <v>0</v>
      </c>
      <c r="Q4729">
        <v>0</v>
      </c>
      <c r="R4729" t="s">
        <v>11899</v>
      </c>
    </row>
    <row r="4730" spans="1:18">
      <c r="A4730" t="s">
        <v>11900</v>
      </c>
      <c r="B4730" t="s">
        <v>2932</v>
      </c>
      <c r="C4730" t="s">
        <v>53</v>
      </c>
      <c r="D4730" t="s">
        <v>30</v>
      </c>
      <c r="E4730">
        <v>220.4</v>
      </c>
      <c r="F4730" t="s">
        <v>23</v>
      </c>
      <c r="G4730" t="s">
        <v>24</v>
      </c>
      <c r="H4730">
        <v>11.08</v>
      </c>
      <c r="I4730">
        <v>0</v>
      </c>
      <c r="J4730" t="s">
        <v>48</v>
      </c>
      <c r="K4730">
        <v>407133</v>
      </c>
      <c r="L4730">
        <v>23</v>
      </c>
      <c r="M4730">
        <v>0</v>
      </c>
      <c r="N4730">
        <v>0</v>
      </c>
      <c r="O4730">
        <v>0</v>
      </c>
      <c r="P4730">
        <v>0</v>
      </c>
      <c r="Q4730">
        <v>0</v>
      </c>
      <c r="R4730" t="s">
        <v>11901</v>
      </c>
    </row>
    <row r="4731" spans="1:18">
      <c r="A4731" t="s">
        <v>11902</v>
      </c>
      <c r="B4731" t="s">
        <v>11903</v>
      </c>
      <c r="C4731" t="s">
        <v>53</v>
      </c>
      <c r="D4731" t="s">
        <v>70</v>
      </c>
      <c r="E4731">
        <v>618.02</v>
      </c>
      <c r="F4731" t="s">
        <v>23</v>
      </c>
      <c r="G4731" t="s">
        <v>24</v>
      </c>
      <c r="H4731">
        <v>0.67</v>
      </c>
      <c r="I4731">
        <v>0</v>
      </c>
      <c r="J4731" t="s">
        <v>31</v>
      </c>
      <c r="K4731">
        <v>441169</v>
      </c>
      <c r="L4731">
        <v>20</v>
      </c>
      <c r="M4731">
        <v>0</v>
      </c>
      <c r="N4731">
        <v>0</v>
      </c>
      <c r="O4731">
        <v>0</v>
      </c>
      <c r="P4731">
        <v>0</v>
      </c>
      <c r="Q4731">
        <v>0</v>
      </c>
      <c r="R4731" t="s">
        <v>11904</v>
      </c>
    </row>
    <row r="4732" spans="1:18">
      <c r="A4732" t="s">
        <v>11905</v>
      </c>
      <c r="B4732" t="s">
        <v>213</v>
      </c>
      <c r="C4732" t="s">
        <v>53</v>
      </c>
      <c r="D4732" t="s">
        <v>22</v>
      </c>
      <c r="E4732">
        <v>496.17</v>
      </c>
      <c r="F4732" t="s">
        <v>23</v>
      </c>
      <c r="G4732" t="s">
        <v>24</v>
      </c>
      <c r="H4732">
        <v>7.56</v>
      </c>
      <c r="I4732">
        <v>0</v>
      </c>
      <c r="J4732" t="s">
        <v>48</v>
      </c>
      <c r="K4732">
        <v>487363</v>
      </c>
      <c r="L4732">
        <v>12</v>
      </c>
      <c r="M4732">
        <v>0</v>
      </c>
      <c r="N4732">
        <v>0</v>
      </c>
      <c r="O4732">
        <v>0</v>
      </c>
      <c r="P4732">
        <v>0</v>
      </c>
      <c r="Q4732">
        <v>0</v>
      </c>
      <c r="R4732" t="s">
        <v>11906</v>
      </c>
    </row>
    <row r="4733" spans="1:18">
      <c r="A4733" t="s">
        <v>11907</v>
      </c>
      <c r="B4733" t="s">
        <v>1200</v>
      </c>
      <c r="C4733" t="s">
        <v>21</v>
      </c>
      <c r="D4733" t="s">
        <v>70</v>
      </c>
      <c r="E4733">
        <v>346.91</v>
      </c>
      <c r="F4733" t="s">
        <v>55</v>
      </c>
      <c r="G4733" t="s">
        <v>40</v>
      </c>
      <c r="H4733">
        <v>1.94</v>
      </c>
      <c r="I4733">
        <v>0</v>
      </c>
      <c r="J4733" t="s">
        <v>144</v>
      </c>
      <c r="K4733">
        <v>530992</v>
      </c>
      <c r="L4733">
        <v>21</v>
      </c>
      <c r="M4733">
        <v>0</v>
      </c>
      <c r="N4733">
        <v>0</v>
      </c>
      <c r="O4733">
        <v>0</v>
      </c>
      <c r="P4733">
        <v>0</v>
      </c>
      <c r="Q4733">
        <v>0</v>
      </c>
      <c r="R4733" t="s">
        <v>11908</v>
      </c>
    </row>
    <row r="4734" spans="1:18">
      <c r="A4734" t="s">
        <v>11909</v>
      </c>
      <c r="B4734" t="s">
        <v>7937</v>
      </c>
      <c r="C4734" t="s">
        <v>53</v>
      </c>
      <c r="D4734" t="s">
        <v>30</v>
      </c>
      <c r="E4734">
        <v>2238.81</v>
      </c>
      <c r="F4734" t="s">
        <v>23</v>
      </c>
      <c r="G4734" t="s">
        <v>24</v>
      </c>
      <c r="H4734">
        <v>5.57</v>
      </c>
      <c r="I4734">
        <v>0</v>
      </c>
      <c r="J4734" t="s">
        <v>31</v>
      </c>
      <c r="K4734">
        <v>488728</v>
      </c>
      <c r="L4734">
        <v>20</v>
      </c>
      <c r="M4734">
        <v>0</v>
      </c>
      <c r="N4734">
        <v>0</v>
      </c>
      <c r="O4734">
        <v>0</v>
      </c>
      <c r="P4734">
        <v>0</v>
      </c>
      <c r="Q4734">
        <v>0</v>
      </c>
      <c r="R4734" t="s">
        <v>11910</v>
      </c>
    </row>
    <row r="4735" spans="1:18">
      <c r="A4735" t="s">
        <v>11911</v>
      </c>
      <c r="B4735" t="s">
        <v>349</v>
      </c>
      <c r="C4735" t="s">
        <v>29</v>
      </c>
      <c r="D4735" t="s">
        <v>54</v>
      </c>
      <c r="E4735">
        <v>130.49</v>
      </c>
      <c r="F4735" t="s">
        <v>23</v>
      </c>
      <c r="G4735" t="s">
        <v>24</v>
      </c>
      <c r="H4735">
        <v>14.56</v>
      </c>
      <c r="I4735">
        <v>0</v>
      </c>
      <c r="J4735" t="s">
        <v>25</v>
      </c>
      <c r="K4735">
        <v>458593</v>
      </c>
      <c r="L4735">
        <v>15</v>
      </c>
      <c r="M4735">
        <v>0</v>
      </c>
      <c r="N4735">
        <v>0</v>
      </c>
      <c r="O4735">
        <v>0</v>
      </c>
      <c r="P4735">
        <v>0</v>
      </c>
      <c r="Q4735">
        <v>0</v>
      </c>
      <c r="R4735" t="s">
        <v>11912</v>
      </c>
    </row>
    <row r="4736" spans="1:18">
      <c r="A4736" t="s">
        <v>11913</v>
      </c>
      <c r="B4736" t="s">
        <v>6108</v>
      </c>
      <c r="C4736" t="s">
        <v>35</v>
      </c>
      <c r="D4736" t="s">
        <v>30</v>
      </c>
      <c r="E4736">
        <v>227.39</v>
      </c>
      <c r="F4736" t="s">
        <v>39</v>
      </c>
      <c r="G4736" t="s">
        <v>40</v>
      </c>
      <c r="H4736">
        <v>7.66</v>
      </c>
      <c r="I4736">
        <v>0</v>
      </c>
      <c r="J4736" t="s">
        <v>25</v>
      </c>
      <c r="K4736">
        <v>488683</v>
      </c>
      <c r="L4736">
        <v>17</v>
      </c>
      <c r="M4736">
        <v>0</v>
      </c>
      <c r="N4736">
        <v>0</v>
      </c>
      <c r="O4736">
        <v>0</v>
      </c>
      <c r="P4736">
        <v>0</v>
      </c>
      <c r="Q4736">
        <v>0</v>
      </c>
      <c r="R4736" t="s">
        <v>11914</v>
      </c>
    </row>
    <row r="4737" spans="1:19">
      <c r="A4737" t="s">
        <v>11915</v>
      </c>
      <c r="B4737" t="s">
        <v>2517</v>
      </c>
      <c r="C4737" t="s">
        <v>44</v>
      </c>
      <c r="D4737" t="s">
        <v>30</v>
      </c>
      <c r="E4737">
        <v>5000</v>
      </c>
      <c r="F4737" t="s">
        <v>55</v>
      </c>
      <c r="G4737" t="s">
        <v>40</v>
      </c>
      <c r="H4737">
        <v>2.1800000000000002</v>
      </c>
      <c r="I4737">
        <v>0</v>
      </c>
      <c r="J4737" t="s">
        <v>31</v>
      </c>
      <c r="K4737">
        <v>557237</v>
      </c>
      <c r="L4737">
        <v>47</v>
      </c>
      <c r="M4737">
        <v>0</v>
      </c>
      <c r="N4737">
        <v>0</v>
      </c>
      <c r="O4737">
        <v>1</v>
      </c>
      <c r="P4737">
        <v>0</v>
      </c>
      <c r="Q4737">
        <v>0</v>
      </c>
      <c r="R4737" t="s">
        <v>11916</v>
      </c>
    </row>
    <row r="4738" spans="1:19">
      <c r="A4738" t="s">
        <v>11917</v>
      </c>
      <c r="B4738" t="s">
        <v>11918</v>
      </c>
      <c r="C4738" t="s">
        <v>29</v>
      </c>
      <c r="D4738" t="s">
        <v>70</v>
      </c>
      <c r="E4738">
        <v>478.9</v>
      </c>
      <c r="F4738" t="s">
        <v>23</v>
      </c>
      <c r="G4738" t="s">
        <v>24</v>
      </c>
      <c r="H4738">
        <v>8.16</v>
      </c>
      <c r="I4738">
        <v>0</v>
      </c>
      <c r="J4738" t="s">
        <v>25</v>
      </c>
      <c r="K4738">
        <v>441234</v>
      </c>
      <c r="L4738">
        <v>17</v>
      </c>
      <c r="M4738">
        <v>0</v>
      </c>
      <c r="N4738">
        <v>0</v>
      </c>
      <c r="O4738">
        <v>0</v>
      </c>
      <c r="P4738">
        <v>0</v>
      </c>
      <c r="Q4738">
        <v>0</v>
      </c>
      <c r="R4738" t="s">
        <v>11919</v>
      </c>
    </row>
    <row r="4739" spans="1:19">
      <c r="A4739" t="s">
        <v>11920</v>
      </c>
      <c r="B4739" t="s">
        <v>2872</v>
      </c>
      <c r="C4739" t="s">
        <v>53</v>
      </c>
      <c r="D4739" t="s">
        <v>70</v>
      </c>
      <c r="E4739">
        <v>1138.54</v>
      </c>
      <c r="F4739" t="s">
        <v>39</v>
      </c>
      <c r="G4739" t="s">
        <v>40</v>
      </c>
      <c r="H4739">
        <v>11.9</v>
      </c>
      <c r="I4739">
        <v>0</v>
      </c>
      <c r="J4739" t="s">
        <v>25</v>
      </c>
      <c r="K4739">
        <v>543561</v>
      </c>
      <c r="L4739">
        <v>24</v>
      </c>
      <c r="M4739">
        <v>0</v>
      </c>
      <c r="N4739">
        <v>0</v>
      </c>
      <c r="O4739">
        <v>0</v>
      </c>
      <c r="P4739">
        <v>0</v>
      </c>
      <c r="Q4739">
        <v>0</v>
      </c>
      <c r="R4739" t="s">
        <v>11921</v>
      </c>
    </row>
    <row r="4740" spans="1:19">
      <c r="A4740" t="s">
        <v>11922</v>
      </c>
      <c r="B4740" t="s">
        <v>8260</v>
      </c>
      <c r="C4740" t="s">
        <v>21</v>
      </c>
      <c r="D4740" t="s">
        <v>30</v>
      </c>
      <c r="E4740">
        <v>710.13</v>
      </c>
      <c r="F4740" t="s">
        <v>23</v>
      </c>
      <c r="G4740" t="s">
        <v>24</v>
      </c>
      <c r="H4740">
        <v>7.33</v>
      </c>
      <c r="I4740">
        <v>0</v>
      </c>
      <c r="J4740" t="s">
        <v>31</v>
      </c>
      <c r="K4740">
        <v>436681</v>
      </c>
      <c r="L4740">
        <v>22</v>
      </c>
      <c r="M4740">
        <v>0</v>
      </c>
      <c r="N4740">
        <v>0</v>
      </c>
      <c r="O4740">
        <v>0</v>
      </c>
      <c r="P4740">
        <v>0</v>
      </c>
      <c r="Q4740">
        <v>0</v>
      </c>
      <c r="R4740" t="s">
        <v>11923</v>
      </c>
    </row>
    <row r="4741" spans="1:19">
      <c r="A4741" t="s">
        <v>11924</v>
      </c>
      <c r="B4741" t="s">
        <v>307</v>
      </c>
      <c r="C4741" t="s">
        <v>128</v>
      </c>
      <c r="D4741" t="s">
        <v>54</v>
      </c>
      <c r="E4741">
        <v>409.64</v>
      </c>
      <c r="F4741" t="s">
        <v>39</v>
      </c>
      <c r="G4741" t="s">
        <v>40</v>
      </c>
      <c r="H4741">
        <v>18.03</v>
      </c>
      <c r="I4741">
        <v>0</v>
      </c>
      <c r="J4741" t="s">
        <v>48</v>
      </c>
      <c r="K4741">
        <v>553217</v>
      </c>
      <c r="L4741">
        <v>46</v>
      </c>
      <c r="M4741">
        <v>0</v>
      </c>
      <c r="N4741">
        <v>1</v>
      </c>
      <c r="O4741">
        <v>0</v>
      </c>
      <c r="P4741">
        <v>0</v>
      </c>
      <c r="Q4741">
        <v>0</v>
      </c>
      <c r="R4741" t="s">
        <v>11925</v>
      </c>
    </row>
    <row r="4742" spans="1:19">
      <c r="A4742" t="s">
        <v>11926</v>
      </c>
      <c r="B4742" t="s">
        <v>623</v>
      </c>
      <c r="C4742" t="s">
        <v>29</v>
      </c>
      <c r="D4742" t="s">
        <v>22</v>
      </c>
      <c r="E4742">
        <v>458.47</v>
      </c>
      <c r="F4742" t="s">
        <v>55</v>
      </c>
      <c r="G4742" t="s">
        <v>40</v>
      </c>
      <c r="H4742">
        <v>9.6</v>
      </c>
      <c r="I4742">
        <v>0</v>
      </c>
      <c r="J4742" t="s">
        <v>48</v>
      </c>
      <c r="K4742">
        <v>537651</v>
      </c>
      <c r="L4742">
        <v>49</v>
      </c>
      <c r="M4742">
        <v>0</v>
      </c>
      <c r="N4742">
        <v>1</v>
      </c>
      <c r="O4742">
        <v>0</v>
      </c>
      <c r="P4742">
        <v>0</v>
      </c>
      <c r="Q4742">
        <v>0</v>
      </c>
      <c r="R4742" t="s">
        <v>11927</v>
      </c>
    </row>
    <row r="4743" spans="1:19">
      <c r="A4743" t="s">
        <v>11928</v>
      </c>
      <c r="B4743" t="s">
        <v>1029</v>
      </c>
      <c r="C4743" t="s">
        <v>60</v>
      </c>
      <c r="D4743" t="s">
        <v>22</v>
      </c>
      <c r="E4743">
        <v>426.61</v>
      </c>
      <c r="F4743" t="s">
        <v>23</v>
      </c>
      <c r="G4743" t="s">
        <v>24</v>
      </c>
      <c r="H4743">
        <v>2.71</v>
      </c>
      <c r="I4743">
        <v>0</v>
      </c>
      <c r="J4743" t="s">
        <v>25</v>
      </c>
      <c r="K4743">
        <v>504654</v>
      </c>
      <c r="L4743">
        <v>10</v>
      </c>
      <c r="M4743">
        <v>0</v>
      </c>
      <c r="N4743">
        <v>0</v>
      </c>
      <c r="O4743">
        <v>0</v>
      </c>
      <c r="P4743">
        <v>0</v>
      </c>
      <c r="Q4743">
        <v>0</v>
      </c>
      <c r="R4743" t="s">
        <v>11929</v>
      </c>
    </row>
    <row r="4744" spans="1:19">
      <c r="A4744" t="s">
        <v>11930</v>
      </c>
      <c r="B4744" t="s">
        <v>5053</v>
      </c>
      <c r="C4744" t="s">
        <v>44</v>
      </c>
      <c r="D4744" t="s">
        <v>54</v>
      </c>
      <c r="E4744">
        <v>836.47</v>
      </c>
      <c r="F4744" t="s">
        <v>23</v>
      </c>
      <c r="G4744" t="s">
        <v>24</v>
      </c>
      <c r="H4744">
        <v>9.0399999999999991</v>
      </c>
      <c r="I4744">
        <v>0</v>
      </c>
      <c r="J4744" t="s">
        <v>31</v>
      </c>
      <c r="K4744">
        <v>501193</v>
      </c>
      <c r="L4744">
        <v>25</v>
      </c>
      <c r="M4744">
        <v>0</v>
      </c>
      <c r="N4744">
        <v>0</v>
      </c>
      <c r="O4744">
        <v>0</v>
      </c>
      <c r="P4744">
        <v>0</v>
      </c>
      <c r="Q4744">
        <v>0</v>
      </c>
      <c r="R4744" t="s">
        <v>11931</v>
      </c>
    </row>
    <row r="4745" spans="1:19">
      <c r="A4745" t="s">
        <v>11932</v>
      </c>
      <c r="B4745" t="s">
        <v>717</v>
      </c>
      <c r="C4745" t="s">
        <v>44</v>
      </c>
      <c r="D4745" t="s">
        <v>54</v>
      </c>
      <c r="E4745">
        <v>719.4</v>
      </c>
      <c r="F4745" t="s">
        <v>39</v>
      </c>
      <c r="G4745" t="s">
        <v>40</v>
      </c>
      <c r="H4745">
        <v>14.34</v>
      </c>
      <c r="I4745">
        <v>0</v>
      </c>
      <c r="J4745" t="s">
        <v>25</v>
      </c>
      <c r="K4745">
        <v>425766</v>
      </c>
      <c r="L4745">
        <v>22</v>
      </c>
      <c r="M4745">
        <v>0</v>
      </c>
      <c r="N4745">
        <v>0</v>
      </c>
      <c r="O4745">
        <v>0</v>
      </c>
      <c r="P4745">
        <v>0</v>
      </c>
      <c r="Q4745">
        <v>0</v>
      </c>
      <c r="R4745" t="s">
        <v>11933</v>
      </c>
    </row>
    <row r="4746" spans="1:19">
      <c r="A4746" t="s">
        <v>11934</v>
      </c>
      <c r="B4746" t="s">
        <v>2021</v>
      </c>
      <c r="C4746" t="s">
        <v>53</v>
      </c>
      <c r="D4746" t="s">
        <v>54</v>
      </c>
      <c r="E4746">
        <v>82.6</v>
      </c>
      <c r="F4746" t="s">
        <v>23</v>
      </c>
      <c r="G4746" t="s">
        <v>24</v>
      </c>
      <c r="H4746">
        <v>14.47</v>
      </c>
      <c r="I4746">
        <v>0</v>
      </c>
      <c r="J4746" t="s">
        <v>25</v>
      </c>
      <c r="K4746">
        <v>431269</v>
      </c>
      <c r="L4746">
        <v>17</v>
      </c>
      <c r="M4746">
        <v>0</v>
      </c>
      <c r="N4746">
        <v>0</v>
      </c>
      <c r="O4746">
        <v>0</v>
      </c>
      <c r="P4746">
        <v>0</v>
      </c>
      <c r="Q4746">
        <v>0</v>
      </c>
      <c r="R4746" t="s">
        <v>11935</v>
      </c>
    </row>
    <row r="4747" spans="1:19">
      <c r="A4747" t="s">
        <v>11936</v>
      </c>
      <c r="B4747" t="s">
        <v>11937</v>
      </c>
      <c r="C4747" t="s">
        <v>35</v>
      </c>
      <c r="D4747" t="s">
        <v>70</v>
      </c>
      <c r="E4747">
        <v>765.9</v>
      </c>
      <c r="F4747" t="s">
        <v>23</v>
      </c>
      <c r="G4747" t="s">
        <v>24</v>
      </c>
      <c r="H4747">
        <v>5.43</v>
      </c>
      <c r="I4747">
        <v>0</v>
      </c>
      <c r="J4747" t="s">
        <v>31</v>
      </c>
      <c r="K4747">
        <v>416241</v>
      </c>
      <c r="L4747">
        <v>18</v>
      </c>
      <c r="M4747">
        <v>0</v>
      </c>
      <c r="N4747">
        <v>0</v>
      </c>
      <c r="O4747">
        <v>0</v>
      </c>
      <c r="P4747">
        <v>0</v>
      </c>
      <c r="Q4747">
        <v>0</v>
      </c>
      <c r="R4747" t="s">
        <v>11938</v>
      </c>
    </row>
    <row r="4748" spans="1:19">
      <c r="A4748" t="s">
        <v>11939</v>
      </c>
      <c r="B4748" t="s">
        <v>189</v>
      </c>
      <c r="C4748" t="s">
        <v>128</v>
      </c>
      <c r="D4748" t="s">
        <v>30</v>
      </c>
      <c r="E4748">
        <v>312.42</v>
      </c>
      <c r="F4748" t="s">
        <v>23</v>
      </c>
      <c r="G4748" t="s">
        <v>24</v>
      </c>
      <c r="H4748">
        <v>7.07</v>
      </c>
      <c r="I4748">
        <v>0</v>
      </c>
      <c r="J4748" t="s">
        <v>48</v>
      </c>
      <c r="K4748">
        <v>514746</v>
      </c>
      <c r="L4748">
        <v>17</v>
      </c>
      <c r="M4748">
        <v>0</v>
      </c>
      <c r="N4748">
        <v>0</v>
      </c>
      <c r="O4748">
        <v>0</v>
      </c>
      <c r="P4748">
        <v>0</v>
      </c>
      <c r="Q4748">
        <v>0</v>
      </c>
      <c r="R4748" t="s">
        <v>11940</v>
      </c>
    </row>
    <row r="4749" spans="1:19">
      <c r="A4749" t="s">
        <v>11941</v>
      </c>
      <c r="B4749" t="s">
        <v>4456</v>
      </c>
      <c r="C4749" t="s">
        <v>29</v>
      </c>
      <c r="D4749" t="s">
        <v>30</v>
      </c>
      <c r="E4749">
        <v>389.48</v>
      </c>
      <c r="F4749" t="s">
        <v>55</v>
      </c>
      <c r="G4749" t="s">
        <v>24</v>
      </c>
      <c r="H4749">
        <v>3.49</v>
      </c>
      <c r="I4749">
        <v>0</v>
      </c>
      <c r="J4749" t="s">
        <v>48</v>
      </c>
      <c r="K4749">
        <v>441164</v>
      </c>
      <c r="L4749">
        <v>24</v>
      </c>
      <c r="M4749">
        <v>0</v>
      </c>
      <c r="N4749">
        <v>0</v>
      </c>
      <c r="O4749">
        <v>0</v>
      </c>
      <c r="P4749">
        <v>0</v>
      </c>
      <c r="Q4749">
        <v>0</v>
      </c>
      <c r="R4749" t="s">
        <v>11942</v>
      </c>
      <c r="S4749" t="s">
        <v>57</v>
      </c>
    </row>
    <row r="4750" spans="1:19">
      <c r="A4750" t="s">
        <v>11943</v>
      </c>
      <c r="B4750" t="s">
        <v>7075</v>
      </c>
      <c r="C4750" t="s">
        <v>53</v>
      </c>
      <c r="D4750" t="s">
        <v>70</v>
      </c>
      <c r="E4750">
        <v>606.62</v>
      </c>
      <c r="F4750" t="s">
        <v>23</v>
      </c>
      <c r="G4750" t="s">
        <v>24</v>
      </c>
      <c r="H4750">
        <v>3.55</v>
      </c>
      <c r="I4750">
        <v>0</v>
      </c>
      <c r="J4750" t="s">
        <v>25</v>
      </c>
      <c r="K4750">
        <v>477305</v>
      </c>
      <c r="L4750">
        <v>20</v>
      </c>
      <c r="M4750">
        <v>0</v>
      </c>
      <c r="N4750">
        <v>0</v>
      </c>
      <c r="O4750">
        <v>0</v>
      </c>
      <c r="P4750">
        <v>0</v>
      </c>
      <c r="Q4750">
        <v>0</v>
      </c>
      <c r="R4750" t="s">
        <v>11944</v>
      </c>
    </row>
    <row r="4751" spans="1:19">
      <c r="A4751" t="s">
        <v>11945</v>
      </c>
      <c r="B4751" t="s">
        <v>5646</v>
      </c>
      <c r="C4751" t="s">
        <v>44</v>
      </c>
      <c r="D4751" t="s">
        <v>22</v>
      </c>
      <c r="E4751">
        <v>334.71</v>
      </c>
      <c r="F4751" t="s">
        <v>23</v>
      </c>
      <c r="G4751" t="s">
        <v>24</v>
      </c>
      <c r="H4751">
        <v>4.38</v>
      </c>
      <c r="I4751">
        <v>0</v>
      </c>
      <c r="J4751" t="s">
        <v>31</v>
      </c>
      <c r="K4751">
        <v>495209</v>
      </c>
      <c r="L4751">
        <v>10</v>
      </c>
      <c r="M4751">
        <v>0</v>
      </c>
      <c r="N4751">
        <v>0</v>
      </c>
      <c r="O4751">
        <v>0</v>
      </c>
      <c r="P4751">
        <v>0</v>
      </c>
      <c r="Q4751">
        <v>0</v>
      </c>
      <c r="R4751" t="s">
        <v>11946</v>
      </c>
    </row>
    <row r="4752" spans="1:19">
      <c r="A4752" t="s">
        <v>11947</v>
      </c>
      <c r="B4752" t="s">
        <v>1338</v>
      </c>
      <c r="C4752" t="s">
        <v>44</v>
      </c>
      <c r="D4752" t="s">
        <v>70</v>
      </c>
      <c r="E4752">
        <v>194.79</v>
      </c>
      <c r="F4752" t="s">
        <v>23</v>
      </c>
      <c r="G4752" t="s">
        <v>24</v>
      </c>
      <c r="H4752">
        <v>11.92</v>
      </c>
      <c r="I4752">
        <v>0</v>
      </c>
      <c r="J4752" t="s">
        <v>48</v>
      </c>
      <c r="K4752">
        <v>504524</v>
      </c>
      <c r="L4752">
        <v>36</v>
      </c>
      <c r="M4752">
        <v>0</v>
      </c>
      <c r="N4752">
        <v>1</v>
      </c>
      <c r="O4752">
        <v>0</v>
      </c>
      <c r="P4752">
        <v>0</v>
      </c>
      <c r="Q4752">
        <v>0</v>
      </c>
      <c r="R4752" t="s">
        <v>11948</v>
      </c>
    </row>
    <row r="4753" spans="1:18">
      <c r="A4753" t="s">
        <v>11949</v>
      </c>
      <c r="B4753" t="s">
        <v>1475</v>
      </c>
      <c r="C4753" t="s">
        <v>121</v>
      </c>
      <c r="D4753" t="s">
        <v>54</v>
      </c>
      <c r="E4753">
        <v>233.36</v>
      </c>
      <c r="F4753" t="s">
        <v>23</v>
      </c>
      <c r="G4753" t="s">
        <v>24</v>
      </c>
      <c r="H4753">
        <v>19.190000000000001</v>
      </c>
      <c r="I4753">
        <v>0</v>
      </c>
      <c r="J4753" t="s">
        <v>48</v>
      </c>
      <c r="K4753">
        <v>550640</v>
      </c>
      <c r="L4753">
        <v>43</v>
      </c>
      <c r="M4753">
        <v>0</v>
      </c>
      <c r="N4753">
        <v>1</v>
      </c>
      <c r="O4753">
        <v>0</v>
      </c>
      <c r="P4753">
        <v>0</v>
      </c>
      <c r="Q4753">
        <v>0</v>
      </c>
      <c r="R4753" t="s">
        <v>11950</v>
      </c>
    </row>
    <row r="4754" spans="1:18">
      <c r="A4754" t="s">
        <v>11951</v>
      </c>
      <c r="B4754" t="s">
        <v>1593</v>
      </c>
      <c r="C4754" t="s">
        <v>44</v>
      </c>
      <c r="D4754" t="s">
        <v>70</v>
      </c>
      <c r="E4754">
        <v>396.97</v>
      </c>
      <c r="F4754" t="s">
        <v>23</v>
      </c>
      <c r="G4754" t="s">
        <v>24</v>
      </c>
      <c r="H4754">
        <v>11.86</v>
      </c>
      <c r="I4754">
        <v>0</v>
      </c>
      <c r="J4754" t="s">
        <v>31</v>
      </c>
      <c r="K4754">
        <v>486807</v>
      </c>
      <c r="L4754">
        <v>24</v>
      </c>
      <c r="M4754">
        <v>0</v>
      </c>
      <c r="N4754">
        <v>0</v>
      </c>
      <c r="O4754">
        <v>0</v>
      </c>
      <c r="P4754">
        <v>0</v>
      </c>
      <c r="Q4754">
        <v>0</v>
      </c>
      <c r="R4754" t="s">
        <v>11952</v>
      </c>
    </row>
    <row r="4755" spans="1:18">
      <c r="A4755" t="s">
        <v>11953</v>
      </c>
      <c r="B4755" t="s">
        <v>11954</v>
      </c>
      <c r="C4755" t="s">
        <v>29</v>
      </c>
      <c r="D4755" t="s">
        <v>30</v>
      </c>
      <c r="E4755">
        <v>517.74</v>
      </c>
      <c r="F4755" t="s">
        <v>23</v>
      </c>
      <c r="G4755" t="s">
        <v>24</v>
      </c>
      <c r="H4755">
        <v>4.17</v>
      </c>
      <c r="I4755">
        <v>0</v>
      </c>
      <c r="J4755" t="s">
        <v>31</v>
      </c>
      <c r="K4755">
        <v>479865</v>
      </c>
      <c r="L4755">
        <v>24</v>
      </c>
      <c r="M4755">
        <v>0</v>
      </c>
      <c r="N4755">
        <v>0</v>
      </c>
      <c r="O4755">
        <v>0</v>
      </c>
      <c r="P4755">
        <v>0</v>
      </c>
      <c r="Q4755">
        <v>0</v>
      </c>
      <c r="R4755" t="s">
        <v>11955</v>
      </c>
    </row>
    <row r="4756" spans="1:18">
      <c r="A4756" t="s">
        <v>11956</v>
      </c>
      <c r="B4756" t="s">
        <v>9574</v>
      </c>
      <c r="C4756" t="s">
        <v>53</v>
      </c>
      <c r="D4756" t="s">
        <v>22</v>
      </c>
      <c r="E4756">
        <v>207.86</v>
      </c>
      <c r="F4756" t="s">
        <v>23</v>
      </c>
      <c r="G4756" t="s">
        <v>24</v>
      </c>
      <c r="H4756">
        <v>4.21</v>
      </c>
      <c r="I4756">
        <v>0</v>
      </c>
      <c r="J4756" t="s">
        <v>31</v>
      </c>
      <c r="K4756">
        <v>412521</v>
      </c>
      <c r="L4756">
        <v>41</v>
      </c>
      <c r="M4756">
        <v>0</v>
      </c>
      <c r="N4756">
        <v>1</v>
      </c>
      <c r="O4756">
        <v>0</v>
      </c>
      <c r="P4756">
        <v>0</v>
      </c>
      <c r="Q4756">
        <v>0</v>
      </c>
      <c r="R4756" t="s">
        <v>11957</v>
      </c>
    </row>
    <row r="4757" spans="1:18">
      <c r="A4757" t="s">
        <v>11958</v>
      </c>
      <c r="B4757" t="s">
        <v>11959</v>
      </c>
      <c r="C4757" t="s">
        <v>60</v>
      </c>
      <c r="D4757" t="s">
        <v>54</v>
      </c>
      <c r="E4757">
        <v>167.78</v>
      </c>
      <c r="F4757" t="s">
        <v>39</v>
      </c>
      <c r="G4757" t="s">
        <v>40</v>
      </c>
      <c r="H4757">
        <v>18.27</v>
      </c>
      <c r="I4757">
        <v>0</v>
      </c>
      <c r="J4757" t="s">
        <v>25</v>
      </c>
      <c r="K4757">
        <v>403199</v>
      </c>
      <c r="L4757">
        <v>36</v>
      </c>
      <c r="M4757">
        <v>0</v>
      </c>
      <c r="N4757">
        <v>0</v>
      </c>
      <c r="O4757">
        <v>0</v>
      </c>
      <c r="P4757">
        <v>1</v>
      </c>
      <c r="Q4757">
        <v>0</v>
      </c>
      <c r="R4757" t="s">
        <v>11960</v>
      </c>
    </row>
    <row r="4758" spans="1:18">
      <c r="A4758" t="s">
        <v>11961</v>
      </c>
      <c r="B4758" t="s">
        <v>7008</v>
      </c>
      <c r="C4758" t="s">
        <v>35</v>
      </c>
      <c r="D4758" t="s">
        <v>30</v>
      </c>
      <c r="E4758">
        <v>453.4</v>
      </c>
      <c r="F4758" t="s">
        <v>23</v>
      </c>
      <c r="G4758" t="s">
        <v>24</v>
      </c>
      <c r="H4758">
        <v>2.42</v>
      </c>
      <c r="I4758">
        <v>0</v>
      </c>
      <c r="J4758" t="s">
        <v>25</v>
      </c>
      <c r="K4758">
        <v>412051</v>
      </c>
      <c r="L4758">
        <v>24</v>
      </c>
      <c r="M4758">
        <v>0</v>
      </c>
      <c r="N4758">
        <v>0</v>
      </c>
      <c r="O4758">
        <v>0</v>
      </c>
      <c r="P4758">
        <v>0</v>
      </c>
      <c r="Q4758">
        <v>0</v>
      </c>
      <c r="R4758" t="s">
        <v>11962</v>
      </c>
    </row>
    <row r="4759" spans="1:18">
      <c r="A4759" t="s">
        <v>11963</v>
      </c>
      <c r="B4759" t="s">
        <v>6910</v>
      </c>
      <c r="C4759" t="s">
        <v>121</v>
      </c>
      <c r="D4759" t="s">
        <v>30</v>
      </c>
      <c r="E4759">
        <v>797.53</v>
      </c>
      <c r="F4759" t="s">
        <v>23</v>
      </c>
      <c r="G4759" t="s">
        <v>24</v>
      </c>
      <c r="H4759">
        <v>7.7</v>
      </c>
      <c r="I4759">
        <v>0</v>
      </c>
      <c r="J4759" t="s">
        <v>25</v>
      </c>
      <c r="K4759">
        <v>402561</v>
      </c>
      <c r="L4759">
        <v>47</v>
      </c>
      <c r="M4759">
        <v>0</v>
      </c>
      <c r="N4759">
        <v>1</v>
      </c>
      <c r="O4759">
        <v>0</v>
      </c>
      <c r="P4759">
        <v>0</v>
      </c>
      <c r="Q4759">
        <v>0</v>
      </c>
      <c r="R4759" t="s">
        <v>11964</v>
      </c>
    </row>
    <row r="4760" spans="1:18">
      <c r="A4760" t="s">
        <v>11965</v>
      </c>
      <c r="B4760" t="s">
        <v>11966</v>
      </c>
      <c r="C4760" t="s">
        <v>44</v>
      </c>
      <c r="D4760" t="s">
        <v>22</v>
      </c>
      <c r="E4760">
        <v>718.08</v>
      </c>
      <c r="F4760" t="s">
        <v>23</v>
      </c>
      <c r="G4760" t="s">
        <v>24</v>
      </c>
      <c r="H4760">
        <v>7.06</v>
      </c>
      <c r="I4760">
        <v>0</v>
      </c>
      <c r="J4760" t="s">
        <v>25</v>
      </c>
      <c r="K4760">
        <v>492809</v>
      </c>
      <c r="L4760">
        <v>21</v>
      </c>
      <c r="M4760">
        <v>0</v>
      </c>
      <c r="N4760">
        <v>0</v>
      </c>
      <c r="O4760">
        <v>0</v>
      </c>
      <c r="P4760">
        <v>0</v>
      </c>
      <c r="Q4760">
        <v>0</v>
      </c>
      <c r="R4760" t="s">
        <v>11967</v>
      </c>
    </row>
    <row r="4761" spans="1:18">
      <c r="A4761" t="s">
        <v>11968</v>
      </c>
      <c r="B4761" t="s">
        <v>4326</v>
      </c>
      <c r="C4761" t="s">
        <v>44</v>
      </c>
      <c r="D4761" t="s">
        <v>70</v>
      </c>
      <c r="E4761">
        <v>853.94</v>
      </c>
      <c r="F4761" t="s">
        <v>23</v>
      </c>
      <c r="G4761" t="s">
        <v>24</v>
      </c>
      <c r="H4761">
        <v>7.54</v>
      </c>
      <c r="I4761">
        <v>0</v>
      </c>
      <c r="J4761" t="s">
        <v>31</v>
      </c>
      <c r="K4761">
        <v>538979</v>
      </c>
      <c r="L4761">
        <v>20</v>
      </c>
      <c r="M4761">
        <v>0</v>
      </c>
      <c r="N4761">
        <v>0</v>
      </c>
      <c r="O4761">
        <v>0</v>
      </c>
      <c r="P4761">
        <v>0</v>
      </c>
      <c r="Q4761">
        <v>0</v>
      </c>
      <c r="R4761" t="s">
        <v>11969</v>
      </c>
    </row>
    <row r="4762" spans="1:18">
      <c r="A4762" t="s">
        <v>11970</v>
      </c>
      <c r="B4762" t="s">
        <v>8914</v>
      </c>
      <c r="C4762" t="s">
        <v>60</v>
      </c>
      <c r="D4762" t="s">
        <v>54</v>
      </c>
      <c r="E4762">
        <v>123.11</v>
      </c>
      <c r="F4762" t="s">
        <v>23</v>
      </c>
      <c r="G4762" t="s">
        <v>24</v>
      </c>
      <c r="H4762">
        <v>16.23</v>
      </c>
      <c r="I4762">
        <v>0</v>
      </c>
      <c r="J4762" t="s">
        <v>25</v>
      </c>
      <c r="K4762">
        <v>503920</v>
      </c>
      <c r="L4762">
        <v>25</v>
      </c>
      <c r="M4762">
        <v>0</v>
      </c>
      <c r="N4762">
        <v>0</v>
      </c>
      <c r="O4762">
        <v>0</v>
      </c>
      <c r="P4762">
        <v>0</v>
      </c>
      <c r="Q4762">
        <v>0</v>
      </c>
      <c r="R4762" t="s">
        <v>11971</v>
      </c>
    </row>
    <row r="4763" spans="1:18">
      <c r="A4763" t="s">
        <v>11972</v>
      </c>
      <c r="B4763" t="s">
        <v>575</v>
      </c>
      <c r="C4763" t="s">
        <v>21</v>
      </c>
      <c r="D4763" t="s">
        <v>30</v>
      </c>
      <c r="E4763">
        <v>132.4</v>
      </c>
      <c r="F4763" t="s">
        <v>55</v>
      </c>
      <c r="G4763" t="s">
        <v>40</v>
      </c>
      <c r="H4763">
        <v>1.1299999999999999</v>
      </c>
      <c r="I4763">
        <v>0</v>
      </c>
      <c r="J4763" t="s">
        <v>144</v>
      </c>
      <c r="K4763">
        <v>424356</v>
      </c>
      <c r="L4763">
        <v>35</v>
      </c>
      <c r="M4763">
        <v>0</v>
      </c>
      <c r="N4763">
        <v>1</v>
      </c>
      <c r="O4763">
        <v>0</v>
      </c>
      <c r="P4763">
        <v>0</v>
      </c>
      <c r="Q4763">
        <v>0</v>
      </c>
      <c r="R4763" t="s">
        <v>11973</v>
      </c>
    </row>
    <row r="4764" spans="1:18">
      <c r="A4764" t="s">
        <v>11974</v>
      </c>
      <c r="B4764" t="s">
        <v>11975</v>
      </c>
      <c r="C4764" t="s">
        <v>121</v>
      </c>
      <c r="D4764" t="s">
        <v>22</v>
      </c>
      <c r="E4764">
        <v>1445.54</v>
      </c>
      <c r="F4764" t="s">
        <v>23</v>
      </c>
      <c r="G4764" t="s">
        <v>24</v>
      </c>
      <c r="H4764">
        <v>7.67</v>
      </c>
      <c r="I4764">
        <v>0</v>
      </c>
      <c r="J4764" t="s">
        <v>31</v>
      </c>
      <c r="K4764">
        <v>464955</v>
      </c>
      <c r="L4764">
        <v>23</v>
      </c>
      <c r="M4764">
        <v>0</v>
      </c>
      <c r="N4764">
        <v>0</v>
      </c>
      <c r="O4764">
        <v>0</v>
      </c>
      <c r="P4764">
        <v>0</v>
      </c>
      <c r="Q4764">
        <v>0</v>
      </c>
      <c r="R4764" t="s">
        <v>11976</v>
      </c>
    </row>
    <row r="4765" spans="1:18">
      <c r="A4765" t="s">
        <v>11977</v>
      </c>
      <c r="B4765" t="s">
        <v>3449</v>
      </c>
      <c r="C4765" t="s">
        <v>21</v>
      </c>
      <c r="D4765" t="s">
        <v>30</v>
      </c>
      <c r="E4765">
        <v>751.87</v>
      </c>
      <c r="F4765" t="s">
        <v>39</v>
      </c>
      <c r="G4765" t="s">
        <v>40</v>
      </c>
      <c r="H4765">
        <v>5.09</v>
      </c>
      <c r="I4765">
        <v>0</v>
      </c>
      <c r="J4765" t="s">
        <v>25</v>
      </c>
      <c r="K4765">
        <v>459398</v>
      </c>
      <c r="L4765">
        <v>20</v>
      </c>
      <c r="M4765">
        <v>0</v>
      </c>
      <c r="N4765">
        <v>0</v>
      </c>
      <c r="O4765">
        <v>0</v>
      </c>
      <c r="P4765">
        <v>0</v>
      </c>
      <c r="Q4765">
        <v>0</v>
      </c>
      <c r="R4765" t="s">
        <v>11978</v>
      </c>
    </row>
    <row r="4766" spans="1:18">
      <c r="A4766" t="s">
        <v>11979</v>
      </c>
      <c r="B4766" t="s">
        <v>11980</v>
      </c>
      <c r="C4766" t="s">
        <v>121</v>
      </c>
      <c r="D4766" t="s">
        <v>22</v>
      </c>
      <c r="E4766">
        <v>384.7</v>
      </c>
      <c r="F4766" t="s">
        <v>23</v>
      </c>
      <c r="G4766" t="s">
        <v>24</v>
      </c>
      <c r="H4766">
        <v>5.43</v>
      </c>
      <c r="I4766">
        <v>0</v>
      </c>
      <c r="J4766" t="s">
        <v>25</v>
      </c>
      <c r="K4766">
        <v>541398</v>
      </c>
      <c r="L4766">
        <v>25</v>
      </c>
      <c r="M4766">
        <v>0</v>
      </c>
      <c r="N4766">
        <v>0</v>
      </c>
      <c r="O4766">
        <v>0</v>
      </c>
      <c r="P4766">
        <v>0</v>
      </c>
      <c r="Q4766">
        <v>0</v>
      </c>
      <c r="R4766" t="s">
        <v>11981</v>
      </c>
    </row>
    <row r="4767" spans="1:18">
      <c r="A4767" t="s">
        <v>11982</v>
      </c>
      <c r="B4767" t="s">
        <v>6512</v>
      </c>
      <c r="C4767" t="s">
        <v>35</v>
      </c>
      <c r="D4767" t="s">
        <v>30</v>
      </c>
      <c r="E4767">
        <v>319.92</v>
      </c>
      <c r="F4767" t="s">
        <v>23</v>
      </c>
      <c r="G4767" t="s">
        <v>24</v>
      </c>
      <c r="H4767">
        <v>5.79</v>
      </c>
      <c r="I4767">
        <v>0</v>
      </c>
      <c r="J4767" t="s">
        <v>48</v>
      </c>
      <c r="K4767">
        <v>553078</v>
      </c>
      <c r="L4767">
        <v>18</v>
      </c>
      <c r="M4767">
        <v>0</v>
      </c>
      <c r="N4767">
        <v>0</v>
      </c>
      <c r="O4767">
        <v>0</v>
      </c>
      <c r="P4767">
        <v>0</v>
      </c>
      <c r="Q4767">
        <v>0</v>
      </c>
      <c r="R4767" t="s">
        <v>11983</v>
      </c>
    </row>
    <row r="4768" spans="1:18">
      <c r="A4768" t="s">
        <v>11984</v>
      </c>
      <c r="B4768" t="s">
        <v>439</v>
      </c>
      <c r="C4768" t="s">
        <v>35</v>
      </c>
      <c r="D4768" t="s">
        <v>22</v>
      </c>
      <c r="E4768">
        <v>140.36000000000001</v>
      </c>
      <c r="F4768" t="s">
        <v>23</v>
      </c>
      <c r="G4768" t="s">
        <v>24</v>
      </c>
      <c r="H4768">
        <v>8</v>
      </c>
      <c r="I4768">
        <v>0</v>
      </c>
      <c r="J4768" t="s">
        <v>48</v>
      </c>
      <c r="K4768">
        <v>410295</v>
      </c>
      <c r="L4768">
        <v>24</v>
      </c>
      <c r="M4768">
        <v>0</v>
      </c>
      <c r="N4768">
        <v>0</v>
      </c>
      <c r="O4768">
        <v>0</v>
      </c>
      <c r="P4768">
        <v>0</v>
      </c>
      <c r="Q4768">
        <v>0</v>
      </c>
      <c r="R4768" t="s">
        <v>11985</v>
      </c>
    </row>
    <row r="4769" spans="1:19">
      <c r="A4769" t="s">
        <v>11986</v>
      </c>
      <c r="B4769" t="s">
        <v>2508</v>
      </c>
      <c r="C4769" t="s">
        <v>53</v>
      </c>
      <c r="D4769" t="s">
        <v>70</v>
      </c>
      <c r="E4769">
        <v>82.83</v>
      </c>
      <c r="F4769" t="s">
        <v>39</v>
      </c>
      <c r="G4769" t="s">
        <v>40</v>
      </c>
      <c r="H4769">
        <v>10.59</v>
      </c>
      <c r="I4769">
        <v>0</v>
      </c>
      <c r="J4769" t="s">
        <v>31</v>
      </c>
      <c r="K4769">
        <v>414457</v>
      </c>
      <c r="L4769">
        <v>52</v>
      </c>
      <c r="M4769">
        <v>0</v>
      </c>
      <c r="N4769">
        <v>0</v>
      </c>
      <c r="O4769">
        <v>1</v>
      </c>
      <c r="P4769">
        <v>0</v>
      </c>
      <c r="Q4769">
        <v>0</v>
      </c>
      <c r="R4769" t="s">
        <v>11987</v>
      </c>
    </row>
    <row r="4770" spans="1:19">
      <c r="A4770" t="s">
        <v>11988</v>
      </c>
      <c r="B4770" t="s">
        <v>1985</v>
      </c>
      <c r="C4770" t="s">
        <v>128</v>
      </c>
      <c r="D4770" t="s">
        <v>22</v>
      </c>
      <c r="E4770">
        <v>169.65</v>
      </c>
      <c r="F4770" t="s">
        <v>23</v>
      </c>
      <c r="G4770" t="s">
        <v>24</v>
      </c>
      <c r="H4770">
        <v>10.08</v>
      </c>
      <c r="I4770">
        <v>0</v>
      </c>
      <c r="J4770" t="s">
        <v>144</v>
      </c>
      <c r="K4770">
        <v>418732</v>
      </c>
      <c r="L4770">
        <v>11</v>
      </c>
      <c r="M4770">
        <v>0</v>
      </c>
      <c r="N4770">
        <v>0</v>
      </c>
      <c r="O4770">
        <v>0</v>
      </c>
      <c r="P4770">
        <v>0</v>
      </c>
      <c r="Q4770">
        <v>0</v>
      </c>
      <c r="R4770" t="s">
        <v>11989</v>
      </c>
    </row>
    <row r="4771" spans="1:19">
      <c r="A4771" t="s">
        <v>11990</v>
      </c>
      <c r="B4771" t="s">
        <v>7629</v>
      </c>
      <c r="C4771" t="s">
        <v>35</v>
      </c>
      <c r="D4771" t="s">
        <v>22</v>
      </c>
      <c r="E4771">
        <v>286.8</v>
      </c>
      <c r="F4771" t="s">
        <v>23</v>
      </c>
      <c r="G4771" t="s">
        <v>24</v>
      </c>
      <c r="H4771">
        <v>10.93</v>
      </c>
      <c r="I4771">
        <v>0</v>
      </c>
      <c r="J4771" t="s">
        <v>144</v>
      </c>
      <c r="K4771">
        <v>459278</v>
      </c>
      <c r="L4771">
        <v>12</v>
      </c>
      <c r="M4771">
        <v>0</v>
      </c>
      <c r="N4771">
        <v>0</v>
      </c>
      <c r="O4771">
        <v>0</v>
      </c>
      <c r="P4771">
        <v>0</v>
      </c>
      <c r="Q4771">
        <v>0</v>
      </c>
      <c r="R4771" t="s">
        <v>11991</v>
      </c>
    </row>
    <row r="4772" spans="1:19">
      <c r="A4772" t="s">
        <v>11992</v>
      </c>
      <c r="B4772" t="s">
        <v>3338</v>
      </c>
      <c r="C4772" t="s">
        <v>44</v>
      </c>
      <c r="D4772" t="s">
        <v>70</v>
      </c>
      <c r="E4772">
        <v>404.15</v>
      </c>
      <c r="F4772" t="s">
        <v>39</v>
      </c>
      <c r="G4772" t="s">
        <v>40</v>
      </c>
      <c r="H4772">
        <v>9.02</v>
      </c>
      <c r="I4772">
        <v>0</v>
      </c>
      <c r="J4772" t="s">
        <v>31</v>
      </c>
      <c r="K4772">
        <v>440953</v>
      </c>
      <c r="L4772">
        <v>48</v>
      </c>
      <c r="M4772">
        <v>0</v>
      </c>
      <c r="N4772">
        <v>0</v>
      </c>
      <c r="O4772">
        <v>1</v>
      </c>
      <c r="P4772">
        <v>0</v>
      </c>
      <c r="Q4772">
        <v>0</v>
      </c>
      <c r="R4772" t="s">
        <v>11993</v>
      </c>
    </row>
    <row r="4773" spans="1:19">
      <c r="A4773" t="s">
        <v>11994</v>
      </c>
      <c r="B4773" t="s">
        <v>528</v>
      </c>
      <c r="C4773" t="s">
        <v>21</v>
      </c>
      <c r="D4773" t="s">
        <v>70</v>
      </c>
      <c r="E4773">
        <v>356.91</v>
      </c>
      <c r="F4773" t="s">
        <v>23</v>
      </c>
      <c r="G4773" t="s">
        <v>24</v>
      </c>
      <c r="H4773">
        <v>6.35</v>
      </c>
      <c r="I4773">
        <v>0</v>
      </c>
      <c r="J4773" t="s">
        <v>31</v>
      </c>
      <c r="K4773">
        <v>458678</v>
      </c>
      <c r="L4773">
        <v>17</v>
      </c>
      <c r="M4773">
        <v>0</v>
      </c>
      <c r="N4773">
        <v>0</v>
      </c>
      <c r="O4773">
        <v>0</v>
      </c>
      <c r="P4773">
        <v>0</v>
      </c>
      <c r="Q4773">
        <v>0</v>
      </c>
      <c r="R4773" t="s">
        <v>11995</v>
      </c>
    </row>
    <row r="4774" spans="1:19">
      <c r="A4774" t="s">
        <v>11996</v>
      </c>
      <c r="B4774" t="s">
        <v>11997</v>
      </c>
      <c r="C4774" t="s">
        <v>35</v>
      </c>
      <c r="D4774" t="s">
        <v>22</v>
      </c>
      <c r="E4774">
        <v>269.5</v>
      </c>
      <c r="F4774" t="s">
        <v>23</v>
      </c>
      <c r="G4774" t="s">
        <v>24</v>
      </c>
      <c r="H4774">
        <v>8.35</v>
      </c>
      <c r="I4774">
        <v>0</v>
      </c>
      <c r="J4774" t="s">
        <v>31</v>
      </c>
      <c r="K4774">
        <v>520149</v>
      </c>
      <c r="L4774">
        <v>24</v>
      </c>
      <c r="M4774">
        <v>0</v>
      </c>
      <c r="N4774">
        <v>0</v>
      </c>
      <c r="O4774">
        <v>0</v>
      </c>
      <c r="P4774">
        <v>0</v>
      </c>
      <c r="Q4774">
        <v>0</v>
      </c>
      <c r="R4774" t="s">
        <v>11998</v>
      </c>
    </row>
    <row r="4775" spans="1:19">
      <c r="A4775" t="s">
        <v>11999</v>
      </c>
      <c r="B4775" t="s">
        <v>12000</v>
      </c>
      <c r="C4775" t="s">
        <v>29</v>
      </c>
      <c r="D4775" t="s">
        <v>70</v>
      </c>
      <c r="E4775">
        <v>1622.07</v>
      </c>
      <c r="F4775" t="s">
        <v>55</v>
      </c>
      <c r="G4775" t="s">
        <v>24</v>
      </c>
      <c r="H4775">
        <v>9.4600000000000009</v>
      </c>
      <c r="I4775">
        <v>0</v>
      </c>
      <c r="J4775" t="s">
        <v>48</v>
      </c>
      <c r="K4775">
        <v>430756</v>
      </c>
      <c r="L4775">
        <v>13</v>
      </c>
      <c r="M4775">
        <v>0</v>
      </c>
      <c r="N4775">
        <v>0</v>
      </c>
      <c r="O4775">
        <v>0</v>
      </c>
      <c r="P4775">
        <v>0</v>
      </c>
      <c r="Q4775">
        <v>0</v>
      </c>
      <c r="R4775" t="s">
        <v>12001</v>
      </c>
      <c r="S4775" t="s">
        <v>57</v>
      </c>
    </row>
    <row r="4776" spans="1:19">
      <c r="A4776" t="s">
        <v>12002</v>
      </c>
      <c r="B4776" t="s">
        <v>2623</v>
      </c>
      <c r="C4776" t="s">
        <v>21</v>
      </c>
      <c r="D4776" t="s">
        <v>70</v>
      </c>
      <c r="E4776">
        <v>258.95999999999998</v>
      </c>
      <c r="F4776" t="s">
        <v>55</v>
      </c>
      <c r="G4776" t="s">
        <v>40</v>
      </c>
      <c r="H4776">
        <v>2.0499999999999998</v>
      </c>
      <c r="I4776">
        <v>0</v>
      </c>
      <c r="J4776" t="s">
        <v>25</v>
      </c>
      <c r="K4776">
        <v>407232</v>
      </c>
      <c r="L4776">
        <v>13</v>
      </c>
      <c r="M4776">
        <v>0</v>
      </c>
      <c r="N4776">
        <v>0</v>
      </c>
      <c r="O4776">
        <v>0</v>
      </c>
      <c r="P4776">
        <v>0</v>
      </c>
      <c r="Q4776">
        <v>0</v>
      </c>
      <c r="R4776" t="s">
        <v>12003</v>
      </c>
    </row>
    <row r="4777" spans="1:19">
      <c r="A4777" t="s">
        <v>12004</v>
      </c>
      <c r="B4777" t="s">
        <v>5382</v>
      </c>
      <c r="C4777" t="s">
        <v>53</v>
      </c>
      <c r="D4777" t="s">
        <v>22</v>
      </c>
      <c r="E4777">
        <v>1085.72</v>
      </c>
      <c r="F4777" t="s">
        <v>23</v>
      </c>
      <c r="G4777" t="s">
        <v>24</v>
      </c>
      <c r="H4777">
        <v>8.68</v>
      </c>
      <c r="I4777">
        <v>0</v>
      </c>
      <c r="J4777" t="s">
        <v>48</v>
      </c>
      <c r="K4777">
        <v>434915</v>
      </c>
      <c r="L4777">
        <v>24</v>
      </c>
      <c r="M4777">
        <v>0</v>
      </c>
      <c r="N4777">
        <v>0</v>
      </c>
      <c r="O4777">
        <v>0</v>
      </c>
      <c r="P4777">
        <v>0</v>
      </c>
      <c r="Q4777">
        <v>0</v>
      </c>
      <c r="R4777" t="s">
        <v>12005</v>
      </c>
    </row>
    <row r="4778" spans="1:19">
      <c r="A4778" t="s">
        <v>12006</v>
      </c>
      <c r="B4778" t="s">
        <v>1259</v>
      </c>
      <c r="C4778" t="s">
        <v>53</v>
      </c>
      <c r="D4778" t="s">
        <v>22</v>
      </c>
      <c r="E4778">
        <v>274.93</v>
      </c>
      <c r="F4778" t="s">
        <v>55</v>
      </c>
      <c r="G4778" t="s">
        <v>40</v>
      </c>
      <c r="H4778">
        <v>5.66</v>
      </c>
      <c r="I4778">
        <v>0</v>
      </c>
      <c r="J4778" t="s">
        <v>144</v>
      </c>
      <c r="K4778">
        <v>552888</v>
      </c>
      <c r="L4778">
        <v>25</v>
      </c>
      <c r="M4778">
        <v>0</v>
      </c>
      <c r="N4778">
        <v>0</v>
      </c>
      <c r="O4778">
        <v>0</v>
      </c>
      <c r="P4778">
        <v>0</v>
      </c>
      <c r="Q4778">
        <v>0</v>
      </c>
      <c r="R4778" t="s">
        <v>12007</v>
      </c>
    </row>
    <row r="4779" spans="1:19">
      <c r="A4779" t="s">
        <v>12008</v>
      </c>
      <c r="B4779" t="s">
        <v>12009</v>
      </c>
      <c r="C4779" t="s">
        <v>29</v>
      </c>
      <c r="D4779" t="s">
        <v>30</v>
      </c>
      <c r="E4779">
        <v>314.45999999999998</v>
      </c>
      <c r="F4779" t="s">
        <v>23</v>
      </c>
      <c r="G4779" t="s">
        <v>24</v>
      </c>
      <c r="H4779">
        <v>7.72</v>
      </c>
      <c r="I4779">
        <v>0</v>
      </c>
      <c r="J4779" t="s">
        <v>31</v>
      </c>
      <c r="K4779">
        <v>422028</v>
      </c>
      <c r="L4779">
        <v>22</v>
      </c>
      <c r="M4779">
        <v>0</v>
      </c>
      <c r="N4779">
        <v>0</v>
      </c>
      <c r="O4779">
        <v>0</v>
      </c>
      <c r="P4779">
        <v>0</v>
      </c>
      <c r="Q4779">
        <v>0</v>
      </c>
      <c r="R4779" t="s">
        <v>12010</v>
      </c>
    </row>
    <row r="4780" spans="1:19">
      <c r="A4780" t="s">
        <v>12011</v>
      </c>
      <c r="B4780" t="s">
        <v>4636</v>
      </c>
      <c r="C4780" t="s">
        <v>44</v>
      </c>
      <c r="D4780" t="s">
        <v>22</v>
      </c>
      <c r="E4780">
        <v>155.58000000000001</v>
      </c>
      <c r="F4780" t="s">
        <v>23</v>
      </c>
      <c r="G4780" t="s">
        <v>24</v>
      </c>
      <c r="H4780">
        <v>3.32</v>
      </c>
      <c r="I4780">
        <v>0</v>
      </c>
      <c r="J4780" t="s">
        <v>31</v>
      </c>
      <c r="K4780">
        <v>465593</v>
      </c>
      <c r="L4780">
        <v>24</v>
      </c>
      <c r="M4780">
        <v>0</v>
      </c>
      <c r="N4780">
        <v>0</v>
      </c>
      <c r="O4780">
        <v>0</v>
      </c>
      <c r="P4780">
        <v>0</v>
      </c>
      <c r="Q4780">
        <v>0</v>
      </c>
      <c r="R4780" t="s">
        <v>12012</v>
      </c>
    </row>
    <row r="4781" spans="1:19">
      <c r="A4781" t="s">
        <v>12013</v>
      </c>
      <c r="B4781" t="s">
        <v>11040</v>
      </c>
      <c r="C4781" t="s">
        <v>29</v>
      </c>
      <c r="D4781" t="s">
        <v>30</v>
      </c>
      <c r="E4781">
        <v>190.2</v>
      </c>
      <c r="F4781" t="s">
        <v>23</v>
      </c>
      <c r="G4781" t="s">
        <v>24</v>
      </c>
      <c r="H4781">
        <v>3.86</v>
      </c>
      <c r="I4781">
        <v>0</v>
      </c>
      <c r="J4781" t="s">
        <v>48</v>
      </c>
      <c r="K4781">
        <v>557392</v>
      </c>
      <c r="L4781">
        <v>22</v>
      </c>
      <c r="M4781">
        <v>0</v>
      </c>
      <c r="N4781">
        <v>0</v>
      </c>
      <c r="O4781">
        <v>0</v>
      </c>
      <c r="P4781">
        <v>0</v>
      </c>
      <c r="Q4781">
        <v>0</v>
      </c>
      <c r="R4781" t="s">
        <v>12014</v>
      </c>
    </row>
    <row r="4782" spans="1:19">
      <c r="A4782" t="s">
        <v>12015</v>
      </c>
      <c r="B4782" t="s">
        <v>5301</v>
      </c>
      <c r="C4782" t="s">
        <v>29</v>
      </c>
      <c r="D4782" t="s">
        <v>30</v>
      </c>
      <c r="E4782">
        <v>1955.19</v>
      </c>
      <c r="F4782" t="s">
        <v>39</v>
      </c>
      <c r="G4782" t="s">
        <v>24</v>
      </c>
      <c r="H4782">
        <v>8.1999999999999993</v>
      </c>
      <c r="I4782">
        <v>0</v>
      </c>
      <c r="J4782" t="s">
        <v>25</v>
      </c>
      <c r="K4782">
        <v>417073</v>
      </c>
      <c r="L4782">
        <v>17</v>
      </c>
      <c r="M4782">
        <v>0</v>
      </c>
      <c r="N4782">
        <v>0</v>
      </c>
      <c r="O4782">
        <v>0</v>
      </c>
      <c r="P4782">
        <v>0</v>
      </c>
      <c r="Q4782">
        <v>0</v>
      </c>
      <c r="R4782" t="s">
        <v>12016</v>
      </c>
      <c r="S4782" t="s">
        <v>50</v>
      </c>
    </row>
    <row r="4783" spans="1:19">
      <c r="A4783" t="s">
        <v>12017</v>
      </c>
      <c r="B4783" t="s">
        <v>808</v>
      </c>
      <c r="C4783" t="s">
        <v>21</v>
      </c>
      <c r="D4783" t="s">
        <v>30</v>
      </c>
      <c r="E4783">
        <v>465.94</v>
      </c>
      <c r="F4783" t="s">
        <v>23</v>
      </c>
      <c r="G4783" t="s">
        <v>24</v>
      </c>
      <c r="H4783">
        <v>6.79</v>
      </c>
      <c r="I4783">
        <v>0</v>
      </c>
      <c r="J4783" t="s">
        <v>48</v>
      </c>
      <c r="K4783">
        <v>504043</v>
      </c>
      <c r="L4783">
        <v>23</v>
      </c>
      <c r="M4783">
        <v>0</v>
      </c>
      <c r="N4783">
        <v>0</v>
      </c>
      <c r="O4783">
        <v>0</v>
      </c>
      <c r="P4783">
        <v>0</v>
      </c>
      <c r="Q4783">
        <v>0</v>
      </c>
      <c r="R4783" t="s">
        <v>12018</v>
      </c>
    </row>
    <row r="4784" spans="1:19">
      <c r="A4784" t="s">
        <v>12019</v>
      </c>
      <c r="B4784" t="s">
        <v>5926</v>
      </c>
      <c r="C4784" t="s">
        <v>53</v>
      </c>
      <c r="D4784" t="s">
        <v>22</v>
      </c>
      <c r="E4784">
        <v>306.7</v>
      </c>
      <c r="F4784" t="s">
        <v>23</v>
      </c>
      <c r="G4784" t="s">
        <v>24</v>
      </c>
      <c r="H4784">
        <v>4.92</v>
      </c>
      <c r="I4784">
        <v>0</v>
      </c>
      <c r="J4784" t="s">
        <v>31</v>
      </c>
      <c r="K4784">
        <v>452368</v>
      </c>
      <c r="L4784">
        <v>66</v>
      </c>
      <c r="M4784">
        <v>0</v>
      </c>
      <c r="N4784">
        <v>1</v>
      </c>
      <c r="O4784">
        <v>0</v>
      </c>
      <c r="P4784">
        <v>1</v>
      </c>
      <c r="Q4784">
        <v>0</v>
      </c>
      <c r="R4784" t="s">
        <v>12020</v>
      </c>
    </row>
    <row r="4785" spans="1:18">
      <c r="A4785" t="s">
        <v>12021</v>
      </c>
      <c r="B4785" t="s">
        <v>10918</v>
      </c>
      <c r="C4785" t="s">
        <v>35</v>
      </c>
      <c r="D4785" t="s">
        <v>54</v>
      </c>
      <c r="E4785">
        <v>617.94000000000005</v>
      </c>
      <c r="F4785" t="s">
        <v>23</v>
      </c>
      <c r="G4785" t="s">
        <v>24</v>
      </c>
      <c r="H4785">
        <v>17.2</v>
      </c>
      <c r="I4785">
        <v>0</v>
      </c>
      <c r="J4785" t="s">
        <v>48</v>
      </c>
      <c r="K4785">
        <v>491983</v>
      </c>
      <c r="L4785">
        <v>97</v>
      </c>
      <c r="M4785">
        <v>1</v>
      </c>
      <c r="N4785">
        <v>1</v>
      </c>
      <c r="O4785">
        <v>0</v>
      </c>
      <c r="P4785">
        <v>1</v>
      </c>
      <c r="Q4785">
        <v>1</v>
      </c>
      <c r="R4785" t="s">
        <v>12022</v>
      </c>
    </row>
    <row r="4786" spans="1:18">
      <c r="A4786" t="s">
        <v>12023</v>
      </c>
      <c r="B4786" t="s">
        <v>1572</v>
      </c>
      <c r="C4786" t="s">
        <v>35</v>
      </c>
      <c r="D4786" t="s">
        <v>30</v>
      </c>
      <c r="E4786">
        <v>1508.76</v>
      </c>
      <c r="F4786" t="s">
        <v>23</v>
      </c>
      <c r="G4786" t="s">
        <v>24</v>
      </c>
      <c r="H4786">
        <v>8.5399999999999991</v>
      </c>
      <c r="I4786">
        <v>0</v>
      </c>
      <c r="J4786" t="s">
        <v>144</v>
      </c>
      <c r="K4786">
        <v>489707</v>
      </c>
      <c r="L4786">
        <v>40</v>
      </c>
      <c r="M4786">
        <v>0</v>
      </c>
      <c r="N4786">
        <v>0</v>
      </c>
      <c r="O4786">
        <v>0</v>
      </c>
      <c r="P4786">
        <v>1</v>
      </c>
      <c r="Q4786">
        <v>0</v>
      </c>
      <c r="R4786" t="s">
        <v>12024</v>
      </c>
    </row>
    <row r="4787" spans="1:18">
      <c r="A4787" t="s">
        <v>12025</v>
      </c>
      <c r="B4787" t="s">
        <v>2965</v>
      </c>
      <c r="C4787" t="s">
        <v>44</v>
      </c>
      <c r="D4787" t="s">
        <v>30</v>
      </c>
      <c r="E4787">
        <v>875.03</v>
      </c>
      <c r="F4787" t="s">
        <v>23</v>
      </c>
      <c r="G4787" t="s">
        <v>24</v>
      </c>
      <c r="H4787">
        <v>12</v>
      </c>
      <c r="I4787">
        <v>0</v>
      </c>
      <c r="J4787" t="s">
        <v>31</v>
      </c>
      <c r="K4787">
        <v>456799</v>
      </c>
      <c r="L4787">
        <v>53</v>
      </c>
      <c r="M4787">
        <v>1</v>
      </c>
      <c r="N4787">
        <v>0</v>
      </c>
      <c r="O4787">
        <v>0</v>
      </c>
      <c r="P4787">
        <v>0</v>
      </c>
      <c r="Q4787">
        <v>1</v>
      </c>
      <c r="R4787" t="s">
        <v>12026</v>
      </c>
    </row>
    <row r="4788" spans="1:18">
      <c r="A4788" t="s">
        <v>12027</v>
      </c>
      <c r="B4788" t="s">
        <v>4864</v>
      </c>
      <c r="C4788" t="s">
        <v>95</v>
      </c>
      <c r="D4788" t="s">
        <v>70</v>
      </c>
      <c r="E4788">
        <v>713.8</v>
      </c>
      <c r="F4788" t="s">
        <v>55</v>
      </c>
      <c r="G4788" t="s">
        <v>40</v>
      </c>
      <c r="H4788">
        <v>3.37</v>
      </c>
      <c r="I4788">
        <v>0</v>
      </c>
      <c r="J4788" t="s">
        <v>31</v>
      </c>
      <c r="K4788">
        <v>448590</v>
      </c>
      <c r="L4788">
        <v>47</v>
      </c>
      <c r="M4788">
        <v>0</v>
      </c>
      <c r="N4788">
        <v>0</v>
      </c>
      <c r="O4788">
        <v>1</v>
      </c>
      <c r="P4788">
        <v>0</v>
      </c>
      <c r="Q4788">
        <v>0</v>
      </c>
      <c r="R4788" t="s">
        <v>12028</v>
      </c>
    </row>
    <row r="4789" spans="1:18">
      <c r="A4789" t="s">
        <v>12029</v>
      </c>
      <c r="B4789" t="s">
        <v>7543</v>
      </c>
      <c r="C4789" t="s">
        <v>121</v>
      </c>
      <c r="D4789" t="s">
        <v>30</v>
      </c>
      <c r="E4789">
        <v>1038.57</v>
      </c>
      <c r="F4789" t="s">
        <v>39</v>
      </c>
      <c r="G4789" t="s">
        <v>40</v>
      </c>
      <c r="H4789">
        <v>11.48</v>
      </c>
      <c r="I4789">
        <v>0</v>
      </c>
      <c r="J4789" t="s">
        <v>144</v>
      </c>
      <c r="K4789">
        <v>433914</v>
      </c>
      <c r="L4789">
        <v>45</v>
      </c>
      <c r="M4789">
        <v>0</v>
      </c>
      <c r="N4789">
        <v>0</v>
      </c>
      <c r="O4789">
        <v>1</v>
      </c>
      <c r="P4789">
        <v>0</v>
      </c>
      <c r="Q4789">
        <v>0</v>
      </c>
      <c r="R4789" t="s">
        <v>12030</v>
      </c>
    </row>
    <row r="4790" spans="1:18">
      <c r="A4790" t="s">
        <v>12031</v>
      </c>
      <c r="B4790" t="s">
        <v>5295</v>
      </c>
      <c r="C4790" t="s">
        <v>111</v>
      </c>
      <c r="D4790" t="s">
        <v>70</v>
      </c>
      <c r="E4790">
        <v>100.24</v>
      </c>
      <c r="F4790" t="s">
        <v>23</v>
      </c>
      <c r="G4790" t="s">
        <v>24</v>
      </c>
      <c r="H4790">
        <v>6.94</v>
      </c>
      <c r="I4790">
        <v>0</v>
      </c>
      <c r="J4790" t="s">
        <v>31</v>
      </c>
      <c r="K4790">
        <v>538118</v>
      </c>
      <c r="L4790">
        <v>23</v>
      </c>
      <c r="M4790">
        <v>0</v>
      </c>
      <c r="N4790">
        <v>0</v>
      </c>
      <c r="O4790">
        <v>0</v>
      </c>
      <c r="P4790">
        <v>0</v>
      </c>
      <c r="Q4790">
        <v>0</v>
      </c>
      <c r="R4790" t="s">
        <v>12032</v>
      </c>
    </row>
    <row r="4791" spans="1:18">
      <c r="A4791" t="s">
        <v>12033</v>
      </c>
      <c r="B4791" t="s">
        <v>2738</v>
      </c>
      <c r="C4791" t="s">
        <v>35</v>
      </c>
      <c r="D4791" t="s">
        <v>70</v>
      </c>
      <c r="E4791">
        <v>140.57</v>
      </c>
      <c r="F4791" t="s">
        <v>39</v>
      </c>
      <c r="G4791" t="s">
        <v>40</v>
      </c>
      <c r="H4791">
        <v>5.5</v>
      </c>
      <c r="I4791">
        <v>0</v>
      </c>
      <c r="J4791" t="s">
        <v>31</v>
      </c>
      <c r="K4791">
        <v>504238</v>
      </c>
      <c r="L4791">
        <v>50</v>
      </c>
      <c r="M4791">
        <v>0</v>
      </c>
      <c r="N4791">
        <v>1</v>
      </c>
      <c r="O4791">
        <v>0</v>
      </c>
      <c r="P4791">
        <v>0</v>
      </c>
      <c r="Q4791">
        <v>0</v>
      </c>
      <c r="R4791" t="s">
        <v>12034</v>
      </c>
    </row>
    <row r="4792" spans="1:18">
      <c r="A4792" t="s">
        <v>12035</v>
      </c>
      <c r="B4792" t="s">
        <v>12036</v>
      </c>
      <c r="C4792" t="s">
        <v>128</v>
      </c>
      <c r="D4792" t="s">
        <v>22</v>
      </c>
      <c r="E4792">
        <v>897.36</v>
      </c>
      <c r="F4792" t="s">
        <v>23</v>
      </c>
      <c r="G4792" t="s">
        <v>24</v>
      </c>
      <c r="H4792">
        <v>5.97</v>
      </c>
      <c r="I4792">
        <v>0</v>
      </c>
      <c r="J4792" t="s">
        <v>31</v>
      </c>
      <c r="K4792">
        <v>501883</v>
      </c>
      <c r="L4792">
        <v>13</v>
      </c>
      <c r="M4792">
        <v>0</v>
      </c>
      <c r="N4792">
        <v>0</v>
      </c>
      <c r="O4792">
        <v>0</v>
      </c>
      <c r="P4792">
        <v>0</v>
      </c>
      <c r="Q4792">
        <v>0</v>
      </c>
      <c r="R4792" t="s">
        <v>12037</v>
      </c>
    </row>
    <row r="4793" spans="1:18">
      <c r="A4793" t="s">
        <v>12038</v>
      </c>
      <c r="B4793" t="s">
        <v>1221</v>
      </c>
      <c r="C4793" t="s">
        <v>60</v>
      </c>
      <c r="D4793" t="s">
        <v>22</v>
      </c>
      <c r="E4793">
        <v>891.54</v>
      </c>
      <c r="F4793" t="s">
        <v>23</v>
      </c>
      <c r="G4793" t="s">
        <v>24</v>
      </c>
      <c r="H4793">
        <v>11.3</v>
      </c>
      <c r="I4793">
        <v>0</v>
      </c>
      <c r="J4793" t="s">
        <v>48</v>
      </c>
      <c r="K4793">
        <v>429235</v>
      </c>
      <c r="L4793">
        <v>10</v>
      </c>
      <c r="M4793">
        <v>0</v>
      </c>
      <c r="N4793">
        <v>0</v>
      </c>
      <c r="O4793">
        <v>0</v>
      </c>
      <c r="P4793">
        <v>0</v>
      </c>
      <c r="Q4793">
        <v>0</v>
      </c>
      <c r="R4793" t="s">
        <v>12039</v>
      </c>
    </row>
    <row r="4794" spans="1:18">
      <c r="A4794" t="s">
        <v>12040</v>
      </c>
      <c r="B4794" t="s">
        <v>11500</v>
      </c>
      <c r="C4794" t="s">
        <v>121</v>
      </c>
      <c r="D4794" t="s">
        <v>22</v>
      </c>
      <c r="E4794">
        <v>1333.26</v>
      </c>
      <c r="F4794" t="s">
        <v>39</v>
      </c>
      <c r="G4794" t="s">
        <v>40</v>
      </c>
      <c r="H4794">
        <v>11.73</v>
      </c>
      <c r="I4794">
        <v>0</v>
      </c>
      <c r="J4794" t="s">
        <v>25</v>
      </c>
      <c r="K4794">
        <v>515928</v>
      </c>
      <c r="L4794">
        <v>53</v>
      </c>
      <c r="M4794">
        <v>0</v>
      </c>
      <c r="N4794">
        <v>0</v>
      </c>
      <c r="O4794">
        <v>1</v>
      </c>
      <c r="P4794">
        <v>0</v>
      </c>
      <c r="Q4794">
        <v>0</v>
      </c>
      <c r="R4794" t="s">
        <v>12041</v>
      </c>
    </row>
    <row r="4795" spans="1:18">
      <c r="A4795" t="s">
        <v>12042</v>
      </c>
      <c r="B4795" t="s">
        <v>12043</v>
      </c>
      <c r="C4795" t="s">
        <v>29</v>
      </c>
      <c r="D4795" t="s">
        <v>30</v>
      </c>
      <c r="E4795">
        <v>195.56</v>
      </c>
      <c r="F4795" t="s">
        <v>55</v>
      </c>
      <c r="G4795" t="s">
        <v>40</v>
      </c>
      <c r="H4795">
        <v>8.07</v>
      </c>
      <c r="I4795">
        <v>0</v>
      </c>
      <c r="J4795" t="s">
        <v>25</v>
      </c>
      <c r="K4795">
        <v>481392</v>
      </c>
      <c r="L4795">
        <v>16</v>
      </c>
      <c r="M4795">
        <v>0</v>
      </c>
      <c r="N4795">
        <v>0</v>
      </c>
      <c r="O4795">
        <v>0</v>
      </c>
      <c r="P4795">
        <v>0</v>
      </c>
      <c r="Q4795">
        <v>0</v>
      </c>
      <c r="R4795" t="s">
        <v>12044</v>
      </c>
    </row>
    <row r="4796" spans="1:18">
      <c r="A4796" t="s">
        <v>12045</v>
      </c>
      <c r="B4796" t="s">
        <v>12046</v>
      </c>
      <c r="C4796" t="s">
        <v>29</v>
      </c>
      <c r="D4796" t="s">
        <v>30</v>
      </c>
      <c r="E4796">
        <v>248.48</v>
      </c>
      <c r="F4796" t="s">
        <v>23</v>
      </c>
      <c r="G4796" t="s">
        <v>24</v>
      </c>
      <c r="H4796">
        <v>11.59</v>
      </c>
      <c r="I4796">
        <v>0</v>
      </c>
      <c r="J4796" t="s">
        <v>31</v>
      </c>
      <c r="K4796">
        <v>500449</v>
      </c>
      <c r="L4796">
        <v>19</v>
      </c>
      <c r="M4796">
        <v>0</v>
      </c>
      <c r="N4796">
        <v>0</v>
      </c>
      <c r="O4796">
        <v>0</v>
      </c>
      <c r="P4796">
        <v>0</v>
      </c>
      <c r="Q4796">
        <v>0</v>
      </c>
      <c r="R4796" t="s">
        <v>12047</v>
      </c>
    </row>
    <row r="4797" spans="1:18">
      <c r="A4797" t="s">
        <v>12048</v>
      </c>
      <c r="B4797" t="s">
        <v>7114</v>
      </c>
      <c r="C4797" t="s">
        <v>29</v>
      </c>
      <c r="D4797" t="s">
        <v>30</v>
      </c>
      <c r="E4797">
        <v>257.63</v>
      </c>
      <c r="F4797" t="s">
        <v>23</v>
      </c>
      <c r="G4797" t="s">
        <v>24</v>
      </c>
      <c r="H4797">
        <v>0.57999999999999996</v>
      </c>
      <c r="I4797">
        <v>0</v>
      </c>
      <c r="J4797" t="s">
        <v>25</v>
      </c>
      <c r="K4797">
        <v>428424</v>
      </c>
      <c r="L4797">
        <v>15</v>
      </c>
      <c r="M4797">
        <v>0</v>
      </c>
      <c r="N4797">
        <v>0</v>
      </c>
      <c r="O4797">
        <v>0</v>
      </c>
      <c r="P4797">
        <v>0</v>
      </c>
      <c r="Q4797">
        <v>0</v>
      </c>
      <c r="R4797" t="s">
        <v>12049</v>
      </c>
    </row>
    <row r="4798" spans="1:18">
      <c r="A4798" t="s">
        <v>12050</v>
      </c>
      <c r="B4798" t="s">
        <v>186</v>
      </c>
      <c r="C4798" t="s">
        <v>95</v>
      </c>
      <c r="D4798" t="s">
        <v>22</v>
      </c>
      <c r="E4798">
        <v>119.13</v>
      </c>
      <c r="F4798" t="s">
        <v>23</v>
      </c>
      <c r="G4798" t="s">
        <v>24</v>
      </c>
      <c r="H4798">
        <v>11.51</v>
      </c>
      <c r="I4798">
        <v>0</v>
      </c>
      <c r="J4798" t="s">
        <v>31</v>
      </c>
      <c r="K4798">
        <v>541093</v>
      </c>
      <c r="L4798">
        <v>44</v>
      </c>
      <c r="M4798">
        <v>0</v>
      </c>
      <c r="N4798">
        <v>1</v>
      </c>
      <c r="O4798">
        <v>0</v>
      </c>
      <c r="P4798">
        <v>0</v>
      </c>
      <c r="Q4798">
        <v>0</v>
      </c>
      <c r="R4798" t="s">
        <v>12051</v>
      </c>
    </row>
    <row r="4799" spans="1:18">
      <c r="A4799" t="s">
        <v>12052</v>
      </c>
      <c r="B4799" t="s">
        <v>2775</v>
      </c>
      <c r="C4799" t="s">
        <v>44</v>
      </c>
      <c r="D4799" t="s">
        <v>30</v>
      </c>
      <c r="E4799">
        <v>698.13</v>
      </c>
      <c r="F4799" t="s">
        <v>23</v>
      </c>
      <c r="G4799" t="s">
        <v>24</v>
      </c>
      <c r="H4799">
        <v>6.82</v>
      </c>
      <c r="I4799">
        <v>0</v>
      </c>
      <c r="J4799" t="s">
        <v>25</v>
      </c>
      <c r="K4799">
        <v>485387</v>
      </c>
      <c r="L4799">
        <v>19</v>
      </c>
      <c r="M4799">
        <v>0</v>
      </c>
      <c r="N4799">
        <v>0</v>
      </c>
      <c r="O4799">
        <v>0</v>
      </c>
      <c r="P4799">
        <v>0</v>
      </c>
      <c r="Q4799">
        <v>0</v>
      </c>
      <c r="R4799" t="s">
        <v>12053</v>
      </c>
    </row>
    <row r="4800" spans="1:18">
      <c r="A4800" t="s">
        <v>12054</v>
      </c>
      <c r="B4800" t="s">
        <v>6004</v>
      </c>
      <c r="C4800" t="s">
        <v>29</v>
      </c>
      <c r="D4800" t="s">
        <v>70</v>
      </c>
      <c r="E4800">
        <v>266.24</v>
      </c>
      <c r="F4800" t="s">
        <v>55</v>
      </c>
      <c r="G4800" t="s">
        <v>40</v>
      </c>
      <c r="H4800">
        <v>7.13</v>
      </c>
      <c r="I4800">
        <v>0</v>
      </c>
      <c r="J4800" t="s">
        <v>31</v>
      </c>
      <c r="K4800">
        <v>558451</v>
      </c>
      <c r="L4800">
        <v>21</v>
      </c>
      <c r="M4800">
        <v>0</v>
      </c>
      <c r="N4800">
        <v>0</v>
      </c>
      <c r="O4800">
        <v>0</v>
      </c>
      <c r="P4800">
        <v>0</v>
      </c>
      <c r="Q4800">
        <v>0</v>
      </c>
      <c r="R4800" t="s">
        <v>12055</v>
      </c>
    </row>
    <row r="4801" spans="1:19">
      <c r="A4801" t="s">
        <v>12056</v>
      </c>
      <c r="B4801" t="s">
        <v>3020</v>
      </c>
      <c r="C4801" t="s">
        <v>44</v>
      </c>
      <c r="D4801" t="s">
        <v>70</v>
      </c>
      <c r="E4801">
        <v>98.13</v>
      </c>
      <c r="F4801" t="s">
        <v>23</v>
      </c>
      <c r="G4801" t="s">
        <v>24</v>
      </c>
      <c r="H4801">
        <v>2.35</v>
      </c>
      <c r="I4801">
        <v>0</v>
      </c>
      <c r="J4801" t="s">
        <v>25</v>
      </c>
      <c r="K4801">
        <v>513416</v>
      </c>
      <c r="L4801">
        <v>17</v>
      </c>
      <c r="M4801">
        <v>0</v>
      </c>
      <c r="N4801">
        <v>0</v>
      </c>
      <c r="O4801">
        <v>0</v>
      </c>
      <c r="P4801">
        <v>0</v>
      </c>
      <c r="Q4801">
        <v>0</v>
      </c>
      <c r="R4801" t="s">
        <v>12057</v>
      </c>
    </row>
    <row r="4802" spans="1:19">
      <c r="A4802" t="s">
        <v>12058</v>
      </c>
      <c r="B4802" t="s">
        <v>12059</v>
      </c>
      <c r="C4802" t="s">
        <v>21</v>
      </c>
      <c r="D4802" t="s">
        <v>54</v>
      </c>
      <c r="E4802">
        <v>564.04999999999995</v>
      </c>
      <c r="F4802" t="s">
        <v>39</v>
      </c>
      <c r="G4802" t="s">
        <v>40</v>
      </c>
      <c r="H4802">
        <v>8.08</v>
      </c>
      <c r="I4802">
        <v>0</v>
      </c>
      <c r="J4802" t="s">
        <v>31</v>
      </c>
      <c r="K4802">
        <v>466015</v>
      </c>
      <c r="L4802">
        <v>13</v>
      </c>
      <c r="M4802">
        <v>0</v>
      </c>
      <c r="N4802">
        <v>0</v>
      </c>
      <c r="O4802">
        <v>0</v>
      </c>
      <c r="P4802">
        <v>0</v>
      </c>
      <c r="Q4802">
        <v>0</v>
      </c>
      <c r="R4802" t="s">
        <v>12060</v>
      </c>
    </row>
    <row r="4803" spans="1:19">
      <c r="A4803" t="s">
        <v>12061</v>
      </c>
      <c r="B4803" t="s">
        <v>4740</v>
      </c>
      <c r="C4803" t="s">
        <v>29</v>
      </c>
      <c r="D4803" t="s">
        <v>70</v>
      </c>
      <c r="E4803">
        <v>145.35</v>
      </c>
      <c r="F4803" t="s">
        <v>23</v>
      </c>
      <c r="G4803" t="s">
        <v>24</v>
      </c>
      <c r="H4803">
        <v>11.2</v>
      </c>
      <c r="I4803">
        <v>0</v>
      </c>
      <c r="J4803" t="s">
        <v>31</v>
      </c>
      <c r="K4803">
        <v>461714</v>
      </c>
      <c r="L4803">
        <v>25</v>
      </c>
      <c r="M4803">
        <v>0</v>
      </c>
      <c r="N4803">
        <v>0</v>
      </c>
      <c r="O4803">
        <v>0</v>
      </c>
      <c r="P4803">
        <v>0</v>
      </c>
      <c r="Q4803">
        <v>0</v>
      </c>
      <c r="R4803" t="s">
        <v>12062</v>
      </c>
    </row>
    <row r="4804" spans="1:19">
      <c r="A4804" t="s">
        <v>12063</v>
      </c>
      <c r="B4804" t="s">
        <v>2755</v>
      </c>
      <c r="C4804" t="s">
        <v>21</v>
      </c>
      <c r="D4804" t="s">
        <v>30</v>
      </c>
      <c r="E4804">
        <v>1413.4</v>
      </c>
      <c r="F4804" t="s">
        <v>55</v>
      </c>
      <c r="G4804" t="s">
        <v>40</v>
      </c>
      <c r="H4804">
        <v>4.95</v>
      </c>
      <c r="I4804">
        <v>0</v>
      </c>
      <c r="J4804" t="s">
        <v>25</v>
      </c>
      <c r="K4804">
        <v>530156</v>
      </c>
      <c r="L4804">
        <v>23</v>
      </c>
      <c r="M4804">
        <v>0</v>
      </c>
      <c r="N4804">
        <v>0</v>
      </c>
      <c r="O4804">
        <v>0</v>
      </c>
      <c r="P4804">
        <v>0</v>
      </c>
      <c r="Q4804">
        <v>0</v>
      </c>
      <c r="R4804" t="s">
        <v>12064</v>
      </c>
    </row>
    <row r="4805" spans="1:19">
      <c r="A4805" t="s">
        <v>12065</v>
      </c>
      <c r="B4805" t="s">
        <v>12066</v>
      </c>
      <c r="C4805" t="s">
        <v>35</v>
      </c>
      <c r="D4805" t="s">
        <v>30</v>
      </c>
      <c r="E4805">
        <v>329.74</v>
      </c>
      <c r="F4805" t="s">
        <v>23</v>
      </c>
      <c r="G4805" t="s">
        <v>24</v>
      </c>
      <c r="H4805">
        <v>1.6</v>
      </c>
      <c r="I4805">
        <v>0</v>
      </c>
      <c r="J4805" t="s">
        <v>31</v>
      </c>
      <c r="K4805">
        <v>496998</v>
      </c>
      <c r="L4805">
        <v>11</v>
      </c>
      <c r="M4805">
        <v>0</v>
      </c>
      <c r="N4805">
        <v>0</v>
      </c>
      <c r="O4805">
        <v>0</v>
      </c>
      <c r="P4805">
        <v>0</v>
      </c>
      <c r="Q4805">
        <v>0</v>
      </c>
      <c r="R4805" t="s">
        <v>12067</v>
      </c>
    </row>
    <row r="4806" spans="1:19">
      <c r="A4806" t="s">
        <v>12068</v>
      </c>
      <c r="B4806" t="s">
        <v>5000</v>
      </c>
      <c r="C4806" t="s">
        <v>35</v>
      </c>
      <c r="D4806" t="s">
        <v>22</v>
      </c>
      <c r="E4806">
        <v>671.31</v>
      </c>
      <c r="F4806" t="s">
        <v>23</v>
      </c>
      <c r="G4806" t="s">
        <v>24</v>
      </c>
      <c r="H4806">
        <v>7.75</v>
      </c>
      <c r="I4806">
        <v>0</v>
      </c>
      <c r="J4806" t="s">
        <v>25</v>
      </c>
      <c r="K4806">
        <v>473572</v>
      </c>
      <c r="L4806">
        <v>35</v>
      </c>
      <c r="M4806">
        <v>0</v>
      </c>
      <c r="N4806">
        <v>0</v>
      </c>
      <c r="O4806">
        <v>0</v>
      </c>
      <c r="P4806">
        <v>1</v>
      </c>
      <c r="Q4806">
        <v>0</v>
      </c>
      <c r="R4806" t="s">
        <v>12069</v>
      </c>
    </row>
    <row r="4807" spans="1:19">
      <c r="A4807" t="s">
        <v>12070</v>
      </c>
      <c r="B4807" t="s">
        <v>2664</v>
      </c>
      <c r="C4807" t="s">
        <v>128</v>
      </c>
      <c r="D4807" t="s">
        <v>30</v>
      </c>
      <c r="E4807">
        <v>569.14</v>
      </c>
      <c r="F4807" t="s">
        <v>23</v>
      </c>
      <c r="G4807" t="s">
        <v>24</v>
      </c>
      <c r="H4807">
        <v>2.65</v>
      </c>
      <c r="I4807">
        <v>0</v>
      </c>
      <c r="J4807" t="s">
        <v>31</v>
      </c>
      <c r="K4807">
        <v>502933</v>
      </c>
      <c r="L4807">
        <v>19</v>
      </c>
      <c r="M4807">
        <v>0</v>
      </c>
      <c r="N4807">
        <v>0</v>
      </c>
      <c r="O4807">
        <v>0</v>
      </c>
      <c r="P4807">
        <v>0</v>
      </c>
      <c r="Q4807">
        <v>0</v>
      </c>
      <c r="R4807" t="s">
        <v>12071</v>
      </c>
    </row>
    <row r="4808" spans="1:19">
      <c r="A4808" t="s">
        <v>12072</v>
      </c>
      <c r="B4808" t="s">
        <v>424</v>
      </c>
      <c r="C4808" t="s">
        <v>21</v>
      </c>
      <c r="D4808" t="s">
        <v>54</v>
      </c>
      <c r="E4808">
        <v>294.82</v>
      </c>
      <c r="F4808" t="s">
        <v>23</v>
      </c>
      <c r="G4808" t="s">
        <v>24</v>
      </c>
      <c r="H4808">
        <v>15.7</v>
      </c>
      <c r="I4808">
        <v>0</v>
      </c>
      <c r="J4808" t="s">
        <v>25</v>
      </c>
      <c r="K4808">
        <v>527754</v>
      </c>
      <c r="L4808">
        <v>22</v>
      </c>
      <c r="M4808">
        <v>0</v>
      </c>
      <c r="N4808">
        <v>0</v>
      </c>
      <c r="O4808">
        <v>0</v>
      </c>
      <c r="P4808">
        <v>0</v>
      </c>
      <c r="Q4808">
        <v>0</v>
      </c>
      <c r="R4808" t="s">
        <v>12073</v>
      </c>
    </row>
    <row r="4809" spans="1:19">
      <c r="A4809" t="s">
        <v>12074</v>
      </c>
      <c r="B4809" t="s">
        <v>5572</v>
      </c>
      <c r="C4809" t="s">
        <v>128</v>
      </c>
      <c r="D4809" t="s">
        <v>54</v>
      </c>
      <c r="E4809">
        <v>626.01</v>
      </c>
      <c r="F4809" t="s">
        <v>23</v>
      </c>
      <c r="G4809" t="s">
        <v>24</v>
      </c>
      <c r="H4809">
        <v>19.72</v>
      </c>
      <c r="I4809">
        <v>0</v>
      </c>
      <c r="J4809" t="s">
        <v>31</v>
      </c>
      <c r="K4809">
        <v>400280</v>
      </c>
      <c r="L4809">
        <v>11</v>
      </c>
      <c r="M4809">
        <v>0</v>
      </c>
      <c r="N4809">
        <v>0</v>
      </c>
      <c r="O4809">
        <v>0</v>
      </c>
      <c r="P4809">
        <v>0</v>
      </c>
      <c r="Q4809">
        <v>0</v>
      </c>
      <c r="R4809" t="s">
        <v>12075</v>
      </c>
    </row>
    <row r="4810" spans="1:19">
      <c r="A4810" t="s">
        <v>12076</v>
      </c>
      <c r="B4810" t="s">
        <v>681</v>
      </c>
      <c r="C4810" t="s">
        <v>35</v>
      </c>
      <c r="D4810" t="s">
        <v>70</v>
      </c>
      <c r="E4810">
        <v>2263.33</v>
      </c>
      <c r="F4810" t="s">
        <v>23</v>
      </c>
      <c r="G4810" t="s">
        <v>24</v>
      </c>
      <c r="H4810">
        <v>6.43</v>
      </c>
      <c r="I4810">
        <v>0</v>
      </c>
      <c r="J4810" t="s">
        <v>25</v>
      </c>
      <c r="K4810">
        <v>545047</v>
      </c>
      <c r="L4810">
        <v>34</v>
      </c>
      <c r="M4810">
        <v>0</v>
      </c>
      <c r="N4810">
        <v>0</v>
      </c>
      <c r="O4810">
        <v>0</v>
      </c>
      <c r="P4810">
        <v>1</v>
      </c>
      <c r="Q4810">
        <v>0</v>
      </c>
      <c r="R4810" t="s">
        <v>12077</v>
      </c>
    </row>
    <row r="4811" spans="1:19">
      <c r="A4811" t="s">
        <v>12078</v>
      </c>
      <c r="B4811" t="s">
        <v>5166</v>
      </c>
      <c r="C4811" t="s">
        <v>60</v>
      </c>
      <c r="D4811" t="s">
        <v>30</v>
      </c>
      <c r="E4811">
        <v>410.55</v>
      </c>
      <c r="F4811" t="s">
        <v>55</v>
      </c>
      <c r="G4811" t="s">
        <v>24</v>
      </c>
      <c r="H4811">
        <v>5.81</v>
      </c>
      <c r="I4811">
        <v>0</v>
      </c>
      <c r="J4811" t="s">
        <v>48</v>
      </c>
      <c r="K4811">
        <v>508932</v>
      </c>
      <c r="L4811">
        <v>10</v>
      </c>
      <c r="M4811">
        <v>0</v>
      </c>
      <c r="N4811">
        <v>0</v>
      </c>
      <c r="O4811">
        <v>0</v>
      </c>
      <c r="P4811">
        <v>0</v>
      </c>
      <c r="Q4811">
        <v>0</v>
      </c>
      <c r="R4811" t="s">
        <v>12079</v>
      </c>
      <c r="S4811" t="s">
        <v>57</v>
      </c>
    </row>
    <row r="4812" spans="1:19">
      <c r="A4812" t="s">
        <v>12080</v>
      </c>
      <c r="B4812" t="s">
        <v>3703</v>
      </c>
      <c r="C4812" t="s">
        <v>21</v>
      </c>
      <c r="D4812" t="s">
        <v>70</v>
      </c>
      <c r="E4812">
        <v>330.5</v>
      </c>
      <c r="F4812" t="s">
        <v>23</v>
      </c>
      <c r="G4812" t="s">
        <v>24</v>
      </c>
      <c r="H4812">
        <v>6.62</v>
      </c>
      <c r="I4812">
        <v>0</v>
      </c>
      <c r="J4812" t="s">
        <v>48</v>
      </c>
      <c r="K4812">
        <v>513916</v>
      </c>
      <c r="L4812">
        <v>15</v>
      </c>
      <c r="M4812">
        <v>0</v>
      </c>
      <c r="N4812">
        <v>0</v>
      </c>
      <c r="O4812">
        <v>0</v>
      </c>
      <c r="P4812">
        <v>0</v>
      </c>
      <c r="Q4812">
        <v>0</v>
      </c>
      <c r="R4812" t="s">
        <v>12081</v>
      </c>
    </row>
    <row r="4813" spans="1:19">
      <c r="A4813" t="s">
        <v>12082</v>
      </c>
      <c r="B4813" t="s">
        <v>3867</v>
      </c>
      <c r="C4813" t="s">
        <v>44</v>
      </c>
      <c r="D4813" t="s">
        <v>54</v>
      </c>
      <c r="E4813">
        <v>484.08</v>
      </c>
      <c r="F4813" t="s">
        <v>23</v>
      </c>
      <c r="G4813" t="s">
        <v>24</v>
      </c>
      <c r="H4813">
        <v>14.46</v>
      </c>
      <c r="I4813">
        <v>0</v>
      </c>
      <c r="J4813" t="s">
        <v>31</v>
      </c>
      <c r="K4813">
        <v>459742</v>
      </c>
      <c r="L4813">
        <v>18</v>
      </c>
      <c r="M4813">
        <v>0</v>
      </c>
      <c r="N4813">
        <v>0</v>
      </c>
      <c r="O4813">
        <v>0</v>
      </c>
      <c r="P4813">
        <v>0</v>
      </c>
      <c r="Q4813">
        <v>0</v>
      </c>
      <c r="R4813" t="s">
        <v>12083</v>
      </c>
    </row>
    <row r="4814" spans="1:19">
      <c r="A4814" t="s">
        <v>12084</v>
      </c>
      <c r="B4814" t="s">
        <v>4251</v>
      </c>
      <c r="C4814" t="s">
        <v>121</v>
      </c>
      <c r="D4814" t="s">
        <v>22</v>
      </c>
      <c r="E4814">
        <v>904.21</v>
      </c>
      <c r="F4814" t="s">
        <v>23</v>
      </c>
      <c r="G4814" t="s">
        <v>24</v>
      </c>
      <c r="H4814">
        <v>6.31</v>
      </c>
      <c r="I4814">
        <v>0</v>
      </c>
      <c r="J4814" t="s">
        <v>48</v>
      </c>
      <c r="K4814">
        <v>417870</v>
      </c>
      <c r="L4814">
        <v>18</v>
      </c>
      <c r="M4814">
        <v>0</v>
      </c>
      <c r="N4814">
        <v>0</v>
      </c>
      <c r="O4814">
        <v>0</v>
      </c>
      <c r="P4814">
        <v>0</v>
      </c>
      <c r="Q4814">
        <v>0</v>
      </c>
      <c r="R4814" t="s">
        <v>12085</v>
      </c>
    </row>
    <row r="4815" spans="1:19">
      <c r="A4815" t="s">
        <v>12086</v>
      </c>
      <c r="B4815" t="s">
        <v>575</v>
      </c>
      <c r="C4815" t="s">
        <v>35</v>
      </c>
      <c r="D4815" t="s">
        <v>70</v>
      </c>
      <c r="E4815">
        <v>906.08</v>
      </c>
      <c r="F4815" t="s">
        <v>39</v>
      </c>
      <c r="G4815" t="s">
        <v>24</v>
      </c>
      <c r="H4815">
        <v>5.12</v>
      </c>
      <c r="I4815">
        <v>0</v>
      </c>
      <c r="J4815" t="s">
        <v>31</v>
      </c>
      <c r="K4815">
        <v>536151</v>
      </c>
      <c r="L4815">
        <v>12</v>
      </c>
      <c r="M4815">
        <v>0</v>
      </c>
      <c r="N4815">
        <v>0</v>
      </c>
      <c r="O4815">
        <v>0</v>
      </c>
      <c r="P4815">
        <v>0</v>
      </c>
      <c r="Q4815">
        <v>0</v>
      </c>
      <c r="R4815" t="s">
        <v>12087</v>
      </c>
      <c r="S4815" t="s">
        <v>50</v>
      </c>
    </row>
    <row r="4816" spans="1:19">
      <c r="A4816" t="s">
        <v>12088</v>
      </c>
      <c r="B4816" t="s">
        <v>5437</v>
      </c>
      <c r="C4816" t="s">
        <v>121</v>
      </c>
      <c r="D4816" t="s">
        <v>70</v>
      </c>
      <c r="E4816">
        <v>707.87</v>
      </c>
      <c r="F4816" t="s">
        <v>23</v>
      </c>
      <c r="G4816" t="s">
        <v>24</v>
      </c>
      <c r="H4816">
        <v>5.01</v>
      </c>
      <c r="I4816">
        <v>0</v>
      </c>
      <c r="J4816" t="s">
        <v>31</v>
      </c>
      <c r="K4816">
        <v>521726</v>
      </c>
      <c r="L4816">
        <v>11</v>
      </c>
      <c r="M4816">
        <v>0</v>
      </c>
      <c r="N4816">
        <v>0</v>
      </c>
      <c r="O4816">
        <v>0</v>
      </c>
      <c r="P4816">
        <v>0</v>
      </c>
      <c r="Q4816">
        <v>0</v>
      </c>
      <c r="R4816" t="s">
        <v>12089</v>
      </c>
    </row>
    <row r="4817" spans="1:19">
      <c r="A4817" t="s">
        <v>12090</v>
      </c>
      <c r="B4817" t="s">
        <v>4689</v>
      </c>
      <c r="C4817" t="s">
        <v>29</v>
      </c>
      <c r="D4817" t="s">
        <v>22</v>
      </c>
      <c r="E4817">
        <v>74.94</v>
      </c>
      <c r="F4817" t="s">
        <v>23</v>
      </c>
      <c r="G4817" t="s">
        <v>24</v>
      </c>
      <c r="H4817">
        <v>6.04</v>
      </c>
      <c r="I4817">
        <v>0</v>
      </c>
      <c r="J4817" t="s">
        <v>25</v>
      </c>
      <c r="K4817">
        <v>495047</v>
      </c>
      <c r="L4817">
        <v>18</v>
      </c>
      <c r="M4817">
        <v>0</v>
      </c>
      <c r="N4817">
        <v>0</v>
      </c>
      <c r="O4817">
        <v>0</v>
      </c>
      <c r="P4817">
        <v>0</v>
      </c>
      <c r="Q4817">
        <v>0</v>
      </c>
      <c r="R4817" t="s">
        <v>12091</v>
      </c>
    </row>
    <row r="4818" spans="1:19">
      <c r="A4818" t="s">
        <v>12092</v>
      </c>
      <c r="B4818" t="s">
        <v>284</v>
      </c>
      <c r="C4818" t="s">
        <v>121</v>
      </c>
      <c r="D4818" t="s">
        <v>70</v>
      </c>
      <c r="E4818">
        <v>125.21</v>
      </c>
      <c r="F4818" t="s">
        <v>23</v>
      </c>
      <c r="G4818" t="s">
        <v>24</v>
      </c>
      <c r="H4818">
        <v>1.1499999999999999</v>
      </c>
      <c r="I4818">
        <v>0</v>
      </c>
      <c r="J4818" t="s">
        <v>144</v>
      </c>
      <c r="K4818">
        <v>433263</v>
      </c>
      <c r="L4818">
        <v>11</v>
      </c>
      <c r="M4818">
        <v>0</v>
      </c>
      <c r="N4818">
        <v>0</v>
      </c>
      <c r="O4818">
        <v>0</v>
      </c>
      <c r="P4818">
        <v>0</v>
      </c>
      <c r="Q4818">
        <v>0</v>
      </c>
      <c r="R4818" t="s">
        <v>12093</v>
      </c>
    </row>
    <row r="4819" spans="1:19">
      <c r="A4819" t="s">
        <v>12094</v>
      </c>
      <c r="B4819" t="s">
        <v>888</v>
      </c>
      <c r="C4819" t="s">
        <v>29</v>
      </c>
      <c r="D4819" t="s">
        <v>30</v>
      </c>
      <c r="E4819">
        <v>700.02</v>
      </c>
      <c r="F4819" t="s">
        <v>23</v>
      </c>
      <c r="G4819" t="s">
        <v>24</v>
      </c>
      <c r="H4819">
        <v>11.41</v>
      </c>
      <c r="I4819">
        <v>0</v>
      </c>
      <c r="J4819" t="s">
        <v>31</v>
      </c>
      <c r="K4819">
        <v>460559</v>
      </c>
      <c r="L4819">
        <v>38</v>
      </c>
      <c r="M4819">
        <v>0</v>
      </c>
      <c r="N4819">
        <v>1</v>
      </c>
      <c r="O4819">
        <v>0</v>
      </c>
      <c r="P4819">
        <v>0</v>
      </c>
      <c r="Q4819">
        <v>0</v>
      </c>
      <c r="R4819" t="s">
        <v>12095</v>
      </c>
    </row>
    <row r="4820" spans="1:19">
      <c r="A4820" t="s">
        <v>12096</v>
      </c>
      <c r="B4820" t="s">
        <v>12097</v>
      </c>
      <c r="C4820" t="s">
        <v>21</v>
      </c>
      <c r="D4820" t="s">
        <v>30</v>
      </c>
      <c r="E4820">
        <v>363.63</v>
      </c>
      <c r="F4820" t="s">
        <v>55</v>
      </c>
      <c r="G4820" t="s">
        <v>40</v>
      </c>
      <c r="H4820">
        <v>1.65</v>
      </c>
      <c r="I4820">
        <v>0</v>
      </c>
      <c r="J4820" t="s">
        <v>25</v>
      </c>
      <c r="K4820">
        <v>476252</v>
      </c>
      <c r="L4820">
        <v>25</v>
      </c>
      <c r="M4820">
        <v>0</v>
      </c>
      <c r="N4820">
        <v>0</v>
      </c>
      <c r="O4820">
        <v>0</v>
      </c>
      <c r="P4820">
        <v>0</v>
      </c>
      <c r="Q4820">
        <v>0</v>
      </c>
      <c r="R4820" t="s">
        <v>12098</v>
      </c>
    </row>
    <row r="4821" spans="1:19">
      <c r="A4821" t="s">
        <v>12099</v>
      </c>
      <c r="B4821" t="s">
        <v>12100</v>
      </c>
      <c r="C4821" t="s">
        <v>29</v>
      </c>
      <c r="D4821" t="s">
        <v>70</v>
      </c>
      <c r="E4821">
        <v>215.69</v>
      </c>
      <c r="F4821" t="s">
        <v>23</v>
      </c>
      <c r="G4821" t="s">
        <v>24</v>
      </c>
      <c r="H4821">
        <v>5.21</v>
      </c>
      <c r="I4821">
        <v>0</v>
      </c>
      <c r="J4821" t="s">
        <v>31</v>
      </c>
      <c r="K4821">
        <v>537018</v>
      </c>
      <c r="L4821">
        <v>10</v>
      </c>
      <c r="M4821">
        <v>0</v>
      </c>
      <c r="N4821">
        <v>0</v>
      </c>
      <c r="O4821">
        <v>0</v>
      </c>
      <c r="P4821">
        <v>0</v>
      </c>
      <c r="Q4821">
        <v>0</v>
      </c>
      <c r="R4821" t="s">
        <v>12101</v>
      </c>
    </row>
    <row r="4822" spans="1:19">
      <c r="A4822" t="s">
        <v>12102</v>
      </c>
      <c r="B4822" t="s">
        <v>10579</v>
      </c>
      <c r="C4822" t="s">
        <v>121</v>
      </c>
      <c r="D4822" t="s">
        <v>54</v>
      </c>
      <c r="E4822">
        <v>181.99</v>
      </c>
      <c r="F4822" t="s">
        <v>39</v>
      </c>
      <c r="G4822" t="s">
        <v>40</v>
      </c>
      <c r="H4822">
        <v>8.6300000000000008</v>
      </c>
      <c r="I4822">
        <v>0</v>
      </c>
      <c r="J4822" t="s">
        <v>25</v>
      </c>
      <c r="K4822">
        <v>495053</v>
      </c>
      <c r="L4822">
        <v>13</v>
      </c>
      <c r="M4822">
        <v>0</v>
      </c>
      <c r="N4822">
        <v>0</v>
      </c>
      <c r="O4822">
        <v>0</v>
      </c>
      <c r="P4822">
        <v>0</v>
      </c>
      <c r="Q4822">
        <v>0</v>
      </c>
      <c r="R4822" t="s">
        <v>12103</v>
      </c>
    </row>
    <row r="4823" spans="1:19">
      <c r="A4823" t="s">
        <v>12104</v>
      </c>
      <c r="B4823" t="s">
        <v>424</v>
      </c>
      <c r="C4823" t="s">
        <v>53</v>
      </c>
      <c r="D4823" t="s">
        <v>30</v>
      </c>
      <c r="E4823">
        <v>758.2</v>
      </c>
      <c r="F4823" t="s">
        <v>39</v>
      </c>
      <c r="G4823" t="s">
        <v>24</v>
      </c>
      <c r="H4823">
        <v>1.81</v>
      </c>
      <c r="I4823">
        <v>0</v>
      </c>
      <c r="J4823" t="s">
        <v>25</v>
      </c>
      <c r="K4823">
        <v>413578</v>
      </c>
      <c r="L4823">
        <v>40</v>
      </c>
      <c r="M4823">
        <v>0</v>
      </c>
      <c r="N4823">
        <v>0</v>
      </c>
      <c r="O4823">
        <v>1</v>
      </c>
      <c r="P4823">
        <v>0</v>
      </c>
      <c r="Q4823">
        <v>0</v>
      </c>
      <c r="R4823" t="s">
        <v>12105</v>
      </c>
      <c r="S4823" t="s">
        <v>50</v>
      </c>
    </row>
    <row r="4824" spans="1:19">
      <c r="A4824" t="s">
        <v>12106</v>
      </c>
      <c r="B4824" t="s">
        <v>10361</v>
      </c>
      <c r="C4824" t="s">
        <v>60</v>
      </c>
      <c r="D4824" t="s">
        <v>54</v>
      </c>
      <c r="E4824">
        <v>898.92</v>
      </c>
      <c r="F4824" t="s">
        <v>23</v>
      </c>
      <c r="G4824" t="s">
        <v>24</v>
      </c>
      <c r="H4824">
        <v>9.1199999999999992</v>
      </c>
      <c r="I4824">
        <v>0</v>
      </c>
      <c r="J4824" t="s">
        <v>25</v>
      </c>
      <c r="K4824">
        <v>556276</v>
      </c>
      <c r="L4824">
        <v>42</v>
      </c>
      <c r="M4824">
        <v>0</v>
      </c>
      <c r="N4824">
        <v>1</v>
      </c>
      <c r="O4824">
        <v>0</v>
      </c>
      <c r="P4824">
        <v>0</v>
      </c>
      <c r="Q4824">
        <v>0</v>
      </c>
      <c r="R4824" t="s">
        <v>12107</v>
      </c>
    </row>
    <row r="4825" spans="1:19">
      <c r="A4825" t="s">
        <v>12108</v>
      </c>
      <c r="B4825" t="s">
        <v>3876</v>
      </c>
      <c r="C4825" t="s">
        <v>21</v>
      </c>
      <c r="D4825" t="s">
        <v>22</v>
      </c>
      <c r="E4825">
        <v>262</v>
      </c>
      <c r="F4825" t="s">
        <v>23</v>
      </c>
      <c r="G4825" t="s">
        <v>24</v>
      </c>
      <c r="H4825">
        <v>4.42</v>
      </c>
      <c r="I4825">
        <v>0</v>
      </c>
      <c r="J4825" t="s">
        <v>48</v>
      </c>
      <c r="K4825">
        <v>535703</v>
      </c>
      <c r="L4825">
        <v>22</v>
      </c>
      <c r="M4825">
        <v>0</v>
      </c>
      <c r="N4825">
        <v>0</v>
      </c>
      <c r="O4825">
        <v>0</v>
      </c>
      <c r="P4825">
        <v>0</v>
      </c>
      <c r="Q4825">
        <v>0</v>
      </c>
      <c r="R4825" t="s">
        <v>12109</v>
      </c>
    </row>
    <row r="4826" spans="1:19">
      <c r="A4826" t="s">
        <v>12110</v>
      </c>
      <c r="B4826" t="s">
        <v>4718</v>
      </c>
      <c r="C4826" t="s">
        <v>44</v>
      </c>
      <c r="D4826" t="s">
        <v>70</v>
      </c>
      <c r="E4826">
        <v>250.14</v>
      </c>
      <c r="F4826" t="s">
        <v>39</v>
      </c>
      <c r="G4826" t="s">
        <v>24</v>
      </c>
      <c r="H4826">
        <v>9.8800000000000008</v>
      </c>
      <c r="I4826">
        <v>0</v>
      </c>
      <c r="J4826" t="s">
        <v>31</v>
      </c>
      <c r="K4826">
        <v>440052</v>
      </c>
      <c r="L4826">
        <v>23</v>
      </c>
      <c r="M4826">
        <v>0</v>
      </c>
      <c r="N4826">
        <v>0</v>
      </c>
      <c r="O4826">
        <v>0</v>
      </c>
      <c r="P4826">
        <v>0</v>
      </c>
      <c r="Q4826">
        <v>0</v>
      </c>
      <c r="R4826" t="s">
        <v>12111</v>
      </c>
      <c r="S4826" t="s">
        <v>50</v>
      </c>
    </row>
    <row r="4827" spans="1:19">
      <c r="A4827" t="s">
        <v>12112</v>
      </c>
      <c r="B4827" t="s">
        <v>2656</v>
      </c>
      <c r="C4827" t="s">
        <v>29</v>
      </c>
      <c r="D4827" t="s">
        <v>30</v>
      </c>
      <c r="E4827">
        <v>223.63</v>
      </c>
      <c r="F4827" t="s">
        <v>39</v>
      </c>
      <c r="G4827" t="s">
        <v>40</v>
      </c>
      <c r="H4827">
        <v>1.91</v>
      </c>
      <c r="I4827">
        <v>0</v>
      </c>
      <c r="J4827" t="s">
        <v>25</v>
      </c>
      <c r="K4827">
        <v>448797</v>
      </c>
      <c r="L4827">
        <v>16</v>
      </c>
      <c r="M4827">
        <v>0</v>
      </c>
      <c r="N4827">
        <v>0</v>
      </c>
      <c r="O4827">
        <v>0</v>
      </c>
      <c r="P4827">
        <v>0</v>
      </c>
      <c r="Q4827">
        <v>0</v>
      </c>
      <c r="R4827" t="s">
        <v>12113</v>
      </c>
    </row>
    <row r="4828" spans="1:19">
      <c r="A4828" t="s">
        <v>12114</v>
      </c>
      <c r="B4828" t="s">
        <v>10903</v>
      </c>
      <c r="C4828" t="s">
        <v>35</v>
      </c>
      <c r="D4828" t="s">
        <v>70</v>
      </c>
      <c r="E4828">
        <v>255.77</v>
      </c>
      <c r="F4828" t="s">
        <v>23</v>
      </c>
      <c r="G4828" t="s">
        <v>24</v>
      </c>
      <c r="H4828">
        <v>5.95</v>
      </c>
      <c r="I4828">
        <v>0</v>
      </c>
      <c r="J4828" t="s">
        <v>48</v>
      </c>
      <c r="K4828">
        <v>434610</v>
      </c>
      <c r="L4828">
        <v>16</v>
      </c>
      <c r="M4828">
        <v>0</v>
      </c>
      <c r="N4828">
        <v>0</v>
      </c>
      <c r="O4828">
        <v>0</v>
      </c>
      <c r="P4828">
        <v>0</v>
      </c>
      <c r="Q4828">
        <v>0</v>
      </c>
      <c r="R4828" t="s">
        <v>12115</v>
      </c>
    </row>
    <row r="4829" spans="1:19">
      <c r="A4829" t="s">
        <v>12116</v>
      </c>
      <c r="B4829" t="s">
        <v>12117</v>
      </c>
      <c r="C4829" t="s">
        <v>121</v>
      </c>
      <c r="D4829" t="s">
        <v>70</v>
      </c>
      <c r="E4829">
        <v>328.33</v>
      </c>
      <c r="F4829" t="s">
        <v>23</v>
      </c>
      <c r="G4829" t="s">
        <v>24</v>
      </c>
      <c r="H4829">
        <v>7.77</v>
      </c>
      <c r="I4829">
        <v>0</v>
      </c>
      <c r="J4829" t="s">
        <v>31</v>
      </c>
      <c r="K4829">
        <v>436416</v>
      </c>
      <c r="L4829">
        <v>11</v>
      </c>
      <c r="M4829">
        <v>0</v>
      </c>
      <c r="N4829">
        <v>0</v>
      </c>
      <c r="O4829">
        <v>0</v>
      </c>
      <c r="P4829">
        <v>0</v>
      </c>
      <c r="Q4829">
        <v>0</v>
      </c>
      <c r="R4829" t="s">
        <v>12118</v>
      </c>
    </row>
    <row r="4830" spans="1:19">
      <c r="A4830" t="s">
        <v>12119</v>
      </c>
      <c r="B4830" t="s">
        <v>12120</v>
      </c>
      <c r="C4830" t="s">
        <v>21</v>
      </c>
      <c r="D4830" t="s">
        <v>22</v>
      </c>
      <c r="E4830">
        <v>222.64</v>
      </c>
      <c r="F4830" t="s">
        <v>23</v>
      </c>
      <c r="G4830" t="s">
        <v>24</v>
      </c>
      <c r="H4830">
        <v>6.63</v>
      </c>
      <c r="I4830">
        <v>0</v>
      </c>
      <c r="J4830" t="s">
        <v>31</v>
      </c>
      <c r="K4830">
        <v>537436</v>
      </c>
      <c r="L4830">
        <v>18</v>
      </c>
      <c r="M4830">
        <v>0</v>
      </c>
      <c r="N4830">
        <v>0</v>
      </c>
      <c r="O4830">
        <v>0</v>
      </c>
      <c r="P4830">
        <v>0</v>
      </c>
      <c r="Q4830">
        <v>0</v>
      </c>
      <c r="R4830" t="s">
        <v>12121</v>
      </c>
    </row>
    <row r="4831" spans="1:19">
      <c r="A4831" t="s">
        <v>12122</v>
      </c>
      <c r="B4831" t="s">
        <v>2250</v>
      </c>
      <c r="C4831" t="s">
        <v>44</v>
      </c>
      <c r="D4831" t="s">
        <v>54</v>
      </c>
      <c r="E4831">
        <v>176.29</v>
      </c>
      <c r="F4831" t="s">
        <v>39</v>
      </c>
      <c r="G4831" t="s">
        <v>40</v>
      </c>
      <c r="H4831">
        <v>10.69</v>
      </c>
      <c r="I4831">
        <v>0</v>
      </c>
      <c r="J4831" t="s">
        <v>25</v>
      </c>
      <c r="K4831">
        <v>463051</v>
      </c>
      <c r="L4831">
        <v>24</v>
      </c>
      <c r="M4831">
        <v>0</v>
      </c>
      <c r="N4831">
        <v>0</v>
      </c>
      <c r="O4831">
        <v>0</v>
      </c>
      <c r="P4831">
        <v>0</v>
      </c>
      <c r="Q4831">
        <v>0</v>
      </c>
      <c r="R4831" t="s">
        <v>12123</v>
      </c>
    </row>
    <row r="4832" spans="1:19">
      <c r="A4832" t="s">
        <v>12124</v>
      </c>
      <c r="B4832" t="s">
        <v>12125</v>
      </c>
      <c r="C4832" t="s">
        <v>60</v>
      </c>
      <c r="D4832" t="s">
        <v>22</v>
      </c>
      <c r="E4832">
        <v>885.79</v>
      </c>
      <c r="F4832" t="s">
        <v>23</v>
      </c>
      <c r="G4832" t="s">
        <v>24</v>
      </c>
      <c r="H4832">
        <v>10.95</v>
      </c>
      <c r="I4832">
        <v>0</v>
      </c>
      <c r="J4832" t="s">
        <v>25</v>
      </c>
      <c r="K4832">
        <v>498179</v>
      </c>
      <c r="L4832">
        <v>15</v>
      </c>
      <c r="M4832">
        <v>0</v>
      </c>
      <c r="N4832">
        <v>0</v>
      </c>
      <c r="O4832">
        <v>0</v>
      </c>
      <c r="P4832">
        <v>0</v>
      </c>
      <c r="Q4832">
        <v>0</v>
      </c>
      <c r="R4832" t="s">
        <v>12126</v>
      </c>
    </row>
    <row r="4833" spans="1:19">
      <c r="A4833" t="s">
        <v>12127</v>
      </c>
      <c r="B4833" t="s">
        <v>4924</v>
      </c>
      <c r="C4833" t="s">
        <v>35</v>
      </c>
      <c r="D4833" t="s">
        <v>70</v>
      </c>
      <c r="E4833">
        <v>45.15</v>
      </c>
      <c r="F4833" t="s">
        <v>39</v>
      </c>
      <c r="G4833" t="s">
        <v>40</v>
      </c>
      <c r="H4833">
        <v>1.05</v>
      </c>
      <c r="I4833">
        <v>0</v>
      </c>
      <c r="J4833" t="s">
        <v>144</v>
      </c>
      <c r="K4833">
        <v>411507</v>
      </c>
      <c r="L4833">
        <v>20</v>
      </c>
      <c r="M4833">
        <v>0</v>
      </c>
      <c r="N4833">
        <v>0</v>
      </c>
      <c r="O4833">
        <v>0</v>
      </c>
      <c r="P4833">
        <v>0</v>
      </c>
      <c r="Q4833">
        <v>0</v>
      </c>
      <c r="R4833" t="s">
        <v>12128</v>
      </c>
    </row>
    <row r="4834" spans="1:19">
      <c r="A4834" t="s">
        <v>12129</v>
      </c>
      <c r="B4834" t="s">
        <v>12130</v>
      </c>
      <c r="C4834" t="s">
        <v>29</v>
      </c>
      <c r="D4834" t="s">
        <v>30</v>
      </c>
      <c r="E4834">
        <v>171.21</v>
      </c>
      <c r="F4834" t="s">
        <v>23</v>
      </c>
      <c r="G4834" t="s">
        <v>24</v>
      </c>
      <c r="H4834">
        <v>7.6</v>
      </c>
      <c r="I4834">
        <v>0</v>
      </c>
      <c r="J4834" t="s">
        <v>31</v>
      </c>
      <c r="K4834">
        <v>495832</v>
      </c>
      <c r="L4834">
        <v>10</v>
      </c>
      <c r="M4834">
        <v>0</v>
      </c>
      <c r="N4834">
        <v>0</v>
      </c>
      <c r="O4834">
        <v>0</v>
      </c>
      <c r="P4834">
        <v>0</v>
      </c>
      <c r="Q4834">
        <v>0</v>
      </c>
      <c r="R4834" t="s">
        <v>12131</v>
      </c>
    </row>
    <row r="4835" spans="1:19">
      <c r="A4835" t="s">
        <v>12132</v>
      </c>
      <c r="B4835" t="s">
        <v>7397</v>
      </c>
      <c r="C4835" t="s">
        <v>44</v>
      </c>
      <c r="D4835" t="s">
        <v>30</v>
      </c>
      <c r="E4835">
        <v>637.39</v>
      </c>
      <c r="F4835" t="s">
        <v>23</v>
      </c>
      <c r="G4835" t="s">
        <v>24</v>
      </c>
      <c r="H4835">
        <v>2.16</v>
      </c>
      <c r="I4835">
        <v>0</v>
      </c>
      <c r="J4835" t="s">
        <v>31</v>
      </c>
      <c r="K4835">
        <v>452510</v>
      </c>
      <c r="L4835">
        <v>12</v>
      </c>
      <c r="M4835">
        <v>0</v>
      </c>
      <c r="N4835">
        <v>0</v>
      </c>
      <c r="O4835">
        <v>0</v>
      </c>
      <c r="P4835">
        <v>0</v>
      </c>
      <c r="Q4835">
        <v>0</v>
      </c>
      <c r="R4835" t="s">
        <v>12133</v>
      </c>
    </row>
    <row r="4836" spans="1:19">
      <c r="A4836" t="s">
        <v>12134</v>
      </c>
      <c r="B4836" t="s">
        <v>7829</v>
      </c>
      <c r="C4836" t="s">
        <v>29</v>
      </c>
      <c r="D4836" t="s">
        <v>70</v>
      </c>
      <c r="E4836">
        <v>271.04000000000002</v>
      </c>
      <c r="F4836" t="s">
        <v>23</v>
      </c>
      <c r="G4836" t="s">
        <v>24</v>
      </c>
      <c r="H4836">
        <v>4.16</v>
      </c>
      <c r="I4836">
        <v>0</v>
      </c>
      <c r="J4836" t="s">
        <v>48</v>
      </c>
      <c r="K4836">
        <v>409813</v>
      </c>
      <c r="L4836">
        <v>15</v>
      </c>
      <c r="M4836">
        <v>0</v>
      </c>
      <c r="N4836">
        <v>0</v>
      </c>
      <c r="O4836">
        <v>0</v>
      </c>
      <c r="P4836">
        <v>0</v>
      </c>
      <c r="Q4836">
        <v>0</v>
      </c>
      <c r="R4836" t="s">
        <v>12135</v>
      </c>
    </row>
    <row r="4837" spans="1:19">
      <c r="A4837" t="s">
        <v>12136</v>
      </c>
      <c r="B4837" t="s">
        <v>670</v>
      </c>
      <c r="C4837" t="s">
        <v>128</v>
      </c>
      <c r="D4837" t="s">
        <v>70</v>
      </c>
      <c r="E4837">
        <v>2378.87</v>
      </c>
      <c r="F4837" t="s">
        <v>23</v>
      </c>
      <c r="G4837" t="s">
        <v>24</v>
      </c>
      <c r="H4837">
        <v>5.89</v>
      </c>
      <c r="I4837">
        <v>0</v>
      </c>
      <c r="J4837" t="s">
        <v>48</v>
      </c>
      <c r="K4837">
        <v>515082</v>
      </c>
      <c r="L4837">
        <v>24</v>
      </c>
      <c r="M4837">
        <v>0</v>
      </c>
      <c r="N4837">
        <v>0</v>
      </c>
      <c r="O4837">
        <v>0</v>
      </c>
      <c r="P4837">
        <v>0</v>
      </c>
      <c r="Q4837">
        <v>0</v>
      </c>
      <c r="R4837" t="s">
        <v>12137</v>
      </c>
    </row>
    <row r="4838" spans="1:19">
      <c r="A4838" t="s">
        <v>12138</v>
      </c>
      <c r="B4838" t="s">
        <v>3954</v>
      </c>
      <c r="C4838" t="s">
        <v>121</v>
      </c>
      <c r="D4838" t="s">
        <v>30</v>
      </c>
      <c r="E4838">
        <v>466.74</v>
      </c>
      <c r="F4838" t="s">
        <v>39</v>
      </c>
      <c r="G4838" t="s">
        <v>24</v>
      </c>
      <c r="H4838">
        <v>11.19</v>
      </c>
      <c r="I4838">
        <v>0</v>
      </c>
      <c r="J4838" t="s">
        <v>48</v>
      </c>
      <c r="K4838">
        <v>493568</v>
      </c>
      <c r="L4838">
        <v>22</v>
      </c>
      <c r="M4838">
        <v>0</v>
      </c>
      <c r="N4838">
        <v>0</v>
      </c>
      <c r="O4838">
        <v>0</v>
      </c>
      <c r="P4838">
        <v>0</v>
      </c>
      <c r="Q4838">
        <v>0</v>
      </c>
      <c r="R4838" t="s">
        <v>12139</v>
      </c>
      <c r="S4838" t="s">
        <v>50</v>
      </c>
    </row>
    <row r="4839" spans="1:19">
      <c r="A4839" t="s">
        <v>12140</v>
      </c>
      <c r="B4839" t="s">
        <v>11712</v>
      </c>
      <c r="C4839" t="s">
        <v>21</v>
      </c>
      <c r="D4839" t="s">
        <v>22</v>
      </c>
      <c r="E4839">
        <v>69.989999999999995</v>
      </c>
      <c r="F4839" t="s">
        <v>23</v>
      </c>
      <c r="G4839" t="s">
        <v>24</v>
      </c>
      <c r="H4839">
        <v>9.92</v>
      </c>
      <c r="I4839">
        <v>0</v>
      </c>
      <c r="J4839" t="s">
        <v>31</v>
      </c>
      <c r="K4839">
        <v>435222</v>
      </c>
      <c r="L4839">
        <v>19</v>
      </c>
      <c r="M4839">
        <v>0</v>
      </c>
      <c r="N4839">
        <v>0</v>
      </c>
      <c r="O4839">
        <v>0</v>
      </c>
      <c r="P4839">
        <v>0</v>
      </c>
      <c r="Q4839">
        <v>0</v>
      </c>
      <c r="R4839" t="s">
        <v>12141</v>
      </c>
    </row>
    <row r="4840" spans="1:19">
      <c r="A4840" t="s">
        <v>12142</v>
      </c>
      <c r="B4840" t="s">
        <v>8473</v>
      </c>
      <c r="C4840" t="s">
        <v>35</v>
      </c>
      <c r="D4840" t="s">
        <v>30</v>
      </c>
      <c r="E4840">
        <v>360.9</v>
      </c>
      <c r="F4840" t="s">
        <v>39</v>
      </c>
      <c r="G4840" t="s">
        <v>40</v>
      </c>
      <c r="H4840">
        <v>3.92</v>
      </c>
      <c r="I4840">
        <v>0</v>
      </c>
      <c r="J4840" t="s">
        <v>48</v>
      </c>
      <c r="K4840">
        <v>445438</v>
      </c>
      <c r="L4840">
        <v>21</v>
      </c>
      <c r="M4840">
        <v>0</v>
      </c>
      <c r="N4840">
        <v>0</v>
      </c>
      <c r="O4840">
        <v>0</v>
      </c>
      <c r="P4840">
        <v>0</v>
      </c>
      <c r="Q4840">
        <v>0</v>
      </c>
      <c r="R4840" t="s">
        <v>12143</v>
      </c>
    </row>
    <row r="4841" spans="1:19">
      <c r="A4841" t="s">
        <v>12144</v>
      </c>
      <c r="B4841" t="s">
        <v>12145</v>
      </c>
      <c r="C4841" t="s">
        <v>35</v>
      </c>
      <c r="D4841" t="s">
        <v>22</v>
      </c>
      <c r="E4841">
        <v>264.94</v>
      </c>
      <c r="F4841" t="s">
        <v>23</v>
      </c>
      <c r="G4841" t="s">
        <v>24</v>
      </c>
      <c r="H4841">
        <v>7.85</v>
      </c>
      <c r="I4841">
        <v>0</v>
      </c>
      <c r="J4841" t="s">
        <v>25</v>
      </c>
      <c r="K4841">
        <v>532388</v>
      </c>
      <c r="L4841">
        <v>45</v>
      </c>
      <c r="M4841">
        <v>0</v>
      </c>
      <c r="N4841">
        <v>0</v>
      </c>
      <c r="O4841">
        <v>0</v>
      </c>
      <c r="P4841">
        <v>1</v>
      </c>
      <c r="Q4841">
        <v>0</v>
      </c>
      <c r="R4841" t="s">
        <v>12146</v>
      </c>
    </row>
    <row r="4842" spans="1:19">
      <c r="A4842" t="s">
        <v>12147</v>
      </c>
      <c r="B4842" t="s">
        <v>12148</v>
      </c>
      <c r="C4842" t="s">
        <v>60</v>
      </c>
      <c r="D4842" t="s">
        <v>22</v>
      </c>
      <c r="E4842">
        <v>470.37</v>
      </c>
      <c r="F4842" t="s">
        <v>23</v>
      </c>
      <c r="G4842" t="s">
        <v>24</v>
      </c>
      <c r="H4842">
        <v>9.9600000000000009</v>
      </c>
      <c r="I4842">
        <v>0</v>
      </c>
      <c r="J4842" t="s">
        <v>25</v>
      </c>
      <c r="K4842">
        <v>497229</v>
      </c>
      <c r="L4842">
        <v>37</v>
      </c>
      <c r="M4842">
        <v>0</v>
      </c>
      <c r="N4842">
        <v>1</v>
      </c>
      <c r="O4842">
        <v>0</v>
      </c>
      <c r="P4842">
        <v>0</v>
      </c>
      <c r="Q4842">
        <v>0</v>
      </c>
      <c r="R4842" t="s">
        <v>12149</v>
      </c>
    </row>
    <row r="4843" spans="1:19">
      <c r="A4843" t="s">
        <v>12150</v>
      </c>
      <c r="B4843" t="s">
        <v>3128</v>
      </c>
      <c r="C4843" t="s">
        <v>53</v>
      </c>
      <c r="D4843" t="s">
        <v>54</v>
      </c>
      <c r="E4843">
        <v>385.18</v>
      </c>
      <c r="F4843" t="s">
        <v>55</v>
      </c>
      <c r="G4843" t="s">
        <v>40</v>
      </c>
      <c r="H4843">
        <v>13.29</v>
      </c>
      <c r="I4843">
        <v>0</v>
      </c>
      <c r="J4843" t="s">
        <v>144</v>
      </c>
      <c r="K4843">
        <v>517649</v>
      </c>
      <c r="L4843">
        <v>12</v>
      </c>
      <c r="M4843">
        <v>0</v>
      </c>
      <c r="N4843">
        <v>0</v>
      </c>
      <c r="O4843">
        <v>0</v>
      </c>
      <c r="P4843">
        <v>0</v>
      </c>
      <c r="Q4843">
        <v>0</v>
      </c>
      <c r="R4843" t="s">
        <v>12151</v>
      </c>
    </row>
    <row r="4844" spans="1:19">
      <c r="A4844" t="s">
        <v>12152</v>
      </c>
      <c r="B4844" t="s">
        <v>693</v>
      </c>
      <c r="C4844" t="s">
        <v>35</v>
      </c>
      <c r="D4844" t="s">
        <v>30</v>
      </c>
      <c r="E4844">
        <v>405.7</v>
      </c>
      <c r="F4844" t="s">
        <v>23</v>
      </c>
      <c r="G4844" t="s">
        <v>24</v>
      </c>
      <c r="H4844">
        <v>0.53</v>
      </c>
      <c r="I4844">
        <v>0</v>
      </c>
      <c r="J4844" t="s">
        <v>48</v>
      </c>
      <c r="K4844">
        <v>473577</v>
      </c>
      <c r="L4844">
        <v>23</v>
      </c>
      <c r="M4844">
        <v>0</v>
      </c>
      <c r="N4844">
        <v>0</v>
      </c>
      <c r="O4844">
        <v>0</v>
      </c>
      <c r="P4844">
        <v>0</v>
      </c>
      <c r="Q4844">
        <v>0</v>
      </c>
      <c r="R4844" t="s">
        <v>12153</v>
      </c>
    </row>
    <row r="4845" spans="1:19">
      <c r="A4845" t="s">
        <v>12154</v>
      </c>
      <c r="B4845" t="s">
        <v>7995</v>
      </c>
      <c r="C4845" t="s">
        <v>121</v>
      </c>
      <c r="D4845" t="s">
        <v>22</v>
      </c>
      <c r="E4845">
        <v>463.09</v>
      </c>
      <c r="F4845" t="s">
        <v>23</v>
      </c>
      <c r="G4845" t="s">
        <v>24</v>
      </c>
      <c r="H4845">
        <v>6.06</v>
      </c>
      <c r="I4845">
        <v>0</v>
      </c>
      <c r="J4845" t="s">
        <v>31</v>
      </c>
      <c r="K4845">
        <v>450553</v>
      </c>
      <c r="L4845">
        <v>11</v>
      </c>
      <c r="M4845">
        <v>0</v>
      </c>
      <c r="N4845">
        <v>0</v>
      </c>
      <c r="O4845">
        <v>0</v>
      </c>
      <c r="P4845">
        <v>0</v>
      </c>
      <c r="Q4845">
        <v>0</v>
      </c>
      <c r="R4845" t="s">
        <v>12155</v>
      </c>
    </row>
    <row r="4846" spans="1:19">
      <c r="A4846" t="s">
        <v>12156</v>
      </c>
      <c r="B4846" t="s">
        <v>10774</v>
      </c>
      <c r="C4846" t="s">
        <v>35</v>
      </c>
      <c r="D4846" t="s">
        <v>22</v>
      </c>
      <c r="E4846">
        <v>631.59</v>
      </c>
      <c r="F4846" t="s">
        <v>23</v>
      </c>
      <c r="G4846" t="s">
        <v>24</v>
      </c>
      <c r="H4846">
        <v>6.72</v>
      </c>
      <c r="I4846">
        <v>0</v>
      </c>
      <c r="J4846" t="s">
        <v>31</v>
      </c>
      <c r="K4846">
        <v>471124</v>
      </c>
      <c r="L4846">
        <v>42</v>
      </c>
      <c r="M4846">
        <v>0</v>
      </c>
      <c r="N4846">
        <v>1</v>
      </c>
      <c r="O4846">
        <v>0</v>
      </c>
      <c r="P4846">
        <v>0</v>
      </c>
      <c r="Q4846">
        <v>0</v>
      </c>
      <c r="R4846" t="s">
        <v>12157</v>
      </c>
    </row>
    <row r="4847" spans="1:19">
      <c r="A4847" t="s">
        <v>12158</v>
      </c>
      <c r="B4847" t="s">
        <v>8380</v>
      </c>
      <c r="C4847" t="s">
        <v>121</v>
      </c>
      <c r="D4847" t="s">
        <v>22</v>
      </c>
      <c r="E4847">
        <v>404.51</v>
      </c>
      <c r="F4847" t="s">
        <v>23</v>
      </c>
      <c r="G4847" t="s">
        <v>24</v>
      </c>
      <c r="H4847">
        <v>2.4</v>
      </c>
      <c r="I4847">
        <v>0</v>
      </c>
      <c r="J4847" t="s">
        <v>48</v>
      </c>
      <c r="K4847">
        <v>513565</v>
      </c>
      <c r="L4847">
        <v>15</v>
      </c>
      <c r="M4847">
        <v>0</v>
      </c>
      <c r="N4847">
        <v>0</v>
      </c>
      <c r="O4847">
        <v>0</v>
      </c>
      <c r="P4847">
        <v>0</v>
      </c>
      <c r="Q4847">
        <v>0</v>
      </c>
      <c r="R4847" t="s">
        <v>12159</v>
      </c>
    </row>
    <row r="4848" spans="1:19">
      <c r="A4848" t="s">
        <v>12160</v>
      </c>
      <c r="B4848" t="s">
        <v>4712</v>
      </c>
      <c r="C4848" t="s">
        <v>121</v>
      </c>
      <c r="D4848" t="s">
        <v>30</v>
      </c>
      <c r="E4848">
        <v>360.17</v>
      </c>
      <c r="F4848" t="s">
        <v>23</v>
      </c>
      <c r="G4848" t="s">
        <v>24</v>
      </c>
      <c r="H4848">
        <v>2.15</v>
      </c>
      <c r="I4848">
        <v>0</v>
      </c>
      <c r="J4848" t="s">
        <v>48</v>
      </c>
      <c r="K4848">
        <v>420455</v>
      </c>
      <c r="L4848">
        <v>21</v>
      </c>
      <c r="M4848">
        <v>0</v>
      </c>
      <c r="N4848">
        <v>0</v>
      </c>
      <c r="O4848">
        <v>0</v>
      </c>
      <c r="P4848">
        <v>0</v>
      </c>
      <c r="Q4848">
        <v>0</v>
      </c>
      <c r="R4848" t="s">
        <v>12161</v>
      </c>
    </row>
    <row r="4849" spans="1:19">
      <c r="A4849" t="s">
        <v>12162</v>
      </c>
      <c r="B4849" t="s">
        <v>7983</v>
      </c>
      <c r="C4849" t="s">
        <v>121</v>
      </c>
      <c r="D4849" t="s">
        <v>70</v>
      </c>
      <c r="E4849">
        <v>161.33000000000001</v>
      </c>
      <c r="F4849" t="s">
        <v>55</v>
      </c>
      <c r="G4849" t="s">
        <v>24</v>
      </c>
      <c r="H4849">
        <v>1.85</v>
      </c>
      <c r="I4849">
        <v>0</v>
      </c>
      <c r="J4849" t="s">
        <v>31</v>
      </c>
      <c r="K4849">
        <v>538566</v>
      </c>
      <c r="L4849">
        <v>17</v>
      </c>
      <c r="M4849">
        <v>0</v>
      </c>
      <c r="N4849">
        <v>0</v>
      </c>
      <c r="O4849">
        <v>0</v>
      </c>
      <c r="P4849">
        <v>0</v>
      </c>
      <c r="Q4849">
        <v>0</v>
      </c>
      <c r="R4849" t="s">
        <v>12163</v>
      </c>
      <c r="S4849" t="s">
        <v>57</v>
      </c>
    </row>
    <row r="4850" spans="1:19">
      <c r="A4850" t="s">
        <v>12164</v>
      </c>
      <c r="B4850" t="s">
        <v>1136</v>
      </c>
      <c r="C4850" t="s">
        <v>53</v>
      </c>
      <c r="D4850" t="s">
        <v>70</v>
      </c>
      <c r="E4850">
        <v>144.9</v>
      </c>
      <c r="F4850" t="s">
        <v>39</v>
      </c>
      <c r="G4850" t="s">
        <v>40</v>
      </c>
      <c r="H4850">
        <v>8.19</v>
      </c>
      <c r="I4850">
        <v>0</v>
      </c>
      <c r="J4850" t="s">
        <v>31</v>
      </c>
      <c r="K4850">
        <v>434002</v>
      </c>
      <c r="L4850">
        <v>18</v>
      </c>
      <c r="M4850">
        <v>0</v>
      </c>
      <c r="N4850">
        <v>0</v>
      </c>
      <c r="O4850">
        <v>0</v>
      </c>
      <c r="P4850">
        <v>0</v>
      </c>
      <c r="Q4850">
        <v>0</v>
      </c>
      <c r="R4850" t="s">
        <v>12165</v>
      </c>
    </row>
    <row r="4851" spans="1:19">
      <c r="A4851" t="s">
        <v>12166</v>
      </c>
      <c r="B4851" t="s">
        <v>7310</v>
      </c>
      <c r="C4851" t="s">
        <v>29</v>
      </c>
      <c r="D4851" t="s">
        <v>30</v>
      </c>
      <c r="E4851">
        <v>540.63</v>
      </c>
      <c r="F4851" t="s">
        <v>23</v>
      </c>
      <c r="G4851" t="s">
        <v>24</v>
      </c>
      <c r="H4851">
        <v>7.19</v>
      </c>
      <c r="I4851">
        <v>0</v>
      </c>
      <c r="J4851" t="s">
        <v>48</v>
      </c>
      <c r="K4851">
        <v>400676</v>
      </c>
      <c r="L4851">
        <v>11</v>
      </c>
      <c r="M4851">
        <v>0</v>
      </c>
      <c r="N4851">
        <v>0</v>
      </c>
      <c r="O4851">
        <v>0</v>
      </c>
      <c r="P4851">
        <v>0</v>
      </c>
      <c r="Q4851">
        <v>0</v>
      </c>
      <c r="R4851" t="s">
        <v>12167</v>
      </c>
    </row>
    <row r="4852" spans="1:19">
      <c r="A4852" t="s">
        <v>12168</v>
      </c>
      <c r="B4852" t="s">
        <v>5972</v>
      </c>
      <c r="C4852" t="s">
        <v>53</v>
      </c>
      <c r="D4852" t="s">
        <v>30</v>
      </c>
      <c r="E4852">
        <v>1004.51</v>
      </c>
      <c r="F4852" t="s">
        <v>55</v>
      </c>
      <c r="G4852" t="s">
        <v>40</v>
      </c>
      <c r="H4852">
        <v>5.77</v>
      </c>
      <c r="I4852">
        <v>0</v>
      </c>
      <c r="J4852" t="s">
        <v>31</v>
      </c>
      <c r="K4852">
        <v>429876</v>
      </c>
      <c r="L4852">
        <v>11</v>
      </c>
      <c r="M4852">
        <v>0</v>
      </c>
      <c r="N4852">
        <v>0</v>
      </c>
      <c r="O4852">
        <v>0</v>
      </c>
      <c r="P4852">
        <v>0</v>
      </c>
      <c r="Q4852">
        <v>0</v>
      </c>
      <c r="R4852" t="s">
        <v>12169</v>
      </c>
    </row>
    <row r="4853" spans="1:19">
      <c r="A4853" t="s">
        <v>12170</v>
      </c>
      <c r="B4853" t="s">
        <v>12171</v>
      </c>
      <c r="C4853" t="s">
        <v>35</v>
      </c>
      <c r="D4853" t="s">
        <v>70</v>
      </c>
      <c r="E4853">
        <v>1178.1099999999999</v>
      </c>
      <c r="F4853" t="s">
        <v>55</v>
      </c>
      <c r="G4853" t="s">
        <v>24</v>
      </c>
      <c r="H4853">
        <v>10.039999999999999</v>
      </c>
      <c r="I4853">
        <v>0</v>
      </c>
      <c r="J4853" t="s">
        <v>31</v>
      </c>
      <c r="K4853">
        <v>515131</v>
      </c>
      <c r="L4853">
        <v>30</v>
      </c>
      <c r="M4853">
        <v>0</v>
      </c>
      <c r="N4853">
        <v>0</v>
      </c>
      <c r="O4853">
        <v>0</v>
      </c>
      <c r="P4853">
        <v>1</v>
      </c>
      <c r="Q4853">
        <v>0</v>
      </c>
      <c r="R4853" t="s">
        <v>12172</v>
      </c>
      <c r="S4853" t="s">
        <v>57</v>
      </c>
    </row>
    <row r="4854" spans="1:19">
      <c r="A4854" t="s">
        <v>12173</v>
      </c>
      <c r="B4854" t="s">
        <v>12174</v>
      </c>
      <c r="C4854" t="s">
        <v>29</v>
      </c>
      <c r="D4854" t="s">
        <v>70</v>
      </c>
      <c r="E4854">
        <v>309.20999999999998</v>
      </c>
      <c r="F4854" t="s">
        <v>23</v>
      </c>
      <c r="G4854" t="s">
        <v>24</v>
      </c>
      <c r="H4854">
        <v>3.55</v>
      </c>
      <c r="I4854">
        <v>0</v>
      </c>
      <c r="J4854" t="s">
        <v>144</v>
      </c>
      <c r="K4854">
        <v>402870</v>
      </c>
      <c r="L4854">
        <v>23</v>
      </c>
      <c r="M4854">
        <v>0</v>
      </c>
      <c r="N4854">
        <v>0</v>
      </c>
      <c r="O4854">
        <v>0</v>
      </c>
      <c r="P4854">
        <v>0</v>
      </c>
      <c r="Q4854">
        <v>0</v>
      </c>
      <c r="R4854" t="s">
        <v>12175</v>
      </c>
    </row>
    <row r="4855" spans="1:19">
      <c r="A4855" t="s">
        <v>12176</v>
      </c>
      <c r="B4855" t="s">
        <v>12177</v>
      </c>
      <c r="C4855" t="s">
        <v>21</v>
      </c>
      <c r="D4855" t="s">
        <v>30</v>
      </c>
      <c r="E4855">
        <v>61.48</v>
      </c>
      <c r="F4855" t="s">
        <v>39</v>
      </c>
      <c r="G4855" t="s">
        <v>24</v>
      </c>
      <c r="H4855">
        <v>7.91</v>
      </c>
      <c r="I4855">
        <v>0</v>
      </c>
      <c r="J4855" t="s">
        <v>25</v>
      </c>
      <c r="K4855">
        <v>421401</v>
      </c>
      <c r="L4855">
        <v>18</v>
      </c>
      <c r="M4855">
        <v>0</v>
      </c>
      <c r="N4855">
        <v>0</v>
      </c>
      <c r="O4855">
        <v>0</v>
      </c>
      <c r="P4855">
        <v>0</v>
      </c>
      <c r="Q4855">
        <v>0</v>
      </c>
      <c r="R4855" t="s">
        <v>12178</v>
      </c>
      <c r="S4855" t="s">
        <v>50</v>
      </c>
    </row>
    <row r="4856" spans="1:19">
      <c r="A4856" t="s">
        <v>12179</v>
      </c>
      <c r="B4856" t="s">
        <v>367</v>
      </c>
      <c r="C4856" t="s">
        <v>60</v>
      </c>
      <c r="D4856" t="s">
        <v>70</v>
      </c>
      <c r="E4856">
        <v>866.47</v>
      </c>
      <c r="F4856" t="s">
        <v>23</v>
      </c>
      <c r="G4856" t="s">
        <v>24</v>
      </c>
      <c r="H4856">
        <v>0.72</v>
      </c>
      <c r="I4856">
        <v>0</v>
      </c>
      <c r="J4856" t="s">
        <v>31</v>
      </c>
      <c r="K4856">
        <v>486195</v>
      </c>
      <c r="L4856">
        <v>25</v>
      </c>
      <c r="M4856">
        <v>0</v>
      </c>
      <c r="N4856">
        <v>0</v>
      </c>
      <c r="O4856">
        <v>0</v>
      </c>
      <c r="P4856">
        <v>0</v>
      </c>
      <c r="Q4856">
        <v>0</v>
      </c>
      <c r="R4856" t="s">
        <v>12180</v>
      </c>
    </row>
    <row r="4857" spans="1:19">
      <c r="A4857" t="s">
        <v>12181</v>
      </c>
      <c r="B4857" t="s">
        <v>923</v>
      </c>
      <c r="C4857" t="s">
        <v>53</v>
      </c>
      <c r="D4857" t="s">
        <v>70</v>
      </c>
      <c r="E4857">
        <v>609.5</v>
      </c>
      <c r="F4857" t="s">
        <v>23</v>
      </c>
      <c r="G4857" t="s">
        <v>24</v>
      </c>
      <c r="H4857">
        <v>5.89</v>
      </c>
      <c r="I4857">
        <v>0</v>
      </c>
      <c r="J4857" t="s">
        <v>25</v>
      </c>
      <c r="K4857">
        <v>515203</v>
      </c>
      <c r="L4857">
        <v>23</v>
      </c>
      <c r="M4857">
        <v>0</v>
      </c>
      <c r="N4857">
        <v>0</v>
      </c>
      <c r="O4857">
        <v>0</v>
      </c>
      <c r="P4857">
        <v>0</v>
      </c>
      <c r="Q4857">
        <v>0</v>
      </c>
      <c r="R4857" t="s">
        <v>12182</v>
      </c>
    </row>
    <row r="4858" spans="1:19">
      <c r="A4858" t="s">
        <v>12183</v>
      </c>
      <c r="B4858" t="s">
        <v>12184</v>
      </c>
      <c r="C4858" t="s">
        <v>60</v>
      </c>
      <c r="D4858" t="s">
        <v>30</v>
      </c>
      <c r="E4858">
        <v>568.39</v>
      </c>
      <c r="F4858" t="s">
        <v>55</v>
      </c>
      <c r="G4858" t="s">
        <v>40</v>
      </c>
      <c r="H4858">
        <v>1.92</v>
      </c>
      <c r="I4858">
        <v>0</v>
      </c>
      <c r="J4858" t="s">
        <v>48</v>
      </c>
      <c r="K4858">
        <v>533042</v>
      </c>
      <c r="L4858">
        <v>20</v>
      </c>
      <c r="M4858">
        <v>0</v>
      </c>
      <c r="N4858">
        <v>0</v>
      </c>
      <c r="O4858">
        <v>0</v>
      </c>
      <c r="P4858">
        <v>0</v>
      </c>
      <c r="Q4858">
        <v>0</v>
      </c>
      <c r="R4858" t="s">
        <v>12185</v>
      </c>
    </row>
    <row r="4859" spans="1:19">
      <c r="A4859" t="s">
        <v>12186</v>
      </c>
      <c r="B4859" t="s">
        <v>9414</v>
      </c>
      <c r="C4859" t="s">
        <v>44</v>
      </c>
      <c r="D4859" t="s">
        <v>30</v>
      </c>
      <c r="E4859">
        <v>78.930000000000007</v>
      </c>
      <c r="F4859" t="s">
        <v>23</v>
      </c>
      <c r="G4859" t="s">
        <v>24</v>
      </c>
      <c r="H4859">
        <v>3.67</v>
      </c>
      <c r="I4859">
        <v>0</v>
      </c>
      <c r="J4859" t="s">
        <v>25</v>
      </c>
      <c r="K4859">
        <v>433438</v>
      </c>
      <c r="L4859">
        <v>23</v>
      </c>
      <c r="M4859">
        <v>0</v>
      </c>
      <c r="N4859">
        <v>0</v>
      </c>
      <c r="O4859">
        <v>0</v>
      </c>
      <c r="P4859">
        <v>0</v>
      </c>
      <c r="Q4859">
        <v>0</v>
      </c>
      <c r="R4859" t="s">
        <v>12187</v>
      </c>
    </row>
    <row r="4860" spans="1:19">
      <c r="A4860" t="s">
        <v>12188</v>
      </c>
      <c r="B4860" t="s">
        <v>7697</v>
      </c>
      <c r="C4860" t="s">
        <v>53</v>
      </c>
      <c r="D4860" t="s">
        <v>30</v>
      </c>
      <c r="E4860">
        <v>51.46</v>
      </c>
      <c r="F4860" t="s">
        <v>23</v>
      </c>
      <c r="G4860" t="s">
        <v>24</v>
      </c>
      <c r="H4860">
        <v>10.89</v>
      </c>
      <c r="I4860">
        <v>0</v>
      </c>
      <c r="J4860" t="s">
        <v>48</v>
      </c>
      <c r="K4860">
        <v>417479</v>
      </c>
      <c r="L4860">
        <v>13</v>
      </c>
      <c r="M4860">
        <v>0</v>
      </c>
      <c r="N4860">
        <v>0</v>
      </c>
      <c r="O4860">
        <v>0</v>
      </c>
      <c r="P4860">
        <v>0</v>
      </c>
      <c r="Q4860">
        <v>0</v>
      </c>
      <c r="R4860" t="s">
        <v>12189</v>
      </c>
    </row>
    <row r="4861" spans="1:19">
      <c r="A4861" t="s">
        <v>12190</v>
      </c>
      <c r="B4861" t="s">
        <v>2096</v>
      </c>
      <c r="C4861" t="s">
        <v>60</v>
      </c>
      <c r="D4861" t="s">
        <v>30</v>
      </c>
      <c r="E4861">
        <v>335.6</v>
      </c>
      <c r="F4861" t="s">
        <v>39</v>
      </c>
      <c r="G4861" t="s">
        <v>40</v>
      </c>
      <c r="H4861">
        <v>8.99</v>
      </c>
      <c r="I4861">
        <v>0</v>
      </c>
      <c r="J4861" t="s">
        <v>31</v>
      </c>
      <c r="K4861">
        <v>554043</v>
      </c>
      <c r="L4861">
        <v>17</v>
      </c>
      <c r="M4861">
        <v>0</v>
      </c>
      <c r="N4861">
        <v>0</v>
      </c>
      <c r="O4861">
        <v>0</v>
      </c>
      <c r="P4861">
        <v>0</v>
      </c>
      <c r="Q4861">
        <v>0</v>
      </c>
      <c r="R4861" t="s">
        <v>12191</v>
      </c>
    </row>
    <row r="4862" spans="1:19">
      <c r="A4862" t="s">
        <v>12192</v>
      </c>
      <c r="B4862" t="s">
        <v>8815</v>
      </c>
      <c r="C4862" t="s">
        <v>29</v>
      </c>
      <c r="D4862" t="s">
        <v>54</v>
      </c>
      <c r="E4862">
        <v>492.38</v>
      </c>
      <c r="F4862" t="s">
        <v>39</v>
      </c>
      <c r="G4862" t="s">
        <v>24</v>
      </c>
      <c r="H4862">
        <v>20</v>
      </c>
      <c r="I4862">
        <v>0</v>
      </c>
      <c r="J4862" t="s">
        <v>31</v>
      </c>
      <c r="K4862">
        <v>468531</v>
      </c>
      <c r="L4862">
        <v>18</v>
      </c>
      <c r="M4862">
        <v>0</v>
      </c>
      <c r="N4862">
        <v>0</v>
      </c>
      <c r="O4862">
        <v>0</v>
      </c>
      <c r="P4862">
        <v>0</v>
      </c>
      <c r="Q4862">
        <v>0</v>
      </c>
      <c r="R4862" t="s">
        <v>12193</v>
      </c>
      <c r="S4862" t="s">
        <v>50</v>
      </c>
    </row>
    <row r="4863" spans="1:19">
      <c r="A4863" t="s">
        <v>12194</v>
      </c>
      <c r="B4863" t="s">
        <v>5449</v>
      </c>
      <c r="C4863" t="s">
        <v>29</v>
      </c>
      <c r="D4863" t="s">
        <v>22</v>
      </c>
      <c r="E4863">
        <v>219.31</v>
      </c>
      <c r="F4863" t="s">
        <v>23</v>
      </c>
      <c r="G4863" t="s">
        <v>24</v>
      </c>
      <c r="H4863">
        <v>5.39</v>
      </c>
      <c r="I4863">
        <v>0</v>
      </c>
      <c r="J4863" t="s">
        <v>31</v>
      </c>
      <c r="K4863">
        <v>436102</v>
      </c>
      <c r="L4863">
        <v>35</v>
      </c>
      <c r="M4863">
        <v>0</v>
      </c>
      <c r="N4863">
        <v>1</v>
      </c>
      <c r="O4863">
        <v>0</v>
      </c>
      <c r="P4863">
        <v>0</v>
      </c>
      <c r="Q4863">
        <v>0</v>
      </c>
      <c r="R4863" t="s">
        <v>12195</v>
      </c>
    </row>
    <row r="4864" spans="1:19">
      <c r="A4864" t="s">
        <v>12196</v>
      </c>
      <c r="B4864" t="s">
        <v>4280</v>
      </c>
      <c r="C4864" t="s">
        <v>29</v>
      </c>
      <c r="D4864" t="s">
        <v>54</v>
      </c>
      <c r="E4864">
        <v>194.04</v>
      </c>
      <c r="F4864" t="s">
        <v>23</v>
      </c>
      <c r="G4864" t="s">
        <v>24</v>
      </c>
      <c r="H4864">
        <v>10.16</v>
      </c>
      <c r="I4864">
        <v>0</v>
      </c>
      <c r="J4864" t="s">
        <v>31</v>
      </c>
      <c r="K4864">
        <v>436030</v>
      </c>
      <c r="L4864">
        <v>15</v>
      </c>
      <c r="M4864">
        <v>0</v>
      </c>
      <c r="N4864">
        <v>0</v>
      </c>
      <c r="O4864">
        <v>0</v>
      </c>
      <c r="P4864">
        <v>0</v>
      </c>
      <c r="Q4864">
        <v>0</v>
      </c>
      <c r="R4864" t="s">
        <v>12197</v>
      </c>
    </row>
    <row r="4865" spans="1:19">
      <c r="A4865" t="s">
        <v>12198</v>
      </c>
      <c r="B4865" t="s">
        <v>3541</v>
      </c>
      <c r="C4865" t="s">
        <v>60</v>
      </c>
      <c r="D4865" t="s">
        <v>54</v>
      </c>
      <c r="E4865">
        <v>129.71</v>
      </c>
      <c r="F4865" t="s">
        <v>55</v>
      </c>
      <c r="G4865" t="s">
        <v>40</v>
      </c>
      <c r="H4865">
        <v>8.0399999999999991</v>
      </c>
      <c r="I4865">
        <v>0</v>
      </c>
      <c r="J4865" t="s">
        <v>25</v>
      </c>
      <c r="K4865">
        <v>553879</v>
      </c>
      <c r="L4865">
        <v>20</v>
      </c>
      <c r="M4865">
        <v>0</v>
      </c>
      <c r="N4865">
        <v>0</v>
      </c>
      <c r="O4865">
        <v>0</v>
      </c>
      <c r="P4865">
        <v>0</v>
      </c>
      <c r="Q4865">
        <v>0</v>
      </c>
      <c r="R4865" t="s">
        <v>12199</v>
      </c>
    </row>
    <row r="4866" spans="1:19">
      <c r="A4866" t="s">
        <v>12200</v>
      </c>
      <c r="B4866" t="s">
        <v>1203</v>
      </c>
      <c r="C4866" t="s">
        <v>44</v>
      </c>
      <c r="D4866" t="s">
        <v>70</v>
      </c>
      <c r="E4866">
        <v>103.88</v>
      </c>
      <c r="F4866" t="s">
        <v>55</v>
      </c>
      <c r="G4866" t="s">
        <v>24</v>
      </c>
      <c r="H4866">
        <v>6.22</v>
      </c>
      <c r="I4866">
        <v>0</v>
      </c>
      <c r="J4866" t="s">
        <v>48</v>
      </c>
      <c r="K4866">
        <v>487939</v>
      </c>
      <c r="L4866">
        <v>39</v>
      </c>
      <c r="M4866">
        <v>0</v>
      </c>
      <c r="N4866">
        <v>0</v>
      </c>
      <c r="O4866">
        <v>0</v>
      </c>
      <c r="P4866">
        <v>1</v>
      </c>
      <c r="Q4866">
        <v>0</v>
      </c>
      <c r="R4866" t="s">
        <v>12201</v>
      </c>
      <c r="S4866" t="s">
        <v>57</v>
      </c>
    </row>
    <row r="4867" spans="1:19">
      <c r="A4867" t="s">
        <v>12202</v>
      </c>
      <c r="B4867" t="s">
        <v>9923</v>
      </c>
      <c r="C4867" t="s">
        <v>60</v>
      </c>
      <c r="D4867" t="s">
        <v>30</v>
      </c>
      <c r="E4867">
        <v>567.36</v>
      </c>
      <c r="F4867" t="s">
        <v>23</v>
      </c>
      <c r="G4867" t="s">
        <v>24</v>
      </c>
      <c r="H4867">
        <v>0.81</v>
      </c>
      <c r="I4867">
        <v>0</v>
      </c>
      <c r="J4867" t="s">
        <v>31</v>
      </c>
      <c r="K4867">
        <v>555997</v>
      </c>
      <c r="L4867">
        <v>12</v>
      </c>
      <c r="M4867">
        <v>0</v>
      </c>
      <c r="N4867">
        <v>0</v>
      </c>
      <c r="O4867">
        <v>0</v>
      </c>
      <c r="P4867">
        <v>0</v>
      </c>
      <c r="Q4867">
        <v>0</v>
      </c>
      <c r="R4867" t="s">
        <v>12203</v>
      </c>
    </row>
    <row r="4868" spans="1:19">
      <c r="A4868" t="s">
        <v>12204</v>
      </c>
      <c r="B4868" t="s">
        <v>12205</v>
      </c>
      <c r="C4868" t="s">
        <v>21</v>
      </c>
      <c r="D4868" t="s">
        <v>54</v>
      </c>
      <c r="E4868">
        <v>533.98</v>
      </c>
      <c r="F4868" t="s">
        <v>23</v>
      </c>
      <c r="G4868" t="s">
        <v>24</v>
      </c>
      <c r="H4868">
        <v>11.9</v>
      </c>
      <c r="I4868">
        <v>0</v>
      </c>
      <c r="J4868" t="s">
        <v>31</v>
      </c>
      <c r="K4868">
        <v>439640</v>
      </c>
      <c r="L4868">
        <v>19</v>
      </c>
      <c r="M4868">
        <v>0</v>
      </c>
      <c r="N4868">
        <v>0</v>
      </c>
      <c r="O4868">
        <v>0</v>
      </c>
      <c r="P4868">
        <v>0</v>
      </c>
      <c r="Q4868">
        <v>0</v>
      </c>
      <c r="R4868" t="s">
        <v>12206</v>
      </c>
    </row>
    <row r="4869" spans="1:19">
      <c r="A4869" t="s">
        <v>12207</v>
      </c>
      <c r="B4869" t="s">
        <v>1777</v>
      </c>
      <c r="C4869" t="s">
        <v>44</v>
      </c>
      <c r="D4869" t="s">
        <v>70</v>
      </c>
      <c r="E4869">
        <v>932.69</v>
      </c>
      <c r="F4869" t="s">
        <v>23</v>
      </c>
      <c r="G4869" t="s">
        <v>24</v>
      </c>
      <c r="H4869">
        <v>2.95</v>
      </c>
      <c r="I4869">
        <v>0</v>
      </c>
      <c r="J4869" t="s">
        <v>48</v>
      </c>
      <c r="K4869">
        <v>557044</v>
      </c>
      <c r="L4869">
        <v>11</v>
      </c>
      <c r="M4869">
        <v>0</v>
      </c>
      <c r="N4869">
        <v>0</v>
      </c>
      <c r="O4869">
        <v>0</v>
      </c>
      <c r="P4869">
        <v>0</v>
      </c>
      <c r="Q4869">
        <v>0</v>
      </c>
      <c r="R4869" t="s">
        <v>12208</v>
      </c>
    </row>
    <row r="4870" spans="1:19">
      <c r="A4870" t="s">
        <v>12209</v>
      </c>
      <c r="B4870" t="s">
        <v>12210</v>
      </c>
      <c r="C4870" t="s">
        <v>60</v>
      </c>
      <c r="D4870" t="s">
        <v>22</v>
      </c>
      <c r="E4870">
        <v>143.91999999999999</v>
      </c>
      <c r="F4870" t="s">
        <v>23</v>
      </c>
      <c r="G4870" t="s">
        <v>24</v>
      </c>
      <c r="H4870">
        <v>2.2000000000000002</v>
      </c>
      <c r="I4870">
        <v>0</v>
      </c>
      <c r="J4870" t="s">
        <v>48</v>
      </c>
      <c r="K4870">
        <v>445261</v>
      </c>
      <c r="L4870">
        <v>20</v>
      </c>
      <c r="M4870">
        <v>0</v>
      </c>
      <c r="N4870">
        <v>0</v>
      </c>
      <c r="O4870">
        <v>0</v>
      </c>
      <c r="P4870">
        <v>0</v>
      </c>
      <c r="Q4870">
        <v>0</v>
      </c>
      <c r="R4870" t="s">
        <v>12211</v>
      </c>
    </row>
    <row r="4871" spans="1:19">
      <c r="A4871" t="s">
        <v>12212</v>
      </c>
      <c r="B4871" t="s">
        <v>6727</v>
      </c>
      <c r="C4871" t="s">
        <v>21</v>
      </c>
      <c r="D4871" t="s">
        <v>22</v>
      </c>
      <c r="E4871">
        <v>648.15</v>
      </c>
      <c r="F4871" t="s">
        <v>23</v>
      </c>
      <c r="G4871" t="s">
        <v>24</v>
      </c>
      <c r="H4871">
        <v>4.3899999999999997</v>
      </c>
      <c r="I4871">
        <v>0</v>
      </c>
      <c r="J4871" t="s">
        <v>48</v>
      </c>
      <c r="K4871">
        <v>483829</v>
      </c>
      <c r="L4871">
        <v>20</v>
      </c>
      <c r="M4871">
        <v>0</v>
      </c>
      <c r="N4871">
        <v>0</v>
      </c>
      <c r="O4871">
        <v>0</v>
      </c>
      <c r="P4871">
        <v>0</v>
      </c>
      <c r="Q4871">
        <v>0</v>
      </c>
      <c r="R4871" t="s">
        <v>12213</v>
      </c>
    </row>
    <row r="4872" spans="1:19">
      <c r="A4872" t="s">
        <v>12214</v>
      </c>
      <c r="B4872" t="s">
        <v>9610</v>
      </c>
      <c r="C4872" t="s">
        <v>60</v>
      </c>
      <c r="D4872" t="s">
        <v>22</v>
      </c>
      <c r="E4872">
        <v>310.3</v>
      </c>
      <c r="F4872" t="s">
        <v>23</v>
      </c>
      <c r="G4872" t="s">
        <v>24</v>
      </c>
      <c r="H4872">
        <v>2.86</v>
      </c>
      <c r="I4872">
        <v>0</v>
      </c>
      <c r="J4872" t="s">
        <v>144</v>
      </c>
      <c r="K4872">
        <v>489861</v>
      </c>
      <c r="L4872">
        <v>23</v>
      </c>
      <c r="M4872">
        <v>0</v>
      </c>
      <c r="N4872">
        <v>0</v>
      </c>
      <c r="O4872">
        <v>0</v>
      </c>
      <c r="P4872">
        <v>0</v>
      </c>
      <c r="Q4872">
        <v>0</v>
      </c>
      <c r="R4872" t="s">
        <v>12215</v>
      </c>
    </row>
    <row r="4873" spans="1:19">
      <c r="A4873" t="s">
        <v>12216</v>
      </c>
      <c r="B4873" t="s">
        <v>6473</v>
      </c>
      <c r="C4873" t="s">
        <v>44</v>
      </c>
      <c r="D4873" t="s">
        <v>22</v>
      </c>
      <c r="E4873">
        <v>1109.4000000000001</v>
      </c>
      <c r="F4873" t="s">
        <v>23</v>
      </c>
      <c r="G4873" t="s">
        <v>24</v>
      </c>
      <c r="H4873">
        <v>4.8600000000000003</v>
      </c>
      <c r="I4873">
        <v>0</v>
      </c>
      <c r="J4873" t="s">
        <v>25</v>
      </c>
      <c r="K4873">
        <v>484768</v>
      </c>
      <c r="L4873">
        <v>16</v>
      </c>
      <c r="M4873">
        <v>0</v>
      </c>
      <c r="N4873">
        <v>0</v>
      </c>
      <c r="O4873">
        <v>0</v>
      </c>
      <c r="P4873">
        <v>0</v>
      </c>
      <c r="Q4873">
        <v>0</v>
      </c>
      <c r="R4873" t="s">
        <v>12217</v>
      </c>
    </row>
    <row r="4874" spans="1:19">
      <c r="A4874" t="s">
        <v>12218</v>
      </c>
      <c r="B4874" t="s">
        <v>4254</v>
      </c>
      <c r="C4874" t="s">
        <v>35</v>
      </c>
      <c r="D4874" t="s">
        <v>30</v>
      </c>
      <c r="E4874">
        <v>79.03</v>
      </c>
      <c r="F4874" t="s">
        <v>23</v>
      </c>
      <c r="G4874" t="s">
        <v>24</v>
      </c>
      <c r="H4874">
        <v>4.7300000000000004</v>
      </c>
      <c r="I4874">
        <v>0</v>
      </c>
      <c r="J4874" t="s">
        <v>25</v>
      </c>
      <c r="K4874">
        <v>541485</v>
      </c>
      <c r="L4874">
        <v>16</v>
      </c>
      <c r="M4874">
        <v>0</v>
      </c>
      <c r="N4874">
        <v>0</v>
      </c>
      <c r="O4874">
        <v>0</v>
      </c>
      <c r="P4874">
        <v>0</v>
      </c>
      <c r="Q4874">
        <v>0</v>
      </c>
      <c r="R4874" t="s">
        <v>12219</v>
      </c>
    </row>
    <row r="4875" spans="1:19">
      <c r="A4875" t="s">
        <v>12220</v>
      </c>
      <c r="B4875" t="s">
        <v>3916</v>
      </c>
      <c r="C4875" t="s">
        <v>53</v>
      </c>
      <c r="D4875" t="s">
        <v>30</v>
      </c>
      <c r="E4875">
        <v>713.37</v>
      </c>
      <c r="F4875" t="s">
        <v>23</v>
      </c>
      <c r="G4875" t="s">
        <v>24</v>
      </c>
      <c r="H4875">
        <v>8</v>
      </c>
      <c r="I4875">
        <v>0</v>
      </c>
      <c r="J4875" t="s">
        <v>48</v>
      </c>
      <c r="K4875">
        <v>545577</v>
      </c>
      <c r="L4875">
        <v>24</v>
      </c>
      <c r="M4875">
        <v>0</v>
      </c>
      <c r="N4875">
        <v>0</v>
      </c>
      <c r="O4875">
        <v>0</v>
      </c>
      <c r="P4875">
        <v>0</v>
      </c>
      <c r="Q4875">
        <v>0</v>
      </c>
      <c r="R4875" t="s">
        <v>12221</v>
      </c>
    </row>
    <row r="4876" spans="1:19">
      <c r="A4876" t="s">
        <v>12222</v>
      </c>
      <c r="B4876" t="s">
        <v>3369</v>
      </c>
      <c r="C4876" t="s">
        <v>44</v>
      </c>
      <c r="D4876" t="s">
        <v>30</v>
      </c>
      <c r="E4876">
        <v>61.05</v>
      </c>
      <c r="F4876" t="s">
        <v>23</v>
      </c>
      <c r="G4876" t="s">
        <v>24</v>
      </c>
      <c r="H4876">
        <v>11.59</v>
      </c>
      <c r="I4876">
        <v>0</v>
      </c>
      <c r="J4876" t="s">
        <v>31</v>
      </c>
      <c r="K4876">
        <v>507760</v>
      </c>
      <c r="L4876">
        <v>14</v>
      </c>
      <c r="M4876">
        <v>0</v>
      </c>
      <c r="N4876">
        <v>0</v>
      </c>
      <c r="O4876">
        <v>0</v>
      </c>
      <c r="P4876">
        <v>0</v>
      </c>
      <c r="Q4876">
        <v>0</v>
      </c>
      <c r="R4876" t="s">
        <v>12223</v>
      </c>
    </row>
    <row r="4877" spans="1:19">
      <c r="A4877" t="s">
        <v>12224</v>
      </c>
      <c r="B4877" t="s">
        <v>12225</v>
      </c>
      <c r="C4877" t="s">
        <v>44</v>
      </c>
      <c r="D4877" t="s">
        <v>30</v>
      </c>
      <c r="E4877">
        <v>236.66</v>
      </c>
      <c r="F4877" t="s">
        <v>23</v>
      </c>
      <c r="G4877" t="s">
        <v>24</v>
      </c>
      <c r="H4877">
        <v>3.97</v>
      </c>
      <c r="I4877">
        <v>0</v>
      </c>
      <c r="J4877" t="s">
        <v>25</v>
      </c>
      <c r="K4877">
        <v>471624</v>
      </c>
      <c r="L4877">
        <v>24</v>
      </c>
      <c r="M4877">
        <v>0</v>
      </c>
      <c r="N4877">
        <v>0</v>
      </c>
      <c r="O4877">
        <v>0</v>
      </c>
      <c r="P4877">
        <v>0</v>
      </c>
      <c r="Q4877">
        <v>0</v>
      </c>
      <c r="R4877" t="s">
        <v>12226</v>
      </c>
    </row>
    <row r="4878" spans="1:19">
      <c r="A4878" t="s">
        <v>12227</v>
      </c>
      <c r="B4878" t="s">
        <v>1323</v>
      </c>
      <c r="C4878" t="s">
        <v>60</v>
      </c>
      <c r="D4878" t="s">
        <v>54</v>
      </c>
      <c r="E4878">
        <v>62.39</v>
      </c>
      <c r="F4878" t="s">
        <v>23</v>
      </c>
      <c r="G4878" t="s">
        <v>24</v>
      </c>
      <c r="H4878">
        <v>16.2</v>
      </c>
      <c r="I4878">
        <v>0</v>
      </c>
      <c r="J4878" t="s">
        <v>25</v>
      </c>
      <c r="K4878">
        <v>517309</v>
      </c>
      <c r="L4878">
        <v>21</v>
      </c>
      <c r="M4878">
        <v>0</v>
      </c>
      <c r="N4878">
        <v>0</v>
      </c>
      <c r="O4878">
        <v>0</v>
      </c>
      <c r="P4878">
        <v>0</v>
      </c>
      <c r="Q4878">
        <v>0</v>
      </c>
      <c r="R4878" t="s">
        <v>12228</v>
      </c>
    </row>
    <row r="4879" spans="1:19">
      <c r="A4879" t="s">
        <v>12229</v>
      </c>
      <c r="B4879" t="s">
        <v>12230</v>
      </c>
      <c r="C4879" t="s">
        <v>60</v>
      </c>
      <c r="D4879" t="s">
        <v>22</v>
      </c>
      <c r="E4879">
        <v>284.08</v>
      </c>
      <c r="F4879" t="s">
        <v>39</v>
      </c>
      <c r="G4879" t="s">
        <v>24</v>
      </c>
      <c r="H4879">
        <v>5.91</v>
      </c>
      <c r="I4879">
        <v>0</v>
      </c>
      <c r="J4879" t="s">
        <v>25</v>
      </c>
      <c r="K4879">
        <v>509540</v>
      </c>
      <c r="L4879">
        <v>42</v>
      </c>
      <c r="M4879">
        <v>0</v>
      </c>
      <c r="N4879">
        <v>1</v>
      </c>
      <c r="O4879">
        <v>0</v>
      </c>
      <c r="P4879">
        <v>0</v>
      </c>
      <c r="Q4879">
        <v>0</v>
      </c>
      <c r="R4879" t="s">
        <v>12231</v>
      </c>
      <c r="S4879" t="s">
        <v>50</v>
      </c>
    </row>
    <row r="4880" spans="1:19">
      <c r="A4880" t="s">
        <v>12232</v>
      </c>
      <c r="B4880" t="s">
        <v>9997</v>
      </c>
      <c r="C4880" t="s">
        <v>44</v>
      </c>
      <c r="D4880" t="s">
        <v>22</v>
      </c>
      <c r="E4880">
        <v>271.44</v>
      </c>
      <c r="F4880" t="s">
        <v>23</v>
      </c>
      <c r="G4880" t="s">
        <v>24</v>
      </c>
      <c r="H4880">
        <v>6.6</v>
      </c>
      <c r="I4880">
        <v>0</v>
      </c>
      <c r="J4880" t="s">
        <v>31</v>
      </c>
      <c r="K4880">
        <v>441967</v>
      </c>
      <c r="L4880">
        <v>11</v>
      </c>
      <c r="M4880">
        <v>0</v>
      </c>
      <c r="N4880">
        <v>0</v>
      </c>
      <c r="O4880">
        <v>0</v>
      </c>
      <c r="P4880">
        <v>0</v>
      </c>
      <c r="Q4880">
        <v>0</v>
      </c>
      <c r="R4880" t="s">
        <v>12233</v>
      </c>
    </row>
    <row r="4881" spans="1:19">
      <c r="A4881" t="s">
        <v>12234</v>
      </c>
      <c r="B4881" t="s">
        <v>2132</v>
      </c>
      <c r="C4881" t="s">
        <v>128</v>
      </c>
      <c r="D4881" t="s">
        <v>70</v>
      </c>
      <c r="E4881">
        <v>157.05000000000001</v>
      </c>
      <c r="F4881" t="s">
        <v>39</v>
      </c>
      <c r="G4881" t="s">
        <v>40</v>
      </c>
      <c r="H4881">
        <v>6.76</v>
      </c>
      <c r="I4881">
        <v>0</v>
      </c>
      <c r="J4881" t="s">
        <v>31</v>
      </c>
      <c r="K4881">
        <v>400891</v>
      </c>
      <c r="L4881">
        <v>18</v>
      </c>
      <c r="M4881">
        <v>0</v>
      </c>
      <c r="N4881">
        <v>0</v>
      </c>
      <c r="O4881">
        <v>0</v>
      </c>
      <c r="P4881">
        <v>0</v>
      </c>
      <c r="Q4881">
        <v>0</v>
      </c>
      <c r="R4881" t="s">
        <v>12235</v>
      </c>
    </row>
    <row r="4882" spans="1:19">
      <c r="A4882" t="s">
        <v>12236</v>
      </c>
      <c r="B4882" t="s">
        <v>5281</v>
      </c>
      <c r="C4882" t="s">
        <v>35</v>
      </c>
      <c r="D4882" t="s">
        <v>70</v>
      </c>
      <c r="E4882">
        <v>283.04000000000002</v>
      </c>
      <c r="F4882" t="s">
        <v>23</v>
      </c>
      <c r="G4882" t="s">
        <v>24</v>
      </c>
      <c r="H4882">
        <v>4.88</v>
      </c>
      <c r="I4882">
        <v>1</v>
      </c>
      <c r="J4882" t="s">
        <v>25</v>
      </c>
      <c r="K4882">
        <v>544785</v>
      </c>
      <c r="L4882">
        <v>80</v>
      </c>
      <c r="M4882">
        <v>1</v>
      </c>
      <c r="N4882">
        <v>1</v>
      </c>
      <c r="O4882">
        <v>0</v>
      </c>
      <c r="P4882">
        <v>0</v>
      </c>
      <c r="Q4882">
        <v>0</v>
      </c>
      <c r="R4882" s="34">
        <v>45823.763101851851</v>
      </c>
    </row>
    <row r="4883" spans="1:19">
      <c r="A4883" t="s">
        <v>12237</v>
      </c>
      <c r="B4883" t="s">
        <v>2915</v>
      </c>
      <c r="C4883" t="s">
        <v>60</v>
      </c>
      <c r="D4883" t="s">
        <v>22</v>
      </c>
      <c r="E4883">
        <v>205.78</v>
      </c>
      <c r="F4883" t="s">
        <v>23</v>
      </c>
      <c r="G4883" t="s">
        <v>24</v>
      </c>
      <c r="H4883">
        <v>5.61</v>
      </c>
      <c r="I4883">
        <v>0</v>
      </c>
      <c r="J4883" t="s">
        <v>25</v>
      </c>
      <c r="K4883">
        <v>450826</v>
      </c>
      <c r="L4883">
        <v>25</v>
      </c>
      <c r="M4883">
        <v>0</v>
      </c>
      <c r="N4883">
        <v>0</v>
      </c>
      <c r="O4883">
        <v>0</v>
      </c>
      <c r="P4883">
        <v>0</v>
      </c>
      <c r="Q4883">
        <v>0</v>
      </c>
      <c r="R4883" t="s">
        <v>12238</v>
      </c>
    </row>
    <row r="4884" spans="1:19">
      <c r="A4884" t="s">
        <v>12239</v>
      </c>
      <c r="B4884" t="s">
        <v>6865</v>
      </c>
      <c r="C4884" t="s">
        <v>21</v>
      </c>
      <c r="D4884" t="s">
        <v>30</v>
      </c>
      <c r="E4884">
        <v>90.65</v>
      </c>
      <c r="F4884" t="s">
        <v>55</v>
      </c>
      <c r="G4884" t="s">
        <v>24</v>
      </c>
      <c r="H4884">
        <v>2.61</v>
      </c>
      <c r="I4884">
        <v>0</v>
      </c>
      <c r="J4884" t="s">
        <v>48</v>
      </c>
      <c r="K4884">
        <v>425944</v>
      </c>
      <c r="L4884">
        <v>15</v>
      </c>
      <c r="M4884">
        <v>0</v>
      </c>
      <c r="N4884">
        <v>0</v>
      </c>
      <c r="O4884">
        <v>0</v>
      </c>
      <c r="P4884">
        <v>0</v>
      </c>
      <c r="Q4884">
        <v>0</v>
      </c>
      <c r="R4884" t="s">
        <v>12240</v>
      </c>
      <c r="S4884" t="s">
        <v>57</v>
      </c>
    </row>
    <row r="4885" spans="1:19">
      <c r="A4885" t="s">
        <v>12241</v>
      </c>
      <c r="B4885" t="s">
        <v>10579</v>
      </c>
      <c r="C4885" t="s">
        <v>21</v>
      </c>
      <c r="D4885" t="s">
        <v>70</v>
      </c>
      <c r="E4885">
        <v>1484.59</v>
      </c>
      <c r="F4885" t="s">
        <v>23</v>
      </c>
      <c r="G4885" t="s">
        <v>24</v>
      </c>
      <c r="H4885">
        <v>10.42</v>
      </c>
      <c r="I4885">
        <v>0</v>
      </c>
      <c r="J4885" t="s">
        <v>48</v>
      </c>
      <c r="K4885">
        <v>542753</v>
      </c>
      <c r="L4885">
        <v>16</v>
      </c>
      <c r="M4885">
        <v>0</v>
      </c>
      <c r="N4885">
        <v>0</v>
      </c>
      <c r="O4885">
        <v>0</v>
      </c>
      <c r="P4885">
        <v>0</v>
      </c>
      <c r="Q4885">
        <v>0</v>
      </c>
      <c r="R4885" t="s">
        <v>12242</v>
      </c>
    </row>
    <row r="4886" spans="1:19">
      <c r="A4886" t="s">
        <v>12243</v>
      </c>
      <c r="B4886" t="s">
        <v>3482</v>
      </c>
      <c r="C4886" t="s">
        <v>60</v>
      </c>
      <c r="D4886" t="s">
        <v>22</v>
      </c>
      <c r="E4886">
        <v>335.08</v>
      </c>
      <c r="F4886" t="s">
        <v>23</v>
      </c>
      <c r="G4886" t="s">
        <v>24</v>
      </c>
      <c r="H4886">
        <v>10.51</v>
      </c>
      <c r="I4886">
        <v>0</v>
      </c>
      <c r="J4886" t="s">
        <v>48</v>
      </c>
      <c r="K4886">
        <v>424097</v>
      </c>
      <c r="L4886">
        <v>21</v>
      </c>
      <c r="M4886">
        <v>0</v>
      </c>
      <c r="N4886">
        <v>0</v>
      </c>
      <c r="O4886">
        <v>0</v>
      </c>
      <c r="P4886">
        <v>0</v>
      </c>
      <c r="Q4886">
        <v>0</v>
      </c>
      <c r="R4886" t="s">
        <v>12244</v>
      </c>
    </row>
    <row r="4887" spans="1:19">
      <c r="A4887" t="s">
        <v>12245</v>
      </c>
      <c r="B4887" t="s">
        <v>2750</v>
      </c>
      <c r="C4887" t="s">
        <v>21</v>
      </c>
      <c r="D4887" t="s">
        <v>70</v>
      </c>
      <c r="E4887">
        <v>973.5</v>
      </c>
      <c r="F4887" t="s">
        <v>23</v>
      </c>
      <c r="G4887" t="s">
        <v>24</v>
      </c>
      <c r="H4887">
        <v>1.93</v>
      </c>
      <c r="I4887">
        <v>0</v>
      </c>
      <c r="J4887" t="s">
        <v>25</v>
      </c>
      <c r="K4887">
        <v>413499</v>
      </c>
      <c r="L4887">
        <v>18</v>
      </c>
      <c r="M4887">
        <v>0</v>
      </c>
      <c r="N4887">
        <v>0</v>
      </c>
      <c r="O4887">
        <v>0</v>
      </c>
      <c r="P4887">
        <v>0</v>
      </c>
      <c r="Q4887">
        <v>0</v>
      </c>
      <c r="R4887" t="s">
        <v>12246</v>
      </c>
    </row>
    <row r="4888" spans="1:19">
      <c r="A4888" t="s">
        <v>12247</v>
      </c>
      <c r="B4888" t="s">
        <v>6113</v>
      </c>
      <c r="C4888" t="s">
        <v>35</v>
      </c>
      <c r="D4888" t="s">
        <v>30</v>
      </c>
      <c r="E4888">
        <v>2336.85</v>
      </c>
      <c r="F4888" t="s">
        <v>55</v>
      </c>
      <c r="G4888" t="s">
        <v>24</v>
      </c>
      <c r="H4888">
        <v>9.9700000000000006</v>
      </c>
      <c r="I4888">
        <v>0</v>
      </c>
      <c r="J4888" t="s">
        <v>144</v>
      </c>
      <c r="K4888">
        <v>439802</v>
      </c>
      <c r="L4888">
        <v>21</v>
      </c>
      <c r="M4888">
        <v>0</v>
      </c>
      <c r="N4888">
        <v>0</v>
      </c>
      <c r="O4888">
        <v>0</v>
      </c>
      <c r="P4888">
        <v>0</v>
      </c>
      <c r="Q4888">
        <v>0</v>
      </c>
      <c r="R4888" t="s">
        <v>12248</v>
      </c>
      <c r="S4888" t="s">
        <v>57</v>
      </c>
    </row>
    <row r="4889" spans="1:19">
      <c r="A4889" t="s">
        <v>12249</v>
      </c>
      <c r="B4889" t="s">
        <v>12250</v>
      </c>
      <c r="C4889" t="s">
        <v>21</v>
      </c>
      <c r="D4889" t="s">
        <v>30</v>
      </c>
      <c r="E4889">
        <v>249.89</v>
      </c>
      <c r="F4889" t="s">
        <v>23</v>
      </c>
      <c r="G4889" t="s">
        <v>24</v>
      </c>
      <c r="H4889">
        <v>10.74</v>
      </c>
      <c r="I4889">
        <v>0</v>
      </c>
      <c r="J4889" t="s">
        <v>48</v>
      </c>
      <c r="K4889">
        <v>428762</v>
      </c>
      <c r="L4889">
        <v>12</v>
      </c>
      <c r="M4889">
        <v>0</v>
      </c>
      <c r="N4889">
        <v>0</v>
      </c>
      <c r="O4889">
        <v>0</v>
      </c>
      <c r="P4889">
        <v>0</v>
      </c>
      <c r="Q4889">
        <v>0</v>
      </c>
      <c r="R4889" t="s">
        <v>12251</v>
      </c>
    </row>
    <row r="4890" spans="1:19">
      <c r="A4890" t="s">
        <v>12252</v>
      </c>
      <c r="B4890" t="s">
        <v>6813</v>
      </c>
      <c r="C4890" t="s">
        <v>44</v>
      </c>
      <c r="D4890" t="s">
        <v>30</v>
      </c>
      <c r="E4890">
        <v>344.17</v>
      </c>
      <c r="F4890" t="s">
        <v>55</v>
      </c>
      <c r="G4890" t="s">
        <v>24</v>
      </c>
      <c r="H4890">
        <v>7.65</v>
      </c>
      <c r="I4890">
        <v>0</v>
      </c>
      <c r="J4890" t="s">
        <v>25</v>
      </c>
      <c r="K4890">
        <v>552138</v>
      </c>
      <c r="L4890">
        <v>69</v>
      </c>
      <c r="M4890">
        <v>0</v>
      </c>
      <c r="N4890">
        <v>0</v>
      </c>
      <c r="O4890">
        <v>1</v>
      </c>
      <c r="P4890">
        <v>1</v>
      </c>
      <c r="Q4890">
        <v>0</v>
      </c>
      <c r="R4890" t="s">
        <v>12253</v>
      </c>
      <c r="S4890" t="s">
        <v>57</v>
      </c>
    </row>
    <row r="4891" spans="1:19">
      <c r="A4891" t="s">
        <v>12254</v>
      </c>
      <c r="B4891" t="s">
        <v>9581</v>
      </c>
      <c r="C4891" t="s">
        <v>44</v>
      </c>
      <c r="D4891" t="s">
        <v>30</v>
      </c>
      <c r="E4891">
        <v>85.36</v>
      </c>
      <c r="F4891" t="s">
        <v>55</v>
      </c>
      <c r="G4891" t="s">
        <v>40</v>
      </c>
      <c r="H4891">
        <v>4.72</v>
      </c>
      <c r="I4891">
        <v>0</v>
      </c>
      <c r="J4891" t="s">
        <v>48</v>
      </c>
      <c r="K4891">
        <v>529895</v>
      </c>
      <c r="L4891">
        <v>13</v>
      </c>
      <c r="M4891">
        <v>0</v>
      </c>
      <c r="N4891">
        <v>0</v>
      </c>
      <c r="O4891">
        <v>0</v>
      </c>
      <c r="P4891">
        <v>0</v>
      </c>
      <c r="Q4891">
        <v>0</v>
      </c>
      <c r="R4891" t="s">
        <v>12255</v>
      </c>
    </row>
    <row r="4892" spans="1:19">
      <c r="A4892" t="s">
        <v>12256</v>
      </c>
      <c r="B4892" t="s">
        <v>10048</v>
      </c>
      <c r="C4892" t="s">
        <v>53</v>
      </c>
      <c r="D4892" t="s">
        <v>54</v>
      </c>
      <c r="E4892">
        <v>452.88</v>
      </c>
      <c r="F4892" t="s">
        <v>39</v>
      </c>
      <c r="G4892" t="s">
        <v>40</v>
      </c>
      <c r="H4892">
        <v>9.2899999999999991</v>
      </c>
      <c r="I4892">
        <v>0</v>
      </c>
      <c r="J4892" t="s">
        <v>31</v>
      </c>
      <c r="K4892">
        <v>536235</v>
      </c>
      <c r="L4892">
        <v>21</v>
      </c>
      <c r="M4892">
        <v>0</v>
      </c>
      <c r="N4892">
        <v>0</v>
      </c>
      <c r="O4892">
        <v>0</v>
      </c>
      <c r="P4892">
        <v>0</v>
      </c>
      <c r="Q4892">
        <v>0</v>
      </c>
      <c r="R4892" t="s">
        <v>12257</v>
      </c>
    </row>
    <row r="4893" spans="1:19">
      <c r="A4893" t="s">
        <v>12258</v>
      </c>
      <c r="B4893" t="s">
        <v>1759</v>
      </c>
      <c r="C4893" t="s">
        <v>128</v>
      </c>
      <c r="D4893" t="s">
        <v>22</v>
      </c>
      <c r="E4893">
        <v>184.42</v>
      </c>
      <c r="F4893" t="s">
        <v>23</v>
      </c>
      <c r="G4893" t="s">
        <v>24</v>
      </c>
      <c r="H4893">
        <v>6.91</v>
      </c>
      <c r="I4893">
        <v>0</v>
      </c>
      <c r="J4893" t="s">
        <v>25</v>
      </c>
      <c r="K4893">
        <v>509494</v>
      </c>
      <c r="L4893">
        <v>16</v>
      </c>
      <c r="M4893">
        <v>0</v>
      </c>
      <c r="N4893">
        <v>0</v>
      </c>
      <c r="O4893">
        <v>0</v>
      </c>
      <c r="P4893">
        <v>0</v>
      </c>
      <c r="Q4893">
        <v>0</v>
      </c>
      <c r="R4893" t="s">
        <v>12259</v>
      </c>
    </row>
    <row r="4894" spans="1:19">
      <c r="A4894" t="s">
        <v>12260</v>
      </c>
      <c r="B4894" t="s">
        <v>2024</v>
      </c>
      <c r="C4894" t="s">
        <v>121</v>
      </c>
      <c r="D4894" t="s">
        <v>54</v>
      </c>
      <c r="E4894">
        <v>112.33</v>
      </c>
      <c r="F4894" t="s">
        <v>55</v>
      </c>
      <c r="G4894" t="s">
        <v>40</v>
      </c>
      <c r="H4894">
        <v>18.489999999999998</v>
      </c>
      <c r="I4894">
        <v>0</v>
      </c>
      <c r="J4894" t="s">
        <v>144</v>
      </c>
      <c r="K4894">
        <v>440709</v>
      </c>
      <c r="L4894">
        <v>18</v>
      </c>
      <c r="M4894">
        <v>0</v>
      </c>
      <c r="N4894">
        <v>0</v>
      </c>
      <c r="O4894">
        <v>0</v>
      </c>
      <c r="P4894">
        <v>0</v>
      </c>
      <c r="Q4894">
        <v>0</v>
      </c>
      <c r="R4894" t="s">
        <v>12261</v>
      </c>
    </row>
    <row r="4895" spans="1:19">
      <c r="A4895" t="s">
        <v>12262</v>
      </c>
      <c r="B4895" t="s">
        <v>9245</v>
      </c>
      <c r="C4895" t="s">
        <v>29</v>
      </c>
      <c r="D4895" t="s">
        <v>30</v>
      </c>
      <c r="E4895">
        <v>525.16</v>
      </c>
      <c r="F4895" t="s">
        <v>55</v>
      </c>
      <c r="G4895" t="s">
        <v>24</v>
      </c>
      <c r="H4895">
        <v>8.3000000000000007</v>
      </c>
      <c r="I4895">
        <v>0</v>
      </c>
      <c r="J4895" t="s">
        <v>31</v>
      </c>
      <c r="K4895">
        <v>558542</v>
      </c>
      <c r="L4895">
        <v>13</v>
      </c>
      <c r="M4895">
        <v>0</v>
      </c>
      <c r="N4895">
        <v>0</v>
      </c>
      <c r="O4895">
        <v>0</v>
      </c>
      <c r="P4895">
        <v>0</v>
      </c>
      <c r="Q4895">
        <v>0</v>
      </c>
      <c r="R4895" t="s">
        <v>12263</v>
      </c>
      <c r="S4895" t="s">
        <v>57</v>
      </c>
    </row>
    <row r="4896" spans="1:19">
      <c r="A4896" t="s">
        <v>12264</v>
      </c>
      <c r="B4896" t="s">
        <v>1124</v>
      </c>
      <c r="C4896" t="s">
        <v>44</v>
      </c>
      <c r="D4896" t="s">
        <v>22</v>
      </c>
      <c r="E4896">
        <v>178.4</v>
      </c>
      <c r="F4896" t="s">
        <v>23</v>
      </c>
      <c r="G4896" t="s">
        <v>24</v>
      </c>
      <c r="H4896">
        <v>10.53</v>
      </c>
      <c r="I4896">
        <v>0</v>
      </c>
      <c r="J4896" t="s">
        <v>31</v>
      </c>
      <c r="K4896">
        <v>423181</v>
      </c>
      <c r="L4896">
        <v>19</v>
      </c>
      <c r="M4896">
        <v>0</v>
      </c>
      <c r="N4896">
        <v>0</v>
      </c>
      <c r="O4896">
        <v>0</v>
      </c>
      <c r="P4896">
        <v>0</v>
      </c>
      <c r="Q4896">
        <v>0</v>
      </c>
      <c r="R4896" t="s">
        <v>12265</v>
      </c>
    </row>
    <row r="4897" spans="1:19">
      <c r="A4897" t="s">
        <v>12266</v>
      </c>
      <c r="B4897" t="s">
        <v>6243</v>
      </c>
      <c r="C4897" t="s">
        <v>111</v>
      </c>
      <c r="D4897" t="s">
        <v>54</v>
      </c>
      <c r="E4897">
        <v>546.33000000000004</v>
      </c>
      <c r="F4897" t="s">
        <v>39</v>
      </c>
      <c r="G4897" t="s">
        <v>24</v>
      </c>
      <c r="H4897">
        <v>14.63</v>
      </c>
      <c r="I4897">
        <v>0</v>
      </c>
      <c r="J4897" t="s">
        <v>31</v>
      </c>
      <c r="K4897">
        <v>436569</v>
      </c>
      <c r="L4897">
        <v>12</v>
      </c>
      <c r="M4897">
        <v>0</v>
      </c>
      <c r="N4897">
        <v>0</v>
      </c>
      <c r="O4897">
        <v>0</v>
      </c>
      <c r="P4897">
        <v>0</v>
      </c>
      <c r="Q4897">
        <v>0</v>
      </c>
      <c r="R4897" t="s">
        <v>12267</v>
      </c>
      <c r="S4897" t="s">
        <v>50</v>
      </c>
    </row>
    <row r="4898" spans="1:19">
      <c r="A4898" t="s">
        <v>12268</v>
      </c>
      <c r="B4898" t="s">
        <v>9434</v>
      </c>
      <c r="C4898" t="s">
        <v>21</v>
      </c>
      <c r="D4898" t="s">
        <v>54</v>
      </c>
      <c r="E4898">
        <v>1525.72</v>
      </c>
      <c r="F4898" t="s">
        <v>55</v>
      </c>
      <c r="G4898" t="s">
        <v>40</v>
      </c>
      <c r="H4898">
        <v>9.5</v>
      </c>
      <c r="I4898">
        <v>0</v>
      </c>
      <c r="J4898" t="s">
        <v>31</v>
      </c>
      <c r="K4898">
        <v>537110</v>
      </c>
      <c r="L4898">
        <v>18</v>
      </c>
      <c r="M4898">
        <v>0</v>
      </c>
      <c r="N4898">
        <v>0</v>
      </c>
      <c r="O4898">
        <v>0</v>
      </c>
      <c r="P4898">
        <v>0</v>
      </c>
      <c r="Q4898">
        <v>0</v>
      </c>
      <c r="R4898" t="s">
        <v>12269</v>
      </c>
    </row>
    <row r="4899" spans="1:19">
      <c r="A4899" t="s">
        <v>12270</v>
      </c>
      <c r="B4899" t="s">
        <v>528</v>
      </c>
      <c r="C4899" t="s">
        <v>44</v>
      </c>
      <c r="D4899" t="s">
        <v>54</v>
      </c>
      <c r="E4899">
        <v>1296.97</v>
      </c>
      <c r="F4899" t="s">
        <v>39</v>
      </c>
      <c r="G4899" t="s">
        <v>24</v>
      </c>
      <c r="H4899">
        <v>17.87</v>
      </c>
      <c r="I4899">
        <v>0</v>
      </c>
      <c r="J4899" t="s">
        <v>31</v>
      </c>
      <c r="K4899">
        <v>539857</v>
      </c>
      <c r="L4899">
        <v>21</v>
      </c>
      <c r="M4899">
        <v>0</v>
      </c>
      <c r="N4899">
        <v>0</v>
      </c>
      <c r="O4899">
        <v>0</v>
      </c>
      <c r="P4899">
        <v>0</v>
      </c>
      <c r="Q4899">
        <v>0</v>
      </c>
      <c r="R4899" t="s">
        <v>12271</v>
      </c>
      <c r="S4899" t="s">
        <v>50</v>
      </c>
    </row>
    <row r="4900" spans="1:19">
      <c r="A4900" t="s">
        <v>12272</v>
      </c>
      <c r="B4900" t="s">
        <v>1783</v>
      </c>
      <c r="C4900" t="s">
        <v>53</v>
      </c>
      <c r="D4900" t="s">
        <v>30</v>
      </c>
      <c r="E4900">
        <v>540.75</v>
      </c>
      <c r="F4900" t="s">
        <v>23</v>
      </c>
      <c r="G4900" t="s">
        <v>24</v>
      </c>
      <c r="H4900">
        <v>11.92</v>
      </c>
      <c r="I4900">
        <v>0</v>
      </c>
      <c r="J4900" t="s">
        <v>31</v>
      </c>
      <c r="K4900">
        <v>455022</v>
      </c>
      <c r="L4900">
        <v>14</v>
      </c>
      <c r="M4900">
        <v>0</v>
      </c>
      <c r="N4900">
        <v>0</v>
      </c>
      <c r="O4900">
        <v>0</v>
      </c>
      <c r="P4900">
        <v>0</v>
      </c>
      <c r="Q4900">
        <v>0</v>
      </c>
      <c r="R4900" t="s">
        <v>12273</v>
      </c>
    </row>
    <row r="4901" spans="1:19">
      <c r="A4901" t="s">
        <v>12274</v>
      </c>
      <c r="B4901" t="s">
        <v>9010</v>
      </c>
      <c r="C4901" t="s">
        <v>121</v>
      </c>
      <c r="D4901" t="s">
        <v>54</v>
      </c>
      <c r="E4901">
        <v>234.08</v>
      </c>
      <c r="F4901" t="s">
        <v>23</v>
      </c>
      <c r="G4901" t="s">
        <v>24</v>
      </c>
      <c r="H4901">
        <v>9.41</v>
      </c>
      <c r="I4901">
        <v>0</v>
      </c>
      <c r="J4901" t="s">
        <v>48</v>
      </c>
      <c r="K4901">
        <v>449713</v>
      </c>
      <c r="L4901">
        <v>25</v>
      </c>
      <c r="M4901">
        <v>0</v>
      </c>
      <c r="N4901">
        <v>0</v>
      </c>
      <c r="O4901">
        <v>0</v>
      </c>
      <c r="P4901">
        <v>0</v>
      </c>
      <c r="Q4901">
        <v>0</v>
      </c>
      <c r="R4901" t="s">
        <v>12275</v>
      </c>
    </row>
    <row r="4902" spans="1:19">
      <c r="A4902" t="s">
        <v>12276</v>
      </c>
      <c r="B4902" t="s">
        <v>12277</v>
      </c>
      <c r="C4902" t="s">
        <v>44</v>
      </c>
      <c r="D4902" t="s">
        <v>54</v>
      </c>
      <c r="E4902">
        <v>1259.48</v>
      </c>
      <c r="F4902" t="s">
        <v>23</v>
      </c>
      <c r="G4902" t="s">
        <v>24</v>
      </c>
      <c r="H4902">
        <v>17.34</v>
      </c>
      <c r="I4902">
        <v>0</v>
      </c>
      <c r="J4902" t="s">
        <v>31</v>
      </c>
      <c r="K4902">
        <v>406301</v>
      </c>
      <c r="L4902">
        <v>17</v>
      </c>
      <c r="M4902">
        <v>0</v>
      </c>
      <c r="N4902">
        <v>0</v>
      </c>
      <c r="O4902">
        <v>0</v>
      </c>
      <c r="P4902">
        <v>0</v>
      </c>
      <c r="Q4902">
        <v>0</v>
      </c>
      <c r="R4902" t="s">
        <v>12278</v>
      </c>
    </row>
    <row r="4903" spans="1:19">
      <c r="A4903" t="s">
        <v>12279</v>
      </c>
      <c r="B4903" t="s">
        <v>120</v>
      </c>
      <c r="C4903" t="s">
        <v>121</v>
      </c>
      <c r="D4903" t="s">
        <v>30</v>
      </c>
      <c r="E4903">
        <v>303.27</v>
      </c>
      <c r="F4903" t="s">
        <v>55</v>
      </c>
      <c r="G4903" t="s">
        <v>40</v>
      </c>
      <c r="H4903">
        <v>2.59</v>
      </c>
      <c r="I4903">
        <v>0</v>
      </c>
      <c r="J4903" t="s">
        <v>25</v>
      </c>
      <c r="K4903">
        <v>512081</v>
      </c>
      <c r="L4903">
        <v>20</v>
      </c>
      <c r="M4903">
        <v>0</v>
      </c>
      <c r="N4903">
        <v>0</v>
      </c>
      <c r="O4903">
        <v>0</v>
      </c>
      <c r="P4903">
        <v>0</v>
      </c>
      <c r="Q4903">
        <v>0</v>
      </c>
      <c r="R4903" t="s">
        <v>12280</v>
      </c>
    </row>
    <row r="4904" spans="1:19">
      <c r="A4904" t="s">
        <v>12281</v>
      </c>
      <c r="B4904" t="s">
        <v>12282</v>
      </c>
      <c r="C4904" t="s">
        <v>44</v>
      </c>
      <c r="D4904" t="s">
        <v>54</v>
      </c>
      <c r="E4904">
        <v>530.61</v>
      </c>
      <c r="F4904" t="s">
        <v>55</v>
      </c>
      <c r="G4904" t="s">
        <v>40</v>
      </c>
      <c r="H4904">
        <v>15.98</v>
      </c>
      <c r="I4904">
        <v>0</v>
      </c>
      <c r="J4904" t="s">
        <v>48</v>
      </c>
      <c r="K4904">
        <v>455170</v>
      </c>
      <c r="L4904">
        <v>25</v>
      </c>
      <c r="M4904">
        <v>0</v>
      </c>
      <c r="N4904">
        <v>0</v>
      </c>
      <c r="O4904">
        <v>0</v>
      </c>
      <c r="P4904">
        <v>0</v>
      </c>
      <c r="Q4904">
        <v>0</v>
      </c>
      <c r="R4904" t="s">
        <v>12283</v>
      </c>
    </row>
    <row r="4905" spans="1:19">
      <c r="A4905" t="s">
        <v>12284</v>
      </c>
      <c r="B4905" t="s">
        <v>1509</v>
      </c>
      <c r="C4905" t="s">
        <v>44</v>
      </c>
      <c r="D4905" t="s">
        <v>30</v>
      </c>
      <c r="E4905">
        <v>3.89</v>
      </c>
      <c r="F4905" t="s">
        <v>23</v>
      </c>
      <c r="G4905" t="s">
        <v>24</v>
      </c>
      <c r="H4905">
        <v>0.96</v>
      </c>
      <c r="I4905">
        <v>0</v>
      </c>
      <c r="J4905" t="s">
        <v>48</v>
      </c>
      <c r="K4905">
        <v>404344</v>
      </c>
      <c r="L4905">
        <v>85</v>
      </c>
      <c r="M4905">
        <v>1</v>
      </c>
      <c r="N4905">
        <v>0</v>
      </c>
      <c r="O4905">
        <v>0</v>
      </c>
      <c r="P4905">
        <v>0</v>
      </c>
      <c r="Q4905">
        <v>0</v>
      </c>
      <c r="R4905" t="s">
        <v>12285</v>
      </c>
    </row>
    <row r="4906" spans="1:19">
      <c r="A4906" t="s">
        <v>12286</v>
      </c>
      <c r="B4906" t="s">
        <v>6958</v>
      </c>
      <c r="C4906" t="s">
        <v>29</v>
      </c>
      <c r="D4906" t="s">
        <v>54</v>
      </c>
      <c r="E4906">
        <v>80.62</v>
      </c>
      <c r="F4906" t="s">
        <v>39</v>
      </c>
      <c r="G4906" t="s">
        <v>24</v>
      </c>
      <c r="H4906">
        <v>9.9499999999999993</v>
      </c>
      <c r="I4906">
        <v>0</v>
      </c>
      <c r="J4906" t="s">
        <v>25</v>
      </c>
      <c r="K4906">
        <v>430000</v>
      </c>
      <c r="L4906">
        <v>23</v>
      </c>
      <c r="M4906">
        <v>0</v>
      </c>
      <c r="N4906">
        <v>0</v>
      </c>
      <c r="O4906">
        <v>0</v>
      </c>
      <c r="P4906">
        <v>0</v>
      </c>
      <c r="Q4906">
        <v>0</v>
      </c>
      <c r="R4906" t="s">
        <v>12287</v>
      </c>
      <c r="S4906" t="s">
        <v>50</v>
      </c>
    </row>
    <row r="4907" spans="1:19">
      <c r="A4907" t="s">
        <v>12288</v>
      </c>
      <c r="B4907" t="s">
        <v>6600</v>
      </c>
      <c r="C4907" t="s">
        <v>21</v>
      </c>
      <c r="D4907" t="s">
        <v>70</v>
      </c>
      <c r="E4907">
        <v>299.83999999999997</v>
      </c>
      <c r="F4907" t="s">
        <v>39</v>
      </c>
      <c r="G4907" t="s">
        <v>40</v>
      </c>
      <c r="H4907">
        <v>9.14</v>
      </c>
      <c r="I4907">
        <v>0</v>
      </c>
      <c r="J4907" t="s">
        <v>25</v>
      </c>
      <c r="K4907">
        <v>419126</v>
      </c>
      <c r="L4907">
        <v>15</v>
      </c>
      <c r="M4907">
        <v>0</v>
      </c>
      <c r="N4907">
        <v>0</v>
      </c>
      <c r="O4907">
        <v>0</v>
      </c>
      <c r="P4907">
        <v>0</v>
      </c>
      <c r="Q4907">
        <v>0</v>
      </c>
      <c r="R4907" t="s">
        <v>12289</v>
      </c>
    </row>
    <row r="4908" spans="1:19">
      <c r="A4908" t="s">
        <v>12290</v>
      </c>
      <c r="B4908" t="s">
        <v>2545</v>
      </c>
      <c r="C4908" t="s">
        <v>44</v>
      </c>
      <c r="D4908" t="s">
        <v>30</v>
      </c>
      <c r="E4908">
        <v>611</v>
      </c>
      <c r="F4908" t="s">
        <v>55</v>
      </c>
      <c r="G4908" t="s">
        <v>24</v>
      </c>
      <c r="H4908">
        <v>6.69</v>
      </c>
      <c r="I4908">
        <v>0</v>
      </c>
      <c r="J4908" t="s">
        <v>31</v>
      </c>
      <c r="K4908">
        <v>400386</v>
      </c>
      <c r="L4908">
        <v>22</v>
      </c>
      <c r="M4908">
        <v>0</v>
      </c>
      <c r="N4908">
        <v>0</v>
      </c>
      <c r="O4908">
        <v>0</v>
      </c>
      <c r="P4908">
        <v>0</v>
      </c>
      <c r="Q4908">
        <v>0</v>
      </c>
      <c r="R4908" t="s">
        <v>12291</v>
      </c>
      <c r="S4908" t="s">
        <v>57</v>
      </c>
    </row>
    <row r="4909" spans="1:19">
      <c r="A4909" t="s">
        <v>12292</v>
      </c>
      <c r="B4909" t="s">
        <v>2838</v>
      </c>
      <c r="C4909" t="s">
        <v>44</v>
      </c>
      <c r="D4909" t="s">
        <v>30</v>
      </c>
      <c r="E4909">
        <v>793.8</v>
      </c>
      <c r="F4909" t="s">
        <v>55</v>
      </c>
      <c r="G4909" t="s">
        <v>24</v>
      </c>
      <c r="H4909">
        <v>4.12</v>
      </c>
      <c r="I4909">
        <v>0</v>
      </c>
      <c r="J4909" t="s">
        <v>144</v>
      </c>
      <c r="K4909">
        <v>470824</v>
      </c>
      <c r="L4909">
        <v>54</v>
      </c>
      <c r="M4909">
        <v>0</v>
      </c>
      <c r="N4909">
        <v>0</v>
      </c>
      <c r="O4909">
        <v>1</v>
      </c>
      <c r="P4909">
        <v>0</v>
      </c>
      <c r="Q4909">
        <v>0</v>
      </c>
      <c r="R4909" t="s">
        <v>12293</v>
      </c>
      <c r="S4909" t="s">
        <v>57</v>
      </c>
    </row>
    <row r="4910" spans="1:19">
      <c r="A4910" t="s">
        <v>12294</v>
      </c>
      <c r="B4910" t="s">
        <v>5195</v>
      </c>
      <c r="C4910" t="s">
        <v>53</v>
      </c>
      <c r="D4910" t="s">
        <v>54</v>
      </c>
      <c r="E4910">
        <v>592.77</v>
      </c>
      <c r="F4910" t="s">
        <v>39</v>
      </c>
      <c r="G4910" t="s">
        <v>40</v>
      </c>
      <c r="H4910">
        <v>9.83</v>
      </c>
      <c r="I4910">
        <v>0</v>
      </c>
      <c r="J4910" t="s">
        <v>25</v>
      </c>
      <c r="K4910">
        <v>473332</v>
      </c>
      <c r="L4910">
        <v>25</v>
      </c>
      <c r="M4910">
        <v>0</v>
      </c>
      <c r="N4910">
        <v>0</v>
      </c>
      <c r="O4910">
        <v>0</v>
      </c>
      <c r="P4910">
        <v>0</v>
      </c>
      <c r="Q4910">
        <v>0</v>
      </c>
      <c r="R4910" t="s">
        <v>12295</v>
      </c>
    </row>
    <row r="4911" spans="1:19">
      <c r="A4911" t="s">
        <v>12296</v>
      </c>
      <c r="B4911" t="s">
        <v>784</v>
      </c>
      <c r="C4911" t="s">
        <v>44</v>
      </c>
      <c r="D4911" t="s">
        <v>54</v>
      </c>
      <c r="E4911">
        <v>1390.43</v>
      </c>
      <c r="F4911" t="s">
        <v>23</v>
      </c>
      <c r="G4911" t="s">
        <v>24</v>
      </c>
      <c r="H4911">
        <v>13.73</v>
      </c>
      <c r="I4911">
        <v>0</v>
      </c>
      <c r="J4911" t="s">
        <v>31</v>
      </c>
      <c r="K4911">
        <v>401375</v>
      </c>
      <c r="L4911">
        <v>13</v>
      </c>
      <c r="M4911">
        <v>0</v>
      </c>
      <c r="N4911">
        <v>0</v>
      </c>
      <c r="O4911">
        <v>0</v>
      </c>
      <c r="P4911">
        <v>0</v>
      </c>
      <c r="Q4911">
        <v>0</v>
      </c>
      <c r="R4911" t="s">
        <v>12297</v>
      </c>
    </row>
    <row r="4912" spans="1:19">
      <c r="A4912" t="s">
        <v>12298</v>
      </c>
      <c r="B4912" t="s">
        <v>6860</v>
      </c>
      <c r="C4912" t="s">
        <v>60</v>
      </c>
      <c r="D4912" t="s">
        <v>22</v>
      </c>
      <c r="E4912">
        <v>940.34</v>
      </c>
      <c r="F4912" t="s">
        <v>23</v>
      </c>
      <c r="G4912" t="s">
        <v>24</v>
      </c>
      <c r="H4912">
        <v>3.99</v>
      </c>
      <c r="I4912">
        <v>0</v>
      </c>
      <c r="J4912" t="s">
        <v>48</v>
      </c>
      <c r="K4912">
        <v>466772</v>
      </c>
      <c r="L4912">
        <v>13</v>
      </c>
      <c r="M4912">
        <v>0</v>
      </c>
      <c r="N4912">
        <v>0</v>
      </c>
      <c r="O4912">
        <v>0</v>
      </c>
      <c r="P4912">
        <v>0</v>
      </c>
      <c r="Q4912">
        <v>0</v>
      </c>
      <c r="R4912" t="s">
        <v>12299</v>
      </c>
    </row>
    <row r="4913" spans="1:19">
      <c r="A4913" t="s">
        <v>12300</v>
      </c>
      <c r="B4913" t="s">
        <v>617</v>
      </c>
      <c r="C4913" t="s">
        <v>53</v>
      </c>
      <c r="D4913" t="s">
        <v>70</v>
      </c>
      <c r="E4913">
        <v>190.99</v>
      </c>
      <c r="F4913" t="s">
        <v>55</v>
      </c>
      <c r="G4913" t="s">
        <v>40</v>
      </c>
      <c r="H4913">
        <v>4.97</v>
      </c>
      <c r="I4913">
        <v>0</v>
      </c>
      <c r="J4913" t="s">
        <v>31</v>
      </c>
      <c r="K4913">
        <v>445490</v>
      </c>
      <c r="L4913">
        <v>20</v>
      </c>
      <c r="M4913">
        <v>0</v>
      </c>
      <c r="N4913">
        <v>0</v>
      </c>
      <c r="O4913">
        <v>0</v>
      </c>
      <c r="P4913">
        <v>0</v>
      </c>
      <c r="Q4913">
        <v>0</v>
      </c>
      <c r="R4913" t="s">
        <v>12301</v>
      </c>
    </row>
    <row r="4914" spans="1:19">
      <c r="A4914" t="s">
        <v>12302</v>
      </c>
      <c r="B4914" t="s">
        <v>9096</v>
      </c>
      <c r="C4914" t="s">
        <v>29</v>
      </c>
      <c r="D4914" t="s">
        <v>22</v>
      </c>
      <c r="E4914">
        <v>769.66</v>
      </c>
      <c r="F4914" t="s">
        <v>55</v>
      </c>
      <c r="G4914" t="s">
        <v>24</v>
      </c>
      <c r="H4914">
        <v>2.69</v>
      </c>
      <c r="I4914">
        <v>0</v>
      </c>
      <c r="J4914" t="s">
        <v>31</v>
      </c>
      <c r="K4914">
        <v>410599</v>
      </c>
      <c r="L4914">
        <v>10</v>
      </c>
      <c r="M4914">
        <v>0</v>
      </c>
      <c r="N4914">
        <v>0</v>
      </c>
      <c r="O4914">
        <v>0</v>
      </c>
      <c r="P4914">
        <v>0</v>
      </c>
      <c r="Q4914">
        <v>0</v>
      </c>
      <c r="R4914" t="s">
        <v>12303</v>
      </c>
      <c r="S4914" t="s">
        <v>57</v>
      </c>
    </row>
    <row r="4915" spans="1:19">
      <c r="A4915" t="s">
        <v>12304</v>
      </c>
      <c r="B4915" t="s">
        <v>7767</v>
      </c>
      <c r="C4915" t="s">
        <v>44</v>
      </c>
      <c r="D4915" t="s">
        <v>22</v>
      </c>
      <c r="E4915">
        <v>66.12</v>
      </c>
      <c r="F4915" t="s">
        <v>23</v>
      </c>
      <c r="G4915" t="s">
        <v>24</v>
      </c>
      <c r="H4915">
        <v>4.8099999999999996</v>
      </c>
      <c r="I4915">
        <v>0</v>
      </c>
      <c r="J4915" t="s">
        <v>25</v>
      </c>
      <c r="K4915">
        <v>401187</v>
      </c>
      <c r="L4915">
        <v>48</v>
      </c>
      <c r="M4915">
        <v>0</v>
      </c>
      <c r="N4915">
        <v>1</v>
      </c>
      <c r="O4915">
        <v>0</v>
      </c>
      <c r="P4915">
        <v>0</v>
      </c>
      <c r="Q4915">
        <v>0</v>
      </c>
      <c r="R4915" t="s">
        <v>12305</v>
      </c>
    </row>
    <row r="4916" spans="1:19">
      <c r="A4916" t="s">
        <v>12306</v>
      </c>
      <c r="B4916" t="s">
        <v>2747</v>
      </c>
      <c r="C4916" t="s">
        <v>95</v>
      </c>
      <c r="D4916" t="s">
        <v>30</v>
      </c>
      <c r="E4916">
        <v>509.53</v>
      </c>
      <c r="F4916" t="s">
        <v>39</v>
      </c>
      <c r="G4916" t="s">
        <v>40</v>
      </c>
      <c r="H4916">
        <v>0.83</v>
      </c>
      <c r="I4916">
        <v>0</v>
      </c>
      <c r="J4916" t="s">
        <v>31</v>
      </c>
      <c r="K4916">
        <v>559338</v>
      </c>
      <c r="L4916">
        <v>19</v>
      </c>
      <c r="M4916">
        <v>0</v>
      </c>
      <c r="N4916">
        <v>0</v>
      </c>
      <c r="O4916">
        <v>0</v>
      </c>
      <c r="P4916">
        <v>0</v>
      </c>
      <c r="Q4916">
        <v>0</v>
      </c>
      <c r="R4916" t="s">
        <v>12307</v>
      </c>
    </row>
    <row r="4917" spans="1:19">
      <c r="A4917" t="s">
        <v>12308</v>
      </c>
      <c r="B4917" t="s">
        <v>12309</v>
      </c>
      <c r="C4917" t="s">
        <v>35</v>
      </c>
      <c r="D4917" t="s">
        <v>30</v>
      </c>
      <c r="E4917">
        <v>214.65</v>
      </c>
      <c r="F4917" t="s">
        <v>23</v>
      </c>
      <c r="G4917" t="s">
        <v>24</v>
      </c>
      <c r="H4917">
        <v>3.67</v>
      </c>
      <c r="I4917">
        <v>0</v>
      </c>
      <c r="J4917" t="s">
        <v>25</v>
      </c>
      <c r="K4917">
        <v>449973</v>
      </c>
      <c r="L4917">
        <v>14</v>
      </c>
      <c r="M4917">
        <v>0</v>
      </c>
      <c r="N4917">
        <v>0</v>
      </c>
      <c r="O4917">
        <v>0</v>
      </c>
      <c r="P4917">
        <v>0</v>
      </c>
      <c r="Q4917">
        <v>0</v>
      </c>
      <c r="R4917" t="s">
        <v>12310</v>
      </c>
    </row>
    <row r="4918" spans="1:19">
      <c r="A4918" t="s">
        <v>12311</v>
      </c>
      <c r="B4918" t="s">
        <v>12312</v>
      </c>
      <c r="C4918" t="s">
        <v>128</v>
      </c>
      <c r="D4918" t="s">
        <v>30</v>
      </c>
      <c r="E4918">
        <v>214.03</v>
      </c>
      <c r="F4918" t="s">
        <v>39</v>
      </c>
      <c r="G4918" t="s">
        <v>24</v>
      </c>
      <c r="H4918">
        <v>11.4</v>
      </c>
      <c r="I4918">
        <v>0</v>
      </c>
      <c r="J4918" t="s">
        <v>31</v>
      </c>
      <c r="K4918">
        <v>440066</v>
      </c>
      <c r="L4918">
        <v>19</v>
      </c>
      <c r="M4918">
        <v>0</v>
      </c>
      <c r="N4918">
        <v>0</v>
      </c>
      <c r="O4918">
        <v>0</v>
      </c>
      <c r="P4918">
        <v>0</v>
      </c>
      <c r="Q4918">
        <v>0</v>
      </c>
      <c r="R4918" t="s">
        <v>12313</v>
      </c>
      <c r="S4918" t="s">
        <v>50</v>
      </c>
    </row>
    <row r="4919" spans="1:19">
      <c r="A4919" t="s">
        <v>12314</v>
      </c>
      <c r="B4919" t="s">
        <v>4435</v>
      </c>
      <c r="C4919" t="s">
        <v>53</v>
      </c>
      <c r="D4919" t="s">
        <v>30</v>
      </c>
      <c r="E4919">
        <v>300.23</v>
      </c>
      <c r="F4919" t="s">
        <v>39</v>
      </c>
      <c r="G4919" t="s">
        <v>40</v>
      </c>
      <c r="H4919">
        <v>10.050000000000001</v>
      </c>
      <c r="I4919">
        <v>0</v>
      </c>
      <c r="J4919" t="s">
        <v>31</v>
      </c>
      <c r="K4919">
        <v>501002</v>
      </c>
      <c r="L4919">
        <v>52</v>
      </c>
      <c r="M4919">
        <v>0</v>
      </c>
      <c r="N4919">
        <v>0</v>
      </c>
      <c r="O4919">
        <v>1</v>
      </c>
      <c r="P4919">
        <v>0</v>
      </c>
      <c r="Q4919">
        <v>0</v>
      </c>
      <c r="R4919" t="s">
        <v>12315</v>
      </c>
    </row>
    <row r="4920" spans="1:19">
      <c r="A4920" t="s">
        <v>12316</v>
      </c>
      <c r="B4920" t="s">
        <v>7263</v>
      </c>
      <c r="C4920" t="s">
        <v>121</v>
      </c>
      <c r="D4920" t="s">
        <v>70</v>
      </c>
      <c r="E4920">
        <v>608.75</v>
      </c>
      <c r="F4920" t="s">
        <v>23</v>
      </c>
      <c r="G4920" t="s">
        <v>24</v>
      </c>
      <c r="H4920">
        <v>3.87</v>
      </c>
      <c r="I4920">
        <v>0</v>
      </c>
      <c r="J4920" t="s">
        <v>144</v>
      </c>
      <c r="K4920">
        <v>549505</v>
      </c>
      <c r="L4920">
        <v>23</v>
      </c>
      <c r="M4920">
        <v>0</v>
      </c>
      <c r="N4920">
        <v>0</v>
      </c>
      <c r="O4920">
        <v>0</v>
      </c>
      <c r="P4920">
        <v>0</v>
      </c>
      <c r="Q4920">
        <v>0</v>
      </c>
      <c r="R4920" t="s">
        <v>12317</v>
      </c>
    </row>
    <row r="4921" spans="1:19">
      <c r="A4921" t="s">
        <v>12318</v>
      </c>
      <c r="B4921" t="s">
        <v>3053</v>
      </c>
      <c r="C4921" t="s">
        <v>35</v>
      </c>
      <c r="D4921" t="s">
        <v>54</v>
      </c>
      <c r="E4921">
        <v>192.43</v>
      </c>
      <c r="F4921" t="s">
        <v>23</v>
      </c>
      <c r="G4921" t="s">
        <v>24</v>
      </c>
      <c r="H4921">
        <v>13.52</v>
      </c>
      <c r="I4921">
        <v>0</v>
      </c>
      <c r="J4921" t="s">
        <v>48</v>
      </c>
      <c r="K4921">
        <v>518018</v>
      </c>
      <c r="L4921">
        <v>13</v>
      </c>
      <c r="M4921">
        <v>0</v>
      </c>
      <c r="N4921">
        <v>0</v>
      </c>
      <c r="O4921">
        <v>0</v>
      </c>
      <c r="P4921">
        <v>0</v>
      </c>
      <c r="Q4921">
        <v>0</v>
      </c>
      <c r="R4921" t="s">
        <v>12319</v>
      </c>
    </row>
    <row r="4922" spans="1:19">
      <c r="A4922" t="s">
        <v>12320</v>
      </c>
      <c r="B4922" t="s">
        <v>9125</v>
      </c>
      <c r="C4922" t="s">
        <v>21</v>
      </c>
      <c r="D4922" t="s">
        <v>54</v>
      </c>
      <c r="E4922">
        <v>397.7</v>
      </c>
      <c r="F4922" t="s">
        <v>39</v>
      </c>
      <c r="G4922" t="s">
        <v>40</v>
      </c>
      <c r="H4922">
        <v>13.64</v>
      </c>
      <c r="I4922">
        <v>0</v>
      </c>
      <c r="J4922" t="s">
        <v>31</v>
      </c>
      <c r="K4922">
        <v>537055</v>
      </c>
      <c r="L4922">
        <v>44</v>
      </c>
      <c r="M4922">
        <v>0</v>
      </c>
      <c r="N4922">
        <v>1</v>
      </c>
      <c r="O4922">
        <v>0</v>
      </c>
      <c r="P4922">
        <v>0</v>
      </c>
      <c r="Q4922">
        <v>0</v>
      </c>
      <c r="R4922" t="s">
        <v>12321</v>
      </c>
    </row>
    <row r="4923" spans="1:19">
      <c r="A4923" t="s">
        <v>12322</v>
      </c>
      <c r="B4923" t="s">
        <v>12323</v>
      </c>
      <c r="C4923" t="s">
        <v>21</v>
      </c>
      <c r="D4923" t="s">
        <v>22</v>
      </c>
      <c r="E4923">
        <v>440.54</v>
      </c>
      <c r="F4923" t="s">
        <v>39</v>
      </c>
      <c r="G4923" t="s">
        <v>24</v>
      </c>
      <c r="H4923">
        <v>2.4</v>
      </c>
      <c r="I4923">
        <v>0</v>
      </c>
      <c r="J4923" t="s">
        <v>48</v>
      </c>
      <c r="K4923">
        <v>478455</v>
      </c>
      <c r="L4923">
        <v>51</v>
      </c>
      <c r="M4923">
        <v>1</v>
      </c>
      <c r="N4923">
        <v>0</v>
      </c>
      <c r="O4923">
        <v>0</v>
      </c>
      <c r="P4923">
        <v>0</v>
      </c>
      <c r="Q4923">
        <v>1</v>
      </c>
      <c r="R4923" t="s">
        <v>12324</v>
      </c>
      <c r="S4923" t="s">
        <v>50</v>
      </c>
    </row>
    <row r="4924" spans="1:19">
      <c r="A4924" t="s">
        <v>12325</v>
      </c>
      <c r="B4924" t="s">
        <v>1965</v>
      </c>
      <c r="C4924" t="s">
        <v>128</v>
      </c>
      <c r="D4924" t="s">
        <v>30</v>
      </c>
      <c r="E4924">
        <v>574.45000000000005</v>
      </c>
      <c r="F4924" t="s">
        <v>23</v>
      </c>
      <c r="G4924" t="s">
        <v>24</v>
      </c>
      <c r="H4924">
        <v>1.86</v>
      </c>
      <c r="I4924">
        <v>0</v>
      </c>
      <c r="J4924" t="s">
        <v>25</v>
      </c>
      <c r="K4924">
        <v>438415</v>
      </c>
      <c r="L4924">
        <v>22</v>
      </c>
      <c r="M4924">
        <v>0</v>
      </c>
      <c r="N4924">
        <v>0</v>
      </c>
      <c r="O4924">
        <v>0</v>
      </c>
      <c r="P4924">
        <v>0</v>
      </c>
      <c r="Q4924">
        <v>0</v>
      </c>
      <c r="R4924" t="s">
        <v>12326</v>
      </c>
    </row>
    <row r="4925" spans="1:19">
      <c r="A4925" t="s">
        <v>12327</v>
      </c>
      <c r="B4925" t="s">
        <v>1816</v>
      </c>
      <c r="C4925" t="s">
        <v>21</v>
      </c>
      <c r="D4925" t="s">
        <v>30</v>
      </c>
      <c r="E4925">
        <v>849.29</v>
      </c>
      <c r="F4925" t="s">
        <v>23</v>
      </c>
      <c r="G4925" t="s">
        <v>24</v>
      </c>
      <c r="H4925">
        <v>2.52</v>
      </c>
      <c r="I4925">
        <v>0</v>
      </c>
      <c r="J4925" t="s">
        <v>25</v>
      </c>
      <c r="K4925">
        <v>419056</v>
      </c>
      <c r="L4925">
        <v>24</v>
      </c>
      <c r="M4925">
        <v>0</v>
      </c>
      <c r="N4925">
        <v>0</v>
      </c>
      <c r="O4925">
        <v>0</v>
      </c>
      <c r="P4925">
        <v>0</v>
      </c>
      <c r="Q4925">
        <v>0</v>
      </c>
      <c r="R4925" t="s">
        <v>12328</v>
      </c>
    </row>
    <row r="4926" spans="1:19">
      <c r="A4926" t="s">
        <v>12329</v>
      </c>
      <c r="B4926" t="s">
        <v>6009</v>
      </c>
      <c r="C4926" t="s">
        <v>21</v>
      </c>
      <c r="D4926" t="s">
        <v>30</v>
      </c>
      <c r="E4926">
        <v>865.67</v>
      </c>
      <c r="F4926" t="s">
        <v>39</v>
      </c>
      <c r="G4926" t="s">
        <v>40</v>
      </c>
      <c r="H4926">
        <v>11.53</v>
      </c>
      <c r="I4926">
        <v>0</v>
      </c>
      <c r="J4926" t="s">
        <v>144</v>
      </c>
      <c r="K4926">
        <v>518978</v>
      </c>
      <c r="L4926">
        <v>11</v>
      </c>
      <c r="M4926">
        <v>0</v>
      </c>
      <c r="N4926">
        <v>0</v>
      </c>
      <c r="O4926">
        <v>0</v>
      </c>
      <c r="P4926">
        <v>0</v>
      </c>
      <c r="Q4926">
        <v>0</v>
      </c>
      <c r="R4926" t="s">
        <v>12330</v>
      </c>
    </row>
    <row r="4927" spans="1:19">
      <c r="A4927" t="s">
        <v>12331</v>
      </c>
      <c r="B4927" t="s">
        <v>10832</v>
      </c>
      <c r="C4927" t="s">
        <v>53</v>
      </c>
      <c r="D4927" t="s">
        <v>30</v>
      </c>
      <c r="E4927">
        <v>232.66</v>
      </c>
      <c r="F4927" t="s">
        <v>23</v>
      </c>
      <c r="G4927" t="s">
        <v>24</v>
      </c>
      <c r="H4927">
        <v>11.62</v>
      </c>
      <c r="I4927">
        <v>0</v>
      </c>
      <c r="J4927" t="s">
        <v>31</v>
      </c>
      <c r="K4927">
        <v>451163</v>
      </c>
      <c r="L4927">
        <v>14</v>
      </c>
      <c r="M4927">
        <v>0</v>
      </c>
      <c r="N4927">
        <v>0</v>
      </c>
      <c r="O4927">
        <v>0</v>
      </c>
      <c r="P4927">
        <v>0</v>
      </c>
      <c r="Q4927">
        <v>0</v>
      </c>
      <c r="R4927" t="s">
        <v>12332</v>
      </c>
    </row>
    <row r="4928" spans="1:19">
      <c r="A4928" t="s">
        <v>12333</v>
      </c>
      <c r="B4928" t="s">
        <v>5788</v>
      </c>
      <c r="C4928" t="s">
        <v>29</v>
      </c>
      <c r="D4928" t="s">
        <v>54</v>
      </c>
      <c r="E4928">
        <v>508.25</v>
      </c>
      <c r="F4928" t="s">
        <v>23</v>
      </c>
      <c r="G4928" t="s">
        <v>24</v>
      </c>
      <c r="H4928">
        <v>11.12</v>
      </c>
      <c r="I4928">
        <v>0</v>
      </c>
      <c r="J4928" t="s">
        <v>144</v>
      </c>
      <c r="K4928">
        <v>479996</v>
      </c>
      <c r="L4928">
        <v>53</v>
      </c>
      <c r="M4928">
        <v>0</v>
      </c>
      <c r="N4928">
        <v>0</v>
      </c>
      <c r="O4928">
        <v>1</v>
      </c>
      <c r="P4928">
        <v>0</v>
      </c>
      <c r="Q4928">
        <v>0</v>
      </c>
      <c r="R4928" t="s">
        <v>12334</v>
      </c>
    </row>
    <row r="4929" spans="1:18">
      <c r="A4929" t="s">
        <v>12335</v>
      </c>
      <c r="B4929" t="s">
        <v>9750</v>
      </c>
      <c r="C4929" t="s">
        <v>53</v>
      </c>
      <c r="D4929" t="s">
        <v>30</v>
      </c>
      <c r="E4929">
        <v>1146.95</v>
      </c>
      <c r="F4929" t="s">
        <v>55</v>
      </c>
      <c r="G4929" t="s">
        <v>40</v>
      </c>
      <c r="H4929">
        <v>9.77</v>
      </c>
      <c r="I4929">
        <v>0</v>
      </c>
      <c r="J4929" t="s">
        <v>25</v>
      </c>
      <c r="K4929">
        <v>464027</v>
      </c>
      <c r="L4929">
        <v>75</v>
      </c>
      <c r="M4929">
        <v>1</v>
      </c>
      <c r="N4929">
        <v>1</v>
      </c>
      <c r="O4929">
        <v>1</v>
      </c>
      <c r="P4929">
        <v>0</v>
      </c>
      <c r="Q4929">
        <v>0</v>
      </c>
      <c r="R4929" t="s">
        <v>12336</v>
      </c>
    </row>
    <row r="4930" spans="1:18">
      <c r="A4930" t="s">
        <v>12337</v>
      </c>
      <c r="B4930" t="s">
        <v>1254</v>
      </c>
      <c r="C4930" t="s">
        <v>35</v>
      </c>
      <c r="D4930" t="s">
        <v>54</v>
      </c>
      <c r="E4930">
        <v>309.47000000000003</v>
      </c>
      <c r="F4930" t="s">
        <v>23</v>
      </c>
      <c r="G4930" t="s">
        <v>24</v>
      </c>
      <c r="H4930">
        <v>9.1</v>
      </c>
      <c r="I4930">
        <v>0</v>
      </c>
      <c r="J4930" t="s">
        <v>31</v>
      </c>
      <c r="K4930">
        <v>467272</v>
      </c>
      <c r="L4930">
        <v>12</v>
      </c>
      <c r="M4930">
        <v>0</v>
      </c>
      <c r="N4930">
        <v>0</v>
      </c>
      <c r="O4930">
        <v>0</v>
      </c>
      <c r="P4930">
        <v>0</v>
      </c>
      <c r="Q4930">
        <v>0</v>
      </c>
      <c r="R4930" t="s">
        <v>12338</v>
      </c>
    </row>
    <row r="4931" spans="1:18">
      <c r="A4931" t="s">
        <v>12339</v>
      </c>
      <c r="B4931" t="s">
        <v>5401</v>
      </c>
      <c r="C4931" t="s">
        <v>35</v>
      </c>
      <c r="D4931" t="s">
        <v>30</v>
      </c>
      <c r="E4931">
        <v>2548.5300000000002</v>
      </c>
      <c r="F4931" t="s">
        <v>55</v>
      </c>
      <c r="G4931" t="s">
        <v>40</v>
      </c>
      <c r="H4931">
        <v>4.91</v>
      </c>
      <c r="I4931">
        <v>0</v>
      </c>
      <c r="J4931" t="s">
        <v>31</v>
      </c>
      <c r="K4931">
        <v>517187</v>
      </c>
      <c r="L4931">
        <v>25</v>
      </c>
      <c r="M4931">
        <v>0</v>
      </c>
      <c r="N4931">
        <v>0</v>
      </c>
      <c r="O4931">
        <v>0</v>
      </c>
      <c r="P4931">
        <v>0</v>
      </c>
      <c r="Q4931">
        <v>0</v>
      </c>
      <c r="R4931" t="s">
        <v>12340</v>
      </c>
    </row>
    <row r="4932" spans="1:18">
      <c r="A4932" t="s">
        <v>12341</v>
      </c>
      <c r="B4932" t="s">
        <v>528</v>
      </c>
      <c r="C4932" t="s">
        <v>121</v>
      </c>
      <c r="D4932" t="s">
        <v>22</v>
      </c>
      <c r="E4932">
        <v>187.9</v>
      </c>
      <c r="F4932" t="s">
        <v>55</v>
      </c>
      <c r="G4932" t="s">
        <v>40</v>
      </c>
      <c r="H4932">
        <v>11.8</v>
      </c>
      <c r="I4932">
        <v>0</v>
      </c>
      <c r="J4932" t="s">
        <v>48</v>
      </c>
      <c r="K4932">
        <v>557647</v>
      </c>
      <c r="L4932">
        <v>22</v>
      </c>
      <c r="M4932">
        <v>0</v>
      </c>
      <c r="N4932">
        <v>0</v>
      </c>
      <c r="O4932">
        <v>0</v>
      </c>
      <c r="P4932">
        <v>0</v>
      </c>
      <c r="Q4932">
        <v>0</v>
      </c>
      <c r="R4932" t="s">
        <v>12342</v>
      </c>
    </row>
    <row r="4933" spans="1:18">
      <c r="A4933" t="s">
        <v>12343</v>
      </c>
      <c r="B4933" t="s">
        <v>2176</v>
      </c>
      <c r="C4933" t="s">
        <v>29</v>
      </c>
      <c r="D4933" t="s">
        <v>70</v>
      </c>
      <c r="E4933">
        <v>1585.87</v>
      </c>
      <c r="F4933" t="s">
        <v>23</v>
      </c>
      <c r="G4933" t="s">
        <v>24</v>
      </c>
      <c r="H4933">
        <v>5.16</v>
      </c>
      <c r="I4933">
        <v>0</v>
      </c>
      <c r="J4933" t="s">
        <v>25</v>
      </c>
      <c r="K4933">
        <v>440113</v>
      </c>
      <c r="L4933">
        <v>43</v>
      </c>
      <c r="M4933">
        <v>0</v>
      </c>
      <c r="N4933">
        <v>0</v>
      </c>
      <c r="O4933">
        <v>1</v>
      </c>
      <c r="P4933">
        <v>0</v>
      </c>
      <c r="Q4933">
        <v>0</v>
      </c>
      <c r="R4933" t="s">
        <v>12344</v>
      </c>
    </row>
    <row r="4934" spans="1:18">
      <c r="A4934" t="s">
        <v>12345</v>
      </c>
      <c r="B4934" t="s">
        <v>750</v>
      </c>
      <c r="C4934" t="s">
        <v>29</v>
      </c>
      <c r="D4934" t="s">
        <v>30</v>
      </c>
      <c r="E4934">
        <v>432.41</v>
      </c>
      <c r="F4934" t="s">
        <v>23</v>
      </c>
      <c r="G4934" t="s">
        <v>24</v>
      </c>
      <c r="H4934">
        <v>2</v>
      </c>
      <c r="I4934">
        <v>0</v>
      </c>
      <c r="J4934" t="s">
        <v>31</v>
      </c>
      <c r="K4934">
        <v>543769</v>
      </c>
      <c r="L4934">
        <v>24</v>
      </c>
      <c r="M4934">
        <v>0</v>
      </c>
      <c r="N4934">
        <v>0</v>
      </c>
      <c r="O4934">
        <v>0</v>
      </c>
      <c r="P4934">
        <v>0</v>
      </c>
      <c r="Q4934">
        <v>0</v>
      </c>
      <c r="R4934" t="s">
        <v>12346</v>
      </c>
    </row>
    <row r="4935" spans="1:18">
      <c r="A4935" t="s">
        <v>12347</v>
      </c>
      <c r="B4935" t="s">
        <v>7052</v>
      </c>
      <c r="C4935" t="s">
        <v>121</v>
      </c>
      <c r="D4935" t="s">
        <v>70</v>
      </c>
      <c r="E4935">
        <v>288.36</v>
      </c>
      <c r="F4935" t="s">
        <v>23</v>
      </c>
      <c r="G4935" t="s">
        <v>24</v>
      </c>
      <c r="H4935">
        <v>3.41</v>
      </c>
      <c r="I4935">
        <v>0</v>
      </c>
      <c r="J4935" t="s">
        <v>25</v>
      </c>
      <c r="K4935">
        <v>457039</v>
      </c>
      <c r="L4935">
        <v>41</v>
      </c>
      <c r="M4935">
        <v>0</v>
      </c>
      <c r="N4935">
        <v>1</v>
      </c>
      <c r="O4935">
        <v>0</v>
      </c>
      <c r="P4935">
        <v>0</v>
      </c>
      <c r="Q4935">
        <v>0</v>
      </c>
      <c r="R4935" t="s">
        <v>12348</v>
      </c>
    </row>
    <row r="4936" spans="1:18">
      <c r="A4936" t="s">
        <v>12349</v>
      </c>
      <c r="B4936" t="s">
        <v>1518</v>
      </c>
      <c r="C4936" t="s">
        <v>21</v>
      </c>
      <c r="D4936" t="s">
        <v>70</v>
      </c>
      <c r="E4936">
        <v>816.66</v>
      </c>
      <c r="F4936" t="s">
        <v>55</v>
      </c>
      <c r="G4936" t="s">
        <v>40</v>
      </c>
      <c r="H4936">
        <v>5.04</v>
      </c>
      <c r="I4936">
        <v>0</v>
      </c>
      <c r="J4936" t="s">
        <v>25</v>
      </c>
      <c r="K4936">
        <v>511169</v>
      </c>
      <c r="L4936">
        <v>44</v>
      </c>
      <c r="M4936">
        <v>0</v>
      </c>
      <c r="N4936">
        <v>0</v>
      </c>
      <c r="O4936">
        <v>0</v>
      </c>
      <c r="P4936">
        <v>1</v>
      </c>
      <c r="Q4936">
        <v>0</v>
      </c>
      <c r="R4936" t="s">
        <v>12350</v>
      </c>
    </row>
    <row r="4937" spans="1:18">
      <c r="A4937" t="s">
        <v>12351</v>
      </c>
      <c r="B4937" t="s">
        <v>12352</v>
      </c>
      <c r="C4937" t="s">
        <v>121</v>
      </c>
      <c r="D4937" t="s">
        <v>54</v>
      </c>
      <c r="E4937">
        <v>68</v>
      </c>
      <c r="F4937" t="s">
        <v>39</v>
      </c>
      <c r="G4937" t="s">
        <v>40</v>
      </c>
      <c r="H4937">
        <v>14.95</v>
      </c>
      <c r="I4937">
        <v>0</v>
      </c>
      <c r="J4937" t="s">
        <v>31</v>
      </c>
      <c r="K4937">
        <v>475080</v>
      </c>
      <c r="L4937">
        <v>21</v>
      </c>
      <c r="M4937">
        <v>0</v>
      </c>
      <c r="N4937">
        <v>0</v>
      </c>
      <c r="O4937">
        <v>0</v>
      </c>
      <c r="P4937">
        <v>0</v>
      </c>
      <c r="Q4937">
        <v>0</v>
      </c>
      <c r="R4937" t="s">
        <v>12353</v>
      </c>
    </row>
    <row r="4938" spans="1:18">
      <c r="A4938" t="s">
        <v>12354</v>
      </c>
      <c r="B4938" t="s">
        <v>1064</v>
      </c>
      <c r="C4938" t="s">
        <v>128</v>
      </c>
      <c r="D4938" t="s">
        <v>70</v>
      </c>
      <c r="E4938">
        <v>1043.9000000000001</v>
      </c>
      <c r="F4938" t="s">
        <v>23</v>
      </c>
      <c r="G4938" t="s">
        <v>24</v>
      </c>
      <c r="H4938">
        <v>6.75</v>
      </c>
      <c r="I4938">
        <v>0</v>
      </c>
      <c r="J4938" t="s">
        <v>48</v>
      </c>
      <c r="K4938">
        <v>523243</v>
      </c>
      <c r="L4938">
        <v>10</v>
      </c>
      <c r="M4938">
        <v>0</v>
      </c>
      <c r="N4938">
        <v>0</v>
      </c>
      <c r="O4938">
        <v>0</v>
      </c>
      <c r="P4938">
        <v>0</v>
      </c>
      <c r="Q4938">
        <v>0</v>
      </c>
      <c r="R4938" t="s">
        <v>12355</v>
      </c>
    </row>
    <row r="4939" spans="1:18">
      <c r="A4939" t="s">
        <v>12356</v>
      </c>
      <c r="B4939" t="s">
        <v>4032</v>
      </c>
      <c r="C4939" t="s">
        <v>44</v>
      </c>
      <c r="D4939" t="s">
        <v>30</v>
      </c>
      <c r="E4939">
        <v>332.41</v>
      </c>
      <c r="F4939" t="s">
        <v>23</v>
      </c>
      <c r="G4939" t="s">
        <v>24</v>
      </c>
      <c r="H4939">
        <v>4.3899999999999997</v>
      </c>
      <c r="I4939">
        <v>0</v>
      </c>
      <c r="J4939" t="s">
        <v>31</v>
      </c>
      <c r="K4939">
        <v>442897</v>
      </c>
      <c r="L4939">
        <v>43</v>
      </c>
      <c r="M4939">
        <v>0</v>
      </c>
      <c r="N4939">
        <v>0</v>
      </c>
      <c r="O4939">
        <v>1</v>
      </c>
      <c r="P4939">
        <v>0</v>
      </c>
      <c r="Q4939">
        <v>0</v>
      </c>
      <c r="R4939" t="s">
        <v>12357</v>
      </c>
    </row>
    <row r="4940" spans="1:18">
      <c r="A4940" t="s">
        <v>12358</v>
      </c>
      <c r="B4940" t="s">
        <v>1298</v>
      </c>
      <c r="C4940" t="s">
        <v>128</v>
      </c>
      <c r="D4940" t="s">
        <v>22</v>
      </c>
      <c r="E4940">
        <v>540.69000000000005</v>
      </c>
      <c r="F4940" t="s">
        <v>23</v>
      </c>
      <c r="G4940" t="s">
        <v>24</v>
      </c>
      <c r="H4940">
        <v>2.33</v>
      </c>
      <c r="I4940">
        <v>0</v>
      </c>
      <c r="J4940" t="s">
        <v>25</v>
      </c>
      <c r="K4940">
        <v>440728</v>
      </c>
      <c r="L4940">
        <v>18</v>
      </c>
      <c r="M4940">
        <v>0</v>
      </c>
      <c r="N4940">
        <v>0</v>
      </c>
      <c r="O4940">
        <v>0</v>
      </c>
      <c r="P4940">
        <v>0</v>
      </c>
      <c r="Q4940">
        <v>0</v>
      </c>
      <c r="R4940" t="s">
        <v>12359</v>
      </c>
    </row>
    <row r="4941" spans="1:18">
      <c r="A4941" t="s">
        <v>12360</v>
      </c>
      <c r="B4941" t="s">
        <v>8707</v>
      </c>
      <c r="C4941" t="s">
        <v>35</v>
      </c>
      <c r="D4941" t="s">
        <v>30</v>
      </c>
      <c r="E4941">
        <v>114.53</v>
      </c>
      <c r="F4941" t="s">
        <v>23</v>
      </c>
      <c r="G4941" t="s">
        <v>24</v>
      </c>
      <c r="H4941">
        <v>9.6</v>
      </c>
      <c r="I4941">
        <v>0</v>
      </c>
      <c r="J4941" t="s">
        <v>25</v>
      </c>
      <c r="K4941">
        <v>417258</v>
      </c>
      <c r="L4941">
        <v>24</v>
      </c>
      <c r="M4941">
        <v>0</v>
      </c>
      <c r="N4941">
        <v>0</v>
      </c>
      <c r="O4941">
        <v>0</v>
      </c>
      <c r="P4941">
        <v>0</v>
      </c>
      <c r="Q4941">
        <v>0</v>
      </c>
      <c r="R4941" t="s">
        <v>12361</v>
      </c>
    </row>
    <row r="4942" spans="1:18">
      <c r="A4942" t="s">
        <v>12362</v>
      </c>
      <c r="B4942" t="s">
        <v>1497</v>
      </c>
      <c r="C4942" t="s">
        <v>60</v>
      </c>
      <c r="D4942" t="s">
        <v>22</v>
      </c>
      <c r="E4942">
        <v>163.41</v>
      </c>
      <c r="F4942" t="s">
        <v>23</v>
      </c>
      <c r="G4942" t="s">
        <v>24</v>
      </c>
      <c r="H4942">
        <v>1.25</v>
      </c>
      <c r="I4942">
        <v>0</v>
      </c>
      <c r="J4942" t="s">
        <v>31</v>
      </c>
      <c r="K4942">
        <v>508645</v>
      </c>
      <c r="L4942">
        <v>40</v>
      </c>
      <c r="M4942">
        <v>0</v>
      </c>
      <c r="N4942">
        <v>0</v>
      </c>
      <c r="O4942">
        <v>1</v>
      </c>
      <c r="P4942">
        <v>0</v>
      </c>
      <c r="Q4942">
        <v>0</v>
      </c>
      <c r="R4942" t="s">
        <v>12363</v>
      </c>
    </row>
    <row r="4943" spans="1:18">
      <c r="A4943" t="s">
        <v>12364</v>
      </c>
      <c r="B4943" t="s">
        <v>12365</v>
      </c>
      <c r="C4943" t="s">
        <v>35</v>
      </c>
      <c r="D4943" t="s">
        <v>70</v>
      </c>
      <c r="E4943">
        <v>1173.68</v>
      </c>
      <c r="F4943" t="s">
        <v>23</v>
      </c>
      <c r="G4943" t="s">
        <v>24</v>
      </c>
      <c r="H4943">
        <v>9.73</v>
      </c>
      <c r="I4943">
        <v>0</v>
      </c>
      <c r="J4943" t="s">
        <v>25</v>
      </c>
      <c r="K4943">
        <v>513084</v>
      </c>
      <c r="L4943">
        <v>12</v>
      </c>
      <c r="M4943">
        <v>0</v>
      </c>
      <c r="N4943">
        <v>0</v>
      </c>
      <c r="O4943">
        <v>0</v>
      </c>
      <c r="P4943">
        <v>0</v>
      </c>
      <c r="Q4943">
        <v>0</v>
      </c>
      <c r="R4943" t="s">
        <v>12366</v>
      </c>
    </row>
    <row r="4944" spans="1:18">
      <c r="A4944" t="s">
        <v>12367</v>
      </c>
      <c r="B4944" t="s">
        <v>5984</v>
      </c>
      <c r="C4944" t="s">
        <v>44</v>
      </c>
      <c r="D4944" t="s">
        <v>54</v>
      </c>
      <c r="E4944">
        <v>71.39</v>
      </c>
      <c r="F4944" t="s">
        <v>23</v>
      </c>
      <c r="G4944" t="s">
        <v>24</v>
      </c>
      <c r="H4944">
        <v>8.98</v>
      </c>
      <c r="I4944">
        <v>0</v>
      </c>
      <c r="J4944" t="s">
        <v>25</v>
      </c>
      <c r="K4944">
        <v>429701</v>
      </c>
      <c r="L4944">
        <v>38</v>
      </c>
      <c r="M4944">
        <v>0</v>
      </c>
      <c r="N4944">
        <v>1</v>
      </c>
      <c r="O4944">
        <v>0</v>
      </c>
      <c r="P4944">
        <v>0</v>
      </c>
      <c r="Q4944">
        <v>0</v>
      </c>
      <c r="R4944" t="s">
        <v>12368</v>
      </c>
    </row>
    <row r="4945" spans="1:19">
      <c r="A4945" t="s">
        <v>12369</v>
      </c>
      <c r="B4945" t="s">
        <v>1106</v>
      </c>
      <c r="C4945" t="s">
        <v>60</v>
      </c>
      <c r="D4945" t="s">
        <v>22</v>
      </c>
      <c r="E4945">
        <v>364.52</v>
      </c>
      <c r="F4945" t="s">
        <v>23</v>
      </c>
      <c r="G4945" t="s">
        <v>24</v>
      </c>
      <c r="H4945">
        <v>2.77</v>
      </c>
      <c r="I4945">
        <v>0</v>
      </c>
      <c r="J4945" t="s">
        <v>31</v>
      </c>
      <c r="K4945">
        <v>534020</v>
      </c>
      <c r="L4945">
        <v>15</v>
      </c>
      <c r="M4945">
        <v>0</v>
      </c>
      <c r="N4945">
        <v>0</v>
      </c>
      <c r="O4945">
        <v>0</v>
      </c>
      <c r="P4945">
        <v>0</v>
      </c>
      <c r="Q4945">
        <v>0</v>
      </c>
      <c r="R4945" t="s">
        <v>12370</v>
      </c>
    </row>
    <row r="4946" spans="1:19">
      <c r="A4946" t="s">
        <v>12371</v>
      </c>
      <c r="B4946" t="s">
        <v>10858</v>
      </c>
      <c r="C4946" t="s">
        <v>60</v>
      </c>
      <c r="D4946" t="s">
        <v>70</v>
      </c>
      <c r="E4946">
        <v>424.11</v>
      </c>
      <c r="F4946" t="s">
        <v>23</v>
      </c>
      <c r="G4946" t="s">
        <v>24</v>
      </c>
      <c r="H4946">
        <v>8.42</v>
      </c>
      <c r="I4946">
        <v>0</v>
      </c>
      <c r="J4946" t="s">
        <v>31</v>
      </c>
      <c r="K4946">
        <v>556885</v>
      </c>
      <c r="L4946">
        <v>11</v>
      </c>
      <c r="M4946">
        <v>0</v>
      </c>
      <c r="N4946">
        <v>0</v>
      </c>
      <c r="O4946">
        <v>0</v>
      </c>
      <c r="P4946">
        <v>0</v>
      </c>
      <c r="Q4946">
        <v>0</v>
      </c>
      <c r="R4946" t="s">
        <v>12372</v>
      </c>
    </row>
    <row r="4947" spans="1:19">
      <c r="A4947" t="s">
        <v>12373</v>
      </c>
      <c r="B4947" t="s">
        <v>12374</v>
      </c>
      <c r="C4947" t="s">
        <v>128</v>
      </c>
      <c r="D4947" t="s">
        <v>30</v>
      </c>
      <c r="E4947">
        <v>184.72</v>
      </c>
      <c r="F4947" t="s">
        <v>23</v>
      </c>
      <c r="G4947" t="s">
        <v>24</v>
      </c>
      <c r="H4947">
        <v>8.7200000000000006</v>
      </c>
      <c r="I4947">
        <v>0</v>
      </c>
      <c r="J4947" t="s">
        <v>48</v>
      </c>
      <c r="K4947">
        <v>469889</v>
      </c>
      <c r="L4947">
        <v>37</v>
      </c>
      <c r="M4947">
        <v>0</v>
      </c>
      <c r="N4947">
        <v>0</v>
      </c>
      <c r="O4947">
        <v>0</v>
      </c>
      <c r="P4947">
        <v>1</v>
      </c>
      <c r="Q4947">
        <v>0</v>
      </c>
      <c r="R4947" t="s">
        <v>12375</v>
      </c>
    </row>
    <row r="4948" spans="1:19">
      <c r="A4948" t="s">
        <v>12376</v>
      </c>
      <c r="B4948" t="s">
        <v>513</v>
      </c>
      <c r="C4948" t="s">
        <v>121</v>
      </c>
      <c r="D4948" t="s">
        <v>54</v>
      </c>
      <c r="E4948">
        <v>461.33</v>
      </c>
      <c r="F4948" t="s">
        <v>55</v>
      </c>
      <c r="G4948" t="s">
        <v>24</v>
      </c>
      <c r="H4948">
        <v>8.14</v>
      </c>
      <c r="I4948">
        <v>0</v>
      </c>
      <c r="J4948" t="s">
        <v>31</v>
      </c>
      <c r="K4948">
        <v>414947</v>
      </c>
      <c r="L4948">
        <v>18</v>
      </c>
      <c r="M4948">
        <v>0</v>
      </c>
      <c r="N4948">
        <v>0</v>
      </c>
      <c r="O4948">
        <v>0</v>
      </c>
      <c r="P4948">
        <v>0</v>
      </c>
      <c r="Q4948">
        <v>0</v>
      </c>
      <c r="R4948" t="s">
        <v>12377</v>
      </c>
      <c r="S4948" t="s">
        <v>57</v>
      </c>
    </row>
    <row r="4949" spans="1:19">
      <c r="A4949" t="s">
        <v>12378</v>
      </c>
      <c r="B4949" t="s">
        <v>1486</v>
      </c>
      <c r="C4949" t="s">
        <v>121</v>
      </c>
      <c r="D4949" t="s">
        <v>22</v>
      </c>
      <c r="E4949">
        <v>317.83</v>
      </c>
      <c r="F4949" t="s">
        <v>39</v>
      </c>
      <c r="G4949" t="s">
        <v>40</v>
      </c>
      <c r="H4949">
        <v>5.07</v>
      </c>
      <c r="I4949">
        <v>0</v>
      </c>
      <c r="J4949" t="s">
        <v>25</v>
      </c>
      <c r="K4949">
        <v>481779</v>
      </c>
      <c r="L4949">
        <v>13</v>
      </c>
      <c r="M4949">
        <v>0</v>
      </c>
      <c r="N4949">
        <v>0</v>
      </c>
      <c r="O4949">
        <v>0</v>
      </c>
      <c r="P4949">
        <v>0</v>
      </c>
      <c r="Q4949">
        <v>0</v>
      </c>
      <c r="R4949" t="s">
        <v>12379</v>
      </c>
    </row>
    <row r="4950" spans="1:19">
      <c r="A4950" t="s">
        <v>12380</v>
      </c>
      <c r="B4950" t="s">
        <v>5671</v>
      </c>
      <c r="C4950" t="s">
        <v>44</v>
      </c>
      <c r="D4950" t="s">
        <v>30</v>
      </c>
      <c r="E4950">
        <v>353.13</v>
      </c>
      <c r="F4950" t="s">
        <v>55</v>
      </c>
      <c r="G4950" t="s">
        <v>40</v>
      </c>
      <c r="H4950">
        <v>6.58</v>
      </c>
      <c r="I4950">
        <v>0</v>
      </c>
      <c r="J4950" t="s">
        <v>48</v>
      </c>
      <c r="K4950">
        <v>434086</v>
      </c>
      <c r="L4950">
        <v>52</v>
      </c>
      <c r="M4950">
        <v>0</v>
      </c>
      <c r="N4950">
        <v>0</v>
      </c>
      <c r="O4950">
        <v>1</v>
      </c>
      <c r="P4950">
        <v>0</v>
      </c>
      <c r="Q4950">
        <v>0</v>
      </c>
      <c r="R4950" t="s">
        <v>12381</v>
      </c>
    </row>
    <row r="4951" spans="1:19">
      <c r="A4951" t="s">
        <v>12382</v>
      </c>
      <c r="B4951" t="s">
        <v>2616</v>
      </c>
      <c r="C4951" t="s">
        <v>44</v>
      </c>
      <c r="D4951" t="s">
        <v>70</v>
      </c>
      <c r="E4951">
        <v>606.16999999999996</v>
      </c>
      <c r="F4951" t="s">
        <v>23</v>
      </c>
      <c r="G4951" t="s">
        <v>24</v>
      </c>
      <c r="H4951">
        <v>4.42</v>
      </c>
      <c r="I4951">
        <v>0</v>
      </c>
      <c r="J4951" t="s">
        <v>48</v>
      </c>
      <c r="K4951">
        <v>483225</v>
      </c>
      <c r="L4951">
        <v>20</v>
      </c>
      <c r="M4951">
        <v>0</v>
      </c>
      <c r="N4951">
        <v>0</v>
      </c>
      <c r="O4951">
        <v>0</v>
      </c>
      <c r="P4951">
        <v>0</v>
      </c>
      <c r="Q4951">
        <v>0</v>
      </c>
      <c r="R4951" t="s">
        <v>12383</v>
      </c>
    </row>
    <row r="4952" spans="1:19">
      <c r="A4952" t="s">
        <v>12384</v>
      </c>
      <c r="B4952" t="s">
        <v>12385</v>
      </c>
      <c r="C4952" t="s">
        <v>53</v>
      </c>
      <c r="D4952" t="s">
        <v>54</v>
      </c>
      <c r="E4952">
        <v>382.86</v>
      </c>
      <c r="F4952" t="s">
        <v>23</v>
      </c>
      <c r="G4952" t="s">
        <v>24</v>
      </c>
      <c r="H4952">
        <v>9.18</v>
      </c>
      <c r="I4952">
        <v>0</v>
      </c>
      <c r="J4952" t="s">
        <v>25</v>
      </c>
      <c r="K4952">
        <v>465154</v>
      </c>
      <c r="L4952">
        <v>16</v>
      </c>
      <c r="M4952">
        <v>0</v>
      </c>
      <c r="N4952">
        <v>0</v>
      </c>
      <c r="O4952">
        <v>0</v>
      </c>
      <c r="P4952">
        <v>0</v>
      </c>
      <c r="Q4952">
        <v>0</v>
      </c>
      <c r="R4952" t="s">
        <v>12386</v>
      </c>
    </row>
    <row r="4953" spans="1:19">
      <c r="A4953" t="s">
        <v>12387</v>
      </c>
      <c r="B4953" t="s">
        <v>3841</v>
      </c>
      <c r="C4953" t="s">
        <v>121</v>
      </c>
      <c r="D4953" t="s">
        <v>70</v>
      </c>
      <c r="E4953">
        <v>475.28</v>
      </c>
      <c r="F4953" t="s">
        <v>39</v>
      </c>
      <c r="G4953" t="s">
        <v>40</v>
      </c>
      <c r="H4953">
        <v>1.95</v>
      </c>
      <c r="I4953">
        <v>0</v>
      </c>
      <c r="J4953" t="s">
        <v>31</v>
      </c>
      <c r="K4953">
        <v>540960</v>
      </c>
      <c r="L4953">
        <v>22</v>
      </c>
      <c r="M4953">
        <v>0</v>
      </c>
      <c r="N4953">
        <v>0</v>
      </c>
      <c r="O4953">
        <v>0</v>
      </c>
      <c r="P4953">
        <v>0</v>
      </c>
      <c r="Q4953">
        <v>0</v>
      </c>
      <c r="R4953" t="s">
        <v>12388</v>
      </c>
    </row>
    <row r="4954" spans="1:19">
      <c r="A4954" t="s">
        <v>12389</v>
      </c>
      <c r="B4954" t="s">
        <v>1530</v>
      </c>
      <c r="C4954" t="s">
        <v>35</v>
      </c>
      <c r="D4954" t="s">
        <v>70</v>
      </c>
      <c r="E4954">
        <v>787.02</v>
      </c>
      <c r="F4954" t="s">
        <v>23</v>
      </c>
      <c r="G4954" t="s">
        <v>24</v>
      </c>
      <c r="H4954">
        <v>2.84</v>
      </c>
      <c r="I4954">
        <v>1</v>
      </c>
      <c r="J4954" t="s">
        <v>25</v>
      </c>
      <c r="K4954">
        <v>551730</v>
      </c>
      <c r="L4954">
        <v>80</v>
      </c>
      <c r="M4954">
        <v>1</v>
      </c>
      <c r="N4954">
        <v>1</v>
      </c>
      <c r="O4954">
        <v>0</v>
      </c>
      <c r="P4954">
        <v>0</v>
      </c>
      <c r="Q4954">
        <v>0</v>
      </c>
      <c r="R4954" s="34">
        <v>45836.034629629627</v>
      </c>
    </row>
    <row r="4955" spans="1:19">
      <c r="A4955" t="s">
        <v>12390</v>
      </c>
      <c r="B4955" t="s">
        <v>12391</v>
      </c>
      <c r="C4955" t="s">
        <v>21</v>
      </c>
      <c r="D4955" t="s">
        <v>22</v>
      </c>
      <c r="E4955">
        <v>875.36</v>
      </c>
      <c r="F4955" t="s">
        <v>55</v>
      </c>
      <c r="G4955" t="s">
        <v>40</v>
      </c>
      <c r="H4955">
        <v>3.69</v>
      </c>
      <c r="I4955">
        <v>0</v>
      </c>
      <c r="J4955" t="s">
        <v>31</v>
      </c>
      <c r="K4955">
        <v>535746</v>
      </c>
      <c r="L4955">
        <v>56</v>
      </c>
      <c r="M4955">
        <v>1</v>
      </c>
      <c r="N4955">
        <v>0</v>
      </c>
      <c r="O4955">
        <v>0</v>
      </c>
      <c r="P4955">
        <v>0</v>
      </c>
      <c r="Q4955">
        <v>1</v>
      </c>
      <c r="R4955" t="s">
        <v>12392</v>
      </c>
    </row>
    <row r="4956" spans="1:19">
      <c r="A4956" t="s">
        <v>12393</v>
      </c>
      <c r="B4956" t="s">
        <v>7600</v>
      </c>
      <c r="C4956" t="s">
        <v>29</v>
      </c>
      <c r="D4956" t="s">
        <v>70</v>
      </c>
      <c r="E4956">
        <v>176.38</v>
      </c>
      <c r="F4956" t="s">
        <v>23</v>
      </c>
      <c r="G4956" t="s">
        <v>24</v>
      </c>
      <c r="H4956">
        <v>3.47</v>
      </c>
      <c r="I4956">
        <v>0</v>
      </c>
      <c r="J4956" t="s">
        <v>25</v>
      </c>
      <c r="K4956">
        <v>496081</v>
      </c>
      <c r="L4956">
        <v>15</v>
      </c>
      <c r="M4956">
        <v>0</v>
      </c>
      <c r="N4956">
        <v>0</v>
      </c>
      <c r="O4956">
        <v>0</v>
      </c>
      <c r="P4956">
        <v>0</v>
      </c>
      <c r="Q4956">
        <v>0</v>
      </c>
      <c r="R4956" t="s">
        <v>12394</v>
      </c>
    </row>
    <row r="4957" spans="1:19">
      <c r="A4957" t="s">
        <v>12395</v>
      </c>
      <c r="B4957" t="s">
        <v>1666</v>
      </c>
      <c r="C4957" t="s">
        <v>44</v>
      </c>
      <c r="D4957" t="s">
        <v>22</v>
      </c>
      <c r="E4957">
        <v>293.5</v>
      </c>
      <c r="F4957" t="s">
        <v>55</v>
      </c>
      <c r="G4957" t="s">
        <v>24</v>
      </c>
      <c r="H4957">
        <v>0.72</v>
      </c>
      <c r="I4957">
        <v>0</v>
      </c>
      <c r="J4957" t="s">
        <v>48</v>
      </c>
      <c r="K4957">
        <v>500943</v>
      </c>
      <c r="L4957">
        <v>11</v>
      </c>
      <c r="M4957">
        <v>0</v>
      </c>
      <c r="N4957">
        <v>0</v>
      </c>
      <c r="O4957">
        <v>0</v>
      </c>
      <c r="P4957">
        <v>0</v>
      </c>
      <c r="Q4957">
        <v>0</v>
      </c>
      <c r="R4957" t="s">
        <v>12396</v>
      </c>
      <c r="S4957" t="s">
        <v>57</v>
      </c>
    </row>
    <row r="4958" spans="1:19">
      <c r="A4958" t="s">
        <v>12397</v>
      </c>
      <c r="B4958" t="s">
        <v>2295</v>
      </c>
      <c r="C4958" t="s">
        <v>21</v>
      </c>
      <c r="D4958" t="s">
        <v>70</v>
      </c>
      <c r="E4958">
        <v>627.09</v>
      </c>
      <c r="F4958" t="s">
        <v>39</v>
      </c>
      <c r="G4958" t="s">
        <v>40</v>
      </c>
      <c r="H4958">
        <v>8.43</v>
      </c>
      <c r="I4958">
        <v>0</v>
      </c>
      <c r="J4958" t="s">
        <v>25</v>
      </c>
      <c r="K4958">
        <v>423014</v>
      </c>
      <c r="L4958">
        <v>13</v>
      </c>
      <c r="M4958">
        <v>0</v>
      </c>
      <c r="N4958">
        <v>0</v>
      </c>
      <c r="O4958">
        <v>0</v>
      </c>
      <c r="P4958">
        <v>0</v>
      </c>
      <c r="Q4958">
        <v>0</v>
      </c>
      <c r="R4958" t="s">
        <v>12398</v>
      </c>
    </row>
    <row r="4959" spans="1:19">
      <c r="A4959" t="s">
        <v>12399</v>
      </c>
      <c r="B4959" t="s">
        <v>2000</v>
      </c>
      <c r="C4959" t="s">
        <v>95</v>
      </c>
      <c r="D4959" t="s">
        <v>70</v>
      </c>
      <c r="E4959">
        <v>914.62</v>
      </c>
      <c r="F4959" t="s">
        <v>23</v>
      </c>
      <c r="G4959" t="s">
        <v>24</v>
      </c>
      <c r="H4959">
        <v>5.3</v>
      </c>
      <c r="I4959">
        <v>0</v>
      </c>
      <c r="J4959" t="s">
        <v>144</v>
      </c>
      <c r="K4959">
        <v>469341</v>
      </c>
      <c r="L4959">
        <v>15</v>
      </c>
      <c r="M4959">
        <v>0</v>
      </c>
      <c r="N4959">
        <v>0</v>
      </c>
      <c r="O4959">
        <v>0</v>
      </c>
      <c r="P4959">
        <v>0</v>
      </c>
      <c r="Q4959">
        <v>0</v>
      </c>
      <c r="R4959" t="s">
        <v>12400</v>
      </c>
    </row>
    <row r="4960" spans="1:19">
      <c r="A4960" t="s">
        <v>12401</v>
      </c>
      <c r="B4960" t="s">
        <v>12402</v>
      </c>
      <c r="C4960" t="s">
        <v>29</v>
      </c>
      <c r="D4960" t="s">
        <v>22</v>
      </c>
      <c r="E4960">
        <v>689.07</v>
      </c>
      <c r="F4960" t="s">
        <v>23</v>
      </c>
      <c r="G4960" t="s">
        <v>24</v>
      </c>
      <c r="H4960">
        <v>6.57</v>
      </c>
      <c r="I4960">
        <v>0</v>
      </c>
      <c r="J4960" t="s">
        <v>31</v>
      </c>
      <c r="K4960">
        <v>550442</v>
      </c>
      <c r="L4960">
        <v>15</v>
      </c>
      <c r="M4960">
        <v>0</v>
      </c>
      <c r="N4960">
        <v>0</v>
      </c>
      <c r="O4960">
        <v>0</v>
      </c>
      <c r="P4960">
        <v>0</v>
      </c>
      <c r="Q4960">
        <v>0</v>
      </c>
      <c r="R4960" t="s">
        <v>12403</v>
      </c>
    </row>
    <row r="4961" spans="1:18">
      <c r="A4961" t="s">
        <v>12404</v>
      </c>
      <c r="B4961" t="s">
        <v>1642</v>
      </c>
      <c r="C4961" t="s">
        <v>44</v>
      </c>
      <c r="D4961" t="s">
        <v>54</v>
      </c>
      <c r="E4961">
        <v>635.11</v>
      </c>
      <c r="F4961" t="s">
        <v>23</v>
      </c>
      <c r="G4961" t="s">
        <v>24</v>
      </c>
      <c r="H4961">
        <v>8.9</v>
      </c>
      <c r="I4961">
        <v>0</v>
      </c>
      <c r="J4961" t="s">
        <v>31</v>
      </c>
      <c r="K4961">
        <v>462299</v>
      </c>
      <c r="L4961">
        <v>21</v>
      </c>
      <c r="M4961">
        <v>0</v>
      </c>
      <c r="N4961">
        <v>0</v>
      </c>
      <c r="O4961">
        <v>0</v>
      </c>
      <c r="P4961">
        <v>0</v>
      </c>
      <c r="Q4961">
        <v>0</v>
      </c>
      <c r="R4961" t="s">
        <v>12405</v>
      </c>
    </row>
    <row r="4962" spans="1:18">
      <c r="A4962" t="s">
        <v>12406</v>
      </c>
      <c r="B4962" t="s">
        <v>5184</v>
      </c>
      <c r="C4962" t="s">
        <v>128</v>
      </c>
      <c r="D4962" t="s">
        <v>54</v>
      </c>
      <c r="E4962">
        <v>182.33</v>
      </c>
      <c r="F4962" t="s">
        <v>39</v>
      </c>
      <c r="G4962" t="s">
        <v>40</v>
      </c>
      <c r="H4962">
        <v>16.010000000000002</v>
      </c>
      <c r="I4962">
        <v>0</v>
      </c>
      <c r="J4962" t="s">
        <v>25</v>
      </c>
      <c r="K4962">
        <v>480626</v>
      </c>
      <c r="L4962">
        <v>23</v>
      </c>
      <c r="M4962">
        <v>0</v>
      </c>
      <c r="N4962">
        <v>0</v>
      </c>
      <c r="O4962">
        <v>0</v>
      </c>
      <c r="P4962">
        <v>0</v>
      </c>
      <c r="Q4962">
        <v>0</v>
      </c>
      <c r="R4962" t="s">
        <v>12407</v>
      </c>
    </row>
    <row r="4963" spans="1:18">
      <c r="A4963" t="s">
        <v>12408</v>
      </c>
      <c r="B4963" t="s">
        <v>12409</v>
      </c>
      <c r="C4963" t="s">
        <v>121</v>
      </c>
      <c r="D4963" t="s">
        <v>30</v>
      </c>
      <c r="E4963">
        <v>180.22</v>
      </c>
      <c r="F4963" t="s">
        <v>23</v>
      </c>
      <c r="G4963" t="s">
        <v>24</v>
      </c>
      <c r="H4963">
        <v>6.95</v>
      </c>
      <c r="I4963">
        <v>0</v>
      </c>
      <c r="J4963" t="s">
        <v>31</v>
      </c>
      <c r="K4963">
        <v>518294</v>
      </c>
      <c r="L4963">
        <v>19</v>
      </c>
      <c r="M4963">
        <v>0</v>
      </c>
      <c r="N4963">
        <v>0</v>
      </c>
      <c r="O4963">
        <v>0</v>
      </c>
      <c r="P4963">
        <v>0</v>
      </c>
      <c r="Q4963">
        <v>0</v>
      </c>
      <c r="R4963" t="s">
        <v>12410</v>
      </c>
    </row>
    <row r="4964" spans="1:18">
      <c r="A4964" t="s">
        <v>12411</v>
      </c>
      <c r="B4964" t="s">
        <v>7566</v>
      </c>
      <c r="C4964" t="s">
        <v>44</v>
      </c>
      <c r="D4964" t="s">
        <v>54</v>
      </c>
      <c r="E4964">
        <v>350.39</v>
      </c>
      <c r="F4964" t="s">
        <v>39</v>
      </c>
      <c r="G4964" t="s">
        <v>40</v>
      </c>
      <c r="H4964">
        <v>10.25</v>
      </c>
      <c r="I4964">
        <v>0</v>
      </c>
      <c r="J4964" t="s">
        <v>25</v>
      </c>
      <c r="K4964">
        <v>436449</v>
      </c>
      <c r="L4964">
        <v>50</v>
      </c>
      <c r="M4964">
        <v>1</v>
      </c>
      <c r="N4964">
        <v>0</v>
      </c>
      <c r="O4964">
        <v>0</v>
      </c>
      <c r="P4964">
        <v>0</v>
      </c>
      <c r="Q4964">
        <v>1</v>
      </c>
      <c r="R4964" t="s">
        <v>12412</v>
      </c>
    </row>
    <row r="4965" spans="1:18">
      <c r="A4965" t="s">
        <v>12413</v>
      </c>
      <c r="B4965" t="s">
        <v>9024</v>
      </c>
      <c r="C4965" t="s">
        <v>35</v>
      </c>
      <c r="D4965" t="s">
        <v>30</v>
      </c>
      <c r="E4965">
        <v>771.16</v>
      </c>
      <c r="F4965" t="s">
        <v>23</v>
      </c>
      <c r="G4965" t="s">
        <v>24</v>
      </c>
      <c r="H4965">
        <v>9.17</v>
      </c>
      <c r="I4965">
        <v>0</v>
      </c>
      <c r="J4965" t="s">
        <v>25</v>
      </c>
      <c r="K4965">
        <v>555733</v>
      </c>
      <c r="L4965">
        <v>23</v>
      </c>
      <c r="M4965">
        <v>0</v>
      </c>
      <c r="N4965">
        <v>0</v>
      </c>
      <c r="O4965">
        <v>0</v>
      </c>
      <c r="P4965">
        <v>0</v>
      </c>
      <c r="Q4965">
        <v>0</v>
      </c>
      <c r="R4965" t="s">
        <v>12414</v>
      </c>
    </row>
    <row r="4966" spans="1:18">
      <c r="A4966" t="s">
        <v>12415</v>
      </c>
      <c r="B4966" t="s">
        <v>11872</v>
      </c>
      <c r="C4966" t="s">
        <v>121</v>
      </c>
      <c r="D4966" t="s">
        <v>70</v>
      </c>
      <c r="E4966">
        <v>223.93</v>
      </c>
      <c r="F4966" t="s">
        <v>39</v>
      </c>
      <c r="G4966" t="s">
        <v>40</v>
      </c>
      <c r="H4966">
        <v>2.35</v>
      </c>
      <c r="I4966">
        <v>0</v>
      </c>
      <c r="J4966" t="s">
        <v>25</v>
      </c>
      <c r="K4966">
        <v>450846</v>
      </c>
      <c r="L4966">
        <v>72</v>
      </c>
      <c r="M4966">
        <v>1</v>
      </c>
      <c r="N4966">
        <v>1</v>
      </c>
      <c r="O4966">
        <v>1</v>
      </c>
      <c r="P4966">
        <v>0</v>
      </c>
      <c r="Q4966">
        <v>0</v>
      </c>
      <c r="R4966" t="s">
        <v>12416</v>
      </c>
    </row>
    <row r="4967" spans="1:18">
      <c r="A4967" t="s">
        <v>12417</v>
      </c>
      <c r="B4967" t="s">
        <v>472</v>
      </c>
      <c r="C4967" t="s">
        <v>44</v>
      </c>
      <c r="D4967" t="s">
        <v>30</v>
      </c>
      <c r="E4967">
        <v>308.81</v>
      </c>
      <c r="F4967" t="s">
        <v>39</v>
      </c>
      <c r="G4967" t="s">
        <v>40</v>
      </c>
      <c r="H4967">
        <v>10.119999999999999</v>
      </c>
      <c r="I4967">
        <v>0</v>
      </c>
      <c r="J4967" t="s">
        <v>25</v>
      </c>
      <c r="K4967">
        <v>557464</v>
      </c>
      <c r="L4967">
        <v>20</v>
      </c>
      <c r="M4967">
        <v>0</v>
      </c>
      <c r="N4967">
        <v>0</v>
      </c>
      <c r="O4967">
        <v>0</v>
      </c>
      <c r="P4967">
        <v>0</v>
      </c>
      <c r="Q4967">
        <v>0</v>
      </c>
      <c r="R4967" t="s">
        <v>12418</v>
      </c>
    </row>
    <row r="4968" spans="1:18">
      <c r="A4968" t="s">
        <v>12419</v>
      </c>
      <c r="B4968" t="s">
        <v>9756</v>
      </c>
      <c r="C4968" t="s">
        <v>44</v>
      </c>
      <c r="D4968" t="s">
        <v>30</v>
      </c>
      <c r="E4968">
        <v>393.38</v>
      </c>
      <c r="F4968" t="s">
        <v>23</v>
      </c>
      <c r="G4968" t="s">
        <v>24</v>
      </c>
      <c r="H4968">
        <v>2.21</v>
      </c>
      <c r="I4968">
        <v>0</v>
      </c>
      <c r="J4968" t="s">
        <v>25</v>
      </c>
      <c r="K4968">
        <v>542704</v>
      </c>
      <c r="L4968">
        <v>45</v>
      </c>
      <c r="M4968">
        <v>0</v>
      </c>
      <c r="N4968">
        <v>1</v>
      </c>
      <c r="O4968">
        <v>0</v>
      </c>
      <c r="P4968">
        <v>0</v>
      </c>
      <c r="Q4968">
        <v>0</v>
      </c>
      <c r="R4968" t="s">
        <v>12420</v>
      </c>
    </row>
    <row r="4969" spans="1:18">
      <c r="A4969" t="s">
        <v>12421</v>
      </c>
      <c r="B4969" t="s">
        <v>11966</v>
      </c>
      <c r="C4969" t="s">
        <v>44</v>
      </c>
      <c r="D4969" t="s">
        <v>22</v>
      </c>
      <c r="E4969">
        <v>622.12</v>
      </c>
      <c r="F4969" t="s">
        <v>23</v>
      </c>
      <c r="G4969" t="s">
        <v>24</v>
      </c>
      <c r="H4969">
        <v>1.76</v>
      </c>
      <c r="I4969">
        <v>0</v>
      </c>
      <c r="J4969" t="s">
        <v>25</v>
      </c>
      <c r="K4969">
        <v>419195</v>
      </c>
      <c r="L4969">
        <v>24</v>
      </c>
      <c r="M4969">
        <v>0</v>
      </c>
      <c r="N4969">
        <v>0</v>
      </c>
      <c r="O4969">
        <v>0</v>
      </c>
      <c r="P4969">
        <v>0</v>
      </c>
      <c r="Q4969">
        <v>0</v>
      </c>
      <c r="R4969" t="s">
        <v>12422</v>
      </c>
    </row>
    <row r="4970" spans="1:18">
      <c r="A4970" t="s">
        <v>12423</v>
      </c>
      <c r="B4970" t="s">
        <v>720</v>
      </c>
      <c r="C4970" t="s">
        <v>121</v>
      </c>
      <c r="D4970" t="s">
        <v>30</v>
      </c>
      <c r="E4970">
        <v>149.46</v>
      </c>
      <c r="F4970" t="s">
        <v>23</v>
      </c>
      <c r="G4970" t="s">
        <v>24</v>
      </c>
      <c r="H4970">
        <v>3.29</v>
      </c>
      <c r="I4970">
        <v>0</v>
      </c>
      <c r="J4970" t="s">
        <v>31</v>
      </c>
      <c r="K4970">
        <v>427050</v>
      </c>
      <c r="L4970">
        <v>19</v>
      </c>
      <c r="M4970">
        <v>0</v>
      </c>
      <c r="N4970">
        <v>0</v>
      </c>
      <c r="O4970">
        <v>0</v>
      </c>
      <c r="P4970">
        <v>0</v>
      </c>
      <c r="Q4970">
        <v>0</v>
      </c>
      <c r="R4970" t="s">
        <v>12424</v>
      </c>
    </row>
    <row r="4971" spans="1:18">
      <c r="A4971" t="s">
        <v>12425</v>
      </c>
      <c r="B4971" t="s">
        <v>5666</v>
      </c>
      <c r="C4971" t="s">
        <v>44</v>
      </c>
      <c r="D4971" t="s">
        <v>30</v>
      </c>
      <c r="E4971">
        <v>713.24</v>
      </c>
      <c r="F4971" t="s">
        <v>55</v>
      </c>
      <c r="G4971" t="s">
        <v>40</v>
      </c>
      <c r="H4971">
        <v>7.11</v>
      </c>
      <c r="I4971">
        <v>0</v>
      </c>
      <c r="J4971" t="s">
        <v>144</v>
      </c>
      <c r="K4971">
        <v>460668</v>
      </c>
      <c r="L4971">
        <v>11</v>
      </c>
      <c r="M4971">
        <v>0</v>
      </c>
      <c r="N4971">
        <v>0</v>
      </c>
      <c r="O4971">
        <v>0</v>
      </c>
      <c r="P4971">
        <v>0</v>
      </c>
      <c r="Q4971">
        <v>0</v>
      </c>
      <c r="R4971" t="s">
        <v>12426</v>
      </c>
    </row>
    <row r="4972" spans="1:18">
      <c r="A4972" t="s">
        <v>12427</v>
      </c>
      <c r="B4972" t="s">
        <v>8488</v>
      </c>
      <c r="C4972" t="s">
        <v>29</v>
      </c>
      <c r="D4972" t="s">
        <v>70</v>
      </c>
      <c r="E4972">
        <v>698.84</v>
      </c>
      <c r="F4972" t="s">
        <v>23</v>
      </c>
      <c r="G4972" t="s">
        <v>24</v>
      </c>
      <c r="H4972">
        <v>9.75</v>
      </c>
      <c r="I4972">
        <v>0</v>
      </c>
      <c r="J4972" t="s">
        <v>31</v>
      </c>
      <c r="K4972">
        <v>439115</v>
      </c>
      <c r="L4972">
        <v>12</v>
      </c>
      <c r="M4972">
        <v>0</v>
      </c>
      <c r="N4972">
        <v>0</v>
      </c>
      <c r="O4972">
        <v>0</v>
      </c>
      <c r="P4972">
        <v>0</v>
      </c>
      <c r="Q4972">
        <v>0</v>
      </c>
      <c r="R4972" t="s">
        <v>12428</v>
      </c>
    </row>
    <row r="4973" spans="1:18">
      <c r="A4973" t="s">
        <v>12429</v>
      </c>
      <c r="B4973" t="s">
        <v>3965</v>
      </c>
      <c r="C4973" t="s">
        <v>29</v>
      </c>
      <c r="D4973" t="s">
        <v>30</v>
      </c>
      <c r="E4973">
        <v>542.19000000000005</v>
      </c>
      <c r="F4973" t="s">
        <v>23</v>
      </c>
      <c r="G4973" t="s">
        <v>24</v>
      </c>
      <c r="H4973">
        <v>3.48</v>
      </c>
      <c r="I4973">
        <v>0</v>
      </c>
      <c r="J4973" t="s">
        <v>48</v>
      </c>
      <c r="K4973">
        <v>457477</v>
      </c>
      <c r="L4973">
        <v>20</v>
      </c>
      <c r="M4973">
        <v>0</v>
      </c>
      <c r="N4973">
        <v>0</v>
      </c>
      <c r="O4973">
        <v>0</v>
      </c>
      <c r="P4973">
        <v>0</v>
      </c>
      <c r="Q4973">
        <v>0</v>
      </c>
      <c r="R4973" t="s">
        <v>12430</v>
      </c>
    </row>
    <row r="4974" spans="1:18">
      <c r="A4974" t="s">
        <v>12431</v>
      </c>
      <c r="B4974" t="s">
        <v>12432</v>
      </c>
      <c r="C4974" t="s">
        <v>111</v>
      </c>
      <c r="D4974" t="s">
        <v>30</v>
      </c>
      <c r="E4974">
        <v>1270.8900000000001</v>
      </c>
      <c r="F4974" t="s">
        <v>23</v>
      </c>
      <c r="G4974" t="s">
        <v>24</v>
      </c>
      <c r="H4974">
        <v>9.6</v>
      </c>
      <c r="I4974">
        <v>0</v>
      </c>
      <c r="J4974" t="s">
        <v>31</v>
      </c>
      <c r="K4974">
        <v>483053</v>
      </c>
      <c r="L4974">
        <v>20</v>
      </c>
      <c r="M4974">
        <v>0</v>
      </c>
      <c r="N4974">
        <v>0</v>
      </c>
      <c r="O4974">
        <v>0</v>
      </c>
      <c r="P4974">
        <v>0</v>
      </c>
      <c r="Q4974">
        <v>0</v>
      </c>
      <c r="R4974" t="s">
        <v>12433</v>
      </c>
    </row>
    <row r="4975" spans="1:18">
      <c r="A4975" t="s">
        <v>12434</v>
      </c>
      <c r="B4975" t="s">
        <v>5125</v>
      </c>
      <c r="C4975" t="s">
        <v>121</v>
      </c>
      <c r="D4975" t="s">
        <v>54</v>
      </c>
      <c r="E4975">
        <v>78.069999999999993</v>
      </c>
      <c r="F4975" t="s">
        <v>23</v>
      </c>
      <c r="G4975" t="s">
        <v>24</v>
      </c>
      <c r="H4975">
        <v>12.12</v>
      </c>
      <c r="I4975">
        <v>0</v>
      </c>
      <c r="J4975" t="s">
        <v>48</v>
      </c>
      <c r="K4975">
        <v>500634</v>
      </c>
      <c r="L4975">
        <v>11</v>
      </c>
      <c r="M4975">
        <v>0</v>
      </c>
      <c r="N4975">
        <v>0</v>
      </c>
      <c r="O4975">
        <v>0</v>
      </c>
      <c r="P4975">
        <v>0</v>
      </c>
      <c r="Q4975">
        <v>0</v>
      </c>
      <c r="R4975" t="s">
        <v>12435</v>
      </c>
    </row>
    <row r="4976" spans="1:18">
      <c r="A4976" t="s">
        <v>12436</v>
      </c>
      <c r="B4976" t="s">
        <v>5340</v>
      </c>
      <c r="C4976" t="s">
        <v>29</v>
      </c>
      <c r="D4976" t="s">
        <v>30</v>
      </c>
      <c r="E4976">
        <v>579.61</v>
      </c>
      <c r="F4976" t="s">
        <v>23</v>
      </c>
      <c r="G4976" t="s">
        <v>24</v>
      </c>
      <c r="H4976">
        <v>11.68</v>
      </c>
      <c r="I4976">
        <v>0</v>
      </c>
      <c r="J4976" t="s">
        <v>31</v>
      </c>
      <c r="K4976">
        <v>508527</v>
      </c>
      <c r="L4976">
        <v>20</v>
      </c>
      <c r="M4976">
        <v>0</v>
      </c>
      <c r="N4976">
        <v>0</v>
      </c>
      <c r="O4976">
        <v>0</v>
      </c>
      <c r="P4976">
        <v>0</v>
      </c>
      <c r="Q4976">
        <v>0</v>
      </c>
      <c r="R4976" t="s">
        <v>12437</v>
      </c>
    </row>
    <row r="4977" spans="1:19">
      <c r="A4977" t="s">
        <v>12438</v>
      </c>
      <c r="B4977" t="s">
        <v>10146</v>
      </c>
      <c r="C4977" t="s">
        <v>35</v>
      </c>
      <c r="D4977" t="s">
        <v>22</v>
      </c>
      <c r="E4977">
        <v>116.37</v>
      </c>
      <c r="F4977" t="s">
        <v>23</v>
      </c>
      <c r="G4977" t="s">
        <v>24</v>
      </c>
      <c r="H4977">
        <v>4</v>
      </c>
      <c r="I4977">
        <v>0</v>
      </c>
      <c r="J4977" t="s">
        <v>25</v>
      </c>
      <c r="K4977">
        <v>559243</v>
      </c>
      <c r="L4977">
        <v>19</v>
      </c>
      <c r="M4977">
        <v>0</v>
      </c>
      <c r="N4977">
        <v>0</v>
      </c>
      <c r="O4977">
        <v>0</v>
      </c>
      <c r="P4977">
        <v>0</v>
      </c>
      <c r="Q4977">
        <v>0</v>
      </c>
      <c r="R4977" t="s">
        <v>12439</v>
      </c>
    </row>
    <row r="4978" spans="1:19">
      <c r="A4978" t="s">
        <v>12440</v>
      </c>
      <c r="B4978" t="s">
        <v>1218</v>
      </c>
      <c r="C4978" t="s">
        <v>29</v>
      </c>
      <c r="D4978" t="s">
        <v>30</v>
      </c>
      <c r="E4978">
        <v>260.44</v>
      </c>
      <c r="F4978" t="s">
        <v>23</v>
      </c>
      <c r="G4978" t="s">
        <v>24</v>
      </c>
      <c r="H4978">
        <v>4.9000000000000004</v>
      </c>
      <c r="I4978">
        <v>0</v>
      </c>
      <c r="J4978" t="s">
        <v>31</v>
      </c>
      <c r="K4978">
        <v>523043</v>
      </c>
      <c r="L4978">
        <v>13</v>
      </c>
      <c r="M4978">
        <v>0</v>
      </c>
      <c r="N4978">
        <v>0</v>
      </c>
      <c r="O4978">
        <v>0</v>
      </c>
      <c r="P4978">
        <v>0</v>
      </c>
      <c r="Q4978">
        <v>0</v>
      </c>
      <c r="R4978" t="s">
        <v>12441</v>
      </c>
    </row>
    <row r="4979" spans="1:19">
      <c r="A4979" t="s">
        <v>12442</v>
      </c>
      <c r="B4979" t="s">
        <v>5862</v>
      </c>
      <c r="C4979" t="s">
        <v>21</v>
      </c>
      <c r="D4979" t="s">
        <v>30</v>
      </c>
      <c r="E4979">
        <v>175.62</v>
      </c>
      <c r="F4979" t="s">
        <v>23</v>
      </c>
      <c r="G4979" t="s">
        <v>24</v>
      </c>
      <c r="H4979">
        <v>2.1800000000000002</v>
      </c>
      <c r="I4979">
        <v>0</v>
      </c>
      <c r="J4979" t="s">
        <v>144</v>
      </c>
      <c r="K4979">
        <v>485890</v>
      </c>
      <c r="L4979">
        <v>19</v>
      </c>
      <c r="M4979">
        <v>0</v>
      </c>
      <c r="N4979">
        <v>0</v>
      </c>
      <c r="O4979">
        <v>0</v>
      </c>
      <c r="P4979">
        <v>0</v>
      </c>
      <c r="Q4979">
        <v>0</v>
      </c>
      <c r="R4979" t="s">
        <v>12443</v>
      </c>
    </row>
    <row r="4980" spans="1:19">
      <c r="A4980" t="s">
        <v>12444</v>
      </c>
      <c r="B4980" t="s">
        <v>316</v>
      </c>
      <c r="C4980" t="s">
        <v>44</v>
      </c>
      <c r="D4980" t="s">
        <v>70</v>
      </c>
      <c r="E4980">
        <v>269.41000000000003</v>
      </c>
      <c r="F4980" t="s">
        <v>23</v>
      </c>
      <c r="G4980" t="s">
        <v>24</v>
      </c>
      <c r="H4980">
        <v>9.15</v>
      </c>
      <c r="I4980">
        <v>0</v>
      </c>
      <c r="J4980" t="s">
        <v>25</v>
      </c>
      <c r="K4980">
        <v>451858</v>
      </c>
      <c r="L4980">
        <v>22</v>
      </c>
      <c r="M4980">
        <v>0</v>
      </c>
      <c r="N4980">
        <v>0</v>
      </c>
      <c r="O4980">
        <v>0</v>
      </c>
      <c r="P4980">
        <v>0</v>
      </c>
      <c r="Q4980">
        <v>0</v>
      </c>
      <c r="R4980" t="s">
        <v>12445</v>
      </c>
    </row>
    <row r="4981" spans="1:19">
      <c r="A4981" t="s">
        <v>12446</v>
      </c>
      <c r="B4981" t="s">
        <v>134</v>
      </c>
      <c r="C4981" t="s">
        <v>128</v>
      </c>
      <c r="D4981" t="s">
        <v>30</v>
      </c>
      <c r="E4981">
        <v>153.88</v>
      </c>
      <c r="F4981" t="s">
        <v>23</v>
      </c>
      <c r="G4981" t="s">
        <v>24</v>
      </c>
      <c r="H4981">
        <v>11.98</v>
      </c>
      <c r="I4981">
        <v>0</v>
      </c>
      <c r="J4981" t="s">
        <v>25</v>
      </c>
      <c r="K4981">
        <v>452483</v>
      </c>
      <c r="L4981">
        <v>40</v>
      </c>
      <c r="M4981">
        <v>0</v>
      </c>
      <c r="N4981">
        <v>1</v>
      </c>
      <c r="O4981">
        <v>0</v>
      </c>
      <c r="P4981">
        <v>0</v>
      </c>
      <c r="Q4981">
        <v>0</v>
      </c>
      <c r="R4981" t="s">
        <v>12447</v>
      </c>
    </row>
    <row r="4982" spans="1:19">
      <c r="A4982" t="s">
        <v>12448</v>
      </c>
      <c r="B4982" t="s">
        <v>5195</v>
      </c>
      <c r="C4982" t="s">
        <v>95</v>
      </c>
      <c r="D4982" t="s">
        <v>30</v>
      </c>
      <c r="E4982">
        <v>203.22</v>
      </c>
      <c r="F4982" t="s">
        <v>23</v>
      </c>
      <c r="G4982" t="s">
        <v>24</v>
      </c>
      <c r="H4982">
        <v>3.58</v>
      </c>
      <c r="I4982">
        <v>0</v>
      </c>
      <c r="J4982" t="s">
        <v>25</v>
      </c>
      <c r="K4982">
        <v>446984</v>
      </c>
      <c r="L4982">
        <v>14</v>
      </c>
      <c r="M4982">
        <v>0</v>
      </c>
      <c r="N4982">
        <v>0</v>
      </c>
      <c r="O4982">
        <v>0</v>
      </c>
      <c r="P4982">
        <v>0</v>
      </c>
      <c r="Q4982">
        <v>0</v>
      </c>
      <c r="R4982" t="s">
        <v>12449</v>
      </c>
    </row>
    <row r="4983" spans="1:19">
      <c r="A4983" t="s">
        <v>12450</v>
      </c>
      <c r="B4983" t="s">
        <v>7243</v>
      </c>
      <c r="C4983" t="s">
        <v>121</v>
      </c>
      <c r="D4983" t="s">
        <v>54</v>
      </c>
      <c r="E4983">
        <v>1507.96</v>
      </c>
      <c r="F4983" t="s">
        <v>39</v>
      </c>
      <c r="G4983" t="s">
        <v>40</v>
      </c>
      <c r="H4983">
        <v>14.89</v>
      </c>
      <c r="I4983">
        <v>0</v>
      </c>
      <c r="J4983" t="s">
        <v>31</v>
      </c>
      <c r="K4983">
        <v>428723</v>
      </c>
      <c r="L4983">
        <v>22</v>
      </c>
      <c r="M4983">
        <v>0</v>
      </c>
      <c r="N4983">
        <v>0</v>
      </c>
      <c r="O4983">
        <v>0</v>
      </c>
      <c r="P4983">
        <v>0</v>
      </c>
      <c r="Q4983">
        <v>0</v>
      </c>
      <c r="R4983" t="s">
        <v>12451</v>
      </c>
    </row>
    <row r="4984" spans="1:19">
      <c r="A4984" t="s">
        <v>12452</v>
      </c>
      <c r="B4984" t="s">
        <v>12453</v>
      </c>
      <c r="C4984" t="s">
        <v>35</v>
      </c>
      <c r="D4984" t="s">
        <v>54</v>
      </c>
      <c r="E4984">
        <v>532.84</v>
      </c>
      <c r="F4984" t="s">
        <v>55</v>
      </c>
      <c r="G4984" t="s">
        <v>40</v>
      </c>
      <c r="H4984">
        <v>14.33</v>
      </c>
      <c r="I4984">
        <v>0</v>
      </c>
      <c r="J4984" t="s">
        <v>48</v>
      </c>
      <c r="K4984">
        <v>527132</v>
      </c>
      <c r="L4984">
        <v>11</v>
      </c>
      <c r="M4984">
        <v>0</v>
      </c>
      <c r="N4984">
        <v>0</v>
      </c>
      <c r="O4984">
        <v>0</v>
      </c>
      <c r="P4984">
        <v>0</v>
      </c>
      <c r="Q4984">
        <v>0</v>
      </c>
      <c r="R4984" t="s">
        <v>12454</v>
      </c>
    </row>
    <row r="4985" spans="1:19">
      <c r="A4985" t="s">
        <v>12455</v>
      </c>
      <c r="B4985" t="s">
        <v>12456</v>
      </c>
      <c r="C4985" t="s">
        <v>29</v>
      </c>
      <c r="D4985" t="s">
        <v>30</v>
      </c>
      <c r="E4985">
        <v>100.88</v>
      </c>
      <c r="F4985" t="s">
        <v>39</v>
      </c>
      <c r="G4985" t="s">
        <v>40</v>
      </c>
      <c r="H4985">
        <v>11.92</v>
      </c>
      <c r="I4985">
        <v>0</v>
      </c>
      <c r="J4985" t="s">
        <v>48</v>
      </c>
      <c r="K4985">
        <v>551029</v>
      </c>
      <c r="L4985">
        <v>22</v>
      </c>
      <c r="M4985">
        <v>0</v>
      </c>
      <c r="N4985">
        <v>0</v>
      </c>
      <c r="O4985">
        <v>0</v>
      </c>
      <c r="P4985">
        <v>0</v>
      </c>
      <c r="Q4985">
        <v>0</v>
      </c>
      <c r="R4985" t="s">
        <v>12457</v>
      </c>
    </row>
    <row r="4986" spans="1:19">
      <c r="A4986" t="s">
        <v>12458</v>
      </c>
      <c r="B4986" t="s">
        <v>6644</v>
      </c>
      <c r="C4986" t="s">
        <v>29</v>
      </c>
      <c r="D4986" t="s">
        <v>54</v>
      </c>
      <c r="E4986">
        <v>537.41999999999996</v>
      </c>
      <c r="F4986" t="s">
        <v>39</v>
      </c>
      <c r="G4986" t="s">
        <v>24</v>
      </c>
      <c r="H4986">
        <v>11.47</v>
      </c>
      <c r="I4986">
        <v>0</v>
      </c>
      <c r="J4986" t="s">
        <v>25</v>
      </c>
      <c r="K4986">
        <v>467435</v>
      </c>
      <c r="L4986">
        <v>14</v>
      </c>
      <c r="M4986">
        <v>0</v>
      </c>
      <c r="N4986">
        <v>0</v>
      </c>
      <c r="O4986">
        <v>0</v>
      </c>
      <c r="P4986">
        <v>0</v>
      </c>
      <c r="Q4986">
        <v>0</v>
      </c>
      <c r="R4986" t="s">
        <v>12459</v>
      </c>
      <c r="S4986" t="s">
        <v>50</v>
      </c>
    </row>
    <row r="4987" spans="1:19">
      <c r="A4987" t="s">
        <v>12460</v>
      </c>
      <c r="B4987" t="s">
        <v>12461</v>
      </c>
      <c r="C4987" t="s">
        <v>29</v>
      </c>
      <c r="D4987" t="s">
        <v>30</v>
      </c>
      <c r="E4987">
        <v>875</v>
      </c>
      <c r="F4987" t="s">
        <v>23</v>
      </c>
      <c r="G4987" t="s">
        <v>24</v>
      </c>
      <c r="H4987">
        <v>1.0900000000000001</v>
      </c>
      <c r="I4987">
        <v>0</v>
      </c>
      <c r="J4987" t="s">
        <v>31</v>
      </c>
      <c r="K4987">
        <v>402504</v>
      </c>
      <c r="L4987">
        <v>24</v>
      </c>
      <c r="M4987">
        <v>0</v>
      </c>
      <c r="N4987">
        <v>0</v>
      </c>
      <c r="O4987">
        <v>0</v>
      </c>
      <c r="P4987">
        <v>0</v>
      </c>
      <c r="Q4987">
        <v>0</v>
      </c>
      <c r="R4987" t="s">
        <v>12462</v>
      </c>
    </row>
    <row r="4988" spans="1:19">
      <c r="A4988" t="s">
        <v>12463</v>
      </c>
      <c r="B4988" t="s">
        <v>361</v>
      </c>
      <c r="C4988" t="s">
        <v>29</v>
      </c>
      <c r="D4988" t="s">
        <v>54</v>
      </c>
      <c r="E4988">
        <v>224.78</v>
      </c>
      <c r="F4988" t="s">
        <v>39</v>
      </c>
      <c r="G4988" t="s">
        <v>40</v>
      </c>
      <c r="H4988">
        <v>14.24</v>
      </c>
      <c r="I4988">
        <v>0</v>
      </c>
      <c r="J4988" t="s">
        <v>31</v>
      </c>
      <c r="K4988">
        <v>401777</v>
      </c>
      <c r="L4988">
        <v>11</v>
      </c>
      <c r="M4988">
        <v>0</v>
      </c>
      <c r="N4988">
        <v>0</v>
      </c>
      <c r="O4988">
        <v>0</v>
      </c>
      <c r="P4988">
        <v>0</v>
      </c>
      <c r="Q4988">
        <v>0</v>
      </c>
      <c r="R4988" t="s">
        <v>12464</v>
      </c>
    </row>
    <row r="4989" spans="1:19">
      <c r="A4989" t="s">
        <v>12465</v>
      </c>
      <c r="B4989" t="s">
        <v>4943</v>
      </c>
      <c r="C4989" t="s">
        <v>121</v>
      </c>
      <c r="D4989" t="s">
        <v>22</v>
      </c>
      <c r="E4989">
        <v>1911.11</v>
      </c>
      <c r="F4989" t="s">
        <v>23</v>
      </c>
      <c r="G4989" t="s">
        <v>24</v>
      </c>
      <c r="H4989">
        <v>2.15</v>
      </c>
      <c r="I4989">
        <v>0</v>
      </c>
      <c r="J4989" t="s">
        <v>31</v>
      </c>
      <c r="K4989">
        <v>460369</v>
      </c>
      <c r="L4989">
        <v>22</v>
      </c>
      <c r="M4989">
        <v>0</v>
      </c>
      <c r="N4989">
        <v>0</v>
      </c>
      <c r="O4989">
        <v>0</v>
      </c>
      <c r="P4989">
        <v>0</v>
      </c>
      <c r="Q4989">
        <v>0</v>
      </c>
      <c r="R4989" t="s">
        <v>12466</v>
      </c>
    </row>
    <row r="4990" spans="1:19">
      <c r="A4990" t="s">
        <v>12467</v>
      </c>
      <c r="B4990" t="s">
        <v>9479</v>
      </c>
      <c r="C4990" t="s">
        <v>35</v>
      </c>
      <c r="D4990" t="s">
        <v>54</v>
      </c>
      <c r="E4990">
        <v>1579.38</v>
      </c>
      <c r="F4990" t="s">
        <v>39</v>
      </c>
      <c r="G4990" t="s">
        <v>40</v>
      </c>
      <c r="H4990">
        <v>14.4</v>
      </c>
      <c r="I4990">
        <v>0</v>
      </c>
      <c r="J4990" t="s">
        <v>144</v>
      </c>
      <c r="K4990">
        <v>410877</v>
      </c>
      <c r="L4990">
        <v>11</v>
      </c>
      <c r="M4990">
        <v>0</v>
      </c>
      <c r="N4990">
        <v>0</v>
      </c>
      <c r="O4990">
        <v>0</v>
      </c>
      <c r="P4990">
        <v>0</v>
      </c>
      <c r="Q4990">
        <v>0</v>
      </c>
      <c r="R4990" t="s">
        <v>12468</v>
      </c>
    </row>
    <row r="4991" spans="1:19">
      <c r="A4991" t="s">
        <v>12469</v>
      </c>
      <c r="B4991" t="s">
        <v>5483</v>
      </c>
      <c r="C4991" t="s">
        <v>21</v>
      </c>
      <c r="D4991" t="s">
        <v>22</v>
      </c>
      <c r="E4991">
        <v>557.05999999999995</v>
      </c>
      <c r="F4991" t="s">
        <v>23</v>
      </c>
      <c r="G4991" t="s">
        <v>24</v>
      </c>
      <c r="H4991">
        <v>0.61</v>
      </c>
      <c r="I4991">
        <v>0</v>
      </c>
      <c r="J4991" t="s">
        <v>48</v>
      </c>
      <c r="K4991">
        <v>479941</v>
      </c>
      <c r="L4991">
        <v>18</v>
      </c>
      <c r="M4991">
        <v>0</v>
      </c>
      <c r="N4991">
        <v>0</v>
      </c>
      <c r="O4991">
        <v>0</v>
      </c>
      <c r="P4991">
        <v>0</v>
      </c>
      <c r="Q4991">
        <v>0</v>
      </c>
      <c r="R4991" t="s">
        <v>12470</v>
      </c>
    </row>
    <row r="4992" spans="1:19">
      <c r="A4992" t="s">
        <v>12471</v>
      </c>
      <c r="B4992" t="s">
        <v>5981</v>
      </c>
      <c r="C4992" t="s">
        <v>29</v>
      </c>
      <c r="D4992" t="s">
        <v>54</v>
      </c>
      <c r="E4992">
        <v>76.5</v>
      </c>
      <c r="F4992" t="s">
        <v>39</v>
      </c>
      <c r="G4992" t="s">
        <v>40</v>
      </c>
      <c r="H4992">
        <v>14.05</v>
      </c>
      <c r="I4992">
        <v>0</v>
      </c>
      <c r="J4992" t="s">
        <v>31</v>
      </c>
      <c r="K4992">
        <v>542468</v>
      </c>
      <c r="L4992">
        <v>20</v>
      </c>
      <c r="M4992">
        <v>0</v>
      </c>
      <c r="N4992">
        <v>0</v>
      </c>
      <c r="O4992">
        <v>0</v>
      </c>
      <c r="P4992">
        <v>0</v>
      </c>
      <c r="Q4992">
        <v>0</v>
      </c>
      <c r="R4992" t="s">
        <v>12472</v>
      </c>
    </row>
    <row r="4993" spans="1:19">
      <c r="A4993" t="s">
        <v>12473</v>
      </c>
      <c r="B4993" t="s">
        <v>5019</v>
      </c>
      <c r="C4993" t="s">
        <v>35</v>
      </c>
      <c r="D4993" t="s">
        <v>70</v>
      </c>
      <c r="E4993">
        <v>1045.8499999999999</v>
      </c>
      <c r="F4993" t="s">
        <v>39</v>
      </c>
      <c r="G4993" t="s">
        <v>24</v>
      </c>
      <c r="H4993">
        <v>8</v>
      </c>
      <c r="I4993">
        <v>0</v>
      </c>
      <c r="J4993" t="s">
        <v>31</v>
      </c>
      <c r="K4993">
        <v>504947</v>
      </c>
      <c r="L4993">
        <v>10</v>
      </c>
      <c r="M4993">
        <v>0</v>
      </c>
      <c r="N4993">
        <v>0</v>
      </c>
      <c r="O4993">
        <v>0</v>
      </c>
      <c r="P4993">
        <v>0</v>
      </c>
      <c r="Q4993">
        <v>0</v>
      </c>
      <c r="R4993" t="s">
        <v>12474</v>
      </c>
      <c r="S4993" t="s">
        <v>50</v>
      </c>
    </row>
    <row r="4994" spans="1:19">
      <c r="A4994" t="s">
        <v>12475</v>
      </c>
      <c r="B4994" t="s">
        <v>2580</v>
      </c>
      <c r="C4994" t="s">
        <v>21</v>
      </c>
      <c r="D4994" t="s">
        <v>22</v>
      </c>
      <c r="E4994">
        <v>388.64</v>
      </c>
      <c r="F4994" t="s">
        <v>39</v>
      </c>
      <c r="G4994" t="s">
        <v>40</v>
      </c>
      <c r="H4994">
        <v>7.92</v>
      </c>
      <c r="I4994">
        <v>0</v>
      </c>
      <c r="J4994" t="s">
        <v>48</v>
      </c>
      <c r="K4994">
        <v>461935</v>
      </c>
      <c r="L4994">
        <v>24</v>
      </c>
      <c r="M4994">
        <v>0</v>
      </c>
      <c r="N4994">
        <v>0</v>
      </c>
      <c r="O4994">
        <v>0</v>
      </c>
      <c r="P4994">
        <v>0</v>
      </c>
      <c r="Q4994">
        <v>0</v>
      </c>
      <c r="R4994" t="s">
        <v>12476</v>
      </c>
    </row>
    <row r="4995" spans="1:19">
      <c r="A4995" t="s">
        <v>12477</v>
      </c>
      <c r="B4995" t="s">
        <v>9991</v>
      </c>
      <c r="C4995" t="s">
        <v>21</v>
      </c>
      <c r="D4995" t="s">
        <v>54</v>
      </c>
      <c r="E4995">
        <v>646.49</v>
      </c>
      <c r="F4995" t="s">
        <v>23</v>
      </c>
      <c r="G4995" t="s">
        <v>24</v>
      </c>
      <c r="H4995">
        <v>9.43</v>
      </c>
      <c r="I4995">
        <v>0</v>
      </c>
      <c r="J4995" t="s">
        <v>25</v>
      </c>
      <c r="K4995">
        <v>434297</v>
      </c>
      <c r="L4995">
        <v>22</v>
      </c>
      <c r="M4995">
        <v>0</v>
      </c>
      <c r="N4995">
        <v>0</v>
      </c>
      <c r="O4995">
        <v>0</v>
      </c>
      <c r="P4995">
        <v>0</v>
      </c>
      <c r="Q4995">
        <v>0</v>
      </c>
      <c r="R4995" t="s">
        <v>12478</v>
      </c>
    </row>
    <row r="4996" spans="1:19">
      <c r="A4996" t="s">
        <v>12479</v>
      </c>
      <c r="B4996" t="s">
        <v>3122</v>
      </c>
      <c r="C4996" t="s">
        <v>21</v>
      </c>
      <c r="D4996" t="s">
        <v>70</v>
      </c>
      <c r="E4996">
        <v>582.14</v>
      </c>
      <c r="F4996" t="s">
        <v>23</v>
      </c>
      <c r="G4996" t="s">
        <v>24</v>
      </c>
      <c r="H4996">
        <v>4.6900000000000004</v>
      </c>
      <c r="I4996">
        <v>0</v>
      </c>
      <c r="J4996" t="s">
        <v>25</v>
      </c>
      <c r="K4996">
        <v>449375</v>
      </c>
      <c r="L4996">
        <v>23</v>
      </c>
      <c r="M4996">
        <v>0</v>
      </c>
      <c r="N4996">
        <v>0</v>
      </c>
      <c r="O4996">
        <v>0</v>
      </c>
      <c r="P4996">
        <v>0</v>
      </c>
      <c r="Q4996">
        <v>0</v>
      </c>
      <c r="R4996" t="s">
        <v>12480</v>
      </c>
    </row>
    <row r="4997" spans="1:19">
      <c r="A4997" t="s">
        <v>12481</v>
      </c>
      <c r="B4997" t="s">
        <v>805</v>
      </c>
      <c r="C4997" t="s">
        <v>35</v>
      </c>
      <c r="D4997" t="s">
        <v>54</v>
      </c>
      <c r="E4997">
        <v>853.18</v>
      </c>
      <c r="F4997" t="s">
        <v>23</v>
      </c>
      <c r="G4997" t="s">
        <v>24</v>
      </c>
      <c r="H4997">
        <v>17.72</v>
      </c>
      <c r="I4997">
        <v>0</v>
      </c>
      <c r="J4997" t="s">
        <v>31</v>
      </c>
      <c r="K4997">
        <v>465898</v>
      </c>
      <c r="L4997">
        <v>39</v>
      </c>
      <c r="M4997">
        <v>0</v>
      </c>
      <c r="N4997">
        <v>0</v>
      </c>
      <c r="O4997">
        <v>0</v>
      </c>
      <c r="P4997">
        <v>1</v>
      </c>
      <c r="Q4997">
        <v>0</v>
      </c>
      <c r="R4997" t="s">
        <v>12482</v>
      </c>
    </row>
    <row r="4998" spans="1:19">
      <c r="A4998" t="s">
        <v>12483</v>
      </c>
      <c r="B4998" t="s">
        <v>1081</v>
      </c>
      <c r="C4998" t="s">
        <v>60</v>
      </c>
      <c r="D4998" t="s">
        <v>30</v>
      </c>
      <c r="E4998">
        <v>342.38</v>
      </c>
      <c r="F4998" t="s">
        <v>23</v>
      </c>
      <c r="G4998" t="s">
        <v>24</v>
      </c>
      <c r="H4998">
        <v>11.62</v>
      </c>
      <c r="I4998">
        <v>0</v>
      </c>
      <c r="J4998" t="s">
        <v>31</v>
      </c>
      <c r="K4998">
        <v>472357</v>
      </c>
      <c r="L4998">
        <v>11</v>
      </c>
      <c r="M4998">
        <v>0</v>
      </c>
      <c r="N4998">
        <v>0</v>
      </c>
      <c r="O4998">
        <v>0</v>
      </c>
      <c r="P4998">
        <v>0</v>
      </c>
      <c r="Q4998">
        <v>0</v>
      </c>
      <c r="R4998" t="s">
        <v>12484</v>
      </c>
    </row>
    <row r="4999" spans="1:19">
      <c r="A4999" t="s">
        <v>12485</v>
      </c>
      <c r="B4999" t="s">
        <v>12486</v>
      </c>
      <c r="C4999" t="s">
        <v>29</v>
      </c>
      <c r="D4999" t="s">
        <v>22</v>
      </c>
      <c r="E4999">
        <v>471.75</v>
      </c>
      <c r="F4999" t="s">
        <v>23</v>
      </c>
      <c r="G4999" t="s">
        <v>24</v>
      </c>
      <c r="H4999">
        <v>3</v>
      </c>
      <c r="I4999">
        <v>0</v>
      </c>
      <c r="J4999" t="s">
        <v>25</v>
      </c>
      <c r="K4999">
        <v>509463</v>
      </c>
      <c r="L4999">
        <v>31</v>
      </c>
      <c r="M4999">
        <v>0</v>
      </c>
      <c r="N4999">
        <v>0</v>
      </c>
      <c r="O4999">
        <v>0</v>
      </c>
      <c r="P4999">
        <v>1</v>
      </c>
      <c r="Q4999">
        <v>0</v>
      </c>
      <c r="R4999" t="s">
        <v>12487</v>
      </c>
    </row>
    <row r="5000" spans="1:19">
      <c r="A5000" t="s">
        <v>12488</v>
      </c>
      <c r="B5000" t="s">
        <v>12489</v>
      </c>
      <c r="C5000" t="s">
        <v>121</v>
      </c>
      <c r="D5000" t="s">
        <v>70</v>
      </c>
      <c r="E5000">
        <v>459.42</v>
      </c>
      <c r="F5000" t="s">
        <v>23</v>
      </c>
      <c r="G5000" t="s">
        <v>24</v>
      </c>
      <c r="H5000">
        <v>5.61</v>
      </c>
      <c r="I5000">
        <v>0</v>
      </c>
      <c r="J5000" t="s">
        <v>48</v>
      </c>
      <c r="K5000">
        <v>550459</v>
      </c>
      <c r="L5000">
        <v>18</v>
      </c>
      <c r="M5000">
        <v>0</v>
      </c>
      <c r="N5000">
        <v>0</v>
      </c>
      <c r="O5000">
        <v>0</v>
      </c>
      <c r="P5000">
        <v>0</v>
      </c>
      <c r="Q5000">
        <v>0</v>
      </c>
      <c r="R5000" t="s">
        <v>12490</v>
      </c>
    </row>
    <row r="5001" spans="1:19">
      <c r="A5001" t="s">
        <v>12491</v>
      </c>
      <c r="B5001" t="s">
        <v>4381</v>
      </c>
      <c r="C5001" t="s">
        <v>44</v>
      </c>
      <c r="D5001" t="s">
        <v>54</v>
      </c>
      <c r="E5001">
        <v>786.33</v>
      </c>
      <c r="F5001" t="s">
        <v>39</v>
      </c>
      <c r="G5001" t="s">
        <v>24</v>
      </c>
      <c r="H5001">
        <v>11.26</v>
      </c>
      <c r="I5001">
        <v>0</v>
      </c>
      <c r="J5001" t="s">
        <v>48</v>
      </c>
      <c r="K5001">
        <v>539888</v>
      </c>
      <c r="L5001">
        <v>46</v>
      </c>
      <c r="M5001">
        <v>1</v>
      </c>
      <c r="N5001">
        <v>0</v>
      </c>
      <c r="O5001">
        <v>0</v>
      </c>
      <c r="P5001">
        <v>0</v>
      </c>
      <c r="Q5001">
        <v>1</v>
      </c>
      <c r="R5001" t="s">
        <v>12492</v>
      </c>
      <c r="S5001" t="s">
        <v>50</v>
      </c>
    </row>
    <row r="5002" spans="1:19">
      <c r="A5002" t="s">
        <v>12493</v>
      </c>
      <c r="B5002" t="s">
        <v>3738</v>
      </c>
      <c r="C5002" t="s">
        <v>60</v>
      </c>
      <c r="D5002" t="s">
        <v>54</v>
      </c>
      <c r="E5002">
        <v>240.18</v>
      </c>
      <c r="F5002" t="s">
        <v>55</v>
      </c>
      <c r="G5002" t="s">
        <v>24</v>
      </c>
      <c r="H5002">
        <v>12.27</v>
      </c>
      <c r="I5002">
        <v>0</v>
      </c>
      <c r="J5002" t="s">
        <v>144</v>
      </c>
      <c r="K5002">
        <v>443595</v>
      </c>
      <c r="L5002">
        <v>23</v>
      </c>
      <c r="M5002">
        <v>0</v>
      </c>
      <c r="N5002">
        <v>0</v>
      </c>
      <c r="O5002">
        <v>0</v>
      </c>
      <c r="P5002">
        <v>0</v>
      </c>
      <c r="Q5002">
        <v>0</v>
      </c>
      <c r="R5002" t="s">
        <v>12494</v>
      </c>
      <c r="S5002" t="s">
        <v>57</v>
      </c>
    </row>
    <row r="5003" spans="1:19">
      <c r="A5003" t="s">
        <v>12495</v>
      </c>
      <c r="B5003" t="s">
        <v>9230</v>
      </c>
      <c r="C5003" t="s">
        <v>121</v>
      </c>
      <c r="D5003" t="s">
        <v>54</v>
      </c>
      <c r="E5003">
        <v>752.04</v>
      </c>
      <c r="F5003" t="s">
        <v>23</v>
      </c>
      <c r="G5003" t="s">
        <v>24</v>
      </c>
      <c r="H5003">
        <v>10.11</v>
      </c>
      <c r="I5003">
        <v>0</v>
      </c>
      <c r="J5003" t="s">
        <v>48</v>
      </c>
      <c r="K5003">
        <v>548366</v>
      </c>
      <c r="L5003">
        <v>17</v>
      </c>
      <c r="M5003">
        <v>0</v>
      </c>
      <c r="N5003">
        <v>0</v>
      </c>
      <c r="O5003">
        <v>0</v>
      </c>
      <c r="P5003">
        <v>0</v>
      </c>
      <c r="Q5003">
        <v>0</v>
      </c>
      <c r="R5003" t="s">
        <v>12496</v>
      </c>
    </row>
    <row r="5004" spans="1:19">
      <c r="A5004" t="s">
        <v>12497</v>
      </c>
      <c r="B5004" t="s">
        <v>7061</v>
      </c>
      <c r="C5004" t="s">
        <v>29</v>
      </c>
      <c r="D5004" t="s">
        <v>70</v>
      </c>
      <c r="E5004">
        <v>268.83999999999997</v>
      </c>
      <c r="F5004" t="s">
        <v>23</v>
      </c>
      <c r="G5004" t="s">
        <v>24</v>
      </c>
      <c r="H5004">
        <v>4.1500000000000004</v>
      </c>
      <c r="I5004">
        <v>0</v>
      </c>
      <c r="J5004" t="s">
        <v>25</v>
      </c>
      <c r="K5004">
        <v>490045</v>
      </c>
      <c r="L5004">
        <v>30</v>
      </c>
      <c r="M5004">
        <v>0</v>
      </c>
      <c r="N5004">
        <v>0</v>
      </c>
      <c r="O5004">
        <v>0</v>
      </c>
      <c r="P5004">
        <v>1</v>
      </c>
      <c r="Q5004">
        <v>0</v>
      </c>
      <c r="R5004" t="s">
        <v>12498</v>
      </c>
    </row>
    <row r="5005" spans="1:19">
      <c r="A5005" t="s">
        <v>12499</v>
      </c>
      <c r="B5005" t="s">
        <v>1124</v>
      </c>
      <c r="C5005" t="s">
        <v>21</v>
      </c>
      <c r="D5005" t="s">
        <v>22</v>
      </c>
      <c r="E5005">
        <v>284.98</v>
      </c>
      <c r="F5005" t="s">
        <v>23</v>
      </c>
      <c r="G5005" t="s">
        <v>24</v>
      </c>
      <c r="H5005">
        <v>3.26</v>
      </c>
      <c r="I5005">
        <v>0</v>
      </c>
      <c r="J5005" t="s">
        <v>144</v>
      </c>
      <c r="K5005">
        <v>490338</v>
      </c>
      <c r="L5005">
        <v>25</v>
      </c>
      <c r="M5005">
        <v>0</v>
      </c>
      <c r="N5005">
        <v>0</v>
      </c>
      <c r="O5005">
        <v>0</v>
      </c>
      <c r="P5005">
        <v>0</v>
      </c>
      <c r="Q5005">
        <v>0</v>
      </c>
      <c r="R5005" t="s">
        <v>12500</v>
      </c>
    </row>
    <row r="5006" spans="1:19">
      <c r="A5006" t="s">
        <v>12501</v>
      </c>
      <c r="B5006" t="s">
        <v>1753</v>
      </c>
      <c r="C5006" t="s">
        <v>44</v>
      </c>
      <c r="D5006" t="s">
        <v>30</v>
      </c>
      <c r="E5006">
        <v>791.4</v>
      </c>
      <c r="F5006" t="s">
        <v>23</v>
      </c>
      <c r="G5006" t="s">
        <v>24</v>
      </c>
      <c r="H5006">
        <v>9.66</v>
      </c>
      <c r="I5006">
        <v>0</v>
      </c>
      <c r="J5006" t="s">
        <v>31</v>
      </c>
      <c r="K5006">
        <v>500681</v>
      </c>
      <c r="L5006">
        <v>23</v>
      </c>
      <c r="M5006">
        <v>0</v>
      </c>
      <c r="N5006">
        <v>0</v>
      </c>
      <c r="O5006">
        <v>0</v>
      </c>
      <c r="P5006">
        <v>0</v>
      </c>
      <c r="Q5006">
        <v>0</v>
      </c>
      <c r="R5006" t="s">
        <v>12502</v>
      </c>
    </row>
    <row r="5007" spans="1:19">
      <c r="A5007" t="s">
        <v>12503</v>
      </c>
      <c r="B5007" t="s">
        <v>12504</v>
      </c>
      <c r="C5007" t="s">
        <v>121</v>
      </c>
      <c r="D5007" t="s">
        <v>54</v>
      </c>
      <c r="E5007">
        <v>276.83</v>
      </c>
      <c r="F5007" t="s">
        <v>23</v>
      </c>
      <c r="G5007" t="s">
        <v>24</v>
      </c>
      <c r="H5007">
        <v>15.28</v>
      </c>
      <c r="I5007">
        <v>0</v>
      </c>
      <c r="J5007" t="s">
        <v>48</v>
      </c>
      <c r="K5007">
        <v>468247</v>
      </c>
      <c r="L5007">
        <v>16</v>
      </c>
      <c r="M5007">
        <v>0</v>
      </c>
      <c r="N5007">
        <v>0</v>
      </c>
      <c r="O5007">
        <v>0</v>
      </c>
      <c r="P5007">
        <v>0</v>
      </c>
      <c r="Q5007">
        <v>0</v>
      </c>
      <c r="R5007" t="s">
        <v>12505</v>
      </c>
    </row>
    <row r="5008" spans="1:19">
      <c r="A5008" t="s">
        <v>12506</v>
      </c>
      <c r="B5008" t="s">
        <v>11783</v>
      </c>
      <c r="C5008" t="s">
        <v>53</v>
      </c>
      <c r="D5008" t="s">
        <v>22</v>
      </c>
      <c r="E5008">
        <v>277.23</v>
      </c>
      <c r="F5008" t="s">
        <v>23</v>
      </c>
      <c r="G5008" t="s">
        <v>24</v>
      </c>
      <c r="H5008">
        <v>11.42</v>
      </c>
      <c r="I5008">
        <v>0</v>
      </c>
      <c r="J5008" t="s">
        <v>31</v>
      </c>
      <c r="K5008">
        <v>520980</v>
      </c>
      <c r="L5008">
        <v>42</v>
      </c>
      <c r="M5008">
        <v>0</v>
      </c>
      <c r="N5008">
        <v>0</v>
      </c>
      <c r="O5008">
        <v>1</v>
      </c>
      <c r="P5008">
        <v>0</v>
      </c>
      <c r="Q5008">
        <v>0</v>
      </c>
      <c r="R5008" t="s">
        <v>12507</v>
      </c>
    </row>
    <row r="5009" spans="1:19">
      <c r="A5009" t="s">
        <v>12508</v>
      </c>
      <c r="B5009" t="s">
        <v>1391</v>
      </c>
      <c r="C5009" t="s">
        <v>44</v>
      </c>
      <c r="D5009" t="s">
        <v>54</v>
      </c>
      <c r="E5009">
        <v>462.03</v>
      </c>
      <c r="F5009" t="s">
        <v>39</v>
      </c>
      <c r="G5009" t="s">
        <v>40</v>
      </c>
      <c r="H5009">
        <v>18.45</v>
      </c>
      <c r="I5009">
        <v>0</v>
      </c>
      <c r="J5009" t="s">
        <v>25</v>
      </c>
      <c r="K5009">
        <v>485987</v>
      </c>
      <c r="L5009">
        <v>15</v>
      </c>
      <c r="M5009">
        <v>0</v>
      </c>
      <c r="N5009">
        <v>0</v>
      </c>
      <c r="O5009">
        <v>0</v>
      </c>
      <c r="P5009">
        <v>0</v>
      </c>
      <c r="Q5009">
        <v>0</v>
      </c>
      <c r="R5009" t="s">
        <v>12509</v>
      </c>
    </row>
    <row r="5010" spans="1:19">
      <c r="A5010" t="s">
        <v>12510</v>
      </c>
      <c r="B5010" t="s">
        <v>586</v>
      </c>
      <c r="C5010" t="s">
        <v>44</v>
      </c>
      <c r="D5010" t="s">
        <v>30</v>
      </c>
      <c r="E5010">
        <v>332.29</v>
      </c>
      <c r="F5010" t="s">
        <v>39</v>
      </c>
      <c r="G5010" t="s">
        <v>24</v>
      </c>
      <c r="H5010">
        <v>3.05</v>
      </c>
      <c r="I5010">
        <v>0</v>
      </c>
      <c r="J5010" t="s">
        <v>25</v>
      </c>
      <c r="K5010">
        <v>454144</v>
      </c>
      <c r="L5010">
        <v>10</v>
      </c>
      <c r="M5010">
        <v>0</v>
      </c>
      <c r="N5010">
        <v>0</v>
      </c>
      <c r="O5010">
        <v>0</v>
      </c>
      <c r="P5010">
        <v>0</v>
      </c>
      <c r="Q5010">
        <v>0</v>
      </c>
      <c r="R5010" t="s">
        <v>12511</v>
      </c>
      <c r="S5010" t="s">
        <v>50</v>
      </c>
    </row>
    <row r="5011" spans="1:19">
      <c r="A5011" t="s">
        <v>12512</v>
      </c>
      <c r="B5011" t="s">
        <v>3646</v>
      </c>
      <c r="C5011" t="s">
        <v>121</v>
      </c>
      <c r="D5011" t="s">
        <v>70</v>
      </c>
      <c r="E5011">
        <v>333.12</v>
      </c>
      <c r="F5011" t="s">
        <v>23</v>
      </c>
      <c r="G5011" t="s">
        <v>24</v>
      </c>
      <c r="H5011">
        <v>10.17</v>
      </c>
      <c r="I5011">
        <v>0</v>
      </c>
      <c r="J5011" t="s">
        <v>31</v>
      </c>
      <c r="K5011">
        <v>406065</v>
      </c>
      <c r="L5011">
        <v>18</v>
      </c>
      <c r="M5011">
        <v>0</v>
      </c>
      <c r="N5011">
        <v>0</v>
      </c>
      <c r="O5011">
        <v>0</v>
      </c>
      <c r="P5011">
        <v>0</v>
      </c>
      <c r="Q5011">
        <v>0</v>
      </c>
      <c r="R5011" t="s">
        <v>12513</v>
      </c>
    </row>
    <row r="5012" spans="1:19">
      <c r="A5012" t="s">
        <v>12514</v>
      </c>
      <c r="B5012" t="s">
        <v>6278</v>
      </c>
      <c r="C5012" t="s">
        <v>44</v>
      </c>
      <c r="D5012" t="s">
        <v>70</v>
      </c>
      <c r="E5012">
        <v>78.180000000000007</v>
      </c>
      <c r="F5012" t="s">
        <v>39</v>
      </c>
      <c r="G5012" t="s">
        <v>24</v>
      </c>
      <c r="H5012">
        <v>11.61</v>
      </c>
      <c r="I5012">
        <v>0</v>
      </c>
      <c r="J5012" t="s">
        <v>31</v>
      </c>
      <c r="K5012">
        <v>446549</v>
      </c>
      <c r="L5012">
        <v>14</v>
      </c>
      <c r="M5012">
        <v>0</v>
      </c>
      <c r="N5012">
        <v>0</v>
      </c>
      <c r="O5012">
        <v>0</v>
      </c>
      <c r="P5012">
        <v>0</v>
      </c>
      <c r="Q5012">
        <v>0</v>
      </c>
      <c r="R5012" t="s">
        <v>12515</v>
      </c>
      <c r="S5012" t="s">
        <v>50</v>
      </c>
    </row>
    <row r="5013" spans="1:19">
      <c r="A5013" t="s">
        <v>12516</v>
      </c>
      <c r="B5013" t="s">
        <v>12517</v>
      </c>
      <c r="C5013" t="s">
        <v>111</v>
      </c>
      <c r="D5013" t="s">
        <v>30</v>
      </c>
      <c r="E5013">
        <v>506.35</v>
      </c>
      <c r="F5013" t="s">
        <v>23</v>
      </c>
      <c r="G5013" t="s">
        <v>24</v>
      </c>
      <c r="H5013">
        <v>1.93</v>
      </c>
      <c r="I5013">
        <v>0</v>
      </c>
      <c r="J5013" t="s">
        <v>31</v>
      </c>
      <c r="K5013">
        <v>478802</v>
      </c>
      <c r="L5013">
        <v>24</v>
      </c>
      <c r="M5013">
        <v>0</v>
      </c>
      <c r="N5013">
        <v>0</v>
      </c>
      <c r="O5013">
        <v>0</v>
      </c>
      <c r="P5013">
        <v>0</v>
      </c>
      <c r="Q5013">
        <v>0</v>
      </c>
      <c r="R5013" t="s">
        <v>12518</v>
      </c>
    </row>
    <row r="5014" spans="1:19">
      <c r="A5014" t="s">
        <v>12519</v>
      </c>
      <c r="B5014" t="s">
        <v>6473</v>
      </c>
      <c r="C5014" t="s">
        <v>29</v>
      </c>
      <c r="D5014" t="s">
        <v>54</v>
      </c>
      <c r="E5014">
        <v>528.74</v>
      </c>
      <c r="F5014" t="s">
        <v>55</v>
      </c>
      <c r="G5014" t="s">
        <v>40</v>
      </c>
      <c r="H5014">
        <v>18.059999999999999</v>
      </c>
      <c r="I5014">
        <v>0</v>
      </c>
      <c r="J5014" t="s">
        <v>31</v>
      </c>
      <c r="K5014">
        <v>476974</v>
      </c>
      <c r="L5014">
        <v>25</v>
      </c>
      <c r="M5014">
        <v>0</v>
      </c>
      <c r="N5014">
        <v>0</v>
      </c>
      <c r="O5014">
        <v>0</v>
      </c>
      <c r="P5014">
        <v>0</v>
      </c>
      <c r="Q5014">
        <v>0</v>
      </c>
      <c r="R5014" t="s">
        <v>12520</v>
      </c>
    </row>
    <row r="5015" spans="1:19">
      <c r="A5015" t="s">
        <v>12521</v>
      </c>
      <c r="B5015" t="s">
        <v>12522</v>
      </c>
      <c r="C5015" t="s">
        <v>44</v>
      </c>
      <c r="D5015" t="s">
        <v>70</v>
      </c>
      <c r="E5015">
        <v>554.82000000000005</v>
      </c>
      <c r="F5015" t="s">
        <v>23</v>
      </c>
      <c r="G5015" t="s">
        <v>24</v>
      </c>
      <c r="H5015">
        <v>2.31</v>
      </c>
      <c r="I5015">
        <v>0</v>
      </c>
      <c r="J5015" t="s">
        <v>48</v>
      </c>
      <c r="K5015">
        <v>540214</v>
      </c>
      <c r="L5015">
        <v>16</v>
      </c>
      <c r="M5015">
        <v>0</v>
      </c>
      <c r="N5015">
        <v>0</v>
      </c>
      <c r="O5015">
        <v>0</v>
      </c>
      <c r="P5015">
        <v>0</v>
      </c>
      <c r="Q5015">
        <v>0</v>
      </c>
      <c r="R5015" t="s">
        <v>12523</v>
      </c>
    </row>
    <row r="5016" spans="1:19">
      <c r="A5016" t="s">
        <v>12524</v>
      </c>
      <c r="B5016" t="s">
        <v>4984</v>
      </c>
      <c r="C5016" t="s">
        <v>60</v>
      </c>
      <c r="D5016" t="s">
        <v>70</v>
      </c>
      <c r="E5016">
        <v>788.1</v>
      </c>
      <c r="F5016" t="s">
        <v>39</v>
      </c>
      <c r="G5016" t="s">
        <v>40</v>
      </c>
      <c r="H5016">
        <v>10.210000000000001</v>
      </c>
      <c r="I5016">
        <v>0</v>
      </c>
      <c r="J5016" t="s">
        <v>25</v>
      </c>
      <c r="K5016">
        <v>408709</v>
      </c>
      <c r="L5016">
        <v>22</v>
      </c>
      <c r="M5016">
        <v>0</v>
      </c>
      <c r="N5016">
        <v>0</v>
      </c>
      <c r="O5016">
        <v>0</v>
      </c>
      <c r="P5016">
        <v>0</v>
      </c>
      <c r="Q5016">
        <v>0</v>
      </c>
      <c r="R5016" t="s">
        <v>12525</v>
      </c>
    </row>
    <row r="5017" spans="1:19">
      <c r="A5017" t="s">
        <v>12526</v>
      </c>
      <c r="B5017" t="s">
        <v>10186</v>
      </c>
      <c r="C5017" t="s">
        <v>60</v>
      </c>
      <c r="D5017" t="s">
        <v>70</v>
      </c>
      <c r="E5017">
        <v>117.49</v>
      </c>
      <c r="F5017" t="s">
        <v>23</v>
      </c>
      <c r="G5017" t="s">
        <v>24</v>
      </c>
      <c r="H5017">
        <v>10.17</v>
      </c>
      <c r="I5017">
        <v>0</v>
      </c>
      <c r="J5017" t="s">
        <v>31</v>
      </c>
      <c r="K5017">
        <v>525797</v>
      </c>
      <c r="L5017">
        <v>12</v>
      </c>
      <c r="M5017">
        <v>0</v>
      </c>
      <c r="N5017">
        <v>0</v>
      </c>
      <c r="O5017">
        <v>0</v>
      </c>
      <c r="P5017">
        <v>0</v>
      </c>
      <c r="Q5017">
        <v>0</v>
      </c>
      <c r="R5017" t="s">
        <v>12527</v>
      </c>
    </row>
    <row r="5018" spans="1:19">
      <c r="A5018" t="s">
        <v>12528</v>
      </c>
      <c r="B5018" t="s">
        <v>6433</v>
      </c>
      <c r="C5018" t="s">
        <v>60</v>
      </c>
      <c r="D5018" t="s">
        <v>30</v>
      </c>
      <c r="E5018">
        <v>1725.24</v>
      </c>
      <c r="F5018" t="s">
        <v>39</v>
      </c>
      <c r="G5018" t="s">
        <v>40</v>
      </c>
      <c r="H5018">
        <v>7.45</v>
      </c>
      <c r="I5018">
        <v>0</v>
      </c>
      <c r="J5018" t="s">
        <v>144</v>
      </c>
      <c r="K5018">
        <v>467848</v>
      </c>
      <c r="L5018">
        <v>10</v>
      </c>
      <c r="M5018">
        <v>0</v>
      </c>
      <c r="N5018">
        <v>0</v>
      </c>
      <c r="O5018">
        <v>0</v>
      </c>
      <c r="P5018">
        <v>0</v>
      </c>
      <c r="Q5018">
        <v>0</v>
      </c>
      <c r="R5018" t="s">
        <v>12529</v>
      </c>
    </row>
    <row r="5019" spans="1:19">
      <c r="A5019" t="s">
        <v>12530</v>
      </c>
      <c r="B5019" t="s">
        <v>134</v>
      </c>
      <c r="C5019" t="s">
        <v>121</v>
      </c>
      <c r="D5019" t="s">
        <v>70</v>
      </c>
      <c r="E5019">
        <v>754.52</v>
      </c>
      <c r="F5019" t="s">
        <v>23</v>
      </c>
      <c r="G5019" t="s">
        <v>24</v>
      </c>
      <c r="H5019">
        <v>8.9600000000000009</v>
      </c>
      <c r="I5019">
        <v>0</v>
      </c>
      <c r="J5019" t="s">
        <v>25</v>
      </c>
      <c r="K5019">
        <v>462255</v>
      </c>
      <c r="L5019">
        <v>22</v>
      </c>
      <c r="M5019">
        <v>0</v>
      </c>
      <c r="N5019">
        <v>0</v>
      </c>
      <c r="O5019">
        <v>0</v>
      </c>
      <c r="P5019">
        <v>0</v>
      </c>
      <c r="Q5019">
        <v>0</v>
      </c>
      <c r="R5019" t="s">
        <v>12531</v>
      </c>
    </row>
    <row r="5020" spans="1:19">
      <c r="A5020" t="s">
        <v>12532</v>
      </c>
      <c r="B5020" t="s">
        <v>406</v>
      </c>
      <c r="C5020" t="s">
        <v>121</v>
      </c>
      <c r="D5020" t="s">
        <v>22</v>
      </c>
      <c r="E5020">
        <v>822.43</v>
      </c>
      <c r="F5020" t="s">
        <v>23</v>
      </c>
      <c r="G5020" t="s">
        <v>24</v>
      </c>
      <c r="H5020">
        <v>9.39</v>
      </c>
      <c r="I5020">
        <v>0</v>
      </c>
      <c r="J5020" t="s">
        <v>25</v>
      </c>
      <c r="K5020">
        <v>424313</v>
      </c>
      <c r="L5020">
        <v>17</v>
      </c>
      <c r="M5020">
        <v>0</v>
      </c>
      <c r="N5020">
        <v>0</v>
      </c>
      <c r="O5020">
        <v>0</v>
      </c>
      <c r="P5020">
        <v>0</v>
      </c>
      <c r="Q5020">
        <v>0</v>
      </c>
      <c r="R5020" t="s">
        <v>12533</v>
      </c>
    </row>
    <row r="5021" spans="1:19">
      <c r="A5021" t="s">
        <v>12534</v>
      </c>
      <c r="B5021" t="s">
        <v>12535</v>
      </c>
      <c r="C5021" t="s">
        <v>44</v>
      </c>
      <c r="D5021" t="s">
        <v>22</v>
      </c>
      <c r="E5021">
        <v>842.1</v>
      </c>
      <c r="F5021" t="s">
        <v>23</v>
      </c>
      <c r="G5021" t="s">
        <v>24</v>
      </c>
      <c r="H5021">
        <v>2.21</v>
      </c>
      <c r="I5021">
        <v>0</v>
      </c>
      <c r="J5021" t="s">
        <v>31</v>
      </c>
      <c r="K5021">
        <v>432434</v>
      </c>
      <c r="L5021">
        <v>20</v>
      </c>
      <c r="M5021">
        <v>0</v>
      </c>
      <c r="N5021">
        <v>0</v>
      </c>
      <c r="O5021">
        <v>0</v>
      </c>
      <c r="P5021">
        <v>0</v>
      </c>
      <c r="Q5021">
        <v>0</v>
      </c>
      <c r="R5021" t="s">
        <v>12536</v>
      </c>
    </row>
    <row r="5022" spans="1:19">
      <c r="A5022" t="s">
        <v>12537</v>
      </c>
      <c r="B5022" t="s">
        <v>4275</v>
      </c>
      <c r="C5022" t="s">
        <v>121</v>
      </c>
      <c r="D5022" t="s">
        <v>22</v>
      </c>
      <c r="E5022">
        <v>372.67</v>
      </c>
      <c r="F5022" t="s">
        <v>23</v>
      </c>
      <c r="G5022" t="s">
        <v>24</v>
      </c>
      <c r="H5022">
        <v>3.09</v>
      </c>
      <c r="I5022">
        <v>0</v>
      </c>
      <c r="J5022" t="s">
        <v>25</v>
      </c>
      <c r="K5022">
        <v>474459</v>
      </c>
      <c r="L5022">
        <v>22</v>
      </c>
      <c r="M5022">
        <v>0</v>
      </c>
      <c r="N5022">
        <v>0</v>
      </c>
      <c r="O5022">
        <v>0</v>
      </c>
      <c r="P5022">
        <v>0</v>
      </c>
      <c r="Q5022">
        <v>0</v>
      </c>
      <c r="R5022" t="s">
        <v>12538</v>
      </c>
    </row>
    <row r="5023" spans="1:19">
      <c r="A5023" t="s">
        <v>12539</v>
      </c>
      <c r="B5023" t="s">
        <v>8131</v>
      </c>
      <c r="C5023" t="s">
        <v>60</v>
      </c>
      <c r="D5023" t="s">
        <v>30</v>
      </c>
      <c r="E5023">
        <v>453.94</v>
      </c>
      <c r="F5023" t="s">
        <v>23</v>
      </c>
      <c r="G5023" t="s">
        <v>24</v>
      </c>
      <c r="H5023">
        <v>10.41</v>
      </c>
      <c r="I5023">
        <v>0</v>
      </c>
      <c r="J5023" t="s">
        <v>25</v>
      </c>
      <c r="K5023">
        <v>457087</v>
      </c>
      <c r="L5023">
        <v>41</v>
      </c>
      <c r="M5023">
        <v>0</v>
      </c>
      <c r="N5023">
        <v>1</v>
      </c>
      <c r="O5023">
        <v>0</v>
      </c>
      <c r="P5023">
        <v>0</v>
      </c>
      <c r="Q5023">
        <v>0</v>
      </c>
      <c r="R5023" t="s">
        <v>12540</v>
      </c>
    </row>
    <row r="5024" spans="1:19">
      <c r="A5024" t="s">
        <v>12541</v>
      </c>
      <c r="B5024" t="s">
        <v>12542</v>
      </c>
      <c r="C5024" t="s">
        <v>128</v>
      </c>
      <c r="D5024" t="s">
        <v>30</v>
      </c>
      <c r="E5024">
        <v>268.26</v>
      </c>
      <c r="F5024" t="s">
        <v>23</v>
      </c>
      <c r="G5024" t="s">
        <v>24</v>
      </c>
      <c r="H5024">
        <v>1.54</v>
      </c>
      <c r="I5024">
        <v>0</v>
      </c>
      <c r="J5024" t="s">
        <v>31</v>
      </c>
      <c r="K5024">
        <v>536129</v>
      </c>
      <c r="L5024">
        <v>57</v>
      </c>
      <c r="M5024">
        <v>0</v>
      </c>
      <c r="N5024">
        <v>1</v>
      </c>
      <c r="O5024">
        <v>0</v>
      </c>
      <c r="P5024">
        <v>1</v>
      </c>
      <c r="Q5024">
        <v>0</v>
      </c>
      <c r="R5024" t="s">
        <v>12543</v>
      </c>
    </row>
    <row r="5025" spans="1:18">
      <c r="A5025" t="s">
        <v>12544</v>
      </c>
      <c r="B5025" t="s">
        <v>1367</v>
      </c>
      <c r="C5025" t="s">
        <v>128</v>
      </c>
      <c r="D5025" t="s">
        <v>70</v>
      </c>
      <c r="E5025">
        <v>797.63</v>
      </c>
      <c r="F5025" t="s">
        <v>23</v>
      </c>
      <c r="G5025" t="s">
        <v>24</v>
      </c>
      <c r="H5025">
        <v>8.4</v>
      </c>
      <c r="I5025">
        <v>0</v>
      </c>
      <c r="J5025" t="s">
        <v>31</v>
      </c>
      <c r="K5025">
        <v>405620</v>
      </c>
      <c r="L5025">
        <v>11</v>
      </c>
      <c r="M5025">
        <v>0</v>
      </c>
      <c r="N5025">
        <v>0</v>
      </c>
      <c r="O5025">
        <v>0</v>
      </c>
      <c r="P5025">
        <v>0</v>
      </c>
      <c r="Q5025">
        <v>0</v>
      </c>
      <c r="R5025" t="s">
        <v>12545</v>
      </c>
    </row>
    <row r="5026" spans="1:18">
      <c r="A5026" t="s">
        <v>12546</v>
      </c>
      <c r="B5026" t="s">
        <v>12547</v>
      </c>
      <c r="C5026" t="s">
        <v>44</v>
      </c>
      <c r="D5026" t="s">
        <v>22</v>
      </c>
      <c r="E5026">
        <v>255.68</v>
      </c>
      <c r="F5026" t="s">
        <v>23</v>
      </c>
      <c r="G5026" t="s">
        <v>24</v>
      </c>
      <c r="H5026">
        <v>10.73</v>
      </c>
      <c r="I5026">
        <v>0</v>
      </c>
      <c r="J5026" t="s">
        <v>48</v>
      </c>
      <c r="K5026">
        <v>497347</v>
      </c>
      <c r="L5026">
        <v>23</v>
      </c>
      <c r="M5026">
        <v>0</v>
      </c>
      <c r="N5026">
        <v>0</v>
      </c>
      <c r="O5026">
        <v>0</v>
      </c>
      <c r="P5026">
        <v>0</v>
      </c>
      <c r="Q5026">
        <v>0</v>
      </c>
      <c r="R5026" t="s">
        <v>12548</v>
      </c>
    </row>
    <row r="5027" spans="1:18">
      <c r="A5027" t="s">
        <v>12549</v>
      </c>
      <c r="B5027" t="s">
        <v>603</v>
      </c>
      <c r="C5027" t="s">
        <v>44</v>
      </c>
      <c r="D5027" t="s">
        <v>30</v>
      </c>
      <c r="E5027">
        <v>486.74</v>
      </c>
      <c r="F5027" t="s">
        <v>23</v>
      </c>
      <c r="G5027" t="s">
        <v>24</v>
      </c>
      <c r="H5027">
        <v>5.07</v>
      </c>
      <c r="I5027">
        <v>0</v>
      </c>
      <c r="J5027" t="s">
        <v>48</v>
      </c>
      <c r="K5027">
        <v>547216</v>
      </c>
      <c r="L5027">
        <v>11</v>
      </c>
      <c r="M5027">
        <v>0</v>
      </c>
      <c r="N5027">
        <v>0</v>
      </c>
      <c r="O5027">
        <v>0</v>
      </c>
      <c r="P5027">
        <v>0</v>
      </c>
      <c r="Q5027">
        <v>0</v>
      </c>
      <c r="R5027" t="s">
        <v>12550</v>
      </c>
    </row>
    <row r="5028" spans="1:18">
      <c r="A5028" t="s">
        <v>12551</v>
      </c>
      <c r="B5028" t="s">
        <v>12552</v>
      </c>
      <c r="C5028" t="s">
        <v>29</v>
      </c>
      <c r="D5028" t="s">
        <v>70</v>
      </c>
      <c r="E5028">
        <v>435.15</v>
      </c>
      <c r="F5028" t="s">
        <v>39</v>
      </c>
      <c r="G5028" t="s">
        <v>40</v>
      </c>
      <c r="H5028">
        <v>3.65</v>
      </c>
      <c r="I5028">
        <v>0</v>
      </c>
      <c r="J5028" t="s">
        <v>48</v>
      </c>
      <c r="K5028">
        <v>441843</v>
      </c>
      <c r="L5028">
        <v>17</v>
      </c>
      <c r="M5028">
        <v>0</v>
      </c>
      <c r="N5028">
        <v>0</v>
      </c>
      <c r="O5028">
        <v>0</v>
      </c>
      <c r="P5028">
        <v>0</v>
      </c>
      <c r="Q5028">
        <v>0</v>
      </c>
      <c r="R5028" t="s">
        <v>12553</v>
      </c>
    </row>
    <row r="5029" spans="1:18">
      <c r="A5029" t="s">
        <v>12554</v>
      </c>
      <c r="B5029" t="s">
        <v>4127</v>
      </c>
      <c r="C5029" t="s">
        <v>53</v>
      </c>
      <c r="D5029" t="s">
        <v>54</v>
      </c>
      <c r="E5029">
        <v>196.52</v>
      </c>
      <c r="F5029" t="s">
        <v>23</v>
      </c>
      <c r="G5029" t="s">
        <v>24</v>
      </c>
      <c r="H5029">
        <v>18.32</v>
      </c>
      <c r="I5029">
        <v>0</v>
      </c>
      <c r="J5029" t="s">
        <v>48</v>
      </c>
      <c r="K5029">
        <v>542655</v>
      </c>
      <c r="L5029">
        <v>19</v>
      </c>
      <c r="M5029">
        <v>0</v>
      </c>
      <c r="N5029">
        <v>0</v>
      </c>
      <c r="O5029">
        <v>0</v>
      </c>
      <c r="P5029">
        <v>0</v>
      </c>
      <c r="Q5029">
        <v>0</v>
      </c>
      <c r="R5029" t="s">
        <v>12555</v>
      </c>
    </row>
    <row r="5030" spans="1:18">
      <c r="A5030" t="s">
        <v>12556</v>
      </c>
      <c r="B5030" t="s">
        <v>12557</v>
      </c>
      <c r="C5030" t="s">
        <v>29</v>
      </c>
      <c r="D5030" t="s">
        <v>30</v>
      </c>
      <c r="E5030">
        <v>949.64</v>
      </c>
      <c r="F5030" t="s">
        <v>23</v>
      </c>
      <c r="G5030" t="s">
        <v>24</v>
      </c>
      <c r="H5030">
        <v>1.99</v>
      </c>
      <c r="I5030">
        <v>0</v>
      </c>
      <c r="J5030" t="s">
        <v>25</v>
      </c>
      <c r="K5030">
        <v>532082</v>
      </c>
      <c r="L5030">
        <v>15</v>
      </c>
      <c r="M5030">
        <v>0</v>
      </c>
      <c r="N5030">
        <v>0</v>
      </c>
      <c r="O5030">
        <v>0</v>
      </c>
      <c r="P5030">
        <v>0</v>
      </c>
      <c r="Q5030">
        <v>0</v>
      </c>
      <c r="R5030" t="s">
        <v>12558</v>
      </c>
    </row>
    <row r="5031" spans="1:18">
      <c r="A5031" t="s">
        <v>12559</v>
      </c>
      <c r="B5031" t="s">
        <v>5369</v>
      </c>
      <c r="C5031" t="s">
        <v>121</v>
      </c>
      <c r="D5031" t="s">
        <v>30</v>
      </c>
      <c r="E5031">
        <v>255.78</v>
      </c>
      <c r="F5031" t="s">
        <v>39</v>
      </c>
      <c r="G5031" t="s">
        <v>40</v>
      </c>
      <c r="H5031">
        <v>11.06</v>
      </c>
      <c r="I5031">
        <v>0</v>
      </c>
      <c r="J5031" t="s">
        <v>144</v>
      </c>
      <c r="K5031">
        <v>479346</v>
      </c>
      <c r="L5031">
        <v>52</v>
      </c>
      <c r="M5031">
        <v>1</v>
      </c>
      <c r="N5031">
        <v>0</v>
      </c>
      <c r="O5031">
        <v>0</v>
      </c>
      <c r="P5031">
        <v>0</v>
      </c>
      <c r="Q5031">
        <v>1</v>
      </c>
      <c r="R5031" t="s">
        <v>12560</v>
      </c>
    </row>
    <row r="5032" spans="1:18">
      <c r="A5032" t="s">
        <v>12561</v>
      </c>
      <c r="B5032" t="s">
        <v>12562</v>
      </c>
      <c r="C5032" t="s">
        <v>44</v>
      </c>
      <c r="D5032" t="s">
        <v>54</v>
      </c>
      <c r="E5032">
        <v>174.71</v>
      </c>
      <c r="F5032" t="s">
        <v>23</v>
      </c>
      <c r="G5032" t="s">
        <v>24</v>
      </c>
      <c r="H5032">
        <v>13.79</v>
      </c>
      <c r="I5032">
        <v>0</v>
      </c>
      <c r="J5032" t="s">
        <v>31</v>
      </c>
      <c r="K5032">
        <v>494734</v>
      </c>
      <c r="L5032">
        <v>50</v>
      </c>
      <c r="M5032">
        <v>0</v>
      </c>
      <c r="N5032">
        <v>0</v>
      </c>
      <c r="O5032">
        <v>1</v>
      </c>
      <c r="P5032">
        <v>0</v>
      </c>
      <c r="Q5032">
        <v>0</v>
      </c>
      <c r="R5032" t="s">
        <v>12563</v>
      </c>
    </row>
    <row r="5033" spans="1:18">
      <c r="A5033" t="s">
        <v>12564</v>
      </c>
      <c r="B5033" t="s">
        <v>9027</v>
      </c>
      <c r="C5033" t="s">
        <v>44</v>
      </c>
      <c r="D5033" t="s">
        <v>54</v>
      </c>
      <c r="E5033">
        <v>934.53</v>
      </c>
      <c r="F5033" t="s">
        <v>23</v>
      </c>
      <c r="G5033" t="s">
        <v>24</v>
      </c>
      <c r="H5033">
        <v>13.31</v>
      </c>
      <c r="I5033">
        <v>0</v>
      </c>
      <c r="J5033" t="s">
        <v>31</v>
      </c>
      <c r="K5033">
        <v>540305</v>
      </c>
      <c r="L5033">
        <v>18</v>
      </c>
      <c r="M5033">
        <v>0</v>
      </c>
      <c r="N5033">
        <v>0</v>
      </c>
      <c r="O5033">
        <v>0</v>
      </c>
      <c r="P5033">
        <v>0</v>
      </c>
      <c r="Q5033">
        <v>0</v>
      </c>
      <c r="R5033" t="s">
        <v>12565</v>
      </c>
    </row>
    <row r="5034" spans="1:18">
      <c r="A5034" t="s">
        <v>12566</v>
      </c>
      <c r="B5034" t="s">
        <v>5337</v>
      </c>
      <c r="C5034" t="s">
        <v>121</v>
      </c>
      <c r="D5034" t="s">
        <v>22</v>
      </c>
      <c r="E5034">
        <v>210.57</v>
      </c>
      <c r="F5034" t="s">
        <v>23</v>
      </c>
      <c r="G5034" t="s">
        <v>24</v>
      </c>
      <c r="H5034">
        <v>6.98</v>
      </c>
      <c r="I5034">
        <v>0</v>
      </c>
      <c r="J5034" t="s">
        <v>25</v>
      </c>
      <c r="K5034">
        <v>458071</v>
      </c>
      <c r="L5034">
        <v>10</v>
      </c>
      <c r="M5034">
        <v>0</v>
      </c>
      <c r="N5034">
        <v>0</v>
      </c>
      <c r="O5034">
        <v>0</v>
      </c>
      <c r="P5034">
        <v>0</v>
      </c>
      <c r="Q5034">
        <v>0</v>
      </c>
      <c r="R5034" t="s">
        <v>12567</v>
      </c>
    </row>
    <row r="5035" spans="1:18">
      <c r="A5035" t="s">
        <v>12568</v>
      </c>
      <c r="B5035" t="s">
        <v>11230</v>
      </c>
      <c r="C5035" t="s">
        <v>121</v>
      </c>
      <c r="D5035" t="s">
        <v>70</v>
      </c>
      <c r="E5035">
        <v>285.67</v>
      </c>
      <c r="F5035" t="s">
        <v>39</v>
      </c>
      <c r="G5035" t="s">
        <v>40</v>
      </c>
      <c r="H5035">
        <v>2.91</v>
      </c>
      <c r="I5035">
        <v>0</v>
      </c>
      <c r="J5035" t="s">
        <v>25</v>
      </c>
      <c r="K5035">
        <v>508833</v>
      </c>
      <c r="L5035">
        <v>82</v>
      </c>
      <c r="M5035">
        <v>1</v>
      </c>
      <c r="N5035">
        <v>1</v>
      </c>
      <c r="O5035">
        <v>0</v>
      </c>
      <c r="P5035">
        <v>0</v>
      </c>
      <c r="Q5035">
        <v>1</v>
      </c>
      <c r="R5035" t="s">
        <v>12569</v>
      </c>
    </row>
    <row r="5036" spans="1:18">
      <c r="A5036" t="s">
        <v>12570</v>
      </c>
      <c r="B5036" t="s">
        <v>1541</v>
      </c>
      <c r="C5036" t="s">
        <v>44</v>
      </c>
      <c r="D5036" t="s">
        <v>54</v>
      </c>
      <c r="E5036">
        <v>3008.6</v>
      </c>
      <c r="F5036" t="s">
        <v>23</v>
      </c>
      <c r="G5036" t="s">
        <v>24</v>
      </c>
      <c r="H5036">
        <v>14.53</v>
      </c>
      <c r="I5036">
        <v>0</v>
      </c>
      <c r="J5036" t="s">
        <v>48</v>
      </c>
      <c r="K5036">
        <v>525202</v>
      </c>
      <c r="L5036">
        <v>23</v>
      </c>
      <c r="M5036">
        <v>0</v>
      </c>
      <c r="N5036">
        <v>0</v>
      </c>
      <c r="O5036">
        <v>0</v>
      </c>
      <c r="P5036">
        <v>0</v>
      </c>
      <c r="Q5036">
        <v>0</v>
      </c>
      <c r="R5036" t="s">
        <v>12571</v>
      </c>
    </row>
    <row r="5037" spans="1:18">
      <c r="A5037" t="s">
        <v>12572</v>
      </c>
      <c r="B5037" t="s">
        <v>647</v>
      </c>
      <c r="C5037" t="s">
        <v>21</v>
      </c>
      <c r="D5037" t="s">
        <v>22</v>
      </c>
      <c r="E5037">
        <v>395.22</v>
      </c>
      <c r="F5037" t="s">
        <v>23</v>
      </c>
      <c r="G5037" t="s">
        <v>24</v>
      </c>
      <c r="H5037">
        <v>4.33</v>
      </c>
      <c r="I5037">
        <v>0</v>
      </c>
      <c r="J5037" t="s">
        <v>31</v>
      </c>
      <c r="K5037">
        <v>469233</v>
      </c>
      <c r="L5037">
        <v>20</v>
      </c>
      <c r="M5037">
        <v>0</v>
      </c>
      <c r="N5037">
        <v>0</v>
      </c>
      <c r="O5037">
        <v>0</v>
      </c>
      <c r="P5037">
        <v>0</v>
      </c>
      <c r="Q5037">
        <v>0</v>
      </c>
      <c r="R5037" t="s">
        <v>12573</v>
      </c>
    </row>
    <row r="5038" spans="1:18">
      <c r="A5038" t="s">
        <v>12574</v>
      </c>
      <c r="B5038" t="s">
        <v>4901</v>
      </c>
      <c r="C5038" t="s">
        <v>35</v>
      </c>
      <c r="D5038" t="s">
        <v>30</v>
      </c>
      <c r="E5038">
        <v>340.36</v>
      </c>
      <c r="F5038" t="s">
        <v>23</v>
      </c>
      <c r="G5038" t="s">
        <v>24</v>
      </c>
      <c r="H5038">
        <v>4.4400000000000004</v>
      </c>
      <c r="I5038">
        <v>0</v>
      </c>
      <c r="J5038" t="s">
        <v>31</v>
      </c>
      <c r="K5038">
        <v>519388</v>
      </c>
      <c r="L5038">
        <v>13</v>
      </c>
      <c r="M5038">
        <v>0</v>
      </c>
      <c r="N5038">
        <v>0</v>
      </c>
      <c r="O5038">
        <v>0</v>
      </c>
      <c r="P5038">
        <v>0</v>
      </c>
      <c r="Q5038">
        <v>0</v>
      </c>
      <c r="R5038" t="s">
        <v>12575</v>
      </c>
    </row>
    <row r="5039" spans="1:18">
      <c r="A5039" t="s">
        <v>12576</v>
      </c>
      <c r="B5039" t="s">
        <v>1338</v>
      </c>
      <c r="C5039" t="s">
        <v>60</v>
      </c>
      <c r="D5039" t="s">
        <v>70</v>
      </c>
      <c r="E5039">
        <v>416.4</v>
      </c>
      <c r="F5039" t="s">
        <v>23</v>
      </c>
      <c r="G5039" t="s">
        <v>24</v>
      </c>
      <c r="H5039">
        <v>10.08</v>
      </c>
      <c r="I5039">
        <v>0</v>
      </c>
      <c r="J5039" t="s">
        <v>25</v>
      </c>
      <c r="K5039">
        <v>413096</v>
      </c>
      <c r="L5039">
        <v>14</v>
      </c>
      <c r="M5039">
        <v>0</v>
      </c>
      <c r="N5039">
        <v>0</v>
      </c>
      <c r="O5039">
        <v>0</v>
      </c>
      <c r="P5039">
        <v>0</v>
      </c>
      <c r="Q5039">
        <v>0</v>
      </c>
      <c r="R5039" t="s">
        <v>12577</v>
      </c>
    </row>
    <row r="5040" spans="1:18">
      <c r="A5040" t="s">
        <v>12578</v>
      </c>
      <c r="B5040" t="s">
        <v>12579</v>
      </c>
      <c r="C5040" t="s">
        <v>60</v>
      </c>
      <c r="D5040" t="s">
        <v>70</v>
      </c>
      <c r="E5040">
        <v>678.53</v>
      </c>
      <c r="F5040" t="s">
        <v>23</v>
      </c>
      <c r="G5040" t="s">
        <v>24</v>
      </c>
      <c r="H5040">
        <v>7.57</v>
      </c>
      <c r="I5040">
        <v>0</v>
      </c>
      <c r="J5040" t="s">
        <v>48</v>
      </c>
      <c r="K5040">
        <v>536880</v>
      </c>
      <c r="L5040">
        <v>19</v>
      </c>
      <c r="M5040">
        <v>0</v>
      </c>
      <c r="N5040">
        <v>0</v>
      </c>
      <c r="O5040">
        <v>0</v>
      </c>
      <c r="P5040">
        <v>0</v>
      </c>
      <c r="Q5040">
        <v>0</v>
      </c>
      <c r="R5040" t="s">
        <v>12580</v>
      </c>
    </row>
    <row r="5041" spans="1:19">
      <c r="A5041" t="s">
        <v>12581</v>
      </c>
      <c r="B5041" t="s">
        <v>1527</v>
      </c>
      <c r="C5041" t="s">
        <v>128</v>
      </c>
      <c r="D5041" t="s">
        <v>30</v>
      </c>
      <c r="E5041">
        <v>727.43</v>
      </c>
      <c r="F5041" t="s">
        <v>55</v>
      </c>
      <c r="G5041" t="s">
        <v>24</v>
      </c>
      <c r="H5041">
        <v>6.97</v>
      </c>
      <c r="I5041">
        <v>0</v>
      </c>
      <c r="J5041" t="s">
        <v>31</v>
      </c>
      <c r="K5041">
        <v>412299</v>
      </c>
      <c r="L5041">
        <v>14</v>
      </c>
      <c r="M5041">
        <v>0</v>
      </c>
      <c r="N5041">
        <v>0</v>
      </c>
      <c r="O5041">
        <v>0</v>
      </c>
      <c r="P5041">
        <v>0</v>
      </c>
      <c r="Q5041">
        <v>0</v>
      </c>
      <c r="R5041" t="s">
        <v>12582</v>
      </c>
      <c r="S5041" t="s">
        <v>57</v>
      </c>
    </row>
    <row r="5042" spans="1:19">
      <c r="A5042" t="s">
        <v>12583</v>
      </c>
      <c r="B5042" t="s">
        <v>9797</v>
      </c>
      <c r="C5042" t="s">
        <v>21</v>
      </c>
      <c r="D5042" t="s">
        <v>70</v>
      </c>
      <c r="E5042">
        <v>162.43</v>
      </c>
      <c r="F5042" t="s">
        <v>23</v>
      </c>
      <c r="G5042" t="s">
        <v>24</v>
      </c>
      <c r="H5042">
        <v>6.32</v>
      </c>
      <c r="I5042">
        <v>0</v>
      </c>
      <c r="J5042" t="s">
        <v>144</v>
      </c>
      <c r="K5042">
        <v>476911</v>
      </c>
      <c r="L5042">
        <v>24</v>
      </c>
      <c r="M5042">
        <v>0</v>
      </c>
      <c r="N5042">
        <v>0</v>
      </c>
      <c r="O5042">
        <v>0</v>
      </c>
      <c r="P5042">
        <v>0</v>
      </c>
      <c r="Q5042">
        <v>0</v>
      </c>
      <c r="R5042" t="s">
        <v>12584</v>
      </c>
    </row>
    <row r="5043" spans="1:19">
      <c r="A5043" t="s">
        <v>12585</v>
      </c>
      <c r="B5043" t="s">
        <v>3552</v>
      </c>
      <c r="C5043" t="s">
        <v>35</v>
      </c>
      <c r="D5043" t="s">
        <v>70</v>
      </c>
      <c r="E5043">
        <v>751.11</v>
      </c>
      <c r="F5043" t="s">
        <v>39</v>
      </c>
      <c r="G5043" t="s">
        <v>24</v>
      </c>
      <c r="H5043">
        <v>7.49</v>
      </c>
      <c r="I5043">
        <v>0</v>
      </c>
      <c r="J5043" t="s">
        <v>25</v>
      </c>
      <c r="K5043">
        <v>473505</v>
      </c>
      <c r="L5043">
        <v>13</v>
      </c>
      <c r="M5043">
        <v>0</v>
      </c>
      <c r="N5043">
        <v>0</v>
      </c>
      <c r="O5043">
        <v>0</v>
      </c>
      <c r="P5043">
        <v>0</v>
      </c>
      <c r="Q5043">
        <v>0</v>
      </c>
      <c r="R5043" t="s">
        <v>12586</v>
      </c>
      <c r="S5043" t="s">
        <v>50</v>
      </c>
    </row>
    <row r="5044" spans="1:19">
      <c r="A5044" t="s">
        <v>12587</v>
      </c>
      <c r="B5044" t="s">
        <v>10143</v>
      </c>
      <c r="C5044" t="s">
        <v>21</v>
      </c>
      <c r="D5044" t="s">
        <v>30</v>
      </c>
      <c r="E5044">
        <v>897.54</v>
      </c>
      <c r="F5044" t="s">
        <v>23</v>
      </c>
      <c r="G5044" t="s">
        <v>24</v>
      </c>
      <c r="H5044">
        <v>7.03</v>
      </c>
      <c r="I5044">
        <v>0</v>
      </c>
      <c r="J5044" t="s">
        <v>48</v>
      </c>
      <c r="K5044">
        <v>491051</v>
      </c>
      <c r="L5044">
        <v>17</v>
      </c>
      <c r="M5044">
        <v>0</v>
      </c>
      <c r="N5044">
        <v>0</v>
      </c>
      <c r="O5044">
        <v>0</v>
      </c>
      <c r="P5044">
        <v>0</v>
      </c>
      <c r="Q5044">
        <v>0</v>
      </c>
      <c r="R5044" t="s">
        <v>12588</v>
      </c>
    </row>
    <row r="5045" spans="1:19">
      <c r="A5045" t="s">
        <v>12589</v>
      </c>
      <c r="B5045" t="s">
        <v>490</v>
      </c>
      <c r="C5045" t="s">
        <v>121</v>
      </c>
      <c r="D5045" t="s">
        <v>22</v>
      </c>
      <c r="E5045">
        <v>671</v>
      </c>
      <c r="F5045" t="s">
        <v>39</v>
      </c>
      <c r="G5045" t="s">
        <v>40</v>
      </c>
      <c r="H5045">
        <v>2.74</v>
      </c>
      <c r="I5045">
        <v>0</v>
      </c>
      <c r="J5045" t="s">
        <v>144</v>
      </c>
      <c r="K5045">
        <v>505566</v>
      </c>
      <c r="L5045">
        <v>52</v>
      </c>
      <c r="M5045">
        <v>1</v>
      </c>
      <c r="N5045">
        <v>0</v>
      </c>
      <c r="O5045">
        <v>0</v>
      </c>
      <c r="P5045">
        <v>0</v>
      </c>
      <c r="Q5045">
        <v>1</v>
      </c>
      <c r="R5045" t="s">
        <v>12590</v>
      </c>
    </row>
    <row r="5046" spans="1:19">
      <c r="A5046" t="s">
        <v>12591</v>
      </c>
      <c r="B5046" t="s">
        <v>3358</v>
      </c>
      <c r="C5046" t="s">
        <v>60</v>
      </c>
      <c r="D5046" t="s">
        <v>70</v>
      </c>
      <c r="E5046">
        <v>144.22</v>
      </c>
      <c r="F5046" t="s">
        <v>23</v>
      </c>
      <c r="G5046" t="s">
        <v>24</v>
      </c>
      <c r="H5046">
        <v>7.78</v>
      </c>
      <c r="I5046">
        <v>0</v>
      </c>
      <c r="J5046" t="s">
        <v>48</v>
      </c>
      <c r="K5046">
        <v>502153</v>
      </c>
      <c r="L5046">
        <v>37</v>
      </c>
      <c r="M5046">
        <v>0</v>
      </c>
      <c r="N5046">
        <v>1</v>
      </c>
      <c r="O5046">
        <v>0</v>
      </c>
      <c r="P5046">
        <v>0</v>
      </c>
      <c r="Q5046">
        <v>0</v>
      </c>
      <c r="R5046" t="s">
        <v>12592</v>
      </c>
    </row>
    <row r="5047" spans="1:19">
      <c r="A5047" t="s">
        <v>12593</v>
      </c>
      <c r="B5047" t="s">
        <v>12594</v>
      </c>
      <c r="C5047" t="s">
        <v>44</v>
      </c>
      <c r="D5047" t="s">
        <v>70</v>
      </c>
      <c r="E5047">
        <v>797.16</v>
      </c>
      <c r="F5047" t="s">
        <v>39</v>
      </c>
      <c r="G5047" t="s">
        <v>40</v>
      </c>
      <c r="H5047">
        <v>5.18</v>
      </c>
      <c r="I5047">
        <v>0</v>
      </c>
      <c r="J5047" t="s">
        <v>48</v>
      </c>
      <c r="K5047">
        <v>409964</v>
      </c>
      <c r="L5047">
        <v>25</v>
      </c>
      <c r="M5047">
        <v>0</v>
      </c>
      <c r="N5047">
        <v>0</v>
      </c>
      <c r="O5047">
        <v>0</v>
      </c>
      <c r="P5047">
        <v>0</v>
      </c>
      <c r="Q5047">
        <v>0</v>
      </c>
      <c r="R5047" t="s">
        <v>12595</v>
      </c>
    </row>
    <row r="5048" spans="1:19">
      <c r="A5048" t="s">
        <v>12596</v>
      </c>
      <c r="B5048" t="s">
        <v>3441</v>
      </c>
      <c r="C5048" t="s">
        <v>35</v>
      </c>
      <c r="D5048" t="s">
        <v>70</v>
      </c>
      <c r="E5048">
        <v>1135.7</v>
      </c>
      <c r="F5048" t="s">
        <v>39</v>
      </c>
      <c r="G5048" t="s">
        <v>24</v>
      </c>
      <c r="H5048">
        <v>10.6</v>
      </c>
      <c r="I5048">
        <v>0</v>
      </c>
      <c r="J5048" t="s">
        <v>25</v>
      </c>
      <c r="K5048">
        <v>452348</v>
      </c>
      <c r="L5048">
        <v>19</v>
      </c>
      <c r="M5048">
        <v>0</v>
      </c>
      <c r="N5048">
        <v>0</v>
      </c>
      <c r="O5048">
        <v>0</v>
      </c>
      <c r="P5048">
        <v>0</v>
      </c>
      <c r="Q5048">
        <v>0</v>
      </c>
      <c r="R5048" t="s">
        <v>12597</v>
      </c>
      <c r="S5048" t="s">
        <v>50</v>
      </c>
    </row>
    <row r="5049" spans="1:19">
      <c r="A5049" t="s">
        <v>12598</v>
      </c>
      <c r="B5049" t="s">
        <v>12599</v>
      </c>
      <c r="C5049" t="s">
        <v>29</v>
      </c>
      <c r="D5049" t="s">
        <v>70</v>
      </c>
      <c r="E5049">
        <v>2781.48</v>
      </c>
      <c r="F5049" t="s">
        <v>55</v>
      </c>
      <c r="G5049" t="s">
        <v>40</v>
      </c>
      <c r="H5049">
        <v>8.8800000000000008</v>
      </c>
      <c r="I5049">
        <v>0</v>
      </c>
      <c r="J5049" t="s">
        <v>31</v>
      </c>
      <c r="K5049">
        <v>441494</v>
      </c>
      <c r="L5049">
        <v>19</v>
      </c>
      <c r="M5049">
        <v>0</v>
      </c>
      <c r="N5049">
        <v>0</v>
      </c>
      <c r="O5049">
        <v>0</v>
      </c>
      <c r="P5049">
        <v>0</v>
      </c>
      <c r="Q5049">
        <v>0</v>
      </c>
      <c r="R5049" t="s">
        <v>12600</v>
      </c>
    </row>
    <row r="5050" spans="1:19">
      <c r="A5050" t="s">
        <v>12601</v>
      </c>
      <c r="B5050" t="s">
        <v>2006</v>
      </c>
      <c r="C5050" t="s">
        <v>44</v>
      </c>
      <c r="D5050" t="s">
        <v>22</v>
      </c>
      <c r="E5050">
        <v>131.25</v>
      </c>
      <c r="F5050" t="s">
        <v>23</v>
      </c>
      <c r="G5050" t="s">
        <v>24</v>
      </c>
      <c r="H5050">
        <v>8.8699999999999992</v>
      </c>
      <c r="I5050">
        <v>0</v>
      </c>
      <c r="J5050" t="s">
        <v>48</v>
      </c>
      <c r="K5050">
        <v>449045</v>
      </c>
      <c r="L5050">
        <v>17</v>
      </c>
      <c r="M5050">
        <v>0</v>
      </c>
      <c r="N5050">
        <v>0</v>
      </c>
      <c r="O5050">
        <v>0</v>
      </c>
      <c r="P5050">
        <v>0</v>
      </c>
      <c r="Q5050">
        <v>0</v>
      </c>
      <c r="R5050" t="s">
        <v>12602</v>
      </c>
    </row>
    <row r="5051" spans="1:19">
      <c r="A5051" t="s">
        <v>12603</v>
      </c>
      <c r="B5051" t="s">
        <v>3706</v>
      </c>
      <c r="C5051" t="s">
        <v>35</v>
      </c>
      <c r="D5051" t="s">
        <v>30</v>
      </c>
      <c r="E5051">
        <v>985.08</v>
      </c>
      <c r="F5051" t="s">
        <v>39</v>
      </c>
      <c r="G5051" t="s">
        <v>40</v>
      </c>
      <c r="H5051">
        <v>8.64</v>
      </c>
      <c r="I5051">
        <v>0</v>
      </c>
      <c r="J5051" t="s">
        <v>31</v>
      </c>
      <c r="K5051">
        <v>451151</v>
      </c>
      <c r="L5051">
        <v>21</v>
      </c>
      <c r="M5051">
        <v>0</v>
      </c>
      <c r="N5051">
        <v>0</v>
      </c>
      <c r="O5051">
        <v>0</v>
      </c>
      <c r="P5051">
        <v>0</v>
      </c>
      <c r="Q5051">
        <v>0</v>
      </c>
      <c r="R5051" t="s">
        <v>12604</v>
      </c>
    </row>
    <row r="5052" spans="1:19">
      <c r="A5052" t="s">
        <v>12605</v>
      </c>
      <c r="B5052" t="s">
        <v>2168</v>
      </c>
      <c r="C5052" t="s">
        <v>53</v>
      </c>
      <c r="D5052" t="s">
        <v>70</v>
      </c>
      <c r="E5052">
        <v>832.62</v>
      </c>
      <c r="F5052" t="s">
        <v>39</v>
      </c>
      <c r="G5052" t="s">
        <v>40</v>
      </c>
      <c r="H5052">
        <v>8.6300000000000008</v>
      </c>
      <c r="I5052">
        <v>0</v>
      </c>
      <c r="J5052" t="s">
        <v>31</v>
      </c>
      <c r="K5052">
        <v>467539</v>
      </c>
      <c r="L5052">
        <v>11</v>
      </c>
      <c r="M5052">
        <v>0</v>
      </c>
      <c r="N5052">
        <v>0</v>
      </c>
      <c r="O5052">
        <v>0</v>
      </c>
      <c r="P5052">
        <v>0</v>
      </c>
      <c r="Q5052">
        <v>0</v>
      </c>
      <c r="R5052" t="s">
        <v>12606</v>
      </c>
    </row>
    <row r="5053" spans="1:19">
      <c r="A5053" t="s">
        <v>12607</v>
      </c>
      <c r="B5053" t="s">
        <v>5911</v>
      </c>
      <c r="C5053" t="s">
        <v>121</v>
      </c>
      <c r="D5053" t="s">
        <v>54</v>
      </c>
      <c r="E5053">
        <v>440.88</v>
      </c>
      <c r="F5053" t="s">
        <v>23</v>
      </c>
      <c r="G5053" t="s">
        <v>24</v>
      </c>
      <c r="H5053">
        <v>8.6300000000000008</v>
      </c>
      <c r="I5053">
        <v>0</v>
      </c>
      <c r="J5053" t="s">
        <v>25</v>
      </c>
      <c r="K5053">
        <v>512628</v>
      </c>
      <c r="L5053">
        <v>22</v>
      </c>
      <c r="M5053">
        <v>0</v>
      </c>
      <c r="N5053">
        <v>0</v>
      </c>
      <c r="O5053">
        <v>0</v>
      </c>
      <c r="P5053">
        <v>0</v>
      </c>
      <c r="Q5053">
        <v>0</v>
      </c>
      <c r="R5053" t="s">
        <v>12608</v>
      </c>
    </row>
    <row r="5054" spans="1:19">
      <c r="A5054" t="s">
        <v>12609</v>
      </c>
      <c r="B5054" t="s">
        <v>12610</v>
      </c>
      <c r="C5054" t="s">
        <v>29</v>
      </c>
      <c r="D5054" t="s">
        <v>22</v>
      </c>
      <c r="E5054">
        <v>191.99</v>
      </c>
      <c r="F5054" t="s">
        <v>23</v>
      </c>
      <c r="G5054" t="s">
        <v>24</v>
      </c>
      <c r="H5054">
        <v>7.67</v>
      </c>
      <c r="I5054">
        <v>0</v>
      </c>
      <c r="J5054" t="s">
        <v>31</v>
      </c>
      <c r="K5054">
        <v>524181</v>
      </c>
      <c r="L5054">
        <v>25</v>
      </c>
      <c r="M5054">
        <v>0</v>
      </c>
      <c r="N5054">
        <v>0</v>
      </c>
      <c r="O5054">
        <v>0</v>
      </c>
      <c r="P5054">
        <v>0</v>
      </c>
      <c r="Q5054">
        <v>0</v>
      </c>
      <c r="R5054" t="s">
        <v>12611</v>
      </c>
    </row>
    <row r="5055" spans="1:19">
      <c r="A5055" t="s">
        <v>12612</v>
      </c>
      <c r="B5055" t="s">
        <v>12613</v>
      </c>
      <c r="C5055" t="s">
        <v>128</v>
      </c>
      <c r="D5055" t="s">
        <v>22</v>
      </c>
      <c r="E5055">
        <v>719.79</v>
      </c>
      <c r="F5055" t="s">
        <v>39</v>
      </c>
      <c r="G5055" t="s">
        <v>40</v>
      </c>
      <c r="H5055">
        <v>9.07</v>
      </c>
      <c r="I5055">
        <v>0</v>
      </c>
      <c r="J5055" t="s">
        <v>25</v>
      </c>
      <c r="K5055">
        <v>497408</v>
      </c>
      <c r="L5055">
        <v>18</v>
      </c>
      <c r="M5055">
        <v>0</v>
      </c>
      <c r="N5055">
        <v>0</v>
      </c>
      <c r="O5055">
        <v>0</v>
      </c>
      <c r="P5055">
        <v>0</v>
      </c>
      <c r="Q5055">
        <v>0</v>
      </c>
      <c r="R5055" t="s">
        <v>12614</v>
      </c>
    </row>
    <row r="5056" spans="1:19">
      <c r="A5056" t="s">
        <v>12615</v>
      </c>
      <c r="B5056" t="s">
        <v>2542</v>
      </c>
      <c r="C5056" t="s">
        <v>111</v>
      </c>
      <c r="D5056" t="s">
        <v>70</v>
      </c>
      <c r="E5056">
        <v>1013.93</v>
      </c>
      <c r="F5056" t="s">
        <v>23</v>
      </c>
      <c r="G5056" t="s">
        <v>24</v>
      </c>
      <c r="H5056">
        <v>6.82</v>
      </c>
      <c r="I5056">
        <v>0</v>
      </c>
      <c r="J5056" t="s">
        <v>144</v>
      </c>
      <c r="K5056">
        <v>460070</v>
      </c>
      <c r="L5056">
        <v>16</v>
      </c>
      <c r="M5056">
        <v>0</v>
      </c>
      <c r="N5056">
        <v>0</v>
      </c>
      <c r="O5056">
        <v>0</v>
      </c>
      <c r="P5056">
        <v>0</v>
      </c>
      <c r="Q5056">
        <v>0</v>
      </c>
      <c r="R5056" t="s">
        <v>12616</v>
      </c>
    </row>
    <row r="5057" spans="1:18">
      <c r="A5057" t="s">
        <v>12617</v>
      </c>
      <c r="B5057" t="s">
        <v>10589</v>
      </c>
      <c r="C5057" t="s">
        <v>95</v>
      </c>
      <c r="D5057" t="s">
        <v>22</v>
      </c>
      <c r="E5057">
        <v>347.85</v>
      </c>
      <c r="F5057" t="s">
        <v>23</v>
      </c>
      <c r="G5057" t="s">
        <v>24</v>
      </c>
      <c r="H5057">
        <v>4.78</v>
      </c>
      <c r="I5057">
        <v>0</v>
      </c>
      <c r="J5057" t="s">
        <v>25</v>
      </c>
      <c r="K5057">
        <v>547438</v>
      </c>
      <c r="L5057">
        <v>22</v>
      </c>
      <c r="M5057">
        <v>0</v>
      </c>
      <c r="N5057">
        <v>0</v>
      </c>
      <c r="O5057">
        <v>0</v>
      </c>
      <c r="P5057">
        <v>0</v>
      </c>
      <c r="Q5057">
        <v>0</v>
      </c>
      <c r="R5057" t="s">
        <v>12618</v>
      </c>
    </row>
    <row r="5058" spans="1:18">
      <c r="A5058" t="s">
        <v>12619</v>
      </c>
      <c r="B5058" t="s">
        <v>10992</v>
      </c>
      <c r="C5058" t="s">
        <v>35</v>
      </c>
      <c r="D5058" t="s">
        <v>22</v>
      </c>
      <c r="E5058">
        <v>342.98</v>
      </c>
      <c r="F5058" t="s">
        <v>23</v>
      </c>
      <c r="G5058" t="s">
        <v>24</v>
      </c>
      <c r="H5058">
        <v>6.71</v>
      </c>
      <c r="I5058">
        <v>0</v>
      </c>
      <c r="J5058" t="s">
        <v>25</v>
      </c>
      <c r="K5058">
        <v>426927</v>
      </c>
      <c r="L5058">
        <v>25</v>
      </c>
      <c r="M5058">
        <v>0</v>
      </c>
      <c r="N5058">
        <v>0</v>
      </c>
      <c r="O5058">
        <v>0</v>
      </c>
      <c r="P5058">
        <v>0</v>
      </c>
      <c r="Q5058">
        <v>0</v>
      </c>
      <c r="R5058" t="s">
        <v>12620</v>
      </c>
    </row>
    <row r="5059" spans="1:18">
      <c r="A5059" t="s">
        <v>12621</v>
      </c>
      <c r="B5059" t="s">
        <v>7584</v>
      </c>
      <c r="C5059" t="s">
        <v>128</v>
      </c>
      <c r="D5059" t="s">
        <v>70</v>
      </c>
      <c r="E5059">
        <v>792.03</v>
      </c>
      <c r="F5059" t="s">
        <v>23</v>
      </c>
      <c r="G5059" t="s">
        <v>24</v>
      </c>
      <c r="H5059">
        <v>6.74</v>
      </c>
      <c r="I5059">
        <v>0</v>
      </c>
      <c r="J5059" t="s">
        <v>31</v>
      </c>
      <c r="K5059">
        <v>437002</v>
      </c>
      <c r="L5059">
        <v>48</v>
      </c>
      <c r="M5059">
        <v>1</v>
      </c>
      <c r="N5059">
        <v>0</v>
      </c>
      <c r="O5059">
        <v>0</v>
      </c>
      <c r="P5059">
        <v>0</v>
      </c>
      <c r="Q5059">
        <v>1</v>
      </c>
      <c r="R5059" t="s">
        <v>12622</v>
      </c>
    </row>
    <row r="5060" spans="1:18">
      <c r="A5060" t="s">
        <v>12623</v>
      </c>
      <c r="B5060" t="s">
        <v>12453</v>
      </c>
      <c r="C5060" t="s">
        <v>44</v>
      </c>
      <c r="D5060" t="s">
        <v>70</v>
      </c>
      <c r="E5060">
        <v>623.54</v>
      </c>
      <c r="F5060" t="s">
        <v>23</v>
      </c>
      <c r="G5060" t="s">
        <v>24</v>
      </c>
      <c r="H5060">
        <v>5.65</v>
      </c>
      <c r="I5060">
        <v>0</v>
      </c>
      <c r="J5060" t="s">
        <v>48</v>
      </c>
      <c r="K5060">
        <v>433338</v>
      </c>
      <c r="L5060">
        <v>22</v>
      </c>
      <c r="M5060">
        <v>0</v>
      </c>
      <c r="N5060">
        <v>0</v>
      </c>
      <c r="O5060">
        <v>0</v>
      </c>
      <c r="P5060">
        <v>0</v>
      </c>
      <c r="Q5060">
        <v>0</v>
      </c>
      <c r="R5060" t="s">
        <v>12624</v>
      </c>
    </row>
    <row r="5061" spans="1:18">
      <c r="A5061" t="s">
        <v>12625</v>
      </c>
      <c r="B5061" t="s">
        <v>7429</v>
      </c>
      <c r="C5061" t="s">
        <v>111</v>
      </c>
      <c r="D5061" t="s">
        <v>70</v>
      </c>
      <c r="E5061">
        <v>1526.31</v>
      </c>
      <c r="F5061" t="s">
        <v>23</v>
      </c>
      <c r="G5061" t="s">
        <v>24</v>
      </c>
      <c r="H5061">
        <v>10.49</v>
      </c>
      <c r="I5061">
        <v>0</v>
      </c>
      <c r="J5061" t="s">
        <v>25</v>
      </c>
      <c r="K5061">
        <v>554544</v>
      </c>
      <c r="L5061">
        <v>14</v>
      </c>
      <c r="M5061">
        <v>0</v>
      </c>
      <c r="N5061">
        <v>0</v>
      </c>
      <c r="O5061">
        <v>0</v>
      </c>
      <c r="P5061">
        <v>0</v>
      </c>
      <c r="Q5061">
        <v>0</v>
      </c>
      <c r="R5061" t="s">
        <v>12626</v>
      </c>
    </row>
    <row r="5062" spans="1:18">
      <c r="A5062" t="s">
        <v>12627</v>
      </c>
      <c r="B5062" t="s">
        <v>3721</v>
      </c>
      <c r="C5062" t="s">
        <v>44</v>
      </c>
      <c r="D5062" t="s">
        <v>54</v>
      </c>
      <c r="E5062">
        <v>828.09</v>
      </c>
      <c r="F5062" t="s">
        <v>23</v>
      </c>
      <c r="G5062" t="s">
        <v>24</v>
      </c>
      <c r="H5062">
        <v>10.27</v>
      </c>
      <c r="I5062">
        <v>0</v>
      </c>
      <c r="J5062" t="s">
        <v>25</v>
      </c>
      <c r="K5062">
        <v>543163</v>
      </c>
      <c r="L5062">
        <v>23</v>
      </c>
      <c r="M5062">
        <v>0</v>
      </c>
      <c r="N5062">
        <v>0</v>
      </c>
      <c r="O5062">
        <v>0</v>
      </c>
      <c r="P5062">
        <v>0</v>
      </c>
      <c r="Q5062">
        <v>0</v>
      </c>
      <c r="R5062" t="s">
        <v>12628</v>
      </c>
    </row>
    <row r="5063" spans="1:18">
      <c r="A5063" t="s">
        <v>12629</v>
      </c>
      <c r="B5063" t="s">
        <v>52</v>
      </c>
      <c r="C5063" t="s">
        <v>53</v>
      </c>
      <c r="D5063" t="s">
        <v>54</v>
      </c>
      <c r="E5063">
        <v>319.43</v>
      </c>
      <c r="F5063" t="s">
        <v>39</v>
      </c>
      <c r="G5063" t="s">
        <v>40</v>
      </c>
      <c r="H5063">
        <v>17.260000000000002</v>
      </c>
      <c r="I5063">
        <v>0</v>
      </c>
      <c r="J5063" t="s">
        <v>48</v>
      </c>
      <c r="K5063">
        <v>515968</v>
      </c>
      <c r="L5063">
        <v>14</v>
      </c>
      <c r="M5063">
        <v>0</v>
      </c>
      <c r="N5063">
        <v>0</v>
      </c>
      <c r="O5063">
        <v>0</v>
      </c>
      <c r="P5063">
        <v>0</v>
      </c>
      <c r="Q5063">
        <v>0</v>
      </c>
      <c r="R5063" t="s">
        <v>12630</v>
      </c>
    </row>
    <row r="5064" spans="1:18">
      <c r="A5064" t="s">
        <v>12631</v>
      </c>
      <c r="B5064" t="s">
        <v>8178</v>
      </c>
      <c r="C5064" t="s">
        <v>21</v>
      </c>
      <c r="D5064" t="s">
        <v>54</v>
      </c>
      <c r="E5064">
        <v>216.02</v>
      </c>
      <c r="F5064" t="s">
        <v>39</v>
      </c>
      <c r="G5064" t="s">
        <v>40</v>
      </c>
      <c r="H5064">
        <v>12.27</v>
      </c>
      <c r="I5064">
        <v>0</v>
      </c>
      <c r="J5064" t="s">
        <v>48</v>
      </c>
      <c r="K5064">
        <v>474289</v>
      </c>
      <c r="L5064">
        <v>46</v>
      </c>
      <c r="M5064">
        <v>0</v>
      </c>
      <c r="N5064">
        <v>1</v>
      </c>
      <c r="O5064">
        <v>0</v>
      </c>
      <c r="P5064">
        <v>0</v>
      </c>
      <c r="Q5064">
        <v>0</v>
      </c>
      <c r="R5064" t="s">
        <v>12632</v>
      </c>
    </row>
    <row r="5065" spans="1:18">
      <c r="A5065" t="s">
        <v>12633</v>
      </c>
      <c r="B5065" t="s">
        <v>3061</v>
      </c>
      <c r="C5065" t="s">
        <v>35</v>
      </c>
      <c r="D5065" t="s">
        <v>30</v>
      </c>
      <c r="E5065">
        <v>998.14</v>
      </c>
      <c r="F5065" t="s">
        <v>23</v>
      </c>
      <c r="G5065" t="s">
        <v>24</v>
      </c>
      <c r="H5065">
        <v>2.42</v>
      </c>
      <c r="I5065">
        <v>0</v>
      </c>
      <c r="J5065" t="s">
        <v>25</v>
      </c>
      <c r="K5065">
        <v>425663</v>
      </c>
      <c r="L5065">
        <v>16</v>
      </c>
      <c r="M5065">
        <v>0</v>
      </c>
      <c r="N5065">
        <v>0</v>
      </c>
      <c r="O5065">
        <v>0</v>
      </c>
      <c r="P5065">
        <v>0</v>
      </c>
      <c r="Q5065">
        <v>0</v>
      </c>
      <c r="R5065" t="s">
        <v>12634</v>
      </c>
    </row>
    <row r="5066" spans="1:18">
      <c r="A5066" t="s">
        <v>12635</v>
      </c>
      <c r="B5066" t="s">
        <v>638</v>
      </c>
      <c r="C5066" t="s">
        <v>44</v>
      </c>
      <c r="D5066" t="s">
        <v>22</v>
      </c>
      <c r="E5066">
        <v>534.45000000000005</v>
      </c>
      <c r="F5066" t="s">
        <v>23</v>
      </c>
      <c r="G5066" t="s">
        <v>24</v>
      </c>
      <c r="H5066">
        <v>7.33</v>
      </c>
      <c r="I5066">
        <v>0</v>
      </c>
      <c r="J5066" t="s">
        <v>31</v>
      </c>
      <c r="K5066">
        <v>538007</v>
      </c>
      <c r="L5066">
        <v>17</v>
      </c>
      <c r="M5066">
        <v>0</v>
      </c>
      <c r="N5066">
        <v>0</v>
      </c>
      <c r="O5066">
        <v>0</v>
      </c>
      <c r="P5066">
        <v>0</v>
      </c>
      <c r="Q5066">
        <v>0</v>
      </c>
      <c r="R5066" t="s">
        <v>12636</v>
      </c>
    </row>
    <row r="5067" spans="1:18">
      <c r="A5067" t="s">
        <v>12637</v>
      </c>
      <c r="B5067" t="s">
        <v>2653</v>
      </c>
      <c r="C5067" t="s">
        <v>121</v>
      </c>
      <c r="D5067" t="s">
        <v>54</v>
      </c>
      <c r="E5067">
        <v>270.95</v>
      </c>
      <c r="F5067" t="s">
        <v>23</v>
      </c>
      <c r="G5067" t="s">
        <v>24</v>
      </c>
      <c r="H5067">
        <v>16.63</v>
      </c>
      <c r="I5067">
        <v>0</v>
      </c>
      <c r="J5067" t="s">
        <v>25</v>
      </c>
      <c r="K5067">
        <v>439642</v>
      </c>
      <c r="L5067">
        <v>41</v>
      </c>
      <c r="M5067">
        <v>0</v>
      </c>
      <c r="N5067">
        <v>0</v>
      </c>
      <c r="O5067">
        <v>0</v>
      </c>
      <c r="P5067">
        <v>1</v>
      </c>
      <c r="Q5067">
        <v>0</v>
      </c>
      <c r="R5067" t="s">
        <v>12638</v>
      </c>
    </row>
    <row r="5068" spans="1:18">
      <c r="A5068" t="s">
        <v>12639</v>
      </c>
      <c r="B5068" t="s">
        <v>1639</v>
      </c>
      <c r="C5068" t="s">
        <v>44</v>
      </c>
      <c r="D5068" t="s">
        <v>30</v>
      </c>
      <c r="E5068">
        <v>530.27</v>
      </c>
      <c r="F5068" t="s">
        <v>23</v>
      </c>
      <c r="G5068" t="s">
        <v>24</v>
      </c>
      <c r="H5068">
        <v>8.81</v>
      </c>
      <c r="I5068">
        <v>0</v>
      </c>
      <c r="J5068" t="s">
        <v>31</v>
      </c>
      <c r="K5068">
        <v>529508</v>
      </c>
      <c r="L5068">
        <v>15</v>
      </c>
      <c r="M5068">
        <v>0</v>
      </c>
      <c r="N5068">
        <v>0</v>
      </c>
      <c r="O5068">
        <v>0</v>
      </c>
      <c r="P5068">
        <v>0</v>
      </c>
      <c r="Q5068">
        <v>0</v>
      </c>
      <c r="R5068" t="s">
        <v>12640</v>
      </c>
    </row>
    <row r="5069" spans="1:18">
      <c r="A5069" t="s">
        <v>12641</v>
      </c>
      <c r="B5069" t="s">
        <v>9030</v>
      </c>
      <c r="C5069" t="s">
        <v>95</v>
      </c>
      <c r="D5069" t="s">
        <v>30</v>
      </c>
      <c r="E5069">
        <v>278.94</v>
      </c>
      <c r="F5069" t="s">
        <v>23</v>
      </c>
      <c r="G5069" t="s">
        <v>24</v>
      </c>
      <c r="H5069">
        <v>3.98</v>
      </c>
      <c r="I5069">
        <v>0</v>
      </c>
      <c r="J5069" t="s">
        <v>48</v>
      </c>
      <c r="K5069">
        <v>476272</v>
      </c>
      <c r="L5069">
        <v>11</v>
      </c>
      <c r="M5069">
        <v>0</v>
      </c>
      <c r="N5069">
        <v>0</v>
      </c>
      <c r="O5069">
        <v>0</v>
      </c>
      <c r="P5069">
        <v>0</v>
      </c>
      <c r="Q5069">
        <v>0</v>
      </c>
      <c r="R5069" t="s">
        <v>12642</v>
      </c>
    </row>
    <row r="5070" spans="1:18">
      <c r="A5070" t="s">
        <v>12643</v>
      </c>
      <c r="B5070" t="s">
        <v>12644</v>
      </c>
      <c r="C5070" t="s">
        <v>35</v>
      </c>
      <c r="D5070" t="s">
        <v>30</v>
      </c>
      <c r="E5070">
        <v>738.78</v>
      </c>
      <c r="F5070" t="s">
        <v>23</v>
      </c>
      <c r="G5070" t="s">
        <v>24</v>
      </c>
      <c r="H5070">
        <v>7.19</v>
      </c>
      <c r="I5070">
        <v>0</v>
      </c>
      <c r="J5070" t="s">
        <v>48</v>
      </c>
      <c r="K5070">
        <v>492197</v>
      </c>
      <c r="L5070">
        <v>16</v>
      </c>
      <c r="M5070">
        <v>0</v>
      </c>
      <c r="N5070">
        <v>0</v>
      </c>
      <c r="O5070">
        <v>0</v>
      </c>
      <c r="P5070">
        <v>0</v>
      </c>
      <c r="Q5070">
        <v>0</v>
      </c>
      <c r="R5070" t="s">
        <v>12645</v>
      </c>
    </row>
    <row r="5071" spans="1:18">
      <c r="A5071" t="s">
        <v>12646</v>
      </c>
      <c r="B5071" t="s">
        <v>4113</v>
      </c>
      <c r="C5071" t="s">
        <v>44</v>
      </c>
      <c r="D5071" t="s">
        <v>22</v>
      </c>
      <c r="E5071">
        <v>181.5</v>
      </c>
      <c r="F5071" t="s">
        <v>23</v>
      </c>
      <c r="G5071" t="s">
        <v>24</v>
      </c>
      <c r="H5071">
        <v>10.08</v>
      </c>
      <c r="I5071">
        <v>0</v>
      </c>
      <c r="J5071" t="s">
        <v>25</v>
      </c>
      <c r="K5071">
        <v>417083</v>
      </c>
      <c r="L5071">
        <v>47</v>
      </c>
      <c r="M5071">
        <v>0</v>
      </c>
      <c r="N5071">
        <v>1</v>
      </c>
      <c r="O5071">
        <v>0</v>
      </c>
      <c r="P5071">
        <v>0</v>
      </c>
      <c r="Q5071">
        <v>0</v>
      </c>
      <c r="R5071" t="s">
        <v>12647</v>
      </c>
    </row>
    <row r="5072" spans="1:18">
      <c r="A5072" t="s">
        <v>12648</v>
      </c>
      <c r="B5072" t="s">
        <v>427</v>
      </c>
      <c r="C5072" t="s">
        <v>44</v>
      </c>
      <c r="D5072" t="s">
        <v>54</v>
      </c>
      <c r="E5072">
        <v>350.19</v>
      </c>
      <c r="F5072" t="s">
        <v>23</v>
      </c>
      <c r="G5072" t="s">
        <v>24</v>
      </c>
      <c r="H5072">
        <v>12.7</v>
      </c>
      <c r="I5072">
        <v>0</v>
      </c>
      <c r="J5072" t="s">
        <v>48</v>
      </c>
      <c r="K5072">
        <v>458343</v>
      </c>
      <c r="L5072">
        <v>13</v>
      </c>
      <c r="M5072">
        <v>0</v>
      </c>
      <c r="N5072">
        <v>0</v>
      </c>
      <c r="O5072">
        <v>0</v>
      </c>
      <c r="P5072">
        <v>0</v>
      </c>
      <c r="Q5072">
        <v>0</v>
      </c>
      <c r="R5072" t="s">
        <v>12649</v>
      </c>
    </row>
    <row r="5073" spans="1:19">
      <c r="A5073" t="s">
        <v>12650</v>
      </c>
      <c r="B5073" t="s">
        <v>6315</v>
      </c>
      <c r="C5073" t="s">
        <v>53</v>
      </c>
      <c r="D5073" t="s">
        <v>54</v>
      </c>
      <c r="E5073">
        <v>1033.04</v>
      </c>
      <c r="F5073" t="s">
        <v>23</v>
      </c>
      <c r="G5073" t="s">
        <v>24</v>
      </c>
      <c r="H5073">
        <v>11.66</v>
      </c>
      <c r="I5073">
        <v>0</v>
      </c>
      <c r="J5073" t="s">
        <v>25</v>
      </c>
      <c r="K5073">
        <v>431281</v>
      </c>
      <c r="L5073">
        <v>16</v>
      </c>
      <c r="M5073">
        <v>0</v>
      </c>
      <c r="N5073">
        <v>0</v>
      </c>
      <c r="O5073">
        <v>0</v>
      </c>
      <c r="P5073">
        <v>0</v>
      </c>
      <c r="Q5073">
        <v>0</v>
      </c>
      <c r="R5073" t="s">
        <v>12651</v>
      </c>
    </row>
    <row r="5074" spans="1:19">
      <c r="A5074" t="s">
        <v>12652</v>
      </c>
      <c r="B5074" t="s">
        <v>12653</v>
      </c>
      <c r="C5074" t="s">
        <v>44</v>
      </c>
      <c r="D5074" t="s">
        <v>22</v>
      </c>
      <c r="E5074">
        <v>1029.99</v>
      </c>
      <c r="F5074" t="s">
        <v>39</v>
      </c>
      <c r="G5074" t="s">
        <v>40</v>
      </c>
      <c r="H5074">
        <v>8.19</v>
      </c>
      <c r="I5074">
        <v>0</v>
      </c>
      <c r="J5074" t="s">
        <v>31</v>
      </c>
      <c r="K5074">
        <v>540813</v>
      </c>
      <c r="L5074">
        <v>24</v>
      </c>
      <c r="M5074">
        <v>0</v>
      </c>
      <c r="N5074">
        <v>0</v>
      </c>
      <c r="O5074">
        <v>0</v>
      </c>
      <c r="P5074">
        <v>0</v>
      </c>
      <c r="Q5074">
        <v>0</v>
      </c>
      <c r="R5074" t="s">
        <v>12654</v>
      </c>
    </row>
    <row r="5075" spans="1:19">
      <c r="A5075" t="s">
        <v>12655</v>
      </c>
      <c r="B5075" t="s">
        <v>1067</v>
      </c>
      <c r="C5075" t="s">
        <v>128</v>
      </c>
      <c r="D5075" t="s">
        <v>70</v>
      </c>
      <c r="E5075">
        <v>390.34</v>
      </c>
      <c r="F5075" t="s">
        <v>23</v>
      </c>
      <c r="G5075" t="s">
        <v>24</v>
      </c>
      <c r="H5075">
        <v>6.19</v>
      </c>
      <c r="I5075">
        <v>0</v>
      </c>
      <c r="J5075" t="s">
        <v>31</v>
      </c>
      <c r="K5075">
        <v>518850</v>
      </c>
      <c r="L5075">
        <v>11</v>
      </c>
      <c r="M5075">
        <v>0</v>
      </c>
      <c r="N5075">
        <v>0</v>
      </c>
      <c r="O5075">
        <v>0</v>
      </c>
      <c r="P5075">
        <v>0</v>
      </c>
      <c r="Q5075">
        <v>0</v>
      </c>
      <c r="R5075" t="s">
        <v>12656</v>
      </c>
    </row>
    <row r="5076" spans="1:19">
      <c r="A5076" t="s">
        <v>12657</v>
      </c>
      <c r="B5076" t="s">
        <v>4778</v>
      </c>
      <c r="C5076" t="s">
        <v>128</v>
      </c>
      <c r="D5076" t="s">
        <v>70</v>
      </c>
      <c r="E5076">
        <v>645.16</v>
      </c>
      <c r="F5076" t="s">
        <v>39</v>
      </c>
      <c r="G5076" t="s">
        <v>40</v>
      </c>
      <c r="H5076">
        <v>10.64</v>
      </c>
      <c r="I5076">
        <v>0</v>
      </c>
      <c r="J5076" t="s">
        <v>25</v>
      </c>
      <c r="K5076">
        <v>401258</v>
      </c>
      <c r="L5076">
        <v>11</v>
      </c>
      <c r="M5076">
        <v>0</v>
      </c>
      <c r="N5076">
        <v>0</v>
      </c>
      <c r="O5076">
        <v>0</v>
      </c>
      <c r="P5076">
        <v>0</v>
      </c>
      <c r="Q5076">
        <v>0</v>
      </c>
      <c r="R5076" t="s">
        <v>12658</v>
      </c>
    </row>
    <row r="5077" spans="1:19">
      <c r="A5077" t="s">
        <v>12659</v>
      </c>
      <c r="B5077" t="s">
        <v>10459</v>
      </c>
      <c r="C5077" t="s">
        <v>44</v>
      </c>
      <c r="D5077" t="s">
        <v>30</v>
      </c>
      <c r="E5077">
        <v>431.91</v>
      </c>
      <c r="F5077" t="s">
        <v>23</v>
      </c>
      <c r="G5077" t="s">
        <v>24</v>
      </c>
      <c r="H5077">
        <v>9.92</v>
      </c>
      <c r="I5077">
        <v>0</v>
      </c>
      <c r="J5077" t="s">
        <v>31</v>
      </c>
      <c r="K5077">
        <v>484982</v>
      </c>
      <c r="L5077">
        <v>25</v>
      </c>
      <c r="M5077">
        <v>0</v>
      </c>
      <c r="N5077">
        <v>0</v>
      </c>
      <c r="O5077">
        <v>0</v>
      </c>
      <c r="P5077">
        <v>0</v>
      </c>
      <c r="Q5077">
        <v>0</v>
      </c>
      <c r="R5077" t="s">
        <v>12660</v>
      </c>
    </row>
    <row r="5078" spans="1:19">
      <c r="A5078" t="s">
        <v>12661</v>
      </c>
      <c r="B5078" t="s">
        <v>708</v>
      </c>
      <c r="C5078" t="s">
        <v>121</v>
      </c>
      <c r="D5078" t="s">
        <v>30</v>
      </c>
      <c r="E5078">
        <v>646.04</v>
      </c>
      <c r="F5078" t="s">
        <v>23</v>
      </c>
      <c r="G5078" t="s">
        <v>24</v>
      </c>
      <c r="H5078">
        <v>9.51</v>
      </c>
      <c r="I5078">
        <v>0</v>
      </c>
      <c r="J5078" t="s">
        <v>25</v>
      </c>
      <c r="K5078">
        <v>513281</v>
      </c>
      <c r="L5078">
        <v>15</v>
      </c>
      <c r="M5078">
        <v>0</v>
      </c>
      <c r="N5078">
        <v>0</v>
      </c>
      <c r="O5078">
        <v>0</v>
      </c>
      <c r="P5078">
        <v>0</v>
      </c>
      <c r="Q5078">
        <v>0</v>
      </c>
      <c r="R5078" t="s">
        <v>12662</v>
      </c>
    </row>
    <row r="5079" spans="1:19">
      <c r="A5079" t="s">
        <v>12663</v>
      </c>
      <c r="B5079" t="s">
        <v>9196</v>
      </c>
      <c r="C5079" t="s">
        <v>128</v>
      </c>
      <c r="D5079" t="s">
        <v>30</v>
      </c>
      <c r="E5079">
        <v>968.16</v>
      </c>
      <c r="F5079" t="s">
        <v>23</v>
      </c>
      <c r="G5079" t="s">
        <v>24</v>
      </c>
      <c r="H5079">
        <v>0.54</v>
      </c>
      <c r="I5079">
        <v>0</v>
      </c>
      <c r="J5079" t="s">
        <v>48</v>
      </c>
      <c r="K5079">
        <v>524117</v>
      </c>
      <c r="L5079">
        <v>20</v>
      </c>
      <c r="M5079">
        <v>0</v>
      </c>
      <c r="N5079">
        <v>0</v>
      </c>
      <c r="O5079">
        <v>0</v>
      </c>
      <c r="P5079">
        <v>0</v>
      </c>
      <c r="Q5079">
        <v>0</v>
      </c>
      <c r="R5079" t="s">
        <v>12664</v>
      </c>
    </row>
    <row r="5080" spans="1:19">
      <c r="A5080" t="s">
        <v>12665</v>
      </c>
      <c r="B5080" t="s">
        <v>735</v>
      </c>
      <c r="C5080" t="s">
        <v>128</v>
      </c>
      <c r="D5080" t="s">
        <v>22</v>
      </c>
      <c r="E5080">
        <v>727.35</v>
      </c>
      <c r="F5080" t="s">
        <v>23</v>
      </c>
      <c r="G5080" t="s">
        <v>24</v>
      </c>
      <c r="H5080">
        <v>10.62</v>
      </c>
      <c r="I5080">
        <v>0</v>
      </c>
      <c r="J5080" t="s">
        <v>31</v>
      </c>
      <c r="K5080">
        <v>468930</v>
      </c>
      <c r="L5080">
        <v>38</v>
      </c>
      <c r="M5080">
        <v>0</v>
      </c>
      <c r="N5080">
        <v>0</v>
      </c>
      <c r="O5080">
        <v>0</v>
      </c>
      <c r="P5080">
        <v>1</v>
      </c>
      <c r="Q5080">
        <v>0</v>
      </c>
      <c r="R5080" t="s">
        <v>12666</v>
      </c>
    </row>
    <row r="5081" spans="1:19">
      <c r="A5081" t="s">
        <v>12667</v>
      </c>
      <c r="B5081" t="s">
        <v>3862</v>
      </c>
      <c r="C5081" t="s">
        <v>44</v>
      </c>
      <c r="D5081" t="s">
        <v>30</v>
      </c>
      <c r="E5081">
        <v>460.21</v>
      </c>
      <c r="F5081" t="s">
        <v>23</v>
      </c>
      <c r="G5081" t="s">
        <v>24</v>
      </c>
      <c r="H5081">
        <v>5.86</v>
      </c>
      <c r="I5081">
        <v>0</v>
      </c>
      <c r="J5081" t="s">
        <v>48</v>
      </c>
      <c r="K5081">
        <v>422001</v>
      </c>
      <c r="L5081">
        <v>30</v>
      </c>
      <c r="M5081">
        <v>0</v>
      </c>
      <c r="N5081">
        <v>0</v>
      </c>
      <c r="O5081">
        <v>0</v>
      </c>
      <c r="P5081">
        <v>1</v>
      </c>
      <c r="Q5081">
        <v>0</v>
      </c>
      <c r="R5081" t="s">
        <v>12668</v>
      </c>
    </row>
    <row r="5082" spans="1:19">
      <c r="A5082" t="s">
        <v>12669</v>
      </c>
      <c r="B5082" t="s">
        <v>12670</v>
      </c>
      <c r="C5082" t="s">
        <v>35</v>
      </c>
      <c r="D5082" t="s">
        <v>30</v>
      </c>
      <c r="E5082">
        <v>571.41999999999996</v>
      </c>
      <c r="F5082" t="s">
        <v>39</v>
      </c>
      <c r="G5082" t="s">
        <v>40</v>
      </c>
      <c r="H5082">
        <v>10.92</v>
      </c>
      <c r="I5082">
        <v>0</v>
      </c>
      <c r="J5082" t="s">
        <v>48</v>
      </c>
      <c r="K5082">
        <v>447439</v>
      </c>
      <c r="L5082">
        <v>22</v>
      </c>
      <c r="M5082">
        <v>0</v>
      </c>
      <c r="N5082">
        <v>0</v>
      </c>
      <c r="O5082">
        <v>0</v>
      </c>
      <c r="P5082">
        <v>0</v>
      </c>
      <c r="Q5082">
        <v>0</v>
      </c>
      <c r="R5082" t="s">
        <v>12671</v>
      </c>
    </row>
    <row r="5083" spans="1:19">
      <c r="A5083" t="s">
        <v>12672</v>
      </c>
      <c r="B5083" t="s">
        <v>216</v>
      </c>
      <c r="C5083" t="s">
        <v>35</v>
      </c>
      <c r="D5083" t="s">
        <v>30</v>
      </c>
      <c r="E5083">
        <v>1336.43</v>
      </c>
      <c r="F5083" t="s">
        <v>55</v>
      </c>
      <c r="G5083" t="s">
        <v>40</v>
      </c>
      <c r="H5083">
        <v>0.83</v>
      </c>
      <c r="I5083">
        <v>0</v>
      </c>
      <c r="J5083" t="s">
        <v>25</v>
      </c>
      <c r="K5083">
        <v>475649</v>
      </c>
      <c r="L5083">
        <v>20</v>
      </c>
      <c r="M5083">
        <v>0</v>
      </c>
      <c r="N5083">
        <v>0</v>
      </c>
      <c r="O5083">
        <v>0</v>
      </c>
      <c r="P5083">
        <v>0</v>
      </c>
      <c r="Q5083">
        <v>0</v>
      </c>
      <c r="R5083" t="s">
        <v>12673</v>
      </c>
    </row>
    <row r="5084" spans="1:19">
      <c r="A5084" t="s">
        <v>12674</v>
      </c>
      <c r="B5084" t="s">
        <v>9848</v>
      </c>
      <c r="C5084" t="s">
        <v>44</v>
      </c>
      <c r="D5084" t="s">
        <v>54</v>
      </c>
      <c r="E5084">
        <v>1718.28</v>
      </c>
      <c r="F5084" t="s">
        <v>39</v>
      </c>
      <c r="G5084" t="s">
        <v>40</v>
      </c>
      <c r="H5084">
        <v>15.4</v>
      </c>
      <c r="I5084">
        <v>0</v>
      </c>
      <c r="J5084" t="s">
        <v>25</v>
      </c>
      <c r="K5084">
        <v>460765</v>
      </c>
      <c r="L5084">
        <v>13</v>
      </c>
      <c r="M5084">
        <v>0</v>
      </c>
      <c r="N5084">
        <v>0</v>
      </c>
      <c r="O5084">
        <v>0</v>
      </c>
      <c r="P5084">
        <v>0</v>
      </c>
      <c r="Q5084">
        <v>0</v>
      </c>
      <c r="R5084" t="s">
        <v>12675</v>
      </c>
    </row>
    <row r="5085" spans="1:19">
      <c r="A5085" t="s">
        <v>12676</v>
      </c>
      <c r="B5085" t="s">
        <v>6603</v>
      </c>
      <c r="C5085" t="s">
        <v>29</v>
      </c>
      <c r="D5085" t="s">
        <v>22</v>
      </c>
      <c r="E5085">
        <v>335.04</v>
      </c>
      <c r="F5085" t="s">
        <v>23</v>
      </c>
      <c r="G5085" t="s">
        <v>24</v>
      </c>
      <c r="H5085">
        <v>10.3</v>
      </c>
      <c r="I5085">
        <v>0</v>
      </c>
      <c r="J5085" t="s">
        <v>144</v>
      </c>
      <c r="K5085">
        <v>520064</v>
      </c>
      <c r="L5085">
        <v>18</v>
      </c>
      <c r="M5085">
        <v>0</v>
      </c>
      <c r="N5085">
        <v>0</v>
      </c>
      <c r="O5085">
        <v>0</v>
      </c>
      <c r="P5085">
        <v>0</v>
      </c>
      <c r="Q5085">
        <v>0</v>
      </c>
      <c r="R5085" t="s">
        <v>12677</v>
      </c>
    </row>
    <row r="5086" spans="1:19">
      <c r="A5086" t="s">
        <v>12678</v>
      </c>
      <c r="B5086" t="s">
        <v>2659</v>
      </c>
      <c r="C5086" t="s">
        <v>44</v>
      </c>
      <c r="D5086" t="s">
        <v>30</v>
      </c>
      <c r="E5086">
        <v>280.35000000000002</v>
      </c>
      <c r="F5086" t="s">
        <v>23</v>
      </c>
      <c r="G5086" t="s">
        <v>24</v>
      </c>
      <c r="H5086">
        <v>4.16</v>
      </c>
      <c r="I5086">
        <v>0</v>
      </c>
      <c r="J5086" t="s">
        <v>31</v>
      </c>
      <c r="K5086">
        <v>468394</v>
      </c>
      <c r="L5086">
        <v>14</v>
      </c>
      <c r="M5086">
        <v>0</v>
      </c>
      <c r="N5086">
        <v>0</v>
      </c>
      <c r="O5086">
        <v>0</v>
      </c>
      <c r="P5086">
        <v>0</v>
      </c>
      <c r="Q5086">
        <v>0</v>
      </c>
      <c r="R5086" t="s">
        <v>12679</v>
      </c>
    </row>
    <row r="5087" spans="1:19">
      <c r="A5087" t="s">
        <v>12680</v>
      </c>
      <c r="B5087" t="s">
        <v>1699</v>
      </c>
      <c r="C5087" t="s">
        <v>121</v>
      </c>
      <c r="D5087" t="s">
        <v>22</v>
      </c>
      <c r="E5087">
        <v>44.55</v>
      </c>
      <c r="F5087" t="s">
        <v>55</v>
      </c>
      <c r="G5087" t="s">
        <v>24</v>
      </c>
      <c r="H5087">
        <v>11.79</v>
      </c>
      <c r="I5087">
        <v>0</v>
      </c>
      <c r="J5087" t="s">
        <v>31</v>
      </c>
      <c r="K5087">
        <v>413705</v>
      </c>
      <c r="L5087">
        <v>10</v>
      </c>
      <c r="M5087">
        <v>0</v>
      </c>
      <c r="N5087">
        <v>0</v>
      </c>
      <c r="O5087">
        <v>0</v>
      </c>
      <c r="P5087">
        <v>0</v>
      </c>
      <c r="Q5087">
        <v>0</v>
      </c>
      <c r="R5087" t="s">
        <v>12681</v>
      </c>
      <c r="S5087" t="s">
        <v>57</v>
      </c>
    </row>
    <row r="5088" spans="1:19">
      <c r="A5088" t="s">
        <v>12682</v>
      </c>
      <c r="B5088" t="s">
        <v>3449</v>
      </c>
      <c r="C5088" t="s">
        <v>21</v>
      </c>
      <c r="D5088" t="s">
        <v>70</v>
      </c>
      <c r="E5088">
        <v>1217.6099999999999</v>
      </c>
      <c r="F5088" t="s">
        <v>39</v>
      </c>
      <c r="G5088" t="s">
        <v>40</v>
      </c>
      <c r="H5088">
        <v>11.9</v>
      </c>
      <c r="I5088">
        <v>0</v>
      </c>
      <c r="J5088" t="s">
        <v>31</v>
      </c>
      <c r="K5088">
        <v>499744</v>
      </c>
      <c r="L5088">
        <v>21</v>
      </c>
      <c r="M5088">
        <v>0</v>
      </c>
      <c r="N5088">
        <v>0</v>
      </c>
      <c r="O5088">
        <v>0</v>
      </c>
      <c r="P5088">
        <v>0</v>
      </c>
      <c r="Q5088">
        <v>0</v>
      </c>
      <c r="R5088" t="s">
        <v>12683</v>
      </c>
    </row>
    <row r="5089" spans="1:19">
      <c r="A5089" t="s">
        <v>12684</v>
      </c>
      <c r="B5089" t="s">
        <v>986</v>
      </c>
      <c r="C5089" t="s">
        <v>121</v>
      </c>
      <c r="D5089" t="s">
        <v>30</v>
      </c>
      <c r="E5089">
        <v>340.1</v>
      </c>
      <c r="F5089" t="s">
        <v>23</v>
      </c>
      <c r="G5089" t="s">
        <v>24</v>
      </c>
      <c r="H5089">
        <v>5.5</v>
      </c>
      <c r="I5089">
        <v>0</v>
      </c>
      <c r="J5089" t="s">
        <v>31</v>
      </c>
      <c r="K5089">
        <v>512296</v>
      </c>
      <c r="L5089">
        <v>11</v>
      </c>
      <c r="M5089">
        <v>0</v>
      </c>
      <c r="N5089">
        <v>0</v>
      </c>
      <c r="O5089">
        <v>0</v>
      </c>
      <c r="P5089">
        <v>0</v>
      </c>
      <c r="Q5089">
        <v>0</v>
      </c>
      <c r="R5089" t="s">
        <v>12685</v>
      </c>
    </row>
    <row r="5090" spans="1:19">
      <c r="A5090" t="s">
        <v>12686</v>
      </c>
      <c r="B5090" t="s">
        <v>1901</v>
      </c>
      <c r="C5090" t="s">
        <v>21</v>
      </c>
      <c r="D5090" t="s">
        <v>54</v>
      </c>
      <c r="E5090">
        <v>1615.19</v>
      </c>
      <c r="F5090" t="s">
        <v>39</v>
      </c>
      <c r="G5090" t="s">
        <v>40</v>
      </c>
      <c r="H5090">
        <v>17.03</v>
      </c>
      <c r="I5090">
        <v>0</v>
      </c>
      <c r="J5090" t="s">
        <v>31</v>
      </c>
      <c r="K5090">
        <v>431618</v>
      </c>
      <c r="L5090">
        <v>23</v>
      </c>
      <c r="M5090">
        <v>0</v>
      </c>
      <c r="N5090">
        <v>0</v>
      </c>
      <c r="O5090">
        <v>0</v>
      </c>
      <c r="P5090">
        <v>0</v>
      </c>
      <c r="Q5090">
        <v>0</v>
      </c>
      <c r="R5090" t="s">
        <v>12687</v>
      </c>
    </row>
    <row r="5091" spans="1:19">
      <c r="A5091" t="s">
        <v>12688</v>
      </c>
      <c r="B5091" t="s">
        <v>2565</v>
      </c>
      <c r="C5091" t="s">
        <v>35</v>
      </c>
      <c r="D5091" t="s">
        <v>30</v>
      </c>
      <c r="E5091">
        <v>385.99</v>
      </c>
      <c r="F5091" t="s">
        <v>23</v>
      </c>
      <c r="G5091" t="s">
        <v>24</v>
      </c>
      <c r="H5091">
        <v>0.96</v>
      </c>
      <c r="I5091">
        <v>0</v>
      </c>
      <c r="J5091" t="s">
        <v>31</v>
      </c>
      <c r="K5091">
        <v>464973</v>
      </c>
      <c r="L5091">
        <v>11</v>
      </c>
      <c r="M5091">
        <v>0</v>
      </c>
      <c r="N5091">
        <v>0</v>
      </c>
      <c r="O5091">
        <v>0</v>
      </c>
      <c r="P5091">
        <v>0</v>
      </c>
      <c r="Q5091">
        <v>0</v>
      </c>
      <c r="R5091" t="s">
        <v>12689</v>
      </c>
    </row>
    <row r="5092" spans="1:19">
      <c r="A5092" t="s">
        <v>12690</v>
      </c>
      <c r="B5092" t="s">
        <v>1786</v>
      </c>
      <c r="C5092" t="s">
        <v>44</v>
      </c>
      <c r="D5092" t="s">
        <v>22</v>
      </c>
      <c r="E5092">
        <v>205.95</v>
      </c>
      <c r="F5092" t="s">
        <v>23</v>
      </c>
      <c r="G5092" t="s">
        <v>24</v>
      </c>
      <c r="H5092">
        <v>1.85</v>
      </c>
      <c r="I5092">
        <v>0</v>
      </c>
      <c r="J5092" t="s">
        <v>25</v>
      </c>
      <c r="K5092">
        <v>432009</v>
      </c>
      <c r="L5092">
        <v>19</v>
      </c>
      <c r="M5092">
        <v>0</v>
      </c>
      <c r="N5092">
        <v>0</v>
      </c>
      <c r="O5092">
        <v>0</v>
      </c>
      <c r="P5092">
        <v>0</v>
      </c>
      <c r="Q5092">
        <v>0</v>
      </c>
      <c r="R5092" t="s">
        <v>12691</v>
      </c>
    </row>
    <row r="5093" spans="1:19">
      <c r="A5093" t="s">
        <v>12692</v>
      </c>
      <c r="B5093" t="s">
        <v>1558</v>
      </c>
      <c r="C5093" t="s">
        <v>44</v>
      </c>
      <c r="D5093" t="s">
        <v>22</v>
      </c>
      <c r="E5093">
        <v>606.79999999999995</v>
      </c>
      <c r="F5093" t="s">
        <v>23</v>
      </c>
      <c r="G5093" t="s">
        <v>24</v>
      </c>
      <c r="H5093">
        <v>8.26</v>
      </c>
      <c r="I5093">
        <v>0</v>
      </c>
      <c r="J5093" t="s">
        <v>48</v>
      </c>
      <c r="K5093">
        <v>430303</v>
      </c>
      <c r="L5093">
        <v>24</v>
      </c>
      <c r="M5093">
        <v>0</v>
      </c>
      <c r="N5093">
        <v>0</v>
      </c>
      <c r="O5093">
        <v>0</v>
      </c>
      <c r="P5093">
        <v>0</v>
      </c>
      <c r="Q5093">
        <v>0</v>
      </c>
      <c r="R5093" t="s">
        <v>12693</v>
      </c>
    </row>
    <row r="5094" spans="1:19">
      <c r="A5094" t="s">
        <v>12694</v>
      </c>
      <c r="B5094" t="s">
        <v>12695</v>
      </c>
      <c r="C5094" t="s">
        <v>53</v>
      </c>
      <c r="D5094" t="s">
        <v>22</v>
      </c>
      <c r="E5094">
        <v>410.59</v>
      </c>
      <c r="F5094" t="s">
        <v>23</v>
      </c>
      <c r="G5094" t="s">
        <v>24</v>
      </c>
      <c r="H5094">
        <v>2.41</v>
      </c>
      <c r="I5094">
        <v>0</v>
      </c>
      <c r="J5094" t="s">
        <v>48</v>
      </c>
      <c r="K5094">
        <v>538841</v>
      </c>
      <c r="L5094">
        <v>13</v>
      </c>
      <c r="M5094">
        <v>0</v>
      </c>
      <c r="N5094">
        <v>0</v>
      </c>
      <c r="O5094">
        <v>0</v>
      </c>
      <c r="P5094">
        <v>0</v>
      </c>
      <c r="Q5094">
        <v>0</v>
      </c>
      <c r="R5094" t="s">
        <v>12696</v>
      </c>
    </row>
    <row r="5095" spans="1:19">
      <c r="A5095" t="s">
        <v>12697</v>
      </c>
      <c r="B5095" t="s">
        <v>1633</v>
      </c>
      <c r="C5095" t="s">
        <v>44</v>
      </c>
      <c r="D5095" t="s">
        <v>54</v>
      </c>
      <c r="E5095">
        <v>592.76</v>
      </c>
      <c r="F5095" t="s">
        <v>39</v>
      </c>
      <c r="G5095" t="s">
        <v>24</v>
      </c>
      <c r="H5095">
        <v>16.22</v>
      </c>
      <c r="I5095">
        <v>0</v>
      </c>
      <c r="J5095" t="s">
        <v>31</v>
      </c>
      <c r="K5095">
        <v>432702</v>
      </c>
      <c r="L5095">
        <v>22</v>
      </c>
      <c r="M5095">
        <v>0</v>
      </c>
      <c r="N5095">
        <v>0</v>
      </c>
      <c r="O5095">
        <v>0</v>
      </c>
      <c r="P5095">
        <v>0</v>
      </c>
      <c r="Q5095">
        <v>0</v>
      </c>
      <c r="R5095" t="s">
        <v>12698</v>
      </c>
      <c r="S5095" t="s">
        <v>50</v>
      </c>
    </row>
    <row r="5096" spans="1:19">
      <c r="A5096" t="s">
        <v>12699</v>
      </c>
      <c r="B5096" t="s">
        <v>11107</v>
      </c>
      <c r="C5096" t="s">
        <v>95</v>
      </c>
      <c r="D5096" t="s">
        <v>22</v>
      </c>
      <c r="E5096">
        <v>385.68</v>
      </c>
      <c r="F5096" t="s">
        <v>23</v>
      </c>
      <c r="G5096" t="s">
        <v>24</v>
      </c>
      <c r="H5096">
        <v>5.07</v>
      </c>
      <c r="I5096">
        <v>0</v>
      </c>
      <c r="J5096" t="s">
        <v>31</v>
      </c>
      <c r="K5096">
        <v>497134</v>
      </c>
      <c r="L5096">
        <v>10</v>
      </c>
      <c r="M5096">
        <v>0</v>
      </c>
      <c r="N5096">
        <v>0</v>
      </c>
      <c r="O5096">
        <v>0</v>
      </c>
      <c r="P5096">
        <v>0</v>
      </c>
      <c r="Q5096">
        <v>0</v>
      </c>
      <c r="R5096" t="s">
        <v>12700</v>
      </c>
    </row>
    <row r="5097" spans="1:19">
      <c r="A5097" t="s">
        <v>12701</v>
      </c>
      <c r="B5097" t="s">
        <v>3038</v>
      </c>
      <c r="C5097" t="s">
        <v>60</v>
      </c>
      <c r="D5097" t="s">
        <v>22</v>
      </c>
      <c r="E5097">
        <v>398.94</v>
      </c>
      <c r="F5097" t="s">
        <v>23</v>
      </c>
      <c r="G5097" t="s">
        <v>24</v>
      </c>
      <c r="H5097">
        <v>3.73</v>
      </c>
      <c r="I5097">
        <v>0</v>
      </c>
      <c r="J5097" t="s">
        <v>31</v>
      </c>
      <c r="K5097">
        <v>403663</v>
      </c>
      <c r="L5097">
        <v>23</v>
      </c>
      <c r="M5097">
        <v>0</v>
      </c>
      <c r="N5097">
        <v>0</v>
      </c>
      <c r="O5097">
        <v>0</v>
      </c>
      <c r="P5097">
        <v>0</v>
      </c>
      <c r="Q5097">
        <v>0</v>
      </c>
      <c r="R5097" t="s">
        <v>12702</v>
      </c>
    </row>
    <row r="5098" spans="1:19">
      <c r="A5098" t="s">
        <v>12703</v>
      </c>
      <c r="B5098" t="s">
        <v>1235</v>
      </c>
      <c r="C5098" t="s">
        <v>121</v>
      </c>
      <c r="D5098" t="s">
        <v>70</v>
      </c>
      <c r="E5098">
        <v>690.72</v>
      </c>
      <c r="F5098" t="s">
        <v>39</v>
      </c>
      <c r="G5098" t="s">
        <v>40</v>
      </c>
      <c r="H5098">
        <v>3.63</v>
      </c>
      <c r="I5098">
        <v>0</v>
      </c>
      <c r="J5098" t="s">
        <v>31</v>
      </c>
      <c r="K5098">
        <v>420783</v>
      </c>
      <c r="L5098">
        <v>53</v>
      </c>
      <c r="M5098">
        <v>1</v>
      </c>
      <c r="N5098">
        <v>0</v>
      </c>
      <c r="O5098">
        <v>0</v>
      </c>
      <c r="P5098">
        <v>0</v>
      </c>
      <c r="Q5098">
        <v>1</v>
      </c>
      <c r="R5098" t="s">
        <v>12704</v>
      </c>
    </row>
    <row r="5099" spans="1:19">
      <c r="A5099" t="s">
        <v>12705</v>
      </c>
      <c r="B5099" t="s">
        <v>6918</v>
      </c>
      <c r="C5099" t="s">
        <v>121</v>
      </c>
      <c r="D5099" t="s">
        <v>30</v>
      </c>
      <c r="E5099">
        <v>1520.48</v>
      </c>
      <c r="F5099" t="s">
        <v>23</v>
      </c>
      <c r="G5099" t="s">
        <v>24</v>
      </c>
      <c r="H5099">
        <v>5.0599999999999996</v>
      </c>
      <c r="I5099">
        <v>0</v>
      </c>
      <c r="J5099" t="s">
        <v>48</v>
      </c>
      <c r="K5099">
        <v>472817</v>
      </c>
      <c r="L5099">
        <v>22</v>
      </c>
      <c r="M5099">
        <v>0</v>
      </c>
      <c r="N5099">
        <v>0</v>
      </c>
      <c r="O5099">
        <v>0</v>
      </c>
      <c r="P5099">
        <v>0</v>
      </c>
      <c r="Q5099">
        <v>0</v>
      </c>
      <c r="R5099" t="s">
        <v>12706</v>
      </c>
    </row>
    <row r="5100" spans="1:19">
      <c r="A5100" t="s">
        <v>12707</v>
      </c>
      <c r="B5100" t="s">
        <v>6509</v>
      </c>
      <c r="C5100" t="s">
        <v>53</v>
      </c>
      <c r="D5100" t="s">
        <v>30</v>
      </c>
      <c r="E5100">
        <v>748.34</v>
      </c>
      <c r="F5100" t="s">
        <v>23</v>
      </c>
      <c r="G5100" t="s">
        <v>24</v>
      </c>
      <c r="H5100">
        <v>5.34</v>
      </c>
      <c r="I5100">
        <v>0</v>
      </c>
      <c r="J5100" t="s">
        <v>48</v>
      </c>
      <c r="K5100">
        <v>447386</v>
      </c>
      <c r="L5100">
        <v>47</v>
      </c>
      <c r="M5100">
        <v>0</v>
      </c>
      <c r="N5100">
        <v>1</v>
      </c>
      <c r="O5100">
        <v>0</v>
      </c>
      <c r="P5100">
        <v>0</v>
      </c>
      <c r="Q5100">
        <v>0</v>
      </c>
      <c r="R5100" t="s">
        <v>12708</v>
      </c>
    </row>
    <row r="5101" spans="1:19">
      <c r="A5101" t="s">
        <v>12709</v>
      </c>
      <c r="B5101" t="s">
        <v>1460</v>
      </c>
      <c r="C5101" t="s">
        <v>29</v>
      </c>
      <c r="D5101" t="s">
        <v>70</v>
      </c>
      <c r="E5101">
        <v>896.57</v>
      </c>
      <c r="F5101" t="s">
        <v>23</v>
      </c>
      <c r="G5101" t="s">
        <v>24</v>
      </c>
      <c r="H5101">
        <v>7.7</v>
      </c>
      <c r="I5101">
        <v>0</v>
      </c>
      <c r="J5101" t="s">
        <v>25</v>
      </c>
      <c r="K5101">
        <v>428117</v>
      </c>
      <c r="L5101">
        <v>17</v>
      </c>
      <c r="M5101">
        <v>0</v>
      </c>
      <c r="N5101">
        <v>0</v>
      </c>
      <c r="O5101">
        <v>0</v>
      </c>
      <c r="P5101">
        <v>0</v>
      </c>
      <c r="Q5101">
        <v>0</v>
      </c>
      <c r="R5101" t="s">
        <v>12710</v>
      </c>
    </row>
    <row r="5102" spans="1:19">
      <c r="A5102" t="s">
        <v>12711</v>
      </c>
      <c r="B5102" t="s">
        <v>12712</v>
      </c>
      <c r="C5102" t="s">
        <v>60</v>
      </c>
      <c r="D5102" t="s">
        <v>22</v>
      </c>
      <c r="E5102">
        <v>313.49</v>
      </c>
      <c r="F5102" t="s">
        <v>55</v>
      </c>
      <c r="G5102" t="s">
        <v>24</v>
      </c>
      <c r="H5102">
        <v>4.88</v>
      </c>
      <c r="I5102">
        <v>0</v>
      </c>
      <c r="J5102" t="s">
        <v>48</v>
      </c>
      <c r="K5102">
        <v>519565</v>
      </c>
      <c r="L5102">
        <v>25</v>
      </c>
      <c r="M5102">
        <v>0</v>
      </c>
      <c r="N5102">
        <v>0</v>
      </c>
      <c r="O5102">
        <v>0</v>
      </c>
      <c r="P5102">
        <v>0</v>
      </c>
      <c r="Q5102">
        <v>0</v>
      </c>
      <c r="R5102" t="s">
        <v>12713</v>
      </c>
      <c r="S5102" t="s">
        <v>57</v>
      </c>
    </row>
    <row r="5103" spans="1:19">
      <c r="A5103" t="s">
        <v>12714</v>
      </c>
      <c r="B5103" t="s">
        <v>12715</v>
      </c>
      <c r="C5103" t="s">
        <v>21</v>
      </c>
      <c r="D5103" t="s">
        <v>22</v>
      </c>
      <c r="E5103">
        <v>757.72</v>
      </c>
      <c r="F5103" t="s">
        <v>23</v>
      </c>
      <c r="G5103" t="s">
        <v>24</v>
      </c>
      <c r="H5103">
        <v>11.05</v>
      </c>
      <c r="I5103">
        <v>0</v>
      </c>
      <c r="J5103" t="s">
        <v>144</v>
      </c>
      <c r="K5103">
        <v>493604</v>
      </c>
      <c r="L5103">
        <v>17</v>
      </c>
      <c r="M5103">
        <v>0</v>
      </c>
      <c r="N5103">
        <v>0</v>
      </c>
      <c r="O5103">
        <v>0</v>
      </c>
      <c r="P5103">
        <v>0</v>
      </c>
      <c r="Q5103">
        <v>0</v>
      </c>
      <c r="R5103" t="s">
        <v>12716</v>
      </c>
    </row>
    <row r="5104" spans="1:19">
      <c r="A5104" t="s">
        <v>12717</v>
      </c>
      <c r="B5104" t="s">
        <v>2426</v>
      </c>
      <c r="C5104" t="s">
        <v>29</v>
      </c>
      <c r="D5104" t="s">
        <v>70</v>
      </c>
      <c r="E5104">
        <v>267.47000000000003</v>
      </c>
      <c r="F5104" t="s">
        <v>23</v>
      </c>
      <c r="G5104" t="s">
        <v>24</v>
      </c>
      <c r="H5104">
        <v>11.3</v>
      </c>
      <c r="I5104">
        <v>0</v>
      </c>
      <c r="J5104" t="s">
        <v>48</v>
      </c>
      <c r="K5104">
        <v>483761</v>
      </c>
      <c r="L5104">
        <v>16</v>
      </c>
      <c r="M5104">
        <v>0</v>
      </c>
      <c r="N5104">
        <v>0</v>
      </c>
      <c r="O5104">
        <v>0</v>
      </c>
      <c r="P5104">
        <v>0</v>
      </c>
      <c r="Q5104">
        <v>0</v>
      </c>
      <c r="R5104" t="s">
        <v>12718</v>
      </c>
    </row>
    <row r="5105" spans="1:19">
      <c r="A5105" t="s">
        <v>12719</v>
      </c>
      <c r="B5105" t="s">
        <v>5552</v>
      </c>
      <c r="C5105" t="s">
        <v>53</v>
      </c>
      <c r="D5105" t="s">
        <v>30</v>
      </c>
      <c r="E5105">
        <v>264.74</v>
      </c>
      <c r="F5105" t="s">
        <v>23</v>
      </c>
      <c r="G5105" t="s">
        <v>24</v>
      </c>
      <c r="H5105">
        <v>0.91</v>
      </c>
      <c r="I5105">
        <v>0</v>
      </c>
      <c r="J5105" t="s">
        <v>25</v>
      </c>
      <c r="K5105">
        <v>465132</v>
      </c>
      <c r="L5105">
        <v>14</v>
      </c>
      <c r="M5105">
        <v>0</v>
      </c>
      <c r="N5105">
        <v>0</v>
      </c>
      <c r="O5105">
        <v>0</v>
      </c>
      <c r="P5105">
        <v>0</v>
      </c>
      <c r="Q5105">
        <v>0</v>
      </c>
      <c r="R5105" t="s">
        <v>12720</v>
      </c>
    </row>
    <row r="5106" spans="1:19">
      <c r="A5106" t="s">
        <v>12721</v>
      </c>
      <c r="B5106" t="s">
        <v>1466</v>
      </c>
      <c r="C5106" t="s">
        <v>35</v>
      </c>
      <c r="D5106" t="s">
        <v>54</v>
      </c>
      <c r="E5106">
        <v>580.33000000000004</v>
      </c>
      <c r="F5106" t="s">
        <v>23</v>
      </c>
      <c r="G5106" t="s">
        <v>24</v>
      </c>
      <c r="H5106">
        <v>11</v>
      </c>
      <c r="I5106">
        <v>0</v>
      </c>
      <c r="J5106" t="s">
        <v>25</v>
      </c>
      <c r="K5106">
        <v>413828</v>
      </c>
      <c r="L5106">
        <v>40</v>
      </c>
      <c r="M5106">
        <v>0</v>
      </c>
      <c r="N5106">
        <v>0</v>
      </c>
      <c r="O5106">
        <v>1</v>
      </c>
      <c r="P5106">
        <v>0</v>
      </c>
      <c r="Q5106">
        <v>0</v>
      </c>
      <c r="R5106" t="s">
        <v>12722</v>
      </c>
    </row>
    <row r="5107" spans="1:19">
      <c r="A5107" t="s">
        <v>12723</v>
      </c>
      <c r="B5107" t="s">
        <v>9233</v>
      </c>
      <c r="C5107" t="s">
        <v>60</v>
      </c>
      <c r="D5107" t="s">
        <v>70</v>
      </c>
      <c r="E5107">
        <v>1258.3399999999999</v>
      </c>
      <c r="F5107" t="s">
        <v>23</v>
      </c>
      <c r="G5107" t="s">
        <v>24</v>
      </c>
      <c r="H5107">
        <v>0.89</v>
      </c>
      <c r="I5107">
        <v>0</v>
      </c>
      <c r="J5107" t="s">
        <v>48</v>
      </c>
      <c r="K5107">
        <v>503067</v>
      </c>
      <c r="L5107">
        <v>10</v>
      </c>
      <c r="M5107">
        <v>0</v>
      </c>
      <c r="N5107">
        <v>0</v>
      </c>
      <c r="O5107">
        <v>0</v>
      </c>
      <c r="P5107">
        <v>0</v>
      </c>
      <c r="Q5107">
        <v>0</v>
      </c>
      <c r="R5107" t="s">
        <v>12724</v>
      </c>
    </row>
    <row r="5108" spans="1:19">
      <c r="A5108" t="s">
        <v>12725</v>
      </c>
      <c r="B5108" t="s">
        <v>4524</v>
      </c>
      <c r="C5108" t="s">
        <v>121</v>
      </c>
      <c r="D5108" t="s">
        <v>54</v>
      </c>
      <c r="E5108">
        <v>299.60000000000002</v>
      </c>
      <c r="F5108" t="s">
        <v>23</v>
      </c>
      <c r="G5108" t="s">
        <v>24</v>
      </c>
      <c r="H5108">
        <v>10.59</v>
      </c>
      <c r="I5108">
        <v>0</v>
      </c>
      <c r="J5108" t="s">
        <v>48</v>
      </c>
      <c r="K5108">
        <v>491477</v>
      </c>
      <c r="L5108">
        <v>18</v>
      </c>
      <c r="M5108">
        <v>0</v>
      </c>
      <c r="N5108">
        <v>0</v>
      </c>
      <c r="O5108">
        <v>0</v>
      </c>
      <c r="P5108">
        <v>0</v>
      </c>
      <c r="Q5108">
        <v>0</v>
      </c>
      <c r="R5108" t="s">
        <v>12726</v>
      </c>
    </row>
    <row r="5109" spans="1:19">
      <c r="A5109" t="s">
        <v>12727</v>
      </c>
      <c r="B5109" t="s">
        <v>735</v>
      </c>
      <c r="C5109" t="s">
        <v>60</v>
      </c>
      <c r="D5109" t="s">
        <v>30</v>
      </c>
      <c r="E5109">
        <v>628.28</v>
      </c>
      <c r="F5109" t="s">
        <v>39</v>
      </c>
      <c r="G5109" t="s">
        <v>24</v>
      </c>
      <c r="H5109">
        <v>4.3</v>
      </c>
      <c r="I5109">
        <v>0</v>
      </c>
      <c r="J5109" t="s">
        <v>31</v>
      </c>
      <c r="K5109">
        <v>486370</v>
      </c>
      <c r="L5109">
        <v>21</v>
      </c>
      <c r="M5109">
        <v>0</v>
      </c>
      <c r="N5109">
        <v>0</v>
      </c>
      <c r="O5109">
        <v>0</v>
      </c>
      <c r="P5109">
        <v>0</v>
      </c>
      <c r="Q5109">
        <v>0</v>
      </c>
      <c r="R5109" t="s">
        <v>12728</v>
      </c>
      <c r="S5109" t="s">
        <v>50</v>
      </c>
    </row>
    <row r="5110" spans="1:19">
      <c r="A5110" t="s">
        <v>12729</v>
      </c>
      <c r="B5110" t="s">
        <v>4715</v>
      </c>
      <c r="C5110" t="s">
        <v>121</v>
      </c>
      <c r="D5110" t="s">
        <v>30</v>
      </c>
      <c r="E5110">
        <v>1310.42</v>
      </c>
      <c r="F5110" t="s">
        <v>23</v>
      </c>
      <c r="G5110" t="s">
        <v>24</v>
      </c>
      <c r="H5110">
        <v>5.07</v>
      </c>
      <c r="I5110">
        <v>0</v>
      </c>
      <c r="J5110" t="s">
        <v>31</v>
      </c>
      <c r="K5110">
        <v>533807</v>
      </c>
      <c r="L5110">
        <v>17</v>
      </c>
      <c r="M5110">
        <v>0</v>
      </c>
      <c r="N5110">
        <v>0</v>
      </c>
      <c r="O5110">
        <v>0</v>
      </c>
      <c r="P5110">
        <v>0</v>
      </c>
      <c r="Q5110">
        <v>0</v>
      </c>
      <c r="R5110" t="s">
        <v>12730</v>
      </c>
    </row>
    <row r="5111" spans="1:19">
      <c r="A5111" t="s">
        <v>12731</v>
      </c>
      <c r="B5111" t="s">
        <v>2586</v>
      </c>
      <c r="C5111" t="s">
        <v>121</v>
      </c>
      <c r="D5111" t="s">
        <v>22</v>
      </c>
      <c r="E5111">
        <v>149.19</v>
      </c>
      <c r="F5111" t="s">
        <v>23</v>
      </c>
      <c r="G5111" t="s">
        <v>24</v>
      </c>
      <c r="H5111">
        <v>2.1800000000000002</v>
      </c>
      <c r="I5111">
        <v>0</v>
      </c>
      <c r="J5111" t="s">
        <v>31</v>
      </c>
      <c r="K5111">
        <v>452186</v>
      </c>
      <c r="L5111">
        <v>25</v>
      </c>
      <c r="M5111">
        <v>0</v>
      </c>
      <c r="N5111">
        <v>0</v>
      </c>
      <c r="O5111">
        <v>0</v>
      </c>
      <c r="P5111">
        <v>0</v>
      </c>
      <c r="Q5111">
        <v>0</v>
      </c>
      <c r="R5111" t="s">
        <v>12732</v>
      </c>
    </row>
    <row r="5112" spans="1:19">
      <c r="A5112" t="s">
        <v>12733</v>
      </c>
      <c r="B5112" t="s">
        <v>376</v>
      </c>
      <c r="C5112" t="s">
        <v>29</v>
      </c>
      <c r="D5112" t="s">
        <v>54</v>
      </c>
      <c r="E5112">
        <v>199.14</v>
      </c>
      <c r="F5112" t="s">
        <v>55</v>
      </c>
      <c r="G5112" t="s">
        <v>40</v>
      </c>
      <c r="H5112">
        <v>9.42</v>
      </c>
      <c r="I5112">
        <v>0</v>
      </c>
      <c r="J5112" t="s">
        <v>31</v>
      </c>
      <c r="K5112">
        <v>422475</v>
      </c>
      <c r="L5112">
        <v>21</v>
      </c>
      <c r="M5112">
        <v>0</v>
      </c>
      <c r="N5112">
        <v>0</v>
      </c>
      <c r="O5112">
        <v>0</v>
      </c>
      <c r="P5112">
        <v>0</v>
      </c>
      <c r="Q5112">
        <v>0</v>
      </c>
      <c r="R5112" t="s">
        <v>12734</v>
      </c>
    </row>
    <row r="5113" spans="1:19">
      <c r="A5113" t="s">
        <v>12735</v>
      </c>
      <c r="B5113" t="s">
        <v>5967</v>
      </c>
      <c r="C5113" t="s">
        <v>35</v>
      </c>
      <c r="D5113" t="s">
        <v>70</v>
      </c>
      <c r="E5113">
        <v>122.42</v>
      </c>
      <c r="F5113" t="s">
        <v>23</v>
      </c>
      <c r="G5113" t="s">
        <v>24</v>
      </c>
      <c r="H5113">
        <v>8.6199999999999992</v>
      </c>
      <c r="I5113">
        <v>0</v>
      </c>
      <c r="J5113" t="s">
        <v>25</v>
      </c>
      <c r="K5113">
        <v>409373</v>
      </c>
      <c r="L5113">
        <v>11</v>
      </c>
      <c r="M5113">
        <v>0</v>
      </c>
      <c r="N5113">
        <v>0</v>
      </c>
      <c r="O5113">
        <v>0</v>
      </c>
      <c r="P5113">
        <v>0</v>
      </c>
      <c r="Q5113">
        <v>0</v>
      </c>
      <c r="R5113" t="s">
        <v>12736</v>
      </c>
    </row>
    <row r="5114" spans="1:19">
      <c r="A5114" t="s">
        <v>12737</v>
      </c>
      <c r="B5114" t="s">
        <v>2557</v>
      </c>
      <c r="C5114" t="s">
        <v>35</v>
      </c>
      <c r="D5114" t="s">
        <v>70</v>
      </c>
      <c r="E5114">
        <v>175.01</v>
      </c>
      <c r="F5114" t="s">
        <v>39</v>
      </c>
      <c r="G5114" t="s">
        <v>40</v>
      </c>
      <c r="H5114">
        <v>0.79</v>
      </c>
      <c r="I5114">
        <v>0</v>
      </c>
      <c r="J5114" t="s">
        <v>48</v>
      </c>
      <c r="K5114">
        <v>404784</v>
      </c>
      <c r="L5114">
        <v>20</v>
      </c>
      <c r="M5114">
        <v>0</v>
      </c>
      <c r="N5114">
        <v>0</v>
      </c>
      <c r="O5114">
        <v>0</v>
      </c>
      <c r="P5114">
        <v>0</v>
      </c>
      <c r="Q5114">
        <v>0</v>
      </c>
      <c r="R5114" t="s">
        <v>12738</v>
      </c>
    </row>
    <row r="5115" spans="1:19">
      <c r="A5115" t="s">
        <v>12739</v>
      </c>
      <c r="B5115" t="s">
        <v>4144</v>
      </c>
      <c r="C5115" t="s">
        <v>35</v>
      </c>
      <c r="D5115" t="s">
        <v>54</v>
      </c>
      <c r="E5115">
        <v>462.02</v>
      </c>
      <c r="F5115" t="s">
        <v>39</v>
      </c>
      <c r="G5115" t="s">
        <v>40</v>
      </c>
      <c r="H5115">
        <v>12.67</v>
      </c>
      <c r="I5115">
        <v>0</v>
      </c>
      <c r="J5115" t="s">
        <v>144</v>
      </c>
      <c r="K5115">
        <v>444580</v>
      </c>
      <c r="L5115">
        <v>10</v>
      </c>
      <c r="M5115">
        <v>0</v>
      </c>
      <c r="N5115">
        <v>0</v>
      </c>
      <c r="O5115">
        <v>0</v>
      </c>
      <c r="P5115">
        <v>0</v>
      </c>
      <c r="Q5115">
        <v>0</v>
      </c>
      <c r="R5115" t="s">
        <v>12740</v>
      </c>
    </row>
    <row r="5116" spans="1:19">
      <c r="A5116" t="s">
        <v>12741</v>
      </c>
      <c r="B5116" t="s">
        <v>12742</v>
      </c>
      <c r="C5116" t="s">
        <v>44</v>
      </c>
      <c r="D5116" t="s">
        <v>22</v>
      </c>
      <c r="E5116">
        <v>979.64</v>
      </c>
      <c r="F5116" t="s">
        <v>23</v>
      </c>
      <c r="G5116" t="s">
        <v>24</v>
      </c>
      <c r="H5116">
        <v>8.98</v>
      </c>
      <c r="I5116">
        <v>0</v>
      </c>
      <c r="J5116" t="s">
        <v>31</v>
      </c>
      <c r="K5116">
        <v>404232</v>
      </c>
      <c r="L5116">
        <v>21</v>
      </c>
      <c r="M5116">
        <v>0</v>
      </c>
      <c r="N5116">
        <v>0</v>
      </c>
      <c r="O5116">
        <v>0</v>
      </c>
      <c r="P5116">
        <v>0</v>
      </c>
      <c r="Q5116">
        <v>0</v>
      </c>
      <c r="R5116" t="s">
        <v>12743</v>
      </c>
    </row>
    <row r="5117" spans="1:19">
      <c r="A5117" t="s">
        <v>12744</v>
      </c>
      <c r="B5117" t="s">
        <v>8653</v>
      </c>
      <c r="C5117" t="s">
        <v>128</v>
      </c>
      <c r="D5117" t="s">
        <v>54</v>
      </c>
      <c r="E5117">
        <v>352.94</v>
      </c>
      <c r="F5117" t="s">
        <v>23</v>
      </c>
      <c r="G5117" t="s">
        <v>24</v>
      </c>
      <c r="H5117">
        <v>16.920000000000002</v>
      </c>
      <c r="I5117">
        <v>0</v>
      </c>
      <c r="J5117" t="s">
        <v>31</v>
      </c>
      <c r="K5117">
        <v>452845</v>
      </c>
      <c r="L5117">
        <v>24</v>
      </c>
      <c r="M5117">
        <v>0</v>
      </c>
      <c r="N5117">
        <v>0</v>
      </c>
      <c r="O5117">
        <v>0</v>
      </c>
      <c r="P5117">
        <v>0</v>
      </c>
      <c r="Q5117">
        <v>0</v>
      </c>
      <c r="R5117" t="s">
        <v>12745</v>
      </c>
    </row>
    <row r="5118" spans="1:19">
      <c r="A5118" t="s">
        <v>12746</v>
      </c>
      <c r="B5118" t="s">
        <v>534</v>
      </c>
      <c r="C5118" t="s">
        <v>121</v>
      </c>
      <c r="D5118" t="s">
        <v>22</v>
      </c>
      <c r="E5118">
        <v>296.77999999999997</v>
      </c>
      <c r="F5118" t="s">
        <v>55</v>
      </c>
      <c r="G5118" t="s">
        <v>40</v>
      </c>
      <c r="H5118">
        <v>9.65</v>
      </c>
      <c r="I5118">
        <v>0</v>
      </c>
      <c r="J5118" t="s">
        <v>31</v>
      </c>
      <c r="K5118">
        <v>405049</v>
      </c>
      <c r="L5118">
        <v>18</v>
      </c>
      <c r="M5118">
        <v>0</v>
      </c>
      <c r="N5118">
        <v>0</v>
      </c>
      <c r="O5118">
        <v>0</v>
      </c>
      <c r="P5118">
        <v>0</v>
      </c>
      <c r="Q5118">
        <v>0</v>
      </c>
      <c r="R5118" t="s">
        <v>12747</v>
      </c>
    </row>
    <row r="5119" spans="1:19">
      <c r="A5119" t="s">
        <v>12748</v>
      </c>
      <c r="B5119" t="s">
        <v>8232</v>
      </c>
      <c r="C5119" t="s">
        <v>21</v>
      </c>
      <c r="D5119" t="s">
        <v>30</v>
      </c>
      <c r="E5119">
        <v>476.41</v>
      </c>
      <c r="F5119" t="s">
        <v>39</v>
      </c>
      <c r="G5119" t="s">
        <v>40</v>
      </c>
      <c r="H5119">
        <v>5.26</v>
      </c>
      <c r="I5119">
        <v>0</v>
      </c>
      <c r="J5119" t="s">
        <v>25</v>
      </c>
      <c r="K5119">
        <v>486137</v>
      </c>
      <c r="L5119">
        <v>17</v>
      </c>
      <c r="M5119">
        <v>0</v>
      </c>
      <c r="N5119">
        <v>0</v>
      </c>
      <c r="O5119">
        <v>0</v>
      </c>
      <c r="P5119">
        <v>0</v>
      </c>
      <c r="Q5119">
        <v>0</v>
      </c>
      <c r="R5119" t="s">
        <v>12749</v>
      </c>
    </row>
    <row r="5120" spans="1:19">
      <c r="A5120" t="s">
        <v>12750</v>
      </c>
      <c r="B5120" t="s">
        <v>5077</v>
      </c>
      <c r="C5120" t="s">
        <v>60</v>
      </c>
      <c r="D5120" t="s">
        <v>70</v>
      </c>
      <c r="E5120">
        <v>162.28</v>
      </c>
      <c r="F5120" t="s">
        <v>23</v>
      </c>
      <c r="G5120" t="s">
        <v>24</v>
      </c>
      <c r="H5120">
        <v>9.82</v>
      </c>
      <c r="I5120">
        <v>0</v>
      </c>
      <c r="J5120" t="s">
        <v>48</v>
      </c>
      <c r="K5120">
        <v>516128</v>
      </c>
      <c r="L5120">
        <v>20</v>
      </c>
      <c r="M5120">
        <v>0</v>
      </c>
      <c r="N5120">
        <v>0</v>
      </c>
      <c r="O5120">
        <v>0</v>
      </c>
      <c r="P5120">
        <v>0</v>
      </c>
      <c r="Q5120">
        <v>0</v>
      </c>
      <c r="R5120" t="s">
        <v>12751</v>
      </c>
    </row>
    <row r="5121" spans="1:19">
      <c r="A5121" t="s">
        <v>12752</v>
      </c>
      <c r="B5121" t="s">
        <v>3881</v>
      </c>
      <c r="C5121" t="s">
        <v>44</v>
      </c>
      <c r="D5121" t="s">
        <v>22</v>
      </c>
      <c r="E5121">
        <v>314.68</v>
      </c>
      <c r="F5121" t="s">
        <v>23</v>
      </c>
      <c r="G5121" t="s">
        <v>24</v>
      </c>
      <c r="H5121">
        <v>5.55</v>
      </c>
      <c r="I5121">
        <v>0</v>
      </c>
      <c r="J5121" t="s">
        <v>25</v>
      </c>
      <c r="K5121">
        <v>504915</v>
      </c>
      <c r="L5121">
        <v>14</v>
      </c>
      <c r="M5121">
        <v>0</v>
      </c>
      <c r="N5121">
        <v>0</v>
      </c>
      <c r="O5121">
        <v>0</v>
      </c>
      <c r="P5121">
        <v>0</v>
      </c>
      <c r="Q5121">
        <v>0</v>
      </c>
      <c r="R5121" t="s">
        <v>12753</v>
      </c>
    </row>
    <row r="5122" spans="1:19">
      <c r="A5122" t="s">
        <v>12754</v>
      </c>
      <c r="B5122" t="s">
        <v>4105</v>
      </c>
      <c r="C5122" t="s">
        <v>44</v>
      </c>
      <c r="D5122" t="s">
        <v>22</v>
      </c>
      <c r="E5122">
        <v>223.54</v>
      </c>
      <c r="F5122" t="s">
        <v>23</v>
      </c>
      <c r="G5122" t="s">
        <v>24</v>
      </c>
      <c r="H5122">
        <v>4.72</v>
      </c>
      <c r="I5122">
        <v>0</v>
      </c>
      <c r="J5122" t="s">
        <v>25</v>
      </c>
      <c r="K5122">
        <v>512710</v>
      </c>
      <c r="L5122">
        <v>20</v>
      </c>
      <c r="M5122">
        <v>0</v>
      </c>
      <c r="N5122">
        <v>0</v>
      </c>
      <c r="O5122">
        <v>0</v>
      </c>
      <c r="P5122">
        <v>0</v>
      </c>
      <c r="Q5122">
        <v>0</v>
      </c>
      <c r="R5122" t="s">
        <v>12755</v>
      </c>
    </row>
    <row r="5123" spans="1:19">
      <c r="A5123" t="s">
        <v>12756</v>
      </c>
      <c r="B5123" t="s">
        <v>12757</v>
      </c>
      <c r="C5123" t="s">
        <v>44</v>
      </c>
      <c r="D5123" t="s">
        <v>30</v>
      </c>
      <c r="E5123">
        <v>207.58</v>
      </c>
      <c r="F5123" t="s">
        <v>23</v>
      </c>
      <c r="G5123" t="s">
        <v>24</v>
      </c>
      <c r="H5123">
        <v>8.9</v>
      </c>
      <c r="I5123">
        <v>0</v>
      </c>
      <c r="J5123" t="s">
        <v>25</v>
      </c>
      <c r="K5123">
        <v>419698</v>
      </c>
      <c r="L5123">
        <v>16</v>
      </c>
      <c r="M5123">
        <v>0</v>
      </c>
      <c r="N5123">
        <v>0</v>
      </c>
      <c r="O5123">
        <v>0</v>
      </c>
      <c r="P5123">
        <v>0</v>
      </c>
      <c r="Q5123">
        <v>0</v>
      </c>
      <c r="R5123" t="s">
        <v>12758</v>
      </c>
    </row>
    <row r="5124" spans="1:19">
      <c r="A5124" t="s">
        <v>12759</v>
      </c>
      <c r="B5124" t="s">
        <v>5897</v>
      </c>
      <c r="C5124" t="s">
        <v>29</v>
      </c>
      <c r="D5124" t="s">
        <v>70</v>
      </c>
      <c r="E5124">
        <v>184.74</v>
      </c>
      <c r="F5124" t="s">
        <v>23</v>
      </c>
      <c r="G5124" t="s">
        <v>24</v>
      </c>
      <c r="H5124">
        <v>8.83</v>
      </c>
      <c r="I5124">
        <v>0</v>
      </c>
      <c r="J5124" t="s">
        <v>48</v>
      </c>
      <c r="K5124">
        <v>427442</v>
      </c>
      <c r="L5124">
        <v>25</v>
      </c>
      <c r="M5124">
        <v>0</v>
      </c>
      <c r="N5124">
        <v>0</v>
      </c>
      <c r="O5124">
        <v>0</v>
      </c>
      <c r="P5124">
        <v>0</v>
      </c>
      <c r="Q5124">
        <v>0</v>
      </c>
      <c r="R5124" t="s">
        <v>12760</v>
      </c>
    </row>
    <row r="5125" spans="1:19">
      <c r="A5125" t="s">
        <v>12761</v>
      </c>
      <c r="B5125" t="s">
        <v>12762</v>
      </c>
      <c r="C5125" t="s">
        <v>29</v>
      </c>
      <c r="D5125" t="s">
        <v>30</v>
      </c>
      <c r="E5125">
        <v>678.22</v>
      </c>
      <c r="F5125" t="s">
        <v>23</v>
      </c>
      <c r="G5125" t="s">
        <v>24</v>
      </c>
      <c r="H5125">
        <v>1.01</v>
      </c>
      <c r="I5125">
        <v>0</v>
      </c>
      <c r="J5125" t="s">
        <v>31</v>
      </c>
      <c r="K5125">
        <v>456399</v>
      </c>
      <c r="L5125">
        <v>41</v>
      </c>
      <c r="M5125">
        <v>0</v>
      </c>
      <c r="N5125">
        <v>1</v>
      </c>
      <c r="O5125">
        <v>0</v>
      </c>
      <c r="P5125">
        <v>0</v>
      </c>
      <c r="Q5125">
        <v>0</v>
      </c>
      <c r="R5125" t="s">
        <v>12763</v>
      </c>
    </row>
    <row r="5126" spans="1:19">
      <c r="A5126" t="s">
        <v>12764</v>
      </c>
      <c r="B5126" t="s">
        <v>180</v>
      </c>
      <c r="C5126" t="s">
        <v>95</v>
      </c>
      <c r="D5126" t="s">
        <v>70</v>
      </c>
      <c r="E5126">
        <v>229.44</v>
      </c>
      <c r="F5126" t="s">
        <v>23</v>
      </c>
      <c r="G5126" t="s">
        <v>24</v>
      </c>
      <c r="H5126">
        <v>8.43</v>
      </c>
      <c r="I5126">
        <v>0</v>
      </c>
      <c r="J5126" t="s">
        <v>48</v>
      </c>
      <c r="K5126">
        <v>412029</v>
      </c>
      <c r="L5126">
        <v>38</v>
      </c>
      <c r="M5126">
        <v>0</v>
      </c>
      <c r="N5126">
        <v>1</v>
      </c>
      <c r="O5126">
        <v>0</v>
      </c>
      <c r="P5126">
        <v>0</v>
      </c>
      <c r="Q5126">
        <v>0</v>
      </c>
      <c r="R5126" t="s">
        <v>12765</v>
      </c>
    </row>
    <row r="5127" spans="1:19">
      <c r="A5127" t="s">
        <v>12766</v>
      </c>
      <c r="B5127" t="s">
        <v>10786</v>
      </c>
      <c r="C5127" t="s">
        <v>29</v>
      </c>
      <c r="D5127" t="s">
        <v>22</v>
      </c>
      <c r="E5127">
        <v>354.52</v>
      </c>
      <c r="F5127" t="s">
        <v>23</v>
      </c>
      <c r="G5127" t="s">
        <v>24</v>
      </c>
      <c r="H5127">
        <v>3.75</v>
      </c>
      <c r="I5127">
        <v>0</v>
      </c>
      <c r="J5127" t="s">
        <v>48</v>
      </c>
      <c r="K5127">
        <v>548699</v>
      </c>
      <c r="L5127">
        <v>21</v>
      </c>
      <c r="M5127">
        <v>0</v>
      </c>
      <c r="N5127">
        <v>0</v>
      </c>
      <c r="O5127">
        <v>0</v>
      </c>
      <c r="P5127">
        <v>0</v>
      </c>
      <c r="Q5127">
        <v>0</v>
      </c>
      <c r="R5127" t="s">
        <v>12767</v>
      </c>
    </row>
    <row r="5128" spans="1:19">
      <c r="A5128" t="s">
        <v>12768</v>
      </c>
      <c r="B5128" t="s">
        <v>9900</v>
      </c>
      <c r="C5128" t="s">
        <v>35</v>
      </c>
      <c r="D5128" t="s">
        <v>54</v>
      </c>
      <c r="E5128">
        <v>238.21</v>
      </c>
      <c r="F5128" t="s">
        <v>23</v>
      </c>
      <c r="G5128" t="s">
        <v>24</v>
      </c>
      <c r="H5128">
        <v>18.27</v>
      </c>
      <c r="I5128">
        <v>0</v>
      </c>
      <c r="J5128" t="s">
        <v>25</v>
      </c>
      <c r="K5128">
        <v>400814</v>
      </c>
      <c r="L5128">
        <v>30</v>
      </c>
      <c r="M5128">
        <v>0</v>
      </c>
      <c r="N5128">
        <v>0</v>
      </c>
      <c r="O5128">
        <v>0</v>
      </c>
      <c r="P5128">
        <v>1</v>
      </c>
      <c r="Q5128">
        <v>0</v>
      </c>
      <c r="R5128" t="s">
        <v>12769</v>
      </c>
    </row>
    <row r="5129" spans="1:19">
      <c r="A5129" t="s">
        <v>12770</v>
      </c>
      <c r="B5129" t="s">
        <v>5740</v>
      </c>
      <c r="C5129" t="s">
        <v>121</v>
      </c>
      <c r="D5129" t="s">
        <v>70</v>
      </c>
      <c r="E5129">
        <v>239.34</v>
      </c>
      <c r="F5129" t="s">
        <v>23</v>
      </c>
      <c r="G5129" t="s">
        <v>24</v>
      </c>
      <c r="H5129">
        <v>10.45</v>
      </c>
      <c r="I5129">
        <v>0</v>
      </c>
      <c r="J5129" t="s">
        <v>25</v>
      </c>
      <c r="K5129">
        <v>432952</v>
      </c>
      <c r="L5129">
        <v>19</v>
      </c>
      <c r="M5129">
        <v>0</v>
      </c>
      <c r="N5129">
        <v>0</v>
      </c>
      <c r="O5129">
        <v>0</v>
      </c>
      <c r="P5129">
        <v>0</v>
      </c>
      <c r="Q5129">
        <v>0</v>
      </c>
      <c r="R5129" t="s">
        <v>12771</v>
      </c>
    </row>
    <row r="5130" spans="1:19">
      <c r="A5130" t="s">
        <v>12772</v>
      </c>
      <c r="B5130" t="s">
        <v>1558</v>
      </c>
      <c r="C5130" t="s">
        <v>60</v>
      </c>
      <c r="D5130" t="s">
        <v>22</v>
      </c>
      <c r="E5130">
        <v>266.27</v>
      </c>
      <c r="F5130" t="s">
        <v>23</v>
      </c>
      <c r="G5130" t="s">
        <v>24</v>
      </c>
      <c r="H5130">
        <v>1.3</v>
      </c>
      <c r="I5130">
        <v>0</v>
      </c>
      <c r="J5130" t="s">
        <v>25</v>
      </c>
      <c r="K5130">
        <v>551372</v>
      </c>
      <c r="L5130">
        <v>70</v>
      </c>
      <c r="M5130">
        <v>0</v>
      </c>
      <c r="N5130">
        <v>0</v>
      </c>
      <c r="O5130">
        <v>1</v>
      </c>
      <c r="P5130">
        <v>1</v>
      </c>
      <c r="Q5130">
        <v>0</v>
      </c>
      <c r="R5130" t="s">
        <v>12773</v>
      </c>
    </row>
    <row r="5131" spans="1:19">
      <c r="A5131" t="s">
        <v>12774</v>
      </c>
      <c r="B5131" t="s">
        <v>2448</v>
      </c>
      <c r="C5131" t="s">
        <v>29</v>
      </c>
      <c r="D5131" t="s">
        <v>70</v>
      </c>
      <c r="E5131">
        <v>489.05</v>
      </c>
      <c r="F5131" t="s">
        <v>23</v>
      </c>
      <c r="G5131" t="s">
        <v>24</v>
      </c>
      <c r="H5131">
        <v>3.05</v>
      </c>
      <c r="I5131">
        <v>0</v>
      </c>
      <c r="J5131" t="s">
        <v>48</v>
      </c>
      <c r="K5131">
        <v>492582</v>
      </c>
      <c r="L5131">
        <v>17</v>
      </c>
      <c r="M5131">
        <v>0</v>
      </c>
      <c r="N5131">
        <v>0</v>
      </c>
      <c r="O5131">
        <v>0</v>
      </c>
      <c r="P5131">
        <v>0</v>
      </c>
      <c r="Q5131">
        <v>0</v>
      </c>
      <c r="R5131" t="s">
        <v>12775</v>
      </c>
    </row>
    <row r="5132" spans="1:19">
      <c r="A5132" t="s">
        <v>12776</v>
      </c>
      <c r="B5132" t="s">
        <v>6823</v>
      </c>
      <c r="C5132" t="s">
        <v>44</v>
      </c>
      <c r="D5132" t="s">
        <v>30</v>
      </c>
      <c r="E5132">
        <v>279.31</v>
      </c>
      <c r="F5132" t="s">
        <v>55</v>
      </c>
      <c r="G5132" t="s">
        <v>24</v>
      </c>
      <c r="H5132">
        <v>9.65</v>
      </c>
      <c r="I5132">
        <v>0</v>
      </c>
      <c r="J5132" t="s">
        <v>144</v>
      </c>
      <c r="K5132">
        <v>407739</v>
      </c>
      <c r="L5132">
        <v>16</v>
      </c>
      <c r="M5132">
        <v>0</v>
      </c>
      <c r="N5132">
        <v>0</v>
      </c>
      <c r="O5132">
        <v>0</v>
      </c>
      <c r="P5132">
        <v>0</v>
      </c>
      <c r="Q5132">
        <v>0</v>
      </c>
      <c r="R5132" t="s">
        <v>12777</v>
      </c>
      <c r="S5132" t="s">
        <v>57</v>
      </c>
    </row>
    <row r="5133" spans="1:19">
      <c r="A5133" t="s">
        <v>12778</v>
      </c>
      <c r="B5133" t="s">
        <v>3076</v>
      </c>
      <c r="C5133" t="s">
        <v>35</v>
      </c>
      <c r="D5133" t="s">
        <v>22</v>
      </c>
      <c r="E5133">
        <v>512.97</v>
      </c>
      <c r="F5133" t="s">
        <v>23</v>
      </c>
      <c r="G5133" t="s">
        <v>24</v>
      </c>
      <c r="H5133">
        <v>4.21</v>
      </c>
      <c r="I5133">
        <v>0</v>
      </c>
      <c r="J5133" t="s">
        <v>48</v>
      </c>
      <c r="K5133">
        <v>541642</v>
      </c>
      <c r="L5133">
        <v>23</v>
      </c>
      <c r="M5133">
        <v>0</v>
      </c>
      <c r="N5133">
        <v>0</v>
      </c>
      <c r="O5133">
        <v>0</v>
      </c>
      <c r="P5133">
        <v>0</v>
      </c>
      <c r="Q5133">
        <v>0</v>
      </c>
      <c r="R5133" t="s">
        <v>12779</v>
      </c>
    </row>
    <row r="5134" spans="1:19">
      <c r="A5134" t="s">
        <v>12780</v>
      </c>
      <c r="B5134" t="s">
        <v>3485</v>
      </c>
      <c r="C5134" t="s">
        <v>29</v>
      </c>
      <c r="D5134" t="s">
        <v>22</v>
      </c>
      <c r="E5134">
        <v>238.48</v>
      </c>
      <c r="F5134" t="s">
        <v>39</v>
      </c>
      <c r="G5134" t="s">
        <v>40</v>
      </c>
      <c r="H5134">
        <v>7.44</v>
      </c>
      <c r="I5134">
        <v>0</v>
      </c>
      <c r="J5134" t="s">
        <v>31</v>
      </c>
      <c r="K5134">
        <v>548199</v>
      </c>
      <c r="L5134">
        <v>17</v>
      </c>
      <c r="M5134">
        <v>0</v>
      </c>
      <c r="N5134">
        <v>0</v>
      </c>
      <c r="O5134">
        <v>0</v>
      </c>
      <c r="P5134">
        <v>0</v>
      </c>
      <c r="Q5134">
        <v>0</v>
      </c>
      <c r="R5134" t="s">
        <v>12781</v>
      </c>
    </row>
    <row r="5135" spans="1:19">
      <c r="A5135" t="s">
        <v>12782</v>
      </c>
      <c r="B5135" t="s">
        <v>153</v>
      </c>
      <c r="C5135" t="s">
        <v>53</v>
      </c>
      <c r="D5135" t="s">
        <v>54</v>
      </c>
      <c r="E5135">
        <v>591.96</v>
      </c>
      <c r="F5135" t="s">
        <v>23</v>
      </c>
      <c r="G5135" t="s">
        <v>24</v>
      </c>
      <c r="H5135">
        <v>19.78</v>
      </c>
      <c r="I5135">
        <v>0</v>
      </c>
      <c r="J5135" t="s">
        <v>31</v>
      </c>
      <c r="K5135">
        <v>493822</v>
      </c>
      <c r="L5135">
        <v>48</v>
      </c>
      <c r="M5135">
        <v>0</v>
      </c>
      <c r="N5135">
        <v>0</v>
      </c>
      <c r="O5135">
        <v>1</v>
      </c>
      <c r="P5135">
        <v>0</v>
      </c>
      <c r="Q5135">
        <v>0</v>
      </c>
      <c r="R5135" t="s">
        <v>12783</v>
      </c>
    </row>
    <row r="5136" spans="1:19">
      <c r="A5136" t="s">
        <v>12784</v>
      </c>
      <c r="B5136" t="s">
        <v>6644</v>
      </c>
      <c r="C5136" t="s">
        <v>35</v>
      </c>
      <c r="D5136" t="s">
        <v>70</v>
      </c>
      <c r="E5136">
        <v>173.19</v>
      </c>
      <c r="F5136" t="s">
        <v>39</v>
      </c>
      <c r="G5136" t="s">
        <v>24</v>
      </c>
      <c r="H5136">
        <v>10.9</v>
      </c>
      <c r="I5136">
        <v>0</v>
      </c>
      <c r="J5136" t="s">
        <v>48</v>
      </c>
      <c r="K5136">
        <v>547566</v>
      </c>
      <c r="L5136">
        <v>16</v>
      </c>
      <c r="M5136">
        <v>0</v>
      </c>
      <c r="N5136">
        <v>0</v>
      </c>
      <c r="O5136">
        <v>0</v>
      </c>
      <c r="P5136">
        <v>0</v>
      </c>
      <c r="Q5136">
        <v>0</v>
      </c>
      <c r="R5136" t="s">
        <v>12785</v>
      </c>
      <c r="S5136" t="s">
        <v>50</v>
      </c>
    </row>
    <row r="5137" spans="1:19">
      <c r="A5137" t="s">
        <v>12786</v>
      </c>
      <c r="B5137" t="s">
        <v>3773</v>
      </c>
      <c r="C5137" t="s">
        <v>121</v>
      </c>
      <c r="D5137" t="s">
        <v>70</v>
      </c>
      <c r="E5137">
        <v>510.11</v>
      </c>
      <c r="F5137" t="s">
        <v>23</v>
      </c>
      <c r="G5137" t="s">
        <v>24</v>
      </c>
      <c r="H5137">
        <v>8.9700000000000006</v>
      </c>
      <c r="I5137">
        <v>0</v>
      </c>
      <c r="J5137" t="s">
        <v>48</v>
      </c>
      <c r="K5137">
        <v>474424</v>
      </c>
      <c r="L5137">
        <v>11</v>
      </c>
      <c r="M5137">
        <v>0</v>
      </c>
      <c r="N5137">
        <v>0</v>
      </c>
      <c r="O5137">
        <v>0</v>
      </c>
      <c r="P5137">
        <v>0</v>
      </c>
      <c r="Q5137">
        <v>0</v>
      </c>
      <c r="R5137" t="s">
        <v>12787</v>
      </c>
    </row>
    <row r="5138" spans="1:19">
      <c r="A5138" t="s">
        <v>12788</v>
      </c>
      <c r="B5138" t="s">
        <v>6995</v>
      </c>
      <c r="C5138" t="s">
        <v>29</v>
      </c>
      <c r="D5138" t="s">
        <v>30</v>
      </c>
      <c r="E5138">
        <v>2209.3000000000002</v>
      </c>
      <c r="F5138" t="s">
        <v>23</v>
      </c>
      <c r="G5138" t="s">
        <v>24</v>
      </c>
      <c r="H5138">
        <v>4.34</v>
      </c>
      <c r="I5138">
        <v>0</v>
      </c>
      <c r="J5138" t="s">
        <v>31</v>
      </c>
      <c r="K5138">
        <v>548172</v>
      </c>
      <c r="L5138">
        <v>11</v>
      </c>
      <c r="M5138">
        <v>0</v>
      </c>
      <c r="N5138">
        <v>0</v>
      </c>
      <c r="O5138">
        <v>0</v>
      </c>
      <c r="P5138">
        <v>0</v>
      </c>
      <c r="Q5138">
        <v>0</v>
      </c>
      <c r="R5138" t="s">
        <v>12789</v>
      </c>
    </row>
    <row r="5139" spans="1:19">
      <c r="A5139" t="s">
        <v>12790</v>
      </c>
      <c r="B5139" t="s">
        <v>3857</v>
      </c>
      <c r="C5139" t="s">
        <v>29</v>
      </c>
      <c r="D5139" t="s">
        <v>70</v>
      </c>
      <c r="E5139">
        <v>214.31</v>
      </c>
      <c r="F5139" t="s">
        <v>23</v>
      </c>
      <c r="G5139" t="s">
        <v>24</v>
      </c>
      <c r="H5139">
        <v>7.38</v>
      </c>
      <c r="I5139">
        <v>0</v>
      </c>
      <c r="J5139" t="s">
        <v>25</v>
      </c>
      <c r="K5139">
        <v>438878</v>
      </c>
      <c r="L5139">
        <v>13</v>
      </c>
      <c r="M5139">
        <v>0</v>
      </c>
      <c r="N5139">
        <v>0</v>
      </c>
      <c r="O5139">
        <v>0</v>
      </c>
      <c r="P5139">
        <v>0</v>
      </c>
      <c r="Q5139">
        <v>0</v>
      </c>
      <c r="R5139" t="s">
        <v>12791</v>
      </c>
    </row>
    <row r="5140" spans="1:19">
      <c r="A5140" t="s">
        <v>12792</v>
      </c>
      <c r="B5140" t="s">
        <v>3427</v>
      </c>
      <c r="C5140" t="s">
        <v>29</v>
      </c>
      <c r="D5140" t="s">
        <v>54</v>
      </c>
      <c r="E5140">
        <v>291.49</v>
      </c>
      <c r="F5140" t="s">
        <v>39</v>
      </c>
      <c r="G5140" t="s">
        <v>40</v>
      </c>
      <c r="H5140">
        <v>8.4700000000000006</v>
      </c>
      <c r="I5140">
        <v>0</v>
      </c>
      <c r="J5140" t="s">
        <v>48</v>
      </c>
      <c r="K5140">
        <v>495021</v>
      </c>
      <c r="L5140">
        <v>24</v>
      </c>
      <c r="M5140">
        <v>0</v>
      </c>
      <c r="N5140">
        <v>0</v>
      </c>
      <c r="O5140">
        <v>0</v>
      </c>
      <c r="P5140">
        <v>0</v>
      </c>
      <c r="Q5140">
        <v>0</v>
      </c>
      <c r="R5140" t="s">
        <v>12793</v>
      </c>
    </row>
    <row r="5141" spans="1:19">
      <c r="A5141" t="s">
        <v>12794</v>
      </c>
      <c r="B5141" t="s">
        <v>7348</v>
      </c>
      <c r="C5141" t="s">
        <v>121</v>
      </c>
      <c r="D5141" t="s">
        <v>70</v>
      </c>
      <c r="E5141">
        <v>98.56</v>
      </c>
      <c r="F5141" t="s">
        <v>55</v>
      </c>
      <c r="G5141" t="s">
        <v>24</v>
      </c>
      <c r="H5141">
        <v>7.64</v>
      </c>
      <c r="I5141">
        <v>0</v>
      </c>
      <c r="J5141" t="s">
        <v>48</v>
      </c>
      <c r="K5141">
        <v>479522</v>
      </c>
      <c r="L5141">
        <v>25</v>
      </c>
      <c r="M5141">
        <v>0</v>
      </c>
      <c r="N5141">
        <v>0</v>
      </c>
      <c r="O5141">
        <v>0</v>
      </c>
      <c r="P5141">
        <v>0</v>
      </c>
      <c r="Q5141">
        <v>0</v>
      </c>
      <c r="R5141" t="s">
        <v>12795</v>
      </c>
      <c r="S5141" t="s">
        <v>57</v>
      </c>
    </row>
    <row r="5142" spans="1:19">
      <c r="A5142" t="s">
        <v>12796</v>
      </c>
      <c r="B5142" t="s">
        <v>12797</v>
      </c>
      <c r="C5142" t="s">
        <v>60</v>
      </c>
      <c r="D5142" t="s">
        <v>22</v>
      </c>
      <c r="E5142">
        <v>146.26</v>
      </c>
      <c r="F5142" t="s">
        <v>55</v>
      </c>
      <c r="G5142" t="s">
        <v>40</v>
      </c>
      <c r="H5142">
        <v>4.07</v>
      </c>
      <c r="I5142">
        <v>0</v>
      </c>
      <c r="J5142" t="s">
        <v>144</v>
      </c>
      <c r="K5142">
        <v>417479</v>
      </c>
      <c r="L5142">
        <v>18</v>
      </c>
      <c r="M5142">
        <v>0</v>
      </c>
      <c r="N5142">
        <v>0</v>
      </c>
      <c r="O5142">
        <v>0</v>
      </c>
      <c r="P5142">
        <v>0</v>
      </c>
      <c r="Q5142">
        <v>0</v>
      </c>
      <c r="R5142" t="s">
        <v>12798</v>
      </c>
    </row>
    <row r="5143" spans="1:19">
      <c r="A5143" t="s">
        <v>12799</v>
      </c>
      <c r="B5143" t="s">
        <v>2463</v>
      </c>
      <c r="C5143" t="s">
        <v>29</v>
      </c>
      <c r="D5143" t="s">
        <v>70</v>
      </c>
      <c r="E5143">
        <v>498.27</v>
      </c>
      <c r="F5143" t="s">
        <v>23</v>
      </c>
      <c r="G5143" t="s">
        <v>24</v>
      </c>
      <c r="H5143">
        <v>10.16</v>
      </c>
      <c r="I5143">
        <v>0</v>
      </c>
      <c r="J5143" t="s">
        <v>25</v>
      </c>
      <c r="K5143">
        <v>548261</v>
      </c>
      <c r="L5143">
        <v>21</v>
      </c>
      <c r="M5143">
        <v>0</v>
      </c>
      <c r="N5143">
        <v>0</v>
      </c>
      <c r="O5143">
        <v>0</v>
      </c>
      <c r="P5143">
        <v>0</v>
      </c>
      <c r="Q5143">
        <v>0</v>
      </c>
      <c r="R5143" t="s">
        <v>12800</v>
      </c>
    </row>
    <row r="5144" spans="1:19">
      <c r="A5144" t="s">
        <v>12801</v>
      </c>
      <c r="B5144" t="s">
        <v>7471</v>
      </c>
      <c r="C5144" t="s">
        <v>29</v>
      </c>
      <c r="D5144" t="s">
        <v>30</v>
      </c>
      <c r="E5144">
        <v>431.92</v>
      </c>
      <c r="F5144" t="s">
        <v>23</v>
      </c>
      <c r="G5144" t="s">
        <v>24</v>
      </c>
      <c r="H5144">
        <v>7.62</v>
      </c>
      <c r="I5144">
        <v>0</v>
      </c>
      <c r="J5144" t="s">
        <v>31</v>
      </c>
      <c r="K5144">
        <v>537100</v>
      </c>
      <c r="L5144">
        <v>32</v>
      </c>
      <c r="M5144">
        <v>0</v>
      </c>
      <c r="N5144">
        <v>0</v>
      </c>
      <c r="O5144">
        <v>0</v>
      </c>
      <c r="P5144">
        <v>1</v>
      </c>
      <c r="Q5144">
        <v>0</v>
      </c>
      <c r="R5144" t="s">
        <v>12802</v>
      </c>
    </row>
    <row r="5145" spans="1:19">
      <c r="A5145" t="s">
        <v>12803</v>
      </c>
      <c r="B5145" t="s">
        <v>12804</v>
      </c>
      <c r="C5145" t="s">
        <v>44</v>
      </c>
      <c r="D5145" t="s">
        <v>30</v>
      </c>
      <c r="E5145">
        <v>98.12</v>
      </c>
      <c r="F5145" t="s">
        <v>39</v>
      </c>
      <c r="G5145" t="s">
        <v>24</v>
      </c>
      <c r="H5145">
        <v>11.02</v>
      </c>
      <c r="I5145">
        <v>0</v>
      </c>
      <c r="J5145" t="s">
        <v>31</v>
      </c>
      <c r="K5145">
        <v>536844</v>
      </c>
      <c r="L5145">
        <v>45</v>
      </c>
      <c r="M5145">
        <v>0</v>
      </c>
      <c r="N5145">
        <v>0</v>
      </c>
      <c r="O5145">
        <v>1</v>
      </c>
      <c r="P5145">
        <v>0</v>
      </c>
      <c r="Q5145">
        <v>0</v>
      </c>
      <c r="R5145" t="s">
        <v>12805</v>
      </c>
      <c r="S5145" t="s">
        <v>50</v>
      </c>
    </row>
    <row r="5146" spans="1:19">
      <c r="A5146" t="s">
        <v>12806</v>
      </c>
      <c r="B5146" t="s">
        <v>12807</v>
      </c>
      <c r="C5146" t="s">
        <v>95</v>
      </c>
      <c r="D5146" t="s">
        <v>30</v>
      </c>
      <c r="E5146">
        <v>944.98</v>
      </c>
      <c r="F5146" t="s">
        <v>39</v>
      </c>
      <c r="G5146" t="s">
        <v>40</v>
      </c>
      <c r="H5146">
        <v>5.87</v>
      </c>
      <c r="I5146">
        <v>0</v>
      </c>
      <c r="J5146" t="s">
        <v>31</v>
      </c>
      <c r="K5146">
        <v>432318</v>
      </c>
      <c r="L5146">
        <v>51</v>
      </c>
      <c r="M5146">
        <v>0</v>
      </c>
      <c r="N5146">
        <v>0</v>
      </c>
      <c r="O5146">
        <v>1</v>
      </c>
      <c r="P5146">
        <v>0</v>
      </c>
      <c r="Q5146">
        <v>0</v>
      </c>
      <c r="R5146" t="s">
        <v>12808</v>
      </c>
    </row>
    <row r="5147" spans="1:19">
      <c r="A5147" t="s">
        <v>12809</v>
      </c>
      <c r="B5147" t="s">
        <v>2024</v>
      </c>
      <c r="C5147" t="s">
        <v>44</v>
      </c>
      <c r="D5147" t="s">
        <v>30</v>
      </c>
      <c r="E5147">
        <v>125.92</v>
      </c>
      <c r="F5147" t="s">
        <v>23</v>
      </c>
      <c r="G5147" t="s">
        <v>24</v>
      </c>
      <c r="H5147">
        <v>5.81</v>
      </c>
      <c r="I5147">
        <v>0</v>
      </c>
      <c r="J5147" t="s">
        <v>25</v>
      </c>
      <c r="K5147">
        <v>498877</v>
      </c>
      <c r="L5147">
        <v>20</v>
      </c>
      <c r="M5147">
        <v>0</v>
      </c>
      <c r="N5147">
        <v>0</v>
      </c>
      <c r="O5147">
        <v>0</v>
      </c>
      <c r="P5147">
        <v>0</v>
      </c>
      <c r="Q5147">
        <v>0</v>
      </c>
      <c r="R5147" t="s">
        <v>12810</v>
      </c>
    </row>
    <row r="5148" spans="1:19">
      <c r="A5148" t="s">
        <v>12811</v>
      </c>
      <c r="B5148" t="s">
        <v>10102</v>
      </c>
      <c r="C5148" t="s">
        <v>21</v>
      </c>
      <c r="D5148" t="s">
        <v>30</v>
      </c>
      <c r="E5148">
        <v>348.09</v>
      </c>
      <c r="F5148" t="s">
        <v>23</v>
      </c>
      <c r="G5148" t="s">
        <v>24</v>
      </c>
      <c r="H5148">
        <v>10.55</v>
      </c>
      <c r="I5148">
        <v>0</v>
      </c>
      <c r="J5148" t="s">
        <v>25</v>
      </c>
      <c r="K5148">
        <v>420101</v>
      </c>
      <c r="L5148">
        <v>20</v>
      </c>
      <c r="M5148">
        <v>0</v>
      </c>
      <c r="N5148">
        <v>0</v>
      </c>
      <c r="O5148">
        <v>0</v>
      </c>
      <c r="P5148">
        <v>0</v>
      </c>
      <c r="Q5148">
        <v>0</v>
      </c>
      <c r="R5148" t="s">
        <v>12812</v>
      </c>
    </row>
    <row r="5149" spans="1:19">
      <c r="A5149" t="s">
        <v>12813</v>
      </c>
      <c r="B5149" t="s">
        <v>11369</v>
      </c>
      <c r="C5149" t="s">
        <v>44</v>
      </c>
      <c r="D5149" t="s">
        <v>22</v>
      </c>
      <c r="E5149">
        <v>350.42</v>
      </c>
      <c r="F5149" t="s">
        <v>23</v>
      </c>
      <c r="G5149" t="s">
        <v>24</v>
      </c>
      <c r="H5149">
        <v>2.4300000000000002</v>
      </c>
      <c r="I5149">
        <v>0</v>
      </c>
      <c r="J5149" t="s">
        <v>31</v>
      </c>
      <c r="K5149">
        <v>524250</v>
      </c>
      <c r="L5149">
        <v>14</v>
      </c>
      <c r="M5149">
        <v>0</v>
      </c>
      <c r="N5149">
        <v>0</v>
      </c>
      <c r="O5149">
        <v>0</v>
      </c>
      <c r="P5149">
        <v>0</v>
      </c>
      <c r="Q5149">
        <v>0</v>
      </c>
      <c r="R5149" t="s">
        <v>12814</v>
      </c>
    </row>
    <row r="5150" spans="1:19">
      <c r="A5150" t="s">
        <v>12815</v>
      </c>
      <c r="B5150" t="s">
        <v>3288</v>
      </c>
      <c r="C5150" t="s">
        <v>60</v>
      </c>
      <c r="D5150" t="s">
        <v>30</v>
      </c>
      <c r="E5150">
        <v>197.77</v>
      </c>
      <c r="F5150" t="s">
        <v>23</v>
      </c>
      <c r="G5150" t="s">
        <v>24</v>
      </c>
      <c r="H5150">
        <v>11.45</v>
      </c>
      <c r="I5150">
        <v>0</v>
      </c>
      <c r="J5150" t="s">
        <v>31</v>
      </c>
      <c r="K5150">
        <v>417857</v>
      </c>
      <c r="L5150">
        <v>10</v>
      </c>
      <c r="M5150">
        <v>0</v>
      </c>
      <c r="N5150">
        <v>0</v>
      </c>
      <c r="O5150">
        <v>0</v>
      </c>
      <c r="P5150">
        <v>0</v>
      </c>
      <c r="Q5150">
        <v>0</v>
      </c>
      <c r="R5150" t="s">
        <v>12816</v>
      </c>
    </row>
    <row r="5151" spans="1:19">
      <c r="A5151" t="s">
        <v>12817</v>
      </c>
      <c r="B5151" t="s">
        <v>3047</v>
      </c>
      <c r="C5151" t="s">
        <v>21</v>
      </c>
      <c r="D5151" t="s">
        <v>70</v>
      </c>
      <c r="E5151">
        <v>235.72</v>
      </c>
      <c r="F5151" t="s">
        <v>55</v>
      </c>
      <c r="G5151" t="s">
        <v>40</v>
      </c>
      <c r="H5151">
        <v>11.5</v>
      </c>
      <c r="I5151">
        <v>0</v>
      </c>
      <c r="J5151" t="s">
        <v>25</v>
      </c>
      <c r="K5151">
        <v>479542</v>
      </c>
      <c r="L5151">
        <v>25</v>
      </c>
      <c r="M5151">
        <v>0</v>
      </c>
      <c r="N5151">
        <v>0</v>
      </c>
      <c r="O5151">
        <v>0</v>
      </c>
      <c r="P5151">
        <v>0</v>
      </c>
      <c r="Q5151">
        <v>0</v>
      </c>
      <c r="R5151" t="s">
        <v>12818</v>
      </c>
    </row>
    <row r="5152" spans="1:19">
      <c r="A5152" t="s">
        <v>12819</v>
      </c>
      <c r="B5152" t="s">
        <v>9431</v>
      </c>
      <c r="C5152" t="s">
        <v>21</v>
      </c>
      <c r="D5152" t="s">
        <v>70</v>
      </c>
      <c r="E5152">
        <v>435.8</v>
      </c>
      <c r="F5152" t="s">
        <v>23</v>
      </c>
      <c r="G5152" t="s">
        <v>24</v>
      </c>
      <c r="H5152">
        <v>2.25</v>
      </c>
      <c r="I5152">
        <v>0</v>
      </c>
      <c r="J5152" t="s">
        <v>31</v>
      </c>
      <c r="K5152">
        <v>510388</v>
      </c>
      <c r="L5152">
        <v>17</v>
      </c>
      <c r="M5152">
        <v>0</v>
      </c>
      <c r="N5152">
        <v>0</v>
      </c>
      <c r="O5152">
        <v>0</v>
      </c>
      <c r="P5152">
        <v>0</v>
      </c>
      <c r="Q5152">
        <v>0</v>
      </c>
      <c r="R5152" t="s">
        <v>12820</v>
      </c>
    </row>
    <row r="5153" spans="1:19">
      <c r="A5153" t="s">
        <v>12821</v>
      </c>
      <c r="B5153" t="s">
        <v>9677</v>
      </c>
      <c r="C5153" t="s">
        <v>29</v>
      </c>
      <c r="D5153" t="s">
        <v>30</v>
      </c>
      <c r="E5153">
        <v>171.82</v>
      </c>
      <c r="F5153" t="s">
        <v>23</v>
      </c>
      <c r="G5153" t="s">
        <v>24</v>
      </c>
      <c r="H5153">
        <v>10.26</v>
      </c>
      <c r="I5153">
        <v>0</v>
      </c>
      <c r="J5153" t="s">
        <v>48</v>
      </c>
      <c r="K5153">
        <v>468906</v>
      </c>
      <c r="L5153">
        <v>35</v>
      </c>
      <c r="M5153">
        <v>0</v>
      </c>
      <c r="N5153">
        <v>1</v>
      </c>
      <c r="O5153">
        <v>0</v>
      </c>
      <c r="P5153">
        <v>0</v>
      </c>
      <c r="Q5153">
        <v>0</v>
      </c>
      <c r="R5153" t="s">
        <v>12822</v>
      </c>
    </row>
    <row r="5154" spans="1:19">
      <c r="A5154" t="s">
        <v>12823</v>
      </c>
      <c r="B5154" t="s">
        <v>6985</v>
      </c>
      <c r="C5154" t="s">
        <v>35</v>
      </c>
      <c r="D5154" t="s">
        <v>30</v>
      </c>
      <c r="E5154">
        <v>160.69</v>
      </c>
      <c r="F5154" t="s">
        <v>23</v>
      </c>
      <c r="G5154" t="s">
        <v>24</v>
      </c>
      <c r="H5154">
        <v>3.1</v>
      </c>
      <c r="I5154">
        <v>0</v>
      </c>
      <c r="J5154" t="s">
        <v>31</v>
      </c>
      <c r="K5154">
        <v>423818</v>
      </c>
      <c r="L5154">
        <v>44</v>
      </c>
      <c r="M5154">
        <v>0</v>
      </c>
      <c r="N5154">
        <v>0</v>
      </c>
      <c r="O5154">
        <v>0</v>
      </c>
      <c r="P5154">
        <v>1</v>
      </c>
      <c r="Q5154">
        <v>0</v>
      </c>
      <c r="R5154" t="s">
        <v>12824</v>
      </c>
    </row>
    <row r="5155" spans="1:19">
      <c r="A5155" t="s">
        <v>12825</v>
      </c>
      <c r="B5155" t="s">
        <v>9154</v>
      </c>
      <c r="C5155" t="s">
        <v>60</v>
      </c>
      <c r="D5155" t="s">
        <v>30</v>
      </c>
      <c r="E5155">
        <v>903.81</v>
      </c>
      <c r="F5155" t="s">
        <v>23</v>
      </c>
      <c r="G5155" t="s">
        <v>24</v>
      </c>
      <c r="H5155">
        <v>8.6199999999999992</v>
      </c>
      <c r="I5155">
        <v>0</v>
      </c>
      <c r="J5155" t="s">
        <v>48</v>
      </c>
      <c r="K5155">
        <v>452743</v>
      </c>
      <c r="L5155">
        <v>23</v>
      </c>
      <c r="M5155">
        <v>0</v>
      </c>
      <c r="N5155">
        <v>0</v>
      </c>
      <c r="O5155">
        <v>0</v>
      </c>
      <c r="P5155">
        <v>0</v>
      </c>
      <c r="Q5155">
        <v>0</v>
      </c>
      <c r="R5155" t="s">
        <v>12826</v>
      </c>
    </row>
    <row r="5156" spans="1:19">
      <c r="A5156" t="s">
        <v>12827</v>
      </c>
      <c r="B5156" t="s">
        <v>12828</v>
      </c>
      <c r="C5156" t="s">
        <v>29</v>
      </c>
      <c r="D5156" t="s">
        <v>54</v>
      </c>
      <c r="E5156">
        <v>384.8</v>
      </c>
      <c r="F5156" t="s">
        <v>23</v>
      </c>
      <c r="G5156" t="s">
        <v>24</v>
      </c>
      <c r="H5156">
        <v>10.029999999999999</v>
      </c>
      <c r="I5156">
        <v>0</v>
      </c>
      <c r="J5156" t="s">
        <v>48</v>
      </c>
      <c r="K5156">
        <v>406355</v>
      </c>
      <c r="L5156">
        <v>16</v>
      </c>
      <c r="M5156">
        <v>0</v>
      </c>
      <c r="N5156">
        <v>0</v>
      </c>
      <c r="O5156">
        <v>0</v>
      </c>
      <c r="P5156">
        <v>0</v>
      </c>
      <c r="Q5156">
        <v>0</v>
      </c>
      <c r="R5156" t="s">
        <v>12829</v>
      </c>
    </row>
    <row r="5157" spans="1:19">
      <c r="A5157" t="s">
        <v>12830</v>
      </c>
      <c r="B5157" t="s">
        <v>6292</v>
      </c>
      <c r="C5157" t="s">
        <v>29</v>
      </c>
      <c r="D5157" t="s">
        <v>70</v>
      </c>
      <c r="E5157">
        <v>96.3</v>
      </c>
      <c r="F5157" t="s">
        <v>23</v>
      </c>
      <c r="G5157" t="s">
        <v>24</v>
      </c>
      <c r="H5157">
        <v>4.62</v>
      </c>
      <c r="I5157">
        <v>0</v>
      </c>
      <c r="J5157" t="s">
        <v>48</v>
      </c>
      <c r="K5157">
        <v>427034</v>
      </c>
      <c r="L5157">
        <v>19</v>
      </c>
      <c r="M5157">
        <v>0</v>
      </c>
      <c r="N5157">
        <v>0</v>
      </c>
      <c r="O5157">
        <v>0</v>
      </c>
      <c r="P5157">
        <v>0</v>
      </c>
      <c r="Q5157">
        <v>0</v>
      </c>
      <c r="R5157" t="s">
        <v>12831</v>
      </c>
    </row>
    <row r="5158" spans="1:19">
      <c r="A5158" t="s">
        <v>12832</v>
      </c>
      <c r="B5158" t="s">
        <v>4943</v>
      </c>
      <c r="C5158" t="s">
        <v>21</v>
      </c>
      <c r="D5158" t="s">
        <v>70</v>
      </c>
      <c r="E5158">
        <v>957.04</v>
      </c>
      <c r="F5158" t="s">
        <v>23</v>
      </c>
      <c r="G5158" t="s">
        <v>24</v>
      </c>
      <c r="H5158">
        <v>2.86</v>
      </c>
      <c r="I5158">
        <v>0</v>
      </c>
      <c r="J5158" t="s">
        <v>31</v>
      </c>
      <c r="K5158">
        <v>474214</v>
      </c>
      <c r="L5158">
        <v>46</v>
      </c>
      <c r="M5158">
        <v>0</v>
      </c>
      <c r="N5158">
        <v>0</v>
      </c>
      <c r="O5158">
        <v>1</v>
      </c>
      <c r="P5158">
        <v>0</v>
      </c>
      <c r="Q5158">
        <v>0</v>
      </c>
      <c r="R5158" t="s">
        <v>12833</v>
      </c>
    </row>
    <row r="5159" spans="1:19">
      <c r="A5159" t="s">
        <v>12834</v>
      </c>
      <c r="B5159" t="s">
        <v>1766</v>
      </c>
      <c r="C5159" t="s">
        <v>35</v>
      </c>
      <c r="D5159" t="s">
        <v>22</v>
      </c>
      <c r="E5159">
        <v>1325.52</v>
      </c>
      <c r="F5159" t="s">
        <v>23</v>
      </c>
      <c r="G5159" t="s">
        <v>24</v>
      </c>
      <c r="H5159">
        <v>8.81</v>
      </c>
      <c r="I5159">
        <v>0</v>
      </c>
      <c r="J5159" t="s">
        <v>48</v>
      </c>
      <c r="K5159">
        <v>550604</v>
      </c>
      <c r="L5159">
        <v>16</v>
      </c>
      <c r="M5159">
        <v>0</v>
      </c>
      <c r="N5159">
        <v>0</v>
      </c>
      <c r="O5159">
        <v>0</v>
      </c>
      <c r="P5159">
        <v>0</v>
      </c>
      <c r="Q5159">
        <v>0</v>
      </c>
      <c r="R5159" t="s">
        <v>12835</v>
      </c>
    </row>
    <row r="5160" spans="1:19">
      <c r="A5160" t="s">
        <v>12836</v>
      </c>
      <c r="B5160" t="s">
        <v>2780</v>
      </c>
      <c r="C5160" t="s">
        <v>29</v>
      </c>
      <c r="D5160" t="s">
        <v>70</v>
      </c>
      <c r="E5160">
        <v>852.47</v>
      </c>
      <c r="F5160" t="s">
        <v>23</v>
      </c>
      <c r="G5160" t="s">
        <v>24</v>
      </c>
      <c r="H5160">
        <v>4.04</v>
      </c>
      <c r="I5160">
        <v>0</v>
      </c>
      <c r="J5160" t="s">
        <v>144</v>
      </c>
      <c r="K5160">
        <v>527180</v>
      </c>
      <c r="L5160">
        <v>22</v>
      </c>
      <c r="M5160">
        <v>0</v>
      </c>
      <c r="N5160">
        <v>0</v>
      </c>
      <c r="O5160">
        <v>0</v>
      </c>
      <c r="P5160">
        <v>0</v>
      </c>
      <c r="Q5160">
        <v>0</v>
      </c>
      <c r="R5160" t="s">
        <v>12837</v>
      </c>
    </row>
    <row r="5161" spans="1:19">
      <c r="A5161" t="s">
        <v>12838</v>
      </c>
      <c r="B5161" t="s">
        <v>12839</v>
      </c>
      <c r="C5161" t="s">
        <v>44</v>
      </c>
      <c r="D5161" t="s">
        <v>30</v>
      </c>
      <c r="E5161">
        <v>703.39</v>
      </c>
      <c r="F5161" t="s">
        <v>23</v>
      </c>
      <c r="G5161" t="s">
        <v>24</v>
      </c>
      <c r="H5161">
        <v>10.4</v>
      </c>
      <c r="I5161">
        <v>0</v>
      </c>
      <c r="J5161" t="s">
        <v>31</v>
      </c>
      <c r="K5161">
        <v>432043</v>
      </c>
      <c r="L5161">
        <v>18</v>
      </c>
      <c r="M5161">
        <v>0</v>
      </c>
      <c r="N5161">
        <v>0</v>
      </c>
      <c r="O5161">
        <v>0</v>
      </c>
      <c r="P5161">
        <v>0</v>
      </c>
      <c r="Q5161">
        <v>0</v>
      </c>
      <c r="R5161" t="s">
        <v>12840</v>
      </c>
    </row>
    <row r="5162" spans="1:19">
      <c r="A5162" t="s">
        <v>12841</v>
      </c>
      <c r="B5162" t="s">
        <v>11801</v>
      </c>
      <c r="C5162" t="s">
        <v>21</v>
      </c>
      <c r="D5162" t="s">
        <v>70</v>
      </c>
      <c r="E5162">
        <v>60.73</v>
      </c>
      <c r="F5162" t="s">
        <v>55</v>
      </c>
      <c r="G5162" t="s">
        <v>40</v>
      </c>
      <c r="H5162">
        <v>4.04</v>
      </c>
      <c r="I5162">
        <v>0</v>
      </c>
      <c r="J5162" t="s">
        <v>25</v>
      </c>
      <c r="K5162">
        <v>526488</v>
      </c>
      <c r="L5162">
        <v>25</v>
      </c>
      <c r="M5162">
        <v>0</v>
      </c>
      <c r="N5162">
        <v>0</v>
      </c>
      <c r="O5162">
        <v>0</v>
      </c>
      <c r="P5162">
        <v>0</v>
      </c>
      <c r="Q5162">
        <v>0</v>
      </c>
      <c r="R5162" t="s">
        <v>12842</v>
      </c>
    </row>
    <row r="5163" spans="1:19">
      <c r="A5163" t="s">
        <v>12843</v>
      </c>
      <c r="B5163" t="s">
        <v>11164</v>
      </c>
      <c r="C5163" t="s">
        <v>121</v>
      </c>
      <c r="D5163" t="s">
        <v>22</v>
      </c>
      <c r="E5163">
        <v>1381.67</v>
      </c>
      <c r="F5163" t="s">
        <v>23</v>
      </c>
      <c r="G5163" t="s">
        <v>24</v>
      </c>
      <c r="H5163">
        <v>11.68</v>
      </c>
      <c r="I5163">
        <v>0</v>
      </c>
      <c r="J5163" t="s">
        <v>31</v>
      </c>
      <c r="K5163">
        <v>451657</v>
      </c>
      <c r="L5163">
        <v>13</v>
      </c>
      <c r="M5163">
        <v>0</v>
      </c>
      <c r="N5163">
        <v>0</v>
      </c>
      <c r="O5163">
        <v>0</v>
      </c>
      <c r="P5163">
        <v>0</v>
      </c>
      <c r="Q5163">
        <v>0</v>
      </c>
      <c r="R5163" t="s">
        <v>12844</v>
      </c>
    </row>
    <row r="5164" spans="1:19">
      <c r="A5164" t="s">
        <v>12845</v>
      </c>
      <c r="B5164" t="s">
        <v>12846</v>
      </c>
      <c r="C5164" t="s">
        <v>21</v>
      </c>
      <c r="D5164" t="s">
        <v>70</v>
      </c>
      <c r="E5164">
        <v>1052</v>
      </c>
      <c r="F5164" t="s">
        <v>23</v>
      </c>
      <c r="G5164" t="s">
        <v>24</v>
      </c>
      <c r="H5164">
        <v>0.93</v>
      </c>
      <c r="I5164">
        <v>0</v>
      </c>
      <c r="J5164" t="s">
        <v>31</v>
      </c>
      <c r="K5164">
        <v>555994</v>
      </c>
      <c r="L5164">
        <v>48</v>
      </c>
      <c r="M5164">
        <v>0</v>
      </c>
      <c r="N5164">
        <v>1</v>
      </c>
      <c r="O5164">
        <v>0</v>
      </c>
      <c r="P5164">
        <v>0</v>
      </c>
      <c r="Q5164">
        <v>0</v>
      </c>
      <c r="R5164" t="s">
        <v>12847</v>
      </c>
    </row>
    <row r="5165" spans="1:19">
      <c r="A5165" t="s">
        <v>12848</v>
      </c>
      <c r="B5165" t="s">
        <v>3584</v>
      </c>
      <c r="C5165" t="s">
        <v>128</v>
      </c>
      <c r="D5165" t="s">
        <v>70</v>
      </c>
      <c r="E5165">
        <v>410.09</v>
      </c>
      <c r="F5165" t="s">
        <v>55</v>
      </c>
      <c r="G5165" t="s">
        <v>24</v>
      </c>
      <c r="H5165">
        <v>8.1999999999999993</v>
      </c>
      <c r="I5165">
        <v>0</v>
      </c>
      <c r="J5165" t="s">
        <v>31</v>
      </c>
      <c r="K5165">
        <v>407648</v>
      </c>
      <c r="L5165">
        <v>11</v>
      </c>
      <c r="M5165">
        <v>0</v>
      </c>
      <c r="N5165">
        <v>0</v>
      </c>
      <c r="O5165">
        <v>0</v>
      </c>
      <c r="P5165">
        <v>0</v>
      </c>
      <c r="Q5165">
        <v>0</v>
      </c>
      <c r="R5165" t="s">
        <v>12849</v>
      </c>
      <c r="S5165" t="s">
        <v>57</v>
      </c>
    </row>
    <row r="5166" spans="1:19">
      <c r="A5166" t="s">
        <v>12850</v>
      </c>
      <c r="B5166" t="s">
        <v>11364</v>
      </c>
      <c r="C5166" t="s">
        <v>128</v>
      </c>
      <c r="D5166" t="s">
        <v>30</v>
      </c>
      <c r="E5166">
        <v>416.17</v>
      </c>
      <c r="F5166" t="s">
        <v>55</v>
      </c>
      <c r="G5166" t="s">
        <v>40</v>
      </c>
      <c r="H5166">
        <v>4.3600000000000003</v>
      </c>
      <c r="I5166">
        <v>0</v>
      </c>
      <c r="J5166" t="s">
        <v>31</v>
      </c>
      <c r="K5166">
        <v>463231</v>
      </c>
      <c r="L5166">
        <v>18</v>
      </c>
      <c r="M5166">
        <v>0</v>
      </c>
      <c r="N5166">
        <v>0</v>
      </c>
      <c r="O5166">
        <v>0</v>
      </c>
      <c r="P5166">
        <v>0</v>
      </c>
      <c r="Q5166">
        <v>0</v>
      </c>
      <c r="R5166" t="s">
        <v>12851</v>
      </c>
    </row>
    <row r="5167" spans="1:19">
      <c r="A5167" t="s">
        <v>12852</v>
      </c>
      <c r="B5167" t="s">
        <v>1206</v>
      </c>
      <c r="C5167" t="s">
        <v>60</v>
      </c>
      <c r="D5167" t="s">
        <v>30</v>
      </c>
      <c r="E5167">
        <v>510.77</v>
      </c>
      <c r="F5167" t="s">
        <v>23</v>
      </c>
      <c r="G5167" t="s">
        <v>24</v>
      </c>
      <c r="H5167">
        <v>4.2</v>
      </c>
      <c r="I5167">
        <v>0</v>
      </c>
      <c r="J5167" t="s">
        <v>31</v>
      </c>
      <c r="K5167">
        <v>550031</v>
      </c>
      <c r="L5167">
        <v>18</v>
      </c>
      <c r="M5167">
        <v>0</v>
      </c>
      <c r="N5167">
        <v>0</v>
      </c>
      <c r="O5167">
        <v>0</v>
      </c>
      <c r="P5167">
        <v>0</v>
      </c>
      <c r="Q5167">
        <v>0</v>
      </c>
      <c r="R5167" t="s">
        <v>12853</v>
      </c>
    </row>
    <row r="5168" spans="1:19">
      <c r="A5168" t="s">
        <v>12854</v>
      </c>
      <c r="B5168" t="s">
        <v>10736</v>
      </c>
      <c r="C5168" t="s">
        <v>29</v>
      </c>
      <c r="D5168" t="s">
        <v>30</v>
      </c>
      <c r="E5168">
        <v>610.51</v>
      </c>
      <c r="F5168" t="s">
        <v>23</v>
      </c>
      <c r="G5168" t="s">
        <v>24</v>
      </c>
      <c r="H5168">
        <v>10.95</v>
      </c>
      <c r="I5168">
        <v>0</v>
      </c>
      <c r="J5168" t="s">
        <v>31</v>
      </c>
      <c r="K5168">
        <v>546417</v>
      </c>
      <c r="L5168">
        <v>24</v>
      </c>
      <c r="M5168">
        <v>0</v>
      </c>
      <c r="N5168">
        <v>0</v>
      </c>
      <c r="O5168">
        <v>0</v>
      </c>
      <c r="P5168">
        <v>0</v>
      </c>
      <c r="Q5168">
        <v>0</v>
      </c>
      <c r="R5168" t="s">
        <v>12855</v>
      </c>
    </row>
    <row r="5169" spans="1:19">
      <c r="A5169" t="s">
        <v>12856</v>
      </c>
      <c r="B5169" t="s">
        <v>11801</v>
      </c>
      <c r="C5169" t="s">
        <v>95</v>
      </c>
      <c r="D5169" t="s">
        <v>30</v>
      </c>
      <c r="E5169">
        <v>398.38</v>
      </c>
      <c r="F5169" t="s">
        <v>23</v>
      </c>
      <c r="G5169" t="s">
        <v>24</v>
      </c>
      <c r="H5169">
        <v>11.15</v>
      </c>
      <c r="I5169">
        <v>0</v>
      </c>
      <c r="J5169" t="s">
        <v>48</v>
      </c>
      <c r="K5169">
        <v>522890</v>
      </c>
      <c r="L5169">
        <v>10</v>
      </c>
      <c r="M5169">
        <v>0</v>
      </c>
      <c r="N5169">
        <v>0</v>
      </c>
      <c r="O5169">
        <v>0</v>
      </c>
      <c r="P5169">
        <v>0</v>
      </c>
      <c r="Q5169">
        <v>0</v>
      </c>
      <c r="R5169" t="s">
        <v>12857</v>
      </c>
    </row>
    <row r="5170" spans="1:19">
      <c r="A5170" t="s">
        <v>12858</v>
      </c>
      <c r="B5170" t="s">
        <v>4563</v>
      </c>
      <c r="C5170" t="s">
        <v>121</v>
      </c>
      <c r="D5170" t="s">
        <v>70</v>
      </c>
      <c r="E5170">
        <v>124.07</v>
      </c>
      <c r="F5170" t="s">
        <v>55</v>
      </c>
      <c r="G5170" t="s">
        <v>24</v>
      </c>
      <c r="H5170">
        <v>3.01</v>
      </c>
      <c r="I5170">
        <v>0</v>
      </c>
      <c r="J5170" t="s">
        <v>31</v>
      </c>
      <c r="K5170">
        <v>544880</v>
      </c>
      <c r="L5170">
        <v>17</v>
      </c>
      <c r="M5170">
        <v>0</v>
      </c>
      <c r="N5170">
        <v>0</v>
      </c>
      <c r="O5170">
        <v>0</v>
      </c>
      <c r="P5170">
        <v>0</v>
      </c>
      <c r="Q5170">
        <v>0</v>
      </c>
      <c r="R5170" t="s">
        <v>12859</v>
      </c>
      <c r="S5170" t="s">
        <v>57</v>
      </c>
    </row>
    <row r="5171" spans="1:19">
      <c r="A5171" t="s">
        <v>12860</v>
      </c>
      <c r="B5171" t="s">
        <v>1153</v>
      </c>
      <c r="C5171" t="s">
        <v>53</v>
      </c>
      <c r="D5171" t="s">
        <v>22</v>
      </c>
      <c r="E5171">
        <v>308.13</v>
      </c>
      <c r="F5171" t="s">
        <v>39</v>
      </c>
      <c r="G5171" t="s">
        <v>40</v>
      </c>
      <c r="H5171">
        <v>9.75</v>
      </c>
      <c r="I5171">
        <v>0</v>
      </c>
      <c r="J5171" t="s">
        <v>48</v>
      </c>
      <c r="K5171">
        <v>535399</v>
      </c>
      <c r="L5171">
        <v>11</v>
      </c>
      <c r="M5171">
        <v>0</v>
      </c>
      <c r="N5171">
        <v>0</v>
      </c>
      <c r="O5171">
        <v>0</v>
      </c>
      <c r="P5171">
        <v>0</v>
      </c>
      <c r="Q5171">
        <v>0</v>
      </c>
      <c r="R5171" t="s">
        <v>12861</v>
      </c>
    </row>
    <row r="5172" spans="1:19">
      <c r="A5172" t="s">
        <v>12862</v>
      </c>
      <c r="B5172" t="s">
        <v>4097</v>
      </c>
      <c r="C5172" t="s">
        <v>35</v>
      </c>
      <c r="D5172" t="s">
        <v>30</v>
      </c>
      <c r="E5172">
        <v>422.19</v>
      </c>
      <c r="F5172" t="s">
        <v>23</v>
      </c>
      <c r="G5172" t="s">
        <v>24</v>
      </c>
      <c r="H5172">
        <v>2.13</v>
      </c>
      <c r="I5172">
        <v>0</v>
      </c>
      <c r="J5172" t="s">
        <v>31</v>
      </c>
      <c r="K5172">
        <v>505164</v>
      </c>
      <c r="L5172">
        <v>13</v>
      </c>
      <c r="M5172">
        <v>0</v>
      </c>
      <c r="N5172">
        <v>0</v>
      </c>
      <c r="O5172">
        <v>0</v>
      </c>
      <c r="P5172">
        <v>0</v>
      </c>
      <c r="Q5172">
        <v>0</v>
      </c>
      <c r="R5172" t="s">
        <v>12863</v>
      </c>
    </row>
    <row r="5173" spans="1:19">
      <c r="A5173" t="s">
        <v>12864</v>
      </c>
      <c r="B5173" t="s">
        <v>7903</v>
      </c>
      <c r="C5173" t="s">
        <v>128</v>
      </c>
      <c r="D5173" t="s">
        <v>30</v>
      </c>
      <c r="E5173">
        <v>696.72</v>
      </c>
      <c r="F5173" t="s">
        <v>23</v>
      </c>
      <c r="G5173" t="s">
        <v>24</v>
      </c>
      <c r="H5173">
        <v>0.88</v>
      </c>
      <c r="I5173">
        <v>0</v>
      </c>
      <c r="J5173" t="s">
        <v>48</v>
      </c>
      <c r="K5173">
        <v>459797</v>
      </c>
      <c r="L5173">
        <v>16</v>
      </c>
      <c r="M5173">
        <v>0</v>
      </c>
      <c r="N5173">
        <v>0</v>
      </c>
      <c r="O5173">
        <v>0</v>
      </c>
      <c r="P5173">
        <v>0</v>
      </c>
      <c r="Q5173">
        <v>0</v>
      </c>
      <c r="R5173" t="s">
        <v>12865</v>
      </c>
    </row>
    <row r="5174" spans="1:19">
      <c r="A5174" t="s">
        <v>12866</v>
      </c>
      <c r="B5174" t="s">
        <v>681</v>
      </c>
      <c r="C5174" t="s">
        <v>29</v>
      </c>
      <c r="D5174" t="s">
        <v>22</v>
      </c>
      <c r="E5174">
        <v>679.79</v>
      </c>
      <c r="F5174" t="s">
        <v>23</v>
      </c>
      <c r="G5174" t="s">
        <v>24</v>
      </c>
      <c r="H5174">
        <v>11.59</v>
      </c>
      <c r="I5174">
        <v>0</v>
      </c>
      <c r="J5174" t="s">
        <v>144</v>
      </c>
      <c r="K5174">
        <v>534540</v>
      </c>
      <c r="L5174">
        <v>12</v>
      </c>
      <c r="M5174">
        <v>0</v>
      </c>
      <c r="N5174">
        <v>0</v>
      </c>
      <c r="O5174">
        <v>0</v>
      </c>
      <c r="P5174">
        <v>0</v>
      </c>
      <c r="Q5174">
        <v>0</v>
      </c>
      <c r="R5174" t="s">
        <v>12867</v>
      </c>
    </row>
    <row r="5175" spans="1:19">
      <c r="A5175" t="s">
        <v>12868</v>
      </c>
      <c r="B5175" t="s">
        <v>12869</v>
      </c>
      <c r="C5175" t="s">
        <v>44</v>
      </c>
      <c r="D5175" t="s">
        <v>70</v>
      </c>
      <c r="E5175">
        <v>398.72</v>
      </c>
      <c r="F5175" t="s">
        <v>23</v>
      </c>
      <c r="G5175" t="s">
        <v>24</v>
      </c>
      <c r="H5175">
        <v>4.29</v>
      </c>
      <c r="I5175">
        <v>0</v>
      </c>
      <c r="J5175" t="s">
        <v>48</v>
      </c>
      <c r="K5175">
        <v>415461</v>
      </c>
      <c r="L5175">
        <v>16</v>
      </c>
      <c r="M5175">
        <v>0</v>
      </c>
      <c r="N5175">
        <v>0</v>
      </c>
      <c r="O5175">
        <v>0</v>
      </c>
      <c r="P5175">
        <v>0</v>
      </c>
      <c r="Q5175">
        <v>0</v>
      </c>
      <c r="R5175" t="s">
        <v>12870</v>
      </c>
    </row>
    <row r="5176" spans="1:19">
      <c r="A5176" t="s">
        <v>12871</v>
      </c>
      <c r="B5176" t="s">
        <v>6100</v>
      </c>
      <c r="C5176" t="s">
        <v>29</v>
      </c>
      <c r="D5176" t="s">
        <v>54</v>
      </c>
      <c r="E5176">
        <v>1509.58</v>
      </c>
      <c r="F5176" t="s">
        <v>23</v>
      </c>
      <c r="G5176" t="s">
        <v>24</v>
      </c>
      <c r="H5176">
        <v>9.44</v>
      </c>
      <c r="I5176">
        <v>0</v>
      </c>
      <c r="J5176" t="s">
        <v>31</v>
      </c>
      <c r="K5176">
        <v>499773</v>
      </c>
      <c r="L5176">
        <v>15</v>
      </c>
      <c r="M5176">
        <v>0</v>
      </c>
      <c r="N5176">
        <v>0</v>
      </c>
      <c r="O5176">
        <v>0</v>
      </c>
      <c r="P5176">
        <v>0</v>
      </c>
      <c r="Q5176">
        <v>0</v>
      </c>
      <c r="R5176" t="s">
        <v>12872</v>
      </c>
    </row>
    <row r="5177" spans="1:19">
      <c r="A5177" t="s">
        <v>12873</v>
      </c>
      <c r="B5177" t="s">
        <v>3205</v>
      </c>
      <c r="C5177" t="s">
        <v>29</v>
      </c>
      <c r="D5177" t="s">
        <v>30</v>
      </c>
      <c r="E5177">
        <v>334.22</v>
      </c>
      <c r="F5177" t="s">
        <v>23</v>
      </c>
      <c r="G5177" t="s">
        <v>24</v>
      </c>
      <c r="H5177">
        <v>6.68</v>
      </c>
      <c r="I5177">
        <v>0</v>
      </c>
      <c r="J5177" t="s">
        <v>31</v>
      </c>
      <c r="K5177">
        <v>552295</v>
      </c>
      <c r="L5177">
        <v>46</v>
      </c>
      <c r="M5177">
        <v>0</v>
      </c>
      <c r="N5177">
        <v>0</v>
      </c>
      <c r="O5177">
        <v>1</v>
      </c>
      <c r="P5177">
        <v>0</v>
      </c>
      <c r="Q5177">
        <v>0</v>
      </c>
      <c r="R5177" t="s">
        <v>12874</v>
      </c>
    </row>
    <row r="5178" spans="1:19">
      <c r="A5178" t="s">
        <v>12875</v>
      </c>
      <c r="B5178" t="s">
        <v>4009</v>
      </c>
      <c r="C5178" t="s">
        <v>29</v>
      </c>
      <c r="D5178" t="s">
        <v>30</v>
      </c>
      <c r="E5178">
        <v>906</v>
      </c>
      <c r="F5178" t="s">
        <v>55</v>
      </c>
      <c r="G5178" t="s">
        <v>40</v>
      </c>
      <c r="H5178">
        <v>3.72</v>
      </c>
      <c r="I5178">
        <v>0</v>
      </c>
      <c r="J5178" t="s">
        <v>31</v>
      </c>
      <c r="K5178">
        <v>534608</v>
      </c>
      <c r="L5178">
        <v>74</v>
      </c>
      <c r="M5178">
        <v>1</v>
      </c>
      <c r="N5178">
        <v>1</v>
      </c>
      <c r="O5178">
        <v>1</v>
      </c>
      <c r="P5178">
        <v>0</v>
      </c>
      <c r="Q5178">
        <v>0</v>
      </c>
      <c r="R5178" t="s">
        <v>12876</v>
      </c>
    </row>
    <row r="5179" spans="1:19">
      <c r="A5179" t="s">
        <v>12877</v>
      </c>
      <c r="B5179" t="s">
        <v>5215</v>
      </c>
      <c r="C5179" t="s">
        <v>21</v>
      </c>
      <c r="D5179" t="s">
        <v>30</v>
      </c>
      <c r="E5179">
        <v>476.34</v>
      </c>
      <c r="F5179" t="s">
        <v>39</v>
      </c>
      <c r="G5179" t="s">
        <v>40</v>
      </c>
      <c r="H5179">
        <v>8.9</v>
      </c>
      <c r="I5179">
        <v>0</v>
      </c>
      <c r="J5179" t="s">
        <v>144</v>
      </c>
      <c r="K5179">
        <v>506939</v>
      </c>
      <c r="L5179">
        <v>50</v>
      </c>
      <c r="M5179">
        <v>0</v>
      </c>
      <c r="N5179">
        <v>1</v>
      </c>
      <c r="O5179">
        <v>0</v>
      </c>
      <c r="P5179">
        <v>0</v>
      </c>
      <c r="Q5179">
        <v>0</v>
      </c>
      <c r="R5179" t="s">
        <v>12878</v>
      </c>
    </row>
    <row r="5180" spans="1:19">
      <c r="A5180" t="s">
        <v>12879</v>
      </c>
      <c r="B5180" t="s">
        <v>4438</v>
      </c>
      <c r="C5180" t="s">
        <v>35</v>
      </c>
      <c r="D5180" t="s">
        <v>70</v>
      </c>
      <c r="E5180">
        <v>1129.93</v>
      </c>
      <c r="F5180" t="s">
        <v>39</v>
      </c>
      <c r="G5180" t="s">
        <v>40</v>
      </c>
      <c r="H5180">
        <v>3.18</v>
      </c>
      <c r="I5180">
        <v>0</v>
      </c>
      <c r="J5180" t="s">
        <v>48</v>
      </c>
      <c r="K5180">
        <v>486339</v>
      </c>
      <c r="L5180">
        <v>38</v>
      </c>
      <c r="M5180">
        <v>0</v>
      </c>
      <c r="N5180">
        <v>1</v>
      </c>
      <c r="O5180">
        <v>0</v>
      </c>
      <c r="P5180">
        <v>0</v>
      </c>
      <c r="Q5180">
        <v>0</v>
      </c>
      <c r="R5180" t="s">
        <v>12880</v>
      </c>
    </row>
    <row r="5181" spans="1:19">
      <c r="A5181" t="s">
        <v>12881</v>
      </c>
      <c r="B5181" t="s">
        <v>9096</v>
      </c>
      <c r="C5181" t="s">
        <v>121</v>
      </c>
      <c r="D5181" t="s">
        <v>70</v>
      </c>
      <c r="E5181">
        <v>1896.02</v>
      </c>
      <c r="F5181" t="s">
        <v>23</v>
      </c>
      <c r="G5181" t="s">
        <v>24</v>
      </c>
      <c r="H5181">
        <v>11.85</v>
      </c>
      <c r="I5181">
        <v>0</v>
      </c>
      <c r="J5181" t="s">
        <v>48</v>
      </c>
      <c r="K5181">
        <v>554753</v>
      </c>
      <c r="L5181">
        <v>13</v>
      </c>
      <c r="M5181">
        <v>0</v>
      </c>
      <c r="N5181">
        <v>0</v>
      </c>
      <c r="O5181">
        <v>0</v>
      </c>
      <c r="P5181">
        <v>0</v>
      </c>
      <c r="Q5181">
        <v>0</v>
      </c>
      <c r="R5181" t="s">
        <v>12882</v>
      </c>
    </row>
    <row r="5182" spans="1:19">
      <c r="A5182" t="s">
        <v>12883</v>
      </c>
      <c r="B5182" t="s">
        <v>6687</v>
      </c>
      <c r="C5182" t="s">
        <v>111</v>
      </c>
      <c r="D5182" t="s">
        <v>30</v>
      </c>
      <c r="E5182">
        <v>348.87</v>
      </c>
      <c r="F5182" t="s">
        <v>23</v>
      </c>
      <c r="G5182" t="s">
        <v>24</v>
      </c>
      <c r="H5182">
        <v>5.19</v>
      </c>
      <c r="I5182">
        <v>0</v>
      </c>
      <c r="J5182" t="s">
        <v>31</v>
      </c>
      <c r="K5182">
        <v>540884</v>
      </c>
      <c r="L5182">
        <v>19</v>
      </c>
      <c r="M5182">
        <v>0</v>
      </c>
      <c r="N5182">
        <v>0</v>
      </c>
      <c r="O5182">
        <v>0</v>
      </c>
      <c r="P5182">
        <v>0</v>
      </c>
      <c r="Q5182">
        <v>0</v>
      </c>
      <c r="R5182" t="s">
        <v>12884</v>
      </c>
    </row>
    <row r="5183" spans="1:19">
      <c r="A5183" t="s">
        <v>12885</v>
      </c>
      <c r="B5183" t="s">
        <v>7196</v>
      </c>
      <c r="C5183" t="s">
        <v>60</v>
      </c>
      <c r="D5183" t="s">
        <v>22</v>
      </c>
      <c r="E5183">
        <v>559.37</v>
      </c>
      <c r="F5183" t="s">
        <v>23</v>
      </c>
      <c r="G5183" t="s">
        <v>24</v>
      </c>
      <c r="H5183">
        <v>1.17</v>
      </c>
      <c r="I5183">
        <v>0</v>
      </c>
      <c r="J5183" t="s">
        <v>25</v>
      </c>
      <c r="K5183">
        <v>511703</v>
      </c>
      <c r="L5183">
        <v>24</v>
      </c>
      <c r="M5183">
        <v>0</v>
      </c>
      <c r="N5183">
        <v>0</v>
      </c>
      <c r="O5183">
        <v>0</v>
      </c>
      <c r="P5183">
        <v>0</v>
      </c>
      <c r="Q5183">
        <v>0</v>
      </c>
      <c r="R5183" t="s">
        <v>12886</v>
      </c>
    </row>
    <row r="5184" spans="1:19">
      <c r="A5184" t="s">
        <v>12887</v>
      </c>
      <c r="B5184" t="s">
        <v>4864</v>
      </c>
      <c r="C5184" t="s">
        <v>44</v>
      </c>
      <c r="D5184" t="s">
        <v>54</v>
      </c>
      <c r="E5184">
        <v>195.19</v>
      </c>
      <c r="F5184" t="s">
        <v>23</v>
      </c>
      <c r="G5184" t="s">
        <v>24</v>
      </c>
      <c r="H5184">
        <v>17.850000000000001</v>
      </c>
      <c r="I5184">
        <v>0</v>
      </c>
      <c r="J5184" t="s">
        <v>25</v>
      </c>
      <c r="K5184">
        <v>504197</v>
      </c>
      <c r="L5184">
        <v>18</v>
      </c>
      <c r="M5184">
        <v>0</v>
      </c>
      <c r="N5184">
        <v>0</v>
      </c>
      <c r="O5184">
        <v>0</v>
      </c>
      <c r="P5184">
        <v>0</v>
      </c>
      <c r="Q5184">
        <v>0</v>
      </c>
      <c r="R5184" t="s">
        <v>12888</v>
      </c>
    </row>
    <row r="5185" spans="1:18">
      <c r="A5185" t="s">
        <v>12889</v>
      </c>
      <c r="B5185" t="s">
        <v>7799</v>
      </c>
      <c r="C5185" t="s">
        <v>29</v>
      </c>
      <c r="D5185" t="s">
        <v>30</v>
      </c>
      <c r="E5185">
        <v>111.06</v>
      </c>
      <c r="F5185" t="s">
        <v>39</v>
      </c>
      <c r="G5185" t="s">
        <v>40</v>
      </c>
      <c r="H5185">
        <v>1.44</v>
      </c>
      <c r="I5185">
        <v>0</v>
      </c>
      <c r="J5185" t="s">
        <v>48</v>
      </c>
      <c r="K5185">
        <v>449438</v>
      </c>
      <c r="L5185">
        <v>22</v>
      </c>
      <c r="M5185">
        <v>0</v>
      </c>
      <c r="N5185">
        <v>0</v>
      </c>
      <c r="O5185">
        <v>0</v>
      </c>
      <c r="P5185">
        <v>0</v>
      </c>
      <c r="Q5185">
        <v>0</v>
      </c>
      <c r="R5185" t="s">
        <v>12890</v>
      </c>
    </row>
    <row r="5186" spans="1:18">
      <c r="A5186" t="s">
        <v>12891</v>
      </c>
      <c r="B5186" t="s">
        <v>1630</v>
      </c>
      <c r="C5186" t="s">
        <v>29</v>
      </c>
      <c r="D5186" t="s">
        <v>30</v>
      </c>
      <c r="E5186">
        <v>176.45</v>
      </c>
      <c r="F5186" t="s">
        <v>55</v>
      </c>
      <c r="G5186" t="s">
        <v>40</v>
      </c>
      <c r="H5186">
        <v>10.27</v>
      </c>
      <c r="I5186">
        <v>0</v>
      </c>
      <c r="J5186" t="s">
        <v>31</v>
      </c>
      <c r="K5186">
        <v>544886</v>
      </c>
      <c r="L5186">
        <v>22</v>
      </c>
      <c r="M5186">
        <v>0</v>
      </c>
      <c r="N5186">
        <v>0</v>
      </c>
      <c r="O5186">
        <v>0</v>
      </c>
      <c r="P5186">
        <v>0</v>
      </c>
      <c r="Q5186">
        <v>0</v>
      </c>
      <c r="R5186" t="s">
        <v>12892</v>
      </c>
    </row>
    <row r="5187" spans="1:18">
      <c r="A5187" t="s">
        <v>12893</v>
      </c>
      <c r="B5187" t="s">
        <v>1846</v>
      </c>
      <c r="C5187" t="s">
        <v>44</v>
      </c>
      <c r="D5187" t="s">
        <v>30</v>
      </c>
      <c r="E5187">
        <v>190.81</v>
      </c>
      <c r="F5187" t="s">
        <v>39</v>
      </c>
      <c r="G5187" t="s">
        <v>40</v>
      </c>
      <c r="H5187">
        <v>9.7200000000000006</v>
      </c>
      <c r="I5187">
        <v>0</v>
      </c>
      <c r="J5187" t="s">
        <v>48</v>
      </c>
      <c r="K5187">
        <v>400882</v>
      </c>
      <c r="L5187">
        <v>12</v>
      </c>
      <c r="M5187">
        <v>0</v>
      </c>
      <c r="N5187">
        <v>0</v>
      </c>
      <c r="O5187">
        <v>0</v>
      </c>
      <c r="P5187">
        <v>0</v>
      </c>
      <c r="Q5187">
        <v>0</v>
      </c>
      <c r="R5187" t="s">
        <v>12894</v>
      </c>
    </row>
    <row r="5188" spans="1:18">
      <c r="A5188" t="s">
        <v>12895</v>
      </c>
      <c r="B5188" t="s">
        <v>2137</v>
      </c>
      <c r="C5188" t="s">
        <v>95</v>
      </c>
      <c r="D5188" t="s">
        <v>30</v>
      </c>
      <c r="E5188">
        <v>150.56</v>
      </c>
      <c r="F5188" t="s">
        <v>23</v>
      </c>
      <c r="G5188" t="s">
        <v>24</v>
      </c>
      <c r="H5188">
        <v>2.8</v>
      </c>
      <c r="I5188">
        <v>0</v>
      </c>
      <c r="J5188" t="s">
        <v>25</v>
      </c>
      <c r="K5188">
        <v>515719</v>
      </c>
      <c r="L5188">
        <v>34</v>
      </c>
      <c r="M5188">
        <v>0</v>
      </c>
      <c r="N5188">
        <v>0</v>
      </c>
      <c r="O5188">
        <v>0</v>
      </c>
      <c r="P5188">
        <v>1</v>
      </c>
      <c r="Q5188">
        <v>0</v>
      </c>
      <c r="R5188" t="s">
        <v>12896</v>
      </c>
    </row>
    <row r="5189" spans="1:18">
      <c r="A5189" t="s">
        <v>12897</v>
      </c>
      <c r="B5189" t="s">
        <v>7332</v>
      </c>
      <c r="C5189" t="s">
        <v>121</v>
      </c>
      <c r="D5189" t="s">
        <v>30</v>
      </c>
      <c r="E5189">
        <v>394.01</v>
      </c>
      <c r="F5189" t="s">
        <v>23</v>
      </c>
      <c r="G5189" t="s">
        <v>24</v>
      </c>
      <c r="H5189">
        <v>1.36</v>
      </c>
      <c r="I5189">
        <v>0</v>
      </c>
      <c r="J5189" t="s">
        <v>31</v>
      </c>
      <c r="K5189">
        <v>436324</v>
      </c>
      <c r="L5189">
        <v>25</v>
      </c>
      <c r="M5189">
        <v>0</v>
      </c>
      <c r="N5189">
        <v>0</v>
      </c>
      <c r="O5189">
        <v>0</v>
      </c>
      <c r="P5189">
        <v>0</v>
      </c>
      <c r="Q5189">
        <v>0</v>
      </c>
      <c r="R5189" t="s">
        <v>12898</v>
      </c>
    </row>
    <row r="5190" spans="1:18">
      <c r="A5190" t="s">
        <v>12899</v>
      </c>
      <c r="B5190" t="s">
        <v>2466</v>
      </c>
      <c r="C5190" t="s">
        <v>121</v>
      </c>
      <c r="D5190" t="s">
        <v>70</v>
      </c>
      <c r="E5190">
        <v>130.04</v>
      </c>
      <c r="F5190" t="s">
        <v>23</v>
      </c>
      <c r="G5190" t="s">
        <v>24</v>
      </c>
      <c r="H5190">
        <v>1.52</v>
      </c>
      <c r="I5190">
        <v>0</v>
      </c>
      <c r="J5190" t="s">
        <v>31</v>
      </c>
      <c r="K5190">
        <v>472910</v>
      </c>
      <c r="L5190">
        <v>11</v>
      </c>
      <c r="M5190">
        <v>0</v>
      </c>
      <c r="N5190">
        <v>0</v>
      </c>
      <c r="O5190">
        <v>0</v>
      </c>
      <c r="P5190">
        <v>0</v>
      </c>
      <c r="Q5190">
        <v>0</v>
      </c>
      <c r="R5190" t="s">
        <v>12900</v>
      </c>
    </row>
    <row r="5191" spans="1:18">
      <c r="A5191" t="s">
        <v>12901</v>
      </c>
      <c r="B5191" t="s">
        <v>9221</v>
      </c>
      <c r="C5191" t="s">
        <v>53</v>
      </c>
      <c r="D5191" t="s">
        <v>70</v>
      </c>
      <c r="E5191">
        <v>2294.73</v>
      </c>
      <c r="F5191" t="s">
        <v>55</v>
      </c>
      <c r="G5191" t="s">
        <v>40</v>
      </c>
      <c r="H5191">
        <v>1.3</v>
      </c>
      <c r="I5191">
        <v>0</v>
      </c>
      <c r="J5191" t="s">
        <v>25</v>
      </c>
      <c r="K5191">
        <v>512932</v>
      </c>
      <c r="L5191">
        <v>16</v>
      </c>
      <c r="M5191">
        <v>0</v>
      </c>
      <c r="N5191">
        <v>0</v>
      </c>
      <c r="O5191">
        <v>0</v>
      </c>
      <c r="P5191">
        <v>0</v>
      </c>
      <c r="Q5191">
        <v>0</v>
      </c>
      <c r="R5191" t="s">
        <v>12902</v>
      </c>
    </row>
    <row r="5192" spans="1:18">
      <c r="A5192" t="s">
        <v>12903</v>
      </c>
      <c r="B5192" t="s">
        <v>11954</v>
      </c>
      <c r="C5192" t="s">
        <v>44</v>
      </c>
      <c r="D5192" t="s">
        <v>70</v>
      </c>
      <c r="E5192">
        <v>133.63999999999999</v>
      </c>
      <c r="F5192" t="s">
        <v>23</v>
      </c>
      <c r="G5192" t="s">
        <v>24</v>
      </c>
      <c r="H5192">
        <v>10.01</v>
      </c>
      <c r="I5192">
        <v>0</v>
      </c>
      <c r="J5192" t="s">
        <v>31</v>
      </c>
      <c r="K5192">
        <v>431511</v>
      </c>
      <c r="L5192">
        <v>24</v>
      </c>
      <c r="M5192">
        <v>0</v>
      </c>
      <c r="N5192">
        <v>0</v>
      </c>
      <c r="O5192">
        <v>0</v>
      </c>
      <c r="P5192">
        <v>0</v>
      </c>
      <c r="Q5192">
        <v>0</v>
      </c>
      <c r="R5192" t="s">
        <v>12904</v>
      </c>
    </row>
    <row r="5193" spans="1:18">
      <c r="A5193" t="s">
        <v>12905</v>
      </c>
      <c r="B5193" t="s">
        <v>7566</v>
      </c>
      <c r="C5193" t="s">
        <v>44</v>
      </c>
      <c r="D5193" t="s">
        <v>30</v>
      </c>
      <c r="E5193">
        <v>1436.62</v>
      </c>
      <c r="F5193" t="s">
        <v>23</v>
      </c>
      <c r="G5193" t="s">
        <v>24</v>
      </c>
      <c r="H5193">
        <v>3.45</v>
      </c>
      <c r="I5193">
        <v>0</v>
      </c>
      <c r="J5193" t="s">
        <v>31</v>
      </c>
      <c r="K5193">
        <v>532722</v>
      </c>
      <c r="L5193">
        <v>15</v>
      </c>
      <c r="M5193">
        <v>0</v>
      </c>
      <c r="N5193">
        <v>0</v>
      </c>
      <c r="O5193">
        <v>0</v>
      </c>
      <c r="P5193">
        <v>0</v>
      </c>
      <c r="Q5193">
        <v>0</v>
      </c>
      <c r="R5193" t="s">
        <v>12906</v>
      </c>
    </row>
    <row r="5194" spans="1:18">
      <c r="A5194" t="s">
        <v>12907</v>
      </c>
      <c r="B5194" t="s">
        <v>12908</v>
      </c>
      <c r="C5194" t="s">
        <v>44</v>
      </c>
      <c r="D5194" t="s">
        <v>30</v>
      </c>
      <c r="E5194">
        <v>239.41</v>
      </c>
      <c r="F5194" t="s">
        <v>39</v>
      </c>
      <c r="G5194" t="s">
        <v>40</v>
      </c>
      <c r="H5194">
        <v>8.26</v>
      </c>
      <c r="I5194">
        <v>0</v>
      </c>
      <c r="J5194" t="s">
        <v>25</v>
      </c>
      <c r="K5194">
        <v>513858</v>
      </c>
      <c r="L5194">
        <v>15</v>
      </c>
      <c r="M5194">
        <v>0</v>
      </c>
      <c r="N5194">
        <v>0</v>
      </c>
      <c r="O5194">
        <v>0</v>
      </c>
      <c r="P5194">
        <v>0</v>
      </c>
      <c r="Q5194">
        <v>0</v>
      </c>
      <c r="R5194" t="s">
        <v>12909</v>
      </c>
    </row>
    <row r="5195" spans="1:18">
      <c r="A5195" t="s">
        <v>12910</v>
      </c>
      <c r="B5195" t="s">
        <v>10851</v>
      </c>
      <c r="C5195" t="s">
        <v>21</v>
      </c>
      <c r="D5195" t="s">
        <v>22</v>
      </c>
      <c r="E5195">
        <v>272.61</v>
      </c>
      <c r="F5195" t="s">
        <v>23</v>
      </c>
      <c r="G5195" t="s">
        <v>24</v>
      </c>
      <c r="H5195">
        <v>6.61</v>
      </c>
      <c r="I5195">
        <v>0</v>
      </c>
      <c r="J5195" t="s">
        <v>144</v>
      </c>
      <c r="K5195">
        <v>523995</v>
      </c>
      <c r="L5195">
        <v>15</v>
      </c>
      <c r="M5195">
        <v>0</v>
      </c>
      <c r="N5195">
        <v>0</v>
      </c>
      <c r="O5195">
        <v>0</v>
      </c>
      <c r="P5195">
        <v>0</v>
      </c>
      <c r="Q5195">
        <v>0</v>
      </c>
      <c r="R5195" t="s">
        <v>12911</v>
      </c>
    </row>
    <row r="5196" spans="1:18">
      <c r="A5196" t="s">
        <v>12912</v>
      </c>
      <c r="B5196" t="s">
        <v>8940</v>
      </c>
      <c r="C5196" t="s">
        <v>29</v>
      </c>
      <c r="D5196" t="s">
        <v>22</v>
      </c>
      <c r="E5196">
        <v>2296.52</v>
      </c>
      <c r="F5196" t="s">
        <v>23</v>
      </c>
      <c r="G5196" t="s">
        <v>24</v>
      </c>
      <c r="H5196">
        <v>11.66</v>
      </c>
      <c r="I5196">
        <v>0</v>
      </c>
      <c r="J5196" t="s">
        <v>25</v>
      </c>
      <c r="K5196">
        <v>451067</v>
      </c>
      <c r="L5196">
        <v>13</v>
      </c>
      <c r="M5196">
        <v>0</v>
      </c>
      <c r="N5196">
        <v>0</v>
      </c>
      <c r="O5196">
        <v>0</v>
      </c>
      <c r="P5196">
        <v>0</v>
      </c>
      <c r="Q5196">
        <v>0</v>
      </c>
      <c r="R5196" t="s">
        <v>12913</v>
      </c>
    </row>
    <row r="5197" spans="1:18">
      <c r="A5197" t="s">
        <v>12914</v>
      </c>
      <c r="B5197" t="s">
        <v>6185</v>
      </c>
      <c r="C5197" t="s">
        <v>128</v>
      </c>
      <c r="D5197" t="s">
        <v>30</v>
      </c>
      <c r="E5197">
        <v>229.12</v>
      </c>
      <c r="F5197" t="s">
        <v>23</v>
      </c>
      <c r="G5197" t="s">
        <v>24</v>
      </c>
      <c r="H5197">
        <v>1.44</v>
      </c>
      <c r="I5197">
        <v>0</v>
      </c>
      <c r="J5197" t="s">
        <v>25</v>
      </c>
      <c r="K5197">
        <v>457321</v>
      </c>
      <c r="L5197">
        <v>36</v>
      </c>
      <c r="M5197">
        <v>0</v>
      </c>
      <c r="N5197">
        <v>1</v>
      </c>
      <c r="O5197">
        <v>0</v>
      </c>
      <c r="P5197">
        <v>0</v>
      </c>
      <c r="Q5197">
        <v>0</v>
      </c>
      <c r="R5197" t="s">
        <v>12915</v>
      </c>
    </row>
    <row r="5198" spans="1:18">
      <c r="A5198" t="s">
        <v>12916</v>
      </c>
      <c r="B5198" t="s">
        <v>10865</v>
      </c>
      <c r="C5198" t="s">
        <v>53</v>
      </c>
      <c r="D5198" t="s">
        <v>22</v>
      </c>
      <c r="E5198">
        <v>291.89</v>
      </c>
      <c r="F5198" t="s">
        <v>23</v>
      </c>
      <c r="G5198" t="s">
        <v>24</v>
      </c>
      <c r="H5198">
        <v>5.77</v>
      </c>
      <c r="I5198">
        <v>0</v>
      </c>
      <c r="J5198" t="s">
        <v>25</v>
      </c>
      <c r="K5198">
        <v>508212</v>
      </c>
      <c r="L5198">
        <v>51</v>
      </c>
      <c r="M5198">
        <v>0</v>
      </c>
      <c r="N5198">
        <v>0</v>
      </c>
      <c r="O5198">
        <v>1</v>
      </c>
      <c r="P5198">
        <v>0</v>
      </c>
      <c r="Q5198">
        <v>0</v>
      </c>
      <c r="R5198" t="s">
        <v>12917</v>
      </c>
    </row>
    <row r="5199" spans="1:18">
      <c r="A5199" t="s">
        <v>12918</v>
      </c>
      <c r="B5199" t="s">
        <v>953</v>
      </c>
      <c r="C5199" t="s">
        <v>121</v>
      </c>
      <c r="D5199" t="s">
        <v>22</v>
      </c>
      <c r="E5199">
        <v>1235.74</v>
      </c>
      <c r="F5199" t="s">
        <v>23</v>
      </c>
      <c r="G5199" t="s">
        <v>24</v>
      </c>
      <c r="H5199">
        <v>2.75</v>
      </c>
      <c r="I5199">
        <v>0</v>
      </c>
      <c r="J5199" t="s">
        <v>25</v>
      </c>
      <c r="K5199">
        <v>431847</v>
      </c>
      <c r="L5199">
        <v>15</v>
      </c>
      <c r="M5199">
        <v>0</v>
      </c>
      <c r="N5199">
        <v>0</v>
      </c>
      <c r="O5199">
        <v>0</v>
      </c>
      <c r="P5199">
        <v>0</v>
      </c>
      <c r="Q5199">
        <v>0</v>
      </c>
      <c r="R5199" t="s">
        <v>12919</v>
      </c>
    </row>
    <row r="5200" spans="1:18">
      <c r="A5200" t="s">
        <v>12920</v>
      </c>
      <c r="B5200" t="s">
        <v>1437</v>
      </c>
      <c r="C5200" t="s">
        <v>60</v>
      </c>
      <c r="D5200" t="s">
        <v>70</v>
      </c>
      <c r="E5200">
        <v>659.97</v>
      </c>
      <c r="F5200" t="s">
        <v>23</v>
      </c>
      <c r="G5200" t="s">
        <v>24</v>
      </c>
      <c r="H5200">
        <v>5.03</v>
      </c>
      <c r="I5200">
        <v>0</v>
      </c>
      <c r="J5200" t="s">
        <v>25</v>
      </c>
      <c r="K5200">
        <v>545328</v>
      </c>
      <c r="L5200">
        <v>22</v>
      </c>
      <c r="M5200">
        <v>0</v>
      </c>
      <c r="N5200">
        <v>0</v>
      </c>
      <c r="O5200">
        <v>0</v>
      </c>
      <c r="P5200">
        <v>0</v>
      </c>
      <c r="Q5200">
        <v>0</v>
      </c>
      <c r="R5200" t="s">
        <v>12921</v>
      </c>
    </row>
    <row r="5201" spans="1:19">
      <c r="A5201" t="s">
        <v>12922</v>
      </c>
      <c r="B5201" t="s">
        <v>12923</v>
      </c>
      <c r="C5201" t="s">
        <v>35</v>
      </c>
      <c r="D5201" t="s">
        <v>70</v>
      </c>
      <c r="E5201">
        <v>981.37</v>
      </c>
      <c r="F5201" t="s">
        <v>23</v>
      </c>
      <c r="G5201" t="s">
        <v>24</v>
      </c>
      <c r="H5201">
        <v>11.59</v>
      </c>
      <c r="I5201">
        <v>0</v>
      </c>
      <c r="J5201" t="s">
        <v>31</v>
      </c>
      <c r="K5201">
        <v>468435</v>
      </c>
      <c r="L5201">
        <v>49</v>
      </c>
      <c r="M5201">
        <v>0</v>
      </c>
      <c r="N5201">
        <v>0</v>
      </c>
      <c r="O5201">
        <v>1</v>
      </c>
      <c r="P5201">
        <v>0</v>
      </c>
      <c r="Q5201">
        <v>0</v>
      </c>
      <c r="R5201" t="s">
        <v>12924</v>
      </c>
    </row>
    <row r="5202" spans="1:19">
      <c r="A5202" t="s">
        <v>12925</v>
      </c>
      <c r="B5202" t="s">
        <v>6009</v>
      </c>
      <c r="C5202" t="s">
        <v>60</v>
      </c>
      <c r="D5202" t="s">
        <v>22</v>
      </c>
      <c r="E5202">
        <v>627.39</v>
      </c>
      <c r="F5202" t="s">
        <v>23</v>
      </c>
      <c r="G5202" t="s">
        <v>24</v>
      </c>
      <c r="H5202">
        <v>5.49</v>
      </c>
      <c r="I5202">
        <v>0</v>
      </c>
      <c r="J5202" t="s">
        <v>48</v>
      </c>
      <c r="K5202">
        <v>449855</v>
      </c>
      <c r="L5202">
        <v>13</v>
      </c>
      <c r="M5202">
        <v>0</v>
      </c>
      <c r="N5202">
        <v>0</v>
      </c>
      <c r="O5202">
        <v>0</v>
      </c>
      <c r="P5202">
        <v>0</v>
      </c>
      <c r="Q5202">
        <v>0</v>
      </c>
      <c r="R5202" t="s">
        <v>12926</v>
      </c>
    </row>
    <row r="5203" spans="1:19">
      <c r="A5203" t="s">
        <v>12927</v>
      </c>
      <c r="B5203" t="s">
        <v>10183</v>
      </c>
      <c r="C5203" t="s">
        <v>29</v>
      </c>
      <c r="D5203" t="s">
        <v>54</v>
      </c>
      <c r="E5203">
        <v>552.29</v>
      </c>
      <c r="F5203" t="s">
        <v>55</v>
      </c>
      <c r="G5203" t="s">
        <v>40</v>
      </c>
      <c r="H5203">
        <v>12.2</v>
      </c>
      <c r="I5203">
        <v>0</v>
      </c>
      <c r="J5203" t="s">
        <v>31</v>
      </c>
      <c r="K5203">
        <v>536169</v>
      </c>
      <c r="L5203">
        <v>14</v>
      </c>
      <c r="M5203">
        <v>0</v>
      </c>
      <c r="N5203">
        <v>0</v>
      </c>
      <c r="O5203">
        <v>0</v>
      </c>
      <c r="P5203">
        <v>0</v>
      </c>
      <c r="Q5203">
        <v>0</v>
      </c>
      <c r="R5203" t="s">
        <v>12928</v>
      </c>
    </row>
    <row r="5204" spans="1:19">
      <c r="A5204" t="s">
        <v>12929</v>
      </c>
      <c r="B5204" t="s">
        <v>4754</v>
      </c>
      <c r="C5204" t="s">
        <v>44</v>
      </c>
      <c r="D5204" t="s">
        <v>30</v>
      </c>
      <c r="E5204">
        <v>202.69</v>
      </c>
      <c r="F5204" t="s">
        <v>39</v>
      </c>
      <c r="G5204" t="s">
        <v>40</v>
      </c>
      <c r="H5204">
        <v>5.63</v>
      </c>
      <c r="I5204">
        <v>0</v>
      </c>
      <c r="J5204" t="s">
        <v>25</v>
      </c>
      <c r="K5204">
        <v>476368</v>
      </c>
      <c r="L5204">
        <v>14</v>
      </c>
      <c r="M5204">
        <v>0</v>
      </c>
      <c r="N5204">
        <v>0</v>
      </c>
      <c r="O5204">
        <v>0</v>
      </c>
      <c r="P5204">
        <v>0</v>
      </c>
      <c r="Q5204">
        <v>0</v>
      </c>
      <c r="R5204" t="s">
        <v>12930</v>
      </c>
    </row>
    <row r="5205" spans="1:19">
      <c r="A5205" t="s">
        <v>12931</v>
      </c>
      <c r="B5205" t="s">
        <v>1309</v>
      </c>
      <c r="C5205" t="s">
        <v>128</v>
      </c>
      <c r="D5205" t="s">
        <v>30</v>
      </c>
      <c r="E5205">
        <v>103.43</v>
      </c>
      <c r="F5205" t="s">
        <v>23</v>
      </c>
      <c r="G5205" t="s">
        <v>24</v>
      </c>
      <c r="H5205">
        <v>6.5</v>
      </c>
      <c r="I5205">
        <v>0</v>
      </c>
      <c r="J5205" t="s">
        <v>31</v>
      </c>
      <c r="K5205">
        <v>478704</v>
      </c>
      <c r="L5205">
        <v>18</v>
      </c>
      <c r="M5205">
        <v>0</v>
      </c>
      <c r="N5205">
        <v>0</v>
      </c>
      <c r="O5205">
        <v>0</v>
      </c>
      <c r="P5205">
        <v>0</v>
      </c>
      <c r="Q5205">
        <v>0</v>
      </c>
      <c r="R5205" t="s">
        <v>12932</v>
      </c>
    </row>
    <row r="5206" spans="1:19">
      <c r="A5206" t="s">
        <v>12933</v>
      </c>
      <c r="B5206" t="s">
        <v>168</v>
      </c>
      <c r="C5206" t="s">
        <v>21</v>
      </c>
      <c r="D5206" t="s">
        <v>54</v>
      </c>
      <c r="E5206">
        <v>414.3</v>
      </c>
      <c r="F5206" t="s">
        <v>39</v>
      </c>
      <c r="G5206" t="s">
        <v>40</v>
      </c>
      <c r="H5206">
        <v>15.3</v>
      </c>
      <c r="I5206">
        <v>0</v>
      </c>
      <c r="J5206" t="s">
        <v>25</v>
      </c>
      <c r="K5206">
        <v>553421</v>
      </c>
      <c r="L5206">
        <v>11</v>
      </c>
      <c r="M5206">
        <v>0</v>
      </c>
      <c r="N5206">
        <v>0</v>
      </c>
      <c r="O5206">
        <v>0</v>
      </c>
      <c r="P5206">
        <v>0</v>
      </c>
      <c r="Q5206">
        <v>0</v>
      </c>
      <c r="R5206" t="s">
        <v>12934</v>
      </c>
    </row>
    <row r="5207" spans="1:19">
      <c r="A5207" t="s">
        <v>12935</v>
      </c>
      <c r="B5207" t="s">
        <v>6338</v>
      </c>
      <c r="C5207" t="s">
        <v>121</v>
      </c>
      <c r="D5207" t="s">
        <v>70</v>
      </c>
      <c r="E5207">
        <v>518.4</v>
      </c>
      <c r="F5207" t="s">
        <v>23</v>
      </c>
      <c r="G5207" t="s">
        <v>24</v>
      </c>
      <c r="H5207">
        <v>3.04</v>
      </c>
      <c r="I5207">
        <v>0</v>
      </c>
      <c r="J5207" t="s">
        <v>31</v>
      </c>
      <c r="K5207">
        <v>558849</v>
      </c>
      <c r="L5207">
        <v>17</v>
      </c>
      <c r="M5207">
        <v>0</v>
      </c>
      <c r="N5207">
        <v>0</v>
      </c>
      <c r="O5207">
        <v>0</v>
      </c>
      <c r="P5207">
        <v>0</v>
      </c>
      <c r="Q5207">
        <v>0</v>
      </c>
      <c r="R5207" t="s">
        <v>12936</v>
      </c>
    </row>
    <row r="5208" spans="1:19">
      <c r="A5208" t="s">
        <v>12937</v>
      </c>
      <c r="B5208" t="s">
        <v>12938</v>
      </c>
      <c r="C5208" t="s">
        <v>29</v>
      </c>
      <c r="D5208" t="s">
        <v>30</v>
      </c>
      <c r="E5208">
        <v>621.64</v>
      </c>
      <c r="F5208" t="s">
        <v>55</v>
      </c>
      <c r="G5208" t="s">
        <v>40</v>
      </c>
      <c r="H5208">
        <v>6.16</v>
      </c>
      <c r="I5208">
        <v>0</v>
      </c>
      <c r="J5208" t="s">
        <v>48</v>
      </c>
      <c r="K5208">
        <v>468308</v>
      </c>
      <c r="L5208">
        <v>18</v>
      </c>
      <c r="M5208">
        <v>0</v>
      </c>
      <c r="N5208">
        <v>0</v>
      </c>
      <c r="O5208">
        <v>0</v>
      </c>
      <c r="P5208">
        <v>0</v>
      </c>
      <c r="Q5208">
        <v>0</v>
      </c>
      <c r="R5208" t="s">
        <v>12939</v>
      </c>
    </row>
    <row r="5209" spans="1:19">
      <c r="A5209" t="s">
        <v>12940</v>
      </c>
      <c r="B5209" t="s">
        <v>3801</v>
      </c>
      <c r="C5209" t="s">
        <v>60</v>
      </c>
      <c r="D5209" t="s">
        <v>22</v>
      </c>
      <c r="E5209">
        <v>527.98</v>
      </c>
      <c r="F5209" t="s">
        <v>55</v>
      </c>
      <c r="G5209" t="s">
        <v>40</v>
      </c>
      <c r="H5209">
        <v>7.43</v>
      </c>
      <c r="I5209">
        <v>0</v>
      </c>
      <c r="J5209" t="s">
        <v>144</v>
      </c>
      <c r="K5209">
        <v>458928</v>
      </c>
      <c r="L5209">
        <v>23</v>
      </c>
      <c r="M5209">
        <v>0</v>
      </c>
      <c r="N5209">
        <v>0</v>
      </c>
      <c r="O5209">
        <v>0</v>
      </c>
      <c r="P5209">
        <v>0</v>
      </c>
      <c r="Q5209">
        <v>0</v>
      </c>
      <c r="R5209" t="s">
        <v>12941</v>
      </c>
    </row>
    <row r="5210" spans="1:19">
      <c r="A5210" t="s">
        <v>12942</v>
      </c>
      <c r="B5210" t="s">
        <v>1910</v>
      </c>
      <c r="C5210" t="s">
        <v>44</v>
      </c>
      <c r="D5210" t="s">
        <v>54</v>
      </c>
      <c r="E5210">
        <v>256.41000000000003</v>
      </c>
      <c r="F5210" t="s">
        <v>39</v>
      </c>
      <c r="G5210" t="s">
        <v>24</v>
      </c>
      <c r="H5210">
        <v>14.54</v>
      </c>
      <c r="I5210">
        <v>0</v>
      </c>
      <c r="J5210" t="s">
        <v>31</v>
      </c>
      <c r="K5210">
        <v>490902</v>
      </c>
      <c r="L5210">
        <v>48</v>
      </c>
      <c r="M5210">
        <v>0</v>
      </c>
      <c r="N5210">
        <v>1</v>
      </c>
      <c r="O5210">
        <v>0</v>
      </c>
      <c r="P5210">
        <v>0</v>
      </c>
      <c r="Q5210">
        <v>0</v>
      </c>
      <c r="R5210" t="s">
        <v>12943</v>
      </c>
      <c r="S5210" t="s">
        <v>50</v>
      </c>
    </row>
    <row r="5211" spans="1:19">
      <c r="A5211" t="s">
        <v>12944</v>
      </c>
      <c r="B5211" t="s">
        <v>192</v>
      </c>
      <c r="C5211" t="s">
        <v>121</v>
      </c>
      <c r="D5211" t="s">
        <v>30</v>
      </c>
      <c r="E5211">
        <v>434.29</v>
      </c>
      <c r="F5211" t="s">
        <v>55</v>
      </c>
      <c r="G5211" t="s">
        <v>40</v>
      </c>
      <c r="H5211">
        <v>7.6</v>
      </c>
      <c r="I5211">
        <v>0</v>
      </c>
      <c r="J5211" t="s">
        <v>25</v>
      </c>
      <c r="K5211">
        <v>418208</v>
      </c>
      <c r="L5211">
        <v>11</v>
      </c>
      <c r="M5211">
        <v>0</v>
      </c>
      <c r="N5211">
        <v>0</v>
      </c>
      <c r="O5211">
        <v>0</v>
      </c>
      <c r="P5211">
        <v>0</v>
      </c>
      <c r="Q5211">
        <v>0</v>
      </c>
      <c r="R5211" t="s">
        <v>12945</v>
      </c>
    </row>
    <row r="5212" spans="1:19">
      <c r="A5212" t="s">
        <v>12946</v>
      </c>
      <c r="B5212" t="s">
        <v>690</v>
      </c>
      <c r="C5212" t="s">
        <v>35</v>
      </c>
      <c r="D5212" t="s">
        <v>22</v>
      </c>
      <c r="E5212">
        <v>775.21</v>
      </c>
      <c r="F5212" t="s">
        <v>23</v>
      </c>
      <c r="G5212" t="s">
        <v>24</v>
      </c>
      <c r="H5212">
        <v>2.1</v>
      </c>
      <c r="I5212">
        <v>0</v>
      </c>
      <c r="J5212" t="s">
        <v>31</v>
      </c>
      <c r="K5212">
        <v>420857</v>
      </c>
      <c r="L5212">
        <v>25</v>
      </c>
      <c r="M5212">
        <v>0</v>
      </c>
      <c r="N5212">
        <v>0</v>
      </c>
      <c r="O5212">
        <v>0</v>
      </c>
      <c r="P5212">
        <v>0</v>
      </c>
      <c r="Q5212">
        <v>0</v>
      </c>
      <c r="R5212" t="s">
        <v>12947</v>
      </c>
    </row>
    <row r="5213" spans="1:19">
      <c r="A5213" t="s">
        <v>12948</v>
      </c>
      <c r="B5213" t="s">
        <v>2196</v>
      </c>
      <c r="C5213" t="s">
        <v>44</v>
      </c>
      <c r="D5213" t="s">
        <v>30</v>
      </c>
      <c r="E5213">
        <v>288.32</v>
      </c>
      <c r="F5213" t="s">
        <v>23</v>
      </c>
      <c r="G5213" t="s">
        <v>24</v>
      </c>
      <c r="H5213">
        <v>7.61</v>
      </c>
      <c r="I5213">
        <v>0</v>
      </c>
      <c r="J5213" t="s">
        <v>25</v>
      </c>
      <c r="K5213">
        <v>541323</v>
      </c>
      <c r="L5213">
        <v>15</v>
      </c>
      <c r="M5213">
        <v>0</v>
      </c>
      <c r="N5213">
        <v>0</v>
      </c>
      <c r="O5213">
        <v>0</v>
      </c>
      <c r="P5213">
        <v>0</v>
      </c>
      <c r="Q5213">
        <v>0</v>
      </c>
      <c r="R5213" t="s">
        <v>12949</v>
      </c>
    </row>
    <row r="5214" spans="1:19">
      <c r="A5214" t="s">
        <v>12950</v>
      </c>
      <c r="B5214" t="s">
        <v>5640</v>
      </c>
      <c r="C5214" t="s">
        <v>21</v>
      </c>
      <c r="D5214" t="s">
        <v>30</v>
      </c>
      <c r="E5214">
        <v>544.85</v>
      </c>
      <c r="F5214" t="s">
        <v>23</v>
      </c>
      <c r="G5214" t="s">
        <v>24</v>
      </c>
      <c r="H5214">
        <v>11.57</v>
      </c>
      <c r="I5214">
        <v>0</v>
      </c>
      <c r="J5214" t="s">
        <v>25</v>
      </c>
      <c r="K5214">
        <v>433685</v>
      </c>
      <c r="L5214">
        <v>24</v>
      </c>
      <c r="M5214">
        <v>0</v>
      </c>
      <c r="N5214">
        <v>0</v>
      </c>
      <c r="O5214">
        <v>0</v>
      </c>
      <c r="P5214">
        <v>0</v>
      </c>
      <c r="Q5214">
        <v>0</v>
      </c>
      <c r="R5214" t="s">
        <v>12951</v>
      </c>
    </row>
    <row r="5215" spans="1:19">
      <c r="A5215" t="s">
        <v>12952</v>
      </c>
      <c r="B5215" t="s">
        <v>11966</v>
      </c>
      <c r="C5215" t="s">
        <v>121</v>
      </c>
      <c r="D5215" t="s">
        <v>70</v>
      </c>
      <c r="E5215">
        <v>170.04</v>
      </c>
      <c r="F5215" t="s">
        <v>23</v>
      </c>
      <c r="G5215" t="s">
        <v>24</v>
      </c>
      <c r="H5215">
        <v>2.38</v>
      </c>
      <c r="I5215">
        <v>0</v>
      </c>
      <c r="J5215" t="s">
        <v>48</v>
      </c>
      <c r="K5215">
        <v>551507</v>
      </c>
      <c r="L5215">
        <v>22</v>
      </c>
      <c r="M5215">
        <v>0</v>
      </c>
      <c r="N5215">
        <v>0</v>
      </c>
      <c r="O5215">
        <v>0</v>
      </c>
      <c r="P5215">
        <v>0</v>
      </c>
      <c r="Q5215">
        <v>0</v>
      </c>
      <c r="R5215" t="s">
        <v>12953</v>
      </c>
    </row>
    <row r="5216" spans="1:19">
      <c r="A5216" t="s">
        <v>12954</v>
      </c>
      <c r="B5216" t="s">
        <v>6687</v>
      </c>
      <c r="C5216" t="s">
        <v>21</v>
      </c>
      <c r="D5216" t="s">
        <v>30</v>
      </c>
      <c r="E5216">
        <v>544.73</v>
      </c>
      <c r="F5216" t="s">
        <v>23</v>
      </c>
      <c r="G5216" t="s">
        <v>24</v>
      </c>
      <c r="H5216">
        <v>10.47</v>
      </c>
      <c r="I5216">
        <v>0</v>
      </c>
      <c r="J5216" t="s">
        <v>25</v>
      </c>
      <c r="K5216">
        <v>500531</v>
      </c>
      <c r="L5216">
        <v>13</v>
      </c>
      <c r="M5216">
        <v>0</v>
      </c>
      <c r="N5216">
        <v>0</v>
      </c>
      <c r="O5216">
        <v>0</v>
      </c>
      <c r="P5216">
        <v>0</v>
      </c>
      <c r="Q5216">
        <v>0</v>
      </c>
      <c r="R5216" t="s">
        <v>12955</v>
      </c>
    </row>
    <row r="5217" spans="1:19">
      <c r="A5217" t="s">
        <v>12956</v>
      </c>
      <c r="B5217" t="s">
        <v>10845</v>
      </c>
      <c r="C5217" t="s">
        <v>44</v>
      </c>
      <c r="D5217" t="s">
        <v>22</v>
      </c>
      <c r="E5217">
        <v>387.42</v>
      </c>
      <c r="F5217" t="s">
        <v>23</v>
      </c>
      <c r="G5217" t="s">
        <v>24</v>
      </c>
      <c r="H5217">
        <v>1.36</v>
      </c>
      <c r="I5217">
        <v>0</v>
      </c>
      <c r="J5217" t="s">
        <v>31</v>
      </c>
      <c r="K5217">
        <v>468646</v>
      </c>
      <c r="L5217">
        <v>20</v>
      </c>
      <c r="M5217">
        <v>0</v>
      </c>
      <c r="N5217">
        <v>0</v>
      </c>
      <c r="O5217">
        <v>0</v>
      </c>
      <c r="P5217">
        <v>0</v>
      </c>
      <c r="Q5217">
        <v>0</v>
      </c>
      <c r="R5217" t="s">
        <v>12957</v>
      </c>
    </row>
    <row r="5218" spans="1:19">
      <c r="A5218" t="s">
        <v>12958</v>
      </c>
      <c r="B5218" t="s">
        <v>5298</v>
      </c>
      <c r="C5218" t="s">
        <v>44</v>
      </c>
      <c r="D5218" t="s">
        <v>54</v>
      </c>
      <c r="E5218">
        <v>534.6</v>
      </c>
      <c r="F5218" t="s">
        <v>23</v>
      </c>
      <c r="G5218" t="s">
        <v>24</v>
      </c>
      <c r="H5218">
        <v>15.65</v>
      </c>
      <c r="I5218">
        <v>0</v>
      </c>
      <c r="J5218" t="s">
        <v>25</v>
      </c>
      <c r="K5218">
        <v>528310</v>
      </c>
      <c r="L5218">
        <v>18</v>
      </c>
      <c r="M5218">
        <v>0</v>
      </c>
      <c r="N5218">
        <v>0</v>
      </c>
      <c r="O5218">
        <v>0</v>
      </c>
      <c r="P5218">
        <v>0</v>
      </c>
      <c r="Q5218">
        <v>0</v>
      </c>
      <c r="R5218" t="s">
        <v>12959</v>
      </c>
    </row>
    <row r="5219" spans="1:19">
      <c r="A5219" t="s">
        <v>12960</v>
      </c>
      <c r="B5219" t="s">
        <v>859</v>
      </c>
      <c r="C5219" t="s">
        <v>53</v>
      </c>
      <c r="D5219" t="s">
        <v>22</v>
      </c>
      <c r="E5219">
        <v>200.9</v>
      </c>
      <c r="F5219" t="s">
        <v>23</v>
      </c>
      <c r="G5219" t="s">
        <v>24</v>
      </c>
      <c r="H5219">
        <v>6.06</v>
      </c>
      <c r="I5219">
        <v>0</v>
      </c>
      <c r="J5219" t="s">
        <v>48</v>
      </c>
      <c r="K5219">
        <v>512916</v>
      </c>
      <c r="L5219">
        <v>25</v>
      </c>
      <c r="M5219">
        <v>0</v>
      </c>
      <c r="N5219">
        <v>0</v>
      </c>
      <c r="O5219">
        <v>0</v>
      </c>
      <c r="P5219">
        <v>0</v>
      </c>
      <c r="Q5219">
        <v>0</v>
      </c>
      <c r="R5219" t="s">
        <v>12961</v>
      </c>
    </row>
    <row r="5220" spans="1:19">
      <c r="A5220" t="s">
        <v>12962</v>
      </c>
      <c r="B5220" t="s">
        <v>4198</v>
      </c>
      <c r="C5220" t="s">
        <v>29</v>
      </c>
      <c r="D5220" t="s">
        <v>22</v>
      </c>
      <c r="E5220">
        <v>863.39</v>
      </c>
      <c r="F5220" t="s">
        <v>55</v>
      </c>
      <c r="G5220" t="s">
        <v>40</v>
      </c>
      <c r="H5220">
        <v>8.8699999999999992</v>
      </c>
      <c r="I5220">
        <v>0</v>
      </c>
      <c r="J5220" t="s">
        <v>48</v>
      </c>
      <c r="K5220">
        <v>529564</v>
      </c>
      <c r="L5220">
        <v>17</v>
      </c>
      <c r="M5220">
        <v>0</v>
      </c>
      <c r="N5220">
        <v>0</v>
      </c>
      <c r="O5220">
        <v>0</v>
      </c>
      <c r="P5220">
        <v>0</v>
      </c>
      <c r="Q5220">
        <v>0</v>
      </c>
      <c r="R5220" t="s">
        <v>12963</v>
      </c>
    </row>
    <row r="5221" spans="1:19">
      <c r="A5221" t="s">
        <v>12964</v>
      </c>
      <c r="B5221" t="s">
        <v>162</v>
      </c>
      <c r="C5221" t="s">
        <v>21</v>
      </c>
      <c r="D5221" t="s">
        <v>22</v>
      </c>
      <c r="E5221">
        <v>839.68</v>
      </c>
      <c r="F5221" t="s">
        <v>23</v>
      </c>
      <c r="G5221" t="s">
        <v>24</v>
      </c>
      <c r="H5221">
        <v>10.199999999999999</v>
      </c>
      <c r="I5221">
        <v>0</v>
      </c>
      <c r="J5221" t="s">
        <v>48</v>
      </c>
      <c r="K5221">
        <v>429096</v>
      </c>
      <c r="L5221">
        <v>41</v>
      </c>
      <c r="M5221">
        <v>0</v>
      </c>
      <c r="N5221">
        <v>0</v>
      </c>
      <c r="O5221">
        <v>1</v>
      </c>
      <c r="P5221">
        <v>0</v>
      </c>
      <c r="Q5221">
        <v>0</v>
      </c>
      <c r="R5221" t="s">
        <v>12965</v>
      </c>
    </row>
    <row r="5222" spans="1:19">
      <c r="A5222" t="s">
        <v>12966</v>
      </c>
      <c r="B5222" t="s">
        <v>5828</v>
      </c>
      <c r="C5222" t="s">
        <v>21</v>
      </c>
      <c r="D5222" t="s">
        <v>30</v>
      </c>
      <c r="E5222">
        <v>729.05</v>
      </c>
      <c r="F5222" t="s">
        <v>23</v>
      </c>
      <c r="G5222" t="s">
        <v>24</v>
      </c>
      <c r="H5222">
        <v>11.86</v>
      </c>
      <c r="I5222">
        <v>0</v>
      </c>
      <c r="J5222" t="s">
        <v>48</v>
      </c>
      <c r="K5222">
        <v>414476</v>
      </c>
      <c r="L5222">
        <v>23</v>
      </c>
      <c r="M5222">
        <v>0</v>
      </c>
      <c r="N5222">
        <v>0</v>
      </c>
      <c r="O5222">
        <v>0</v>
      </c>
      <c r="P5222">
        <v>0</v>
      </c>
      <c r="Q5222">
        <v>0</v>
      </c>
      <c r="R5222" t="s">
        <v>12967</v>
      </c>
    </row>
    <row r="5223" spans="1:19">
      <c r="A5223" t="s">
        <v>12968</v>
      </c>
      <c r="B5223" t="s">
        <v>1067</v>
      </c>
      <c r="C5223" t="s">
        <v>60</v>
      </c>
      <c r="D5223" t="s">
        <v>30</v>
      </c>
      <c r="E5223">
        <v>302.64999999999998</v>
      </c>
      <c r="F5223" t="s">
        <v>23</v>
      </c>
      <c r="G5223" t="s">
        <v>24</v>
      </c>
      <c r="H5223">
        <v>3.47</v>
      </c>
      <c r="I5223">
        <v>0</v>
      </c>
      <c r="J5223" t="s">
        <v>31</v>
      </c>
      <c r="K5223">
        <v>548561</v>
      </c>
      <c r="L5223">
        <v>50</v>
      </c>
      <c r="M5223">
        <v>0</v>
      </c>
      <c r="N5223">
        <v>0</v>
      </c>
      <c r="O5223">
        <v>1</v>
      </c>
      <c r="P5223">
        <v>0</v>
      </c>
      <c r="Q5223">
        <v>0</v>
      </c>
      <c r="R5223" t="s">
        <v>12969</v>
      </c>
    </row>
    <row r="5224" spans="1:19">
      <c r="A5224" t="s">
        <v>12970</v>
      </c>
      <c r="B5224" t="s">
        <v>4064</v>
      </c>
      <c r="C5224" t="s">
        <v>29</v>
      </c>
      <c r="D5224" t="s">
        <v>22</v>
      </c>
      <c r="E5224">
        <v>1372.33</v>
      </c>
      <c r="F5224" t="s">
        <v>39</v>
      </c>
      <c r="G5224" t="s">
        <v>24</v>
      </c>
      <c r="H5224">
        <v>8.08</v>
      </c>
      <c r="I5224">
        <v>0</v>
      </c>
      <c r="J5224" t="s">
        <v>31</v>
      </c>
      <c r="K5224">
        <v>501250</v>
      </c>
      <c r="L5224">
        <v>25</v>
      </c>
      <c r="M5224">
        <v>0</v>
      </c>
      <c r="N5224">
        <v>0</v>
      </c>
      <c r="O5224">
        <v>0</v>
      </c>
      <c r="P5224">
        <v>0</v>
      </c>
      <c r="Q5224">
        <v>0</v>
      </c>
      <c r="R5224" t="s">
        <v>12971</v>
      </c>
      <c r="S5224" t="s">
        <v>50</v>
      </c>
    </row>
    <row r="5225" spans="1:19">
      <c r="A5225" t="s">
        <v>12972</v>
      </c>
      <c r="B5225" t="s">
        <v>1373</v>
      </c>
      <c r="C5225" t="s">
        <v>29</v>
      </c>
      <c r="D5225" t="s">
        <v>54</v>
      </c>
      <c r="E5225">
        <v>275.73</v>
      </c>
      <c r="F5225" t="s">
        <v>39</v>
      </c>
      <c r="G5225" t="s">
        <v>24</v>
      </c>
      <c r="H5225">
        <v>9.91</v>
      </c>
      <c r="I5225">
        <v>0</v>
      </c>
      <c r="J5225" t="s">
        <v>144</v>
      </c>
      <c r="K5225">
        <v>437149</v>
      </c>
      <c r="L5225">
        <v>57</v>
      </c>
      <c r="M5225">
        <v>1</v>
      </c>
      <c r="N5225">
        <v>0</v>
      </c>
      <c r="O5225">
        <v>0</v>
      </c>
      <c r="P5225">
        <v>0</v>
      </c>
      <c r="Q5225">
        <v>1</v>
      </c>
      <c r="R5225" t="s">
        <v>12973</v>
      </c>
      <c r="S5225" t="s">
        <v>50</v>
      </c>
    </row>
    <row r="5226" spans="1:19">
      <c r="A5226" t="s">
        <v>12974</v>
      </c>
      <c r="B5226" t="s">
        <v>496</v>
      </c>
      <c r="C5226" t="s">
        <v>53</v>
      </c>
      <c r="D5226" t="s">
        <v>70</v>
      </c>
      <c r="E5226">
        <v>463.49</v>
      </c>
      <c r="F5226" t="s">
        <v>39</v>
      </c>
      <c r="G5226" t="s">
        <v>40</v>
      </c>
      <c r="H5226">
        <v>9.8699999999999992</v>
      </c>
      <c r="I5226">
        <v>0</v>
      </c>
      <c r="J5226" t="s">
        <v>48</v>
      </c>
      <c r="K5226">
        <v>544323</v>
      </c>
      <c r="L5226">
        <v>15</v>
      </c>
      <c r="M5226">
        <v>0</v>
      </c>
      <c r="N5226">
        <v>0</v>
      </c>
      <c r="O5226">
        <v>0</v>
      </c>
      <c r="P5226">
        <v>0</v>
      </c>
      <c r="Q5226">
        <v>0</v>
      </c>
      <c r="R5226" t="s">
        <v>12975</v>
      </c>
    </row>
    <row r="5227" spans="1:19">
      <c r="A5227" t="s">
        <v>12976</v>
      </c>
      <c r="B5227" t="s">
        <v>4630</v>
      </c>
      <c r="C5227" t="s">
        <v>35</v>
      </c>
      <c r="D5227" t="s">
        <v>30</v>
      </c>
      <c r="E5227">
        <v>224.92</v>
      </c>
      <c r="F5227" t="s">
        <v>23</v>
      </c>
      <c r="G5227" t="s">
        <v>24</v>
      </c>
      <c r="H5227">
        <v>2.62</v>
      </c>
      <c r="I5227">
        <v>0</v>
      </c>
      <c r="J5227" t="s">
        <v>25</v>
      </c>
      <c r="K5227">
        <v>541075</v>
      </c>
      <c r="L5227">
        <v>17</v>
      </c>
      <c r="M5227">
        <v>0</v>
      </c>
      <c r="N5227">
        <v>0</v>
      </c>
      <c r="O5227">
        <v>0</v>
      </c>
      <c r="P5227">
        <v>0</v>
      </c>
      <c r="Q5227">
        <v>0</v>
      </c>
      <c r="R5227" t="s">
        <v>12977</v>
      </c>
    </row>
    <row r="5228" spans="1:19">
      <c r="A5228" t="s">
        <v>12978</v>
      </c>
      <c r="B5228" t="s">
        <v>12979</v>
      </c>
      <c r="C5228" t="s">
        <v>44</v>
      </c>
      <c r="D5228" t="s">
        <v>22</v>
      </c>
      <c r="E5228">
        <v>490.36</v>
      </c>
      <c r="F5228" t="s">
        <v>23</v>
      </c>
      <c r="G5228" t="s">
        <v>24</v>
      </c>
      <c r="H5228">
        <v>0.78</v>
      </c>
      <c r="I5228">
        <v>0</v>
      </c>
      <c r="J5228" t="s">
        <v>31</v>
      </c>
      <c r="K5228">
        <v>486509</v>
      </c>
      <c r="L5228">
        <v>14</v>
      </c>
      <c r="M5228">
        <v>0</v>
      </c>
      <c r="N5228">
        <v>0</v>
      </c>
      <c r="O5228">
        <v>0</v>
      </c>
      <c r="P5228">
        <v>0</v>
      </c>
      <c r="Q5228">
        <v>0</v>
      </c>
      <c r="R5228" t="s">
        <v>12980</v>
      </c>
    </row>
    <row r="5229" spans="1:19">
      <c r="A5229" t="s">
        <v>12981</v>
      </c>
      <c r="B5229" t="s">
        <v>3352</v>
      </c>
      <c r="C5229" t="s">
        <v>44</v>
      </c>
      <c r="D5229" t="s">
        <v>70</v>
      </c>
      <c r="E5229">
        <v>236.74</v>
      </c>
      <c r="F5229" t="s">
        <v>23</v>
      </c>
      <c r="G5229" t="s">
        <v>24</v>
      </c>
      <c r="H5229">
        <v>7.74</v>
      </c>
      <c r="I5229">
        <v>0</v>
      </c>
      <c r="J5229" t="s">
        <v>144</v>
      </c>
      <c r="K5229">
        <v>558866</v>
      </c>
      <c r="L5229">
        <v>18</v>
      </c>
      <c r="M5229">
        <v>0</v>
      </c>
      <c r="N5229">
        <v>0</v>
      </c>
      <c r="O5229">
        <v>0</v>
      </c>
      <c r="P5229">
        <v>0</v>
      </c>
      <c r="Q5229">
        <v>0</v>
      </c>
      <c r="R5229" t="s">
        <v>12982</v>
      </c>
    </row>
    <row r="5230" spans="1:19">
      <c r="A5230" t="s">
        <v>12983</v>
      </c>
      <c r="B5230" t="s">
        <v>12984</v>
      </c>
      <c r="C5230" t="s">
        <v>21</v>
      </c>
      <c r="D5230" t="s">
        <v>70</v>
      </c>
      <c r="E5230">
        <v>1388.3</v>
      </c>
      <c r="F5230" t="s">
        <v>23</v>
      </c>
      <c r="G5230" t="s">
        <v>24</v>
      </c>
      <c r="H5230">
        <v>8.75</v>
      </c>
      <c r="I5230">
        <v>0</v>
      </c>
      <c r="J5230" t="s">
        <v>25</v>
      </c>
      <c r="K5230">
        <v>402076</v>
      </c>
      <c r="L5230">
        <v>10</v>
      </c>
      <c r="M5230">
        <v>0</v>
      </c>
      <c r="N5230">
        <v>0</v>
      </c>
      <c r="O5230">
        <v>0</v>
      </c>
      <c r="P5230">
        <v>0</v>
      </c>
      <c r="Q5230">
        <v>0</v>
      </c>
      <c r="R5230" t="s">
        <v>12985</v>
      </c>
    </row>
    <row r="5231" spans="1:19">
      <c r="A5231" t="s">
        <v>12986</v>
      </c>
      <c r="B5231" t="s">
        <v>6001</v>
      </c>
      <c r="C5231" t="s">
        <v>53</v>
      </c>
      <c r="D5231" t="s">
        <v>30</v>
      </c>
      <c r="E5231">
        <v>253.13</v>
      </c>
      <c r="F5231" t="s">
        <v>23</v>
      </c>
      <c r="G5231" t="s">
        <v>24</v>
      </c>
      <c r="H5231">
        <v>10.38</v>
      </c>
      <c r="I5231">
        <v>0</v>
      </c>
      <c r="J5231" t="s">
        <v>25</v>
      </c>
      <c r="K5231">
        <v>526786</v>
      </c>
      <c r="L5231">
        <v>16</v>
      </c>
      <c r="M5231">
        <v>0</v>
      </c>
      <c r="N5231">
        <v>0</v>
      </c>
      <c r="O5231">
        <v>0</v>
      </c>
      <c r="P5231">
        <v>0</v>
      </c>
      <c r="Q5231">
        <v>0</v>
      </c>
      <c r="R5231" t="s">
        <v>12987</v>
      </c>
    </row>
    <row r="5232" spans="1:19">
      <c r="A5232" t="s">
        <v>12988</v>
      </c>
      <c r="B5232" t="s">
        <v>11601</v>
      </c>
      <c r="C5232" t="s">
        <v>60</v>
      </c>
      <c r="D5232" t="s">
        <v>22</v>
      </c>
      <c r="E5232">
        <v>577.67999999999995</v>
      </c>
      <c r="F5232" t="s">
        <v>23</v>
      </c>
      <c r="G5232" t="s">
        <v>24</v>
      </c>
      <c r="H5232">
        <v>11.18</v>
      </c>
      <c r="I5232">
        <v>0</v>
      </c>
      <c r="J5232" t="s">
        <v>48</v>
      </c>
      <c r="K5232">
        <v>558262</v>
      </c>
      <c r="L5232">
        <v>14</v>
      </c>
      <c r="M5232">
        <v>0</v>
      </c>
      <c r="N5232">
        <v>0</v>
      </c>
      <c r="O5232">
        <v>0</v>
      </c>
      <c r="P5232">
        <v>0</v>
      </c>
      <c r="Q5232">
        <v>0</v>
      </c>
      <c r="R5232" t="s">
        <v>12989</v>
      </c>
    </row>
    <row r="5233" spans="1:19">
      <c r="A5233" t="s">
        <v>12990</v>
      </c>
      <c r="B5233" t="s">
        <v>6405</v>
      </c>
      <c r="C5233" t="s">
        <v>95</v>
      </c>
      <c r="D5233" t="s">
        <v>22</v>
      </c>
      <c r="E5233">
        <v>201.02</v>
      </c>
      <c r="F5233" t="s">
        <v>23</v>
      </c>
      <c r="G5233" t="s">
        <v>24</v>
      </c>
      <c r="H5233">
        <v>11.74</v>
      </c>
      <c r="I5233">
        <v>0</v>
      </c>
      <c r="J5233" t="s">
        <v>31</v>
      </c>
      <c r="K5233">
        <v>447194</v>
      </c>
      <c r="L5233">
        <v>24</v>
      </c>
      <c r="M5233">
        <v>0</v>
      </c>
      <c r="N5233">
        <v>0</v>
      </c>
      <c r="O5233">
        <v>0</v>
      </c>
      <c r="P5233">
        <v>0</v>
      </c>
      <c r="Q5233">
        <v>0</v>
      </c>
      <c r="R5233" t="s">
        <v>12991</v>
      </c>
    </row>
    <row r="5234" spans="1:19">
      <c r="A5234" t="s">
        <v>12992</v>
      </c>
      <c r="B5234" t="s">
        <v>7290</v>
      </c>
      <c r="C5234" t="s">
        <v>44</v>
      </c>
      <c r="D5234" t="s">
        <v>54</v>
      </c>
      <c r="E5234">
        <v>484.28</v>
      </c>
      <c r="F5234" t="s">
        <v>23</v>
      </c>
      <c r="G5234" t="s">
        <v>24</v>
      </c>
      <c r="H5234">
        <v>8.89</v>
      </c>
      <c r="I5234">
        <v>0</v>
      </c>
      <c r="J5234" t="s">
        <v>144</v>
      </c>
      <c r="K5234">
        <v>417339</v>
      </c>
      <c r="L5234">
        <v>99</v>
      </c>
      <c r="M5234">
        <v>1</v>
      </c>
      <c r="N5234">
        <v>1</v>
      </c>
      <c r="O5234">
        <v>0</v>
      </c>
      <c r="P5234">
        <v>1</v>
      </c>
      <c r="Q5234">
        <v>1</v>
      </c>
      <c r="R5234" t="s">
        <v>12993</v>
      </c>
    </row>
    <row r="5235" spans="1:19">
      <c r="A5235" t="s">
        <v>12994</v>
      </c>
      <c r="B5235" t="s">
        <v>5356</v>
      </c>
      <c r="C5235" t="s">
        <v>29</v>
      </c>
      <c r="D5235" t="s">
        <v>22</v>
      </c>
      <c r="E5235">
        <v>309.05</v>
      </c>
      <c r="F5235" t="s">
        <v>23</v>
      </c>
      <c r="G5235" t="s">
        <v>24</v>
      </c>
      <c r="H5235">
        <v>11.39</v>
      </c>
      <c r="I5235">
        <v>0</v>
      </c>
      <c r="J5235" t="s">
        <v>48</v>
      </c>
      <c r="K5235">
        <v>538619</v>
      </c>
      <c r="L5235">
        <v>37</v>
      </c>
      <c r="M5235">
        <v>0</v>
      </c>
      <c r="N5235">
        <v>1</v>
      </c>
      <c r="O5235">
        <v>0</v>
      </c>
      <c r="P5235">
        <v>0</v>
      </c>
      <c r="Q5235">
        <v>0</v>
      </c>
      <c r="R5235" t="s">
        <v>12995</v>
      </c>
    </row>
    <row r="5236" spans="1:19">
      <c r="A5236" t="s">
        <v>12996</v>
      </c>
      <c r="B5236" t="s">
        <v>2431</v>
      </c>
      <c r="C5236" t="s">
        <v>121</v>
      </c>
      <c r="D5236" t="s">
        <v>54</v>
      </c>
      <c r="E5236">
        <v>176.61</v>
      </c>
      <c r="F5236" t="s">
        <v>55</v>
      </c>
      <c r="G5236" t="s">
        <v>24</v>
      </c>
      <c r="H5236">
        <v>13.57</v>
      </c>
      <c r="I5236">
        <v>0</v>
      </c>
      <c r="J5236" t="s">
        <v>25</v>
      </c>
      <c r="K5236">
        <v>547580</v>
      </c>
      <c r="L5236">
        <v>22</v>
      </c>
      <c r="M5236">
        <v>0</v>
      </c>
      <c r="N5236">
        <v>0</v>
      </c>
      <c r="O5236">
        <v>0</v>
      </c>
      <c r="P5236">
        <v>0</v>
      </c>
      <c r="Q5236">
        <v>0</v>
      </c>
      <c r="R5236" t="s">
        <v>12997</v>
      </c>
      <c r="S5236" t="s">
        <v>57</v>
      </c>
    </row>
    <row r="5237" spans="1:19">
      <c r="A5237" t="s">
        <v>12998</v>
      </c>
      <c r="B5237" t="s">
        <v>802</v>
      </c>
      <c r="C5237" t="s">
        <v>121</v>
      </c>
      <c r="D5237" t="s">
        <v>22</v>
      </c>
      <c r="E5237">
        <v>331.36</v>
      </c>
      <c r="F5237" t="s">
        <v>23</v>
      </c>
      <c r="G5237" t="s">
        <v>24</v>
      </c>
      <c r="H5237">
        <v>6.6</v>
      </c>
      <c r="I5237">
        <v>0</v>
      </c>
      <c r="J5237" t="s">
        <v>25</v>
      </c>
      <c r="K5237">
        <v>506710</v>
      </c>
      <c r="L5237">
        <v>10</v>
      </c>
      <c r="M5237">
        <v>0</v>
      </c>
      <c r="N5237">
        <v>0</v>
      </c>
      <c r="O5237">
        <v>0</v>
      </c>
      <c r="P5237">
        <v>0</v>
      </c>
      <c r="Q5237">
        <v>0</v>
      </c>
      <c r="R5237" t="s">
        <v>12999</v>
      </c>
    </row>
    <row r="5238" spans="1:19">
      <c r="A5238" t="s">
        <v>13000</v>
      </c>
      <c r="B5238" t="s">
        <v>5082</v>
      </c>
      <c r="C5238" t="s">
        <v>44</v>
      </c>
      <c r="D5238" t="s">
        <v>70</v>
      </c>
      <c r="E5238">
        <v>455.98</v>
      </c>
      <c r="F5238" t="s">
        <v>39</v>
      </c>
      <c r="G5238" t="s">
        <v>40</v>
      </c>
      <c r="H5238">
        <v>2.31</v>
      </c>
      <c r="I5238">
        <v>0</v>
      </c>
      <c r="J5238" t="s">
        <v>48</v>
      </c>
      <c r="K5238">
        <v>442387</v>
      </c>
      <c r="L5238">
        <v>72</v>
      </c>
      <c r="M5238">
        <v>1</v>
      </c>
      <c r="N5238">
        <v>1</v>
      </c>
      <c r="O5238">
        <v>1</v>
      </c>
      <c r="P5238">
        <v>0</v>
      </c>
      <c r="Q5238">
        <v>0</v>
      </c>
      <c r="R5238" t="s">
        <v>13001</v>
      </c>
    </row>
    <row r="5239" spans="1:19">
      <c r="A5239" t="s">
        <v>13002</v>
      </c>
      <c r="B5239" t="s">
        <v>4168</v>
      </c>
      <c r="C5239" t="s">
        <v>35</v>
      </c>
      <c r="D5239" t="s">
        <v>70</v>
      </c>
      <c r="E5239">
        <v>959.44</v>
      </c>
      <c r="F5239" t="s">
        <v>23</v>
      </c>
      <c r="G5239" t="s">
        <v>24</v>
      </c>
      <c r="H5239">
        <v>8.1199999999999992</v>
      </c>
      <c r="I5239">
        <v>0</v>
      </c>
      <c r="J5239" t="s">
        <v>31</v>
      </c>
      <c r="K5239">
        <v>496357</v>
      </c>
      <c r="L5239">
        <v>13</v>
      </c>
      <c r="M5239">
        <v>0</v>
      </c>
      <c r="N5239">
        <v>0</v>
      </c>
      <c r="O5239">
        <v>0</v>
      </c>
      <c r="P5239">
        <v>0</v>
      </c>
      <c r="Q5239">
        <v>0</v>
      </c>
      <c r="R5239" t="s">
        <v>13003</v>
      </c>
    </row>
    <row r="5240" spans="1:19">
      <c r="A5240" t="s">
        <v>13004</v>
      </c>
      <c r="B5240" t="s">
        <v>12517</v>
      </c>
      <c r="C5240" t="s">
        <v>121</v>
      </c>
      <c r="D5240" t="s">
        <v>70</v>
      </c>
      <c r="E5240">
        <v>385.59</v>
      </c>
      <c r="F5240" t="s">
        <v>39</v>
      </c>
      <c r="G5240" t="s">
        <v>24</v>
      </c>
      <c r="H5240">
        <v>10.72</v>
      </c>
      <c r="I5240">
        <v>0</v>
      </c>
      <c r="J5240" t="s">
        <v>144</v>
      </c>
      <c r="K5240">
        <v>528662</v>
      </c>
      <c r="L5240">
        <v>42</v>
      </c>
      <c r="M5240">
        <v>0</v>
      </c>
      <c r="N5240">
        <v>1</v>
      </c>
      <c r="O5240">
        <v>0</v>
      </c>
      <c r="P5240">
        <v>0</v>
      </c>
      <c r="Q5240">
        <v>0</v>
      </c>
      <c r="R5240" t="s">
        <v>13005</v>
      </c>
      <c r="S5240" t="s">
        <v>50</v>
      </c>
    </row>
    <row r="5241" spans="1:19">
      <c r="A5241" t="s">
        <v>13006</v>
      </c>
      <c r="B5241" t="s">
        <v>2102</v>
      </c>
      <c r="C5241" t="s">
        <v>44</v>
      </c>
      <c r="D5241" t="s">
        <v>54</v>
      </c>
      <c r="E5241">
        <v>303.41000000000003</v>
      </c>
      <c r="F5241" t="s">
        <v>23</v>
      </c>
      <c r="G5241" t="s">
        <v>24</v>
      </c>
      <c r="H5241">
        <v>13.22</v>
      </c>
      <c r="I5241">
        <v>0</v>
      </c>
      <c r="J5241" t="s">
        <v>25</v>
      </c>
      <c r="K5241">
        <v>419774</v>
      </c>
      <c r="L5241">
        <v>24</v>
      </c>
      <c r="M5241">
        <v>0</v>
      </c>
      <c r="N5241">
        <v>0</v>
      </c>
      <c r="O5241">
        <v>0</v>
      </c>
      <c r="P5241">
        <v>0</v>
      </c>
      <c r="Q5241">
        <v>0</v>
      </c>
      <c r="R5241" t="s">
        <v>13007</v>
      </c>
    </row>
    <row r="5242" spans="1:19">
      <c r="A5242" t="s">
        <v>13008</v>
      </c>
      <c r="B5242" t="s">
        <v>4429</v>
      </c>
      <c r="C5242" t="s">
        <v>21</v>
      </c>
      <c r="D5242" t="s">
        <v>22</v>
      </c>
      <c r="E5242">
        <v>482.91</v>
      </c>
      <c r="F5242" t="s">
        <v>23</v>
      </c>
      <c r="G5242" t="s">
        <v>24</v>
      </c>
      <c r="H5242">
        <v>3.95</v>
      </c>
      <c r="I5242">
        <v>0</v>
      </c>
      <c r="J5242" t="s">
        <v>25</v>
      </c>
      <c r="K5242">
        <v>406060</v>
      </c>
      <c r="L5242">
        <v>18</v>
      </c>
      <c r="M5242">
        <v>0</v>
      </c>
      <c r="N5242">
        <v>0</v>
      </c>
      <c r="O5242">
        <v>0</v>
      </c>
      <c r="P5242">
        <v>0</v>
      </c>
      <c r="Q5242">
        <v>0</v>
      </c>
      <c r="R5242" t="s">
        <v>13009</v>
      </c>
    </row>
    <row r="5243" spans="1:19">
      <c r="A5243" t="s">
        <v>13010</v>
      </c>
      <c r="B5243" t="s">
        <v>13011</v>
      </c>
      <c r="C5243" t="s">
        <v>121</v>
      </c>
      <c r="D5243" t="s">
        <v>70</v>
      </c>
      <c r="E5243">
        <v>1270.05</v>
      </c>
      <c r="F5243" t="s">
        <v>55</v>
      </c>
      <c r="G5243" t="s">
        <v>40</v>
      </c>
      <c r="H5243">
        <v>4.9800000000000004</v>
      </c>
      <c r="I5243">
        <v>0</v>
      </c>
      <c r="J5243" t="s">
        <v>48</v>
      </c>
      <c r="K5243">
        <v>470810</v>
      </c>
      <c r="L5243">
        <v>15</v>
      </c>
      <c r="M5243">
        <v>0</v>
      </c>
      <c r="N5243">
        <v>0</v>
      </c>
      <c r="O5243">
        <v>0</v>
      </c>
      <c r="P5243">
        <v>0</v>
      </c>
      <c r="Q5243">
        <v>0</v>
      </c>
      <c r="R5243" t="s">
        <v>13012</v>
      </c>
    </row>
    <row r="5244" spans="1:19">
      <c r="A5244" t="s">
        <v>13013</v>
      </c>
      <c r="B5244" t="s">
        <v>1020</v>
      </c>
      <c r="C5244" t="s">
        <v>128</v>
      </c>
      <c r="D5244" t="s">
        <v>22</v>
      </c>
      <c r="E5244">
        <v>1206.25</v>
      </c>
      <c r="F5244" t="s">
        <v>39</v>
      </c>
      <c r="G5244" t="s">
        <v>40</v>
      </c>
      <c r="H5244">
        <v>4.91</v>
      </c>
      <c r="I5244">
        <v>0</v>
      </c>
      <c r="J5244" t="s">
        <v>48</v>
      </c>
      <c r="K5244">
        <v>551606</v>
      </c>
      <c r="L5244">
        <v>22</v>
      </c>
      <c r="M5244">
        <v>0</v>
      </c>
      <c r="N5244">
        <v>0</v>
      </c>
      <c r="O5244">
        <v>0</v>
      </c>
      <c r="P5244">
        <v>0</v>
      </c>
      <c r="Q5244">
        <v>0</v>
      </c>
      <c r="R5244" t="s">
        <v>13014</v>
      </c>
    </row>
    <row r="5245" spans="1:19">
      <c r="A5245" t="s">
        <v>13015</v>
      </c>
      <c r="B5245" t="s">
        <v>4429</v>
      </c>
      <c r="C5245" t="s">
        <v>44</v>
      </c>
      <c r="D5245" t="s">
        <v>22</v>
      </c>
      <c r="E5245">
        <v>373.25</v>
      </c>
      <c r="F5245" t="s">
        <v>55</v>
      </c>
      <c r="G5245" t="s">
        <v>40</v>
      </c>
      <c r="H5245">
        <v>9.59</v>
      </c>
      <c r="I5245">
        <v>0</v>
      </c>
      <c r="J5245" t="s">
        <v>31</v>
      </c>
      <c r="K5245">
        <v>506579</v>
      </c>
      <c r="L5245">
        <v>41</v>
      </c>
      <c r="M5245">
        <v>0</v>
      </c>
      <c r="N5245">
        <v>1</v>
      </c>
      <c r="O5245">
        <v>0</v>
      </c>
      <c r="P5245">
        <v>0</v>
      </c>
      <c r="Q5245">
        <v>0</v>
      </c>
      <c r="R5245" t="s">
        <v>13016</v>
      </c>
    </row>
    <row r="5246" spans="1:19">
      <c r="A5246" t="s">
        <v>13017</v>
      </c>
      <c r="B5246" t="s">
        <v>13018</v>
      </c>
      <c r="C5246" t="s">
        <v>53</v>
      </c>
      <c r="D5246" t="s">
        <v>30</v>
      </c>
      <c r="E5246">
        <v>569.70000000000005</v>
      </c>
      <c r="F5246" t="s">
        <v>23</v>
      </c>
      <c r="G5246" t="s">
        <v>24</v>
      </c>
      <c r="H5246">
        <v>0.91</v>
      </c>
      <c r="I5246">
        <v>0</v>
      </c>
      <c r="J5246" t="s">
        <v>48</v>
      </c>
      <c r="K5246">
        <v>408298</v>
      </c>
      <c r="L5246">
        <v>20</v>
      </c>
      <c r="M5246">
        <v>0</v>
      </c>
      <c r="N5246">
        <v>0</v>
      </c>
      <c r="O5246">
        <v>0</v>
      </c>
      <c r="P5246">
        <v>0</v>
      </c>
      <c r="Q5246">
        <v>0</v>
      </c>
      <c r="R5246" t="s">
        <v>13019</v>
      </c>
    </row>
    <row r="5247" spans="1:19">
      <c r="A5247" t="s">
        <v>13020</v>
      </c>
      <c r="B5247" t="s">
        <v>720</v>
      </c>
      <c r="C5247" t="s">
        <v>21</v>
      </c>
      <c r="D5247" t="s">
        <v>70</v>
      </c>
      <c r="E5247">
        <v>95.28</v>
      </c>
      <c r="F5247" t="s">
        <v>55</v>
      </c>
      <c r="G5247" t="s">
        <v>24</v>
      </c>
      <c r="H5247">
        <v>6.73</v>
      </c>
      <c r="I5247">
        <v>0</v>
      </c>
      <c r="J5247" t="s">
        <v>31</v>
      </c>
      <c r="K5247">
        <v>401772</v>
      </c>
      <c r="L5247">
        <v>45</v>
      </c>
      <c r="M5247">
        <v>0</v>
      </c>
      <c r="N5247">
        <v>1</v>
      </c>
      <c r="O5247">
        <v>0</v>
      </c>
      <c r="P5247">
        <v>0</v>
      </c>
      <c r="Q5247">
        <v>0</v>
      </c>
      <c r="R5247" t="s">
        <v>13021</v>
      </c>
      <c r="S5247" t="s">
        <v>57</v>
      </c>
    </row>
    <row r="5248" spans="1:19">
      <c r="A5248" t="s">
        <v>13022</v>
      </c>
      <c r="B5248" t="s">
        <v>11136</v>
      </c>
      <c r="C5248" t="s">
        <v>29</v>
      </c>
      <c r="D5248" t="s">
        <v>22</v>
      </c>
      <c r="E5248">
        <v>517.20000000000005</v>
      </c>
      <c r="F5248" t="s">
        <v>55</v>
      </c>
      <c r="G5248" t="s">
        <v>40</v>
      </c>
      <c r="H5248">
        <v>8.5399999999999991</v>
      </c>
      <c r="I5248">
        <v>0</v>
      </c>
      <c r="J5248" t="s">
        <v>31</v>
      </c>
      <c r="K5248">
        <v>542675</v>
      </c>
      <c r="L5248">
        <v>18</v>
      </c>
      <c r="M5248">
        <v>0</v>
      </c>
      <c r="N5248">
        <v>0</v>
      </c>
      <c r="O5248">
        <v>0</v>
      </c>
      <c r="P5248">
        <v>0</v>
      </c>
      <c r="Q5248">
        <v>0</v>
      </c>
      <c r="R5248" t="s">
        <v>13023</v>
      </c>
    </row>
    <row r="5249" spans="1:19">
      <c r="A5249" t="s">
        <v>13024</v>
      </c>
      <c r="B5249" t="s">
        <v>3170</v>
      </c>
      <c r="C5249" t="s">
        <v>29</v>
      </c>
      <c r="D5249" t="s">
        <v>70</v>
      </c>
      <c r="E5249">
        <v>239.1</v>
      </c>
      <c r="F5249" t="s">
        <v>23</v>
      </c>
      <c r="G5249" t="s">
        <v>24</v>
      </c>
      <c r="H5249">
        <v>8.93</v>
      </c>
      <c r="I5249">
        <v>0</v>
      </c>
      <c r="J5249" t="s">
        <v>25</v>
      </c>
      <c r="K5249">
        <v>417624</v>
      </c>
      <c r="L5249">
        <v>18</v>
      </c>
      <c r="M5249">
        <v>0</v>
      </c>
      <c r="N5249">
        <v>0</v>
      </c>
      <c r="O5249">
        <v>0</v>
      </c>
      <c r="P5249">
        <v>0</v>
      </c>
      <c r="Q5249">
        <v>0</v>
      </c>
      <c r="R5249" t="s">
        <v>13025</v>
      </c>
    </row>
    <row r="5250" spans="1:19">
      <c r="A5250" t="s">
        <v>13026</v>
      </c>
      <c r="B5250" t="s">
        <v>844</v>
      </c>
      <c r="C5250" t="s">
        <v>121</v>
      </c>
      <c r="D5250" t="s">
        <v>22</v>
      </c>
      <c r="E5250">
        <v>118.05</v>
      </c>
      <c r="F5250" t="s">
        <v>23</v>
      </c>
      <c r="G5250" t="s">
        <v>24</v>
      </c>
      <c r="H5250">
        <v>3.43</v>
      </c>
      <c r="I5250">
        <v>0</v>
      </c>
      <c r="J5250" t="s">
        <v>48</v>
      </c>
      <c r="K5250">
        <v>478209</v>
      </c>
      <c r="L5250">
        <v>44</v>
      </c>
      <c r="M5250">
        <v>0</v>
      </c>
      <c r="N5250">
        <v>0</v>
      </c>
      <c r="O5250">
        <v>1</v>
      </c>
      <c r="P5250">
        <v>0</v>
      </c>
      <c r="Q5250">
        <v>0</v>
      </c>
      <c r="R5250" t="s">
        <v>13027</v>
      </c>
    </row>
    <row r="5251" spans="1:19">
      <c r="A5251" t="s">
        <v>13028</v>
      </c>
      <c r="B5251" t="s">
        <v>1286</v>
      </c>
      <c r="C5251" t="s">
        <v>35</v>
      </c>
      <c r="D5251" t="s">
        <v>22</v>
      </c>
      <c r="E5251">
        <v>815.5</v>
      </c>
      <c r="F5251" t="s">
        <v>39</v>
      </c>
      <c r="G5251" t="s">
        <v>24</v>
      </c>
      <c r="H5251">
        <v>8.82</v>
      </c>
      <c r="I5251">
        <v>0</v>
      </c>
      <c r="J5251" t="s">
        <v>31</v>
      </c>
      <c r="K5251">
        <v>421859</v>
      </c>
      <c r="L5251">
        <v>20</v>
      </c>
      <c r="M5251">
        <v>0</v>
      </c>
      <c r="N5251">
        <v>0</v>
      </c>
      <c r="O5251">
        <v>0</v>
      </c>
      <c r="P5251">
        <v>0</v>
      </c>
      <c r="Q5251">
        <v>0</v>
      </c>
      <c r="R5251" t="s">
        <v>13029</v>
      </c>
      <c r="S5251" t="s">
        <v>50</v>
      </c>
    </row>
    <row r="5252" spans="1:19">
      <c r="A5252" t="s">
        <v>13030</v>
      </c>
      <c r="B5252" t="s">
        <v>10051</v>
      </c>
      <c r="C5252" t="s">
        <v>21</v>
      </c>
      <c r="D5252" t="s">
        <v>54</v>
      </c>
      <c r="E5252">
        <v>891.84</v>
      </c>
      <c r="F5252" t="s">
        <v>39</v>
      </c>
      <c r="G5252" t="s">
        <v>40</v>
      </c>
      <c r="H5252">
        <v>18.399999999999999</v>
      </c>
      <c r="I5252">
        <v>0</v>
      </c>
      <c r="J5252" t="s">
        <v>48</v>
      </c>
      <c r="K5252">
        <v>483893</v>
      </c>
      <c r="L5252">
        <v>21</v>
      </c>
      <c r="M5252">
        <v>0</v>
      </c>
      <c r="N5252">
        <v>0</v>
      </c>
      <c r="O5252">
        <v>0</v>
      </c>
      <c r="P5252">
        <v>0</v>
      </c>
      <c r="Q5252">
        <v>0</v>
      </c>
      <c r="R5252" t="s">
        <v>13031</v>
      </c>
    </row>
    <row r="5253" spans="1:19">
      <c r="A5253" t="s">
        <v>13032</v>
      </c>
      <c r="B5253" t="s">
        <v>13033</v>
      </c>
      <c r="C5253" t="s">
        <v>44</v>
      </c>
      <c r="D5253" t="s">
        <v>22</v>
      </c>
      <c r="E5253">
        <v>265.11</v>
      </c>
      <c r="F5253" t="s">
        <v>23</v>
      </c>
      <c r="G5253" t="s">
        <v>24</v>
      </c>
      <c r="H5253">
        <v>0.5</v>
      </c>
      <c r="I5253">
        <v>0</v>
      </c>
      <c r="J5253" t="s">
        <v>31</v>
      </c>
      <c r="K5253">
        <v>549013</v>
      </c>
      <c r="L5253">
        <v>10</v>
      </c>
      <c r="M5253">
        <v>0</v>
      </c>
      <c r="N5253">
        <v>0</v>
      </c>
      <c r="O5253">
        <v>0</v>
      </c>
      <c r="P5253">
        <v>0</v>
      </c>
      <c r="Q5253">
        <v>0</v>
      </c>
      <c r="R5253" t="s">
        <v>13034</v>
      </c>
    </row>
    <row r="5254" spans="1:19">
      <c r="A5254" t="s">
        <v>13035</v>
      </c>
      <c r="B5254" t="s">
        <v>13036</v>
      </c>
      <c r="C5254" t="s">
        <v>29</v>
      </c>
      <c r="D5254" t="s">
        <v>22</v>
      </c>
      <c r="E5254">
        <v>234.35</v>
      </c>
      <c r="F5254" t="s">
        <v>39</v>
      </c>
      <c r="G5254" t="s">
        <v>24</v>
      </c>
      <c r="H5254">
        <v>10.77</v>
      </c>
      <c r="I5254">
        <v>0</v>
      </c>
      <c r="J5254" t="s">
        <v>144</v>
      </c>
      <c r="K5254">
        <v>491782</v>
      </c>
      <c r="L5254">
        <v>14</v>
      </c>
      <c r="M5254">
        <v>0</v>
      </c>
      <c r="N5254">
        <v>0</v>
      </c>
      <c r="O5254">
        <v>0</v>
      </c>
      <c r="P5254">
        <v>0</v>
      </c>
      <c r="Q5254">
        <v>0</v>
      </c>
      <c r="R5254" t="s">
        <v>13037</v>
      </c>
      <c r="S5254" t="s">
        <v>50</v>
      </c>
    </row>
    <row r="5255" spans="1:19">
      <c r="A5255" t="s">
        <v>13038</v>
      </c>
      <c r="B5255" t="s">
        <v>13039</v>
      </c>
      <c r="C5255" t="s">
        <v>95</v>
      </c>
      <c r="D5255" t="s">
        <v>30</v>
      </c>
      <c r="E5255">
        <v>621.53</v>
      </c>
      <c r="F5255" t="s">
        <v>23</v>
      </c>
      <c r="G5255" t="s">
        <v>24</v>
      </c>
      <c r="H5255">
        <v>4.22</v>
      </c>
      <c r="I5255">
        <v>0</v>
      </c>
      <c r="J5255" t="s">
        <v>48</v>
      </c>
      <c r="K5255">
        <v>432650</v>
      </c>
      <c r="L5255">
        <v>18</v>
      </c>
      <c r="M5255">
        <v>0</v>
      </c>
      <c r="N5255">
        <v>0</v>
      </c>
      <c r="O5255">
        <v>0</v>
      </c>
      <c r="P5255">
        <v>0</v>
      </c>
      <c r="Q5255">
        <v>0</v>
      </c>
      <c r="R5255" t="s">
        <v>13040</v>
      </c>
    </row>
    <row r="5256" spans="1:19">
      <c r="A5256" t="s">
        <v>13041</v>
      </c>
      <c r="B5256" t="s">
        <v>13042</v>
      </c>
      <c r="C5256" t="s">
        <v>44</v>
      </c>
      <c r="D5256" t="s">
        <v>22</v>
      </c>
      <c r="E5256">
        <v>2196.13</v>
      </c>
      <c r="F5256" t="s">
        <v>23</v>
      </c>
      <c r="G5256" t="s">
        <v>24</v>
      </c>
      <c r="H5256">
        <v>1.1100000000000001</v>
      </c>
      <c r="I5256">
        <v>0</v>
      </c>
      <c r="J5256" t="s">
        <v>25</v>
      </c>
      <c r="K5256">
        <v>492249</v>
      </c>
      <c r="L5256">
        <v>10</v>
      </c>
      <c r="M5256">
        <v>0</v>
      </c>
      <c r="N5256">
        <v>0</v>
      </c>
      <c r="O5256">
        <v>0</v>
      </c>
      <c r="P5256">
        <v>0</v>
      </c>
      <c r="Q5256">
        <v>0</v>
      </c>
      <c r="R5256" t="s">
        <v>13043</v>
      </c>
    </row>
    <row r="5257" spans="1:19">
      <c r="A5257" t="s">
        <v>13044</v>
      </c>
      <c r="B5257" t="s">
        <v>13045</v>
      </c>
      <c r="C5257" t="s">
        <v>21</v>
      </c>
      <c r="D5257" t="s">
        <v>22</v>
      </c>
      <c r="E5257">
        <v>94.11</v>
      </c>
      <c r="F5257" t="s">
        <v>23</v>
      </c>
      <c r="G5257" t="s">
        <v>24</v>
      </c>
      <c r="H5257">
        <v>5.96</v>
      </c>
      <c r="I5257">
        <v>0</v>
      </c>
      <c r="J5257" t="s">
        <v>25</v>
      </c>
      <c r="K5257">
        <v>502710</v>
      </c>
      <c r="L5257">
        <v>21</v>
      </c>
      <c r="M5257">
        <v>0</v>
      </c>
      <c r="N5257">
        <v>0</v>
      </c>
      <c r="O5257">
        <v>0</v>
      </c>
      <c r="P5257">
        <v>0</v>
      </c>
      <c r="Q5257">
        <v>0</v>
      </c>
      <c r="R5257" t="s">
        <v>13046</v>
      </c>
    </row>
    <row r="5258" spans="1:19">
      <c r="A5258" t="s">
        <v>13047</v>
      </c>
      <c r="B5258" t="s">
        <v>13048</v>
      </c>
      <c r="C5258" t="s">
        <v>35</v>
      </c>
      <c r="D5258" t="s">
        <v>22</v>
      </c>
      <c r="E5258">
        <v>1142.8</v>
      </c>
      <c r="F5258" t="s">
        <v>23</v>
      </c>
      <c r="G5258" t="s">
        <v>24</v>
      </c>
      <c r="H5258">
        <v>8.3699999999999992</v>
      </c>
      <c r="I5258">
        <v>0</v>
      </c>
      <c r="J5258" t="s">
        <v>31</v>
      </c>
      <c r="K5258">
        <v>510648</v>
      </c>
      <c r="L5258">
        <v>12</v>
      </c>
      <c r="M5258">
        <v>0</v>
      </c>
      <c r="N5258">
        <v>0</v>
      </c>
      <c r="O5258">
        <v>0</v>
      </c>
      <c r="P5258">
        <v>0</v>
      </c>
      <c r="Q5258">
        <v>0</v>
      </c>
      <c r="R5258" t="s">
        <v>13049</v>
      </c>
    </row>
    <row r="5259" spans="1:19">
      <c r="A5259" t="s">
        <v>13050</v>
      </c>
      <c r="B5259" t="s">
        <v>13051</v>
      </c>
      <c r="C5259" t="s">
        <v>21</v>
      </c>
      <c r="D5259" t="s">
        <v>70</v>
      </c>
      <c r="E5259">
        <v>1793.82</v>
      </c>
      <c r="F5259" t="s">
        <v>23</v>
      </c>
      <c r="G5259" t="s">
        <v>24</v>
      </c>
      <c r="H5259">
        <v>5.84</v>
      </c>
      <c r="I5259">
        <v>0</v>
      </c>
      <c r="J5259" t="s">
        <v>48</v>
      </c>
      <c r="K5259">
        <v>477793</v>
      </c>
      <c r="L5259">
        <v>41</v>
      </c>
      <c r="M5259">
        <v>0</v>
      </c>
      <c r="N5259">
        <v>0</v>
      </c>
      <c r="O5259">
        <v>1</v>
      </c>
      <c r="P5259">
        <v>0</v>
      </c>
      <c r="Q5259">
        <v>0</v>
      </c>
      <c r="R5259" t="s">
        <v>13052</v>
      </c>
    </row>
    <row r="5260" spans="1:19">
      <c r="A5260" t="s">
        <v>13053</v>
      </c>
      <c r="B5260" t="s">
        <v>9169</v>
      </c>
      <c r="C5260" t="s">
        <v>29</v>
      </c>
      <c r="D5260" t="s">
        <v>30</v>
      </c>
      <c r="E5260">
        <v>92.93</v>
      </c>
      <c r="F5260" t="s">
        <v>23</v>
      </c>
      <c r="G5260" t="s">
        <v>24</v>
      </c>
      <c r="H5260">
        <v>3.01</v>
      </c>
      <c r="I5260">
        <v>0</v>
      </c>
      <c r="J5260" t="s">
        <v>48</v>
      </c>
      <c r="K5260">
        <v>418807</v>
      </c>
      <c r="L5260">
        <v>14</v>
      </c>
      <c r="M5260">
        <v>0</v>
      </c>
      <c r="N5260">
        <v>0</v>
      </c>
      <c r="O5260">
        <v>0</v>
      </c>
      <c r="P5260">
        <v>0</v>
      </c>
      <c r="Q5260">
        <v>0</v>
      </c>
      <c r="R5260" t="s">
        <v>13054</v>
      </c>
    </row>
    <row r="5261" spans="1:19">
      <c r="A5261" t="s">
        <v>13055</v>
      </c>
      <c r="B5261" t="s">
        <v>13056</v>
      </c>
      <c r="C5261" t="s">
        <v>35</v>
      </c>
      <c r="D5261" t="s">
        <v>30</v>
      </c>
      <c r="E5261">
        <v>295.36</v>
      </c>
      <c r="F5261" t="s">
        <v>23</v>
      </c>
      <c r="G5261" t="s">
        <v>24</v>
      </c>
      <c r="H5261">
        <v>4.6399999999999997</v>
      </c>
      <c r="I5261">
        <v>0</v>
      </c>
      <c r="J5261" t="s">
        <v>31</v>
      </c>
      <c r="K5261">
        <v>446162</v>
      </c>
      <c r="L5261">
        <v>15</v>
      </c>
      <c r="M5261">
        <v>0</v>
      </c>
      <c r="N5261">
        <v>0</v>
      </c>
      <c r="O5261">
        <v>0</v>
      </c>
      <c r="P5261">
        <v>0</v>
      </c>
      <c r="Q5261">
        <v>0</v>
      </c>
      <c r="R5261" t="s">
        <v>13057</v>
      </c>
    </row>
    <row r="5262" spans="1:19">
      <c r="A5262" t="s">
        <v>13058</v>
      </c>
      <c r="B5262" t="s">
        <v>4630</v>
      </c>
      <c r="C5262" t="s">
        <v>53</v>
      </c>
      <c r="D5262" t="s">
        <v>22</v>
      </c>
      <c r="E5262">
        <v>234.85</v>
      </c>
      <c r="F5262" t="s">
        <v>23</v>
      </c>
      <c r="G5262" t="s">
        <v>24</v>
      </c>
      <c r="H5262">
        <v>10.47</v>
      </c>
      <c r="I5262">
        <v>0</v>
      </c>
      <c r="J5262" t="s">
        <v>48</v>
      </c>
      <c r="K5262">
        <v>507155</v>
      </c>
      <c r="L5262">
        <v>17</v>
      </c>
      <c r="M5262">
        <v>0</v>
      </c>
      <c r="N5262">
        <v>0</v>
      </c>
      <c r="O5262">
        <v>0</v>
      </c>
      <c r="P5262">
        <v>0</v>
      </c>
      <c r="Q5262">
        <v>0</v>
      </c>
      <c r="R5262" t="s">
        <v>13059</v>
      </c>
    </row>
    <row r="5263" spans="1:19">
      <c r="A5263" t="s">
        <v>13060</v>
      </c>
      <c r="B5263" t="s">
        <v>2692</v>
      </c>
      <c r="C5263" t="s">
        <v>60</v>
      </c>
      <c r="D5263" t="s">
        <v>30</v>
      </c>
      <c r="E5263">
        <v>69.67</v>
      </c>
      <c r="F5263" t="s">
        <v>23</v>
      </c>
      <c r="G5263" t="s">
        <v>24</v>
      </c>
      <c r="H5263">
        <v>8.02</v>
      </c>
      <c r="I5263">
        <v>0</v>
      </c>
      <c r="J5263" t="s">
        <v>25</v>
      </c>
      <c r="K5263">
        <v>433735</v>
      </c>
      <c r="L5263">
        <v>13</v>
      </c>
      <c r="M5263">
        <v>0</v>
      </c>
      <c r="N5263">
        <v>0</v>
      </c>
      <c r="O5263">
        <v>0</v>
      </c>
      <c r="P5263">
        <v>0</v>
      </c>
      <c r="Q5263">
        <v>0</v>
      </c>
      <c r="R5263" t="s">
        <v>13061</v>
      </c>
    </row>
    <row r="5264" spans="1:19">
      <c r="A5264" t="s">
        <v>13062</v>
      </c>
      <c r="B5264" t="s">
        <v>3951</v>
      </c>
      <c r="C5264" t="s">
        <v>60</v>
      </c>
      <c r="D5264" t="s">
        <v>70</v>
      </c>
      <c r="E5264">
        <v>2302.69</v>
      </c>
      <c r="F5264" t="s">
        <v>23</v>
      </c>
      <c r="G5264" t="s">
        <v>24</v>
      </c>
      <c r="H5264">
        <v>11.61</v>
      </c>
      <c r="I5264">
        <v>0</v>
      </c>
      <c r="J5264" t="s">
        <v>48</v>
      </c>
      <c r="K5264">
        <v>474439</v>
      </c>
      <c r="L5264">
        <v>17</v>
      </c>
      <c r="M5264">
        <v>0</v>
      </c>
      <c r="N5264">
        <v>0</v>
      </c>
      <c r="O5264">
        <v>0</v>
      </c>
      <c r="P5264">
        <v>0</v>
      </c>
      <c r="Q5264">
        <v>0</v>
      </c>
      <c r="R5264" t="s">
        <v>13063</v>
      </c>
    </row>
    <row r="5265" spans="1:19">
      <c r="A5265" t="s">
        <v>13064</v>
      </c>
      <c r="B5265" t="s">
        <v>13065</v>
      </c>
      <c r="C5265" t="s">
        <v>44</v>
      </c>
      <c r="D5265" t="s">
        <v>70</v>
      </c>
      <c r="E5265">
        <v>246.94</v>
      </c>
      <c r="F5265" t="s">
        <v>23</v>
      </c>
      <c r="G5265" t="s">
        <v>24</v>
      </c>
      <c r="H5265">
        <v>5.7</v>
      </c>
      <c r="I5265">
        <v>0</v>
      </c>
      <c r="J5265" t="s">
        <v>48</v>
      </c>
      <c r="K5265">
        <v>472386</v>
      </c>
      <c r="L5265">
        <v>19</v>
      </c>
      <c r="M5265">
        <v>0</v>
      </c>
      <c r="N5265">
        <v>0</v>
      </c>
      <c r="O5265">
        <v>0</v>
      </c>
      <c r="P5265">
        <v>0</v>
      </c>
      <c r="Q5265">
        <v>0</v>
      </c>
      <c r="R5265" t="s">
        <v>13066</v>
      </c>
    </row>
    <row r="5266" spans="1:19">
      <c r="A5266" t="s">
        <v>13067</v>
      </c>
      <c r="B5266" t="s">
        <v>3253</v>
      </c>
      <c r="C5266" t="s">
        <v>53</v>
      </c>
      <c r="D5266" t="s">
        <v>54</v>
      </c>
      <c r="E5266">
        <v>535.33000000000004</v>
      </c>
      <c r="F5266" t="s">
        <v>39</v>
      </c>
      <c r="G5266" t="s">
        <v>24</v>
      </c>
      <c r="H5266">
        <v>11.37</v>
      </c>
      <c r="I5266">
        <v>0</v>
      </c>
      <c r="J5266" t="s">
        <v>25</v>
      </c>
      <c r="K5266">
        <v>426982</v>
      </c>
      <c r="L5266">
        <v>23</v>
      </c>
      <c r="M5266">
        <v>0</v>
      </c>
      <c r="N5266">
        <v>0</v>
      </c>
      <c r="O5266">
        <v>0</v>
      </c>
      <c r="P5266">
        <v>0</v>
      </c>
      <c r="Q5266">
        <v>0</v>
      </c>
      <c r="R5266" t="s">
        <v>13068</v>
      </c>
      <c r="S5266" t="s">
        <v>50</v>
      </c>
    </row>
    <row r="5267" spans="1:19">
      <c r="A5267" t="s">
        <v>13069</v>
      </c>
      <c r="B5267" t="s">
        <v>7162</v>
      </c>
      <c r="C5267" t="s">
        <v>35</v>
      </c>
      <c r="D5267" t="s">
        <v>70</v>
      </c>
      <c r="E5267">
        <v>536.9</v>
      </c>
      <c r="F5267" t="s">
        <v>55</v>
      </c>
      <c r="G5267" t="s">
        <v>40</v>
      </c>
      <c r="H5267">
        <v>0.95</v>
      </c>
      <c r="I5267">
        <v>0</v>
      </c>
      <c r="J5267" t="s">
        <v>25</v>
      </c>
      <c r="K5267">
        <v>492577</v>
      </c>
      <c r="L5267">
        <v>23</v>
      </c>
      <c r="M5267">
        <v>0</v>
      </c>
      <c r="N5267">
        <v>0</v>
      </c>
      <c r="O5267">
        <v>0</v>
      </c>
      <c r="P5267">
        <v>0</v>
      </c>
      <c r="Q5267">
        <v>0</v>
      </c>
      <c r="R5267" t="s">
        <v>13070</v>
      </c>
    </row>
    <row r="5268" spans="1:19">
      <c r="A5268" t="s">
        <v>13071</v>
      </c>
      <c r="B5268" t="s">
        <v>1346</v>
      </c>
      <c r="C5268" t="s">
        <v>121</v>
      </c>
      <c r="D5268" t="s">
        <v>70</v>
      </c>
      <c r="E5268">
        <v>283.77999999999997</v>
      </c>
      <c r="F5268" t="s">
        <v>23</v>
      </c>
      <c r="G5268" t="s">
        <v>24</v>
      </c>
      <c r="H5268">
        <v>11</v>
      </c>
      <c r="I5268">
        <v>0</v>
      </c>
      <c r="J5268" t="s">
        <v>31</v>
      </c>
      <c r="K5268">
        <v>488595</v>
      </c>
      <c r="L5268">
        <v>24</v>
      </c>
      <c r="M5268">
        <v>0</v>
      </c>
      <c r="N5268">
        <v>0</v>
      </c>
      <c r="O5268">
        <v>0</v>
      </c>
      <c r="P5268">
        <v>0</v>
      </c>
      <c r="Q5268">
        <v>0</v>
      </c>
      <c r="R5268" t="s">
        <v>13072</v>
      </c>
    </row>
    <row r="5269" spans="1:19">
      <c r="A5269" t="s">
        <v>13073</v>
      </c>
      <c r="B5269" t="s">
        <v>670</v>
      </c>
      <c r="C5269" t="s">
        <v>128</v>
      </c>
      <c r="D5269" t="s">
        <v>70</v>
      </c>
      <c r="E5269">
        <v>632.27</v>
      </c>
      <c r="F5269" t="s">
        <v>39</v>
      </c>
      <c r="G5269" t="s">
        <v>40</v>
      </c>
      <c r="H5269">
        <v>4.9400000000000004</v>
      </c>
      <c r="I5269">
        <v>0</v>
      </c>
      <c r="J5269" t="s">
        <v>144</v>
      </c>
      <c r="K5269">
        <v>487318</v>
      </c>
      <c r="L5269">
        <v>19</v>
      </c>
      <c r="M5269">
        <v>0</v>
      </c>
      <c r="N5269">
        <v>0</v>
      </c>
      <c r="O5269">
        <v>0</v>
      </c>
      <c r="P5269">
        <v>0</v>
      </c>
      <c r="Q5269">
        <v>0</v>
      </c>
      <c r="R5269" t="s">
        <v>13074</v>
      </c>
    </row>
    <row r="5270" spans="1:19">
      <c r="A5270" t="s">
        <v>13075</v>
      </c>
      <c r="B5270" t="s">
        <v>13076</v>
      </c>
      <c r="C5270" t="s">
        <v>21</v>
      </c>
      <c r="D5270" t="s">
        <v>54</v>
      </c>
      <c r="E5270">
        <v>158.72999999999999</v>
      </c>
      <c r="F5270" t="s">
        <v>23</v>
      </c>
      <c r="G5270" t="s">
        <v>24</v>
      </c>
      <c r="H5270">
        <v>8.69</v>
      </c>
      <c r="I5270">
        <v>0</v>
      </c>
      <c r="J5270" t="s">
        <v>48</v>
      </c>
      <c r="K5270">
        <v>477389</v>
      </c>
      <c r="L5270">
        <v>15</v>
      </c>
      <c r="M5270">
        <v>0</v>
      </c>
      <c r="N5270">
        <v>0</v>
      </c>
      <c r="O5270">
        <v>0</v>
      </c>
      <c r="P5270">
        <v>0</v>
      </c>
      <c r="Q5270">
        <v>0</v>
      </c>
      <c r="R5270" t="s">
        <v>13077</v>
      </c>
    </row>
    <row r="5271" spans="1:19">
      <c r="A5271" t="s">
        <v>13078</v>
      </c>
      <c r="B5271" t="s">
        <v>3820</v>
      </c>
      <c r="C5271" t="s">
        <v>128</v>
      </c>
      <c r="D5271" t="s">
        <v>30</v>
      </c>
      <c r="E5271">
        <v>590.76</v>
      </c>
      <c r="F5271" t="s">
        <v>23</v>
      </c>
      <c r="G5271" t="s">
        <v>24</v>
      </c>
      <c r="H5271">
        <v>5.23</v>
      </c>
      <c r="I5271">
        <v>0</v>
      </c>
      <c r="J5271" t="s">
        <v>25</v>
      </c>
      <c r="K5271">
        <v>537224</v>
      </c>
      <c r="L5271">
        <v>12</v>
      </c>
      <c r="M5271">
        <v>0</v>
      </c>
      <c r="N5271">
        <v>0</v>
      </c>
      <c r="O5271">
        <v>0</v>
      </c>
      <c r="P5271">
        <v>0</v>
      </c>
      <c r="Q5271">
        <v>0</v>
      </c>
      <c r="R5271" t="s">
        <v>13079</v>
      </c>
    </row>
    <row r="5272" spans="1:19">
      <c r="A5272" t="s">
        <v>13080</v>
      </c>
      <c r="B5272" t="s">
        <v>5526</v>
      </c>
      <c r="C5272" t="s">
        <v>35</v>
      </c>
      <c r="D5272" t="s">
        <v>30</v>
      </c>
      <c r="E5272">
        <v>185.99</v>
      </c>
      <c r="F5272" t="s">
        <v>23</v>
      </c>
      <c r="G5272" t="s">
        <v>24</v>
      </c>
      <c r="H5272">
        <v>5.3</v>
      </c>
      <c r="I5272">
        <v>0</v>
      </c>
      <c r="J5272" t="s">
        <v>25</v>
      </c>
      <c r="K5272">
        <v>523693</v>
      </c>
      <c r="L5272">
        <v>21</v>
      </c>
      <c r="M5272">
        <v>0</v>
      </c>
      <c r="N5272">
        <v>0</v>
      </c>
      <c r="O5272">
        <v>0</v>
      </c>
      <c r="P5272">
        <v>0</v>
      </c>
      <c r="Q5272">
        <v>0</v>
      </c>
      <c r="R5272" t="s">
        <v>13081</v>
      </c>
    </row>
    <row r="5273" spans="1:19">
      <c r="A5273" t="s">
        <v>13082</v>
      </c>
      <c r="B5273" t="s">
        <v>13083</v>
      </c>
      <c r="C5273" t="s">
        <v>44</v>
      </c>
      <c r="D5273" t="s">
        <v>70</v>
      </c>
      <c r="E5273">
        <v>315.12</v>
      </c>
      <c r="F5273" t="s">
        <v>23</v>
      </c>
      <c r="G5273" t="s">
        <v>24</v>
      </c>
      <c r="H5273">
        <v>7.85</v>
      </c>
      <c r="I5273">
        <v>0</v>
      </c>
      <c r="J5273" t="s">
        <v>25</v>
      </c>
      <c r="K5273">
        <v>551677</v>
      </c>
      <c r="L5273">
        <v>25</v>
      </c>
      <c r="M5273">
        <v>0</v>
      </c>
      <c r="N5273">
        <v>0</v>
      </c>
      <c r="O5273">
        <v>0</v>
      </c>
      <c r="P5273">
        <v>0</v>
      </c>
      <c r="Q5273">
        <v>0</v>
      </c>
      <c r="R5273" t="s">
        <v>13084</v>
      </c>
    </row>
    <row r="5274" spans="1:19">
      <c r="A5274" t="s">
        <v>13085</v>
      </c>
      <c r="B5274" t="s">
        <v>4026</v>
      </c>
      <c r="C5274" t="s">
        <v>44</v>
      </c>
      <c r="D5274" t="s">
        <v>30</v>
      </c>
      <c r="E5274">
        <v>349.68</v>
      </c>
      <c r="F5274" t="s">
        <v>23</v>
      </c>
      <c r="G5274" t="s">
        <v>24</v>
      </c>
      <c r="H5274">
        <v>4.2300000000000004</v>
      </c>
      <c r="I5274">
        <v>0</v>
      </c>
      <c r="J5274" t="s">
        <v>25</v>
      </c>
      <c r="K5274">
        <v>535500</v>
      </c>
      <c r="L5274">
        <v>24</v>
      </c>
      <c r="M5274">
        <v>0</v>
      </c>
      <c r="N5274">
        <v>0</v>
      </c>
      <c r="O5274">
        <v>0</v>
      </c>
      <c r="P5274">
        <v>0</v>
      </c>
      <c r="Q5274">
        <v>0</v>
      </c>
      <c r="R5274" t="s">
        <v>13086</v>
      </c>
    </row>
    <row r="5275" spans="1:19">
      <c r="A5275" t="s">
        <v>13087</v>
      </c>
      <c r="B5275" t="s">
        <v>2744</v>
      </c>
      <c r="C5275" t="s">
        <v>44</v>
      </c>
      <c r="D5275" t="s">
        <v>54</v>
      </c>
      <c r="E5275">
        <v>521.97</v>
      </c>
      <c r="F5275" t="s">
        <v>39</v>
      </c>
      <c r="G5275" t="s">
        <v>40</v>
      </c>
      <c r="H5275">
        <v>11.89</v>
      </c>
      <c r="I5275">
        <v>0</v>
      </c>
      <c r="J5275" t="s">
        <v>25</v>
      </c>
      <c r="K5275">
        <v>538255</v>
      </c>
      <c r="L5275">
        <v>23</v>
      </c>
      <c r="M5275">
        <v>0</v>
      </c>
      <c r="N5275">
        <v>0</v>
      </c>
      <c r="O5275">
        <v>0</v>
      </c>
      <c r="P5275">
        <v>0</v>
      </c>
      <c r="Q5275">
        <v>0</v>
      </c>
      <c r="R5275" t="s">
        <v>13088</v>
      </c>
    </row>
    <row r="5276" spans="1:19">
      <c r="A5276" t="s">
        <v>13089</v>
      </c>
      <c r="B5276" t="s">
        <v>2744</v>
      </c>
      <c r="C5276" t="s">
        <v>128</v>
      </c>
      <c r="D5276" t="s">
        <v>30</v>
      </c>
      <c r="E5276">
        <v>2081.02</v>
      </c>
      <c r="F5276" t="s">
        <v>55</v>
      </c>
      <c r="G5276" t="s">
        <v>24</v>
      </c>
      <c r="H5276">
        <v>3.16</v>
      </c>
      <c r="I5276">
        <v>0</v>
      </c>
      <c r="J5276" t="s">
        <v>31</v>
      </c>
      <c r="K5276">
        <v>516055</v>
      </c>
      <c r="L5276">
        <v>19</v>
      </c>
      <c r="M5276">
        <v>0</v>
      </c>
      <c r="N5276">
        <v>0</v>
      </c>
      <c r="O5276">
        <v>0</v>
      </c>
      <c r="P5276">
        <v>0</v>
      </c>
      <c r="Q5276">
        <v>0</v>
      </c>
      <c r="R5276" t="s">
        <v>13090</v>
      </c>
      <c r="S5276" t="s">
        <v>57</v>
      </c>
    </row>
    <row r="5277" spans="1:19">
      <c r="A5277" t="s">
        <v>13091</v>
      </c>
      <c r="B5277" t="s">
        <v>7105</v>
      </c>
      <c r="C5277" t="s">
        <v>21</v>
      </c>
      <c r="D5277" t="s">
        <v>22</v>
      </c>
      <c r="E5277">
        <v>598.79999999999995</v>
      </c>
      <c r="F5277" t="s">
        <v>23</v>
      </c>
      <c r="G5277" t="s">
        <v>24</v>
      </c>
      <c r="H5277">
        <v>9.58</v>
      </c>
      <c r="I5277">
        <v>0</v>
      </c>
      <c r="J5277" t="s">
        <v>48</v>
      </c>
      <c r="K5277">
        <v>502871</v>
      </c>
      <c r="L5277">
        <v>14</v>
      </c>
      <c r="M5277">
        <v>0</v>
      </c>
      <c r="N5277">
        <v>0</v>
      </c>
      <c r="O5277">
        <v>0</v>
      </c>
      <c r="P5277">
        <v>0</v>
      </c>
      <c r="Q5277">
        <v>0</v>
      </c>
      <c r="R5277" t="s">
        <v>13092</v>
      </c>
    </row>
    <row r="5278" spans="1:19">
      <c r="A5278" t="s">
        <v>13093</v>
      </c>
      <c r="B5278" t="s">
        <v>8897</v>
      </c>
      <c r="C5278" t="s">
        <v>21</v>
      </c>
      <c r="D5278" t="s">
        <v>70</v>
      </c>
      <c r="E5278">
        <v>231.77</v>
      </c>
      <c r="F5278" t="s">
        <v>23</v>
      </c>
      <c r="G5278" t="s">
        <v>24</v>
      </c>
      <c r="H5278">
        <v>2.2000000000000002</v>
      </c>
      <c r="I5278">
        <v>0</v>
      </c>
      <c r="J5278" t="s">
        <v>48</v>
      </c>
      <c r="K5278">
        <v>506740</v>
      </c>
      <c r="L5278">
        <v>49</v>
      </c>
      <c r="M5278">
        <v>0</v>
      </c>
      <c r="N5278">
        <v>0</v>
      </c>
      <c r="O5278">
        <v>1</v>
      </c>
      <c r="P5278">
        <v>0</v>
      </c>
      <c r="Q5278">
        <v>0</v>
      </c>
      <c r="R5278" t="s">
        <v>13094</v>
      </c>
    </row>
    <row r="5279" spans="1:19">
      <c r="A5279" t="s">
        <v>13095</v>
      </c>
      <c r="B5279" t="s">
        <v>4639</v>
      </c>
      <c r="C5279" t="s">
        <v>29</v>
      </c>
      <c r="D5279" t="s">
        <v>70</v>
      </c>
      <c r="E5279">
        <v>481.03</v>
      </c>
      <c r="F5279" t="s">
        <v>55</v>
      </c>
      <c r="G5279" t="s">
        <v>24</v>
      </c>
      <c r="H5279">
        <v>11.65</v>
      </c>
      <c r="I5279">
        <v>0</v>
      </c>
      <c r="J5279" t="s">
        <v>31</v>
      </c>
      <c r="K5279">
        <v>422657</v>
      </c>
      <c r="L5279">
        <v>11</v>
      </c>
      <c r="M5279">
        <v>0</v>
      </c>
      <c r="N5279">
        <v>0</v>
      </c>
      <c r="O5279">
        <v>0</v>
      </c>
      <c r="P5279">
        <v>0</v>
      </c>
      <c r="Q5279">
        <v>0</v>
      </c>
      <c r="R5279" t="s">
        <v>13096</v>
      </c>
      <c r="S5279" t="s">
        <v>57</v>
      </c>
    </row>
    <row r="5280" spans="1:19">
      <c r="A5280" t="s">
        <v>13097</v>
      </c>
      <c r="B5280" t="s">
        <v>2199</v>
      </c>
      <c r="C5280" t="s">
        <v>53</v>
      </c>
      <c r="D5280" t="s">
        <v>22</v>
      </c>
      <c r="E5280">
        <v>1466.12</v>
      </c>
      <c r="F5280" t="s">
        <v>23</v>
      </c>
      <c r="G5280" t="s">
        <v>24</v>
      </c>
      <c r="H5280">
        <v>7.03</v>
      </c>
      <c r="I5280">
        <v>0</v>
      </c>
      <c r="J5280" t="s">
        <v>31</v>
      </c>
      <c r="K5280">
        <v>468608</v>
      </c>
      <c r="L5280">
        <v>16</v>
      </c>
      <c r="M5280">
        <v>0</v>
      </c>
      <c r="N5280">
        <v>0</v>
      </c>
      <c r="O5280">
        <v>0</v>
      </c>
      <c r="P5280">
        <v>0</v>
      </c>
      <c r="Q5280">
        <v>0</v>
      </c>
      <c r="R5280" t="s">
        <v>13098</v>
      </c>
    </row>
    <row r="5281" spans="1:19">
      <c r="A5281" t="s">
        <v>13099</v>
      </c>
      <c r="B5281" t="s">
        <v>1688</v>
      </c>
      <c r="C5281" t="s">
        <v>44</v>
      </c>
      <c r="D5281" t="s">
        <v>70</v>
      </c>
      <c r="E5281">
        <v>390.99</v>
      </c>
      <c r="F5281" t="s">
        <v>39</v>
      </c>
      <c r="G5281" t="s">
        <v>40</v>
      </c>
      <c r="H5281">
        <v>7.4</v>
      </c>
      <c r="I5281">
        <v>0</v>
      </c>
      <c r="J5281" t="s">
        <v>31</v>
      </c>
      <c r="K5281">
        <v>510046</v>
      </c>
      <c r="L5281">
        <v>10</v>
      </c>
      <c r="M5281">
        <v>0</v>
      </c>
      <c r="N5281">
        <v>0</v>
      </c>
      <c r="O5281">
        <v>0</v>
      </c>
      <c r="P5281">
        <v>0</v>
      </c>
      <c r="Q5281">
        <v>0</v>
      </c>
      <c r="R5281" t="s">
        <v>13100</v>
      </c>
    </row>
    <row r="5282" spans="1:19">
      <c r="A5282" t="s">
        <v>13101</v>
      </c>
      <c r="B5282" t="s">
        <v>1660</v>
      </c>
      <c r="C5282" t="s">
        <v>95</v>
      </c>
      <c r="D5282" t="s">
        <v>54</v>
      </c>
      <c r="E5282">
        <v>583.47</v>
      </c>
      <c r="F5282" t="s">
        <v>23</v>
      </c>
      <c r="G5282" t="s">
        <v>24</v>
      </c>
      <c r="H5282">
        <v>19.760000000000002</v>
      </c>
      <c r="I5282">
        <v>0</v>
      </c>
      <c r="J5282" t="s">
        <v>25</v>
      </c>
      <c r="K5282">
        <v>494330</v>
      </c>
      <c r="L5282">
        <v>48</v>
      </c>
      <c r="M5282">
        <v>0</v>
      </c>
      <c r="N5282">
        <v>1</v>
      </c>
      <c r="O5282">
        <v>0</v>
      </c>
      <c r="P5282">
        <v>0</v>
      </c>
      <c r="Q5282">
        <v>0</v>
      </c>
      <c r="R5282" t="s">
        <v>13102</v>
      </c>
    </row>
    <row r="5283" spans="1:19">
      <c r="A5283" t="s">
        <v>13103</v>
      </c>
      <c r="B5283" t="s">
        <v>5513</v>
      </c>
      <c r="C5283" t="s">
        <v>53</v>
      </c>
      <c r="D5283" t="s">
        <v>70</v>
      </c>
      <c r="E5283">
        <v>1045.3399999999999</v>
      </c>
      <c r="F5283" t="s">
        <v>23</v>
      </c>
      <c r="G5283" t="s">
        <v>24</v>
      </c>
      <c r="H5283">
        <v>8.49</v>
      </c>
      <c r="I5283">
        <v>0</v>
      </c>
      <c r="J5283" t="s">
        <v>48</v>
      </c>
      <c r="K5283">
        <v>447081</v>
      </c>
      <c r="L5283">
        <v>54</v>
      </c>
      <c r="M5283">
        <v>0</v>
      </c>
      <c r="N5283">
        <v>0</v>
      </c>
      <c r="O5283">
        <v>1</v>
      </c>
      <c r="P5283">
        <v>0</v>
      </c>
      <c r="Q5283">
        <v>0</v>
      </c>
      <c r="R5283" t="s">
        <v>13104</v>
      </c>
    </row>
    <row r="5284" spans="1:19">
      <c r="A5284" t="s">
        <v>13105</v>
      </c>
      <c r="B5284" t="s">
        <v>865</v>
      </c>
      <c r="C5284" t="s">
        <v>21</v>
      </c>
      <c r="D5284" t="s">
        <v>70</v>
      </c>
      <c r="E5284">
        <v>401.12</v>
      </c>
      <c r="F5284" t="s">
        <v>39</v>
      </c>
      <c r="G5284" t="s">
        <v>40</v>
      </c>
      <c r="H5284">
        <v>6.58</v>
      </c>
      <c r="I5284">
        <v>0</v>
      </c>
      <c r="J5284" t="s">
        <v>25</v>
      </c>
      <c r="K5284">
        <v>463102</v>
      </c>
      <c r="L5284">
        <v>11</v>
      </c>
      <c r="M5284">
        <v>0</v>
      </c>
      <c r="N5284">
        <v>0</v>
      </c>
      <c r="O5284">
        <v>0</v>
      </c>
      <c r="P5284">
        <v>0</v>
      </c>
      <c r="Q5284">
        <v>0</v>
      </c>
      <c r="R5284" t="s">
        <v>13106</v>
      </c>
    </row>
    <row r="5285" spans="1:19">
      <c r="A5285" t="s">
        <v>13107</v>
      </c>
      <c r="B5285" t="s">
        <v>10233</v>
      </c>
      <c r="C5285" t="s">
        <v>60</v>
      </c>
      <c r="D5285" t="s">
        <v>22</v>
      </c>
      <c r="E5285">
        <v>493.62</v>
      </c>
      <c r="F5285" t="s">
        <v>23</v>
      </c>
      <c r="G5285" t="s">
        <v>24</v>
      </c>
      <c r="H5285">
        <v>9.27</v>
      </c>
      <c r="I5285">
        <v>0</v>
      </c>
      <c r="J5285" t="s">
        <v>31</v>
      </c>
      <c r="K5285">
        <v>489985</v>
      </c>
      <c r="L5285">
        <v>12</v>
      </c>
      <c r="M5285">
        <v>0</v>
      </c>
      <c r="N5285">
        <v>0</v>
      </c>
      <c r="O5285">
        <v>0</v>
      </c>
      <c r="P5285">
        <v>0</v>
      </c>
      <c r="Q5285">
        <v>0</v>
      </c>
      <c r="R5285" t="s">
        <v>13108</v>
      </c>
    </row>
    <row r="5286" spans="1:19">
      <c r="A5286" t="s">
        <v>13109</v>
      </c>
      <c r="B5286" t="s">
        <v>13110</v>
      </c>
      <c r="C5286" t="s">
        <v>35</v>
      </c>
      <c r="D5286" t="s">
        <v>70</v>
      </c>
      <c r="E5286">
        <v>1190.55</v>
      </c>
      <c r="F5286" t="s">
        <v>39</v>
      </c>
      <c r="G5286" t="s">
        <v>40</v>
      </c>
      <c r="H5286">
        <v>10.73</v>
      </c>
      <c r="I5286">
        <v>0</v>
      </c>
      <c r="J5286" t="s">
        <v>31</v>
      </c>
      <c r="K5286">
        <v>462693</v>
      </c>
      <c r="L5286">
        <v>13</v>
      </c>
      <c r="M5286">
        <v>0</v>
      </c>
      <c r="N5286">
        <v>0</v>
      </c>
      <c r="O5286">
        <v>0</v>
      </c>
      <c r="P5286">
        <v>0</v>
      </c>
      <c r="Q5286">
        <v>0</v>
      </c>
      <c r="R5286" t="s">
        <v>13111</v>
      </c>
    </row>
    <row r="5287" spans="1:19">
      <c r="A5287" t="s">
        <v>13112</v>
      </c>
      <c r="B5287" t="s">
        <v>3636</v>
      </c>
      <c r="C5287" t="s">
        <v>35</v>
      </c>
      <c r="D5287" t="s">
        <v>30</v>
      </c>
      <c r="E5287">
        <v>382.62</v>
      </c>
      <c r="F5287" t="s">
        <v>55</v>
      </c>
      <c r="G5287" t="s">
        <v>24</v>
      </c>
      <c r="H5287">
        <v>5.78</v>
      </c>
      <c r="I5287">
        <v>0</v>
      </c>
      <c r="J5287" t="s">
        <v>31</v>
      </c>
      <c r="K5287">
        <v>489841</v>
      </c>
      <c r="L5287">
        <v>48</v>
      </c>
      <c r="M5287">
        <v>0</v>
      </c>
      <c r="N5287">
        <v>0</v>
      </c>
      <c r="O5287">
        <v>1</v>
      </c>
      <c r="P5287">
        <v>0</v>
      </c>
      <c r="Q5287">
        <v>0</v>
      </c>
      <c r="R5287" t="s">
        <v>13113</v>
      </c>
      <c r="S5287" t="s">
        <v>57</v>
      </c>
    </row>
    <row r="5288" spans="1:19">
      <c r="A5288" t="s">
        <v>13114</v>
      </c>
      <c r="B5288" t="s">
        <v>10623</v>
      </c>
      <c r="C5288" t="s">
        <v>60</v>
      </c>
      <c r="D5288" t="s">
        <v>70</v>
      </c>
      <c r="E5288">
        <v>1204.5899999999999</v>
      </c>
      <c r="F5288" t="s">
        <v>23</v>
      </c>
      <c r="G5288" t="s">
        <v>24</v>
      </c>
      <c r="H5288">
        <v>1.61</v>
      </c>
      <c r="I5288">
        <v>0</v>
      </c>
      <c r="J5288" t="s">
        <v>25</v>
      </c>
      <c r="K5288">
        <v>404684</v>
      </c>
      <c r="L5288">
        <v>13</v>
      </c>
      <c r="M5288">
        <v>0</v>
      </c>
      <c r="N5288">
        <v>0</v>
      </c>
      <c r="O5288">
        <v>0</v>
      </c>
      <c r="P5288">
        <v>0</v>
      </c>
      <c r="Q5288">
        <v>0</v>
      </c>
      <c r="R5288" t="s">
        <v>13115</v>
      </c>
    </row>
    <row r="5289" spans="1:19">
      <c r="A5289" t="s">
        <v>13116</v>
      </c>
      <c r="B5289" t="s">
        <v>891</v>
      </c>
      <c r="C5289" t="s">
        <v>121</v>
      </c>
      <c r="D5289" t="s">
        <v>30</v>
      </c>
      <c r="E5289">
        <v>1140.08</v>
      </c>
      <c r="F5289" t="s">
        <v>39</v>
      </c>
      <c r="G5289" t="s">
        <v>40</v>
      </c>
      <c r="H5289">
        <v>8.1999999999999993</v>
      </c>
      <c r="I5289">
        <v>0</v>
      </c>
      <c r="J5289" t="s">
        <v>31</v>
      </c>
      <c r="K5289">
        <v>485893</v>
      </c>
      <c r="L5289">
        <v>54</v>
      </c>
      <c r="M5289">
        <v>1</v>
      </c>
      <c r="N5289">
        <v>0</v>
      </c>
      <c r="O5289">
        <v>0</v>
      </c>
      <c r="P5289">
        <v>0</v>
      </c>
      <c r="Q5289">
        <v>1</v>
      </c>
      <c r="R5289" t="s">
        <v>13117</v>
      </c>
    </row>
    <row r="5290" spans="1:19">
      <c r="A5290" t="s">
        <v>13118</v>
      </c>
      <c r="B5290" t="s">
        <v>13119</v>
      </c>
      <c r="C5290" t="s">
        <v>121</v>
      </c>
      <c r="D5290" t="s">
        <v>30</v>
      </c>
      <c r="E5290">
        <v>424.33</v>
      </c>
      <c r="F5290" t="s">
        <v>39</v>
      </c>
      <c r="G5290" t="s">
        <v>40</v>
      </c>
      <c r="H5290">
        <v>9.1199999999999992</v>
      </c>
      <c r="I5290">
        <v>0</v>
      </c>
      <c r="J5290" t="s">
        <v>48</v>
      </c>
      <c r="K5290">
        <v>518087</v>
      </c>
      <c r="L5290">
        <v>20</v>
      </c>
      <c r="M5290">
        <v>0</v>
      </c>
      <c r="N5290">
        <v>0</v>
      </c>
      <c r="O5290">
        <v>0</v>
      </c>
      <c r="P5290">
        <v>0</v>
      </c>
      <c r="Q5290">
        <v>0</v>
      </c>
      <c r="R5290" t="s">
        <v>13120</v>
      </c>
    </row>
    <row r="5291" spans="1:19">
      <c r="A5291" t="s">
        <v>13121</v>
      </c>
      <c r="B5291" t="s">
        <v>13122</v>
      </c>
      <c r="C5291" t="s">
        <v>121</v>
      </c>
      <c r="D5291" t="s">
        <v>54</v>
      </c>
      <c r="E5291">
        <v>1439.99</v>
      </c>
      <c r="F5291" t="s">
        <v>39</v>
      </c>
      <c r="G5291" t="s">
        <v>40</v>
      </c>
      <c r="H5291">
        <v>12.22</v>
      </c>
      <c r="I5291">
        <v>0</v>
      </c>
      <c r="J5291" t="s">
        <v>25</v>
      </c>
      <c r="K5291">
        <v>470783</v>
      </c>
      <c r="L5291">
        <v>22</v>
      </c>
      <c r="M5291">
        <v>0</v>
      </c>
      <c r="N5291">
        <v>0</v>
      </c>
      <c r="O5291">
        <v>0</v>
      </c>
      <c r="P5291">
        <v>0</v>
      </c>
      <c r="Q5291">
        <v>0</v>
      </c>
      <c r="R5291" t="s">
        <v>13123</v>
      </c>
    </row>
    <row r="5292" spans="1:19">
      <c r="A5292" t="s">
        <v>13124</v>
      </c>
      <c r="B5292" t="s">
        <v>675</v>
      </c>
      <c r="C5292" t="s">
        <v>53</v>
      </c>
      <c r="D5292" t="s">
        <v>30</v>
      </c>
      <c r="E5292">
        <v>402.57</v>
      </c>
      <c r="F5292" t="s">
        <v>23</v>
      </c>
      <c r="G5292" t="s">
        <v>24</v>
      </c>
      <c r="H5292">
        <v>6.95</v>
      </c>
      <c r="I5292">
        <v>0</v>
      </c>
      <c r="J5292" t="s">
        <v>48</v>
      </c>
      <c r="K5292">
        <v>520658</v>
      </c>
      <c r="L5292">
        <v>19</v>
      </c>
      <c r="M5292">
        <v>0</v>
      </c>
      <c r="N5292">
        <v>0</v>
      </c>
      <c r="O5292">
        <v>0</v>
      </c>
      <c r="P5292">
        <v>0</v>
      </c>
      <c r="Q5292">
        <v>0</v>
      </c>
      <c r="R5292" t="s">
        <v>13125</v>
      </c>
    </row>
    <row r="5293" spans="1:19">
      <c r="A5293" t="s">
        <v>13126</v>
      </c>
      <c r="B5293" t="s">
        <v>1561</v>
      </c>
      <c r="C5293" t="s">
        <v>44</v>
      </c>
      <c r="D5293" t="s">
        <v>30</v>
      </c>
      <c r="E5293">
        <v>517.22</v>
      </c>
      <c r="F5293" t="s">
        <v>39</v>
      </c>
      <c r="G5293" t="s">
        <v>40</v>
      </c>
      <c r="H5293">
        <v>4.49</v>
      </c>
      <c r="I5293">
        <v>0</v>
      </c>
      <c r="J5293" t="s">
        <v>144</v>
      </c>
      <c r="K5293">
        <v>410222</v>
      </c>
      <c r="L5293">
        <v>14</v>
      </c>
      <c r="M5293">
        <v>0</v>
      </c>
      <c r="N5293">
        <v>0</v>
      </c>
      <c r="O5293">
        <v>0</v>
      </c>
      <c r="P5293">
        <v>0</v>
      </c>
      <c r="Q5293">
        <v>0</v>
      </c>
      <c r="R5293" t="s">
        <v>13127</v>
      </c>
    </row>
    <row r="5294" spans="1:19">
      <c r="A5294" t="s">
        <v>13128</v>
      </c>
      <c r="B5294" t="s">
        <v>4220</v>
      </c>
      <c r="C5294" t="s">
        <v>121</v>
      </c>
      <c r="D5294" t="s">
        <v>70</v>
      </c>
      <c r="E5294">
        <v>355.86</v>
      </c>
      <c r="F5294" t="s">
        <v>23</v>
      </c>
      <c r="G5294" t="s">
        <v>24</v>
      </c>
      <c r="H5294">
        <v>5.6</v>
      </c>
      <c r="I5294">
        <v>0</v>
      </c>
      <c r="J5294" t="s">
        <v>31</v>
      </c>
      <c r="K5294">
        <v>480276</v>
      </c>
      <c r="L5294">
        <v>44</v>
      </c>
      <c r="M5294">
        <v>0</v>
      </c>
      <c r="N5294">
        <v>0</v>
      </c>
      <c r="O5294">
        <v>0</v>
      </c>
      <c r="P5294">
        <v>1</v>
      </c>
      <c r="Q5294">
        <v>0</v>
      </c>
      <c r="R5294" t="s">
        <v>13129</v>
      </c>
    </row>
    <row r="5295" spans="1:19">
      <c r="A5295" t="s">
        <v>13130</v>
      </c>
      <c r="B5295" t="s">
        <v>894</v>
      </c>
      <c r="C5295" t="s">
        <v>121</v>
      </c>
      <c r="D5295" t="s">
        <v>30</v>
      </c>
      <c r="E5295">
        <v>99.92</v>
      </c>
      <c r="F5295" t="s">
        <v>55</v>
      </c>
      <c r="G5295" t="s">
        <v>24</v>
      </c>
      <c r="H5295">
        <v>8.1999999999999993</v>
      </c>
      <c r="I5295">
        <v>0</v>
      </c>
      <c r="J5295" t="s">
        <v>48</v>
      </c>
      <c r="K5295">
        <v>408932</v>
      </c>
      <c r="L5295">
        <v>25</v>
      </c>
      <c r="M5295">
        <v>0</v>
      </c>
      <c r="N5295">
        <v>0</v>
      </c>
      <c r="O5295">
        <v>0</v>
      </c>
      <c r="P5295">
        <v>0</v>
      </c>
      <c r="Q5295">
        <v>0</v>
      </c>
      <c r="R5295" t="s">
        <v>13131</v>
      </c>
      <c r="S5295" t="s">
        <v>57</v>
      </c>
    </row>
    <row r="5296" spans="1:19">
      <c r="A5296" t="s">
        <v>13132</v>
      </c>
      <c r="B5296" t="s">
        <v>13133</v>
      </c>
      <c r="C5296" t="s">
        <v>44</v>
      </c>
      <c r="D5296" t="s">
        <v>30</v>
      </c>
      <c r="E5296">
        <v>752.23</v>
      </c>
      <c r="F5296" t="s">
        <v>23</v>
      </c>
      <c r="G5296" t="s">
        <v>24</v>
      </c>
      <c r="H5296">
        <v>8.5</v>
      </c>
      <c r="I5296">
        <v>0</v>
      </c>
      <c r="J5296" t="s">
        <v>48</v>
      </c>
      <c r="K5296">
        <v>431176</v>
      </c>
      <c r="L5296">
        <v>21</v>
      </c>
      <c r="M5296">
        <v>0</v>
      </c>
      <c r="N5296">
        <v>0</v>
      </c>
      <c r="O5296">
        <v>0</v>
      </c>
      <c r="P5296">
        <v>0</v>
      </c>
      <c r="Q5296">
        <v>0</v>
      </c>
      <c r="R5296" t="s">
        <v>13134</v>
      </c>
    </row>
    <row r="5297" spans="1:18">
      <c r="A5297" t="s">
        <v>13135</v>
      </c>
      <c r="B5297" t="s">
        <v>3056</v>
      </c>
      <c r="C5297" t="s">
        <v>60</v>
      </c>
      <c r="D5297" t="s">
        <v>70</v>
      </c>
      <c r="E5297">
        <v>330</v>
      </c>
      <c r="F5297" t="s">
        <v>23</v>
      </c>
      <c r="G5297" t="s">
        <v>24</v>
      </c>
      <c r="H5297">
        <v>1.4</v>
      </c>
      <c r="I5297">
        <v>0</v>
      </c>
      <c r="J5297" t="s">
        <v>31</v>
      </c>
      <c r="K5297">
        <v>433451</v>
      </c>
      <c r="L5297">
        <v>13</v>
      </c>
      <c r="M5297">
        <v>0</v>
      </c>
      <c r="N5297">
        <v>0</v>
      </c>
      <c r="O5297">
        <v>0</v>
      </c>
      <c r="P5297">
        <v>0</v>
      </c>
      <c r="Q5297">
        <v>0</v>
      </c>
      <c r="R5297" t="s">
        <v>13136</v>
      </c>
    </row>
    <row r="5298" spans="1:18">
      <c r="A5298" t="s">
        <v>13137</v>
      </c>
      <c r="B5298" t="s">
        <v>13138</v>
      </c>
      <c r="C5298" t="s">
        <v>29</v>
      </c>
      <c r="D5298" t="s">
        <v>70</v>
      </c>
      <c r="E5298">
        <v>899.11</v>
      </c>
      <c r="F5298" t="s">
        <v>39</v>
      </c>
      <c r="G5298" t="s">
        <v>40</v>
      </c>
      <c r="H5298">
        <v>8.34</v>
      </c>
      <c r="I5298">
        <v>0</v>
      </c>
      <c r="J5298" t="s">
        <v>48</v>
      </c>
      <c r="K5298">
        <v>440274</v>
      </c>
      <c r="L5298">
        <v>13</v>
      </c>
      <c r="M5298">
        <v>0</v>
      </c>
      <c r="N5298">
        <v>0</v>
      </c>
      <c r="O5298">
        <v>0</v>
      </c>
      <c r="P5298">
        <v>0</v>
      </c>
      <c r="Q5298">
        <v>0</v>
      </c>
      <c r="R5298" t="s">
        <v>13139</v>
      </c>
    </row>
    <row r="5299" spans="1:18">
      <c r="A5299" t="s">
        <v>13140</v>
      </c>
      <c r="B5299" t="s">
        <v>8996</v>
      </c>
      <c r="C5299" t="s">
        <v>29</v>
      </c>
      <c r="D5299" t="s">
        <v>22</v>
      </c>
      <c r="E5299">
        <v>146.74</v>
      </c>
      <c r="F5299" t="s">
        <v>23</v>
      </c>
      <c r="G5299" t="s">
        <v>24</v>
      </c>
      <c r="H5299">
        <v>1.9</v>
      </c>
      <c r="I5299">
        <v>0</v>
      </c>
      <c r="J5299" t="s">
        <v>31</v>
      </c>
      <c r="K5299">
        <v>466694</v>
      </c>
      <c r="L5299">
        <v>41</v>
      </c>
      <c r="M5299">
        <v>0</v>
      </c>
      <c r="N5299">
        <v>1</v>
      </c>
      <c r="O5299">
        <v>0</v>
      </c>
      <c r="P5299">
        <v>0</v>
      </c>
      <c r="Q5299">
        <v>0</v>
      </c>
      <c r="R5299" t="s">
        <v>13141</v>
      </c>
    </row>
    <row r="5300" spans="1:18">
      <c r="A5300" t="s">
        <v>13142</v>
      </c>
      <c r="B5300" t="s">
        <v>3795</v>
      </c>
      <c r="C5300" t="s">
        <v>21</v>
      </c>
      <c r="D5300" t="s">
        <v>70</v>
      </c>
      <c r="E5300">
        <v>722.31</v>
      </c>
      <c r="F5300" t="s">
        <v>23</v>
      </c>
      <c r="G5300" t="s">
        <v>24</v>
      </c>
      <c r="H5300">
        <v>10.18</v>
      </c>
      <c r="I5300">
        <v>0</v>
      </c>
      <c r="J5300" t="s">
        <v>25</v>
      </c>
      <c r="K5300">
        <v>535534</v>
      </c>
      <c r="L5300">
        <v>15</v>
      </c>
      <c r="M5300">
        <v>0</v>
      </c>
      <c r="N5300">
        <v>0</v>
      </c>
      <c r="O5300">
        <v>0</v>
      </c>
      <c r="P5300">
        <v>0</v>
      </c>
      <c r="Q5300">
        <v>0</v>
      </c>
      <c r="R5300" t="s">
        <v>13143</v>
      </c>
    </row>
    <row r="5301" spans="1:18">
      <c r="A5301" t="s">
        <v>13144</v>
      </c>
      <c r="B5301" t="s">
        <v>13145</v>
      </c>
      <c r="C5301" t="s">
        <v>44</v>
      </c>
      <c r="D5301" t="s">
        <v>22</v>
      </c>
      <c r="E5301">
        <v>309.33999999999997</v>
      </c>
      <c r="F5301" t="s">
        <v>23</v>
      </c>
      <c r="G5301" t="s">
        <v>24</v>
      </c>
      <c r="H5301">
        <v>5.47</v>
      </c>
      <c r="I5301">
        <v>0</v>
      </c>
      <c r="J5301" t="s">
        <v>25</v>
      </c>
      <c r="K5301">
        <v>555883</v>
      </c>
      <c r="L5301">
        <v>18</v>
      </c>
      <c r="M5301">
        <v>0</v>
      </c>
      <c r="N5301">
        <v>0</v>
      </c>
      <c r="O5301">
        <v>0</v>
      </c>
      <c r="P5301">
        <v>0</v>
      </c>
      <c r="Q5301">
        <v>0</v>
      </c>
      <c r="R5301" t="s">
        <v>13146</v>
      </c>
    </row>
    <row r="5302" spans="1:18">
      <c r="A5302" t="s">
        <v>13147</v>
      </c>
      <c r="B5302" t="s">
        <v>13148</v>
      </c>
      <c r="C5302" t="s">
        <v>29</v>
      </c>
      <c r="D5302" t="s">
        <v>30</v>
      </c>
      <c r="E5302">
        <v>1277.48</v>
      </c>
      <c r="F5302" t="s">
        <v>23</v>
      </c>
      <c r="G5302" t="s">
        <v>24</v>
      </c>
      <c r="H5302">
        <v>3.39</v>
      </c>
      <c r="I5302">
        <v>0</v>
      </c>
      <c r="J5302" t="s">
        <v>48</v>
      </c>
      <c r="K5302">
        <v>531331</v>
      </c>
      <c r="L5302">
        <v>10</v>
      </c>
      <c r="M5302">
        <v>0</v>
      </c>
      <c r="N5302">
        <v>0</v>
      </c>
      <c r="O5302">
        <v>0</v>
      </c>
      <c r="P5302">
        <v>0</v>
      </c>
      <c r="Q5302">
        <v>0</v>
      </c>
      <c r="R5302" t="s">
        <v>13149</v>
      </c>
    </row>
    <row r="5303" spans="1:18">
      <c r="A5303" t="s">
        <v>13150</v>
      </c>
      <c r="B5303" t="s">
        <v>7770</v>
      </c>
      <c r="C5303" t="s">
        <v>121</v>
      </c>
      <c r="D5303" t="s">
        <v>22</v>
      </c>
      <c r="E5303">
        <v>189.99</v>
      </c>
      <c r="F5303" t="s">
        <v>23</v>
      </c>
      <c r="G5303" t="s">
        <v>24</v>
      </c>
      <c r="H5303">
        <v>10.57</v>
      </c>
      <c r="I5303">
        <v>0</v>
      </c>
      <c r="J5303" t="s">
        <v>48</v>
      </c>
      <c r="K5303">
        <v>478725</v>
      </c>
      <c r="L5303">
        <v>52</v>
      </c>
      <c r="M5303">
        <v>0</v>
      </c>
      <c r="N5303">
        <v>0</v>
      </c>
      <c r="O5303">
        <v>1</v>
      </c>
      <c r="P5303">
        <v>0</v>
      </c>
      <c r="Q5303">
        <v>0</v>
      </c>
      <c r="R5303" t="s">
        <v>13151</v>
      </c>
    </row>
    <row r="5304" spans="1:18">
      <c r="A5304" t="s">
        <v>13152</v>
      </c>
      <c r="B5304" t="s">
        <v>3344</v>
      </c>
      <c r="C5304" t="s">
        <v>21</v>
      </c>
      <c r="D5304" t="s">
        <v>54</v>
      </c>
      <c r="E5304">
        <v>195.68</v>
      </c>
      <c r="F5304" t="s">
        <v>23</v>
      </c>
      <c r="G5304" t="s">
        <v>24</v>
      </c>
      <c r="H5304">
        <v>14.93</v>
      </c>
      <c r="I5304">
        <v>0</v>
      </c>
      <c r="J5304" t="s">
        <v>25</v>
      </c>
      <c r="K5304">
        <v>559628</v>
      </c>
      <c r="L5304">
        <v>24</v>
      </c>
      <c r="M5304">
        <v>0</v>
      </c>
      <c r="N5304">
        <v>0</v>
      </c>
      <c r="O5304">
        <v>0</v>
      </c>
      <c r="P5304">
        <v>0</v>
      </c>
      <c r="Q5304">
        <v>0</v>
      </c>
      <c r="R5304" t="s">
        <v>13153</v>
      </c>
    </row>
    <row r="5305" spans="1:18">
      <c r="A5305" t="s">
        <v>13154</v>
      </c>
      <c r="B5305" t="s">
        <v>2123</v>
      </c>
      <c r="C5305" t="s">
        <v>21</v>
      </c>
      <c r="D5305" t="s">
        <v>54</v>
      </c>
      <c r="E5305">
        <v>316.63</v>
      </c>
      <c r="F5305" t="s">
        <v>55</v>
      </c>
      <c r="G5305" t="s">
        <v>40</v>
      </c>
      <c r="H5305">
        <v>11.83</v>
      </c>
      <c r="I5305">
        <v>0</v>
      </c>
      <c r="J5305" t="s">
        <v>144</v>
      </c>
      <c r="K5305">
        <v>556727</v>
      </c>
      <c r="L5305">
        <v>25</v>
      </c>
      <c r="M5305">
        <v>0</v>
      </c>
      <c r="N5305">
        <v>0</v>
      </c>
      <c r="O5305">
        <v>0</v>
      </c>
      <c r="P5305">
        <v>0</v>
      </c>
      <c r="Q5305">
        <v>0</v>
      </c>
      <c r="R5305" t="s">
        <v>13155</v>
      </c>
    </row>
    <row r="5306" spans="1:18">
      <c r="A5306" t="s">
        <v>13156</v>
      </c>
      <c r="B5306" t="s">
        <v>13157</v>
      </c>
      <c r="C5306" t="s">
        <v>21</v>
      </c>
      <c r="D5306" t="s">
        <v>30</v>
      </c>
      <c r="E5306">
        <v>463.34</v>
      </c>
      <c r="F5306" t="s">
        <v>23</v>
      </c>
      <c r="G5306" t="s">
        <v>24</v>
      </c>
      <c r="H5306">
        <v>1.68</v>
      </c>
      <c r="I5306">
        <v>0</v>
      </c>
      <c r="J5306" t="s">
        <v>144</v>
      </c>
      <c r="K5306">
        <v>437552</v>
      </c>
      <c r="L5306">
        <v>47</v>
      </c>
      <c r="M5306">
        <v>0</v>
      </c>
      <c r="N5306">
        <v>0</v>
      </c>
      <c r="O5306">
        <v>1</v>
      </c>
      <c r="P5306">
        <v>0</v>
      </c>
      <c r="Q5306">
        <v>0</v>
      </c>
      <c r="R5306" t="s">
        <v>13158</v>
      </c>
    </row>
    <row r="5307" spans="1:18">
      <c r="A5307" t="s">
        <v>13159</v>
      </c>
      <c r="B5307" t="s">
        <v>13160</v>
      </c>
      <c r="C5307" t="s">
        <v>35</v>
      </c>
      <c r="D5307" t="s">
        <v>22</v>
      </c>
      <c r="E5307">
        <v>406.97</v>
      </c>
      <c r="F5307" t="s">
        <v>23</v>
      </c>
      <c r="G5307" t="s">
        <v>24</v>
      </c>
      <c r="H5307">
        <v>0.73</v>
      </c>
      <c r="I5307">
        <v>0</v>
      </c>
      <c r="J5307" t="s">
        <v>31</v>
      </c>
      <c r="K5307">
        <v>421597</v>
      </c>
      <c r="L5307">
        <v>22</v>
      </c>
      <c r="M5307">
        <v>0</v>
      </c>
      <c r="N5307">
        <v>0</v>
      </c>
      <c r="O5307">
        <v>0</v>
      </c>
      <c r="P5307">
        <v>0</v>
      </c>
      <c r="Q5307">
        <v>0</v>
      </c>
      <c r="R5307" t="s">
        <v>13161</v>
      </c>
    </row>
    <row r="5308" spans="1:18">
      <c r="A5308" t="s">
        <v>13162</v>
      </c>
      <c r="B5308" t="s">
        <v>6122</v>
      </c>
      <c r="C5308" t="s">
        <v>128</v>
      </c>
      <c r="D5308" t="s">
        <v>30</v>
      </c>
      <c r="E5308">
        <v>1388.59</v>
      </c>
      <c r="F5308" t="s">
        <v>23</v>
      </c>
      <c r="G5308" t="s">
        <v>24</v>
      </c>
      <c r="H5308">
        <v>6.23</v>
      </c>
      <c r="I5308">
        <v>0</v>
      </c>
      <c r="J5308" t="s">
        <v>25</v>
      </c>
      <c r="K5308">
        <v>407760</v>
      </c>
      <c r="L5308">
        <v>20</v>
      </c>
      <c r="M5308">
        <v>0</v>
      </c>
      <c r="N5308">
        <v>0</v>
      </c>
      <c r="O5308">
        <v>0</v>
      </c>
      <c r="P5308">
        <v>0</v>
      </c>
      <c r="Q5308">
        <v>0</v>
      </c>
      <c r="R5308" t="s">
        <v>13163</v>
      </c>
    </row>
    <row r="5309" spans="1:18">
      <c r="A5309" t="s">
        <v>13164</v>
      </c>
      <c r="B5309" t="s">
        <v>5452</v>
      </c>
      <c r="C5309" t="s">
        <v>60</v>
      </c>
      <c r="D5309" t="s">
        <v>70</v>
      </c>
      <c r="E5309">
        <v>150.52000000000001</v>
      </c>
      <c r="F5309" t="s">
        <v>23</v>
      </c>
      <c r="G5309" t="s">
        <v>24</v>
      </c>
      <c r="H5309">
        <v>10.61</v>
      </c>
      <c r="I5309">
        <v>0</v>
      </c>
      <c r="J5309" t="s">
        <v>48</v>
      </c>
      <c r="K5309">
        <v>547488</v>
      </c>
      <c r="L5309">
        <v>22</v>
      </c>
      <c r="M5309">
        <v>0</v>
      </c>
      <c r="N5309">
        <v>0</v>
      </c>
      <c r="O5309">
        <v>0</v>
      </c>
      <c r="P5309">
        <v>0</v>
      </c>
      <c r="Q5309">
        <v>0</v>
      </c>
      <c r="R5309" t="s">
        <v>13165</v>
      </c>
    </row>
    <row r="5310" spans="1:18">
      <c r="A5310" t="s">
        <v>13166</v>
      </c>
      <c r="B5310" t="s">
        <v>189</v>
      </c>
      <c r="C5310" t="s">
        <v>21</v>
      </c>
      <c r="D5310" t="s">
        <v>70</v>
      </c>
      <c r="E5310">
        <v>209.3</v>
      </c>
      <c r="F5310" t="s">
        <v>23</v>
      </c>
      <c r="G5310" t="s">
        <v>24</v>
      </c>
      <c r="H5310">
        <v>9.51</v>
      </c>
      <c r="I5310">
        <v>0</v>
      </c>
      <c r="J5310" t="s">
        <v>25</v>
      </c>
      <c r="K5310">
        <v>541274</v>
      </c>
      <c r="L5310">
        <v>24</v>
      </c>
      <c r="M5310">
        <v>0</v>
      </c>
      <c r="N5310">
        <v>0</v>
      </c>
      <c r="O5310">
        <v>0</v>
      </c>
      <c r="P5310">
        <v>0</v>
      </c>
      <c r="Q5310">
        <v>0</v>
      </c>
      <c r="R5310" t="s">
        <v>13167</v>
      </c>
    </row>
    <row r="5311" spans="1:18">
      <c r="A5311" t="s">
        <v>13168</v>
      </c>
      <c r="B5311" t="s">
        <v>2176</v>
      </c>
      <c r="C5311" t="s">
        <v>121</v>
      </c>
      <c r="D5311" t="s">
        <v>54</v>
      </c>
      <c r="E5311">
        <v>1456.71</v>
      </c>
      <c r="F5311" t="s">
        <v>23</v>
      </c>
      <c r="G5311" t="s">
        <v>24</v>
      </c>
      <c r="H5311">
        <v>17.97</v>
      </c>
      <c r="I5311">
        <v>0</v>
      </c>
      <c r="J5311" t="s">
        <v>144</v>
      </c>
      <c r="K5311">
        <v>464391</v>
      </c>
      <c r="L5311">
        <v>11</v>
      </c>
      <c r="M5311">
        <v>0</v>
      </c>
      <c r="N5311">
        <v>0</v>
      </c>
      <c r="O5311">
        <v>0</v>
      </c>
      <c r="P5311">
        <v>0</v>
      </c>
      <c r="Q5311">
        <v>0</v>
      </c>
      <c r="R5311" t="s">
        <v>13169</v>
      </c>
    </row>
    <row r="5312" spans="1:18">
      <c r="A5312" t="s">
        <v>13170</v>
      </c>
      <c r="B5312" t="s">
        <v>6735</v>
      </c>
      <c r="C5312" t="s">
        <v>21</v>
      </c>
      <c r="D5312" t="s">
        <v>54</v>
      </c>
      <c r="E5312">
        <v>74.650000000000006</v>
      </c>
      <c r="F5312" t="s">
        <v>39</v>
      </c>
      <c r="G5312" t="s">
        <v>40</v>
      </c>
      <c r="H5312">
        <v>11.88</v>
      </c>
      <c r="I5312">
        <v>0</v>
      </c>
      <c r="J5312" t="s">
        <v>144</v>
      </c>
      <c r="K5312">
        <v>432592</v>
      </c>
      <c r="L5312">
        <v>19</v>
      </c>
      <c r="M5312">
        <v>0</v>
      </c>
      <c r="N5312">
        <v>0</v>
      </c>
      <c r="O5312">
        <v>0</v>
      </c>
      <c r="P5312">
        <v>0</v>
      </c>
      <c r="Q5312">
        <v>0</v>
      </c>
      <c r="R5312" t="s">
        <v>13171</v>
      </c>
    </row>
    <row r="5313" spans="1:19">
      <c r="A5313" t="s">
        <v>13172</v>
      </c>
      <c r="B5313" t="s">
        <v>13173</v>
      </c>
      <c r="C5313" t="s">
        <v>60</v>
      </c>
      <c r="D5313" t="s">
        <v>54</v>
      </c>
      <c r="E5313">
        <v>339.91</v>
      </c>
      <c r="F5313" t="s">
        <v>39</v>
      </c>
      <c r="G5313" t="s">
        <v>24</v>
      </c>
      <c r="H5313">
        <v>15.68</v>
      </c>
      <c r="I5313">
        <v>0</v>
      </c>
      <c r="J5313" t="s">
        <v>31</v>
      </c>
      <c r="K5313">
        <v>515986</v>
      </c>
      <c r="L5313">
        <v>11</v>
      </c>
      <c r="M5313">
        <v>0</v>
      </c>
      <c r="N5313">
        <v>0</v>
      </c>
      <c r="O5313">
        <v>0</v>
      </c>
      <c r="P5313">
        <v>0</v>
      </c>
      <c r="Q5313">
        <v>0</v>
      </c>
      <c r="R5313" t="s">
        <v>13174</v>
      </c>
      <c r="S5313" t="s">
        <v>50</v>
      </c>
    </row>
    <row r="5314" spans="1:19">
      <c r="A5314" t="s">
        <v>13175</v>
      </c>
      <c r="B5314" t="s">
        <v>3388</v>
      </c>
      <c r="C5314" t="s">
        <v>121</v>
      </c>
      <c r="D5314" t="s">
        <v>70</v>
      </c>
      <c r="E5314">
        <v>1406.7</v>
      </c>
      <c r="F5314" t="s">
        <v>23</v>
      </c>
      <c r="G5314" t="s">
        <v>24</v>
      </c>
      <c r="H5314">
        <v>1.38</v>
      </c>
      <c r="I5314">
        <v>0</v>
      </c>
      <c r="J5314" t="s">
        <v>31</v>
      </c>
      <c r="K5314">
        <v>412966</v>
      </c>
      <c r="L5314">
        <v>47</v>
      </c>
      <c r="M5314">
        <v>0</v>
      </c>
      <c r="N5314">
        <v>0</v>
      </c>
      <c r="O5314">
        <v>1</v>
      </c>
      <c r="P5314">
        <v>0</v>
      </c>
      <c r="Q5314">
        <v>0</v>
      </c>
      <c r="R5314" t="s">
        <v>13176</v>
      </c>
    </row>
    <row r="5315" spans="1:19">
      <c r="A5315" t="s">
        <v>13177</v>
      </c>
      <c r="B5315" t="s">
        <v>4449</v>
      </c>
      <c r="C5315" t="s">
        <v>128</v>
      </c>
      <c r="D5315" t="s">
        <v>30</v>
      </c>
      <c r="E5315">
        <v>465.95</v>
      </c>
      <c r="F5315" t="s">
        <v>23</v>
      </c>
      <c r="G5315" t="s">
        <v>24</v>
      </c>
      <c r="H5315">
        <v>2.39</v>
      </c>
      <c r="I5315">
        <v>0</v>
      </c>
      <c r="J5315" t="s">
        <v>48</v>
      </c>
      <c r="K5315">
        <v>442626</v>
      </c>
      <c r="L5315">
        <v>19</v>
      </c>
      <c r="M5315">
        <v>0</v>
      </c>
      <c r="N5315">
        <v>0</v>
      </c>
      <c r="O5315">
        <v>0</v>
      </c>
      <c r="P5315">
        <v>0</v>
      </c>
      <c r="Q5315">
        <v>0</v>
      </c>
      <c r="R5315" t="s">
        <v>13178</v>
      </c>
    </row>
    <row r="5316" spans="1:19">
      <c r="A5316" t="s">
        <v>13179</v>
      </c>
      <c r="B5316" t="s">
        <v>8723</v>
      </c>
      <c r="C5316" t="s">
        <v>121</v>
      </c>
      <c r="D5316" t="s">
        <v>22</v>
      </c>
      <c r="E5316">
        <v>651.5</v>
      </c>
      <c r="F5316" t="s">
        <v>23</v>
      </c>
      <c r="G5316" t="s">
        <v>24</v>
      </c>
      <c r="H5316">
        <v>1.66</v>
      </c>
      <c r="I5316">
        <v>0</v>
      </c>
      <c r="J5316" t="s">
        <v>48</v>
      </c>
      <c r="K5316">
        <v>525736</v>
      </c>
      <c r="L5316">
        <v>23</v>
      </c>
      <c r="M5316">
        <v>0</v>
      </c>
      <c r="N5316">
        <v>0</v>
      </c>
      <c r="O5316">
        <v>0</v>
      </c>
      <c r="P5316">
        <v>0</v>
      </c>
      <c r="Q5316">
        <v>0</v>
      </c>
      <c r="R5316" t="s">
        <v>13180</v>
      </c>
    </row>
    <row r="5317" spans="1:19">
      <c r="A5317" t="s">
        <v>13181</v>
      </c>
      <c r="B5317" t="s">
        <v>10126</v>
      </c>
      <c r="C5317" t="s">
        <v>44</v>
      </c>
      <c r="D5317" t="s">
        <v>54</v>
      </c>
      <c r="E5317">
        <v>489.31</v>
      </c>
      <c r="F5317" t="s">
        <v>55</v>
      </c>
      <c r="G5317" t="s">
        <v>24</v>
      </c>
      <c r="H5317">
        <v>8.4600000000000009</v>
      </c>
      <c r="I5317">
        <v>0</v>
      </c>
      <c r="J5317" t="s">
        <v>25</v>
      </c>
      <c r="K5317">
        <v>454127</v>
      </c>
      <c r="L5317">
        <v>23</v>
      </c>
      <c r="M5317">
        <v>0</v>
      </c>
      <c r="N5317">
        <v>0</v>
      </c>
      <c r="O5317">
        <v>0</v>
      </c>
      <c r="P5317">
        <v>0</v>
      </c>
      <c r="Q5317">
        <v>0</v>
      </c>
      <c r="R5317" t="s">
        <v>13182</v>
      </c>
      <c r="S5317" t="s">
        <v>57</v>
      </c>
    </row>
    <row r="5318" spans="1:19">
      <c r="A5318" t="s">
        <v>13183</v>
      </c>
      <c r="B5318" t="s">
        <v>8473</v>
      </c>
      <c r="C5318" t="s">
        <v>121</v>
      </c>
      <c r="D5318" t="s">
        <v>30</v>
      </c>
      <c r="E5318">
        <v>185.09</v>
      </c>
      <c r="F5318" t="s">
        <v>23</v>
      </c>
      <c r="G5318" t="s">
        <v>24</v>
      </c>
      <c r="H5318">
        <v>6.92</v>
      </c>
      <c r="I5318">
        <v>0</v>
      </c>
      <c r="J5318" t="s">
        <v>48</v>
      </c>
      <c r="K5318">
        <v>499784</v>
      </c>
      <c r="L5318">
        <v>14</v>
      </c>
      <c r="M5318">
        <v>0</v>
      </c>
      <c r="N5318">
        <v>0</v>
      </c>
      <c r="O5318">
        <v>0</v>
      </c>
      <c r="P5318">
        <v>0</v>
      </c>
      <c r="Q5318">
        <v>0</v>
      </c>
      <c r="R5318" t="s">
        <v>13184</v>
      </c>
    </row>
    <row r="5319" spans="1:19">
      <c r="A5319" t="s">
        <v>13185</v>
      </c>
      <c r="B5319" t="s">
        <v>2647</v>
      </c>
      <c r="C5319" t="s">
        <v>21</v>
      </c>
      <c r="D5319" t="s">
        <v>70</v>
      </c>
      <c r="E5319">
        <v>111.19</v>
      </c>
      <c r="F5319" t="s">
        <v>23</v>
      </c>
      <c r="G5319" t="s">
        <v>24</v>
      </c>
      <c r="H5319">
        <v>2.82</v>
      </c>
      <c r="I5319">
        <v>0</v>
      </c>
      <c r="J5319" t="s">
        <v>25</v>
      </c>
      <c r="K5319">
        <v>420701</v>
      </c>
      <c r="L5319">
        <v>15</v>
      </c>
      <c r="M5319">
        <v>0</v>
      </c>
      <c r="N5319">
        <v>0</v>
      </c>
      <c r="O5319">
        <v>0</v>
      </c>
      <c r="P5319">
        <v>0</v>
      </c>
      <c r="Q5319">
        <v>0</v>
      </c>
      <c r="R5319" t="s">
        <v>13186</v>
      </c>
    </row>
    <row r="5320" spans="1:19">
      <c r="A5320" t="s">
        <v>13187</v>
      </c>
      <c r="B5320" t="s">
        <v>7775</v>
      </c>
      <c r="C5320" t="s">
        <v>44</v>
      </c>
      <c r="D5320" t="s">
        <v>22</v>
      </c>
      <c r="E5320">
        <v>623.52</v>
      </c>
      <c r="F5320" t="s">
        <v>55</v>
      </c>
      <c r="G5320" t="s">
        <v>40</v>
      </c>
      <c r="H5320">
        <v>3.79</v>
      </c>
      <c r="I5320">
        <v>0</v>
      </c>
      <c r="J5320" t="s">
        <v>48</v>
      </c>
      <c r="K5320">
        <v>549945</v>
      </c>
      <c r="L5320">
        <v>12</v>
      </c>
      <c r="M5320">
        <v>0</v>
      </c>
      <c r="N5320">
        <v>0</v>
      </c>
      <c r="O5320">
        <v>0</v>
      </c>
      <c r="P5320">
        <v>0</v>
      </c>
      <c r="Q5320">
        <v>0</v>
      </c>
      <c r="R5320" t="s">
        <v>13188</v>
      </c>
    </row>
    <row r="5321" spans="1:19">
      <c r="A5321" t="s">
        <v>13189</v>
      </c>
      <c r="B5321" t="s">
        <v>13190</v>
      </c>
      <c r="C5321" t="s">
        <v>29</v>
      </c>
      <c r="D5321" t="s">
        <v>22</v>
      </c>
      <c r="E5321">
        <v>737.17</v>
      </c>
      <c r="F5321" t="s">
        <v>23</v>
      </c>
      <c r="G5321" t="s">
        <v>24</v>
      </c>
      <c r="H5321">
        <v>11</v>
      </c>
      <c r="I5321">
        <v>0</v>
      </c>
      <c r="J5321" t="s">
        <v>31</v>
      </c>
      <c r="K5321">
        <v>410242</v>
      </c>
      <c r="L5321">
        <v>23</v>
      </c>
      <c r="M5321">
        <v>0</v>
      </c>
      <c r="N5321">
        <v>0</v>
      </c>
      <c r="O5321">
        <v>0</v>
      </c>
      <c r="P5321">
        <v>0</v>
      </c>
      <c r="Q5321">
        <v>0</v>
      </c>
      <c r="R5321" t="s">
        <v>13191</v>
      </c>
    </row>
    <row r="5322" spans="1:19">
      <c r="A5322" t="s">
        <v>13192</v>
      </c>
      <c r="B5322" t="s">
        <v>8454</v>
      </c>
      <c r="C5322" t="s">
        <v>44</v>
      </c>
      <c r="D5322" t="s">
        <v>70</v>
      </c>
      <c r="E5322">
        <v>332.89</v>
      </c>
      <c r="F5322" t="s">
        <v>23</v>
      </c>
      <c r="G5322" t="s">
        <v>24</v>
      </c>
      <c r="H5322">
        <v>9.57</v>
      </c>
      <c r="I5322">
        <v>0</v>
      </c>
      <c r="J5322" t="s">
        <v>48</v>
      </c>
      <c r="K5322">
        <v>548282</v>
      </c>
      <c r="L5322">
        <v>48</v>
      </c>
      <c r="M5322">
        <v>0</v>
      </c>
      <c r="N5322">
        <v>0</v>
      </c>
      <c r="O5322">
        <v>1</v>
      </c>
      <c r="P5322">
        <v>0</v>
      </c>
      <c r="Q5322">
        <v>0</v>
      </c>
      <c r="R5322" t="s">
        <v>13193</v>
      </c>
    </row>
    <row r="5323" spans="1:19">
      <c r="A5323" t="s">
        <v>13194</v>
      </c>
      <c r="B5323" t="s">
        <v>3498</v>
      </c>
      <c r="C5323" t="s">
        <v>44</v>
      </c>
      <c r="D5323" t="s">
        <v>22</v>
      </c>
      <c r="E5323">
        <v>237.25</v>
      </c>
      <c r="F5323" t="s">
        <v>23</v>
      </c>
      <c r="G5323" t="s">
        <v>24</v>
      </c>
      <c r="H5323">
        <v>1.89</v>
      </c>
      <c r="I5323">
        <v>0</v>
      </c>
      <c r="J5323" t="s">
        <v>31</v>
      </c>
      <c r="K5323">
        <v>424774</v>
      </c>
      <c r="L5323">
        <v>20</v>
      </c>
      <c r="M5323">
        <v>0</v>
      </c>
      <c r="N5323">
        <v>0</v>
      </c>
      <c r="O5323">
        <v>0</v>
      </c>
      <c r="P5323">
        <v>0</v>
      </c>
      <c r="Q5323">
        <v>0</v>
      </c>
      <c r="R5323" t="s">
        <v>13195</v>
      </c>
    </row>
    <row r="5324" spans="1:19">
      <c r="A5324" t="s">
        <v>13196</v>
      </c>
      <c r="B5324" t="s">
        <v>8146</v>
      </c>
      <c r="C5324" t="s">
        <v>29</v>
      </c>
      <c r="D5324" t="s">
        <v>54</v>
      </c>
      <c r="E5324">
        <v>303.91000000000003</v>
      </c>
      <c r="F5324" t="s">
        <v>23</v>
      </c>
      <c r="G5324" t="s">
        <v>24</v>
      </c>
      <c r="H5324">
        <v>11.47</v>
      </c>
      <c r="I5324">
        <v>0</v>
      </c>
      <c r="J5324" t="s">
        <v>48</v>
      </c>
      <c r="K5324">
        <v>516901</v>
      </c>
      <c r="L5324">
        <v>15</v>
      </c>
      <c r="M5324">
        <v>0</v>
      </c>
      <c r="N5324">
        <v>0</v>
      </c>
      <c r="O5324">
        <v>0</v>
      </c>
      <c r="P5324">
        <v>0</v>
      </c>
      <c r="Q5324">
        <v>0</v>
      </c>
      <c r="R5324" t="s">
        <v>13197</v>
      </c>
    </row>
    <row r="5325" spans="1:19">
      <c r="A5325" t="s">
        <v>13198</v>
      </c>
      <c r="B5325" t="s">
        <v>3188</v>
      </c>
      <c r="C5325" t="s">
        <v>44</v>
      </c>
      <c r="D5325" t="s">
        <v>30</v>
      </c>
      <c r="E5325">
        <v>202.66</v>
      </c>
      <c r="F5325" t="s">
        <v>55</v>
      </c>
      <c r="G5325" t="s">
        <v>40</v>
      </c>
      <c r="H5325">
        <v>3.23</v>
      </c>
      <c r="I5325">
        <v>0</v>
      </c>
      <c r="J5325" t="s">
        <v>48</v>
      </c>
      <c r="K5325">
        <v>460809</v>
      </c>
      <c r="L5325">
        <v>11</v>
      </c>
      <c r="M5325">
        <v>0</v>
      </c>
      <c r="N5325">
        <v>0</v>
      </c>
      <c r="O5325">
        <v>0</v>
      </c>
      <c r="P5325">
        <v>0</v>
      </c>
      <c r="Q5325">
        <v>0</v>
      </c>
      <c r="R5325" t="s">
        <v>13199</v>
      </c>
    </row>
    <row r="5326" spans="1:19">
      <c r="A5326" t="s">
        <v>13200</v>
      </c>
      <c r="B5326" t="s">
        <v>12225</v>
      </c>
      <c r="C5326" t="s">
        <v>95</v>
      </c>
      <c r="D5326" t="s">
        <v>22</v>
      </c>
      <c r="E5326">
        <v>267.76</v>
      </c>
      <c r="F5326" t="s">
        <v>23</v>
      </c>
      <c r="G5326" t="s">
        <v>24</v>
      </c>
      <c r="H5326">
        <v>6.54</v>
      </c>
      <c r="I5326">
        <v>0</v>
      </c>
      <c r="J5326" t="s">
        <v>25</v>
      </c>
      <c r="K5326">
        <v>513232</v>
      </c>
      <c r="L5326">
        <v>13</v>
      </c>
      <c r="M5326">
        <v>0</v>
      </c>
      <c r="N5326">
        <v>0</v>
      </c>
      <c r="O5326">
        <v>0</v>
      </c>
      <c r="P5326">
        <v>0</v>
      </c>
      <c r="Q5326">
        <v>0</v>
      </c>
      <c r="R5326" t="s">
        <v>13201</v>
      </c>
    </row>
    <row r="5327" spans="1:19">
      <c r="A5327" t="s">
        <v>13202</v>
      </c>
      <c r="B5327" t="s">
        <v>13203</v>
      </c>
      <c r="C5327" t="s">
        <v>121</v>
      </c>
      <c r="D5327" t="s">
        <v>30</v>
      </c>
      <c r="E5327">
        <v>465.76</v>
      </c>
      <c r="F5327" t="s">
        <v>23</v>
      </c>
      <c r="G5327" t="s">
        <v>24</v>
      </c>
      <c r="H5327">
        <v>0.73</v>
      </c>
      <c r="I5327">
        <v>0</v>
      </c>
      <c r="J5327" t="s">
        <v>31</v>
      </c>
      <c r="K5327">
        <v>463932</v>
      </c>
      <c r="L5327">
        <v>21</v>
      </c>
      <c r="M5327">
        <v>0</v>
      </c>
      <c r="N5327">
        <v>0</v>
      </c>
      <c r="O5327">
        <v>0</v>
      </c>
      <c r="P5327">
        <v>0</v>
      </c>
      <c r="Q5327">
        <v>0</v>
      </c>
      <c r="R5327" t="s">
        <v>13204</v>
      </c>
    </row>
    <row r="5328" spans="1:19">
      <c r="A5328" t="s">
        <v>13205</v>
      </c>
      <c r="B5328" t="s">
        <v>1478</v>
      </c>
      <c r="C5328" t="s">
        <v>128</v>
      </c>
      <c r="D5328" t="s">
        <v>22</v>
      </c>
      <c r="E5328">
        <v>809.5</v>
      </c>
      <c r="F5328" t="s">
        <v>23</v>
      </c>
      <c r="G5328" t="s">
        <v>24</v>
      </c>
      <c r="H5328">
        <v>2.46</v>
      </c>
      <c r="I5328">
        <v>0</v>
      </c>
      <c r="J5328" t="s">
        <v>25</v>
      </c>
      <c r="K5328">
        <v>542908</v>
      </c>
      <c r="L5328">
        <v>13</v>
      </c>
      <c r="M5328">
        <v>0</v>
      </c>
      <c r="N5328">
        <v>0</v>
      </c>
      <c r="O5328">
        <v>0</v>
      </c>
      <c r="P5328">
        <v>0</v>
      </c>
      <c r="Q5328">
        <v>0</v>
      </c>
      <c r="R5328" t="s">
        <v>13206</v>
      </c>
    </row>
    <row r="5329" spans="1:18">
      <c r="A5329" t="s">
        <v>13207</v>
      </c>
      <c r="B5329" t="s">
        <v>4718</v>
      </c>
      <c r="C5329" t="s">
        <v>29</v>
      </c>
      <c r="D5329" t="s">
        <v>22</v>
      </c>
      <c r="E5329">
        <v>454.7</v>
      </c>
      <c r="F5329" t="s">
        <v>55</v>
      </c>
      <c r="G5329" t="s">
        <v>40</v>
      </c>
      <c r="H5329">
        <v>1.21</v>
      </c>
      <c r="I5329">
        <v>0</v>
      </c>
      <c r="J5329" t="s">
        <v>31</v>
      </c>
      <c r="K5329">
        <v>470677</v>
      </c>
      <c r="L5329">
        <v>55</v>
      </c>
      <c r="M5329">
        <v>1</v>
      </c>
      <c r="N5329">
        <v>0</v>
      </c>
      <c r="O5329">
        <v>0</v>
      </c>
      <c r="P5329">
        <v>0</v>
      </c>
      <c r="Q5329">
        <v>1</v>
      </c>
      <c r="R5329" t="s">
        <v>13208</v>
      </c>
    </row>
    <row r="5330" spans="1:18">
      <c r="A5330" t="s">
        <v>13209</v>
      </c>
      <c r="B5330" t="s">
        <v>1807</v>
      </c>
      <c r="C5330" t="s">
        <v>121</v>
      </c>
      <c r="D5330" t="s">
        <v>30</v>
      </c>
      <c r="E5330">
        <v>532.39</v>
      </c>
      <c r="F5330" t="s">
        <v>23</v>
      </c>
      <c r="G5330" t="s">
        <v>24</v>
      </c>
      <c r="H5330">
        <v>0.75</v>
      </c>
      <c r="I5330">
        <v>0</v>
      </c>
      <c r="J5330" t="s">
        <v>31</v>
      </c>
      <c r="K5330">
        <v>546142</v>
      </c>
      <c r="L5330">
        <v>42</v>
      </c>
      <c r="M5330">
        <v>0</v>
      </c>
      <c r="N5330">
        <v>1</v>
      </c>
      <c r="O5330">
        <v>0</v>
      </c>
      <c r="P5330">
        <v>0</v>
      </c>
      <c r="Q5330">
        <v>0</v>
      </c>
      <c r="R5330" t="s">
        <v>13210</v>
      </c>
    </row>
    <row r="5331" spans="1:18">
      <c r="A5331" t="s">
        <v>13211</v>
      </c>
      <c r="B5331" t="s">
        <v>3385</v>
      </c>
      <c r="C5331" t="s">
        <v>29</v>
      </c>
      <c r="D5331" t="s">
        <v>54</v>
      </c>
      <c r="E5331">
        <v>1426.4</v>
      </c>
      <c r="F5331" t="s">
        <v>39</v>
      </c>
      <c r="G5331" t="s">
        <v>40</v>
      </c>
      <c r="H5331">
        <v>15.23</v>
      </c>
      <c r="I5331">
        <v>0</v>
      </c>
      <c r="J5331" t="s">
        <v>25</v>
      </c>
      <c r="K5331">
        <v>487668</v>
      </c>
      <c r="L5331">
        <v>15</v>
      </c>
      <c r="M5331">
        <v>0</v>
      </c>
      <c r="N5331">
        <v>0</v>
      </c>
      <c r="O5331">
        <v>0</v>
      </c>
      <c r="P5331">
        <v>0</v>
      </c>
      <c r="Q5331">
        <v>0</v>
      </c>
      <c r="R5331" t="s">
        <v>13212</v>
      </c>
    </row>
    <row r="5332" spans="1:18">
      <c r="A5332" t="s">
        <v>13213</v>
      </c>
      <c r="B5332" t="s">
        <v>10183</v>
      </c>
      <c r="C5332" t="s">
        <v>21</v>
      </c>
      <c r="D5332" t="s">
        <v>54</v>
      </c>
      <c r="E5332">
        <v>670.55</v>
      </c>
      <c r="F5332" t="s">
        <v>23</v>
      </c>
      <c r="G5332" t="s">
        <v>24</v>
      </c>
      <c r="H5332">
        <v>10.76</v>
      </c>
      <c r="I5332">
        <v>0</v>
      </c>
      <c r="J5332" t="s">
        <v>25</v>
      </c>
      <c r="K5332">
        <v>516940</v>
      </c>
      <c r="L5332">
        <v>16</v>
      </c>
      <c r="M5332">
        <v>0</v>
      </c>
      <c r="N5332">
        <v>0</v>
      </c>
      <c r="O5332">
        <v>0</v>
      </c>
      <c r="P5332">
        <v>0</v>
      </c>
      <c r="Q5332">
        <v>0</v>
      </c>
      <c r="R5332" t="s">
        <v>13214</v>
      </c>
    </row>
    <row r="5333" spans="1:18">
      <c r="A5333" t="s">
        <v>13215</v>
      </c>
      <c r="B5333" t="s">
        <v>13216</v>
      </c>
      <c r="C5333" t="s">
        <v>44</v>
      </c>
      <c r="D5333" t="s">
        <v>70</v>
      </c>
      <c r="E5333">
        <v>348.21</v>
      </c>
      <c r="F5333" t="s">
        <v>23</v>
      </c>
      <c r="G5333" t="s">
        <v>24</v>
      </c>
      <c r="H5333">
        <v>11.62</v>
      </c>
      <c r="I5333">
        <v>0</v>
      </c>
      <c r="J5333" t="s">
        <v>31</v>
      </c>
      <c r="K5333">
        <v>464385</v>
      </c>
      <c r="L5333">
        <v>49</v>
      </c>
      <c r="M5333">
        <v>0</v>
      </c>
      <c r="N5333">
        <v>1</v>
      </c>
      <c r="O5333">
        <v>0</v>
      </c>
      <c r="P5333">
        <v>0</v>
      </c>
      <c r="Q5333">
        <v>0</v>
      </c>
      <c r="R5333" t="s">
        <v>13217</v>
      </c>
    </row>
    <row r="5334" spans="1:18">
      <c r="A5334" t="s">
        <v>13218</v>
      </c>
      <c r="B5334" t="s">
        <v>2632</v>
      </c>
      <c r="C5334" t="s">
        <v>44</v>
      </c>
      <c r="D5334" t="s">
        <v>70</v>
      </c>
      <c r="E5334">
        <v>794.89</v>
      </c>
      <c r="F5334" t="s">
        <v>23</v>
      </c>
      <c r="G5334" t="s">
        <v>24</v>
      </c>
      <c r="H5334">
        <v>4.91</v>
      </c>
      <c r="I5334">
        <v>0</v>
      </c>
      <c r="J5334" t="s">
        <v>31</v>
      </c>
      <c r="K5334">
        <v>431658</v>
      </c>
      <c r="L5334">
        <v>25</v>
      </c>
      <c r="M5334">
        <v>0</v>
      </c>
      <c r="N5334">
        <v>0</v>
      </c>
      <c r="O5334">
        <v>0</v>
      </c>
      <c r="P5334">
        <v>0</v>
      </c>
      <c r="Q5334">
        <v>0</v>
      </c>
      <c r="R5334" t="s">
        <v>13219</v>
      </c>
    </row>
    <row r="5335" spans="1:18">
      <c r="A5335" t="s">
        <v>13220</v>
      </c>
      <c r="B5335" t="s">
        <v>814</v>
      </c>
      <c r="C5335" t="s">
        <v>29</v>
      </c>
      <c r="D5335" t="s">
        <v>70</v>
      </c>
      <c r="E5335">
        <v>205.81</v>
      </c>
      <c r="F5335" t="s">
        <v>23</v>
      </c>
      <c r="G5335" t="s">
        <v>24</v>
      </c>
      <c r="H5335">
        <v>6.35</v>
      </c>
      <c r="I5335">
        <v>0</v>
      </c>
      <c r="J5335" t="s">
        <v>31</v>
      </c>
      <c r="K5335">
        <v>500122</v>
      </c>
      <c r="L5335">
        <v>23</v>
      </c>
      <c r="M5335">
        <v>0</v>
      </c>
      <c r="N5335">
        <v>0</v>
      </c>
      <c r="O5335">
        <v>0</v>
      </c>
      <c r="P5335">
        <v>0</v>
      </c>
      <c r="Q5335">
        <v>0</v>
      </c>
      <c r="R5335" t="s">
        <v>13221</v>
      </c>
    </row>
    <row r="5336" spans="1:18">
      <c r="A5336" t="s">
        <v>13222</v>
      </c>
      <c r="B5336" t="s">
        <v>8831</v>
      </c>
      <c r="C5336" t="s">
        <v>21</v>
      </c>
      <c r="D5336" t="s">
        <v>30</v>
      </c>
      <c r="E5336">
        <v>208.55</v>
      </c>
      <c r="F5336" t="s">
        <v>23</v>
      </c>
      <c r="G5336" t="s">
        <v>24</v>
      </c>
      <c r="H5336">
        <v>6.83</v>
      </c>
      <c r="I5336">
        <v>0</v>
      </c>
      <c r="J5336" t="s">
        <v>48</v>
      </c>
      <c r="K5336">
        <v>555340</v>
      </c>
      <c r="L5336">
        <v>44</v>
      </c>
      <c r="M5336">
        <v>0</v>
      </c>
      <c r="N5336">
        <v>1</v>
      </c>
      <c r="O5336">
        <v>0</v>
      </c>
      <c r="P5336">
        <v>0</v>
      </c>
      <c r="Q5336">
        <v>0</v>
      </c>
      <c r="R5336" t="s">
        <v>13223</v>
      </c>
    </row>
    <row r="5337" spans="1:18">
      <c r="A5337" t="s">
        <v>13224</v>
      </c>
      <c r="B5337" t="s">
        <v>1415</v>
      </c>
      <c r="C5337" t="s">
        <v>44</v>
      </c>
      <c r="D5337" t="s">
        <v>30</v>
      </c>
      <c r="E5337">
        <v>625.05999999999995</v>
      </c>
      <c r="F5337" t="s">
        <v>23</v>
      </c>
      <c r="G5337" t="s">
        <v>24</v>
      </c>
      <c r="H5337">
        <v>7.91</v>
      </c>
      <c r="I5337">
        <v>0</v>
      </c>
      <c r="J5337" t="s">
        <v>48</v>
      </c>
      <c r="K5337">
        <v>519979</v>
      </c>
      <c r="L5337">
        <v>23</v>
      </c>
      <c r="M5337">
        <v>0</v>
      </c>
      <c r="N5337">
        <v>0</v>
      </c>
      <c r="O5337">
        <v>0</v>
      </c>
      <c r="P5337">
        <v>0</v>
      </c>
      <c r="Q5337">
        <v>0</v>
      </c>
      <c r="R5337" t="s">
        <v>13225</v>
      </c>
    </row>
    <row r="5338" spans="1:18">
      <c r="A5338" t="s">
        <v>13226</v>
      </c>
      <c r="B5338" t="s">
        <v>5452</v>
      </c>
      <c r="C5338" t="s">
        <v>53</v>
      </c>
      <c r="D5338" t="s">
        <v>22</v>
      </c>
      <c r="E5338">
        <v>230.83</v>
      </c>
      <c r="F5338" t="s">
        <v>23</v>
      </c>
      <c r="G5338" t="s">
        <v>24</v>
      </c>
      <c r="H5338">
        <v>10.17</v>
      </c>
      <c r="I5338">
        <v>0</v>
      </c>
      <c r="J5338" t="s">
        <v>48</v>
      </c>
      <c r="K5338">
        <v>441974</v>
      </c>
      <c r="L5338">
        <v>13</v>
      </c>
      <c r="M5338">
        <v>0</v>
      </c>
      <c r="N5338">
        <v>0</v>
      </c>
      <c r="O5338">
        <v>0</v>
      </c>
      <c r="P5338">
        <v>0</v>
      </c>
      <c r="Q5338">
        <v>0</v>
      </c>
      <c r="R5338" t="s">
        <v>13227</v>
      </c>
    </row>
    <row r="5339" spans="1:18">
      <c r="A5339" t="s">
        <v>13228</v>
      </c>
      <c r="B5339" t="s">
        <v>6767</v>
      </c>
      <c r="C5339" t="s">
        <v>44</v>
      </c>
      <c r="D5339" t="s">
        <v>70</v>
      </c>
      <c r="E5339">
        <v>366.2</v>
      </c>
      <c r="F5339" t="s">
        <v>23</v>
      </c>
      <c r="G5339" t="s">
        <v>24</v>
      </c>
      <c r="H5339">
        <v>5.49</v>
      </c>
      <c r="I5339">
        <v>0</v>
      </c>
      <c r="J5339" t="s">
        <v>31</v>
      </c>
      <c r="K5339">
        <v>415410</v>
      </c>
      <c r="L5339">
        <v>16</v>
      </c>
      <c r="M5339">
        <v>0</v>
      </c>
      <c r="N5339">
        <v>0</v>
      </c>
      <c r="O5339">
        <v>0</v>
      </c>
      <c r="P5339">
        <v>0</v>
      </c>
      <c r="Q5339">
        <v>0</v>
      </c>
      <c r="R5339" t="s">
        <v>13229</v>
      </c>
    </row>
    <row r="5340" spans="1:18">
      <c r="A5340" t="s">
        <v>13230</v>
      </c>
      <c r="B5340" t="s">
        <v>2789</v>
      </c>
      <c r="C5340" t="s">
        <v>44</v>
      </c>
      <c r="D5340" t="s">
        <v>70</v>
      </c>
      <c r="E5340">
        <v>204.13</v>
      </c>
      <c r="F5340" t="s">
        <v>23</v>
      </c>
      <c r="G5340" t="s">
        <v>24</v>
      </c>
      <c r="H5340">
        <v>7.63</v>
      </c>
      <c r="I5340">
        <v>0</v>
      </c>
      <c r="J5340" t="s">
        <v>144</v>
      </c>
      <c r="K5340">
        <v>492018</v>
      </c>
      <c r="L5340">
        <v>46</v>
      </c>
      <c r="M5340">
        <v>0</v>
      </c>
      <c r="N5340">
        <v>1</v>
      </c>
      <c r="O5340">
        <v>0</v>
      </c>
      <c r="P5340">
        <v>0</v>
      </c>
      <c r="Q5340">
        <v>0</v>
      </c>
      <c r="R5340" t="s">
        <v>13231</v>
      </c>
    </row>
    <row r="5341" spans="1:18">
      <c r="A5341" t="s">
        <v>13232</v>
      </c>
      <c r="B5341" t="s">
        <v>4089</v>
      </c>
      <c r="C5341" t="s">
        <v>21</v>
      </c>
      <c r="D5341" t="s">
        <v>22</v>
      </c>
      <c r="E5341">
        <v>133.28</v>
      </c>
      <c r="F5341" t="s">
        <v>55</v>
      </c>
      <c r="G5341" t="s">
        <v>40</v>
      </c>
      <c r="H5341">
        <v>4.53</v>
      </c>
      <c r="I5341">
        <v>0</v>
      </c>
      <c r="J5341" t="s">
        <v>25</v>
      </c>
      <c r="K5341">
        <v>514245</v>
      </c>
      <c r="L5341">
        <v>11</v>
      </c>
      <c r="M5341">
        <v>0</v>
      </c>
      <c r="N5341">
        <v>0</v>
      </c>
      <c r="O5341">
        <v>0</v>
      </c>
      <c r="P5341">
        <v>0</v>
      </c>
      <c r="Q5341">
        <v>0</v>
      </c>
      <c r="R5341" t="s">
        <v>13233</v>
      </c>
    </row>
    <row r="5342" spans="1:18">
      <c r="A5342" t="s">
        <v>13234</v>
      </c>
      <c r="B5342" t="s">
        <v>385</v>
      </c>
      <c r="C5342" t="s">
        <v>21</v>
      </c>
      <c r="D5342" t="s">
        <v>70</v>
      </c>
      <c r="E5342">
        <v>267.95999999999998</v>
      </c>
      <c r="F5342" t="s">
        <v>23</v>
      </c>
      <c r="G5342" t="s">
        <v>24</v>
      </c>
      <c r="H5342">
        <v>11.18</v>
      </c>
      <c r="I5342">
        <v>0</v>
      </c>
      <c r="J5342" t="s">
        <v>25</v>
      </c>
      <c r="K5342">
        <v>556744</v>
      </c>
      <c r="L5342">
        <v>22</v>
      </c>
      <c r="M5342">
        <v>0</v>
      </c>
      <c r="N5342">
        <v>0</v>
      </c>
      <c r="O5342">
        <v>0</v>
      </c>
      <c r="P5342">
        <v>0</v>
      </c>
      <c r="Q5342">
        <v>0</v>
      </c>
      <c r="R5342" t="s">
        <v>13235</v>
      </c>
    </row>
    <row r="5343" spans="1:18">
      <c r="A5343" t="s">
        <v>13236</v>
      </c>
      <c r="B5343" t="s">
        <v>3700</v>
      </c>
      <c r="C5343" t="s">
        <v>95</v>
      </c>
      <c r="D5343" t="s">
        <v>30</v>
      </c>
      <c r="E5343">
        <v>271.32</v>
      </c>
      <c r="F5343" t="s">
        <v>23</v>
      </c>
      <c r="G5343" t="s">
        <v>24</v>
      </c>
      <c r="H5343">
        <v>6.02</v>
      </c>
      <c r="I5343">
        <v>0</v>
      </c>
      <c r="J5343" t="s">
        <v>144</v>
      </c>
      <c r="K5343">
        <v>498568</v>
      </c>
      <c r="L5343">
        <v>19</v>
      </c>
      <c r="M5343">
        <v>0</v>
      </c>
      <c r="N5343">
        <v>0</v>
      </c>
      <c r="O5343">
        <v>0</v>
      </c>
      <c r="P5343">
        <v>0</v>
      </c>
      <c r="Q5343">
        <v>0</v>
      </c>
      <c r="R5343" t="s">
        <v>13237</v>
      </c>
    </row>
    <row r="5344" spans="1:18">
      <c r="A5344" t="s">
        <v>13238</v>
      </c>
      <c r="B5344" t="s">
        <v>13239</v>
      </c>
      <c r="C5344" t="s">
        <v>35</v>
      </c>
      <c r="D5344" t="s">
        <v>22</v>
      </c>
      <c r="E5344">
        <v>280.35000000000002</v>
      </c>
      <c r="F5344" t="s">
        <v>23</v>
      </c>
      <c r="G5344" t="s">
        <v>24</v>
      </c>
      <c r="H5344">
        <v>4.45</v>
      </c>
      <c r="I5344">
        <v>0</v>
      </c>
      <c r="J5344" t="s">
        <v>31</v>
      </c>
      <c r="K5344">
        <v>519132</v>
      </c>
      <c r="L5344">
        <v>11</v>
      </c>
      <c r="M5344">
        <v>0</v>
      </c>
      <c r="N5344">
        <v>0</v>
      </c>
      <c r="O5344">
        <v>0</v>
      </c>
      <c r="P5344">
        <v>0</v>
      </c>
      <c r="Q5344">
        <v>0</v>
      </c>
      <c r="R5344" t="s">
        <v>13240</v>
      </c>
    </row>
    <row r="5345" spans="1:19">
      <c r="A5345" t="s">
        <v>13241</v>
      </c>
      <c r="B5345" t="s">
        <v>1358</v>
      </c>
      <c r="C5345" t="s">
        <v>95</v>
      </c>
      <c r="D5345" t="s">
        <v>54</v>
      </c>
      <c r="E5345">
        <v>672.12</v>
      </c>
      <c r="F5345" t="s">
        <v>23</v>
      </c>
      <c r="G5345" t="s">
        <v>24</v>
      </c>
      <c r="H5345">
        <v>11.57</v>
      </c>
      <c r="I5345">
        <v>0</v>
      </c>
      <c r="J5345" t="s">
        <v>31</v>
      </c>
      <c r="K5345">
        <v>420723</v>
      </c>
      <c r="L5345">
        <v>21</v>
      </c>
      <c r="M5345">
        <v>0</v>
      </c>
      <c r="N5345">
        <v>0</v>
      </c>
      <c r="O5345">
        <v>0</v>
      </c>
      <c r="P5345">
        <v>0</v>
      </c>
      <c r="Q5345">
        <v>0</v>
      </c>
      <c r="R5345" t="s">
        <v>13242</v>
      </c>
    </row>
    <row r="5346" spans="1:19">
      <c r="A5346" t="s">
        <v>13243</v>
      </c>
      <c r="B5346" t="s">
        <v>3844</v>
      </c>
      <c r="C5346" t="s">
        <v>29</v>
      </c>
      <c r="D5346" t="s">
        <v>54</v>
      </c>
      <c r="E5346">
        <v>100.56</v>
      </c>
      <c r="F5346" t="s">
        <v>23</v>
      </c>
      <c r="G5346" t="s">
        <v>24</v>
      </c>
      <c r="H5346">
        <v>11.78</v>
      </c>
      <c r="I5346">
        <v>0</v>
      </c>
      <c r="J5346" t="s">
        <v>31</v>
      </c>
      <c r="K5346">
        <v>539262</v>
      </c>
      <c r="L5346">
        <v>15</v>
      </c>
      <c r="M5346">
        <v>0</v>
      </c>
      <c r="N5346">
        <v>0</v>
      </c>
      <c r="O5346">
        <v>0</v>
      </c>
      <c r="P5346">
        <v>0</v>
      </c>
      <c r="Q5346">
        <v>0</v>
      </c>
      <c r="R5346" t="s">
        <v>13244</v>
      </c>
    </row>
    <row r="5347" spans="1:19">
      <c r="A5347" t="s">
        <v>13245</v>
      </c>
      <c r="B5347" t="s">
        <v>7356</v>
      </c>
      <c r="C5347" t="s">
        <v>128</v>
      </c>
      <c r="D5347" t="s">
        <v>54</v>
      </c>
      <c r="E5347">
        <v>309.23</v>
      </c>
      <c r="F5347" t="s">
        <v>23</v>
      </c>
      <c r="G5347" t="s">
        <v>24</v>
      </c>
      <c r="H5347">
        <v>16.84</v>
      </c>
      <c r="I5347">
        <v>0</v>
      </c>
      <c r="J5347" t="s">
        <v>31</v>
      </c>
      <c r="K5347">
        <v>495732</v>
      </c>
      <c r="L5347">
        <v>11</v>
      </c>
      <c r="M5347">
        <v>0</v>
      </c>
      <c r="N5347">
        <v>0</v>
      </c>
      <c r="O5347">
        <v>0</v>
      </c>
      <c r="P5347">
        <v>0</v>
      </c>
      <c r="Q5347">
        <v>0</v>
      </c>
      <c r="R5347" t="s">
        <v>13246</v>
      </c>
    </row>
    <row r="5348" spans="1:19">
      <c r="A5348" t="s">
        <v>13247</v>
      </c>
      <c r="B5348" t="s">
        <v>12984</v>
      </c>
      <c r="C5348" t="s">
        <v>44</v>
      </c>
      <c r="D5348" t="s">
        <v>54</v>
      </c>
      <c r="E5348">
        <v>433.68</v>
      </c>
      <c r="F5348" t="s">
        <v>23</v>
      </c>
      <c r="G5348" t="s">
        <v>24</v>
      </c>
      <c r="H5348">
        <v>10.65</v>
      </c>
      <c r="I5348">
        <v>0</v>
      </c>
      <c r="J5348" t="s">
        <v>144</v>
      </c>
      <c r="K5348">
        <v>402406</v>
      </c>
      <c r="L5348">
        <v>11</v>
      </c>
      <c r="M5348">
        <v>0</v>
      </c>
      <c r="N5348">
        <v>0</v>
      </c>
      <c r="O5348">
        <v>0</v>
      </c>
      <c r="P5348">
        <v>0</v>
      </c>
      <c r="Q5348">
        <v>0</v>
      </c>
      <c r="R5348" t="s">
        <v>13248</v>
      </c>
    </row>
    <row r="5349" spans="1:19">
      <c r="A5349" t="s">
        <v>13249</v>
      </c>
      <c r="B5349" t="s">
        <v>6019</v>
      </c>
      <c r="C5349" t="s">
        <v>21</v>
      </c>
      <c r="D5349" t="s">
        <v>30</v>
      </c>
      <c r="E5349">
        <v>327.91</v>
      </c>
      <c r="F5349" t="s">
        <v>39</v>
      </c>
      <c r="G5349" t="s">
        <v>40</v>
      </c>
      <c r="H5349">
        <v>1.06</v>
      </c>
      <c r="I5349">
        <v>0</v>
      </c>
      <c r="J5349" t="s">
        <v>48</v>
      </c>
      <c r="K5349">
        <v>461598</v>
      </c>
      <c r="L5349">
        <v>14</v>
      </c>
      <c r="M5349">
        <v>0</v>
      </c>
      <c r="N5349">
        <v>0</v>
      </c>
      <c r="O5349">
        <v>0</v>
      </c>
      <c r="P5349">
        <v>0</v>
      </c>
      <c r="Q5349">
        <v>0</v>
      </c>
      <c r="R5349" t="s">
        <v>13250</v>
      </c>
    </row>
    <row r="5350" spans="1:19">
      <c r="A5350" t="s">
        <v>13251</v>
      </c>
      <c r="B5350" t="s">
        <v>965</v>
      </c>
      <c r="C5350" t="s">
        <v>111</v>
      </c>
      <c r="D5350" t="s">
        <v>22</v>
      </c>
      <c r="E5350">
        <v>690.32</v>
      </c>
      <c r="F5350" t="s">
        <v>23</v>
      </c>
      <c r="G5350" t="s">
        <v>24</v>
      </c>
      <c r="H5350">
        <v>1.87</v>
      </c>
      <c r="I5350">
        <v>0</v>
      </c>
      <c r="J5350" t="s">
        <v>31</v>
      </c>
      <c r="K5350">
        <v>456418</v>
      </c>
      <c r="L5350">
        <v>24</v>
      </c>
      <c r="M5350">
        <v>0</v>
      </c>
      <c r="N5350">
        <v>0</v>
      </c>
      <c r="O5350">
        <v>0</v>
      </c>
      <c r="P5350">
        <v>0</v>
      </c>
      <c r="Q5350">
        <v>0</v>
      </c>
      <c r="R5350" t="s">
        <v>13252</v>
      </c>
    </row>
    <row r="5351" spans="1:19">
      <c r="A5351" t="s">
        <v>13253</v>
      </c>
      <c r="B5351" t="s">
        <v>13254</v>
      </c>
      <c r="C5351" t="s">
        <v>35</v>
      </c>
      <c r="D5351" t="s">
        <v>54</v>
      </c>
      <c r="E5351">
        <v>551.14</v>
      </c>
      <c r="F5351" t="s">
        <v>39</v>
      </c>
      <c r="G5351" t="s">
        <v>40</v>
      </c>
      <c r="H5351">
        <v>12.83</v>
      </c>
      <c r="I5351">
        <v>0</v>
      </c>
      <c r="J5351" t="s">
        <v>144</v>
      </c>
      <c r="K5351">
        <v>446811</v>
      </c>
      <c r="L5351">
        <v>20</v>
      </c>
      <c r="M5351">
        <v>0</v>
      </c>
      <c r="N5351">
        <v>0</v>
      </c>
      <c r="O5351">
        <v>0</v>
      </c>
      <c r="P5351">
        <v>0</v>
      </c>
      <c r="Q5351">
        <v>0</v>
      </c>
      <c r="R5351" t="s">
        <v>13255</v>
      </c>
    </row>
    <row r="5352" spans="1:19">
      <c r="A5352" t="s">
        <v>13256</v>
      </c>
      <c r="B5352" t="s">
        <v>941</v>
      </c>
      <c r="C5352" t="s">
        <v>60</v>
      </c>
      <c r="D5352" t="s">
        <v>54</v>
      </c>
      <c r="E5352">
        <v>624.83000000000004</v>
      </c>
      <c r="F5352" t="s">
        <v>55</v>
      </c>
      <c r="G5352" t="s">
        <v>24</v>
      </c>
      <c r="H5352">
        <v>19.2</v>
      </c>
      <c r="I5352">
        <v>0</v>
      </c>
      <c r="J5352" t="s">
        <v>25</v>
      </c>
      <c r="K5352">
        <v>459941</v>
      </c>
      <c r="L5352">
        <v>22</v>
      </c>
      <c r="M5352">
        <v>0</v>
      </c>
      <c r="N5352">
        <v>0</v>
      </c>
      <c r="O5352">
        <v>0</v>
      </c>
      <c r="P5352">
        <v>0</v>
      </c>
      <c r="Q5352">
        <v>0</v>
      </c>
      <c r="R5352" t="s">
        <v>13257</v>
      </c>
      <c r="S5352" t="s">
        <v>57</v>
      </c>
    </row>
    <row r="5353" spans="1:19">
      <c r="A5353" t="s">
        <v>13258</v>
      </c>
      <c r="B5353" t="s">
        <v>11590</v>
      </c>
      <c r="C5353" t="s">
        <v>128</v>
      </c>
      <c r="D5353" t="s">
        <v>22</v>
      </c>
      <c r="E5353">
        <v>1527.97</v>
      </c>
      <c r="F5353" t="s">
        <v>23</v>
      </c>
      <c r="G5353" t="s">
        <v>24</v>
      </c>
      <c r="H5353">
        <v>1.96</v>
      </c>
      <c r="I5353">
        <v>0</v>
      </c>
      <c r="J5353" t="s">
        <v>25</v>
      </c>
      <c r="K5353">
        <v>555429</v>
      </c>
      <c r="L5353">
        <v>24</v>
      </c>
      <c r="M5353">
        <v>0</v>
      </c>
      <c r="N5353">
        <v>0</v>
      </c>
      <c r="O5353">
        <v>0</v>
      </c>
      <c r="P5353">
        <v>0</v>
      </c>
      <c r="Q5353">
        <v>0</v>
      </c>
      <c r="R5353" t="s">
        <v>13259</v>
      </c>
    </row>
    <row r="5354" spans="1:19">
      <c r="A5354" t="s">
        <v>13260</v>
      </c>
      <c r="B5354" t="s">
        <v>3954</v>
      </c>
      <c r="C5354" t="s">
        <v>121</v>
      </c>
      <c r="D5354" t="s">
        <v>30</v>
      </c>
      <c r="E5354">
        <v>454.53</v>
      </c>
      <c r="F5354" t="s">
        <v>23</v>
      </c>
      <c r="G5354" t="s">
        <v>24</v>
      </c>
      <c r="H5354">
        <v>8.9600000000000009</v>
      </c>
      <c r="I5354">
        <v>0</v>
      </c>
      <c r="J5354" t="s">
        <v>144</v>
      </c>
      <c r="K5354">
        <v>426194</v>
      </c>
      <c r="L5354">
        <v>25</v>
      </c>
      <c r="M5354">
        <v>0</v>
      </c>
      <c r="N5354">
        <v>0</v>
      </c>
      <c r="O5354">
        <v>0</v>
      </c>
      <c r="P5354">
        <v>0</v>
      </c>
      <c r="Q5354">
        <v>0</v>
      </c>
      <c r="R5354" t="s">
        <v>13261</v>
      </c>
    </row>
    <row r="5355" spans="1:19">
      <c r="A5355" t="s">
        <v>13262</v>
      </c>
      <c r="B5355" t="s">
        <v>7039</v>
      </c>
      <c r="C5355" t="s">
        <v>44</v>
      </c>
      <c r="D5355" t="s">
        <v>30</v>
      </c>
      <c r="E5355">
        <v>883.85</v>
      </c>
      <c r="F5355" t="s">
        <v>23</v>
      </c>
      <c r="G5355" t="s">
        <v>24</v>
      </c>
      <c r="H5355">
        <v>2.5</v>
      </c>
      <c r="I5355">
        <v>0</v>
      </c>
      <c r="J5355" t="s">
        <v>48</v>
      </c>
      <c r="K5355">
        <v>502833</v>
      </c>
      <c r="L5355">
        <v>23</v>
      </c>
      <c r="M5355">
        <v>0</v>
      </c>
      <c r="N5355">
        <v>0</v>
      </c>
      <c r="O5355">
        <v>0</v>
      </c>
      <c r="P5355">
        <v>0</v>
      </c>
      <c r="Q5355">
        <v>0</v>
      </c>
      <c r="R5355" t="s">
        <v>13263</v>
      </c>
    </row>
    <row r="5356" spans="1:19">
      <c r="A5356" t="s">
        <v>13264</v>
      </c>
      <c r="B5356" t="s">
        <v>5268</v>
      </c>
      <c r="C5356" t="s">
        <v>35</v>
      </c>
      <c r="D5356" t="s">
        <v>30</v>
      </c>
      <c r="E5356">
        <v>421.47</v>
      </c>
      <c r="F5356" t="s">
        <v>39</v>
      </c>
      <c r="G5356" t="s">
        <v>40</v>
      </c>
      <c r="H5356">
        <v>10.58</v>
      </c>
      <c r="I5356">
        <v>0</v>
      </c>
      <c r="J5356" t="s">
        <v>25</v>
      </c>
      <c r="K5356">
        <v>506792</v>
      </c>
      <c r="L5356">
        <v>15</v>
      </c>
      <c r="M5356">
        <v>0</v>
      </c>
      <c r="N5356">
        <v>0</v>
      </c>
      <c r="O5356">
        <v>0</v>
      </c>
      <c r="P5356">
        <v>0</v>
      </c>
      <c r="Q5356">
        <v>0</v>
      </c>
      <c r="R5356" t="s">
        <v>13265</v>
      </c>
    </row>
    <row r="5357" spans="1:19">
      <c r="A5357" t="s">
        <v>13266</v>
      </c>
      <c r="B5357" t="s">
        <v>3971</v>
      </c>
      <c r="C5357" t="s">
        <v>53</v>
      </c>
      <c r="D5357" t="s">
        <v>22</v>
      </c>
      <c r="E5357">
        <v>506.05</v>
      </c>
      <c r="F5357" t="s">
        <v>39</v>
      </c>
      <c r="G5357" t="s">
        <v>40</v>
      </c>
      <c r="H5357">
        <v>3.82</v>
      </c>
      <c r="I5357">
        <v>0</v>
      </c>
      <c r="J5357" t="s">
        <v>31</v>
      </c>
      <c r="K5357">
        <v>415168</v>
      </c>
      <c r="L5357">
        <v>20</v>
      </c>
      <c r="M5357">
        <v>0</v>
      </c>
      <c r="N5357">
        <v>0</v>
      </c>
      <c r="O5357">
        <v>0</v>
      </c>
      <c r="P5357">
        <v>0</v>
      </c>
      <c r="Q5357">
        <v>0</v>
      </c>
      <c r="R5357" t="s">
        <v>13267</v>
      </c>
    </row>
    <row r="5358" spans="1:19">
      <c r="A5358" t="s">
        <v>13268</v>
      </c>
      <c r="B5358" t="s">
        <v>346</v>
      </c>
      <c r="C5358" t="s">
        <v>53</v>
      </c>
      <c r="D5358" t="s">
        <v>70</v>
      </c>
      <c r="E5358">
        <v>570.47</v>
      </c>
      <c r="F5358" t="s">
        <v>39</v>
      </c>
      <c r="G5358" t="s">
        <v>40</v>
      </c>
      <c r="H5358">
        <v>9.9600000000000009</v>
      </c>
      <c r="I5358">
        <v>0</v>
      </c>
      <c r="J5358" t="s">
        <v>31</v>
      </c>
      <c r="K5358">
        <v>519701</v>
      </c>
      <c r="L5358">
        <v>54</v>
      </c>
      <c r="M5358">
        <v>1</v>
      </c>
      <c r="N5358">
        <v>0</v>
      </c>
      <c r="O5358">
        <v>0</v>
      </c>
      <c r="P5358">
        <v>0</v>
      </c>
      <c r="Q5358">
        <v>1</v>
      </c>
      <c r="R5358" t="s">
        <v>13269</v>
      </c>
    </row>
    <row r="5359" spans="1:19">
      <c r="A5359" t="s">
        <v>13270</v>
      </c>
      <c r="B5359" t="s">
        <v>13271</v>
      </c>
      <c r="C5359" t="s">
        <v>35</v>
      </c>
      <c r="D5359" t="s">
        <v>30</v>
      </c>
      <c r="E5359">
        <v>49.62</v>
      </c>
      <c r="F5359" t="s">
        <v>55</v>
      </c>
      <c r="G5359" t="s">
        <v>40</v>
      </c>
      <c r="H5359">
        <v>0.91</v>
      </c>
      <c r="I5359">
        <v>0</v>
      </c>
      <c r="J5359" t="s">
        <v>25</v>
      </c>
      <c r="K5359">
        <v>442022</v>
      </c>
      <c r="L5359">
        <v>19</v>
      </c>
      <c r="M5359">
        <v>0</v>
      </c>
      <c r="N5359">
        <v>0</v>
      </c>
      <c r="O5359">
        <v>0</v>
      </c>
      <c r="P5359">
        <v>0</v>
      </c>
      <c r="Q5359">
        <v>0</v>
      </c>
      <c r="R5359" t="s">
        <v>13272</v>
      </c>
    </row>
    <row r="5360" spans="1:19">
      <c r="A5360" t="s">
        <v>13273</v>
      </c>
      <c r="B5360" t="s">
        <v>1822</v>
      </c>
      <c r="C5360" t="s">
        <v>121</v>
      </c>
      <c r="D5360" t="s">
        <v>70</v>
      </c>
      <c r="E5360">
        <v>406.16</v>
      </c>
      <c r="F5360" t="s">
        <v>23</v>
      </c>
      <c r="G5360" t="s">
        <v>24</v>
      </c>
      <c r="H5360">
        <v>9.61</v>
      </c>
      <c r="I5360">
        <v>0</v>
      </c>
      <c r="J5360" t="s">
        <v>31</v>
      </c>
      <c r="K5360">
        <v>458007</v>
      </c>
      <c r="L5360">
        <v>43</v>
      </c>
      <c r="M5360">
        <v>0</v>
      </c>
      <c r="N5360">
        <v>0</v>
      </c>
      <c r="O5360">
        <v>1</v>
      </c>
      <c r="P5360">
        <v>0</v>
      </c>
      <c r="Q5360">
        <v>0</v>
      </c>
      <c r="R5360" t="s">
        <v>13274</v>
      </c>
    </row>
    <row r="5361" spans="1:19">
      <c r="A5361" t="s">
        <v>13275</v>
      </c>
      <c r="B5361" t="s">
        <v>4877</v>
      </c>
      <c r="C5361" t="s">
        <v>29</v>
      </c>
      <c r="D5361" t="s">
        <v>22</v>
      </c>
      <c r="E5361">
        <v>1028.3599999999999</v>
      </c>
      <c r="F5361" t="s">
        <v>39</v>
      </c>
      <c r="G5361" t="s">
        <v>24</v>
      </c>
      <c r="H5361">
        <v>8.86</v>
      </c>
      <c r="I5361">
        <v>0</v>
      </c>
      <c r="J5361" t="s">
        <v>25</v>
      </c>
      <c r="K5361">
        <v>489679</v>
      </c>
      <c r="L5361">
        <v>37</v>
      </c>
      <c r="M5361">
        <v>0</v>
      </c>
      <c r="N5361">
        <v>1</v>
      </c>
      <c r="O5361">
        <v>0</v>
      </c>
      <c r="P5361">
        <v>0</v>
      </c>
      <c r="Q5361">
        <v>0</v>
      </c>
      <c r="R5361" t="s">
        <v>13276</v>
      </c>
      <c r="S5361" t="s">
        <v>50</v>
      </c>
    </row>
    <row r="5362" spans="1:19">
      <c r="A5362" t="s">
        <v>13277</v>
      </c>
      <c r="B5362" t="s">
        <v>13278</v>
      </c>
      <c r="C5362" t="s">
        <v>29</v>
      </c>
      <c r="D5362" t="s">
        <v>30</v>
      </c>
      <c r="E5362">
        <v>395.31</v>
      </c>
      <c r="F5362" t="s">
        <v>55</v>
      </c>
      <c r="G5362" t="s">
        <v>40</v>
      </c>
      <c r="H5362">
        <v>9.1199999999999992</v>
      </c>
      <c r="I5362">
        <v>0</v>
      </c>
      <c r="J5362" t="s">
        <v>48</v>
      </c>
      <c r="K5362">
        <v>530617</v>
      </c>
      <c r="L5362">
        <v>10</v>
      </c>
      <c r="M5362">
        <v>0</v>
      </c>
      <c r="N5362">
        <v>0</v>
      </c>
      <c r="O5362">
        <v>0</v>
      </c>
      <c r="P5362">
        <v>0</v>
      </c>
      <c r="Q5362">
        <v>0</v>
      </c>
      <c r="R5362" t="s">
        <v>13279</v>
      </c>
    </row>
    <row r="5363" spans="1:19">
      <c r="A5363" t="s">
        <v>13280</v>
      </c>
      <c r="B5363" t="s">
        <v>3122</v>
      </c>
      <c r="C5363" t="s">
        <v>29</v>
      </c>
      <c r="D5363" t="s">
        <v>22</v>
      </c>
      <c r="E5363">
        <v>454.55</v>
      </c>
      <c r="F5363" t="s">
        <v>23</v>
      </c>
      <c r="G5363" t="s">
        <v>24</v>
      </c>
      <c r="H5363">
        <v>6.65</v>
      </c>
      <c r="I5363">
        <v>0</v>
      </c>
      <c r="J5363" t="s">
        <v>144</v>
      </c>
      <c r="K5363">
        <v>482175</v>
      </c>
      <c r="L5363">
        <v>23</v>
      </c>
      <c r="M5363">
        <v>0</v>
      </c>
      <c r="N5363">
        <v>0</v>
      </c>
      <c r="O5363">
        <v>0</v>
      </c>
      <c r="P5363">
        <v>0</v>
      </c>
      <c r="Q5363">
        <v>0</v>
      </c>
      <c r="R5363" t="s">
        <v>13281</v>
      </c>
    </row>
    <row r="5364" spans="1:19">
      <c r="A5364" t="s">
        <v>13282</v>
      </c>
      <c r="B5364" t="s">
        <v>1938</v>
      </c>
      <c r="C5364" t="s">
        <v>60</v>
      </c>
      <c r="D5364" t="s">
        <v>30</v>
      </c>
      <c r="E5364">
        <v>231.9</v>
      </c>
      <c r="F5364" t="s">
        <v>23</v>
      </c>
      <c r="G5364" t="s">
        <v>24</v>
      </c>
      <c r="H5364">
        <v>3.69</v>
      </c>
      <c r="I5364">
        <v>0</v>
      </c>
      <c r="J5364" t="s">
        <v>48</v>
      </c>
      <c r="K5364">
        <v>543800</v>
      </c>
      <c r="L5364">
        <v>22</v>
      </c>
      <c r="M5364">
        <v>0</v>
      </c>
      <c r="N5364">
        <v>0</v>
      </c>
      <c r="O5364">
        <v>0</v>
      </c>
      <c r="P5364">
        <v>0</v>
      </c>
      <c r="Q5364">
        <v>0</v>
      </c>
      <c r="R5364" t="s">
        <v>13283</v>
      </c>
    </row>
    <row r="5365" spans="1:19">
      <c r="A5365" t="s">
        <v>13284</v>
      </c>
      <c r="B5365" t="s">
        <v>13285</v>
      </c>
      <c r="C5365" t="s">
        <v>21</v>
      </c>
      <c r="D5365" t="s">
        <v>22</v>
      </c>
      <c r="E5365">
        <v>1632.54</v>
      </c>
      <c r="F5365" t="s">
        <v>23</v>
      </c>
      <c r="G5365" t="s">
        <v>24</v>
      </c>
      <c r="H5365">
        <v>3.94</v>
      </c>
      <c r="I5365">
        <v>0</v>
      </c>
      <c r="J5365" t="s">
        <v>31</v>
      </c>
      <c r="K5365">
        <v>491676</v>
      </c>
      <c r="L5365">
        <v>19</v>
      </c>
      <c r="M5365">
        <v>0</v>
      </c>
      <c r="N5365">
        <v>0</v>
      </c>
      <c r="O5365">
        <v>0</v>
      </c>
      <c r="P5365">
        <v>0</v>
      </c>
      <c r="Q5365">
        <v>0</v>
      </c>
      <c r="R5365" t="s">
        <v>13286</v>
      </c>
    </row>
    <row r="5366" spans="1:19">
      <c r="A5366" t="s">
        <v>13287</v>
      </c>
      <c r="B5366" t="s">
        <v>6215</v>
      </c>
      <c r="C5366" t="s">
        <v>21</v>
      </c>
      <c r="D5366" t="s">
        <v>22</v>
      </c>
      <c r="E5366">
        <v>1813.11</v>
      </c>
      <c r="F5366" t="s">
        <v>23</v>
      </c>
      <c r="G5366" t="s">
        <v>24</v>
      </c>
      <c r="H5366">
        <v>7.21</v>
      </c>
      <c r="I5366">
        <v>0</v>
      </c>
      <c r="J5366" t="s">
        <v>25</v>
      </c>
      <c r="K5366">
        <v>452894</v>
      </c>
      <c r="L5366">
        <v>16</v>
      </c>
      <c r="M5366">
        <v>0</v>
      </c>
      <c r="N5366">
        <v>0</v>
      </c>
      <c r="O5366">
        <v>0</v>
      </c>
      <c r="P5366">
        <v>0</v>
      </c>
      <c r="Q5366">
        <v>0</v>
      </c>
      <c r="R5366" t="s">
        <v>13288</v>
      </c>
    </row>
    <row r="5367" spans="1:19">
      <c r="A5367" t="s">
        <v>13289</v>
      </c>
      <c r="B5367" t="s">
        <v>4026</v>
      </c>
      <c r="C5367" t="s">
        <v>44</v>
      </c>
      <c r="D5367" t="s">
        <v>30</v>
      </c>
      <c r="E5367">
        <v>281.18</v>
      </c>
      <c r="F5367" t="s">
        <v>39</v>
      </c>
      <c r="G5367" t="s">
        <v>40</v>
      </c>
      <c r="H5367">
        <v>2.4700000000000002</v>
      </c>
      <c r="I5367">
        <v>0</v>
      </c>
      <c r="J5367" t="s">
        <v>144</v>
      </c>
      <c r="K5367">
        <v>435763</v>
      </c>
      <c r="L5367">
        <v>58</v>
      </c>
      <c r="M5367">
        <v>1</v>
      </c>
      <c r="N5367">
        <v>0</v>
      </c>
      <c r="O5367">
        <v>0</v>
      </c>
      <c r="P5367">
        <v>0</v>
      </c>
      <c r="Q5367">
        <v>1</v>
      </c>
      <c r="R5367" t="s">
        <v>13290</v>
      </c>
    </row>
    <row r="5368" spans="1:19">
      <c r="A5368" t="s">
        <v>13291</v>
      </c>
      <c r="B5368" t="s">
        <v>13292</v>
      </c>
      <c r="C5368" t="s">
        <v>29</v>
      </c>
      <c r="D5368" t="s">
        <v>70</v>
      </c>
      <c r="E5368">
        <v>235.56</v>
      </c>
      <c r="F5368" t="s">
        <v>23</v>
      </c>
      <c r="G5368" t="s">
        <v>24</v>
      </c>
      <c r="H5368">
        <v>11.93</v>
      </c>
      <c r="I5368">
        <v>0</v>
      </c>
      <c r="J5368" t="s">
        <v>31</v>
      </c>
      <c r="K5368">
        <v>420840</v>
      </c>
      <c r="L5368">
        <v>17</v>
      </c>
      <c r="M5368">
        <v>0</v>
      </c>
      <c r="N5368">
        <v>0</v>
      </c>
      <c r="O5368">
        <v>0</v>
      </c>
      <c r="P5368">
        <v>0</v>
      </c>
      <c r="Q5368">
        <v>0</v>
      </c>
      <c r="R5368" t="s">
        <v>13293</v>
      </c>
    </row>
    <row r="5369" spans="1:19">
      <c r="A5369" t="s">
        <v>13294</v>
      </c>
      <c r="B5369" t="s">
        <v>2015</v>
      </c>
      <c r="C5369" t="s">
        <v>21</v>
      </c>
      <c r="D5369" t="s">
        <v>70</v>
      </c>
      <c r="E5369">
        <v>570.33000000000004</v>
      </c>
      <c r="F5369" t="s">
        <v>23</v>
      </c>
      <c r="G5369" t="s">
        <v>24</v>
      </c>
      <c r="H5369">
        <v>7.19</v>
      </c>
      <c r="I5369">
        <v>0</v>
      </c>
      <c r="J5369" t="s">
        <v>31</v>
      </c>
      <c r="K5369">
        <v>489067</v>
      </c>
      <c r="L5369">
        <v>18</v>
      </c>
      <c r="M5369">
        <v>0</v>
      </c>
      <c r="N5369">
        <v>0</v>
      </c>
      <c r="O5369">
        <v>0</v>
      </c>
      <c r="P5369">
        <v>0</v>
      </c>
      <c r="Q5369">
        <v>0</v>
      </c>
      <c r="R5369" t="s">
        <v>13295</v>
      </c>
    </row>
    <row r="5370" spans="1:19">
      <c r="A5370" t="s">
        <v>13296</v>
      </c>
      <c r="B5370" t="s">
        <v>6215</v>
      </c>
      <c r="C5370" t="s">
        <v>121</v>
      </c>
      <c r="D5370" t="s">
        <v>22</v>
      </c>
      <c r="E5370">
        <v>160.72</v>
      </c>
      <c r="F5370" t="s">
        <v>23</v>
      </c>
      <c r="G5370" t="s">
        <v>24</v>
      </c>
      <c r="H5370">
        <v>4.21</v>
      </c>
      <c r="I5370">
        <v>0</v>
      </c>
      <c r="J5370" t="s">
        <v>31</v>
      </c>
      <c r="K5370">
        <v>450503</v>
      </c>
      <c r="L5370">
        <v>23</v>
      </c>
      <c r="M5370">
        <v>0</v>
      </c>
      <c r="N5370">
        <v>0</v>
      </c>
      <c r="O5370">
        <v>0</v>
      </c>
      <c r="P5370">
        <v>0</v>
      </c>
      <c r="Q5370">
        <v>0</v>
      </c>
      <c r="R5370" t="s">
        <v>13297</v>
      </c>
    </row>
    <row r="5371" spans="1:19">
      <c r="A5371" t="s">
        <v>13298</v>
      </c>
      <c r="B5371" t="s">
        <v>1259</v>
      </c>
      <c r="C5371" t="s">
        <v>60</v>
      </c>
      <c r="D5371" t="s">
        <v>22</v>
      </c>
      <c r="E5371">
        <v>1072.6199999999999</v>
      </c>
      <c r="F5371" t="s">
        <v>55</v>
      </c>
      <c r="G5371" t="s">
        <v>40</v>
      </c>
      <c r="H5371">
        <v>4.1399999999999997</v>
      </c>
      <c r="I5371">
        <v>0</v>
      </c>
      <c r="J5371" t="s">
        <v>144</v>
      </c>
      <c r="K5371">
        <v>430557</v>
      </c>
      <c r="L5371">
        <v>56</v>
      </c>
      <c r="M5371">
        <v>1</v>
      </c>
      <c r="N5371">
        <v>0</v>
      </c>
      <c r="O5371">
        <v>0</v>
      </c>
      <c r="P5371">
        <v>0</v>
      </c>
      <c r="Q5371">
        <v>1</v>
      </c>
      <c r="R5371" t="s">
        <v>13299</v>
      </c>
    </row>
    <row r="5372" spans="1:19">
      <c r="A5372" t="s">
        <v>13300</v>
      </c>
      <c r="B5372" t="s">
        <v>13239</v>
      </c>
      <c r="C5372" t="s">
        <v>44</v>
      </c>
      <c r="D5372" t="s">
        <v>54</v>
      </c>
      <c r="E5372">
        <v>465.06</v>
      </c>
      <c r="F5372" t="s">
        <v>23</v>
      </c>
      <c r="G5372" t="s">
        <v>24</v>
      </c>
      <c r="H5372">
        <v>16.79</v>
      </c>
      <c r="I5372">
        <v>0</v>
      </c>
      <c r="J5372" t="s">
        <v>25</v>
      </c>
      <c r="K5372">
        <v>419448</v>
      </c>
      <c r="L5372">
        <v>36</v>
      </c>
      <c r="M5372">
        <v>0</v>
      </c>
      <c r="N5372">
        <v>1</v>
      </c>
      <c r="O5372">
        <v>0</v>
      </c>
      <c r="P5372">
        <v>0</v>
      </c>
      <c r="Q5372">
        <v>0</v>
      </c>
      <c r="R5372" t="s">
        <v>13301</v>
      </c>
    </row>
    <row r="5373" spans="1:19">
      <c r="A5373" t="s">
        <v>13302</v>
      </c>
      <c r="B5373" t="s">
        <v>10277</v>
      </c>
      <c r="C5373" t="s">
        <v>44</v>
      </c>
      <c r="D5373" t="s">
        <v>30</v>
      </c>
      <c r="E5373">
        <v>1943.53</v>
      </c>
      <c r="F5373" t="s">
        <v>55</v>
      </c>
      <c r="G5373" t="s">
        <v>24</v>
      </c>
      <c r="H5373">
        <v>6.02</v>
      </c>
      <c r="I5373">
        <v>0</v>
      </c>
      <c r="J5373" t="s">
        <v>25</v>
      </c>
      <c r="K5373">
        <v>531822</v>
      </c>
      <c r="L5373">
        <v>40</v>
      </c>
      <c r="M5373">
        <v>0</v>
      </c>
      <c r="N5373">
        <v>1</v>
      </c>
      <c r="O5373">
        <v>0</v>
      </c>
      <c r="P5373">
        <v>0</v>
      </c>
      <c r="Q5373">
        <v>0</v>
      </c>
      <c r="R5373" t="s">
        <v>13303</v>
      </c>
      <c r="S5373" t="s">
        <v>57</v>
      </c>
    </row>
    <row r="5374" spans="1:19">
      <c r="A5374" t="s">
        <v>13304</v>
      </c>
      <c r="B5374" t="s">
        <v>6910</v>
      </c>
      <c r="C5374" t="s">
        <v>95</v>
      </c>
      <c r="D5374" t="s">
        <v>22</v>
      </c>
      <c r="E5374">
        <v>256.20999999999998</v>
      </c>
      <c r="F5374" t="s">
        <v>23</v>
      </c>
      <c r="G5374" t="s">
        <v>24</v>
      </c>
      <c r="H5374">
        <v>6.5</v>
      </c>
      <c r="I5374">
        <v>0</v>
      </c>
      <c r="J5374" t="s">
        <v>31</v>
      </c>
      <c r="K5374">
        <v>522081</v>
      </c>
      <c r="L5374">
        <v>11</v>
      </c>
      <c r="M5374">
        <v>0</v>
      </c>
      <c r="N5374">
        <v>0</v>
      </c>
      <c r="O5374">
        <v>0</v>
      </c>
      <c r="P5374">
        <v>0</v>
      </c>
      <c r="Q5374">
        <v>0</v>
      </c>
      <c r="R5374" t="s">
        <v>13305</v>
      </c>
    </row>
    <row r="5375" spans="1:19">
      <c r="A5375" t="s">
        <v>13306</v>
      </c>
      <c r="B5375" t="s">
        <v>3605</v>
      </c>
      <c r="C5375" t="s">
        <v>128</v>
      </c>
      <c r="D5375" t="s">
        <v>22</v>
      </c>
      <c r="E5375">
        <v>297.33</v>
      </c>
      <c r="F5375" t="s">
        <v>39</v>
      </c>
      <c r="G5375" t="s">
        <v>24</v>
      </c>
      <c r="H5375">
        <v>3.15</v>
      </c>
      <c r="I5375">
        <v>0</v>
      </c>
      <c r="J5375" t="s">
        <v>25</v>
      </c>
      <c r="K5375">
        <v>449955</v>
      </c>
      <c r="L5375">
        <v>55</v>
      </c>
      <c r="M5375">
        <v>1</v>
      </c>
      <c r="N5375">
        <v>0</v>
      </c>
      <c r="O5375">
        <v>0</v>
      </c>
      <c r="P5375">
        <v>0</v>
      </c>
      <c r="Q5375">
        <v>1</v>
      </c>
      <c r="R5375" t="s">
        <v>13307</v>
      </c>
      <c r="S5375" t="s">
        <v>50</v>
      </c>
    </row>
    <row r="5376" spans="1:19">
      <c r="A5376" t="s">
        <v>13308</v>
      </c>
      <c r="B5376" t="s">
        <v>885</v>
      </c>
      <c r="C5376" t="s">
        <v>21</v>
      </c>
      <c r="D5376" t="s">
        <v>30</v>
      </c>
      <c r="E5376">
        <v>200.21</v>
      </c>
      <c r="F5376" t="s">
        <v>23</v>
      </c>
      <c r="G5376" t="s">
        <v>24</v>
      </c>
      <c r="H5376">
        <v>3.43</v>
      </c>
      <c r="I5376">
        <v>0</v>
      </c>
      <c r="J5376" t="s">
        <v>48</v>
      </c>
      <c r="K5376">
        <v>427479</v>
      </c>
      <c r="L5376">
        <v>19</v>
      </c>
      <c r="M5376">
        <v>0</v>
      </c>
      <c r="N5376">
        <v>0</v>
      </c>
      <c r="O5376">
        <v>0</v>
      </c>
      <c r="P5376">
        <v>0</v>
      </c>
      <c r="Q5376">
        <v>0</v>
      </c>
      <c r="R5376" t="s">
        <v>13309</v>
      </c>
    </row>
    <row r="5377" spans="1:19">
      <c r="A5377" t="s">
        <v>13310</v>
      </c>
      <c r="B5377" t="s">
        <v>2426</v>
      </c>
      <c r="C5377" t="s">
        <v>121</v>
      </c>
      <c r="D5377" t="s">
        <v>70</v>
      </c>
      <c r="E5377">
        <v>614.67999999999995</v>
      </c>
      <c r="F5377" t="s">
        <v>23</v>
      </c>
      <c r="G5377" t="s">
        <v>24</v>
      </c>
      <c r="H5377">
        <v>1.83</v>
      </c>
      <c r="I5377">
        <v>0</v>
      </c>
      <c r="J5377" t="s">
        <v>48</v>
      </c>
      <c r="K5377">
        <v>452578</v>
      </c>
      <c r="L5377">
        <v>19</v>
      </c>
      <c r="M5377">
        <v>0</v>
      </c>
      <c r="N5377">
        <v>0</v>
      </c>
      <c r="O5377">
        <v>0</v>
      </c>
      <c r="P5377">
        <v>0</v>
      </c>
      <c r="Q5377">
        <v>0</v>
      </c>
      <c r="R5377" t="s">
        <v>13311</v>
      </c>
    </row>
    <row r="5378" spans="1:19">
      <c r="A5378" t="s">
        <v>13312</v>
      </c>
      <c r="B5378" t="s">
        <v>3857</v>
      </c>
      <c r="C5378" t="s">
        <v>60</v>
      </c>
      <c r="D5378" t="s">
        <v>30</v>
      </c>
      <c r="E5378">
        <v>206.34</v>
      </c>
      <c r="F5378" t="s">
        <v>23</v>
      </c>
      <c r="G5378" t="s">
        <v>24</v>
      </c>
      <c r="H5378">
        <v>0.76</v>
      </c>
      <c r="I5378">
        <v>0</v>
      </c>
      <c r="J5378" t="s">
        <v>31</v>
      </c>
      <c r="K5378">
        <v>460527</v>
      </c>
      <c r="L5378">
        <v>12</v>
      </c>
      <c r="M5378">
        <v>0</v>
      </c>
      <c r="N5378">
        <v>0</v>
      </c>
      <c r="O5378">
        <v>0</v>
      </c>
      <c r="P5378">
        <v>0</v>
      </c>
      <c r="Q5378">
        <v>0</v>
      </c>
      <c r="R5378" t="s">
        <v>13313</v>
      </c>
    </row>
    <row r="5379" spans="1:19">
      <c r="A5379" t="s">
        <v>13314</v>
      </c>
      <c r="B5379" t="s">
        <v>13315</v>
      </c>
      <c r="C5379" t="s">
        <v>121</v>
      </c>
      <c r="D5379" t="s">
        <v>30</v>
      </c>
      <c r="E5379">
        <v>464.19</v>
      </c>
      <c r="F5379" t="s">
        <v>39</v>
      </c>
      <c r="G5379" t="s">
        <v>40</v>
      </c>
      <c r="H5379">
        <v>8.39</v>
      </c>
      <c r="I5379">
        <v>0</v>
      </c>
      <c r="J5379" t="s">
        <v>144</v>
      </c>
      <c r="K5379">
        <v>526518</v>
      </c>
      <c r="L5379">
        <v>16</v>
      </c>
      <c r="M5379">
        <v>0</v>
      </c>
      <c r="N5379">
        <v>0</v>
      </c>
      <c r="O5379">
        <v>0</v>
      </c>
      <c r="P5379">
        <v>0</v>
      </c>
      <c r="Q5379">
        <v>0</v>
      </c>
      <c r="R5379" t="s">
        <v>13316</v>
      </c>
    </row>
    <row r="5380" spans="1:19">
      <c r="A5380" t="s">
        <v>13317</v>
      </c>
      <c r="B5380" t="s">
        <v>2445</v>
      </c>
      <c r="C5380" t="s">
        <v>35</v>
      </c>
      <c r="D5380" t="s">
        <v>70</v>
      </c>
      <c r="E5380">
        <v>797.04</v>
      </c>
      <c r="F5380" t="s">
        <v>39</v>
      </c>
      <c r="G5380" t="s">
        <v>24</v>
      </c>
      <c r="H5380">
        <v>1.8</v>
      </c>
      <c r="I5380">
        <v>0</v>
      </c>
      <c r="J5380" t="s">
        <v>48</v>
      </c>
      <c r="K5380">
        <v>486331</v>
      </c>
      <c r="L5380">
        <v>41</v>
      </c>
      <c r="M5380">
        <v>0</v>
      </c>
      <c r="N5380">
        <v>0</v>
      </c>
      <c r="O5380">
        <v>1</v>
      </c>
      <c r="P5380">
        <v>0</v>
      </c>
      <c r="Q5380">
        <v>0</v>
      </c>
      <c r="R5380" t="s">
        <v>13318</v>
      </c>
      <c r="S5380" t="s">
        <v>50</v>
      </c>
    </row>
    <row r="5381" spans="1:19">
      <c r="A5381" t="s">
        <v>13319</v>
      </c>
      <c r="B5381" t="s">
        <v>1916</v>
      </c>
      <c r="C5381" t="s">
        <v>121</v>
      </c>
      <c r="D5381" t="s">
        <v>70</v>
      </c>
      <c r="E5381">
        <v>397.46</v>
      </c>
      <c r="F5381" t="s">
        <v>23</v>
      </c>
      <c r="G5381" t="s">
        <v>24</v>
      </c>
      <c r="H5381">
        <v>3.55</v>
      </c>
      <c r="I5381">
        <v>0</v>
      </c>
      <c r="J5381" t="s">
        <v>48</v>
      </c>
      <c r="K5381">
        <v>502709</v>
      </c>
      <c r="L5381">
        <v>11</v>
      </c>
      <c r="M5381">
        <v>0</v>
      </c>
      <c r="N5381">
        <v>0</v>
      </c>
      <c r="O5381">
        <v>0</v>
      </c>
      <c r="P5381">
        <v>0</v>
      </c>
      <c r="Q5381">
        <v>0</v>
      </c>
      <c r="R5381" t="s">
        <v>13320</v>
      </c>
    </row>
    <row r="5382" spans="1:19">
      <c r="A5382" t="s">
        <v>13321</v>
      </c>
      <c r="B5382" t="s">
        <v>5245</v>
      </c>
      <c r="C5382" t="s">
        <v>21</v>
      </c>
      <c r="D5382" t="s">
        <v>70</v>
      </c>
      <c r="E5382">
        <v>262.82</v>
      </c>
      <c r="F5382" t="s">
        <v>23</v>
      </c>
      <c r="G5382" t="s">
        <v>24</v>
      </c>
      <c r="H5382">
        <v>2.94</v>
      </c>
      <c r="I5382">
        <v>0</v>
      </c>
      <c r="J5382" t="s">
        <v>144</v>
      </c>
      <c r="K5382">
        <v>433625</v>
      </c>
      <c r="L5382">
        <v>19</v>
      </c>
      <c r="M5382">
        <v>0</v>
      </c>
      <c r="N5382">
        <v>0</v>
      </c>
      <c r="O5382">
        <v>0</v>
      </c>
      <c r="P5382">
        <v>0</v>
      </c>
      <c r="Q5382">
        <v>0</v>
      </c>
      <c r="R5382" t="s">
        <v>13322</v>
      </c>
    </row>
    <row r="5383" spans="1:19">
      <c r="A5383" t="s">
        <v>13323</v>
      </c>
      <c r="B5383" t="s">
        <v>729</v>
      </c>
      <c r="C5383" t="s">
        <v>53</v>
      </c>
      <c r="D5383" t="s">
        <v>70</v>
      </c>
      <c r="E5383">
        <v>173.07</v>
      </c>
      <c r="F5383" t="s">
        <v>23</v>
      </c>
      <c r="G5383" t="s">
        <v>24</v>
      </c>
      <c r="H5383">
        <v>5.14</v>
      </c>
      <c r="I5383">
        <v>0</v>
      </c>
      <c r="J5383" t="s">
        <v>25</v>
      </c>
      <c r="K5383">
        <v>408922</v>
      </c>
      <c r="L5383">
        <v>25</v>
      </c>
      <c r="M5383">
        <v>0</v>
      </c>
      <c r="N5383">
        <v>0</v>
      </c>
      <c r="O5383">
        <v>0</v>
      </c>
      <c r="P5383">
        <v>0</v>
      </c>
      <c r="Q5383">
        <v>0</v>
      </c>
      <c r="R5383" t="s">
        <v>13324</v>
      </c>
    </row>
    <row r="5384" spans="1:19">
      <c r="A5384" t="s">
        <v>13325</v>
      </c>
      <c r="B5384" t="s">
        <v>13326</v>
      </c>
      <c r="C5384" t="s">
        <v>44</v>
      </c>
      <c r="D5384" t="s">
        <v>70</v>
      </c>
      <c r="E5384">
        <v>810.5</v>
      </c>
      <c r="F5384" t="s">
        <v>55</v>
      </c>
      <c r="G5384" t="s">
        <v>24</v>
      </c>
      <c r="H5384">
        <v>6.47</v>
      </c>
      <c r="I5384">
        <v>0</v>
      </c>
      <c r="J5384" t="s">
        <v>25</v>
      </c>
      <c r="K5384">
        <v>479832</v>
      </c>
      <c r="L5384">
        <v>16</v>
      </c>
      <c r="M5384">
        <v>0</v>
      </c>
      <c r="N5384">
        <v>0</v>
      </c>
      <c r="O5384">
        <v>0</v>
      </c>
      <c r="P5384">
        <v>0</v>
      </c>
      <c r="Q5384">
        <v>0</v>
      </c>
      <c r="R5384" t="s">
        <v>13327</v>
      </c>
      <c r="S5384" t="s">
        <v>57</v>
      </c>
    </row>
    <row r="5385" spans="1:19">
      <c r="A5385" t="s">
        <v>13328</v>
      </c>
      <c r="B5385" t="s">
        <v>13329</v>
      </c>
      <c r="C5385" t="s">
        <v>128</v>
      </c>
      <c r="D5385" t="s">
        <v>70</v>
      </c>
      <c r="E5385">
        <v>147.82</v>
      </c>
      <c r="F5385" t="s">
        <v>23</v>
      </c>
      <c r="G5385" t="s">
        <v>24</v>
      </c>
      <c r="H5385">
        <v>10.78</v>
      </c>
      <c r="I5385">
        <v>0</v>
      </c>
      <c r="J5385" t="s">
        <v>31</v>
      </c>
      <c r="K5385">
        <v>443031</v>
      </c>
      <c r="L5385">
        <v>15</v>
      </c>
      <c r="M5385">
        <v>0</v>
      </c>
      <c r="N5385">
        <v>0</v>
      </c>
      <c r="O5385">
        <v>0</v>
      </c>
      <c r="P5385">
        <v>0</v>
      </c>
      <c r="Q5385">
        <v>0</v>
      </c>
      <c r="R5385" t="s">
        <v>13330</v>
      </c>
    </row>
    <row r="5386" spans="1:19">
      <c r="A5386" t="s">
        <v>13331</v>
      </c>
      <c r="B5386" t="s">
        <v>681</v>
      </c>
      <c r="C5386" t="s">
        <v>35</v>
      </c>
      <c r="D5386" t="s">
        <v>70</v>
      </c>
      <c r="E5386">
        <v>1285.6300000000001</v>
      </c>
      <c r="F5386" t="s">
        <v>55</v>
      </c>
      <c r="G5386" t="s">
        <v>40</v>
      </c>
      <c r="H5386">
        <v>7.15</v>
      </c>
      <c r="I5386">
        <v>0</v>
      </c>
      <c r="J5386" t="s">
        <v>31</v>
      </c>
      <c r="K5386">
        <v>474114</v>
      </c>
      <c r="L5386">
        <v>22</v>
      </c>
      <c r="M5386">
        <v>0</v>
      </c>
      <c r="N5386">
        <v>0</v>
      </c>
      <c r="O5386">
        <v>0</v>
      </c>
      <c r="P5386">
        <v>0</v>
      </c>
      <c r="Q5386">
        <v>0</v>
      </c>
      <c r="R5386" t="s">
        <v>13332</v>
      </c>
    </row>
    <row r="5387" spans="1:19">
      <c r="A5387" t="s">
        <v>13333</v>
      </c>
      <c r="B5387" t="s">
        <v>13334</v>
      </c>
      <c r="C5387" t="s">
        <v>60</v>
      </c>
      <c r="D5387" t="s">
        <v>30</v>
      </c>
      <c r="E5387">
        <v>127.16</v>
      </c>
      <c r="F5387" t="s">
        <v>23</v>
      </c>
      <c r="G5387" t="s">
        <v>24</v>
      </c>
      <c r="H5387">
        <v>0.5</v>
      </c>
      <c r="I5387">
        <v>0</v>
      </c>
      <c r="J5387" t="s">
        <v>48</v>
      </c>
      <c r="K5387">
        <v>419762</v>
      </c>
      <c r="L5387">
        <v>14</v>
      </c>
      <c r="M5387">
        <v>0</v>
      </c>
      <c r="N5387">
        <v>0</v>
      </c>
      <c r="O5387">
        <v>0</v>
      </c>
      <c r="P5387">
        <v>0</v>
      </c>
      <c r="Q5387">
        <v>0</v>
      </c>
      <c r="R5387" t="s">
        <v>13335</v>
      </c>
    </row>
    <row r="5388" spans="1:19">
      <c r="A5388" t="s">
        <v>13336</v>
      </c>
      <c r="B5388" t="s">
        <v>6738</v>
      </c>
      <c r="C5388" t="s">
        <v>44</v>
      </c>
      <c r="D5388" t="s">
        <v>30</v>
      </c>
      <c r="E5388">
        <v>101.71</v>
      </c>
      <c r="F5388" t="s">
        <v>23</v>
      </c>
      <c r="G5388" t="s">
        <v>24</v>
      </c>
      <c r="H5388">
        <v>5.7</v>
      </c>
      <c r="I5388">
        <v>0</v>
      </c>
      <c r="J5388" t="s">
        <v>25</v>
      </c>
      <c r="K5388">
        <v>489065</v>
      </c>
      <c r="L5388">
        <v>35</v>
      </c>
      <c r="M5388">
        <v>0</v>
      </c>
      <c r="N5388">
        <v>1</v>
      </c>
      <c r="O5388">
        <v>0</v>
      </c>
      <c r="P5388">
        <v>0</v>
      </c>
      <c r="Q5388">
        <v>0</v>
      </c>
      <c r="R5388" t="s">
        <v>13337</v>
      </c>
    </row>
    <row r="5389" spans="1:19">
      <c r="A5389" t="s">
        <v>13338</v>
      </c>
      <c r="B5389" t="s">
        <v>8454</v>
      </c>
      <c r="C5389" t="s">
        <v>29</v>
      </c>
      <c r="D5389" t="s">
        <v>22</v>
      </c>
      <c r="E5389">
        <v>450.13</v>
      </c>
      <c r="F5389" t="s">
        <v>23</v>
      </c>
      <c r="G5389" t="s">
        <v>24</v>
      </c>
      <c r="H5389">
        <v>8.26</v>
      </c>
      <c r="I5389">
        <v>0</v>
      </c>
      <c r="J5389" t="s">
        <v>144</v>
      </c>
      <c r="K5389">
        <v>546831</v>
      </c>
      <c r="L5389">
        <v>20</v>
      </c>
      <c r="M5389">
        <v>0</v>
      </c>
      <c r="N5389">
        <v>0</v>
      </c>
      <c r="O5389">
        <v>0</v>
      </c>
      <c r="P5389">
        <v>0</v>
      </c>
      <c r="Q5389">
        <v>0</v>
      </c>
      <c r="R5389" t="s">
        <v>13339</v>
      </c>
    </row>
    <row r="5390" spans="1:19">
      <c r="A5390" t="s">
        <v>13340</v>
      </c>
      <c r="B5390" t="s">
        <v>687</v>
      </c>
      <c r="C5390" t="s">
        <v>53</v>
      </c>
      <c r="D5390" t="s">
        <v>70</v>
      </c>
      <c r="E5390">
        <v>597.36</v>
      </c>
      <c r="F5390" t="s">
        <v>23</v>
      </c>
      <c r="G5390" t="s">
        <v>24</v>
      </c>
      <c r="H5390">
        <v>9.1300000000000008</v>
      </c>
      <c r="I5390">
        <v>0</v>
      </c>
      <c r="J5390" t="s">
        <v>48</v>
      </c>
      <c r="K5390">
        <v>485730</v>
      </c>
      <c r="L5390">
        <v>20</v>
      </c>
      <c r="M5390">
        <v>0</v>
      </c>
      <c r="N5390">
        <v>0</v>
      </c>
      <c r="O5390">
        <v>0</v>
      </c>
      <c r="P5390">
        <v>0</v>
      </c>
      <c r="Q5390">
        <v>0</v>
      </c>
      <c r="R5390" t="s">
        <v>13341</v>
      </c>
    </row>
    <row r="5391" spans="1:19">
      <c r="A5391" t="s">
        <v>13342</v>
      </c>
      <c r="B5391" t="s">
        <v>13343</v>
      </c>
      <c r="C5391" t="s">
        <v>29</v>
      </c>
      <c r="D5391" t="s">
        <v>30</v>
      </c>
      <c r="E5391">
        <v>280.13</v>
      </c>
      <c r="F5391" t="s">
        <v>23</v>
      </c>
      <c r="G5391" t="s">
        <v>24</v>
      </c>
      <c r="H5391">
        <v>5.05</v>
      </c>
      <c r="I5391">
        <v>0</v>
      </c>
      <c r="J5391" t="s">
        <v>31</v>
      </c>
      <c r="K5391">
        <v>442825</v>
      </c>
      <c r="L5391">
        <v>18</v>
      </c>
      <c r="M5391">
        <v>0</v>
      </c>
      <c r="N5391">
        <v>0</v>
      </c>
      <c r="O5391">
        <v>0</v>
      </c>
      <c r="P5391">
        <v>0</v>
      </c>
      <c r="Q5391">
        <v>0</v>
      </c>
      <c r="R5391" t="s">
        <v>13344</v>
      </c>
    </row>
    <row r="5392" spans="1:19">
      <c r="A5392" t="s">
        <v>13345</v>
      </c>
      <c r="B5392" t="s">
        <v>9544</v>
      </c>
      <c r="C5392" t="s">
        <v>35</v>
      </c>
      <c r="D5392" t="s">
        <v>30</v>
      </c>
      <c r="E5392">
        <v>119.66</v>
      </c>
      <c r="F5392" t="s">
        <v>23</v>
      </c>
      <c r="G5392" t="s">
        <v>24</v>
      </c>
      <c r="H5392">
        <v>9.2899999999999991</v>
      </c>
      <c r="I5392">
        <v>0</v>
      </c>
      <c r="J5392" t="s">
        <v>25</v>
      </c>
      <c r="K5392">
        <v>481487</v>
      </c>
      <c r="L5392">
        <v>39</v>
      </c>
      <c r="M5392">
        <v>0</v>
      </c>
      <c r="N5392">
        <v>1</v>
      </c>
      <c r="O5392">
        <v>0</v>
      </c>
      <c r="P5392">
        <v>0</v>
      </c>
      <c r="Q5392">
        <v>0</v>
      </c>
      <c r="R5392" t="s">
        <v>13346</v>
      </c>
    </row>
    <row r="5393" spans="1:19">
      <c r="A5393" t="s">
        <v>13347</v>
      </c>
      <c r="B5393" t="s">
        <v>944</v>
      </c>
      <c r="C5393" t="s">
        <v>121</v>
      </c>
      <c r="D5393" t="s">
        <v>70</v>
      </c>
      <c r="E5393">
        <v>1314.75</v>
      </c>
      <c r="F5393" t="s">
        <v>23</v>
      </c>
      <c r="G5393" t="s">
        <v>24</v>
      </c>
      <c r="H5393">
        <v>5.22</v>
      </c>
      <c r="I5393">
        <v>0</v>
      </c>
      <c r="J5393" t="s">
        <v>31</v>
      </c>
      <c r="K5393">
        <v>511182</v>
      </c>
      <c r="L5393">
        <v>69</v>
      </c>
      <c r="M5393">
        <v>0</v>
      </c>
      <c r="N5393">
        <v>1</v>
      </c>
      <c r="O5393">
        <v>1</v>
      </c>
      <c r="P5393">
        <v>0</v>
      </c>
      <c r="Q5393">
        <v>0</v>
      </c>
      <c r="R5393" t="s">
        <v>13348</v>
      </c>
    </row>
    <row r="5394" spans="1:19">
      <c r="A5394" t="s">
        <v>13349</v>
      </c>
      <c r="B5394" t="s">
        <v>6638</v>
      </c>
      <c r="C5394" t="s">
        <v>35</v>
      </c>
      <c r="D5394" t="s">
        <v>54</v>
      </c>
      <c r="E5394">
        <v>884.52</v>
      </c>
      <c r="F5394" t="s">
        <v>39</v>
      </c>
      <c r="G5394" t="s">
        <v>40</v>
      </c>
      <c r="H5394">
        <v>8.6199999999999992</v>
      </c>
      <c r="I5394">
        <v>0</v>
      </c>
      <c r="J5394" t="s">
        <v>31</v>
      </c>
      <c r="K5394">
        <v>491714</v>
      </c>
      <c r="L5394">
        <v>18</v>
      </c>
      <c r="M5394">
        <v>0</v>
      </c>
      <c r="N5394">
        <v>0</v>
      </c>
      <c r="O5394">
        <v>0</v>
      </c>
      <c r="P5394">
        <v>0</v>
      </c>
      <c r="Q5394">
        <v>0</v>
      </c>
      <c r="R5394" t="s">
        <v>13350</v>
      </c>
    </row>
    <row r="5395" spans="1:19">
      <c r="A5395" t="s">
        <v>13351</v>
      </c>
      <c r="B5395" t="s">
        <v>2977</v>
      </c>
      <c r="C5395" t="s">
        <v>60</v>
      </c>
      <c r="D5395" t="s">
        <v>54</v>
      </c>
      <c r="E5395">
        <v>125.26</v>
      </c>
      <c r="F5395" t="s">
        <v>23</v>
      </c>
      <c r="G5395" t="s">
        <v>24</v>
      </c>
      <c r="H5395">
        <v>9.8000000000000007</v>
      </c>
      <c r="I5395">
        <v>0</v>
      </c>
      <c r="J5395" t="s">
        <v>144</v>
      </c>
      <c r="K5395">
        <v>553017</v>
      </c>
      <c r="L5395">
        <v>15</v>
      </c>
      <c r="M5395">
        <v>0</v>
      </c>
      <c r="N5395">
        <v>0</v>
      </c>
      <c r="O5395">
        <v>0</v>
      </c>
      <c r="P5395">
        <v>0</v>
      </c>
      <c r="Q5395">
        <v>0</v>
      </c>
      <c r="R5395" t="s">
        <v>13352</v>
      </c>
    </row>
    <row r="5396" spans="1:19">
      <c r="A5396" t="s">
        <v>13353</v>
      </c>
      <c r="B5396" t="s">
        <v>10858</v>
      </c>
      <c r="C5396" t="s">
        <v>44</v>
      </c>
      <c r="D5396" t="s">
        <v>70</v>
      </c>
      <c r="E5396">
        <v>451.07</v>
      </c>
      <c r="F5396" t="s">
        <v>23</v>
      </c>
      <c r="G5396" t="s">
        <v>24</v>
      </c>
      <c r="H5396">
        <v>6.48</v>
      </c>
      <c r="I5396">
        <v>0</v>
      </c>
      <c r="J5396" t="s">
        <v>25</v>
      </c>
      <c r="K5396">
        <v>411724</v>
      </c>
      <c r="L5396">
        <v>45</v>
      </c>
      <c r="M5396">
        <v>0</v>
      </c>
      <c r="N5396">
        <v>0</v>
      </c>
      <c r="O5396">
        <v>1</v>
      </c>
      <c r="P5396">
        <v>0</v>
      </c>
      <c r="Q5396">
        <v>0</v>
      </c>
      <c r="R5396" t="s">
        <v>13354</v>
      </c>
    </row>
    <row r="5397" spans="1:19">
      <c r="A5397" t="s">
        <v>13355</v>
      </c>
      <c r="B5397" t="s">
        <v>5617</v>
      </c>
      <c r="C5397" t="s">
        <v>29</v>
      </c>
      <c r="D5397" t="s">
        <v>30</v>
      </c>
      <c r="E5397">
        <v>160.47999999999999</v>
      </c>
      <c r="F5397" t="s">
        <v>23</v>
      </c>
      <c r="G5397" t="s">
        <v>24</v>
      </c>
      <c r="H5397">
        <v>3.34</v>
      </c>
      <c r="I5397">
        <v>0</v>
      </c>
      <c r="J5397" t="s">
        <v>31</v>
      </c>
      <c r="K5397">
        <v>496626</v>
      </c>
      <c r="L5397">
        <v>14</v>
      </c>
      <c r="M5397">
        <v>0</v>
      </c>
      <c r="N5397">
        <v>0</v>
      </c>
      <c r="O5397">
        <v>0</v>
      </c>
      <c r="P5397">
        <v>0</v>
      </c>
      <c r="Q5397">
        <v>0</v>
      </c>
      <c r="R5397" t="s">
        <v>13356</v>
      </c>
    </row>
    <row r="5398" spans="1:19">
      <c r="A5398" t="s">
        <v>13357</v>
      </c>
      <c r="B5398" t="s">
        <v>2320</v>
      </c>
      <c r="C5398" t="s">
        <v>44</v>
      </c>
      <c r="D5398" t="s">
        <v>22</v>
      </c>
      <c r="E5398">
        <v>212.77</v>
      </c>
      <c r="F5398" t="s">
        <v>23</v>
      </c>
      <c r="G5398" t="s">
        <v>24</v>
      </c>
      <c r="H5398">
        <v>3.1</v>
      </c>
      <c r="I5398">
        <v>0</v>
      </c>
      <c r="J5398" t="s">
        <v>25</v>
      </c>
      <c r="K5398">
        <v>491193</v>
      </c>
      <c r="L5398">
        <v>25</v>
      </c>
      <c r="M5398">
        <v>0</v>
      </c>
      <c r="N5398">
        <v>0</v>
      </c>
      <c r="O5398">
        <v>0</v>
      </c>
      <c r="P5398">
        <v>0</v>
      </c>
      <c r="Q5398">
        <v>0</v>
      </c>
      <c r="R5398" t="s">
        <v>13358</v>
      </c>
    </row>
    <row r="5399" spans="1:19">
      <c r="A5399" t="s">
        <v>13359</v>
      </c>
      <c r="B5399" t="s">
        <v>1587</v>
      </c>
      <c r="C5399" t="s">
        <v>29</v>
      </c>
      <c r="D5399" t="s">
        <v>30</v>
      </c>
      <c r="E5399">
        <v>226.59</v>
      </c>
      <c r="F5399" t="s">
        <v>23</v>
      </c>
      <c r="G5399" t="s">
        <v>24</v>
      </c>
      <c r="H5399">
        <v>4.82</v>
      </c>
      <c r="I5399">
        <v>0</v>
      </c>
      <c r="J5399" t="s">
        <v>31</v>
      </c>
      <c r="K5399">
        <v>529737</v>
      </c>
      <c r="L5399">
        <v>53</v>
      </c>
      <c r="M5399">
        <v>0</v>
      </c>
      <c r="N5399">
        <v>0</v>
      </c>
      <c r="O5399">
        <v>1</v>
      </c>
      <c r="P5399">
        <v>0</v>
      </c>
      <c r="Q5399">
        <v>0</v>
      </c>
      <c r="R5399" t="s">
        <v>13360</v>
      </c>
    </row>
    <row r="5400" spans="1:19">
      <c r="A5400" t="s">
        <v>13361</v>
      </c>
      <c r="B5400" t="s">
        <v>3709</v>
      </c>
      <c r="C5400" t="s">
        <v>95</v>
      </c>
      <c r="D5400" t="s">
        <v>22</v>
      </c>
      <c r="E5400">
        <v>556.08000000000004</v>
      </c>
      <c r="F5400" t="s">
        <v>23</v>
      </c>
      <c r="G5400" t="s">
        <v>24</v>
      </c>
      <c r="H5400">
        <v>10.98</v>
      </c>
      <c r="I5400">
        <v>0</v>
      </c>
      <c r="J5400" t="s">
        <v>31</v>
      </c>
      <c r="K5400">
        <v>523311</v>
      </c>
      <c r="L5400">
        <v>12</v>
      </c>
      <c r="M5400">
        <v>0</v>
      </c>
      <c r="N5400">
        <v>0</v>
      </c>
      <c r="O5400">
        <v>0</v>
      </c>
      <c r="P5400">
        <v>0</v>
      </c>
      <c r="Q5400">
        <v>0</v>
      </c>
      <c r="R5400" t="s">
        <v>13362</v>
      </c>
    </row>
    <row r="5401" spans="1:19">
      <c r="A5401" t="s">
        <v>13363</v>
      </c>
      <c r="B5401" t="s">
        <v>10445</v>
      </c>
      <c r="C5401" t="s">
        <v>128</v>
      </c>
      <c r="D5401" t="s">
        <v>70</v>
      </c>
      <c r="E5401">
        <v>907.05</v>
      </c>
      <c r="F5401" t="s">
        <v>23</v>
      </c>
      <c r="G5401" t="s">
        <v>24</v>
      </c>
      <c r="H5401">
        <v>2.4</v>
      </c>
      <c r="I5401">
        <v>0</v>
      </c>
      <c r="J5401" t="s">
        <v>144</v>
      </c>
      <c r="K5401">
        <v>436871</v>
      </c>
      <c r="L5401">
        <v>10</v>
      </c>
      <c r="M5401">
        <v>0</v>
      </c>
      <c r="N5401">
        <v>0</v>
      </c>
      <c r="O5401">
        <v>0</v>
      </c>
      <c r="P5401">
        <v>0</v>
      </c>
      <c r="Q5401">
        <v>0</v>
      </c>
      <c r="R5401" t="s">
        <v>13364</v>
      </c>
    </row>
    <row r="5402" spans="1:19">
      <c r="A5402" t="s">
        <v>13365</v>
      </c>
      <c r="B5402" t="s">
        <v>3587</v>
      </c>
      <c r="C5402" t="s">
        <v>53</v>
      </c>
      <c r="D5402" t="s">
        <v>22</v>
      </c>
      <c r="E5402">
        <v>137.87</v>
      </c>
      <c r="F5402" t="s">
        <v>39</v>
      </c>
      <c r="G5402" t="s">
        <v>40</v>
      </c>
      <c r="H5402">
        <v>2.15</v>
      </c>
      <c r="I5402">
        <v>0</v>
      </c>
      <c r="J5402" t="s">
        <v>31</v>
      </c>
      <c r="K5402">
        <v>554161</v>
      </c>
      <c r="L5402">
        <v>14</v>
      </c>
      <c r="M5402">
        <v>0</v>
      </c>
      <c r="N5402">
        <v>0</v>
      </c>
      <c r="O5402">
        <v>0</v>
      </c>
      <c r="P5402">
        <v>0</v>
      </c>
      <c r="Q5402">
        <v>0</v>
      </c>
      <c r="R5402" t="s">
        <v>13366</v>
      </c>
    </row>
    <row r="5403" spans="1:19">
      <c r="A5403" t="s">
        <v>13367</v>
      </c>
      <c r="B5403" t="s">
        <v>623</v>
      </c>
      <c r="C5403" t="s">
        <v>21</v>
      </c>
      <c r="D5403" t="s">
        <v>54</v>
      </c>
      <c r="E5403">
        <v>1630.63</v>
      </c>
      <c r="F5403" t="s">
        <v>39</v>
      </c>
      <c r="G5403" t="s">
        <v>40</v>
      </c>
      <c r="H5403">
        <v>19.739999999999998</v>
      </c>
      <c r="I5403">
        <v>0</v>
      </c>
      <c r="J5403" t="s">
        <v>31</v>
      </c>
      <c r="K5403">
        <v>507986</v>
      </c>
      <c r="L5403">
        <v>36</v>
      </c>
      <c r="M5403">
        <v>0</v>
      </c>
      <c r="N5403">
        <v>1</v>
      </c>
      <c r="O5403">
        <v>0</v>
      </c>
      <c r="P5403">
        <v>0</v>
      </c>
      <c r="Q5403">
        <v>0</v>
      </c>
      <c r="R5403" t="s">
        <v>13368</v>
      </c>
    </row>
    <row r="5404" spans="1:19">
      <c r="A5404" t="s">
        <v>13369</v>
      </c>
      <c r="B5404" t="s">
        <v>13370</v>
      </c>
      <c r="C5404" t="s">
        <v>121</v>
      </c>
      <c r="D5404" t="s">
        <v>30</v>
      </c>
      <c r="E5404">
        <v>183.9</v>
      </c>
      <c r="F5404" t="s">
        <v>23</v>
      </c>
      <c r="G5404" t="s">
        <v>24</v>
      </c>
      <c r="H5404">
        <v>8.39</v>
      </c>
      <c r="I5404">
        <v>0</v>
      </c>
      <c r="J5404" t="s">
        <v>144</v>
      </c>
      <c r="K5404">
        <v>544826</v>
      </c>
      <c r="L5404">
        <v>19</v>
      </c>
      <c r="M5404">
        <v>0</v>
      </c>
      <c r="N5404">
        <v>0</v>
      </c>
      <c r="O5404">
        <v>0</v>
      </c>
      <c r="P5404">
        <v>0</v>
      </c>
      <c r="Q5404">
        <v>0</v>
      </c>
      <c r="R5404" t="s">
        <v>13371</v>
      </c>
    </row>
    <row r="5405" spans="1:19">
      <c r="A5405" t="s">
        <v>13372</v>
      </c>
      <c r="B5405" t="s">
        <v>13373</v>
      </c>
      <c r="C5405" t="s">
        <v>21</v>
      </c>
      <c r="D5405" t="s">
        <v>70</v>
      </c>
      <c r="E5405">
        <v>2231.85</v>
      </c>
      <c r="F5405" t="s">
        <v>23</v>
      </c>
      <c r="G5405" t="s">
        <v>24</v>
      </c>
      <c r="H5405">
        <v>11.47</v>
      </c>
      <c r="I5405">
        <v>0</v>
      </c>
      <c r="J5405" t="s">
        <v>48</v>
      </c>
      <c r="K5405">
        <v>409857</v>
      </c>
      <c r="L5405">
        <v>20</v>
      </c>
      <c r="M5405">
        <v>0</v>
      </c>
      <c r="N5405">
        <v>0</v>
      </c>
      <c r="O5405">
        <v>0</v>
      </c>
      <c r="P5405">
        <v>0</v>
      </c>
      <c r="Q5405">
        <v>0</v>
      </c>
      <c r="R5405" t="s">
        <v>13374</v>
      </c>
    </row>
    <row r="5406" spans="1:19">
      <c r="A5406" t="s">
        <v>13375</v>
      </c>
      <c r="B5406" t="s">
        <v>13376</v>
      </c>
      <c r="C5406" t="s">
        <v>29</v>
      </c>
      <c r="D5406" t="s">
        <v>30</v>
      </c>
      <c r="E5406">
        <v>852.95</v>
      </c>
      <c r="F5406" t="s">
        <v>23</v>
      </c>
      <c r="G5406" t="s">
        <v>24</v>
      </c>
      <c r="H5406">
        <v>2.66</v>
      </c>
      <c r="I5406">
        <v>0</v>
      </c>
      <c r="J5406" t="s">
        <v>31</v>
      </c>
      <c r="K5406">
        <v>501668</v>
      </c>
      <c r="L5406">
        <v>19</v>
      </c>
      <c r="M5406">
        <v>0</v>
      </c>
      <c r="N5406">
        <v>0</v>
      </c>
      <c r="O5406">
        <v>0</v>
      </c>
      <c r="P5406">
        <v>0</v>
      </c>
      <c r="Q5406">
        <v>0</v>
      </c>
      <c r="R5406" t="s">
        <v>13377</v>
      </c>
    </row>
    <row r="5407" spans="1:19">
      <c r="A5407" t="s">
        <v>13378</v>
      </c>
      <c r="B5407" t="s">
        <v>12171</v>
      </c>
      <c r="C5407" t="s">
        <v>29</v>
      </c>
      <c r="D5407" t="s">
        <v>70</v>
      </c>
      <c r="E5407">
        <v>1610.85</v>
      </c>
      <c r="F5407" t="s">
        <v>39</v>
      </c>
      <c r="G5407" t="s">
        <v>24</v>
      </c>
      <c r="H5407">
        <v>5.75</v>
      </c>
      <c r="I5407">
        <v>0</v>
      </c>
      <c r="J5407" t="s">
        <v>31</v>
      </c>
      <c r="K5407">
        <v>494309</v>
      </c>
      <c r="L5407">
        <v>15</v>
      </c>
      <c r="M5407">
        <v>0</v>
      </c>
      <c r="N5407">
        <v>0</v>
      </c>
      <c r="O5407">
        <v>0</v>
      </c>
      <c r="P5407">
        <v>0</v>
      </c>
      <c r="Q5407">
        <v>0</v>
      </c>
      <c r="R5407" t="s">
        <v>13379</v>
      </c>
      <c r="S5407" t="s">
        <v>50</v>
      </c>
    </row>
    <row r="5408" spans="1:19">
      <c r="A5408" t="s">
        <v>13380</v>
      </c>
      <c r="B5408" t="s">
        <v>4487</v>
      </c>
      <c r="C5408" t="s">
        <v>21</v>
      </c>
      <c r="D5408" t="s">
        <v>30</v>
      </c>
      <c r="E5408">
        <v>352.22</v>
      </c>
      <c r="F5408" t="s">
        <v>55</v>
      </c>
      <c r="G5408" t="s">
        <v>24</v>
      </c>
      <c r="H5408">
        <v>10.01</v>
      </c>
      <c r="I5408">
        <v>0</v>
      </c>
      <c r="J5408" t="s">
        <v>31</v>
      </c>
      <c r="K5408">
        <v>508693</v>
      </c>
      <c r="L5408">
        <v>13</v>
      </c>
      <c r="M5408">
        <v>0</v>
      </c>
      <c r="N5408">
        <v>0</v>
      </c>
      <c r="O5408">
        <v>0</v>
      </c>
      <c r="P5408">
        <v>0</v>
      </c>
      <c r="Q5408">
        <v>0</v>
      </c>
      <c r="R5408" t="s">
        <v>13381</v>
      </c>
      <c r="S5408" t="s">
        <v>57</v>
      </c>
    </row>
    <row r="5409" spans="1:19">
      <c r="A5409" t="s">
        <v>13382</v>
      </c>
      <c r="B5409" t="s">
        <v>2472</v>
      </c>
      <c r="C5409" t="s">
        <v>21</v>
      </c>
      <c r="D5409" t="s">
        <v>30</v>
      </c>
      <c r="E5409">
        <v>314.74</v>
      </c>
      <c r="F5409" t="s">
        <v>23</v>
      </c>
      <c r="G5409" t="s">
        <v>24</v>
      </c>
      <c r="H5409">
        <v>8.1300000000000008</v>
      </c>
      <c r="I5409">
        <v>0</v>
      </c>
      <c r="J5409" t="s">
        <v>31</v>
      </c>
      <c r="K5409">
        <v>515158</v>
      </c>
      <c r="L5409">
        <v>15</v>
      </c>
      <c r="M5409">
        <v>0</v>
      </c>
      <c r="N5409">
        <v>0</v>
      </c>
      <c r="O5409">
        <v>0</v>
      </c>
      <c r="P5409">
        <v>0</v>
      </c>
      <c r="Q5409">
        <v>0</v>
      </c>
      <c r="R5409" t="s">
        <v>13383</v>
      </c>
    </row>
    <row r="5410" spans="1:19">
      <c r="A5410" t="s">
        <v>13384</v>
      </c>
      <c r="B5410" t="s">
        <v>13385</v>
      </c>
      <c r="C5410" t="s">
        <v>121</v>
      </c>
      <c r="D5410" t="s">
        <v>30</v>
      </c>
      <c r="E5410">
        <v>1717.58</v>
      </c>
      <c r="F5410" t="s">
        <v>39</v>
      </c>
      <c r="G5410" t="s">
        <v>40</v>
      </c>
      <c r="H5410">
        <v>5.05</v>
      </c>
      <c r="I5410">
        <v>0</v>
      </c>
      <c r="J5410" t="s">
        <v>31</v>
      </c>
      <c r="K5410">
        <v>551746</v>
      </c>
      <c r="L5410">
        <v>17</v>
      </c>
      <c r="M5410">
        <v>0</v>
      </c>
      <c r="N5410">
        <v>0</v>
      </c>
      <c r="O5410">
        <v>0</v>
      </c>
      <c r="P5410">
        <v>0</v>
      </c>
      <c r="Q5410">
        <v>0</v>
      </c>
      <c r="R5410" t="s">
        <v>13386</v>
      </c>
    </row>
    <row r="5411" spans="1:19">
      <c r="A5411" t="s">
        <v>13387</v>
      </c>
      <c r="B5411" t="s">
        <v>13388</v>
      </c>
      <c r="C5411" t="s">
        <v>29</v>
      </c>
      <c r="D5411" t="s">
        <v>54</v>
      </c>
      <c r="E5411">
        <v>906.44</v>
      </c>
      <c r="F5411" t="s">
        <v>39</v>
      </c>
      <c r="G5411" t="s">
        <v>40</v>
      </c>
      <c r="H5411">
        <v>19.8</v>
      </c>
      <c r="I5411">
        <v>0</v>
      </c>
      <c r="J5411" t="s">
        <v>31</v>
      </c>
      <c r="K5411">
        <v>497990</v>
      </c>
      <c r="L5411">
        <v>23</v>
      </c>
      <c r="M5411">
        <v>0</v>
      </c>
      <c r="N5411">
        <v>0</v>
      </c>
      <c r="O5411">
        <v>0</v>
      </c>
      <c r="P5411">
        <v>0</v>
      </c>
      <c r="Q5411">
        <v>0</v>
      </c>
      <c r="R5411" t="s">
        <v>13389</v>
      </c>
    </row>
    <row r="5412" spans="1:19">
      <c r="A5412" t="s">
        <v>13390</v>
      </c>
      <c r="B5412" t="s">
        <v>1994</v>
      </c>
      <c r="C5412" t="s">
        <v>29</v>
      </c>
      <c r="D5412" t="s">
        <v>70</v>
      </c>
      <c r="E5412">
        <v>1207.8599999999999</v>
      </c>
      <c r="F5412" t="s">
        <v>23</v>
      </c>
      <c r="G5412" t="s">
        <v>24</v>
      </c>
      <c r="H5412">
        <v>2.33</v>
      </c>
      <c r="I5412">
        <v>0</v>
      </c>
      <c r="J5412" t="s">
        <v>25</v>
      </c>
      <c r="K5412">
        <v>473048</v>
      </c>
      <c r="L5412">
        <v>23</v>
      </c>
      <c r="M5412">
        <v>0</v>
      </c>
      <c r="N5412">
        <v>0</v>
      </c>
      <c r="O5412">
        <v>0</v>
      </c>
      <c r="P5412">
        <v>0</v>
      </c>
      <c r="Q5412">
        <v>0</v>
      </c>
      <c r="R5412" t="s">
        <v>13391</v>
      </c>
    </row>
    <row r="5413" spans="1:19">
      <c r="A5413" t="s">
        <v>13392</v>
      </c>
      <c r="B5413" t="s">
        <v>2962</v>
      </c>
      <c r="C5413" t="s">
        <v>121</v>
      </c>
      <c r="D5413" t="s">
        <v>70</v>
      </c>
      <c r="E5413">
        <v>674.14</v>
      </c>
      <c r="F5413" t="s">
        <v>23</v>
      </c>
      <c r="G5413" t="s">
        <v>24</v>
      </c>
      <c r="H5413">
        <v>5.34</v>
      </c>
      <c r="I5413">
        <v>0</v>
      </c>
      <c r="J5413" t="s">
        <v>48</v>
      </c>
      <c r="K5413">
        <v>536307</v>
      </c>
      <c r="L5413">
        <v>13</v>
      </c>
      <c r="M5413">
        <v>0</v>
      </c>
      <c r="N5413">
        <v>0</v>
      </c>
      <c r="O5413">
        <v>0</v>
      </c>
      <c r="P5413">
        <v>0</v>
      </c>
      <c r="Q5413">
        <v>0</v>
      </c>
      <c r="R5413" t="s">
        <v>13393</v>
      </c>
    </row>
    <row r="5414" spans="1:19">
      <c r="A5414" t="s">
        <v>13394</v>
      </c>
      <c r="B5414" t="s">
        <v>13395</v>
      </c>
      <c r="C5414" t="s">
        <v>53</v>
      </c>
      <c r="D5414" t="s">
        <v>30</v>
      </c>
      <c r="E5414">
        <v>234.26</v>
      </c>
      <c r="F5414" t="s">
        <v>39</v>
      </c>
      <c r="G5414" t="s">
        <v>40</v>
      </c>
      <c r="H5414">
        <v>9.58</v>
      </c>
      <c r="I5414">
        <v>0</v>
      </c>
      <c r="J5414" t="s">
        <v>48</v>
      </c>
      <c r="K5414">
        <v>528432</v>
      </c>
      <c r="L5414">
        <v>52</v>
      </c>
      <c r="M5414">
        <v>1</v>
      </c>
      <c r="N5414">
        <v>0</v>
      </c>
      <c r="O5414">
        <v>0</v>
      </c>
      <c r="P5414">
        <v>0</v>
      </c>
      <c r="Q5414">
        <v>1</v>
      </c>
      <c r="R5414" t="s">
        <v>13396</v>
      </c>
    </row>
    <row r="5415" spans="1:19">
      <c r="A5415" t="s">
        <v>13397</v>
      </c>
      <c r="B5415" t="s">
        <v>1780</v>
      </c>
      <c r="C5415" t="s">
        <v>53</v>
      </c>
      <c r="D5415" t="s">
        <v>30</v>
      </c>
      <c r="E5415">
        <v>266.95999999999998</v>
      </c>
      <c r="F5415" t="s">
        <v>23</v>
      </c>
      <c r="G5415" t="s">
        <v>24</v>
      </c>
      <c r="H5415">
        <v>2.58</v>
      </c>
      <c r="I5415">
        <v>0</v>
      </c>
      <c r="J5415" t="s">
        <v>144</v>
      </c>
      <c r="K5415">
        <v>498347</v>
      </c>
      <c r="L5415">
        <v>17</v>
      </c>
      <c r="M5415">
        <v>0</v>
      </c>
      <c r="N5415">
        <v>0</v>
      </c>
      <c r="O5415">
        <v>0</v>
      </c>
      <c r="P5415">
        <v>0</v>
      </c>
      <c r="Q5415">
        <v>0</v>
      </c>
      <c r="R5415" t="s">
        <v>13398</v>
      </c>
    </row>
    <row r="5416" spans="1:19">
      <c r="A5416" t="s">
        <v>13399</v>
      </c>
      <c r="B5416" t="s">
        <v>2883</v>
      </c>
      <c r="C5416" t="s">
        <v>21</v>
      </c>
      <c r="D5416" t="s">
        <v>22</v>
      </c>
      <c r="E5416">
        <v>700.61</v>
      </c>
      <c r="F5416" t="s">
        <v>39</v>
      </c>
      <c r="G5416" t="s">
        <v>40</v>
      </c>
      <c r="H5416">
        <v>0.95</v>
      </c>
      <c r="I5416">
        <v>0</v>
      </c>
      <c r="J5416" t="s">
        <v>25</v>
      </c>
      <c r="K5416">
        <v>440755</v>
      </c>
      <c r="L5416">
        <v>18</v>
      </c>
      <c r="M5416">
        <v>0</v>
      </c>
      <c r="N5416">
        <v>0</v>
      </c>
      <c r="O5416">
        <v>0</v>
      </c>
      <c r="P5416">
        <v>0</v>
      </c>
      <c r="Q5416">
        <v>0</v>
      </c>
      <c r="R5416" t="s">
        <v>13400</v>
      </c>
    </row>
    <row r="5417" spans="1:19">
      <c r="A5417" t="s">
        <v>13401</v>
      </c>
      <c r="B5417" t="s">
        <v>13402</v>
      </c>
      <c r="C5417" t="s">
        <v>53</v>
      </c>
      <c r="D5417" t="s">
        <v>70</v>
      </c>
      <c r="E5417">
        <v>1803.72</v>
      </c>
      <c r="F5417" t="s">
        <v>23</v>
      </c>
      <c r="G5417" t="s">
        <v>24</v>
      </c>
      <c r="H5417">
        <v>7.97</v>
      </c>
      <c r="I5417">
        <v>0</v>
      </c>
      <c r="J5417" t="s">
        <v>25</v>
      </c>
      <c r="K5417">
        <v>550908</v>
      </c>
      <c r="L5417">
        <v>42</v>
      </c>
      <c r="M5417">
        <v>0</v>
      </c>
      <c r="N5417">
        <v>0</v>
      </c>
      <c r="O5417">
        <v>1</v>
      </c>
      <c r="P5417">
        <v>0</v>
      </c>
      <c r="Q5417">
        <v>0</v>
      </c>
      <c r="R5417" t="s">
        <v>13403</v>
      </c>
    </row>
    <row r="5418" spans="1:19">
      <c r="A5418" t="s">
        <v>13404</v>
      </c>
      <c r="B5418" t="s">
        <v>13405</v>
      </c>
      <c r="C5418" t="s">
        <v>21</v>
      </c>
      <c r="D5418" t="s">
        <v>70</v>
      </c>
      <c r="E5418">
        <v>1375.95</v>
      </c>
      <c r="F5418" t="s">
        <v>23</v>
      </c>
      <c r="G5418" t="s">
        <v>24</v>
      </c>
      <c r="H5418">
        <v>3.91</v>
      </c>
      <c r="I5418">
        <v>0</v>
      </c>
      <c r="J5418" t="s">
        <v>48</v>
      </c>
      <c r="K5418">
        <v>491566</v>
      </c>
      <c r="L5418">
        <v>19</v>
      </c>
      <c r="M5418">
        <v>0</v>
      </c>
      <c r="N5418">
        <v>0</v>
      </c>
      <c r="O5418">
        <v>0</v>
      </c>
      <c r="P5418">
        <v>0</v>
      </c>
      <c r="Q5418">
        <v>0</v>
      </c>
      <c r="R5418" t="s">
        <v>13406</v>
      </c>
    </row>
    <row r="5419" spans="1:19">
      <c r="A5419" t="s">
        <v>13407</v>
      </c>
      <c r="B5419" t="s">
        <v>3003</v>
      </c>
      <c r="C5419" t="s">
        <v>60</v>
      </c>
      <c r="D5419" t="s">
        <v>54</v>
      </c>
      <c r="E5419">
        <v>786.48</v>
      </c>
      <c r="F5419" t="s">
        <v>39</v>
      </c>
      <c r="G5419" t="s">
        <v>24</v>
      </c>
      <c r="H5419">
        <v>16.95</v>
      </c>
      <c r="I5419">
        <v>0</v>
      </c>
      <c r="J5419" t="s">
        <v>31</v>
      </c>
      <c r="K5419">
        <v>477136</v>
      </c>
      <c r="L5419">
        <v>13</v>
      </c>
      <c r="M5419">
        <v>0</v>
      </c>
      <c r="N5419">
        <v>0</v>
      </c>
      <c r="O5419">
        <v>0</v>
      </c>
      <c r="P5419">
        <v>0</v>
      </c>
      <c r="Q5419">
        <v>0</v>
      </c>
      <c r="R5419" t="s">
        <v>13408</v>
      </c>
      <c r="S5419" t="s">
        <v>50</v>
      </c>
    </row>
    <row r="5420" spans="1:19">
      <c r="A5420" t="s">
        <v>13409</v>
      </c>
      <c r="B5420" t="s">
        <v>13410</v>
      </c>
      <c r="C5420" t="s">
        <v>29</v>
      </c>
      <c r="D5420" t="s">
        <v>70</v>
      </c>
      <c r="E5420">
        <v>747.65</v>
      </c>
      <c r="F5420" t="s">
        <v>23</v>
      </c>
      <c r="G5420" t="s">
        <v>24</v>
      </c>
      <c r="H5420">
        <v>6.53</v>
      </c>
      <c r="I5420">
        <v>0</v>
      </c>
      <c r="J5420" t="s">
        <v>31</v>
      </c>
      <c r="K5420">
        <v>523856</v>
      </c>
      <c r="L5420">
        <v>41</v>
      </c>
      <c r="M5420">
        <v>0</v>
      </c>
      <c r="N5420">
        <v>0</v>
      </c>
      <c r="O5420">
        <v>0</v>
      </c>
      <c r="P5420">
        <v>1</v>
      </c>
      <c r="Q5420">
        <v>0</v>
      </c>
      <c r="R5420" t="s">
        <v>13411</v>
      </c>
    </row>
    <row r="5421" spans="1:19">
      <c r="A5421" t="s">
        <v>13412</v>
      </c>
      <c r="B5421" t="s">
        <v>2420</v>
      </c>
      <c r="C5421" t="s">
        <v>44</v>
      </c>
      <c r="D5421" t="s">
        <v>70</v>
      </c>
      <c r="E5421">
        <v>688.16</v>
      </c>
      <c r="F5421" t="s">
        <v>55</v>
      </c>
      <c r="G5421" t="s">
        <v>40</v>
      </c>
      <c r="H5421">
        <v>6.91</v>
      </c>
      <c r="I5421">
        <v>0</v>
      </c>
      <c r="J5421" t="s">
        <v>48</v>
      </c>
      <c r="K5421">
        <v>554023</v>
      </c>
      <c r="L5421">
        <v>13</v>
      </c>
      <c r="M5421">
        <v>0</v>
      </c>
      <c r="N5421">
        <v>0</v>
      </c>
      <c r="O5421">
        <v>0</v>
      </c>
      <c r="P5421">
        <v>0</v>
      </c>
      <c r="Q5421">
        <v>0</v>
      </c>
      <c r="R5421" t="s">
        <v>13413</v>
      </c>
    </row>
    <row r="5422" spans="1:19">
      <c r="A5422" t="s">
        <v>13414</v>
      </c>
      <c r="B5422" t="s">
        <v>4083</v>
      </c>
      <c r="C5422" t="s">
        <v>60</v>
      </c>
      <c r="D5422" t="s">
        <v>30</v>
      </c>
      <c r="E5422">
        <v>834.95</v>
      </c>
      <c r="F5422" t="s">
        <v>23</v>
      </c>
      <c r="G5422" t="s">
        <v>24</v>
      </c>
      <c r="H5422">
        <v>6.72</v>
      </c>
      <c r="I5422">
        <v>0</v>
      </c>
      <c r="J5422" t="s">
        <v>25</v>
      </c>
      <c r="K5422">
        <v>505082</v>
      </c>
      <c r="L5422">
        <v>25</v>
      </c>
      <c r="M5422">
        <v>0</v>
      </c>
      <c r="N5422">
        <v>0</v>
      </c>
      <c r="O5422">
        <v>0</v>
      </c>
      <c r="P5422">
        <v>0</v>
      </c>
      <c r="Q5422">
        <v>0</v>
      </c>
      <c r="R5422" t="s">
        <v>13415</v>
      </c>
    </row>
    <row r="5423" spans="1:19">
      <c r="A5423" t="s">
        <v>13416</v>
      </c>
      <c r="B5423" t="s">
        <v>13417</v>
      </c>
      <c r="C5423" t="s">
        <v>60</v>
      </c>
      <c r="D5423" t="s">
        <v>22</v>
      </c>
      <c r="E5423">
        <v>191.27</v>
      </c>
      <c r="F5423" t="s">
        <v>23</v>
      </c>
      <c r="G5423" t="s">
        <v>24</v>
      </c>
      <c r="H5423">
        <v>6.78</v>
      </c>
      <c r="I5423">
        <v>0</v>
      </c>
      <c r="J5423" t="s">
        <v>25</v>
      </c>
      <c r="K5423">
        <v>479591</v>
      </c>
      <c r="L5423">
        <v>18</v>
      </c>
      <c r="M5423">
        <v>0</v>
      </c>
      <c r="N5423">
        <v>0</v>
      </c>
      <c r="O5423">
        <v>0</v>
      </c>
      <c r="P5423">
        <v>0</v>
      </c>
      <c r="Q5423">
        <v>0</v>
      </c>
      <c r="R5423" t="s">
        <v>13418</v>
      </c>
    </row>
    <row r="5424" spans="1:19">
      <c r="A5424" t="s">
        <v>13419</v>
      </c>
      <c r="B5424" t="s">
        <v>1509</v>
      </c>
      <c r="C5424" t="s">
        <v>44</v>
      </c>
      <c r="D5424" t="s">
        <v>30</v>
      </c>
      <c r="E5424">
        <v>4.54</v>
      </c>
      <c r="F5424" t="s">
        <v>23</v>
      </c>
      <c r="G5424" t="s">
        <v>24</v>
      </c>
      <c r="H5424">
        <v>0.89</v>
      </c>
      <c r="I5424">
        <v>0</v>
      </c>
      <c r="J5424" t="s">
        <v>48</v>
      </c>
      <c r="K5424">
        <v>441743</v>
      </c>
      <c r="L5424">
        <v>85</v>
      </c>
      <c r="M5424">
        <v>1</v>
      </c>
      <c r="N5424">
        <v>0</v>
      </c>
      <c r="O5424">
        <v>0</v>
      </c>
      <c r="P5424">
        <v>0</v>
      </c>
      <c r="Q5424">
        <v>0</v>
      </c>
      <c r="R5424" t="s">
        <v>13420</v>
      </c>
    </row>
    <row r="5425" spans="1:19">
      <c r="A5425" t="s">
        <v>13421</v>
      </c>
      <c r="B5425" t="s">
        <v>6638</v>
      </c>
      <c r="C5425" t="s">
        <v>53</v>
      </c>
      <c r="D5425" t="s">
        <v>22</v>
      </c>
      <c r="E5425">
        <v>797.56</v>
      </c>
      <c r="F5425" t="s">
        <v>55</v>
      </c>
      <c r="G5425" t="s">
        <v>24</v>
      </c>
      <c r="H5425">
        <v>2.83</v>
      </c>
      <c r="I5425">
        <v>0</v>
      </c>
      <c r="J5425" t="s">
        <v>48</v>
      </c>
      <c r="K5425">
        <v>408814</v>
      </c>
      <c r="L5425">
        <v>11</v>
      </c>
      <c r="M5425">
        <v>0</v>
      </c>
      <c r="N5425">
        <v>0</v>
      </c>
      <c r="O5425">
        <v>0</v>
      </c>
      <c r="P5425">
        <v>0</v>
      </c>
      <c r="Q5425">
        <v>0</v>
      </c>
      <c r="R5425" t="s">
        <v>13422</v>
      </c>
      <c r="S5425" t="s">
        <v>57</v>
      </c>
    </row>
    <row r="5426" spans="1:19">
      <c r="A5426" t="s">
        <v>13423</v>
      </c>
      <c r="B5426" t="s">
        <v>2241</v>
      </c>
      <c r="C5426" t="s">
        <v>44</v>
      </c>
      <c r="D5426" t="s">
        <v>30</v>
      </c>
      <c r="E5426">
        <v>546.6</v>
      </c>
      <c r="F5426" t="s">
        <v>55</v>
      </c>
      <c r="G5426" t="s">
        <v>40</v>
      </c>
      <c r="H5426">
        <v>7.21</v>
      </c>
      <c r="I5426">
        <v>0</v>
      </c>
      <c r="J5426" t="s">
        <v>25</v>
      </c>
      <c r="K5426">
        <v>536301</v>
      </c>
      <c r="L5426">
        <v>13</v>
      </c>
      <c r="M5426">
        <v>0</v>
      </c>
      <c r="N5426">
        <v>0</v>
      </c>
      <c r="O5426">
        <v>0</v>
      </c>
      <c r="P5426">
        <v>0</v>
      </c>
      <c r="Q5426">
        <v>0</v>
      </c>
      <c r="R5426" t="s">
        <v>13424</v>
      </c>
    </row>
    <row r="5427" spans="1:19">
      <c r="A5427" t="s">
        <v>13425</v>
      </c>
      <c r="B5427" t="s">
        <v>5541</v>
      </c>
      <c r="C5427" t="s">
        <v>29</v>
      </c>
      <c r="D5427" t="s">
        <v>30</v>
      </c>
      <c r="E5427">
        <v>432.11</v>
      </c>
      <c r="F5427" t="s">
        <v>23</v>
      </c>
      <c r="G5427" t="s">
        <v>24</v>
      </c>
      <c r="H5427">
        <v>7.47</v>
      </c>
      <c r="I5427">
        <v>0</v>
      </c>
      <c r="J5427" t="s">
        <v>31</v>
      </c>
      <c r="K5427">
        <v>431364</v>
      </c>
      <c r="L5427">
        <v>24</v>
      </c>
      <c r="M5427">
        <v>0</v>
      </c>
      <c r="N5427">
        <v>0</v>
      </c>
      <c r="O5427">
        <v>0</v>
      </c>
      <c r="P5427">
        <v>0</v>
      </c>
      <c r="Q5427">
        <v>0</v>
      </c>
      <c r="R5427" t="s">
        <v>13426</v>
      </c>
    </row>
    <row r="5428" spans="1:19">
      <c r="A5428" t="s">
        <v>13427</v>
      </c>
      <c r="B5428" t="s">
        <v>7990</v>
      </c>
      <c r="C5428" t="s">
        <v>21</v>
      </c>
      <c r="D5428" t="s">
        <v>70</v>
      </c>
      <c r="E5428">
        <v>377.96</v>
      </c>
      <c r="F5428" t="s">
        <v>23</v>
      </c>
      <c r="G5428" t="s">
        <v>24</v>
      </c>
      <c r="H5428">
        <v>9.08</v>
      </c>
      <c r="I5428">
        <v>0</v>
      </c>
      <c r="J5428" t="s">
        <v>48</v>
      </c>
      <c r="K5428">
        <v>425032</v>
      </c>
      <c r="L5428">
        <v>11</v>
      </c>
      <c r="M5428">
        <v>0</v>
      </c>
      <c r="N5428">
        <v>0</v>
      </c>
      <c r="O5428">
        <v>0</v>
      </c>
      <c r="P5428">
        <v>0</v>
      </c>
      <c r="Q5428">
        <v>0</v>
      </c>
      <c r="R5428" t="s">
        <v>13428</v>
      </c>
    </row>
    <row r="5429" spans="1:19">
      <c r="A5429" t="s">
        <v>13429</v>
      </c>
      <c r="B5429" t="s">
        <v>5628</v>
      </c>
      <c r="C5429" t="s">
        <v>121</v>
      </c>
      <c r="D5429" t="s">
        <v>22</v>
      </c>
      <c r="E5429">
        <v>358.32</v>
      </c>
      <c r="F5429" t="s">
        <v>23</v>
      </c>
      <c r="G5429" t="s">
        <v>24</v>
      </c>
      <c r="H5429">
        <v>9.27</v>
      </c>
      <c r="I5429">
        <v>0</v>
      </c>
      <c r="J5429" t="s">
        <v>48</v>
      </c>
      <c r="K5429">
        <v>542794</v>
      </c>
      <c r="L5429">
        <v>19</v>
      </c>
      <c r="M5429">
        <v>0</v>
      </c>
      <c r="N5429">
        <v>0</v>
      </c>
      <c r="O5429">
        <v>0</v>
      </c>
      <c r="P5429">
        <v>0</v>
      </c>
      <c r="Q5429">
        <v>0</v>
      </c>
      <c r="R5429" t="s">
        <v>13430</v>
      </c>
    </row>
    <row r="5430" spans="1:19">
      <c r="A5430" t="s">
        <v>13431</v>
      </c>
      <c r="B5430" t="s">
        <v>1159</v>
      </c>
      <c r="C5430" t="s">
        <v>44</v>
      </c>
      <c r="D5430" t="s">
        <v>70</v>
      </c>
      <c r="E5430">
        <v>383.71</v>
      </c>
      <c r="F5430" t="s">
        <v>23</v>
      </c>
      <c r="G5430" t="s">
        <v>24</v>
      </c>
      <c r="H5430">
        <v>11.12</v>
      </c>
      <c r="I5430">
        <v>0</v>
      </c>
      <c r="J5430" t="s">
        <v>31</v>
      </c>
      <c r="K5430">
        <v>445043</v>
      </c>
      <c r="L5430">
        <v>21</v>
      </c>
      <c r="M5430">
        <v>0</v>
      </c>
      <c r="N5430">
        <v>0</v>
      </c>
      <c r="O5430">
        <v>0</v>
      </c>
      <c r="P5430">
        <v>0</v>
      </c>
      <c r="Q5430">
        <v>0</v>
      </c>
      <c r="R5430" t="s">
        <v>13432</v>
      </c>
    </row>
    <row r="5431" spans="1:19">
      <c r="A5431" t="s">
        <v>13433</v>
      </c>
      <c r="B5431" t="s">
        <v>10524</v>
      </c>
      <c r="C5431" t="s">
        <v>44</v>
      </c>
      <c r="D5431" t="s">
        <v>70</v>
      </c>
      <c r="E5431">
        <v>139.18</v>
      </c>
      <c r="F5431" t="s">
        <v>23</v>
      </c>
      <c r="G5431" t="s">
        <v>24</v>
      </c>
      <c r="H5431">
        <v>3.07</v>
      </c>
      <c r="I5431">
        <v>0</v>
      </c>
      <c r="J5431" t="s">
        <v>48</v>
      </c>
      <c r="K5431">
        <v>478733</v>
      </c>
      <c r="L5431">
        <v>22</v>
      </c>
      <c r="M5431">
        <v>0</v>
      </c>
      <c r="N5431">
        <v>0</v>
      </c>
      <c r="O5431">
        <v>0</v>
      </c>
      <c r="P5431">
        <v>0</v>
      </c>
      <c r="Q5431">
        <v>0</v>
      </c>
      <c r="R5431" t="s">
        <v>13434</v>
      </c>
    </row>
    <row r="5432" spans="1:19">
      <c r="A5432" t="s">
        <v>13435</v>
      </c>
      <c r="B5432" t="s">
        <v>5541</v>
      </c>
      <c r="C5432" t="s">
        <v>44</v>
      </c>
      <c r="D5432" t="s">
        <v>30</v>
      </c>
      <c r="E5432">
        <v>324.89999999999998</v>
      </c>
      <c r="F5432" t="s">
        <v>39</v>
      </c>
      <c r="G5432" t="s">
        <v>40</v>
      </c>
      <c r="H5432">
        <v>8.4</v>
      </c>
      <c r="I5432">
        <v>0</v>
      </c>
      <c r="J5432" t="s">
        <v>144</v>
      </c>
      <c r="K5432">
        <v>525041</v>
      </c>
      <c r="L5432">
        <v>21</v>
      </c>
      <c r="M5432">
        <v>0</v>
      </c>
      <c r="N5432">
        <v>0</v>
      </c>
      <c r="O5432">
        <v>0</v>
      </c>
      <c r="P5432">
        <v>0</v>
      </c>
      <c r="Q5432">
        <v>0</v>
      </c>
      <c r="R5432" t="s">
        <v>13436</v>
      </c>
    </row>
    <row r="5433" spans="1:19">
      <c r="A5433" t="s">
        <v>13437</v>
      </c>
      <c r="B5433" t="s">
        <v>7636</v>
      </c>
      <c r="C5433" t="s">
        <v>29</v>
      </c>
      <c r="D5433" t="s">
        <v>54</v>
      </c>
      <c r="E5433">
        <v>331.84</v>
      </c>
      <c r="F5433" t="s">
        <v>39</v>
      </c>
      <c r="G5433" t="s">
        <v>40</v>
      </c>
      <c r="H5433">
        <v>10.19</v>
      </c>
      <c r="I5433">
        <v>0</v>
      </c>
      <c r="J5433" t="s">
        <v>48</v>
      </c>
      <c r="K5433">
        <v>517086</v>
      </c>
      <c r="L5433">
        <v>20</v>
      </c>
      <c r="M5433">
        <v>0</v>
      </c>
      <c r="N5433">
        <v>0</v>
      </c>
      <c r="O5433">
        <v>0</v>
      </c>
      <c r="P5433">
        <v>0</v>
      </c>
      <c r="Q5433">
        <v>0</v>
      </c>
      <c r="R5433" t="s">
        <v>13438</v>
      </c>
    </row>
    <row r="5434" spans="1:19">
      <c r="A5434" t="s">
        <v>13439</v>
      </c>
      <c r="B5434" t="s">
        <v>3285</v>
      </c>
      <c r="C5434" t="s">
        <v>44</v>
      </c>
      <c r="D5434" t="s">
        <v>30</v>
      </c>
      <c r="E5434">
        <v>396.99</v>
      </c>
      <c r="F5434" t="s">
        <v>55</v>
      </c>
      <c r="G5434" t="s">
        <v>40</v>
      </c>
      <c r="H5434">
        <v>2.78</v>
      </c>
      <c r="I5434">
        <v>0</v>
      </c>
      <c r="J5434" t="s">
        <v>25</v>
      </c>
      <c r="K5434">
        <v>482497</v>
      </c>
      <c r="L5434">
        <v>21</v>
      </c>
      <c r="M5434">
        <v>0</v>
      </c>
      <c r="N5434">
        <v>0</v>
      </c>
      <c r="O5434">
        <v>0</v>
      </c>
      <c r="P5434">
        <v>0</v>
      </c>
      <c r="Q5434">
        <v>0</v>
      </c>
      <c r="R5434" t="s">
        <v>13440</v>
      </c>
    </row>
    <row r="5435" spans="1:19">
      <c r="A5435" t="s">
        <v>13441</v>
      </c>
      <c r="B5435" t="s">
        <v>13045</v>
      </c>
      <c r="C5435" t="s">
        <v>53</v>
      </c>
      <c r="D5435" t="s">
        <v>30</v>
      </c>
      <c r="E5435">
        <v>107.02</v>
      </c>
      <c r="F5435" t="s">
        <v>23</v>
      </c>
      <c r="G5435" t="s">
        <v>24</v>
      </c>
      <c r="H5435">
        <v>9.5</v>
      </c>
      <c r="I5435">
        <v>0</v>
      </c>
      <c r="J5435" t="s">
        <v>25</v>
      </c>
      <c r="K5435">
        <v>528474</v>
      </c>
      <c r="L5435">
        <v>21</v>
      </c>
      <c r="M5435">
        <v>0</v>
      </c>
      <c r="N5435">
        <v>0</v>
      </c>
      <c r="O5435">
        <v>0</v>
      </c>
      <c r="P5435">
        <v>0</v>
      </c>
      <c r="Q5435">
        <v>0</v>
      </c>
      <c r="R5435" t="s">
        <v>13442</v>
      </c>
    </row>
    <row r="5436" spans="1:19">
      <c r="A5436" t="s">
        <v>13443</v>
      </c>
      <c r="B5436" t="s">
        <v>13444</v>
      </c>
      <c r="C5436" t="s">
        <v>121</v>
      </c>
      <c r="D5436" t="s">
        <v>30</v>
      </c>
      <c r="E5436">
        <v>677.39</v>
      </c>
      <c r="F5436" t="s">
        <v>23</v>
      </c>
      <c r="G5436" t="s">
        <v>24</v>
      </c>
      <c r="H5436">
        <v>7.4</v>
      </c>
      <c r="I5436">
        <v>0</v>
      </c>
      <c r="J5436" t="s">
        <v>48</v>
      </c>
      <c r="K5436">
        <v>475082</v>
      </c>
      <c r="L5436">
        <v>40</v>
      </c>
      <c r="M5436">
        <v>0</v>
      </c>
      <c r="N5436">
        <v>1</v>
      </c>
      <c r="O5436">
        <v>0</v>
      </c>
      <c r="P5436">
        <v>0</v>
      </c>
      <c r="Q5436">
        <v>0</v>
      </c>
      <c r="R5436" t="s">
        <v>13445</v>
      </c>
    </row>
    <row r="5437" spans="1:19">
      <c r="A5437" t="s">
        <v>13446</v>
      </c>
      <c r="B5437" t="s">
        <v>5458</v>
      </c>
      <c r="C5437" t="s">
        <v>35</v>
      </c>
      <c r="D5437" t="s">
        <v>54</v>
      </c>
      <c r="E5437">
        <v>573.32000000000005</v>
      </c>
      <c r="F5437" t="s">
        <v>55</v>
      </c>
      <c r="G5437" t="s">
        <v>24</v>
      </c>
      <c r="H5437">
        <v>15.58</v>
      </c>
      <c r="I5437">
        <v>0</v>
      </c>
      <c r="J5437" t="s">
        <v>31</v>
      </c>
      <c r="K5437">
        <v>535136</v>
      </c>
      <c r="L5437">
        <v>55</v>
      </c>
      <c r="M5437">
        <v>0</v>
      </c>
      <c r="N5437">
        <v>0</v>
      </c>
      <c r="O5437">
        <v>1</v>
      </c>
      <c r="P5437">
        <v>0</v>
      </c>
      <c r="Q5437">
        <v>0</v>
      </c>
      <c r="R5437" t="s">
        <v>13447</v>
      </c>
      <c r="S5437" t="s">
        <v>57</v>
      </c>
    </row>
    <row r="5438" spans="1:19">
      <c r="A5438" t="s">
        <v>13448</v>
      </c>
      <c r="B5438" t="s">
        <v>2605</v>
      </c>
      <c r="C5438" t="s">
        <v>121</v>
      </c>
      <c r="D5438" t="s">
        <v>70</v>
      </c>
      <c r="E5438">
        <v>262.33999999999997</v>
      </c>
      <c r="F5438" t="s">
        <v>23</v>
      </c>
      <c r="G5438" t="s">
        <v>24</v>
      </c>
      <c r="H5438">
        <v>2.83</v>
      </c>
      <c r="I5438">
        <v>0</v>
      </c>
      <c r="J5438" t="s">
        <v>31</v>
      </c>
      <c r="K5438">
        <v>545898</v>
      </c>
      <c r="L5438">
        <v>15</v>
      </c>
      <c r="M5438">
        <v>0</v>
      </c>
      <c r="N5438">
        <v>0</v>
      </c>
      <c r="O5438">
        <v>0</v>
      </c>
      <c r="P5438">
        <v>0</v>
      </c>
      <c r="Q5438">
        <v>0</v>
      </c>
      <c r="R5438" t="s">
        <v>13449</v>
      </c>
    </row>
    <row r="5439" spans="1:19">
      <c r="A5439" t="s">
        <v>13450</v>
      </c>
      <c r="B5439" t="s">
        <v>10736</v>
      </c>
      <c r="C5439" t="s">
        <v>21</v>
      </c>
      <c r="D5439" t="s">
        <v>22</v>
      </c>
      <c r="E5439">
        <v>572.41999999999996</v>
      </c>
      <c r="F5439" t="s">
        <v>23</v>
      </c>
      <c r="G5439" t="s">
        <v>24</v>
      </c>
      <c r="H5439">
        <v>0.93</v>
      </c>
      <c r="I5439">
        <v>0</v>
      </c>
      <c r="J5439" t="s">
        <v>31</v>
      </c>
      <c r="K5439">
        <v>474996</v>
      </c>
      <c r="L5439">
        <v>25</v>
      </c>
      <c r="M5439">
        <v>0</v>
      </c>
      <c r="N5439">
        <v>0</v>
      </c>
      <c r="O5439">
        <v>0</v>
      </c>
      <c r="P5439">
        <v>0</v>
      </c>
      <c r="Q5439">
        <v>0</v>
      </c>
      <c r="R5439" t="s">
        <v>13451</v>
      </c>
    </row>
    <row r="5440" spans="1:19">
      <c r="A5440" t="s">
        <v>13452</v>
      </c>
      <c r="B5440" t="s">
        <v>6312</v>
      </c>
      <c r="C5440" t="s">
        <v>35</v>
      </c>
      <c r="D5440" t="s">
        <v>22</v>
      </c>
      <c r="E5440">
        <v>630.47</v>
      </c>
      <c r="F5440" t="s">
        <v>23</v>
      </c>
      <c r="G5440" t="s">
        <v>24</v>
      </c>
      <c r="H5440">
        <v>0.85</v>
      </c>
      <c r="I5440">
        <v>0</v>
      </c>
      <c r="J5440" t="s">
        <v>144</v>
      </c>
      <c r="K5440">
        <v>534049</v>
      </c>
      <c r="L5440">
        <v>21</v>
      </c>
      <c r="M5440">
        <v>0</v>
      </c>
      <c r="N5440">
        <v>0</v>
      </c>
      <c r="O5440">
        <v>0</v>
      </c>
      <c r="P5440">
        <v>0</v>
      </c>
      <c r="Q5440">
        <v>0</v>
      </c>
      <c r="R5440" t="s">
        <v>13453</v>
      </c>
    </row>
    <row r="5441" spans="1:19">
      <c r="A5441" t="s">
        <v>13454</v>
      </c>
      <c r="B5441" t="s">
        <v>7031</v>
      </c>
      <c r="C5441" t="s">
        <v>35</v>
      </c>
      <c r="D5441" t="s">
        <v>70</v>
      </c>
      <c r="E5441">
        <v>537.99</v>
      </c>
      <c r="F5441" t="s">
        <v>39</v>
      </c>
      <c r="G5441" t="s">
        <v>40</v>
      </c>
      <c r="H5441">
        <v>9.6199999999999992</v>
      </c>
      <c r="I5441">
        <v>0</v>
      </c>
      <c r="J5441" t="s">
        <v>25</v>
      </c>
      <c r="K5441">
        <v>412641</v>
      </c>
      <c r="L5441">
        <v>11</v>
      </c>
      <c r="M5441">
        <v>0</v>
      </c>
      <c r="N5441">
        <v>0</v>
      </c>
      <c r="O5441">
        <v>0</v>
      </c>
      <c r="P5441">
        <v>0</v>
      </c>
      <c r="Q5441">
        <v>0</v>
      </c>
      <c r="R5441" t="s">
        <v>13455</v>
      </c>
    </row>
    <row r="5442" spans="1:19">
      <c r="A5442" t="s">
        <v>13456</v>
      </c>
      <c r="B5442" t="s">
        <v>1370</v>
      </c>
      <c r="C5442" t="s">
        <v>53</v>
      </c>
      <c r="D5442" t="s">
        <v>54</v>
      </c>
      <c r="E5442">
        <v>912.33</v>
      </c>
      <c r="F5442" t="s">
        <v>23</v>
      </c>
      <c r="G5442" t="s">
        <v>24</v>
      </c>
      <c r="H5442">
        <v>17.010000000000002</v>
      </c>
      <c r="I5442">
        <v>0</v>
      </c>
      <c r="J5442" t="s">
        <v>31</v>
      </c>
      <c r="K5442">
        <v>442520</v>
      </c>
      <c r="L5442">
        <v>17</v>
      </c>
      <c r="M5442">
        <v>0</v>
      </c>
      <c r="N5442">
        <v>0</v>
      </c>
      <c r="O5442">
        <v>0</v>
      </c>
      <c r="P5442">
        <v>0</v>
      </c>
      <c r="Q5442">
        <v>0</v>
      </c>
      <c r="R5442" t="s">
        <v>13457</v>
      </c>
    </row>
    <row r="5443" spans="1:19">
      <c r="A5443" t="s">
        <v>13458</v>
      </c>
      <c r="B5443" t="s">
        <v>5842</v>
      </c>
      <c r="C5443" t="s">
        <v>53</v>
      </c>
      <c r="D5443" t="s">
        <v>30</v>
      </c>
      <c r="E5443">
        <v>257.52</v>
      </c>
      <c r="F5443" t="s">
        <v>23</v>
      </c>
      <c r="G5443" t="s">
        <v>24</v>
      </c>
      <c r="H5443">
        <v>10.6</v>
      </c>
      <c r="I5443">
        <v>0</v>
      </c>
      <c r="J5443" t="s">
        <v>25</v>
      </c>
      <c r="K5443">
        <v>558851</v>
      </c>
      <c r="L5443">
        <v>11</v>
      </c>
      <c r="M5443">
        <v>0</v>
      </c>
      <c r="N5443">
        <v>0</v>
      </c>
      <c r="O5443">
        <v>0</v>
      </c>
      <c r="P5443">
        <v>0</v>
      </c>
      <c r="Q5443">
        <v>0</v>
      </c>
      <c r="R5443" t="s">
        <v>13459</v>
      </c>
    </row>
    <row r="5444" spans="1:19">
      <c r="A5444" t="s">
        <v>13460</v>
      </c>
      <c r="B5444" t="s">
        <v>1443</v>
      </c>
      <c r="C5444" t="s">
        <v>44</v>
      </c>
      <c r="D5444" t="s">
        <v>22</v>
      </c>
      <c r="E5444">
        <v>495.6</v>
      </c>
      <c r="F5444" t="s">
        <v>23</v>
      </c>
      <c r="G5444" t="s">
        <v>24</v>
      </c>
      <c r="H5444">
        <v>1.32</v>
      </c>
      <c r="I5444">
        <v>0</v>
      </c>
      <c r="J5444" t="s">
        <v>31</v>
      </c>
      <c r="K5444">
        <v>450627</v>
      </c>
      <c r="L5444">
        <v>17</v>
      </c>
      <c r="M5444">
        <v>0</v>
      </c>
      <c r="N5444">
        <v>0</v>
      </c>
      <c r="O5444">
        <v>0</v>
      </c>
      <c r="P5444">
        <v>0</v>
      </c>
      <c r="Q5444">
        <v>0</v>
      </c>
      <c r="R5444" t="s">
        <v>13461</v>
      </c>
    </row>
    <row r="5445" spans="1:19">
      <c r="A5445" t="s">
        <v>13462</v>
      </c>
      <c r="B5445" t="s">
        <v>5210</v>
      </c>
      <c r="C5445" t="s">
        <v>95</v>
      </c>
      <c r="D5445" t="s">
        <v>54</v>
      </c>
      <c r="E5445">
        <v>286.24</v>
      </c>
      <c r="F5445" t="s">
        <v>55</v>
      </c>
      <c r="G5445" t="s">
        <v>40</v>
      </c>
      <c r="H5445">
        <v>9.68</v>
      </c>
      <c r="I5445">
        <v>0</v>
      </c>
      <c r="J5445" t="s">
        <v>25</v>
      </c>
      <c r="K5445">
        <v>485791</v>
      </c>
      <c r="L5445">
        <v>55</v>
      </c>
      <c r="M5445">
        <v>1</v>
      </c>
      <c r="N5445">
        <v>0</v>
      </c>
      <c r="O5445">
        <v>0</v>
      </c>
      <c r="P5445">
        <v>0</v>
      </c>
      <c r="Q5445">
        <v>1</v>
      </c>
      <c r="R5445" t="s">
        <v>13463</v>
      </c>
    </row>
    <row r="5446" spans="1:19">
      <c r="A5446" t="s">
        <v>13464</v>
      </c>
      <c r="B5446" t="s">
        <v>4373</v>
      </c>
      <c r="C5446" t="s">
        <v>44</v>
      </c>
      <c r="D5446" t="s">
        <v>30</v>
      </c>
      <c r="E5446">
        <v>136.59</v>
      </c>
      <c r="F5446" t="s">
        <v>23</v>
      </c>
      <c r="G5446" t="s">
        <v>24</v>
      </c>
      <c r="H5446">
        <v>8.94</v>
      </c>
      <c r="I5446">
        <v>0</v>
      </c>
      <c r="J5446" t="s">
        <v>144</v>
      </c>
      <c r="K5446">
        <v>508021</v>
      </c>
      <c r="L5446">
        <v>36</v>
      </c>
      <c r="M5446">
        <v>0</v>
      </c>
      <c r="N5446">
        <v>0</v>
      </c>
      <c r="O5446">
        <v>0</v>
      </c>
      <c r="P5446">
        <v>1</v>
      </c>
      <c r="Q5446">
        <v>0</v>
      </c>
      <c r="R5446" t="s">
        <v>13465</v>
      </c>
    </row>
    <row r="5447" spans="1:19">
      <c r="A5447" t="s">
        <v>13466</v>
      </c>
      <c r="B5447" t="s">
        <v>13467</v>
      </c>
      <c r="C5447" t="s">
        <v>128</v>
      </c>
      <c r="D5447" t="s">
        <v>30</v>
      </c>
      <c r="E5447">
        <v>464.29</v>
      </c>
      <c r="F5447" t="s">
        <v>23</v>
      </c>
      <c r="G5447" t="s">
        <v>24</v>
      </c>
      <c r="H5447">
        <v>4.45</v>
      </c>
      <c r="I5447">
        <v>0</v>
      </c>
      <c r="J5447" t="s">
        <v>144</v>
      </c>
      <c r="K5447">
        <v>412655</v>
      </c>
      <c r="L5447">
        <v>13</v>
      </c>
      <c r="M5447">
        <v>0</v>
      </c>
      <c r="N5447">
        <v>0</v>
      </c>
      <c r="O5447">
        <v>0</v>
      </c>
      <c r="P5447">
        <v>0</v>
      </c>
      <c r="Q5447">
        <v>0</v>
      </c>
      <c r="R5447" t="s">
        <v>13468</v>
      </c>
    </row>
    <row r="5448" spans="1:19">
      <c r="A5448" t="s">
        <v>13469</v>
      </c>
      <c r="B5448" t="s">
        <v>6679</v>
      </c>
      <c r="C5448" t="s">
        <v>29</v>
      </c>
      <c r="D5448" t="s">
        <v>30</v>
      </c>
      <c r="E5448">
        <v>1515.67</v>
      </c>
      <c r="F5448" t="s">
        <v>23</v>
      </c>
      <c r="G5448" t="s">
        <v>24</v>
      </c>
      <c r="H5448">
        <v>8.59</v>
      </c>
      <c r="I5448">
        <v>0</v>
      </c>
      <c r="J5448" t="s">
        <v>48</v>
      </c>
      <c r="K5448">
        <v>523654</v>
      </c>
      <c r="L5448">
        <v>13</v>
      </c>
      <c r="M5448">
        <v>0</v>
      </c>
      <c r="N5448">
        <v>0</v>
      </c>
      <c r="O5448">
        <v>0</v>
      </c>
      <c r="P5448">
        <v>0</v>
      </c>
      <c r="Q5448">
        <v>0</v>
      </c>
      <c r="R5448" t="s">
        <v>13470</v>
      </c>
    </row>
    <row r="5449" spans="1:19">
      <c r="A5449" t="s">
        <v>13471</v>
      </c>
      <c r="B5449" t="s">
        <v>3304</v>
      </c>
      <c r="C5449" t="s">
        <v>35</v>
      </c>
      <c r="D5449" t="s">
        <v>70</v>
      </c>
      <c r="E5449">
        <v>607.36</v>
      </c>
      <c r="F5449" t="s">
        <v>23</v>
      </c>
      <c r="G5449" t="s">
        <v>24</v>
      </c>
      <c r="H5449">
        <v>1.1299999999999999</v>
      </c>
      <c r="I5449">
        <v>1</v>
      </c>
      <c r="J5449" t="s">
        <v>25</v>
      </c>
      <c r="K5449">
        <v>552353</v>
      </c>
      <c r="L5449">
        <v>80</v>
      </c>
      <c r="M5449">
        <v>1</v>
      </c>
      <c r="N5449">
        <v>1</v>
      </c>
      <c r="O5449">
        <v>0</v>
      </c>
      <c r="P5449">
        <v>0</v>
      </c>
      <c r="Q5449">
        <v>0</v>
      </c>
      <c r="R5449" s="34">
        <v>45814.936365740738</v>
      </c>
    </row>
    <row r="5450" spans="1:19">
      <c r="A5450" t="s">
        <v>13472</v>
      </c>
      <c r="B5450" t="s">
        <v>4537</v>
      </c>
      <c r="C5450" t="s">
        <v>128</v>
      </c>
      <c r="D5450" t="s">
        <v>70</v>
      </c>
      <c r="E5450">
        <v>305.83</v>
      </c>
      <c r="F5450" t="s">
        <v>55</v>
      </c>
      <c r="G5450" t="s">
        <v>24</v>
      </c>
      <c r="H5450">
        <v>4.72</v>
      </c>
      <c r="I5450">
        <v>0</v>
      </c>
      <c r="J5450" t="s">
        <v>48</v>
      </c>
      <c r="K5450">
        <v>484218</v>
      </c>
      <c r="L5450">
        <v>24</v>
      </c>
      <c r="M5450">
        <v>0</v>
      </c>
      <c r="N5450">
        <v>0</v>
      </c>
      <c r="O5450">
        <v>0</v>
      </c>
      <c r="P5450">
        <v>0</v>
      </c>
      <c r="Q5450">
        <v>0</v>
      </c>
      <c r="R5450" t="s">
        <v>13473</v>
      </c>
      <c r="S5450" t="s">
        <v>57</v>
      </c>
    </row>
    <row r="5451" spans="1:19">
      <c r="A5451" t="s">
        <v>13474</v>
      </c>
      <c r="B5451" t="s">
        <v>9680</v>
      </c>
      <c r="C5451" t="s">
        <v>29</v>
      </c>
      <c r="D5451" t="s">
        <v>54</v>
      </c>
      <c r="E5451">
        <v>157.87</v>
      </c>
      <c r="F5451" t="s">
        <v>23</v>
      </c>
      <c r="G5451" t="s">
        <v>24</v>
      </c>
      <c r="H5451">
        <v>18.739999999999998</v>
      </c>
      <c r="I5451">
        <v>0</v>
      </c>
      <c r="J5451" t="s">
        <v>48</v>
      </c>
      <c r="K5451">
        <v>427366</v>
      </c>
      <c r="L5451">
        <v>47</v>
      </c>
      <c r="M5451">
        <v>0</v>
      </c>
      <c r="N5451">
        <v>0</v>
      </c>
      <c r="O5451">
        <v>1</v>
      </c>
      <c r="P5451">
        <v>0</v>
      </c>
      <c r="Q5451">
        <v>0</v>
      </c>
      <c r="R5451" t="s">
        <v>13475</v>
      </c>
    </row>
    <row r="5452" spans="1:19">
      <c r="A5452" t="s">
        <v>13476</v>
      </c>
      <c r="B5452" t="s">
        <v>8473</v>
      </c>
      <c r="C5452" t="s">
        <v>60</v>
      </c>
      <c r="D5452" t="s">
        <v>30</v>
      </c>
      <c r="E5452">
        <v>821.13</v>
      </c>
      <c r="F5452" t="s">
        <v>23</v>
      </c>
      <c r="G5452" t="s">
        <v>24</v>
      </c>
      <c r="H5452">
        <v>2.64</v>
      </c>
      <c r="I5452">
        <v>0</v>
      </c>
      <c r="J5452" t="s">
        <v>25</v>
      </c>
      <c r="K5452">
        <v>522894</v>
      </c>
      <c r="L5452">
        <v>12</v>
      </c>
      <c r="M5452">
        <v>0</v>
      </c>
      <c r="N5452">
        <v>0</v>
      </c>
      <c r="O5452">
        <v>0</v>
      </c>
      <c r="P5452">
        <v>0</v>
      </c>
      <c r="Q5452">
        <v>0</v>
      </c>
      <c r="R5452" t="s">
        <v>13477</v>
      </c>
    </row>
    <row r="5453" spans="1:19">
      <c r="A5453" t="s">
        <v>13478</v>
      </c>
      <c r="B5453" t="s">
        <v>6141</v>
      </c>
      <c r="C5453" t="s">
        <v>21</v>
      </c>
      <c r="D5453" t="s">
        <v>70</v>
      </c>
      <c r="E5453">
        <v>314.2</v>
      </c>
      <c r="F5453" t="s">
        <v>23</v>
      </c>
      <c r="G5453" t="s">
        <v>24</v>
      </c>
      <c r="H5453">
        <v>10.37</v>
      </c>
      <c r="I5453">
        <v>0</v>
      </c>
      <c r="J5453" t="s">
        <v>31</v>
      </c>
      <c r="K5453">
        <v>417253</v>
      </c>
      <c r="L5453">
        <v>19</v>
      </c>
      <c r="M5453">
        <v>0</v>
      </c>
      <c r="N5453">
        <v>0</v>
      </c>
      <c r="O5453">
        <v>0</v>
      </c>
      <c r="P5453">
        <v>0</v>
      </c>
      <c r="Q5453">
        <v>0</v>
      </c>
      <c r="R5453" t="s">
        <v>13479</v>
      </c>
    </row>
    <row r="5454" spans="1:19">
      <c r="A5454" t="s">
        <v>13480</v>
      </c>
      <c r="B5454" t="s">
        <v>5750</v>
      </c>
      <c r="C5454" t="s">
        <v>44</v>
      </c>
      <c r="D5454" t="s">
        <v>70</v>
      </c>
      <c r="E5454">
        <v>109.05</v>
      </c>
      <c r="F5454" t="s">
        <v>23</v>
      </c>
      <c r="G5454" t="s">
        <v>24</v>
      </c>
      <c r="H5454">
        <v>4.3499999999999996</v>
      </c>
      <c r="I5454">
        <v>0</v>
      </c>
      <c r="J5454" t="s">
        <v>48</v>
      </c>
      <c r="K5454">
        <v>544776</v>
      </c>
      <c r="L5454">
        <v>12</v>
      </c>
      <c r="M5454">
        <v>0</v>
      </c>
      <c r="N5454">
        <v>0</v>
      </c>
      <c r="O5454">
        <v>0</v>
      </c>
      <c r="P5454">
        <v>0</v>
      </c>
      <c r="Q5454">
        <v>0</v>
      </c>
      <c r="R5454" t="s">
        <v>13481</v>
      </c>
    </row>
    <row r="5455" spans="1:19">
      <c r="A5455" t="s">
        <v>13482</v>
      </c>
      <c r="B5455" t="s">
        <v>13483</v>
      </c>
      <c r="C5455" t="s">
        <v>95</v>
      </c>
      <c r="D5455" t="s">
        <v>30</v>
      </c>
      <c r="E5455">
        <v>286.49</v>
      </c>
      <c r="F5455" t="s">
        <v>23</v>
      </c>
      <c r="G5455" t="s">
        <v>24</v>
      </c>
      <c r="H5455">
        <v>7.37</v>
      </c>
      <c r="I5455">
        <v>0</v>
      </c>
      <c r="J5455" t="s">
        <v>48</v>
      </c>
      <c r="K5455">
        <v>463177</v>
      </c>
      <c r="L5455">
        <v>18</v>
      </c>
      <c r="M5455">
        <v>0</v>
      </c>
      <c r="N5455">
        <v>0</v>
      </c>
      <c r="O5455">
        <v>0</v>
      </c>
      <c r="P5455">
        <v>0</v>
      </c>
      <c r="Q5455">
        <v>0</v>
      </c>
      <c r="R5455" t="s">
        <v>13484</v>
      </c>
    </row>
    <row r="5456" spans="1:19">
      <c r="A5456" t="s">
        <v>13485</v>
      </c>
      <c r="B5456" t="s">
        <v>6995</v>
      </c>
      <c r="C5456" t="s">
        <v>53</v>
      </c>
      <c r="D5456" t="s">
        <v>30</v>
      </c>
      <c r="E5456">
        <v>378.18</v>
      </c>
      <c r="F5456" t="s">
        <v>39</v>
      </c>
      <c r="G5456" t="s">
        <v>40</v>
      </c>
      <c r="H5456">
        <v>5.42</v>
      </c>
      <c r="I5456">
        <v>0</v>
      </c>
      <c r="J5456" t="s">
        <v>25</v>
      </c>
      <c r="K5456">
        <v>515543</v>
      </c>
      <c r="L5456">
        <v>15</v>
      </c>
      <c r="M5456">
        <v>0</v>
      </c>
      <c r="N5456">
        <v>0</v>
      </c>
      <c r="O5456">
        <v>0</v>
      </c>
      <c r="P5456">
        <v>0</v>
      </c>
      <c r="Q5456">
        <v>0</v>
      </c>
      <c r="R5456" t="s">
        <v>13486</v>
      </c>
    </row>
    <row r="5457" spans="1:19">
      <c r="A5457" t="s">
        <v>13487</v>
      </c>
      <c r="B5457" t="s">
        <v>7806</v>
      </c>
      <c r="C5457" t="s">
        <v>44</v>
      </c>
      <c r="D5457" t="s">
        <v>22</v>
      </c>
      <c r="E5457">
        <v>330.33</v>
      </c>
      <c r="F5457" t="s">
        <v>55</v>
      </c>
      <c r="G5457" t="s">
        <v>40</v>
      </c>
      <c r="H5457">
        <v>1.02</v>
      </c>
      <c r="I5457">
        <v>0</v>
      </c>
      <c r="J5457" t="s">
        <v>25</v>
      </c>
      <c r="K5457">
        <v>443055</v>
      </c>
      <c r="L5457">
        <v>11</v>
      </c>
      <c r="M5457">
        <v>0</v>
      </c>
      <c r="N5457">
        <v>0</v>
      </c>
      <c r="O5457">
        <v>0</v>
      </c>
      <c r="P5457">
        <v>0</v>
      </c>
      <c r="Q5457">
        <v>0</v>
      </c>
      <c r="R5457" t="s">
        <v>13488</v>
      </c>
    </row>
    <row r="5458" spans="1:19">
      <c r="A5458" t="s">
        <v>13489</v>
      </c>
      <c r="B5458" t="s">
        <v>3555</v>
      </c>
      <c r="C5458" t="s">
        <v>21</v>
      </c>
      <c r="D5458" t="s">
        <v>22</v>
      </c>
      <c r="E5458">
        <v>1247.8399999999999</v>
      </c>
      <c r="F5458" t="s">
        <v>39</v>
      </c>
      <c r="G5458" t="s">
        <v>40</v>
      </c>
      <c r="H5458">
        <v>0.61</v>
      </c>
      <c r="I5458">
        <v>0</v>
      </c>
      <c r="J5458" t="s">
        <v>144</v>
      </c>
      <c r="K5458">
        <v>547600</v>
      </c>
      <c r="L5458">
        <v>75</v>
      </c>
      <c r="M5458">
        <v>1</v>
      </c>
      <c r="N5458">
        <v>0</v>
      </c>
      <c r="O5458">
        <v>1</v>
      </c>
      <c r="P5458">
        <v>1</v>
      </c>
      <c r="Q5458">
        <v>0</v>
      </c>
      <c r="R5458" t="s">
        <v>13490</v>
      </c>
    </row>
    <row r="5459" spans="1:19">
      <c r="A5459" t="s">
        <v>13491</v>
      </c>
      <c r="B5459" t="s">
        <v>10146</v>
      </c>
      <c r="C5459" t="s">
        <v>121</v>
      </c>
      <c r="D5459" t="s">
        <v>30</v>
      </c>
      <c r="E5459">
        <v>261.49</v>
      </c>
      <c r="F5459" t="s">
        <v>23</v>
      </c>
      <c r="G5459" t="s">
        <v>24</v>
      </c>
      <c r="H5459">
        <v>8.4499999999999993</v>
      </c>
      <c r="I5459">
        <v>0</v>
      </c>
      <c r="J5459" t="s">
        <v>31</v>
      </c>
      <c r="K5459">
        <v>533690</v>
      </c>
      <c r="L5459">
        <v>19</v>
      </c>
      <c r="M5459">
        <v>0</v>
      </c>
      <c r="N5459">
        <v>0</v>
      </c>
      <c r="O5459">
        <v>0</v>
      </c>
      <c r="P5459">
        <v>0</v>
      </c>
      <c r="Q5459">
        <v>0</v>
      </c>
      <c r="R5459" t="s">
        <v>13492</v>
      </c>
    </row>
    <row r="5460" spans="1:19">
      <c r="A5460" t="s">
        <v>13493</v>
      </c>
      <c r="B5460" t="s">
        <v>3274</v>
      </c>
      <c r="C5460" t="s">
        <v>44</v>
      </c>
      <c r="D5460" t="s">
        <v>22</v>
      </c>
      <c r="E5460">
        <v>85.13</v>
      </c>
      <c r="F5460" t="s">
        <v>23</v>
      </c>
      <c r="G5460" t="s">
        <v>24</v>
      </c>
      <c r="H5460">
        <v>5.8</v>
      </c>
      <c r="I5460">
        <v>0</v>
      </c>
      <c r="J5460" t="s">
        <v>48</v>
      </c>
      <c r="K5460">
        <v>466339</v>
      </c>
      <c r="L5460">
        <v>11</v>
      </c>
      <c r="M5460">
        <v>0</v>
      </c>
      <c r="N5460">
        <v>0</v>
      </c>
      <c r="O5460">
        <v>0</v>
      </c>
      <c r="P5460">
        <v>0</v>
      </c>
      <c r="Q5460">
        <v>0</v>
      </c>
      <c r="R5460" t="s">
        <v>13494</v>
      </c>
    </row>
    <row r="5461" spans="1:19">
      <c r="A5461" t="s">
        <v>13495</v>
      </c>
      <c r="B5461" t="s">
        <v>8660</v>
      </c>
      <c r="C5461" t="s">
        <v>121</v>
      </c>
      <c r="D5461" t="s">
        <v>70</v>
      </c>
      <c r="E5461">
        <v>390.04</v>
      </c>
      <c r="F5461" t="s">
        <v>39</v>
      </c>
      <c r="G5461" t="s">
        <v>24</v>
      </c>
      <c r="H5461">
        <v>6.13</v>
      </c>
      <c r="I5461">
        <v>0</v>
      </c>
      <c r="J5461" t="s">
        <v>144</v>
      </c>
      <c r="K5461">
        <v>534286</v>
      </c>
      <c r="L5461">
        <v>11</v>
      </c>
      <c r="M5461">
        <v>0</v>
      </c>
      <c r="N5461">
        <v>0</v>
      </c>
      <c r="O5461">
        <v>0</v>
      </c>
      <c r="P5461">
        <v>0</v>
      </c>
      <c r="Q5461">
        <v>0</v>
      </c>
      <c r="R5461" t="s">
        <v>13496</v>
      </c>
      <c r="S5461" t="s">
        <v>50</v>
      </c>
    </row>
    <row r="5462" spans="1:19">
      <c r="A5462" t="s">
        <v>13497</v>
      </c>
      <c r="B5462" t="s">
        <v>3535</v>
      </c>
      <c r="C5462" t="s">
        <v>121</v>
      </c>
      <c r="D5462" t="s">
        <v>54</v>
      </c>
      <c r="E5462">
        <v>377.39</v>
      </c>
      <c r="F5462" t="s">
        <v>39</v>
      </c>
      <c r="G5462" t="s">
        <v>40</v>
      </c>
      <c r="H5462">
        <v>18.73</v>
      </c>
      <c r="I5462">
        <v>0</v>
      </c>
      <c r="J5462" t="s">
        <v>48</v>
      </c>
      <c r="K5462">
        <v>518825</v>
      </c>
      <c r="L5462">
        <v>20</v>
      </c>
      <c r="M5462">
        <v>0</v>
      </c>
      <c r="N5462">
        <v>0</v>
      </c>
      <c r="O5462">
        <v>0</v>
      </c>
      <c r="P5462">
        <v>0</v>
      </c>
      <c r="Q5462">
        <v>0</v>
      </c>
      <c r="R5462" t="s">
        <v>13498</v>
      </c>
    </row>
    <row r="5463" spans="1:19">
      <c r="A5463" t="s">
        <v>13499</v>
      </c>
      <c r="B5463" t="s">
        <v>2402</v>
      </c>
      <c r="C5463" t="s">
        <v>35</v>
      </c>
      <c r="D5463" t="s">
        <v>54</v>
      </c>
      <c r="E5463">
        <v>755.65</v>
      </c>
      <c r="F5463" t="s">
        <v>39</v>
      </c>
      <c r="G5463" t="s">
        <v>40</v>
      </c>
      <c r="H5463">
        <v>11.42</v>
      </c>
      <c r="I5463">
        <v>0</v>
      </c>
      <c r="J5463" t="s">
        <v>25</v>
      </c>
      <c r="K5463">
        <v>537418</v>
      </c>
      <c r="L5463">
        <v>15</v>
      </c>
      <c r="M5463">
        <v>0</v>
      </c>
      <c r="N5463">
        <v>0</v>
      </c>
      <c r="O5463">
        <v>0</v>
      </c>
      <c r="P5463">
        <v>0</v>
      </c>
      <c r="Q5463">
        <v>0</v>
      </c>
      <c r="R5463" t="s">
        <v>13500</v>
      </c>
    </row>
    <row r="5464" spans="1:19">
      <c r="A5464" t="s">
        <v>13501</v>
      </c>
      <c r="B5464" t="s">
        <v>219</v>
      </c>
      <c r="C5464" t="s">
        <v>60</v>
      </c>
      <c r="D5464" t="s">
        <v>22</v>
      </c>
      <c r="E5464">
        <v>228.29</v>
      </c>
      <c r="F5464" t="s">
        <v>23</v>
      </c>
      <c r="G5464" t="s">
        <v>24</v>
      </c>
      <c r="H5464">
        <v>10.09</v>
      </c>
      <c r="I5464">
        <v>0</v>
      </c>
      <c r="J5464" t="s">
        <v>25</v>
      </c>
      <c r="K5464">
        <v>477118</v>
      </c>
      <c r="L5464">
        <v>15</v>
      </c>
      <c r="M5464">
        <v>0</v>
      </c>
      <c r="N5464">
        <v>0</v>
      </c>
      <c r="O5464">
        <v>0</v>
      </c>
      <c r="P5464">
        <v>0</v>
      </c>
      <c r="Q5464">
        <v>0</v>
      </c>
      <c r="R5464" t="s">
        <v>13502</v>
      </c>
    </row>
    <row r="5465" spans="1:19">
      <c r="A5465" t="s">
        <v>13503</v>
      </c>
      <c r="B5465" t="s">
        <v>1355</v>
      </c>
      <c r="C5465" t="s">
        <v>53</v>
      </c>
      <c r="D5465" t="s">
        <v>70</v>
      </c>
      <c r="E5465">
        <v>414.02</v>
      </c>
      <c r="F5465" t="s">
        <v>23</v>
      </c>
      <c r="G5465" t="s">
        <v>24</v>
      </c>
      <c r="H5465">
        <v>3.55</v>
      </c>
      <c r="I5465">
        <v>0</v>
      </c>
      <c r="J5465" t="s">
        <v>31</v>
      </c>
      <c r="K5465">
        <v>538844</v>
      </c>
      <c r="L5465">
        <v>17</v>
      </c>
      <c r="M5465">
        <v>0</v>
      </c>
      <c r="N5465">
        <v>0</v>
      </c>
      <c r="O5465">
        <v>0</v>
      </c>
      <c r="P5465">
        <v>0</v>
      </c>
      <c r="Q5465">
        <v>0</v>
      </c>
      <c r="R5465" t="s">
        <v>13504</v>
      </c>
    </row>
    <row r="5466" spans="1:19">
      <c r="A5466" t="s">
        <v>13505</v>
      </c>
      <c r="B5466" t="s">
        <v>13506</v>
      </c>
      <c r="C5466" t="s">
        <v>44</v>
      </c>
      <c r="D5466" t="s">
        <v>54</v>
      </c>
      <c r="E5466">
        <v>1036.71</v>
      </c>
      <c r="F5466" t="s">
        <v>55</v>
      </c>
      <c r="G5466" t="s">
        <v>40</v>
      </c>
      <c r="H5466">
        <v>16.71</v>
      </c>
      <c r="I5466">
        <v>0</v>
      </c>
      <c r="J5466" t="s">
        <v>31</v>
      </c>
      <c r="K5466">
        <v>523712</v>
      </c>
      <c r="L5466">
        <v>18</v>
      </c>
      <c r="M5466">
        <v>0</v>
      </c>
      <c r="N5466">
        <v>0</v>
      </c>
      <c r="O5466">
        <v>0</v>
      </c>
      <c r="P5466">
        <v>0</v>
      </c>
      <c r="Q5466">
        <v>0</v>
      </c>
      <c r="R5466" t="s">
        <v>13507</v>
      </c>
    </row>
    <row r="5467" spans="1:19">
      <c r="A5467" t="s">
        <v>13508</v>
      </c>
      <c r="B5467" t="s">
        <v>13509</v>
      </c>
      <c r="C5467" t="s">
        <v>60</v>
      </c>
      <c r="D5467" t="s">
        <v>22</v>
      </c>
      <c r="E5467">
        <v>765.41</v>
      </c>
      <c r="F5467" t="s">
        <v>23</v>
      </c>
      <c r="G5467" t="s">
        <v>24</v>
      </c>
      <c r="H5467">
        <v>8.25</v>
      </c>
      <c r="I5467">
        <v>0</v>
      </c>
      <c r="J5467" t="s">
        <v>31</v>
      </c>
      <c r="K5467">
        <v>477839</v>
      </c>
      <c r="L5467">
        <v>12</v>
      </c>
      <c r="M5467">
        <v>0</v>
      </c>
      <c r="N5467">
        <v>0</v>
      </c>
      <c r="O5467">
        <v>0</v>
      </c>
      <c r="P5467">
        <v>0</v>
      </c>
      <c r="Q5467">
        <v>0</v>
      </c>
      <c r="R5467" t="s">
        <v>13510</v>
      </c>
    </row>
    <row r="5468" spans="1:19">
      <c r="A5468" t="s">
        <v>13511</v>
      </c>
      <c r="B5468" t="s">
        <v>292</v>
      </c>
      <c r="C5468" t="s">
        <v>60</v>
      </c>
      <c r="D5468" t="s">
        <v>30</v>
      </c>
      <c r="E5468">
        <v>675.97</v>
      </c>
      <c r="F5468" t="s">
        <v>23</v>
      </c>
      <c r="G5468" t="s">
        <v>24</v>
      </c>
      <c r="H5468">
        <v>2.34</v>
      </c>
      <c r="I5468">
        <v>0</v>
      </c>
      <c r="J5468" t="s">
        <v>31</v>
      </c>
      <c r="K5468">
        <v>454052</v>
      </c>
      <c r="L5468">
        <v>12</v>
      </c>
      <c r="M5468">
        <v>0</v>
      </c>
      <c r="N5468">
        <v>0</v>
      </c>
      <c r="O5468">
        <v>0</v>
      </c>
      <c r="P5468">
        <v>0</v>
      </c>
      <c r="Q5468">
        <v>0</v>
      </c>
      <c r="R5468" t="s">
        <v>13512</v>
      </c>
    </row>
    <row r="5469" spans="1:19">
      <c r="A5469" t="s">
        <v>13513</v>
      </c>
      <c r="B5469" t="s">
        <v>11610</v>
      </c>
      <c r="C5469" t="s">
        <v>95</v>
      </c>
      <c r="D5469" t="s">
        <v>54</v>
      </c>
      <c r="E5469">
        <v>137.29</v>
      </c>
      <c r="F5469" t="s">
        <v>23</v>
      </c>
      <c r="G5469" t="s">
        <v>24</v>
      </c>
      <c r="H5469">
        <v>8.7200000000000006</v>
      </c>
      <c r="I5469">
        <v>0</v>
      </c>
      <c r="J5469" t="s">
        <v>48</v>
      </c>
      <c r="K5469">
        <v>540486</v>
      </c>
      <c r="L5469">
        <v>11</v>
      </c>
      <c r="M5469">
        <v>0</v>
      </c>
      <c r="N5469">
        <v>0</v>
      </c>
      <c r="O5469">
        <v>0</v>
      </c>
      <c r="P5469">
        <v>0</v>
      </c>
      <c r="Q5469">
        <v>0</v>
      </c>
      <c r="R5469" t="s">
        <v>13514</v>
      </c>
    </row>
    <row r="5470" spans="1:19">
      <c r="A5470" t="s">
        <v>13515</v>
      </c>
      <c r="B5470" t="s">
        <v>5593</v>
      </c>
      <c r="C5470" t="s">
        <v>111</v>
      </c>
      <c r="D5470" t="s">
        <v>70</v>
      </c>
      <c r="E5470">
        <v>673.43</v>
      </c>
      <c r="F5470" t="s">
        <v>55</v>
      </c>
      <c r="G5470" t="s">
        <v>40</v>
      </c>
      <c r="H5470">
        <v>10.18</v>
      </c>
      <c r="I5470">
        <v>0</v>
      </c>
      <c r="J5470" t="s">
        <v>25</v>
      </c>
      <c r="K5470">
        <v>532733</v>
      </c>
      <c r="L5470">
        <v>14</v>
      </c>
      <c r="M5470">
        <v>0</v>
      </c>
      <c r="N5470">
        <v>0</v>
      </c>
      <c r="O5470">
        <v>0</v>
      </c>
      <c r="P5470">
        <v>0</v>
      </c>
      <c r="Q5470">
        <v>0</v>
      </c>
      <c r="R5470" t="s">
        <v>13516</v>
      </c>
    </row>
    <row r="5471" spans="1:19">
      <c r="A5471" t="s">
        <v>13517</v>
      </c>
      <c r="B5471" t="s">
        <v>2704</v>
      </c>
      <c r="C5471" t="s">
        <v>121</v>
      </c>
      <c r="D5471" t="s">
        <v>30</v>
      </c>
      <c r="E5471">
        <v>936.55</v>
      </c>
      <c r="F5471" t="s">
        <v>39</v>
      </c>
      <c r="G5471" t="s">
        <v>24</v>
      </c>
      <c r="H5471">
        <v>5.24</v>
      </c>
      <c r="I5471">
        <v>0</v>
      </c>
      <c r="J5471" t="s">
        <v>25</v>
      </c>
      <c r="K5471">
        <v>463629</v>
      </c>
      <c r="L5471">
        <v>14</v>
      </c>
      <c r="M5471">
        <v>0</v>
      </c>
      <c r="N5471">
        <v>0</v>
      </c>
      <c r="O5471">
        <v>0</v>
      </c>
      <c r="P5471">
        <v>0</v>
      </c>
      <c r="Q5471">
        <v>0</v>
      </c>
      <c r="R5471" t="s">
        <v>13518</v>
      </c>
      <c r="S5471" t="s">
        <v>50</v>
      </c>
    </row>
    <row r="5472" spans="1:19">
      <c r="A5472" t="s">
        <v>13519</v>
      </c>
      <c r="B5472" t="s">
        <v>13520</v>
      </c>
      <c r="C5472" t="s">
        <v>21</v>
      </c>
      <c r="D5472" t="s">
        <v>22</v>
      </c>
      <c r="E5472">
        <v>172.06</v>
      </c>
      <c r="F5472" t="s">
        <v>23</v>
      </c>
      <c r="G5472" t="s">
        <v>24</v>
      </c>
      <c r="H5472">
        <v>6.67</v>
      </c>
      <c r="I5472">
        <v>0</v>
      </c>
      <c r="J5472" t="s">
        <v>31</v>
      </c>
      <c r="K5472">
        <v>535807</v>
      </c>
      <c r="L5472">
        <v>24</v>
      </c>
      <c r="M5472">
        <v>0</v>
      </c>
      <c r="N5472">
        <v>0</v>
      </c>
      <c r="O5472">
        <v>0</v>
      </c>
      <c r="P5472">
        <v>0</v>
      </c>
      <c r="Q5472">
        <v>0</v>
      </c>
      <c r="R5472" t="s">
        <v>13521</v>
      </c>
    </row>
    <row r="5473" spans="1:18">
      <c r="A5473" t="s">
        <v>13522</v>
      </c>
      <c r="B5473" t="s">
        <v>5753</v>
      </c>
      <c r="C5473" t="s">
        <v>35</v>
      </c>
      <c r="D5473" t="s">
        <v>30</v>
      </c>
      <c r="E5473">
        <v>607.19000000000005</v>
      </c>
      <c r="F5473" t="s">
        <v>55</v>
      </c>
      <c r="G5473" t="s">
        <v>40</v>
      </c>
      <c r="H5473">
        <v>10.34</v>
      </c>
      <c r="I5473">
        <v>0</v>
      </c>
      <c r="J5473" t="s">
        <v>31</v>
      </c>
      <c r="K5473">
        <v>463284</v>
      </c>
      <c r="L5473">
        <v>31</v>
      </c>
      <c r="M5473">
        <v>0</v>
      </c>
      <c r="N5473">
        <v>0</v>
      </c>
      <c r="O5473">
        <v>0</v>
      </c>
      <c r="P5473">
        <v>1</v>
      </c>
      <c r="Q5473">
        <v>0</v>
      </c>
      <c r="R5473" t="s">
        <v>13523</v>
      </c>
    </row>
    <row r="5474" spans="1:18">
      <c r="A5474" t="s">
        <v>13524</v>
      </c>
      <c r="B5474" t="s">
        <v>1702</v>
      </c>
      <c r="C5474" t="s">
        <v>44</v>
      </c>
      <c r="D5474" t="s">
        <v>54</v>
      </c>
      <c r="E5474">
        <v>410.66</v>
      </c>
      <c r="F5474" t="s">
        <v>39</v>
      </c>
      <c r="G5474" t="s">
        <v>40</v>
      </c>
      <c r="H5474">
        <v>8.56</v>
      </c>
      <c r="I5474">
        <v>0</v>
      </c>
      <c r="J5474" t="s">
        <v>25</v>
      </c>
      <c r="K5474">
        <v>440758</v>
      </c>
      <c r="L5474">
        <v>50</v>
      </c>
      <c r="M5474">
        <v>1</v>
      </c>
      <c r="N5474">
        <v>0</v>
      </c>
      <c r="O5474">
        <v>0</v>
      </c>
      <c r="P5474">
        <v>0</v>
      </c>
      <c r="Q5474">
        <v>1</v>
      </c>
      <c r="R5474" t="s">
        <v>13525</v>
      </c>
    </row>
    <row r="5475" spans="1:18">
      <c r="A5475" t="s">
        <v>13526</v>
      </c>
      <c r="B5475" t="s">
        <v>13527</v>
      </c>
      <c r="C5475" t="s">
        <v>44</v>
      </c>
      <c r="D5475" t="s">
        <v>22</v>
      </c>
      <c r="E5475">
        <v>492.42</v>
      </c>
      <c r="F5475" t="s">
        <v>23</v>
      </c>
      <c r="G5475" t="s">
        <v>24</v>
      </c>
      <c r="H5475">
        <v>1.71</v>
      </c>
      <c r="I5475">
        <v>0</v>
      </c>
      <c r="J5475" t="s">
        <v>144</v>
      </c>
      <c r="K5475">
        <v>421943</v>
      </c>
      <c r="L5475">
        <v>15</v>
      </c>
      <c r="M5475">
        <v>0</v>
      </c>
      <c r="N5475">
        <v>0</v>
      </c>
      <c r="O5475">
        <v>0</v>
      </c>
      <c r="P5475">
        <v>0</v>
      </c>
      <c r="Q5475">
        <v>0</v>
      </c>
      <c r="R5475" t="s">
        <v>13528</v>
      </c>
    </row>
    <row r="5476" spans="1:18">
      <c r="A5476" t="s">
        <v>13529</v>
      </c>
      <c r="B5476" t="s">
        <v>10316</v>
      </c>
      <c r="C5476" t="s">
        <v>35</v>
      </c>
      <c r="D5476" t="s">
        <v>22</v>
      </c>
      <c r="E5476">
        <v>295.02</v>
      </c>
      <c r="F5476" t="s">
        <v>23</v>
      </c>
      <c r="G5476" t="s">
        <v>24</v>
      </c>
      <c r="H5476">
        <v>8.92</v>
      </c>
      <c r="I5476">
        <v>0</v>
      </c>
      <c r="J5476" t="s">
        <v>25</v>
      </c>
      <c r="K5476">
        <v>439308</v>
      </c>
      <c r="L5476">
        <v>46</v>
      </c>
      <c r="M5476">
        <v>0</v>
      </c>
      <c r="N5476">
        <v>0</v>
      </c>
      <c r="O5476">
        <v>1</v>
      </c>
      <c r="P5476">
        <v>0</v>
      </c>
      <c r="Q5476">
        <v>0</v>
      </c>
      <c r="R5476" t="s">
        <v>13530</v>
      </c>
    </row>
    <row r="5477" spans="1:18">
      <c r="A5477" t="s">
        <v>13531</v>
      </c>
      <c r="B5477" t="s">
        <v>52</v>
      </c>
      <c r="C5477" t="s">
        <v>21</v>
      </c>
      <c r="D5477" t="s">
        <v>30</v>
      </c>
      <c r="E5477">
        <v>1774.14</v>
      </c>
      <c r="F5477" t="s">
        <v>23</v>
      </c>
      <c r="G5477" t="s">
        <v>24</v>
      </c>
      <c r="H5477">
        <v>9.2799999999999994</v>
      </c>
      <c r="I5477">
        <v>0</v>
      </c>
      <c r="J5477" t="s">
        <v>31</v>
      </c>
      <c r="K5477">
        <v>553483</v>
      </c>
      <c r="L5477">
        <v>15</v>
      </c>
      <c r="M5477">
        <v>0</v>
      </c>
      <c r="N5477">
        <v>0</v>
      </c>
      <c r="O5477">
        <v>0</v>
      </c>
      <c r="P5477">
        <v>0</v>
      </c>
      <c r="Q5477">
        <v>0</v>
      </c>
      <c r="R5477" t="s">
        <v>13532</v>
      </c>
    </row>
    <row r="5478" spans="1:18">
      <c r="A5478" t="s">
        <v>13533</v>
      </c>
      <c r="B5478" t="s">
        <v>592</v>
      </c>
      <c r="C5478" t="s">
        <v>44</v>
      </c>
      <c r="D5478" t="s">
        <v>70</v>
      </c>
      <c r="E5478">
        <v>296.66000000000003</v>
      </c>
      <c r="F5478" t="s">
        <v>23</v>
      </c>
      <c r="G5478" t="s">
        <v>24</v>
      </c>
      <c r="H5478">
        <v>11.62</v>
      </c>
      <c r="I5478">
        <v>0</v>
      </c>
      <c r="J5478" t="s">
        <v>25</v>
      </c>
      <c r="K5478">
        <v>522212</v>
      </c>
      <c r="L5478">
        <v>15</v>
      </c>
      <c r="M5478">
        <v>0</v>
      </c>
      <c r="N5478">
        <v>0</v>
      </c>
      <c r="O5478">
        <v>0</v>
      </c>
      <c r="P5478">
        <v>0</v>
      </c>
      <c r="Q5478">
        <v>0</v>
      </c>
      <c r="R5478" t="s">
        <v>13534</v>
      </c>
    </row>
    <row r="5479" spans="1:18">
      <c r="A5479" t="s">
        <v>13535</v>
      </c>
      <c r="B5479" t="s">
        <v>3687</v>
      </c>
      <c r="C5479" t="s">
        <v>128</v>
      </c>
      <c r="D5479" t="s">
        <v>30</v>
      </c>
      <c r="E5479">
        <v>228.84</v>
      </c>
      <c r="F5479" t="s">
        <v>23</v>
      </c>
      <c r="G5479" t="s">
        <v>24</v>
      </c>
      <c r="H5479">
        <v>6.88</v>
      </c>
      <c r="I5479">
        <v>0</v>
      </c>
      <c r="J5479" t="s">
        <v>48</v>
      </c>
      <c r="K5479">
        <v>521280</v>
      </c>
      <c r="L5479">
        <v>38</v>
      </c>
      <c r="M5479">
        <v>0</v>
      </c>
      <c r="N5479">
        <v>1</v>
      </c>
      <c r="O5479">
        <v>0</v>
      </c>
      <c r="P5479">
        <v>0</v>
      </c>
      <c r="Q5479">
        <v>0</v>
      </c>
      <c r="R5479" t="s">
        <v>13536</v>
      </c>
    </row>
    <row r="5480" spans="1:18">
      <c r="A5480" t="s">
        <v>13537</v>
      </c>
      <c r="B5480" t="s">
        <v>3318</v>
      </c>
      <c r="C5480" t="s">
        <v>60</v>
      </c>
      <c r="D5480" t="s">
        <v>70</v>
      </c>
      <c r="E5480">
        <v>528.16</v>
      </c>
      <c r="F5480" t="s">
        <v>23</v>
      </c>
      <c r="G5480" t="s">
        <v>24</v>
      </c>
      <c r="H5480">
        <v>10.33</v>
      </c>
      <c r="I5480">
        <v>0</v>
      </c>
      <c r="J5480" t="s">
        <v>31</v>
      </c>
      <c r="K5480">
        <v>417987</v>
      </c>
      <c r="L5480">
        <v>16</v>
      </c>
      <c r="M5480">
        <v>0</v>
      </c>
      <c r="N5480">
        <v>0</v>
      </c>
      <c r="O5480">
        <v>0</v>
      </c>
      <c r="P5480">
        <v>0</v>
      </c>
      <c r="Q5480">
        <v>0</v>
      </c>
      <c r="R5480" t="s">
        <v>13538</v>
      </c>
    </row>
    <row r="5481" spans="1:18">
      <c r="A5481" t="s">
        <v>13539</v>
      </c>
      <c r="B5481" t="s">
        <v>8582</v>
      </c>
      <c r="C5481" t="s">
        <v>53</v>
      </c>
      <c r="D5481" t="s">
        <v>70</v>
      </c>
      <c r="E5481">
        <v>105.02</v>
      </c>
      <c r="F5481" t="s">
        <v>39</v>
      </c>
      <c r="G5481" t="s">
        <v>40</v>
      </c>
      <c r="H5481">
        <v>0.75</v>
      </c>
      <c r="I5481">
        <v>0</v>
      </c>
      <c r="J5481" t="s">
        <v>48</v>
      </c>
      <c r="K5481">
        <v>403496</v>
      </c>
      <c r="L5481">
        <v>24</v>
      </c>
      <c r="M5481">
        <v>0</v>
      </c>
      <c r="N5481">
        <v>0</v>
      </c>
      <c r="O5481">
        <v>0</v>
      </c>
      <c r="P5481">
        <v>0</v>
      </c>
      <c r="Q5481">
        <v>0</v>
      </c>
      <c r="R5481" t="s">
        <v>13540</v>
      </c>
    </row>
    <row r="5482" spans="1:18">
      <c r="A5482" t="s">
        <v>13541</v>
      </c>
      <c r="B5482" t="s">
        <v>13542</v>
      </c>
      <c r="C5482" t="s">
        <v>121</v>
      </c>
      <c r="D5482" t="s">
        <v>30</v>
      </c>
      <c r="E5482">
        <v>406.59</v>
      </c>
      <c r="F5482" t="s">
        <v>23</v>
      </c>
      <c r="G5482" t="s">
        <v>24</v>
      </c>
      <c r="H5482">
        <v>10.43</v>
      </c>
      <c r="I5482">
        <v>0</v>
      </c>
      <c r="J5482" t="s">
        <v>144</v>
      </c>
      <c r="K5482">
        <v>473915</v>
      </c>
      <c r="L5482">
        <v>15</v>
      </c>
      <c r="M5482">
        <v>0</v>
      </c>
      <c r="N5482">
        <v>0</v>
      </c>
      <c r="O5482">
        <v>0</v>
      </c>
      <c r="P5482">
        <v>0</v>
      </c>
      <c r="Q5482">
        <v>0</v>
      </c>
      <c r="R5482" t="s">
        <v>13543</v>
      </c>
    </row>
    <row r="5483" spans="1:18">
      <c r="A5483" t="s">
        <v>13544</v>
      </c>
      <c r="B5483" t="s">
        <v>9687</v>
      </c>
      <c r="C5483" t="s">
        <v>128</v>
      </c>
      <c r="D5483" t="s">
        <v>22</v>
      </c>
      <c r="E5483">
        <v>427.47</v>
      </c>
      <c r="F5483" t="s">
        <v>23</v>
      </c>
      <c r="G5483" t="s">
        <v>24</v>
      </c>
      <c r="H5483">
        <v>2.5299999999999998</v>
      </c>
      <c r="I5483">
        <v>0</v>
      </c>
      <c r="J5483" t="s">
        <v>48</v>
      </c>
      <c r="K5483">
        <v>464584</v>
      </c>
      <c r="L5483">
        <v>15</v>
      </c>
      <c r="M5483">
        <v>0</v>
      </c>
      <c r="N5483">
        <v>0</v>
      </c>
      <c r="O5483">
        <v>0</v>
      </c>
      <c r="P5483">
        <v>0</v>
      </c>
      <c r="Q5483">
        <v>0</v>
      </c>
      <c r="R5483" t="s">
        <v>13545</v>
      </c>
    </row>
    <row r="5484" spans="1:18">
      <c r="A5484" t="s">
        <v>13546</v>
      </c>
      <c r="B5484" t="s">
        <v>7937</v>
      </c>
      <c r="C5484" t="s">
        <v>29</v>
      </c>
      <c r="D5484" t="s">
        <v>54</v>
      </c>
      <c r="E5484">
        <v>179.18</v>
      </c>
      <c r="F5484" t="s">
        <v>39</v>
      </c>
      <c r="G5484" t="s">
        <v>40</v>
      </c>
      <c r="H5484">
        <v>17.97</v>
      </c>
      <c r="I5484">
        <v>0</v>
      </c>
      <c r="J5484" t="s">
        <v>25</v>
      </c>
      <c r="K5484">
        <v>460963</v>
      </c>
      <c r="L5484">
        <v>56</v>
      </c>
      <c r="M5484">
        <v>1</v>
      </c>
      <c r="N5484">
        <v>0</v>
      </c>
      <c r="O5484">
        <v>0</v>
      </c>
      <c r="P5484">
        <v>0</v>
      </c>
      <c r="Q5484">
        <v>1</v>
      </c>
      <c r="R5484" t="s">
        <v>13547</v>
      </c>
    </row>
    <row r="5485" spans="1:18">
      <c r="A5485" t="s">
        <v>13548</v>
      </c>
      <c r="B5485" t="s">
        <v>13549</v>
      </c>
      <c r="C5485" t="s">
        <v>53</v>
      </c>
      <c r="D5485" t="s">
        <v>30</v>
      </c>
      <c r="E5485">
        <v>243.82</v>
      </c>
      <c r="F5485" t="s">
        <v>23</v>
      </c>
      <c r="G5485" t="s">
        <v>24</v>
      </c>
      <c r="H5485">
        <v>3.79</v>
      </c>
      <c r="I5485">
        <v>0</v>
      </c>
      <c r="J5485" t="s">
        <v>31</v>
      </c>
      <c r="K5485">
        <v>524947</v>
      </c>
      <c r="L5485">
        <v>20</v>
      </c>
      <c r="M5485">
        <v>0</v>
      </c>
      <c r="N5485">
        <v>0</v>
      </c>
      <c r="O5485">
        <v>0</v>
      </c>
      <c r="P5485">
        <v>0</v>
      </c>
      <c r="Q5485">
        <v>0</v>
      </c>
      <c r="R5485" t="s">
        <v>13550</v>
      </c>
    </row>
    <row r="5486" spans="1:18">
      <c r="A5486" t="s">
        <v>13551</v>
      </c>
      <c r="B5486" t="s">
        <v>8906</v>
      </c>
      <c r="C5486" t="s">
        <v>53</v>
      </c>
      <c r="D5486" t="s">
        <v>54</v>
      </c>
      <c r="E5486">
        <v>78.53</v>
      </c>
      <c r="F5486" t="s">
        <v>39</v>
      </c>
      <c r="G5486" t="s">
        <v>40</v>
      </c>
      <c r="H5486">
        <v>15.27</v>
      </c>
      <c r="I5486">
        <v>0</v>
      </c>
      <c r="J5486" t="s">
        <v>31</v>
      </c>
      <c r="K5486">
        <v>540880</v>
      </c>
      <c r="L5486">
        <v>14</v>
      </c>
      <c r="M5486">
        <v>0</v>
      </c>
      <c r="N5486">
        <v>0</v>
      </c>
      <c r="O5486">
        <v>0</v>
      </c>
      <c r="P5486">
        <v>0</v>
      </c>
      <c r="Q5486">
        <v>0</v>
      </c>
      <c r="R5486" t="s">
        <v>13552</v>
      </c>
    </row>
    <row r="5487" spans="1:18">
      <c r="A5487" t="s">
        <v>13553</v>
      </c>
      <c r="B5487" t="s">
        <v>5993</v>
      </c>
      <c r="C5487" t="s">
        <v>44</v>
      </c>
      <c r="D5487" t="s">
        <v>30</v>
      </c>
      <c r="E5487">
        <v>445.17</v>
      </c>
      <c r="F5487" t="s">
        <v>55</v>
      </c>
      <c r="G5487" t="s">
        <v>40</v>
      </c>
      <c r="H5487">
        <v>4.66</v>
      </c>
      <c r="I5487">
        <v>0</v>
      </c>
      <c r="J5487" t="s">
        <v>48</v>
      </c>
      <c r="K5487">
        <v>524364</v>
      </c>
      <c r="L5487">
        <v>13</v>
      </c>
      <c r="M5487">
        <v>0</v>
      </c>
      <c r="N5487">
        <v>0</v>
      </c>
      <c r="O5487">
        <v>0</v>
      </c>
      <c r="P5487">
        <v>0</v>
      </c>
      <c r="Q5487">
        <v>0</v>
      </c>
      <c r="R5487" t="s">
        <v>13554</v>
      </c>
    </row>
    <row r="5488" spans="1:18">
      <c r="A5488" t="s">
        <v>13555</v>
      </c>
      <c r="B5488" t="s">
        <v>13556</v>
      </c>
      <c r="C5488" t="s">
        <v>121</v>
      </c>
      <c r="D5488" t="s">
        <v>70</v>
      </c>
      <c r="E5488">
        <v>794.42</v>
      </c>
      <c r="F5488" t="s">
        <v>23</v>
      </c>
      <c r="G5488" t="s">
        <v>24</v>
      </c>
      <c r="H5488">
        <v>4.21</v>
      </c>
      <c r="I5488">
        <v>0</v>
      </c>
      <c r="J5488" t="s">
        <v>31</v>
      </c>
      <c r="K5488">
        <v>500280</v>
      </c>
      <c r="L5488">
        <v>11</v>
      </c>
      <c r="M5488">
        <v>0</v>
      </c>
      <c r="N5488">
        <v>0</v>
      </c>
      <c r="O5488">
        <v>0</v>
      </c>
      <c r="P5488">
        <v>0</v>
      </c>
      <c r="Q5488">
        <v>0</v>
      </c>
      <c r="R5488" t="s">
        <v>13557</v>
      </c>
    </row>
    <row r="5489" spans="1:19">
      <c r="A5489" t="s">
        <v>13558</v>
      </c>
      <c r="B5489" t="s">
        <v>1312</v>
      </c>
      <c r="C5489" t="s">
        <v>44</v>
      </c>
      <c r="D5489" t="s">
        <v>70</v>
      </c>
      <c r="E5489">
        <v>119.03</v>
      </c>
      <c r="F5489" t="s">
        <v>23</v>
      </c>
      <c r="G5489" t="s">
        <v>24</v>
      </c>
      <c r="H5489">
        <v>5.46</v>
      </c>
      <c r="I5489">
        <v>0</v>
      </c>
      <c r="J5489" t="s">
        <v>31</v>
      </c>
      <c r="K5489">
        <v>451712</v>
      </c>
      <c r="L5489">
        <v>17</v>
      </c>
      <c r="M5489">
        <v>0</v>
      </c>
      <c r="N5489">
        <v>0</v>
      </c>
      <c r="O5489">
        <v>0</v>
      </c>
      <c r="P5489">
        <v>0</v>
      </c>
      <c r="Q5489">
        <v>0</v>
      </c>
      <c r="R5489" t="s">
        <v>13559</v>
      </c>
    </row>
    <row r="5490" spans="1:19">
      <c r="A5490" t="s">
        <v>13560</v>
      </c>
      <c r="B5490" t="s">
        <v>5176</v>
      </c>
      <c r="C5490" t="s">
        <v>111</v>
      </c>
      <c r="D5490" t="s">
        <v>22</v>
      </c>
      <c r="E5490">
        <v>255.03</v>
      </c>
      <c r="F5490" t="s">
        <v>23</v>
      </c>
      <c r="G5490" t="s">
        <v>24</v>
      </c>
      <c r="H5490">
        <v>6.88</v>
      </c>
      <c r="I5490">
        <v>0</v>
      </c>
      <c r="J5490" t="s">
        <v>31</v>
      </c>
      <c r="K5490">
        <v>493061</v>
      </c>
      <c r="L5490">
        <v>22</v>
      </c>
      <c r="M5490">
        <v>0</v>
      </c>
      <c r="N5490">
        <v>0</v>
      </c>
      <c r="O5490">
        <v>0</v>
      </c>
      <c r="P5490">
        <v>0</v>
      </c>
      <c r="Q5490">
        <v>0</v>
      </c>
      <c r="R5490" t="s">
        <v>13561</v>
      </c>
    </row>
    <row r="5491" spans="1:19">
      <c r="A5491" t="s">
        <v>13562</v>
      </c>
      <c r="B5491" t="s">
        <v>13563</v>
      </c>
      <c r="C5491" t="s">
        <v>111</v>
      </c>
      <c r="D5491" t="s">
        <v>22</v>
      </c>
      <c r="E5491">
        <v>128.44999999999999</v>
      </c>
      <c r="F5491" t="s">
        <v>23</v>
      </c>
      <c r="G5491" t="s">
        <v>24</v>
      </c>
      <c r="H5491">
        <v>7.52</v>
      </c>
      <c r="I5491">
        <v>0</v>
      </c>
      <c r="J5491" t="s">
        <v>31</v>
      </c>
      <c r="K5491">
        <v>549996</v>
      </c>
      <c r="L5491">
        <v>49</v>
      </c>
      <c r="M5491">
        <v>0</v>
      </c>
      <c r="N5491">
        <v>1</v>
      </c>
      <c r="O5491">
        <v>0</v>
      </c>
      <c r="P5491">
        <v>0</v>
      </c>
      <c r="Q5491">
        <v>0</v>
      </c>
      <c r="R5491" t="s">
        <v>13564</v>
      </c>
    </row>
    <row r="5492" spans="1:19">
      <c r="A5492" t="s">
        <v>13565</v>
      </c>
      <c r="B5492" t="s">
        <v>11031</v>
      </c>
      <c r="C5492" t="s">
        <v>21</v>
      </c>
      <c r="D5492" t="s">
        <v>54</v>
      </c>
      <c r="E5492">
        <v>1160.02</v>
      </c>
      <c r="F5492" t="s">
        <v>23</v>
      </c>
      <c r="G5492" t="s">
        <v>24</v>
      </c>
      <c r="H5492">
        <v>15.81</v>
      </c>
      <c r="I5492">
        <v>0</v>
      </c>
      <c r="J5492" t="s">
        <v>25</v>
      </c>
      <c r="K5492">
        <v>503615</v>
      </c>
      <c r="L5492">
        <v>14</v>
      </c>
      <c r="M5492">
        <v>0</v>
      </c>
      <c r="N5492">
        <v>0</v>
      </c>
      <c r="O5492">
        <v>0</v>
      </c>
      <c r="P5492">
        <v>0</v>
      </c>
      <c r="Q5492">
        <v>0</v>
      </c>
      <c r="R5492" t="s">
        <v>13566</v>
      </c>
    </row>
    <row r="5493" spans="1:19">
      <c r="A5493" t="s">
        <v>13567</v>
      </c>
      <c r="B5493" t="s">
        <v>5143</v>
      </c>
      <c r="C5493" t="s">
        <v>60</v>
      </c>
      <c r="D5493" t="s">
        <v>30</v>
      </c>
      <c r="E5493">
        <v>71.14</v>
      </c>
      <c r="F5493" t="s">
        <v>55</v>
      </c>
      <c r="G5493" t="s">
        <v>24</v>
      </c>
      <c r="H5493">
        <v>1.1299999999999999</v>
      </c>
      <c r="I5493">
        <v>0</v>
      </c>
      <c r="J5493" t="s">
        <v>48</v>
      </c>
      <c r="K5493">
        <v>533057</v>
      </c>
      <c r="L5493">
        <v>23</v>
      </c>
      <c r="M5493">
        <v>0</v>
      </c>
      <c r="N5493">
        <v>0</v>
      </c>
      <c r="O5493">
        <v>0</v>
      </c>
      <c r="P5493">
        <v>0</v>
      </c>
      <c r="Q5493">
        <v>0</v>
      </c>
      <c r="R5493" t="s">
        <v>13568</v>
      </c>
      <c r="S5493" t="s">
        <v>57</v>
      </c>
    </row>
    <row r="5494" spans="1:19">
      <c r="A5494" t="s">
        <v>13569</v>
      </c>
      <c r="B5494" t="s">
        <v>7903</v>
      </c>
      <c r="C5494" t="s">
        <v>29</v>
      </c>
      <c r="D5494" t="s">
        <v>54</v>
      </c>
      <c r="E5494">
        <v>1778.22</v>
      </c>
      <c r="F5494" t="s">
        <v>23</v>
      </c>
      <c r="G5494" t="s">
        <v>24</v>
      </c>
      <c r="H5494">
        <v>11.36</v>
      </c>
      <c r="I5494">
        <v>0</v>
      </c>
      <c r="J5494" t="s">
        <v>144</v>
      </c>
      <c r="K5494">
        <v>457720</v>
      </c>
      <c r="L5494">
        <v>10</v>
      </c>
      <c r="M5494">
        <v>0</v>
      </c>
      <c r="N5494">
        <v>0</v>
      </c>
      <c r="O5494">
        <v>0</v>
      </c>
      <c r="P5494">
        <v>0</v>
      </c>
      <c r="Q5494">
        <v>0</v>
      </c>
      <c r="R5494" t="s">
        <v>13570</v>
      </c>
    </row>
    <row r="5495" spans="1:19">
      <c r="A5495" t="s">
        <v>13571</v>
      </c>
      <c r="B5495" t="s">
        <v>13572</v>
      </c>
      <c r="C5495" t="s">
        <v>21</v>
      </c>
      <c r="D5495" t="s">
        <v>22</v>
      </c>
      <c r="E5495">
        <v>388.31</v>
      </c>
      <c r="F5495" t="s">
        <v>23</v>
      </c>
      <c r="G5495" t="s">
        <v>24</v>
      </c>
      <c r="H5495">
        <v>4.21</v>
      </c>
      <c r="I5495">
        <v>0</v>
      </c>
      <c r="J5495" t="s">
        <v>31</v>
      </c>
      <c r="K5495">
        <v>453092</v>
      </c>
      <c r="L5495">
        <v>20</v>
      </c>
      <c r="M5495">
        <v>0</v>
      </c>
      <c r="N5495">
        <v>0</v>
      </c>
      <c r="O5495">
        <v>0</v>
      </c>
      <c r="P5495">
        <v>0</v>
      </c>
      <c r="Q5495">
        <v>0</v>
      </c>
      <c r="R5495" t="s">
        <v>13573</v>
      </c>
    </row>
    <row r="5496" spans="1:19">
      <c r="A5496" t="s">
        <v>13574</v>
      </c>
      <c r="B5496" t="s">
        <v>2927</v>
      </c>
      <c r="C5496" t="s">
        <v>44</v>
      </c>
      <c r="D5496" t="s">
        <v>22</v>
      </c>
      <c r="E5496">
        <v>567.26</v>
      </c>
      <c r="F5496" t="s">
        <v>23</v>
      </c>
      <c r="G5496" t="s">
        <v>24</v>
      </c>
      <c r="H5496">
        <v>8.0500000000000007</v>
      </c>
      <c r="I5496">
        <v>0</v>
      </c>
      <c r="J5496" t="s">
        <v>31</v>
      </c>
      <c r="K5496">
        <v>559263</v>
      </c>
      <c r="L5496">
        <v>15</v>
      </c>
      <c r="M5496">
        <v>0</v>
      </c>
      <c r="N5496">
        <v>0</v>
      </c>
      <c r="O5496">
        <v>0</v>
      </c>
      <c r="P5496">
        <v>0</v>
      </c>
      <c r="Q5496">
        <v>0</v>
      </c>
      <c r="R5496" t="s">
        <v>13575</v>
      </c>
    </row>
    <row r="5497" spans="1:19">
      <c r="A5497" t="s">
        <v>13576</v>
      </c>
      <c r="B5497" t="s">
        <v>3228</v>
      </c>
      <c r="C5497" t="s">
        <v>121</v>
      </c>
      <c r="D5497" t="s">
        <v>22</v>
      </c>
      <c r="E5497">
        <v>1046.19</v>
      </c>
      <c r="F5497" t="s">
        <v>55</v>
      </c>
      <c r="G5497" t="s">
        <v>40</v>
      </c>
      <c r="H5497">
        <v>1.4</v>
      </c>
      <c r="I5497">
        <v>0</v>
      </c>
      <c r="J5497" t="s">
        <v>31</v>
      </c>
      <c r="K5497">
        <v>485926</v>
      </c>
      <c r="L5497">
        <v>17</v>
      </c>
      <c r="M5497">
        <v>0</v>
      </c>
      <c r="N5497">
        <v>0</v>
      </c>
      <c r="O5497">
        <v>0</v>
      </c>
      <c r="P5497">
        <v>0</v>
      </c>
      <c r="Q5497">
        <v>0</v>
      </c>
      <c r="R5497" t="s">
        <v>13577</v>
      </c>
    </row>
    <row r="5498" spans="1:19">
      <c r="A5498" t="s">
        <v>13578</v>
      </c>
      <c r="B5498" t="s">
        <v>4175</v>
      </c>
      <c r="C5498" t="s">
        <v>35</v>
      </c>
      <c r="D5498" t="s">
        <v>70</v>
      </c>
      <c r="E5498">
        <v>155.77000000000001</v>
      </c>
      <c r="F5498" t="s">
        <v>39</v>
      </c>
      <c r="G5498" t="s">
        <v>40</v>
      </c>
      <c r="H5498">
        <v>4.07</v>
      </c>
      <c r="I5498">
        <v>0</v>
      </c>
      <c r="J5498" t="s">
        <v>48</v>
      </c>
      <c r="K5498">
        <v>526645</v>
      </c>
      <c r="L5498">
        <v>24</v>
      </c>
      <c r="M5498">
        <v>0</v>
      </c>
      <c r="N5498">
        <v>0</v>
      </c>
      <c r="O5498">
        <v>0</v>
      </c>
      <c r="P5498">
        <v>0</v>
      </c>
      <c r="Q5498">
        <v>0</v>
      </c>
      <c r="R5498" t="s">
        <v>13579</v>
      </c>
    </row>
    <row r="5499" spans="1:19">
      <c r="A5499" t="s">
        <v>13580</v>
      </c>
      <c r="B5499" t="s">
        <v>10041</v>
      </c>
      <c r="C5499" t="s">
        <v>35</v>
      </c>
      <c r="D5499" t="s">
        <v>22</v>
      </c>
      <c r="E5499">
        <v>180.5</v>
      </c>
      <c r="F5499" t="s">
        <v>55</v>
      </c>
      <c r="G5499" t="s">
        <v>24</v>
      </c>
      <c r="H5499">
        <v>7.07</v>
      </c>
      <c r="I5499">
        <v>0</v>
      </c>
      <c r="J5499" t="s">
        <v>144</v>
      </c>
      <c r="K5499">
        <v>490881</v>
      </c>
      <c r="L5499">
        <v>25</v>
      </c>
      <c r="M5499">
        <v>0</v>
      </c>
      <c r="N5499">
        <v>0</v>
      </c>
      <c r="O5499">
        <v>0</v>
      </c>
      <c r="P5499">
        <v>0</v>
      </c>
      <c r="Q5499">
        <v>0</v>
      </c>
      <c r="R5499" t="s">
        <v>13581</v>
      </c>
      <c r="S5499" t="s">
        <v>57</v>
      </c>
    </row>
    <row r="5500" spans="1:19">
      <c r="A5500" t="s">
        <v>13582</v>
      </c>
      <c r="B5500" t="s">
        <v>8864</v>
      </c>
      <c r="C5500" t="s">
        <v>21</v>
      </c>
      <c r="D5500" t="s">
        <v>30</v>
      </c>
      <c r="E5500">
        <v>570.36</v>
      </c>
      <c r="F5500" t="s">
        <v>23</v>
      </c>
      <c r="G5500" t="s">
        <v>24</v>
      </c>
      <c r="H5500">
        <v>7.02</v>
      </c>
      <c r="I5500">
        <v>0</v>
      </c>
      <c r="J5500" t="s">
        <v>31</v>
      </c>
      <c r="K5500">
        <v>491447</v>
      </c>
      <c r="L5500">
        <v>15</v>
      </c>
      <c r="M5500">
        <v>0</v>
      </c>
      <c r="N5500">
        <v>0</v>
      </c>
      <c r="O5500">
        <v>0</v>
      </c>
      <c r="P5500">
        <v>0</v>
      </c>
      <c r="Q5500">
        <v>0</v>
      </c>
      <c r="R5500" t="s">
        <v>13583</v>
      </c>
    </row>
    <row r="5501" spans="1:19">
      <c r="A5501" t="s">
        <v>13584</v>
      </c>
      <c r="B5501" t="s">
        <v>720</v>
      </c>
      <c r="C5501" t="s">
        <v>21</v>
      </c>
      <c r="D5501" t="s">
        <v>70</v>
      </c>
      <c r="E5501">
        <v>239.71</v>
      </c>
      <c r="F5501" t="s">
        <v>39</v>
      </c>
      <c r="G5501" t="s">
        <v>24</v>
      </c>
      <c r="H5501">
        <v>8.02</v>
      </c>
      <c r="I5501">
        <v>0</v>
      </c>
      <c r="J5501" t="s">
        <v>25</v>
      </c>
      <c r="K5501">
        <v>466718</v>
      </c>
      <c r="L5501">
        <v>50</v>
      </c>
      <c r="M5501">
        <v>1</v>
      </c>
      <c r="N5501">
        <v>0</v>
      </c>
      <c r="O5501">
        <v>0</v>
      </c>
      <c r="P5501">
        <v>0</v>
      </c>
      <c r="Q5501">
        <v>1</v>
      </c>
      <c r="R5501" t="s">
        <v>13585</v>
      </c>
      <c r="S5501" t="s">
        <v>50</v>
      </c>
    </row>
    <row r="5502" spans="1:19">
      <c r="A5502" t="s">
        <v>13586</v>
      </c>
      <c r="B5502" t="s">
        <v>13587</v>
      </c>
      <c r="C5502" t="s">
        <v>44</v>
      </c>
      <c r="D5502" t="s">
        <v>70</v>
      </c>
      <c r="E5502">
        <v>131.07</v>
      </c>
      <c r="F5502" t="s">
        <v>39</v>
      </c>
      <c r="G5502" t="s">
        <v>40</v>
      </c>
      <c r="H5502">
        <v>6.92</v>
      </c>
      <c r="I5502">
        <v>0</v>
      </c>
      <c r="J5502" t="s">
        <v>25</v>
      </c>
      <c r="K5502">
        <v>527978</v>
      </c>
      <c r="L5502">
        <v>25</v>
      </c>
      <c r="M5502">
        <v>0</v>
      </c>
      <c r="N5502">
        <v>0</v>
      </c>
      <c r="O5502">
        <v>0</v>
      </c>
      <c r="P5502">
        <v>0</v>
      </c>
      <c r="Q5502">
        <v>0</v>
      </c>
      <c r="R5502" t="s">
        <v>13588</v>
      </c>
    </row>
    <row r="5503" spans="1:19">
      <c r="A5503" t="s">
        <v>13589</v>
      </c>
      <c r="B5503" t="s">
        <v>13590</v>
      </c>
      <c r="C5503" t="s">
        <v>44</v>
      </c>
      <c r="D5503" t="s">
        <v>30</v>
      </c>
      <c r="E5503">
        <v>876.67</v>
      </c>
      <c r="F5503" t="s">
        <v>23</v>
      </c>
      <c r="G5503" t="s">
        <v>24</v>
      </c>
      <c r="H5503">
        <v>9.1199999999999992</v>
      </c>
      <c r="I5503">
        <v>0</v>
      </c>
      <c r="J5503" t="s">
        <v>48</v>
      </c>
      <c r="K5503">
        <v>529555</v>
      </c>
      <c r="L5503">
        <v>19</v>
      </c>
      <c r="M5503">
        <v>0</v>
      </c>
      <c r="N5503">
        <v>0</v>
      </c>
      <c r="O5503">
        <v>0</v>
      </c>
      <c r="P5503">
        <v>0</v>
      </c>
      <c r="Q5503">
        <v>0</v>
      </c>
      <c r="R5503" t="s">
        <v>13591</v>
      </c>
    </row>
    <row r="5504" spans="1:19">
      <c r="A5504" t="s">
        <v>13592</v>
      </c>
      <c r="B5504" t="s">
        <v>3581</v>
      </c>
      <c r="C5504" t="s">
        <v>29</v>
      </c>
      <c r="D5504" t="s">
        <v>30</v>
      </c>
      <c r="E5504">
        <v>773.09</v>
      </c>
      <c r="F5504" t="s">
        <v>23</v>
      </c>
      <c r="G5504" t="s">
        <v>24</v>
      </c>
      <c r="H5504">
        <v>11.97</v>
      </c>
      <c r="I5504">
        <v>0</v>
      </c>
      <c r="J5504" t="s">
        <v>31</v>
      </c>
      <c r="K5504">
        <v>519873</v>
      </c>
      <c r="L5504">
        <v>21</v>
      </c>
      <c r="M5504">
        <v>0</v>
      </c>
      <c r="N5504">
        <v>0</v>
      </c>
      <c r="O5504">
        <v>0</v>
      </c>
      <c r="P5504">
        <v>0</v>
      </c>
      <c r="Q5504">
        <v>0</v>
      </c>
      <c r="R5504" t="s">
        <v>13593</v>
      </c>
    </row>
    <row r="5505" spans="1:19">
      <c r="A5505" t="s">
        <v>13594</v>
      </c>
      <c r="B5505" t="s">
        <v>13595</v>
      </c>
      <c r="C5505" t="s">
        <v>60</v>
      </c>
      <c r="D5505" t="s">
        <v>30</v>
      </c>
      <c r="E5505">
        <v>379.68</v>
      </c>
      <c r="F5505" t="s">
        <v>39</v>
      </c>
      <c r="G5505" t="s">
        <v>40</v>
      </c>
      <c r="H5505">
        <v>3.95</v>
      </c>
      <c r="I5505">
        <v>0</v>
      </c>
      <c r="J5505" t="s">
        <v>48</v>
      </c>
      <c r="K5505">
        <v>465112</v>
      </c>
      <c r="L5505">
        <v>58</v>
      </c>
      <c r="M5505">
        <v>1</v>
      </c>
      <c r="N5505">
        <v>0</v>
      </c>
      <c r="O5505">
        <v>0</v>
      </c>
      <c r="P5505">
        <v>0</v>
      </c>
      <c r="Q5505">
        <v>1</v>
      </c>
      <c r="R5505" t="s">
        <v>13596</v>
      </c>
    </row>
    <row r="5506" spans="1:19">
      <c r="A5506" t="s">
        <v>13597</v>
      </c>
      <c r="B5506" t="s">
        <v>944</v>
      </c>
      <c r="C5506" t="s">
        <v>35</v>
      </c>
      <c r="D5506" t="s">
        <v>54</v>
      </c>
      <c r="E5506">
        <v>333.44</v>
      </c>
      <c r="F5506" t="s">
        <v>23</v>
      </c>
      <c r="G5506" t="s">
        <v>24</v>
      </c>
      <c r="H5506">
        <v>10.55</v>
      </c>
      <c r="I5506">
        <v>0</v>
      </c>
      <c r="J5506" t="s">
        <v>31</v>
      </c>
      <c r="K5506">
        <v>545574</v>
      </c>
      <c r="L5506">
        <v>25</v>
      </c>
      <c r="M5506">
        <v>0</v>
      </c>
      <c r="N5506">
        <v>0</v>
      </c>
      <c r="O5506">
        <v>0</v>
      </c>
      <c r="P5506">
        <v>0</v>
      </c>
      <c r="Q5506">
        <v>0</v>
      </c>
      <c r="R5506" t="s">
        <v>13598</v>
      </c>
    </row>
    <row r="5507" spans="1:19">
      <c r="A5507" t="s">
        <v>13599</v>
      </c>
      <c r="B5507" t="s">
        <v>2247</v>
      </c>
      <c r="C5507" t="s">
        <v>60</v>
      </c>
      <c r="D5507" t="s">
        <v>30</v>
      </c>
      <c r="E5507">
        <v>395</v>
      </c>
      <c r="F5507" t="s">
        <v>23</v>
      </c>
      <c r="G5507" t="s">
        <v>24</v>
      </c>
      <c r="H5507">
        <v>8.2100000000000009</v>
      </c>
      <c r="I5507">
        <v>0</v>
      </c>
      <c r="J5507" t="s">
        <v>48</v>
      </c>
      <c r="K5507">
        <v>493230</v>
      </c>
      <c r="L5507">
        <v>47</v>
      </c>
      <c r="M5507">
        <v>0</v>
      </c>
      <c r="N5507">
        <v>0</v>
      </c>
      <c r="O5507">
        <v>1</v>
      </c>
      <c r="P5507">
        <v>0</v>
      </c>
      <c r="Q5507">
        <v>0</v>
      </c>
      <c r="R5507" t="s">
        <v>13600</v>
      </c>
    </row>
    <row r="5508" spans="1:19">
      <c r="A5508" t="s">
        <v>13601</v>
      </c>
      <c r="B5508" t="s">
        <v>3630</v>
      </c>
      <c r="C5508" t="s">
        <v>121</v>
      </c>
      <c r="D5508" t="s">
        <v>22</v>
      </c>
      <c r="E5508">
        <v>332.86</v>
      </c>
      <c r="F5508" t="s">
        <v>55</v>
      </c>
      <c r="G5508" t="s">
        <v>24</v>
      </c>
      <c r="H5508">
        <v>5.0599999999999996</v>
      </c>
      <c r="I5508">
        <v>0</v>
      </c>
      <c r="J5508" t="s">
        <v>25</v>
      </c>
      <c r="K5508">
        <v>433422</v>
      </c>
      <c r="L5508">
        <v>22</v>
      </c>
      <c r="M5508">
        <v>0</v>
      </c>
      <c r="N5508">
        <v>0</v>
      </c>
      <c r="O5508">
        <v>0</v>
      </c>
      <c r="P5508">
        <v>0</v>
      </c>
      <c r="Q5508">
        <v>0</v>
      </c>
      <c r="R5508" t="s">
        <v>13602</v>
      </c>
      <c r="S5508" t="s">
        <v>57</v>
      </c>
    </row>
    <row r="5509" spans="1:19">
      <c r="A5509" t="s">
        <v>13603</v>
      </c>
      <c r="B5509" t="s">
        <v>1633</v>
      </c>
      <c r="C5509" t="s">
        <v>53</v>
      </c>
      <c r="D5509" t="s">
        <v>22</v>
      </c>
      <c r="E5509">
        <v>704.14</v>
      </c>
      <c r="F5509" t="s">
        <v>55</v>
      </c>
      <c r="G5509" t="s">
        <v>24</v>
      </c>
      <c r="H5509">
        <v>6.18</v>
      </c>
      <c r="I5509">
        <v>0</v>
      </c>
      <c r="J5509" t="s">
        <v>48</v>
      </c>
      <c r="K5509">
        <v>412390</v>
      </c>
      <c r="L5509">
        <v>22</v>
      </c>
      <c r="M5509">
        <v>0</v>
      </c>
      <c r="N5509">
        <v>0</v>
      </c>
      <c r="O5509">
        <v>0</v>
      </c>
      <c r="P5509">
        <v>0</v>
      </c>
      <c r="Q5509">
        <v>0</v>
      </c>
      <c r="R5509" t="s">
        <v>13604</v>
      </c>
      <c r="S5509" t="s">
        <v>57</v>
      </c>
    </row>
    <row r="5510" spans="1:19">
      <c r="A5510" t="s">
        <v>13605</v>
      </c>
      <c r="B5510" t="s">
        <v>4960</v>
      </c>
      <c r="C5510" t="s">
        <v>21</v>
      </c>
      <c r="D5510" t="s">
        <v>22</v>
      </c>
      <c r="E5510">
        <v>105.21</v>
      </c>
      <c r="F5510" t="s">
        <v>23</v>
      </c>
      <c r="G5510" t="s">
        <v>24</v>
      </c>
      <c r="H5510">
        <v>4.74</v>
      </c>
      <c r="I5510">
        <v>0</v>
      </c>
      <c r="J5510" t="s">
        <v>31</v>
      </c>
      <c r="K5510">
        <v>438704</v>
      </c>
      <c r="L5510">
        <v>20</v>
      </c>
      <c r="M5510">
        <v>0</v>
      </c>
      <c r="N5510">
        <v>0</v>
      </c>
      <c r="O5510">
        <v>0</v>
      </c>
      <c r="P5510">
        <v>0</v>
      </c>
      <c r="Q5510">
        <v>0</v>
      </c>
      <c r="R5510" t="s">
        <v>13606</v>
      </c>
    </row>
    <row r="5511" spans="1:19">
      <c r="A5511" t="s">
        <v>13607</v>
      </c>
      <c r="B5511" t="s">
        <v>13608</v>
      </c>
      <c r="C5511" t="s">
        <v>121</v>
      </c>
      <c r="D5511" t="s">
        <v>22</v>
      </c>
      <c r="E5511">
        <v>357.82</v>
      </c>
      <c r="F5511" t="s">
        <v>23</v>
      </c>
      <c r="G5511" t="s">
        <v>24</v>
      </c>
      <c r="H5511">
        <v>10.39</v>
      </c>
      <c r="I5511">
        <v>0</v>
      </c>
      <c r="J5511" t="s">
        <v>25</v>
      </c>
      <c r="K5511">
        <v>559594</v>
      </c>
      <c r="L5511">
        <v>25</v>
      </c>
      <c r="M5511">
        <v>0</v>
      </c>
      <c r="N5511">
        <v>0</v>
      </c>
      <c r="O5511">
        <v>0</v>
      </c>
      <c r="P5511">
        <v>0</v>
      </c>
      <c r="Q5511">
        <v>0</v>
      </c>
      <c r="R5511" t="s">
        <v>13609</v>
      </c>
    </row>
    <row r="5512" spans="1:19">
      <c r="A5512" t="s">
        <v>13610</v>
      </c>
      <c r="B5512" t="s">
        <v>4220</v>
      </c>
      <c r="C5512" t="s">
        <v>44</v>
      </c>
      <c r="D5512" t="s">
        <v>22</v>
      </c>
      <c r="E5512">
        <v>478.59</v>
      </c>
      <c r="F5512" t="s">
        <v>23</v>
      </c>
      <c r="G5512" t="s">
        <v>24</v>
      </c>
      <c r="H5512">
        <v>10.56</v>
      </c>
      <c r="I5512">
        <v>0</v>
      </c>
      <c r="J5512" t="s">
        <v>31</v>
      </c>
      <c r="K5512">
        <v>408486</v>
      </c>
      <c r="L5512">
        <v>39</v>
      </c>
      <c r="M5512">
        <v>0</v>
      </c>
      <c r="N5512">
        <v>1</v>
      </c>
      <c r="O5512">
        <v>0</v>
      </c>
      <c r="P5512">
        <v>0</v>
      </c>
      <c r="Q5512">
        <v>0</v>
      </c>
      <c r="R5512" t="s">
        <v>13611</v>
      </c>
    </row>
    <row r="5513" spans="1:19">
      <c r="A5513" t="s">
        <v>13612</v>
      </c>
      <c r="B5513" t="s">
        <v>1941</v>
      </c>
      <c r="C5513" t="s">
        <v>35</v>
      </c>
      <c r="D5513" t="s">
        <v>70</v>
      </c>
      <c r="E5513">
        <v>776.73</v>
      </c>
      <c r="F5513" t="s">
        <v>55</v>
      </c>
      <c r="G5513" t="s">
        <v>24</v>
      </c>
      <c r="H5513">
        <v>1.82</v>
      </c>
      <c r="I5513">
        <v>0</v>
      </c>
      <c r="J5513" t="s">
        <v>31</v>
      </c>
      <c r="K5513">
        <v>485015</v>
      </c>
      <c r="L5513">
        <v>52</v>
      </c>
      <c r="M5513">
        <v>0</v>
      </c>
      <c r="N5513">
        <v>0</v>
      </c>
      <c r="O5513">
        <v>1</v>
      </c>
      <c r="P5513">
        <v>0</v>
      </c>
      <c r="Q5513">
        <v>0</v>
      </c>
      <c r="R5513" t="s">
        <v>13613</v>
      </c>
      <c r="S5513" t="s">
        <v>57</v>
      </c>
    </row>
    <row r="5514" spans="1:19">
      <c r="A5514" t="s">
        <v>13614</v>
      </c>
      <c r="B5514" t="s">
        <v>12562</v>
      </c>
      <c r="C5514" t="s">
        <v>29</v>
      </c>
      <c r="D5514" t="s">
        <v>30</v>
      </c>
      <c r="E5514">
        <v>1414.85</v>
      </c>
      <c r="F5514" t="s">
        <v>23</v>
      </c>
      <c r="G5514" t="s">
        <v>24</v>
      </c>
      <c r="H5514">
        <v>1.52</v>
      </c>
      <c r="I5514">
        <v>0</v>
      </c>
      <c r="J5514" t="s">
        <v>144</v>
      </c>
      <c r="K5514">
        <v>460019</v>
      </c>
      <c r="L5514">
        <v>44</v>
      </c>
      <c r="M5514">
        <v>0</v>
      </c>
      <c r="N5514">
        <v>0</v>
      </c>
      <c r="O5514">
        <v>0</v>
      </c>
      <c r="P5514">
        <v>1</v>
      </c>
      <c r="Q5514">
        <v>0</v>
      </c>
      <c r="R5514" t="s">
        <v>13615</v>
      </c>
    </row>
    <row r="5515" spans="1:19">
      <c r="A5515" t="s">
        <v>13616</v>
      </c>
      <c r="B5515" t="s">
        <v>4778</v>
      </c>
      <c r="C5515" t="s">
        <v>53</v>
      </c>
      <c r="D5515" t="s">
        <v>22</v>
      </c>
      <c r="E5515">
        <v>416.89</v>
      </c>
      <c r="F5515" t="s">
        <v>23</v>
      </c>
      <c r="G5515" t="s">
        <v>24</v>
      </c>
      <c r="H5515">
        <v>5.04</v>
      </c>
      <c r="I5515">
        <v>0</v>
      </c>
      <c r="J5515" t="s">
        <v>25</v>
      </c>
      <c r="K5515">
        <v>454752</v>
      </c>
      <c r="L5515">
        <v>23</v>
      </c>
      <c r="M5515">
        <v>0</v>
      </c>
      <c r="N5515">
        <v>0</v>
      </c>
      <c r="O5515">
        <v>0</v>
      </c>
      <c r="P5515">
        <v>0</v>
      </c>
      <c r="Q5515">
        <v>0</v>
      </c>
      <c r="R5515" t="s">
        <v>13617</v>
      </c>
    </row>
    <row r="5516" spans="1:19">
      <c r="A5516" t="s">
        <v>13618</v>
      </c>
      <c r="B5516" t="s">
        <v>4403</v>
      </c>
      <c r="C5516" t="s">
        <v>121</v>
      </c>
      <c r="D5516" t="s">
        <v>30</v>
      </c>
      <c r="E5516">
        <v>1652.47</v>
      </c>
      <c r="F5516" t="s">
        <v>23</v>
      </c>
      <c r="G5516" t="s">
        <v>24</v>
      </c>
      <c r="H5516">
        <v>5.72</v>
      </c>
      <c r="I5516">
        <v>0</v>
      </c>
      <c r="J5516" t="s">
        <v>25</v>
      </c>
      <c r="K5516">
        <v>449084</v>
      </c>
      <c r="L5516">
        <v>11</v>
      </c>
      <c r="M5516">
        <v>0</v>
      </c>
      <c r="N5516">
        <v>0</v>
      </c>
      <c r="O5516">
        <v>0</v>
      </c>
      <c r="P5516">
        <v>0</v>
      </c>
      <c r="Q5516">
        <v>0</v>
      </c>
      <c r="R5516" t="s">
        <v>13619</v>
      </c>
    </row>
    <row r="5517" spans="1:19">
      <c r="A5517" t="s">
        <v>13620</v>
      </c>
      <c r="B5517" t="s">
        <v>3025</v>
      </c>
      <c r="C5517" t="s">
        <v>44</v>
      </c>
      <c r="D5517" t="s">
        <v>30</v>
      </c>
      <c r="E5517">
        <v>1431.77</v>
      </c>
      <c r="F5517" t="s">
        <v>23</v>
      </c>
      <c r="G5517" t="s">
        <v>24</v>
      </c>
      <c r="H5517">
        <v>7.06</v>
      </c>
      <c r="I5517">
        <v>0</v>
      </c>
      <c r="J5517" t="s">
        <v>48</v>
      </c>
      <c r="K5517">
        <v>482769</v>
      </c>
      <c r="L5517">
        <v>49</v>
      </c>
      <c r="M5517">
        <v>0</v>
      </c>
      <c r="N5517">
        <v>0</v>
      </c>
      <c r="O5517">
        <v>1</v>
      </c>
      <c r="P5517">
        <v>0</v>
      </c>
      <c r="Q5517">
        <v>0</v>
      </c>
      <c r="R5517" t="s">
        <v>13621</v>
      </c>
    </row>
    <row r="5518" spans="1:19">
      <c r="A5518" t="s">
        <v>13622</v>
      </c>
      <c r="B5518" t="s">
        <v>13623</v>
      </c>
      <c r="C5518" t="s">
        <v>60</v>
      </c>
      <c r="D5518" t="s">
        <v>70</v>
      </c>
      <c r="E5518">
        <v>119.11</v>
      </c>
      <c r="F5518" t="s">
        <v>23</v>
      </c>
      <c r="G5518" t="s">
        <v>24</v>
      </c>
      <c r="H5518">
        <v>1.1100000000000001</v>
      </c>
      <c r="I5518">
        <v>0</v>
      </c>
      <c r="J5518" t="s">
        <v>31</v>
      </c>
      <c r="K5518">
        <v>531231</v>
      </c>
      <c r="L5518">
        <v>47</v>
      </c>
      <c r="M5518">
        <v>0</v>
      </c>
      <c r="N5518">
        <v>1</v>
      </c>
      <c r="O5518">
        <v>0</v>
      </c>
      <c r="P5518">
        <v>0</v>
      </c>
      <c r="Q5518">
        <v>0</v>
      </c>
      <c r="R5518" t="s">
        <v>13624</v>
      </c>
    </row>
    <row r="5519" spans="1:19">
      <c r="A5519" t="s">
        <v>13625</v>
      </c>
      <c r="B5519" t="s">
        <v>13626</v>
      </c>
      <c r="C5519" t="s">
        <v>60</v>
      </c>
      <c r="D5519" t="s">
        <v>70</v>
      </c>
      <c r="E5519">
        <v>3417.85</v>
      </c>
      <c r="F5519" t="s">
        <v>23</v>
      </c>
      <c r="G5519" t="s">
        <v>24</v>
      </c>
      <c r="H5519">
        <v>8.76</v>
      </c>
      <c r="I5519">
        <v>0</v>
      </c>
      <c r="J5519" t="s">
        <v>25</v>
      </c>
      <c r="K5519">
        <v>557535</v>
      </c>
      <c r="L5519">
        <v>35</v>
      </c>
      <c r="M5519">
        <v>0</v>
      </c>
      <c r="N5519">
        <v>1</v>
      </c>
      <c r="O5519">
        <v>0</v>
      </c>
      <c r="P5519">
        <v>0</v>
      </c>
      <c r="Q5519">
        <v>0</v>
      </c>
      <c r="R5519" t="s">
        <v>13627</v>
      </c>
    </row>
    <row r="5520" spans="1:19">
      <c r="A5520" t="s">
        <v>13628</v>
      </c>
      <c r="B5520" t="s">
        <v>13629</v>
      </c>
      <c r="C5520" t="s">
        <v>60</v>
      </c>
      <c r="D5520" t="s">
        <v>54</v>
      </c>
      <c r="E5520">
        <v>267.77999999999997</v>
      </c>
      <c r="F5520" t="s">
        <v>39</v>
      </c>
      <c r="G5520" t="s">
        <v>40</v>
      </c>
      <c r="H5520">
        <v>15.94</v>
      </c>
      <c r="I5520">
        <v>0</v>
      </c>
      <c r="J5520" t="s">
        <v>31</v>
      </c>
      <c r="K5520">
        <v>496489</v>
      </c>
      <c r="L5520">
        <v>22</v>
      </c>
      <c r="M5520">
        <v>0</v>
      </c>
      <c r="N5520">
        <v>0</v>
      </c>
      <c r="O5520">
        <v>0</v>
      </c>
      <c r="P5520">
        <v>0</v>
      </c>
      <c r="Q5520">
        <v>0</v>
      </c>
      <c r="R5520" t="s">
        <v>13630</v>
      </c>
    </row>
    <row r="5521" spans="1:19">
      <c r="A5521" t="s">
        <v>13631</v>
      </c>
      <c r="B5521" t="s">
        <v>862</v>
      </c>
      <c r="C5521" t="s">
        <v>21</v>
      </c>
      <c r="D5521" t="s">
        <v>54</v>
      </c>
      <c r="E5521">
        <v>255.57</v>
      </c>
      <c r="F5521" t="s">
        <v>23</v>
      </c>
      <c r="G5521" t="s">
        <v>24</v>
      </c>
      <c r="H5521">
        <v>9.86</v>
      </c>
      <c r="I5521">
        <v>0</v>
      </c>
      <c r="J5521" t="s">
        <v>25</v>
      </c>
      <c r="K5521">
        <v>425107</v>
      </c>
      <c r="L5521">
        <v>13</v>
      </c>
      <c r="M5521">
        <v>0</v>
      </c>
      <c r="N5521">
        <v>0</v>
      </c>
      <c r="O5521">
        <v>0</v>
      </c>
      <c r="P5521">
        <v>0</v>
      </c>
      <c r="Q5521">
        <v>0</v>
      </c>
      <c r="R5521" t="s">
        <v>13632</v>
      </c>
    </row>
    <row r="5522" spans="1:19">
      <c r="A5522" t="s">
        <v>13633</v>
      </c>
      <c r="B5522" t="s">
        <v>6735</v>
      </c>
      <c r="C5522" t="s">
        <v>44</v>
      </c>
      <c r="D5522" t="s">
        <v>22</v>
      </c>
      <c r="E5522">
        <v>384.4</v>
      </c>
      <c r="F5522" t="s">
        <v>23</v>
      </c>
      <c r="G5522" t="s">
        <v>24</v>
      </c>
      <c r="H5522">
        <v>1</v>
      </c>
      <c r="I5522">
        <v>0</v>
      </c>
      <c r="J5522" t="s">
        <v>25</v>
      </c>
      <c r="K5522">
        <v>558050</v>
      </c>
      <c r="L5522">
        <v>22</v>
      </c>
      <c r="M5522">
        <v>0</v>
      </c>
      <c r="N5522">
        <v>0</v>
      </c>
      <c r="O5522">
        <v>0</v>
      </c>
      <c r="P5522">
        <v>0</v>
      </c>
      <c r="Q5522">
        <v>0</v>
      </c>
      <c r="R5522" t="s">
        <v>13634</v>
      </c>
    </row>
    <row r="5523" spans="1:19">
      <c r="A5523" t="s">
        <v>13635</v>
      </c>
      <c r="B5523" t="s">
        <v>6843</v>
      </c>
      <c r="C5523" t="s">
        <v>60</v>
      </c>
      <c r="D5523" t="s">
        <v>70</v>
      </c>
      <c r="E5523">
        <v>321.95</v>
      </c>
      <c r="F5523" t="s">
        <v>23</v>
      </c>
      <c r="G5523" t="s">
        <v>24</v>
      </c>
      <c r="H5523">
        <v>8.09</v>
      </c>
      <c r="I5523">
        <v>0</v>
      </c>
      <c r="J5523" t="s">
        <v>31</v>
      </c>
      <c r="K5523">
        <v>464327</v>
      </c>
      <c r="L5523">
        <v>14</v>
      </c>
      <c r="M5523">
        <v>0</v>
      </c>
      <c r="N5523">
        <v>0</v>
      </c>
      <c r="O5523">
        <v>0</v>
      </c>
      <c r="P5523">
        <v>0</v>
      </c>
      <c r="Q5523">
        <v>0</v>
      </c>
      <c r="R5523" t="s">
        <v>13636</v>
      </c>
    </row>
    <row r="5524" spans="1:19">
      <c r="A5524" t="s">
        <v>13637</v>
      </c>
      <c r="B5524" t="s">
        <v>8986</v>
      </c>
      <c r="C5524" t="s">
        <v>44</v>
      </c>
      <c r="D5524" t="s">
        <v>30</v>
      </c>
      <c r="E5524">
        <v>1257.83</v>
      </c>
      <c r="F5524" t="s">
        <v>23</v>
      </c>
      <c r="G5524" t="s">
        <v>24</v>
      </c>
      <c r="H5524">
        <v>3.49</v>
      </c>
      <c r="I5524">
        <v>0</v>
      </c>
      <c r="J5524" t="s">
        <v>31</v>
      </c>
      <c r="K5524">
        <v>551117</v>
      </c>
      <c r="L5524">
        <v>14</v>
      </c>
      <c r="M5524">
        <v>0</v>
      </c>
      <c r="N5524">
        <v>0</v>
      </c>
      <c r="O5524">
        <v>0</v>
      </c>
      <c r="P5524">
        <v>0</v>
      </c>
      <c r="Q5524">
        <v>0</v>
      </c>
      <c r="R5524" t="s">
        <v>13638</v>
      </c>
    </row>
    <row r="5525" spans="1:19">
      <c r="A5525" t="s">
        <v>13639</v>
      </c>
      <c r="B5525" t="s">
        <v>3146</v>
      </c>
      <c r="C5525" t="s">
        <v>35</v>
      </c>
      <c r="D5525" t="s">
        <v>30</v>
      </c>
      <c r="E5525">
        <v>288.14</v>
      </c>
      <c r="F5525" t="s">
        <v>23</v>
      </c>
      <c r="G5525" t="s">
        <v>24</v>
      </c>
      <c r="H5525">
        <v>11.02</v>
      </c>
      <c r="I5525">
        <v>0</v>
      </c>
      <c r="J5525" t="s">
        <v>144</v>
      </c>
      <c r="K5525">
        <v>496220</v>
      </c>
      <c r="L5525">
        <v>17</v>
      </c>
      <c r="M5525">
        <v>0</v>
      </c>
      <c r="N5525">
        <v>0</v>
      </c>
      <c r="O5525">
        <v>0</v>
      </c>
      <c r="P5525">
        <v>0</v>
      </c>
      <c r="Q5525">
        <v>0</v>
      </c>
      <c r="R5525" t="s">
        <v>13640</v>
      </c>
    </row>
    <row r="5526" spans="1:19">
      <c r="A5526" t="s">
        <v>13641</v>
      </c>
      <c r="B5526" t="s">
        <v>9396</v>
      </c>
      <c r="C5526" t="s">
        <v>29</v>
      </c>
      <c r="D5526" t="s">
        <v>70</v>
      </c>
      <c r="E5526">
        <v>200.4</v>
      </c>
      <c r="F5526" t="s">
        <v>55</v>
      </c>
      <c r="G5526" t="s">
        <v>40</v>
      </c>
      <c r="H5526">
        <v>0.76</v>
      </c>
      <c r="I5526">
        <v>0</v>
      </c>
      <c r="J5526" t="s">
        <v>31</v>
      </c>
      <c r="K5526">
        <v>447820</v>
      </c>
      <c r="L5526">
        <v>15</v>
      </c>
      <c r="M5526">
        <v>0</v>
      </c>
      <c r="N5526">
        <v>0</v>
      </c>
      <c r="O5526">
        <v>0</v>
      </c>
      <c r="P5526">
        <v>0</v>
      </c>
      <c r="Q5526">
        <v>0</v>
      </c>
      <c r="R5526" t="s">
        <v>13642</v>
      </c>
    </row>
    <row r="5527" spans="1:19">
      <c r="A5527" t="s">
        <v>13643</v>
      </c>
      <c r="B5527" t="s">
        <v>310</v>
      </c>
      <c r="C5527" t="s">
        <v>121</v>
      </c>
      <c r="D5527" t="s">
        <v>30</v>
      </c>
      <c r="E5527">
        <v>1080.3900000000001</v>
      </c>
      <c r="F5527" t="s">
        <v>23</v>
      </c>
      <c r="G5527" t="s">
        <v>24</v>
      </c>
      <c r="H5527">
        <v>7.71</v>
      </c>
      <c r="I5527">
        <v>0</v>
      </c>
      <c r="J5527" t="s">
        <v>31</v>
      </c>
      <c r="K5527">
        <v>505045</v>
      </c>
      <c r="L5527">
        <v>23</v>
      </c>
      <c r="M5527">
        <v>0</v>
      </c>
      <c r="N5527">
        <v>0</v>
      </c>
      <c r="O5527">
        <v>0</v>
      </c>
      <c r="P5527">
        <v>0</v>
      </c>
      <c r="Q5527">
        <v>0</v>
      </c>
      <c r="R5527" t="s">
        <v>13644</v>
      </c>
    </row>
    <row r="5528" spans="1:19">
      <c r="A5528" t="s">
        <v>13645</v>
      </c>
      <c r="B5528" t="s">
        <v>4297</v>
      </c>
      <c r="C5528" t="s">
        <v>60</v>
      </c>
      <c r="D5528" t="s">
        <v>22</v>
      </c>
      <c r="E5528">
        <v>394.45</v>
      </c>
      <c r="F5528" t="s">
        <v>23</v>
      </c>
      <c r="G5528" t="s">
        <v>24</v>
      </c>
      <c r="H5528">
        <v>7.24</v>
      </c>
      <c r="I5528">
        <v>0</v>
      </c>
      <c r="J5528" t="s">
        <v>31</v>
      </c>
      <c r="K5528">
        <v>462950</v>
      </c>
      <c r="L5528">
        <v>13</v>
      </c>
      <c r="M5528">
        <v>0</v>
      </c>
      <c r="N5528">
        <v>0</v>
      </c>
      <c r="O5528">
        <v>0</v>
      </c>
      <c r="P5528">
        <v>0</v>
      </c>
      <c r="Q5528">
        <v>0</v>
      </c>
      <c r="R5528" t="s">
        <v>13646</v>
      </c>
    </row>
    <row r="5529" spans="1:19">
      <c r="A5529" t="s">
        <v>13647</v>
      </c>
      <c r="B5529" t="s">
        <v>891</v>
      </c>
      <c r="C5529" t="s">
        <v>35</v>
      </c>
      <c r="D5529" t="s">
        <v>30</v>
      </c>
      <c r="E5529">
        <v>412.67</v>
      </c>
      <c r="F5529" t="s">
        <v>23</v>
      </c>
      <c r="G5529" t="s">
        <v>24</v>
      </c>
      <c r="H5529">
        <v>4.58</v>
      </c>
      <c r="I5529">
        <v>0</v>
      </c>
      <c r="J5529" t="s">
        <v>25</v>
      </c>
      <c r="K5529">
        <v>411164</v>
      </c>
      <c r="L5529">
        <v>19</v>
      </c>
      <c r="M5529">
        <v>0</v>
      </c>
      <c r="N5529">
        <v>0</v>
      </c>
      <c r="O5529">
        <v>0</v>
      </c>
      <c r="P5529">
        <v>0</v>
      </c>
      <c r="Q5529">
        <v>0</v>
      </c>
      <c r="R5529" t="s">
        <v>13648</v>
      </c>
    </row>
    <row r="5530" spans="1:19">
      <c r="A5530" t="s">
        <v>13649</v>
      </c>
      <c r="B5530" t="s">
        <v>1367</v>
      </c>
      <c r="C5530" t="s">
        <v>35</v>
      </c>
      <c r="D5530" t="s">
        <v>30</v>
      </c>
      <c r="E5530">
        <v>405.48</v>
      </c>
      <c r="F5530" t="s">
        <v>39</v>
      </c>
      <c r="G5530" t="s">
        <v>40</v>
      </c>
      <c r="H5530">
        <v>9.57</v>
      </c>
      <c r="I5530">
        <v>0</v>
      </c>
      <c r="J5530" t="s">
        <v>31</v>
      </c>
      <c r="K5530">
        <v>459207</v>
      </c>
      <c r="L5530">
        <v>14</v>
      </c>
      <c r="M5530">
        <v>0</v>
      </c>
      <c r="N5530">
        <v>0</v>
      </c>
      <c r="O5530">
        <v>0</v>
      </c>
      <c r="P5530">
        <v>0</v>
      </c>
      <c r="Q5530">
        <v>0</v>
      </c>
      <c r="R5530" t="s">
        <v>13650</v>
      </c>
    </row>
    <row r="5531" spans="1:19">
      <c r="A5531" t="s">
        <v>13651</v>
      </c>
      <c r="B5531" t="s">
        <v>1127</v>
      </c>
      <c r="C5531" t="s">
        <v>21</v>
      </c>
      <c r="D5531" t="s">
        <v>22</v>
      </c>
      <c r="E5531">
        <v>346.49</v>
      </c>
      <c r="F5531" t="s">
        <v>23</v>
      </c>
      <c r="G5531" t="s">
        <v>24</v>
      </c>
      <c r="H5531">
        <v>2.5</v>
      </c>
      <c r="I5531">
        <v>0</v>
      </c>
      <c r="J5531" t="s">
        <v>48</v>
      </c>
      <c r="K5531">
        <v>533564</v>
      </c>
      <c r="L5531">
        <v>48</v>
      </c>
      <c r="M5531">
        <v>0</v>
      </c>
      <c r="N5531">
        <v>0</v>
      </c>
      <c r="O5531">
        <v>1</v>
      </c>
      <c r="P5531">
        <v>0</v>
      </c>
      <c r="Q5531">
        <v>0</v>
      </c>
      <c r="R5531" t="s">
        <v>13652</v>
      </c>
    </row>
    <row r="5532" spans="1:19">
      <c r="A5532" t="s">
        <v>13653</v>
      </c>
      <c r="B5532" t="s">
        <v>8660</v>
      </c>
      <c r="C5532" t="s">
        <v>95</v>
      </c>
      <c r="D5532" t="s">
        <v>22</v>
      </c>
      <c r="E5532">
        <v>321.45</v>
      </c>
      <c r="F5532" t="s">
        <v>39</v>
      </c>
      <c r="G5532" t="s">
        <v>24</v>
      </c>
      <c r="H5532">
        <v>2.94</v>
      </c>
      <c r="I5532">
        <v>0</v>
      </c>
      <c r="J5532" t="s">
        <v>48</v>
      </c>
      <c r="K5532">
        <v>523750</v>
      </c>
      <c r="L5532">
        <v>11</v>
      </c>
      <c r="M5532">
        <v>0</v>
      </c>
      <c r="N5532">
        <v>0</v>
      </c>
      <c r="O5532">
        <v>0</v>
      </c>
      <c r="P5532">
        <v>0</v>
      </c>
      <c r="Q5532">
        <v>0</v>
      </c>
      <c r="R5532" t="s">
        <v>13654</v>
      </c>
      <c r="S5532" t="s">
        <v>50</v>
      </c>
    </row>
    <row r="5533" spans="1:19">
      <c r="A5533" t="s">
        <v>13655</v>
      </c>
      <c r="B5533" t="s">
        <v>5067</v>
      </c>
      <c r="C5533" t="s">
        <v>21</v>
      </c>
      <c r="D5533" t="s">
        <v>70</v>
      </c>
      <c r="E5533">
        <v>496.14</v>
      </c>
      <c r="F5533" t="s">
        <v>55</v>
      </c>
      <c r="G5533" t="s">
        <v>40</v>
      </c>
      <c r="H5533">
        <v>10.28</v>
      </c>
      <c r="I5533">
        <v>0</v>
      </c>
      <c r="J5533" t="s">
        <v>31</v>
      </c>
      <c r="K5533">
        <v>436046</v>
      </c>
      <c r="L5533">
        <v>18</v>
      </c>
      <c r="M5533">
        <v>0</v>
      </c>
      <c r="N5533">
        <v>0</v>
      </c>
      <c r="O5533">
        <v>0</v>
      </c>
      <c r="P5533">
        <v>0</v>
      </c>
      <c r="Q5533">
        <v>0</v>
      </c>
      <c r="R5533" t="s">
        <v>13656</v>
      </c>
    </row>
    <row r="5534" spans="1:19">
      <c r="A5534" t="s">
        <v>13657</v>
      </c>
      <c r="B5534" t="s">
        <v>13658</v>
      </c>
      <c r="C5534" t="s">
        <v>29</v>
      </c>
      <c r="D5534" t="s">
        <v>30</v>
      </c>
      <c r="E5534">
        <v>72.959999999999994</v>
      </c>
      <c r="F5534" t="s">
        <v>55</v>
      </c>
      <c r="G5534" t="s">
        <v>24</v>
      </c>
      <c r="H5534">
        <v>1.6</v>
      </c>
      <c r="I5534">
        <v>0</v>
      </c>
      <c r="J5534" t="s">
        <v>31</v>
      </c>
      <c r="K5534">
        <v>516123</v>
      </c>
      <c r="L5534">
        <v>46</v>
      </c>
      <c r="M5534">
        <v>0</v>
      </c>
      <c r="N5534">
        <v>0</v>
      </c>
      <c r="O5534">
        <v>1</v>
      </c>
      <c r="P5534">
        <v>0</v>
      </c>
      <c r="Q5534">
        <v>0</v>
      </c>
      <c r="R5534" t="s">
        <v>13659</v>
      </c>
      <c r="S5534" t="s">
        <v>57</v>
      </c>
    </row>
    <row r="5535" spans="1:19">
      <c r="A5535" t="s">
        <v>13660</v>
      </c>
      <c r="B5535" t="s">
        <v>6666</v>
      </c>
      <c r="C5535" t="s">
        <v>29</v>
      </c>
      <c r="D5535" t="s">
        <v>54</v>
      </c>
      <c r="E5535">
        <v>159.38</v>
      </c>
      <c r="F5535" t="s">
        <v>39</v>
      </c>
      <c r="G5535" t="s">
        <v>40</v>
      </c>
      <c r="H5535">
        <v>19.75</v>
      </c>
      <c r="I5535">
        <v>0</v>
      </c>
      <c r="J5535" t="s">
        <v>25</v>
      </c>
      <c r="K5535">
        <v>455374</v>
      </c>
      <c r="L5535">
        <v>18</v>
      </c>
      <c r="M5535">
        <v>0</v>
      </c>
      <c r="N5535">
        <v>0</v>
      </c>
      <c r="O5535">
        <v>0</v>
      </c>
      <c r="P5535">
        <v>0</v>
      </c>
      <c r="Q5535">
        <v>0</v>
      </c>
      <c r="R5535" t="s">
        <v>13661</v>
      </c>
    </row>
    <row r="5536" spans="1:19">
      <c r="A5536" t="s">
        <v>13662</v>
      </c>
      <c r="B5536" t="s">
        <v>885</v>
      </c>
      <c r="C5536" t="s">
        <v>53</v>
      </c>
      <c r="D5536" t="s">
        <v>54</v>
      </c>
      <c r="E5536">
        <v>257.97000000000003</v>
      </c>
      <c r="F5536" t="s">
        <v>39</v>
      </c>
      <c r="G5536" t="s">
        <v>40</v>
      </c>
      <c r="H5536">
        <v>8.3000000000000007</v>
      </c>
      <c r="I5536">
        <v>0</v>
      </c>
      <c r="J5536" t="s">
        <v>144</v>
      </c>
      <c r="K5536">
        <v>415036</v>
      </c>
      <c r="L5536">
        <v>41</v>
      </c>
      <c r="M5536">
        <v>0</v>
      </c>
      <c r="N5536">
        <v>0</v>
      </c>
      <c r="O5536">
        <v>0</v>
      </c>
      <c r="P5536">
        <v>1</v>
      </c>
      <c r="Q5536">
        <v>0</v>
      </c>
      <c r="R5536" t="s">
        <v>13663</v>
      </c>
    </row>
    <row r="5537" spans="1:19">
      <c r="A5537" t="s">
        <v>13664</v>
      </c>
      <c r="B5537" t="s">
        <v>8383</v>
      </c>
      <c r="C5537" t="s">
        <v>29</v>
      </c>
      <c r="D5537" t="s">
        <v>22</v>
      </c>
      <c r="E5537">
        <v>364.49</v>
      </c>
      <c r="F5537" t="s">
        <v>23</v>
      </c>
      <c r="G5537" t="s">
        <v>24</v>
      </c>
      <c r="H5537">
        <v>8.07</v>
      </c>
      <c r="I5537">
        <v>0</v>
      </c>
      <c r="J5537" t="s">
        <v>31</v>
      </c>
      <c r="K5537">
        <v>539649</v>
      </c>
      <c r="L5537">
        <v>24</v>
      </c>
      <c r="M5537">
        <v>0</v>
      </c>
      <c r="N5537">
        <v>0</v>
      </c>
      <c r="O5537">
        <v>0</v>
      </c>
      <c r="P5537">
        <v>0</v>
      </c>
      <c r="Q5537">
        <v>0</v>
      </c>
      <c r="R5537" t="s">
        <v>13665</v>
      </c>
    </row>
    <row r="5538" spans="1:19">
      <c r="A5538" t="s">
        <v>13666</v>
      </c>
      <c r="B5538" t="s">
        <v>5854</v>
      </c>
      <c r="C5538" t="s">
        <v>21</v>
      </c>
      <c r="D5538" t="s">
        <v>30</v>
      </c>
      <c r="E5538">
        <v>592.6</v>
      </c>
      <c r="F5538" t="s">
        <v>23</v>
      </c>
      <c r="G5538" t="s">
        <v>24</v>
      </c>
      <c r="H5538">
        <v>10.37</v>
      </c>
      <c r="I5538">
        <v>0</v>
      </c>
      <c r="J5538" t="s">
        <v>48</v>
      </c>
      <c r="K5538">
        <v>434893</v>
      </c>
      <c r="L5538">
        <v>24</v>
      </c>
      <c r="M5538">
        <v>0</v>
      </c>
      <c r="N5538">
        <v>0</v>
      </c>
      <c r="O5538">
        <v>0</v>
      </c>
      <c r="P5538">
        <v>0</v>
      </c>
      <c r="Q5538">
        <v>0</v>
      </c>
      <c r="R5538" t="s">
        <v>13667</v>
      </c>
    </row>
    <row r="5539" spans="1:19">
      <c r="A5539" t="s">
        <v>13668</v>
      </c>
      <c r="B5539" t="s">
        <v>2160</v>
      </c>
      <c r="C5539" t="s">
        <v>121</v>
      </c>
      <c r="D5539" t="s">
        <v>70</v>
      </c>
      <c r="E5539">
        <v>305.27</v>
      </c>
      <c r="F5539" t="s">
        <v>23</v>
      </c>
      <c r="G5539" t="s">
        <v>24</v>
      </c>
      <c r="H5539">
        <v>7.91</v>
      </c>
      <c r="I5539">
        <v>0</v>
      </c>
      <c r="J5539" t="s">
        <v>25</v>
      </c>
      <c r="K5539">
        <v>457325</v>
      </c>
      <c r="L5539">
        <v>21</v>
      </c>
      <c r="M5539">
        <v>0</v>
      </c>
      <c r="N5539">
        <v>0</v>
      </c>
      <c r="O5539">
        <v>0</v>
      </c>
      <c r="P5539">
        <v>0</v>
      </c>
      <c r="Q5539">
        <v>0</v>
      </c>
      <c r="R5539" t="s">
        <v>13669</v>
      </c>
    </row>
    <row r="5540" spans="1:19">
      <c r="A5540" t="s">
        <v>13670</v>
      </c>
      <c r="B5540" t="s">
        <v>874</v>
      </c>
      <c r="C5540" t="s">
        <v>121</v>
      </c>
      <c r="D5540" t="s">
        <v>22</v>
      </c>
      <c r="E5540">
        <v>371.34</v>
      </c>
      <c r="F5540" t="s">
        <v>23</v>
      </c>
      <c r="G5540" t="s">
        <v>24</v>
      </c>
      <c r="H5540">
        <v>1.96</v>
      </c>
      <c r="I5540">
        <v>0</v>
      </c>
      <c r="J5540" t="s">
        <v>31</v>
      </c>
      <c r="K5540">
        <v>541395</v>
      </c>
      <c r="L5540">
        <v>21</v>
      </c>
      <c r="M5540">
        <v>0</v>
      </c>
      <c r="N5540">
        <v>0</v>
      </c>
      <c r="O5540">
        <v>0</v>
      </c>
      <c r="P5540">
        <v>0</v>
      </c>
      <c r="Q5540">
        <v>0</v>
      </c>
      <c r="R5540" t="s">
        <v>13671</v>
      </c>
    </row>
    <row r="5541" spans="1:19">
      <c r="A5541" t="s">
        <v>13672</v>
      </c>
      <c r="B5541" t="s">
        <v>13673</v>
      </c>
      <c r="C5541" t="s">
        <v>29</v>
      </c>
      <c r="D5541" t="s">
        <v>22</v>
      </c>
      <c r="E5541">
        <v>679.02</v>
      </c>
      <c r="F5541" t="s">
        <v>23</v>
      </c>
      <c r="G5541" t="s">
        <v>24</v>
      </c>
      <c r="H5541">
        <v>9.3800000000000008</v>
      </c>
      <c r="I5541">
        <v>1</v>
      </c>
      <c r="J5541" t="s">
        <v>48</v>
      </c>
      <c r="K5541">
        <v>511225</v>
      </c>
      <c r="L5541">
        <v>48</v>
      </c>
      <c r="M5541">
        <v>1</v>
      </c>
      <c r="N5541">
        <v>0</v>
      </c>
      <c r="O5541">
        <v>0</v>
      </c>
      <c r="P5541">
        <v>0</v>
      </c>
      <c r="Q5541">
        <v>1</v>
      </c>
      <c r="R5541" t="s">
        <v>13674</v>
      </c>
    </row>
    <row r="5542" spans="1:19">
      <c r="A5542" t="s">
        <v>13675</v>
      </c>
      <c r="B5542" t="s">
        <v>2090</v>
      </c>
      <c r="C5542" t="s">
        <v>29</v>
      </c>
      <c r="D5542" t="s">
        <v>22</v>
      </c>
      <c r="E5542">
        <v>287.89999999999998</v>
      </c>
      <c r="F5542" t="s">
        <v>23</v>
      </c>
      <c r="G5542" t="s">
        <v>24</v>
      </c>
      <c r="H5542">
        <v>4.3099999999999996</v>
      </c>
      <c r="I5542">
        <v>0</v>
      </c>
      <c r="J5542" t="s">
        <v>31</v>
      </c>
      <c r="K5542">
        <v>449701</v>
      </c>
      <c r="L5542">
        <v>14</v>
      </c>
      <c r="M5542">
        <v>0</v>
      </c>
      <c r="N5542">
        <v>0</v>
      </c>
      <c r="O5542">
        <v>0</v>
      </c>
      <c r="P5542">
        <v>0</v>
      </c>
      <c r="Q5542">
        <v>0</v>
      </c>
      <c r="R5542" t="s">
        <v>13676</v>
      </c>
    </row>
    <row r="5543" spans="1:19">
      <c r="A5543" t="s">
        <v>13677</v>
      </c>
      <c r="B5543" t="s">
        <v>7419</v>
      </c>
      <c r="C5543" t="s">
        <v>128</v>
      </c>
      <c r="D5543" t="s">
        <v>22</v>
      </c>
      <c r="E5543">
        <v>226.22</v>
      </c>
      <c r="F5543" t="s">
        <v>23</v>
      </c>
      <c r="G5543" t="s">
        <v>24</v>
      </c>
      <c r="H5543">
        <v>3.82</v>
      </c>
      <c r="I5543">
        <v>0</v>
      </c>
      <c r="J5543" t="s">
        <v>31</v>
      </c>
      <c r="K5543">
        <v>457569</v>
      </c>
      <c r="L5543">
        <v>25</v>
      </c>
      <c r="M5543">
        <v>0</v>
      </c>
      <c r="N5543">
        <v>0</v>
      </c>
      <c r="O5543">
        <v>0</v>
      </c>
      <c r="P5543">
        <v>0</v>
      </c>
      <c r="Q5543">
        <v>0</v>
      </c>
      <c r="R5543" t="s">
        <v>13678</v>
      </c>
    </row>
    <row r="5544" spans="1:19">
      <c r="A5544" t="s">
        <v>13679</v>
      </c>
      <c r="B5544" t="s">
        <v>11419</v>
      </c>
      <c r="C5544" t="s">
        <v>121</v>
      </c>
      <c r="D5544" t="s">
        <v>70</v>
      </c>
      <c r="E5544">
        <v>528.48</v>
      </c>
      <c r="F5544" t="s">
        <v>23</v>
      </c>
      <c r="G5544" t="s">
        <v>24</v>
      </c>
      <c r="H5544">
        <v>10.53</v>
      </c>
      <c r="I5544">
        <v>0</v>
      </c>
      <c r="J5544" t="s">
        <v>48</v>
      </c>
      <c r="K5544">
        <v>537152</v>
      </c>
      <c r="L5544">
        <v>17</v>
      </c>
      <c r="M5544">
        <v>0</v>
      </c>
      <c r="N5544">
        <v>0</v>
      </c>
      <c r="O5544">
        <v>0</v>
      </c>
      <c r="P5544">
        <v>0</v>
      </c>
      <c r="Q5544">
        <v>0</v>
      </c>
      <c r="R5544" t="s">
        <v>13680</v>
      </c>
    </row>
    <row r="5545" spans="1:19">
      <c r="A5545" t="s">
        <v>13681</v>
      </c>
      <c r="B5545" t="s">
        <v>1898</v>
      </c>
      <c r="C5545" t="s">
        <v>29</v>
      </c>
      <c r="D5545" t="s">
        <v>22</v>
      </c>
      <c r="E5545">
        <v>355.38</v>
      </c>
      <c r="F5545" t="s">
        <v>39</v>
      </c>
      <c r="G5545" t="s">
        <v>24</v>
      </c>
      <c r="H5545">
        <v>7.4</v>
      </c>
      <c r="I5545">
        <v>0</v>
      </c>
      <c r="J5545" t="s">
        <v>31</v>
      </c>
      <c r="K5545">
        <v>422984</v>
      </c>
      <c r="L5545">
        <v>25</v>
      </c>
      <c r="M5545">
        <v>0</v>
      </c>
      <c r="N5545">
        <v>0</v>
      </c>
      <c r="O5545">
        <v>0</v>
      </c>
      <c r="P5545">
        <v>0</v>
      </c>
      <c r="Q5545">
        <v>0</v>
      </c>
      <c r="R5545" t="s">
        <v>13682</v>
      </c>
      <c r="S5545" t="s">
        <v>50</v>
      </c>
    </row>
    <row r="5546" spans="1:19">
      <c r="A5546" t="s">
        <v>13683</v>
      </c>
      <c r="B5546" t="s">
        <v>13684</v>
      </c>
      <c r="C5546" t="s">
        <v>121</v>
      </c>
      <c r="D5546" t="s">
        <v>30</v>
      </c>
      <c r="E5546">
        <v>371.8</v>
      </c>
      <c r="F5546" t="s">
        <v>23</v>
      </c>
      <c r="G5546" t="s">
        <v>24</v>
      </c>
      <c r="H5546">
        <v>3.65</v>
      </c>
      <c r="I5546">
        <v>0</v>
      </c>
      <c r="J5546" t="s">
        <v>144</v>
      </c>
      <c r="K5546">
        <v>494420</v>
      </c>
      <c r="L5546">
        <v>25</v>
      </c>
      <c r="M5546">
        <v>0</v>
      </c>
      <c r="N5546">
        <v>0</v>
      </c>
      <c r="O5546">
        <v>0</v>
      </c>
      <c r="P5546">
        <v>0</v>
      </c>
      <c r="Q5546">
        <v>0</v>
      </c>
      <c r="R5546" t="s">
        <v>13685</v>
      </c>
    </row>
    <row r="5547" spans="1:19">
      <c r="A5547" t="s">
        <v>13686</v>
      </c>
      <c r="B5547" t="s">
        <v>4949</v>
      </c>
      <c r="C5547" t="s">
        <v>21</v>
      </c>
      <c r="D5547" t="s">
        <v>22</v>
      </c>
      <c r="E5547">
        <v>375.84</v>
      </c>
      <c r="F5547" t="s">
        <v>39</v>
      </c>
      <c r="G5547" t="s">
        <v>24</v>
      </c>
      <c r="H5547">
        <v>3.32</v>
      </c>
      <c r="I5547">
        <v>0</v>
      </c>
      <c r="J5547" t="s">
        <v>31</v>
      </c>
      <c r="K5547">
        <v>458141</v>
      </c>
      <c r="L5547">
        <v>22</v>
      </c>
      <c r="M5547">
        <v>0</v>
      </c>
      <c r="N5547">
        <v>0</v>
      </c>
      <c r="O5547">
        <v>0</v>
      </c>
      <c r="P5547">
        <v>0</v>
      </c>
      <c r="Q5547">
        <v>0</v>
      </c>
      <c r="R5547" t="s">
        <v>13687</v>
      </c>
      <c r="S5547" t="s">
        <v>50</v>
      </c>
    </row>
    <row r="5548" spans="1:19">
      <c r="A5548" t="s">
        <v>13688</v>
      </c>
      <c r="B5548" t="s">
        <v>4168</v>
      </c>
      <c r="C5548" t="s">
        <v>111</v>
      </c>
      <c r="D5548" t="s">
        <v>22</v>
      </c>
      <c r="E5548">
        <v>645.13</v>
      </c>
      <c r="F5548" t="s">
        <v>39</v>
      </c>
      <c r="G5548" t="s">
        <v>40</v>
      </c>
      <c r="H5548">
        <v>11.03</v>
      </c>
      <c r="I5548">
        <v>0</v>
      </c>
      <c r="J5548" t="s">
        <v>31</v>
      </c>
      <c r="K5548">
        <v>540027</v>
      </c>
      <c r="L5548">
        <v>23</v>
      </c>
      <c r="M5548">
        <v>0</v>
      </c>
      <c r="N5548">
        <v>0</v>
      </c>
      <c r="O5548">
        <v>0</v>
      </c>
      <c r="P5548">
        <v>0</v>
      </c>
      <c r="Q5548">
        <v>0</v>
      </c>
      <c r="R5548" t="s">
        <v>13689</v>
      </c>
    </row>
    <row r="5549" spans="1:19">
      <c r="A5549" t="s">
        <v>13690</v>
      </c>
      <c r="B5549" t="s">
        <v>13691</v>
      </c>
      <c r="C5549" t="s">
        <v>35</v>
      </c>
      <c r="D5549" t="s">
        <v>70</v>
      </c>
      <c r="E5549">
        <v>1038.22</v>
      </c>
      <c r="F5549" t="s">
        <v>23</v>
      </c>
      <c r="G5549" t="s">
        <v>24</v>
      </c>
      <c r="H5549">
        <v>10.33</v>
      </c>
      <c r="I5549">
        <v>0</v>
      </c>
      <c r="J5549" t="s">
        <v>48</v>
      </c>
      <c r="K5549">
        <v>404367</v>
      </c>
      <c r="L5549">
        <v>22</v>
      </c>
      <c r="M5549">
        <v>0</v>
      </c>
      <c r="N5549">
        <v>0</v>
      </c>
      <c r="O5549">
        <v>0</v>
      </c>
      <c r="P5549">
        <v>0</v>
      </c>
      <c r="Q5549">
        <v>0</v>
      </c>
      <c r="R5549" t="s">
        <v>13692</v>
      </c>
    </row>
    <row r="5550" spans="1:19">
      <c r="A5550" t="s">
        <v>13693</v>
      </c>
      <c r="B5550" t="s">
        <v>6767</v>
      </c>
      <c r="C5550" t="s">
        <v>53</v>
      </c>
      <c r="D5550" t="s">
        <v>54</v>
      </c>
      <c r="E5550">
        <v>108.62</v>
      </c>
      <c r="F5550" t="s">
        <v>39</v>
      </c>
      <c r="G5550" t="s">
        <v>40</v>
      </c>
      <c r="H5550">
        <v>9.27</v>
      </c>
      <c r="I5550">
        <v>0</v>
      </c>
      <c r="J5550" t="s">
        <v>31</v>
      </c>
      <c r="K5550">
        <v>447529</v>
      </c>
      <c r="L5550">
        <v>23</v>
      </c>
      <c r="M5550">
        <v>0</v>
      </c>
      <c r="N5550">
        <v>0</v>
      </c>
      <c r="O5550">
        <v>0</v>
      </c>
      <c r="P5550">
        <v>0</v>
      </c>
      <c r="Q5550">
        <v>0</v>
      </c>
      <c r="R5550" t="s">
        <v>13694</v>
      </c>
    </row>
    <row r="5551" spans="1:19">
      <c r="A5551" t="s">
        <v>13695</v>
      </c>
      <c r="B5551" t="s">
        <v>7361</v>
      </c>
      <c r="C5551" t="s">
        <v>21</v>
      </c>
      <c r="D5551" t="s">
        <v>30</v>
      </c>
      <c r="E5551">
        <v>1008.23</v>
      </c>
      <c r="F5551" t="s">
        <v>23</v>
      </c>
      <c r="G5551" t="s">
        <v>24</v>
      </c>
      <c r="H5551">
        <v>6.59</v>
      </c>
      <c r="I5551">
        <v>0</v>
      </c>
      <c r="J5551" t="s">
        <v>25</v>
      </c>
      <c r="K5551">
        <v>447745</v>
      </c>
      <c r="L5551">
        <v>19</v>
      </c>
      <c r="M5551">
        <v>0</v>
      </c>
      <c r="N5551">
        <v>0</v>
      </c>
      <c r="O5551">
        <v>0</v>
      </c>
      <c r="P5551">
        <v>0</v>
      </c>
      <c r="Q5551">
        <v>0</v>
      </c>
      <c r="R5551" t="s">
        <v>13696</v>
      </c>
    </row>
    <row r="5552" spans="1:19">
      <c r="A5552" t="s">
        <v>13697</v>
      </c>
      <c r="B5552" t="s">
        <v>7080</v>
      </c>
      <c r="C5552" t="s">
        <v>128</v>
      </c>
      <c r="D5552" t="s">
        <v>22</v>
      </c>
      <c r="E5552">
        <v>164.33</v>
      </c>
      <c r="F5552" t="s">
        <v>23</v>
      </c>
      <c r="G5552" t="s">
        <v>24</v>
      </c>
      <c r="H5552">
        <v>6.32</v>
      </c>
      <c r="I5552">
        <v>0</v>
      </c>
      <c r="J5552" t="s">
        <v>31</v>
      </c>
      <c r="K5552">
        <v>467461</v>
      </c>
      <c r="L5552">
        <v>16</v>
      </c>
      <c r="M5552">
        <v>0</v>
      </c>
      <c r="N5552">
        <v>0</v>
      </c>
      <c r="O5552">
        <v>0</v>
      </c>
      <c r="P5552">
        <v>0</v>
      </c>
      <c r="Q5552">
        <v>0</v>
      </c>
      <c r="R5552" t="s">
        <v>13698</v>
      </c>
    </row>
    <row r="5553" spans="1:19">
      <c r="A5553" t="s">
        <v>13699</v>
      </c>
      <c r="B5553" t="s">
        <v>9567</v>
      </c>
      <c r="C5553" t="s">
        <v>128</v>
      </c>
      <c r="D5553" t="s">
        <v>30</v>
      </c>
      <c r="E5553">
        <v>205.4</v>
      </c>
      <c r="F5553" t="s">
        <v>23</v>
      </c>
      <c r="G5553" t="s">
        <v>24</v>
      </c>
      <c r="H5553">
        <v>0.67</v>
      </c>
      <c r="I5553">
        <v>0</v>
      </c>
      <c r="J5553" t="s">
        <v>25</v>
      </c>
      <c r="K5553">
        <v>422808</v>
      </c>
      <c r="L5553">
        <v>25</v>
      </c>
      <c r="M5553">
        <v>0</v>
      </c>
      <c r="N5553">
        <v>0</v>
      </c>
      <c r="O5553">
        <v>0</v>
      </c>
      <c r="P5553">
        <v>0</v>
      </c>
      <c r="Q5553">
        <v>0</v>
      </c>
      <c r="R5553" t="s">
        <v>13700</v>
      </c>
    </row>
    <row r="5554" spans="1:19">
      <c r="A5554" t="s">
        <v>13701</v>
      </c>
      <c r="B5554" t="s">
        <v>5404</v>
      </c>
      <c r="C5554" t="s">
        <v>21</v>
      </c>
      <c r="D5554" t="s">
        <v>70</v>
      </c>
      <c r="E5554">
        <v>679.07</v>
      </c>
      <c r="F5554" t="s">
        <v>39</v>
      </c>
      <c r="G5554" t="s">
        <v>40</v>
      </c>
      <c r="H5554">
        <v>9.41</v>
      </c>
      <c r="I5554">
        <v>0</v>
      </c>
      <c r="J5554" t="s">
        <v>144</v>
      </c>
      <c r="K5554">
        <v>419206</v>
      </c>
      <c r="L5554">
        <v>15</v>
      </c>
      <c r="M5554">
        <v>0</v>
      </c>
      <c r="N5554">
        <v>0</v>
      </c>
      <c r="O5554">
        <v>0</v>
      </c>
      <c r="P5554">
        <v>0</v>
      </c>
      <c r="Q5554">
        <v>0</v>
      </c>
      <c r="R5554" t="s">
        <v>13702</v>
      </c>
    </row>
    <row r="5555" spans="1:19">
      <c r="A5555" t="s">
        <v>13703</v>
      </c>
      <c r="B5555" t="s">
        <v>4502</v>
      </c>
      <c r="C5555" t="s">
        <v>29</v>
      </c>
      <c r="D5555" t="s">
        <v>30</v>
      </c>
      <c r="E5555">
        <v>829.8</v>
      </c>
      <c r="F5555" t="s">
        <v>39</v>
      </c>
      <c r="G5555" t="s">
        <v>24</v>
      </c>
      <c r="H5555">
        <v>10.6</v>
      </c>
      <c r="I5555">
        <v>0</v>
      </c>
      <c r="J5555" t="s">
        <v>48</v>
      </c>
      <c r="K5555">
        <v>532176</v>
      </c>
      <c r="L5555">
        <v>25</v>
      </c>
      <c r="M5555">
        <v>0</v>
      </c>
      <c r="N5555">
        <v>0</v>
      </c>
      <c r="O5555">
        <v>0</v>
      </c>
      <c r="P5555">
        <v>0</v>
      </c>
      <c r="Q5555">
        <v>0</v>
      </c>
      <c r="R5555" t="s">
        <v>13704</v>
      </c>
      <c r="S5555" t="s">
        <v>50</v>
      </c>
    </row>
    <row r="5556" spans="1:19">
      <c r="A5556" t="s">
        <v>13705</v>
      </c>
      <c r="B5556" t="s">
        <v>13706</v>
      </c>
      <c r="C5556" t="s">
        <v>111</v>
      </c>
      <c r="D5556" t="s">
        <v>54</v>
      </c>
      <c r="E5556">
        <v>911.03</v>
      </c>
      <c r="F5556" t="s">
        <v>39</v>
      </c>
      <c r="G5556" t="s">
        <v>24</v>
      </c>
      <c r="H5556">
        <v>11.21</v>
      </c>
      <c r="I5556">
        <v>0</v>
      </c>
      <c r="J5556" t="s">
        <v>25</v>
      </c>
      <c r="K5556">
        <v>427058</v>
      </c>
      <c r="L5556">
        <v>13</v>
      </c>
      <c r="M5556">
        <v>0</v>
      </c>
      <c r="N5556">
        <v>0</v>
      </c>
      <c r="O5556">
        <v>0</v>
      </c>
      <c r="P5556">
        <v>0</v>
      </c>
      <c r="Q5556">
        <v>0</v>
      </c>
      <c r="R5556" t="s">
        <v>13707</v>
      </c>
      <c r="S5556" t="s">
        <v>50</v>
      </c>
    </row>
    <row r="5557" spans="1:19">
      <c r="A5557" t="s">
        <v>13708</v>
      </c>
      <c r="B5557" t="s">
        <v>1191</v>
      </c>
      <c r="C5557" t="s">
        <v>44</v>
      </c>
      <c r="D5557" t="s">
        <v>54</v>
      </c>
      <c r="E5557">
        <v>422.85</v>
      </c>
      <c r="F5557" t="s">
        <v>39</v>
      </c>
      <c r="G5557" t="s">
        <v>40</v>
      </c>
      <c r="H5557">
        <v>15.87</v>
      </c>
      <c r="I5557">
        <v>0</v>
      </c>
      <c r="J5557" t="s">
        <v>48</v>
      </c>
      <c r="K5557">
        <v>554222</v>
      </c>
      <c r="L5557">
        <v>25</v>
      </c>
      <c r="M5557">
        <v>0</v>
      </c>
      <c r="N5557">
        <v>0</v>
      </c>
      <c r="O5557">
        <v>0</v>
      </c>
      <c r="P5557">
        <v>0</v>
      </c>
      <c r="Q5557">
        <v>0</v>
      </c>
      <c r="R5557" t="s">
        <v>13709</v>
      </c>
    </row>
    <row r="5558" spans="1:19">
      <c r="A5558" t="s">
        <v>13710</v>
      </c>
      <c r="B5558" t="s">
        <v>9169</v>
      </c>
      <c r="C5558" t="s">
        <v>21</v>
      </c>
      <c r="D5558" t="s">
        <v>30</v>
      </c>
      <c r="E5558">
        <v>325.57</v>
      </c>
      <c r="F5558" t="s">
        <v>23</v>
      </c>
      <c r="G5558" t="s">
        <v>24</v>
      </c>
      <c r="H5558">
        <v>8.19</v>
      </c>
      <c r="I5558">
        <v>0</v>
      </c>
      <c r="J5558" t="s">
        <v>25</v>
      </c>
      <c r="K5558">
        <v>530806</v>
      </c>
      <c r="L5558">
        <v>10</v>
      </c>
      <c r="M5558">
        <v>0</v>
      </c>
      <c r="N5558">
        <v>0</v>
      </c>
      <c r="O5558">
        <v>0</v>
      </c>
      <c r="P5558">
        <v>0</v>
      </c>
      <c r="Q5558">
        <v>0</v>
      </c>
      <c r="R5558" t="s">
        <v>13711</v>
      </c>
    </row>
    <row r="5559" spans="1:19">
      <c r="A5559" t="s">
        <v>13712</v>
      </c>
      <c r="B5559" t="s">
        <v>796</v>
      </c>
      <c r="C5559" t="s">
        <v>44</v>
      </c>
      <c r="D5559" t="s">
        <v>70</v>
      </c>
      <c r="E5559">
        <v>272.88</v>
      </c>
      <c r="F5559" t="s">
        <v>23</v>
      </c>
      <c r="G5559" t="s">
        <v>24</v>
      </c>
      <c r="H5559">
        <v>10.8</v>
      </c>
      <c r="I5559">
        <v>0</v>
      </c>
      <c r="J5559" t="s">
        <v>25</v>
      </c>
      <c r="K5559">
        <v>446660</v>
      </c>
      <c r="L5559">
        <v>12</v>
      </c>
      <c r="M5559">
        <v>0</v>
      </c>
      <c r="N5559">
        <v>0</v>
      </c>
      <c r="O5559">
        <v>0</v>
      </c>
      <c r="P5559">
        <v>0</v>
      </c>
      <c r="Q5559">
        <v>0</v>
      </c>
      <c r="R5559" t="s">
        <v>13713</v>
      </c>
    </row>
    <row r="5560" spans="1:19">
      <c r="A5560" t="s">
        <v>13714</v>
      </c>
      <c r="B5560" t="s">
        <v>13715</v>
      </c>
      <c r="C5560" t="s">
        <v>29</v>
      </c>
      <c r="D5560" t="s">
        <v>30</v>
      </c>
      <c r="E5560">
        <v>1391.13</v>
      </c>
      <c r="F5560" t="s">
        <v>23</v>
      </c>
      <c r="G5560" t="s">
        <v>24</v>
      </c>
      <c r="H5560">
        <v>4.8099999999999996</v>
      </c>
      <c r="I5560">
        <v>0</v>
      </c>
      <c r="J5560" t="s">
        <v>48</v>
      </c>
      <c r="K5560">
        <v>530135</v>
      </c>
      <c r="L5560">
        <v>53</v>
      </c>
      <c r="M5560">
        <v>1</v>
      </c>
      <c r="N5560">
        <v>0</v>
      </c>
      <c r="O5560">
        <v>0</v>
      </c>
      <c r="P5560">
        <v>0</v>
      </c>
      <c r="Q5560">
        <v>1</v>
      </c>
      <c r="R5560" t="s">
        <v>13716</v>
      </c>
    </row>
    <row r="5561" spans="1:19">
      <c r="A5561" t="s">
        <v>13717</v>
      </c>
      <c r="B5561" t="s">
        <v>3633</v>
      </c>
      <c r="C5561" t="s">
        <v>35</v>
      </c>
      <c r="D5561" t="s">
        <v>22</v>
      </c>
      <c r="E5561">
        <v>262.64999999999998</v>
      </c>
      <c r="F5561" t="s">
        <v>23</v>
      </c>
      <c r="G5561" t="s">
        <v>24</v>
      </c>
      <c r="H5561">
        <v>6.69</v>
      </c>
      <c r="I5561">
        <v>0</v>
      </c>
      <c r="J5561" t="s">
        <v>31</v>
      </c>
      <c r="K5561">
        <v>452437</v>
      </c>
      <c r="L5561">
        <v>16</v>
      </c>
      <c r="M5561">
        <v>0</v>
      </c>
      <c r="N5561">
        <v>0</v>
      </c>
      <c r="O5561">
        <v>0</v>
      </c>
      <c r="P5561">
        <v>0</v>
      </c>
      <c r="Q5561">
        <v>0</v>
      </c>
      <c r="R5561" t="s">
        <v>13718</v>
      </c>
    </row>
    <row r="5562" spans="1:19">
      <c r="A5562" t="s">
        <v>13719</v>
      </c>
      <c r="B5562" t="s">
        <v>2664</v>
      </c>
      <c r="C5562" t="s">
        <v>21</v>
      </c>
      <c r="D5562" t="s">
        <v>22</v>
      </c>
      <c r="E5562">
        <v>178.78</v>
      </c>
      <c r="F5562" t="s">
        <v>39</v>
      </c>
      <c r="G5562" t="s">
        <v>40</v>
      </c>
      <c r="H5562">
        <v>9.66</v>
      </c>
      <c r="I5562">
        <v>0</v>
      </c>
      <c r="J5562" t="s">
        <v>25</v>
      </c>
      <c r="K5562">
        <v>413595</v>
      </c>
      <c r="L5562">
        <v>10</v>
      </c>
      <c r="M5562">
        <v>0</v>
      </c>
      <c r="N5562">
        <v>0</v>
      </c>
      <c r="O5562">
        <v>0</v>
      </c>
      <c r="P5562">
        <v>0</v>
      </c>
      <c r="Q5562">
        <v>0</v>
      </c>
      <c r="R5562" t="s">
        <v>13720</v>
      </c>
    </row>
    <row r="5563" spans="1:19">
      <c r="A5563" t="s">
        <v>13721</v>
      </c>
      <c r="B5563" t="s">
        <v>1106</v>
      </c>
      <c r="C5563" t="s">
        <v>21</v>
      </c>
      <c r="D5563" t="s">
        <v>70</v>
      </c>
      <c r="E5563">
        <v>1128.52</v>
      </c>
      <c r="F5563" t="s">
        <v>39</v>
      </c>
      <c r="G5563" t="s">
        <v>24</v>
      </c>
      <c r="H5563">
        <v>2.94</v>
      </c>
      <c r="I5563">
        <v>0</v>
      </c>
      <c r="J5563" t="s">
        <v>25</v>
      </c>
      <c r="K5563">
        <v>542343</v>
      </c>
      <c r="L5563">
        <v>16</v>
      </c>
      <c r="M5563">
        <v>0</v>
      </c>
      <c r="N5563">
        <v>0</v>
      </c>
      <c r="O5563">
        <v>0</v>
      </c>
      <c r="P5563">
        <v>0</v>
      </c>
      <c r="Q5563">
        <v>0</v>
      </c>
      <c r="R5563" t="s">
        <v>13722</v>
      </c>
      <c r="S5563" t="s">
        <v>50</v>
      </c>
    </row>
    <row r="5564" spans="1:19">
      <c r="A5564" t="s">
        <v>13723</v>
      </c>
      <c r="B5564" t="s">
        <v>13724</v>
      </c>
      <c r="C5564" t="s">
        <v>44</v>
      </c>
      <c r="D5564" t="s">
        <v>70</v>
      </c>
      <c r="E5564">
        <v>364.78</v>
      </c>
      <c r="F5564" t="s">
        <v>23</v>
      </c>
      <c r="G5564" t="s">
        <v>24</v>
      </c>
      <c r="H5564">
        <v>11.95</v>
      </c>
      <c r="I5564">
        <v>0</v>
      </c>
      <c r="J5564" t="s">
        <v>31</v>
      </c>
      <c r="K5564">
        <v>486043</v>
      </c>
      <c r="L5564">
        <v>50</v>
      </c>
      <c r="M5564">
        <v>0</v>
      </c>
      <c r="N5564">
        <v>0</v>
      </c>
      <c r="O5564">
        <v>1</v>
      </c>
      <c r="P5564">
        <v>0</v>
      </c>
      <c r="Q5564">
        <v>0</v>
      </c>
      <c r="R5564" t="s">
        <v>13725</v>
      </c>
    </row>
    <row r="5565" spans="1:19">
      <c r="A5565" t="s">
        <v>13726</v>
      </c>
      <c r="B5565" t="s">
        <v>6452</v>
      </c>
      <c r="C5565" t="s">
        <v>121</v>
      </c>
      <c r="D5565" t="s">
        <v>30</v>
      </c>
      <c r="E5565">
        <v>1052.1600000000001</v>
      </c>
      <c r="F5565" t="s">
        <v>23</v>
      </c>
      <c r="G5565" t="s">
        <v>24</v>
      </c>
      <c r="H5565">
        <v>6.34</v>
      </c>
      <c r="I5565">
        <v>0</v>
      </c>
      <c r="J5565" t="s">
        <v>25</v>
      </c>
      <c r="K5565">
        <v>550465</v>
      </c>
      <c r="L5565">
        <v>23</v>
      </c>
      <c r="M5565">
        <v>0</v>
      </c>
      <c r="N5565">
        <v>0</v>
      </c>
      <c r="O5565">
        <v>0</v>
      </c>
      <c r="P5565">
        <v>0</v>
      </c>
      <c r="Q5565">
        <v>0</v>
      </c>
      <c r="R5565" t="s">
        <v>13727</v>
      </c>
    </row>
    <row r="5566" spans="1:19">
      <c r="A5566" t="s">
        <v>13728</v>
      </c>
      <c r="B5566" t="s">
        <v>13556</v>
      </c>
      <c r="C5566" t="s">
        <v>21</v>
      </c>
      <c r="D5566" t="s">
        <v>30</v>
      </c>
      <c r="E5566">
        <v>1727.47</v>
      </c>
      <c r="F5566" t="s">
        <v>55</v>
      </c>
      <c r="G5566" t="s">
        <v>40</v>
      </c>
      <c r="H5566">
        <v>1.26</v>
      </c>
      <c r="I5566">
        <v>0</v>
      </c>
      <c r="J5566" t="s">
        <v>25</v>
      </c>
      <c r="K5566">
        <v>407955</v>
      </c>
      <c r="L5566">
        <v>14</v>
      </c>
      <c r="M5566">
        <v>0</v>
      </c>
      <c r="N5566">
        <v>0</v>
      </c>
      <c r="O5566">
        <v>0</v>
      </c>
      <c r="P5566">
        <v>0</v>
      </c>
      <c r="Q5566">
        <v>0</v>
      </c>
      <c r="R5566" t="s">
        <v>13729</v>
      </c>
    </row>
    <row r="5567" spans="1:19">
      <c r="A5567" t="s">
        <v>13730</v>
      </c>
      <c r="B5567" t="s">
        <v>11725</v>
      </c>
      <c r="C5567" t="s">
        <v>35</v>
      </c>
      <c r="D5567" t="s">
        <v>54</v>
      </c>
      <c r="E5567">
        <v>141.47</v>
      </c>
      <c r="F5567" t="s">
        <v>39</v>
      </c>
      <c r="G5567" t="s">
        <v>40</v>
      </c>
      <c r="H5567">
        <v>17.71</v>
      </c>
      <c r="I5567">
        <v>0</v>
      </c>
      <c r="J5567" t="s">
        <v>25</v>
      </c>
      <c r="K5567">
        <v>551083</v>
      </c>
      <c r="L5567">
        <v>12</v>
      </c>
      <c r="M5567">
        <v>0</v>
      </c>
      <c r="N5567">
        <v>0</v>
      </c>
      <c r="O5567">
        <v>0</v>
      </c>
      <c r="P5567">
        <v>0</v>
      </c>
      <c r="Q5567">
        <v>0</v>
      </c>
      <c r="R5567" t="s">
        <v>13731</v>
      </c>
    </row>
    <row r="5568" spans="1:19">
      <c r="A5568" t="s">
        <v>13732</v>
      </c>
      <c r="B5568" t="s">
        <v>2102</v>
      </c>
      <c r="C5568" t="s">
        <v>44</v>
      </c>
      <c r="D5568" t="s">
        <v>22</v>
      </c>
      <c r="E5568">
        <v>858.85</v>
      </c>
      <c r="F5568" t="s">
        <v>23</v>
      </c>
      <c r="G5568" t="s">
        <v>24</v>
      </c>
      <c r="H5568">
        <v>11.82</v>
      </c>
      <c r="I5568">
        <v>0</v>
      </c>
      <c r="J5568" t="s">
        <v>25</v>
      </c>
      <c r="K5568">
        <v>559773</v>
      </c>
      <c r="L5568">
        <v>16</v>
      </c>
      <c r="M5568">
        <v>0</v>
      </c>
      <c r="N5568">
        <v>0</v>
      </c>
      <c r="O5568">
        <v>0</v>
      </c>
      <c r="P5568">
        <v>0</v>
      </c>
      <c r="Q5568">
        <v>0</v>
      </c>
      <c r="R5568" t="s">
        <v>13733</v>
      </c>
    </row>
    <row r="5569" spans="1:19">
      <c r="A5569" t="s">
        <v>13734</v>
      </c>
      <c r="B5569" t="s">
        <v>1509</v>
      </c>
      <c r="C5569" t="s">
        <v>44</v>
      </c>
      <c r="D5569" t="s">
        <v>30</v>
      </c>
      <c r="E5569">
        <v>4.38</v>
      </c>
      <c r="F5569" t="s">
        <v>23</v>
      </c>
      <c r="G5569" t="s">
        <v>24</v>
      </c>
      <c r="H5569">
        <v>0.77</v>
      </c>
      <c r="I5569">
        <v>0</v>
      </c>
      <c r="J5569" t="s">
        <v>48</v>
      </c>
      <c r="K5569">
        <v>400719</v>
      </c>
      <c r="L5569">
        <v>85</v>
      </c>
      <c r="M5569">
        <v>1</v>
      </c>
      <c r="N5569">
        <v>0</v>
      </c>
      <c r="O5569">
        <v>0</v>
      </c>
      <c r="P5569">
        <v>0</v>
      </c>
      <c r="Q5569">
        <v>0</v>
      </c>
      <c r="R5569" t="s">
        <v>13735</v>
      </c>
    </row>
    <row r="5570" spans="1:19">
      <c r="A5570" t="s">
        <v>13736</v>
      </c>
      <c r="B5570" t="s">
        <v>675</v>
      </c>
      <c r="C5570" t="s">
        <v>21</v>
      </c>
      <c r="D5570" t="s">
        <v>22</v>
      </c>
      <c r="E5570">
        <v>209.23</v>
      </c>
      <c r="F5570" t="s">
        <v>23</v>
      </c>
      <c r="G5570" t="s">
        <v>24</v>
      </c>
      <c r="H5570">
        <v>2.64</v>
      </c>
      <c r="I5570">
        <v>0</v>
      </c>
      <c r="J5570" t="s">
        <v>144</v>
      </c>
      <c r="K5570">
        <v>541524</v>
      </c>
      <c r="L5570">
        <v>31</v>
      </c>
      <c r="M5570">
        <v>0</v>
      </c>
      <c r="N5570">
        <v>0</v>
      </c>
      <c r="O5570">
        <v>0</v>
      </c>
      <c r="P5570">
        <v>1</v>
      </c>
      <c r="Q5570">
        <v>0</v>
      </c>
      <c r="R5570" t="s">
        <v>13737</v>
      </c>
    </row>
    <row r="5571" spans="1:19">
      <c r="A5571" t="s">
        <v>13738</v>
      </c>
      <c r="B5571" t="s">
        <v>4880</v>
      </c>
      <c r="C5571" t="s">
        <v>21</v>
      </c>
      <c r="D5571" t="s">
        <v>30</v>
      </c>
      <c r="E5571">
        <v>413.85</v>
      </c>
      <c r="F5571" t="s">
        <v>23</v>
      </c>
      <c r="G5571" t="s">
        <v>24</v>
      </c>
      <c r="H5571">
        <v>9.3699999999999992</v>
      </c>
      <c r="I5571">
        <v>0</v>
      </c>
      <c r="J5571" t="s">
        <v>144</v>
      </c>
      <c r="K5571">
        <v>434364</v>
      </c>
      <c r="L5571">
        <v>14</v>
      </c>
      <c r="M5571">
        <v>0</v>
      </c>
      <c r="N5571">
        <v>0</v>
      </c>
      <c r="O5571">
        <v>0</v>
      </c>
      <c r="P5571">
        <v>0</v>
      </c>
      <c r="Q5571">
        <v>0</v>
      </c>
      <c r="R5571" t="s">
        <v>13739</v>
      </c>
    </row>
    <row r="5572" spans="1:19">
      <c r="A5572" t="s">
        <v>13740</v>
      </c>
      <c r="B5572" t="s">
        <v>747</v>
      </c>
      <c r="C5572" t="s">
        <v>21</v>
      </c>
      <c r="D5572" t="s">
        <v>30</v>
      </c>
      <c r="E5572">
        <v>493.4</v>
      </c>
      <c r="F5572" t="s">
        <v>23</v>
      </c>
      <c r="G5572" t="s">
        <v>24</v>
      </c>
      <c r="H5572">
        <v>6.48</v>
      </c>
      <c r="I5572">
        <v>0</v>
      </c>
      <c r="J5572" t="s">
        <v>144</v>
      </c>
      <c r="K5572">
        <v>556353</v>
      </c>
      <c r="L5572">
        <v>22</v>
      </c>
      <c r="M5572">
        <v>0</v>
      </c>
      <c r="N5572">
        <v>0</v>
      </c>
      <c r="O5572">
        <v>0</v>
      </c>
      <c r="P5572">
        <v>0</v>
      </c>
      <c r="Q5572">
        <v>0</v>
      </c>
      <c r="R5572" t="s">
        <v>13741</v>
      </c>
    </row>
    <row r="5573" spans="1:19">
      <c r="A5573" t="s">
        <v>13742</v>
      </c>
      <c r="B5573" t="s">
        <v>6349</v>
      </c>
      <c r="C5573" t="s">
        <v>21</v>
      </c>
      <c r="D5573" t="s">
        <v>70</v>
      </c>
      <c r="E5573">
        <v>423.73</v>
      </c>
      <c r="F5573" t="s">
        <v>23</v>
      </c>
      <c r="G5573" t="s">
        <v>24</v>
      </c>
      <c r="H5573">
        <v>2.27</v>
      </c>
      <c r="I5573">
        <v>0</v>
      </c>
      <c r="J5573" t="s">
        <v>31</v>
      </c>
      <c r="K5573">
        <v>450461</v>
      </c>
      <c r="L5573">
        <v>18</v>
      </c>
      <c r="M5573">
        <v>0</v>
      </c>
      <c r="N5573">
        <v>0</v>
      </c>
      <c r="O5573">
        <v>0</v>
      </c>
      <c r="P5573">
        <v>0</v>
      </c>
      <c r="Q5573">
        <v>0</v>
      </c>
      <c r="R5573" t="s">
        <v>13743</v>
      </c>
    </row>
    <row r="5574" spans="1:19">
      <c r="A5574" t="s">
        <v>13744</v>
      </c>
      <c r="B5574" t="s">
        <v>10085</v>
      </c>
      <c r="C5574" t="s">
        <v>35</v>
      </c>
      <c r="D5574" t="s">
        <v>70</v>
      </c>
      <c r="E5574">
        <v>456.16</v>
      </c>
      <c r="F5574" t="s">
        <v>39</v>
      </c>
      <c r="G5574" t="s">
        <v>40</v>
      </c>
      <c r="H5574">
        <v>5.63</v>
      </c>
      <c r="I5574">
        <v>0</v>
      </c>
      <c r="J5574" t="s">
        <v>31</v>
      </c>
      <c r="K5574">
        <v>524940</v>
      </c>
      <c r="L5574">
        <v>12</v>
      </c>
      <c r="M5574">
        <v>0</v>
      </c>
      <c r="N5574">
        <v>0</v>
      </c>
      <c r="O5574">
        <v>0</v>
      </c>
      <c r="P5574">
        <v>0</v>
      </c>
      <c r="Q5574">
        <v>0</v>
      </c>
      <c r="R5574" t="s">
        <v>13745</v>
      </c>
    </row>
    <row r="5575" spans="1:19">
      <c r="A5575" t="s">
        <v>13746</v>
      </c>
      <c r="B5575" t="s">
        <v>7366</v>
      </c>
      <c r="C5575" t="s">
        <v>21</v>
      </c>
      <c r="D5575" t="s">
        <v>22</v>
      </c>
      <c r="E5575">
        <v>756.65</v>
      </c>
      <c r="F5575" t="s">
        <v>23</v>
      </c>
      <c r="G5575" t="s">
        <v>24</v>
      </c>
      <c r="H5575">
        <v>2.4900000000000002</v>
      </c>
      <c r="I5575">
        <v>0</v>
      </c>
      <c r="J5575" t="s">
        <v>25</v>
      </c>
      <c r="K5575">
        <v>407854</v>
      </c>
      <c r="L5575">
        <v>21</v>
      </c>
      <c r="M5575">
        <v>0</v>
      </c>
      <c r="N5575">
        <v>0</v>
      </c>
      <c r="O5575">
        <v>0</v>
      </c>
      <c r="P5575">
        <v>0</v>
      </c>
      <c r="Q5575">
        <v>0</v>
      </c>
      <c r="R5575" t="s">
        <v>13747</v>
      </c>
    </row>
    <row r="5576" spans="1:19">
      <c r="A5576" t="s">
        <v>13748</v>
      </c>
      <c r="B5576" t="s">
        <v>3293</v>
      </c>
      <c r="C5576" t="s">
        <v>35</v>
      </c>
      <c r="D5576" t="s">
        <v>30</v>
      </c>
      <c r="E5576">
        <v>1093.74</v>
      </c>
      <c r="F5576" t="s">
        <v>39</v>
      </c>
      <c r="G5576" t="s">
        <v>40</v>
      </c>
      <c r="H5576">
        <v>5.52</v>
      </c>
      <c r="I5576">
        <v>0</v>
      </c>
      <c r="J5576" t="s">
        <v>25</v>
      </c>
      <c r="K5576">
        <v>489082</v>
      </c>
      <c r="L5576">
        <v>53</v>
      </c>
      <c r="M5576">
        <v>1</v>
      </c>
      <c r="N5576">
        <v>0</v>
      </c>
      <c r="O5576">
        <v>0</v>
      </c>
      <c r="P5576">
        <v>0</v>
      </c>
      <c r="Q5576">
        <v>1</v>
      </c>
      <c r="R5576" t="s">
        <v>13749</v>
      </c>
    </row>
    <row r="5577" spans="1:19">
      <c r="A5577" t="s">
        <v>13750</v>
      </c>
      <c r="B5577" t="s">
        <v>4867</v>
      </c>
      <c r="C5577" t="s">
        <v>29</v>
      </c>
      <c r="D5577" t="s">
        <v>70</v>
      </c>
      <c r="E5577">
        <v>973.58</v>
      </c>
      <c r="F5577" t="s">
        <v>23</v>
      </c>
      <c r="G5577" t="s">
        <v>24</v>
      </c>
      <c r="H5577">
        <v>0.99</v>
      </c>
      <c r="I5577">
        <v>0</v>
      </c>
      <c r="J5577" t="s">
        <v>48</v>
      </c>
      <c r="K5577">
        <v>479187</v>
      </c>
      <c r="L5577">
        <v>19</v>
      </c>
      <c r="M5577">
        <v>0</v>
      </c>
      <c r="N5577">
        <v>0</v>
      </c>
      <c r="O5577">
        <v>0</v>
      </c>
      <c r="P5577">
        <v>0</v>
      </c>
      <c r="Q5577">
        <v>0</v>
      </c>
      <c r="R5577" t="s">
        <v>13751</v>
      </c>
    </row>
    <row r="5578" spans="1:19">
      <c r="A5578" t="s">
        <v>13752</v>
      </c>
      <c r="B5578" t="s">
        <v>8653</v>
      </c>
      <c r="C5578" t="s">
        <v>21</v>
      </c>
      <c r="D5578" t="s">
        <v>30</v>
      </c>
      <c r="E5578">
        <v>1149.1500000000001</v>
      </c>
      <c r="F5578" t="s">
        <v>23</v>
      </c>
      <c r="G5578" t="s">
        <v>24</v>
      </c>
      <c r="H5578">
        <v>0.68</v>
      </c>
      <c r="I5578">
        <v>0</v>
      </c>
      <c r="J5578" t="s">
        <v>25</v>
      </c>
      <c r="K5578">
        <v>460093</v>
      </c>
      <c r="L5578">
        <v>19</v>
      </c>
      <c r="M5578">
        <v>0</v>
      </c>
      <c r="N5578">
        <v>0</v>
      </c>
      <c r="O5578">
        <v>0</v>
      </c>
      <c r="P5578">
        <v>0</v>
      </c>
      <c r="Q5578">
        <v>0</v>
      </c>
      <c r="R5578" t="s">
        <v>13753</v>
      </c>
    </row>
    <row r="5579" spans="1:19">
      <c r="A5579" t="s">
        <v>13754</v>
      </c>
      <c r="B5579" t="s">
        <v>8438</v>
      </c>
      <c r="C5579" t="s">
        <v>60</v>
      </c>
      <c r="D5579" t="s">
        <v>30</v>
      </c>
      <c r="E5579">
        <v>208.83</v>
      </c>
      <c r="F5579" t="s">
        <v>55</v>
      </c>
      <c r="G5579" t="s">
        <v>40</v>
      </c>
      <c r="H5579">
        <v>9.86</v>
      </c>
      <c r="I5579">
        <v>0</v>
      </c>
      <c r="J5579" t="s">
        <v>25</v>
      </c>
      <c r="K5579">
        <v>473854</v>
      </c>
      <c r="L5579">
        <v>20</v>
      </c>
      <c r="M5579">
        <v>0</v>
      </c>
      <c r="N5579">
        <v>0</v>
      </c>
      <c r="O5579">
        <v>0</v>
      </c>
      <c r="P5579">
        <v>0</v>
      </c>
      <c r="Q5579">
        <v>0</v>
      </c>
      <c r="R5579" t="s">
        <v>13755</v>
      </c>
    </row>
    <row r="5580" spans="1:19">
      <c r="A5580" t="s">
        <v>13756</v>
      </c>
      <c r="B5580" t="s">
        <v>10085</v>
      </c>
      <c r="C5580" t="s">
        <v>35</v>
      </c>
      <c r="D5580" t="s">
        <v>70</v>
      </c>
      <c r="E5580">
        <v>445.12</v>
      </c>
      <c r="F5580" t="s">
        <v>23</v>
      </c>
      <c r="G5580" t="s">
        <v>24</v>
      </c>
      <c r="H5580">
        <v>7.68</v>
      </c>
      <c r="I5580">
        <v>0</v>
      </c>
      <c r="J5580" t="s">
        <v>31</v>
      </c>
      <c r="K5580">
        <v>551975</v>
      </c>
      <c r="L5580">
        <v>18</v>
      </c>
      <c r="M5580">
        <v>0</v>
      </c>
      <c r="N5580">
        <v>0</v>
      </c>
      <c r="O5580">
        <v>0</v>
      </c>
      <c r="P5580">
        <v>0</v>
      </c>
      <c r="Q5580">
        <v>0</v>
      </c>
      <c r="R5580" t="s">
        <v>13757</v>
      </c>
    </row>
    <row r="5581" spans="1:19">
      <c r="A5581" t="s">
        <v>13758</v>
      </c>
      <c r="B5581" t="s">
        <v>1176</v>
      </c>
      <c r="C5581" t="s">
        <v>121</v>
      </c>
      <c r="D5581" t="s">
        <v>70</v>
      </c>
      <c r="E5581">
        <v>462.3</v>
      </c>
      <c r="F5581" t="s">
        <v>23</v>
      </c>
      <c r="G5581" t="s">
        <v>24</v>
      </c>
      <c r="H5581">
        <v>1.28</v>
      </c>
      <c r="I5581">
        <v>0</v>
      </c>
      <c r="J5581" t="s">
        <v>25</v>
      </c>
      <c r="K5581">
        <v>440738</v>
      </c>
      <c r="L5581">
        <v>55</v>
      </c>
      <c r="M5581">
        <v>0</v>
      </c>
      <c r="N5581">
        <v>0</v>
      </c>
      <c r="O5581">
        <v>1</v>
      </c>
      <c r="P5581">
        <v>0</v>
      </c>
      <c r="Q5581">
        <v>0</v>
      </c>
      <c r="R5581" t="s">
        <v>13759</v>
      </c>
    </row>
    <row r="5582" spans="1:19">
      <c r="A5582" t="s">
        <v>13760</v>
      </c>
      <c r="B5582" t="s">
        <v>5897</v>
      </c>
      <c r="C5582" t="s">
        <v>128</v>
      </c>
      <c r="D5582" t="s">
        <v>54</v>
      </c>
      <c r="E5582">
        <v>575.15</v>
      </c>
      <c r="F5582" t="s">
        <v>39</v>
      </c>
      <c r="G5582" t="s">
        <v>40</v>
      </c>
      <c r="H5582">
        <v>18.13</v>
      </c>
      <c r="I5582">
        <v>0</v>
      </c>
      <c r="J5582" t="s">
        <v>144</v>
      </c>
      <c r="K5582">
        <v>449457</v>
      </c>
      <c r="L5582">
        <v>17</v>
      </c>
      <c r="M5582">
        <v>0</v>
      </c>
      <c r="N5582">
        <v>0</v>
      </c>
      <c r="O5582">
        <v>0</v>
      </c>
      <c r="P5582">
        <v>0</v>
      </c>
      <c r="Q5582">
        <v>0</v>
      </c>
      <c r="R5582" t="s">
        <v>13761</v>
      </c>
    </row>
    <row r="5583" spans="1:19">
      <c r="A5583" t="s">
        <v>13762</v>
      </c>
      <c r="B5583" t="s">
        <v>7903</v>
      </c>
      <c r="C5583" t="s">
        <v>44</v>
      </c>
      <c r="D5583" t="s">
        <v>70</v>
      </c>
      <c r="E5583">
        <v>213.13</v>
      </c>
      <c r="F5583" t="s">
        <v>23</v>
      </c>
      <c r="G5583" t="s">
        <v>24</v>
      </c>
      <c r="H5583">
        <v>9.49</v>
      </c>
      <c r="I5583">
        <v>0</v>
      </c>
      <c r="J5583" t="s">
        <v>25</v>
      </c>
      <c r="K5583">
        <v>483875</v>
      </c>
      <c r="L5583">
        <v>15</v>
      </c>
      <c r="M5583">
        <v>0</v>
      </c>
      <c r="N5583">
        <v>0</v>
      </c>
      <c r="O5583">
        <v>0</v>
      </c>
      <c r="P5583">
        <v>0</v>
      </c>
      <c r="Q5583">
        <v>0</v>
      </c>
      <c r="R5583" t="s">
        <v>13763</v>
      </c>
    </row>
    <row r="5584" spans="1:19">
      <c r="A5584" t="s">
        <v>13764</v>
      </c>
      <c r="B5584" t="s">
        <v>5187</v>
      </c>
      <c r="C5584" t="s">
        <v>29</v>
      </c>
      <c r="D5584" t="s">
        <v>22</v>
      </c>
      <c r="E5584">
        <v>328.61</v>
      </c>
      <c r="F5584" t="s">
        <v>55</v>
      </c>
      <c r="G5584" t="s">
        <v>24</v>
      </c>
      <c r="H5584">
        <v>10.79</v>
      </c>
      <c r="I5584">
        <v>0</v>
      </c>
      <c r="J5584" t="s">
        <v>25</v>
      </c>
      <c r="K5584">
        <v>497525</v>
      </c>
      <c r="L5584">
        <v>14</v>
      </c>
      <c r="M5584">
        <v>0</v>
      </c>
      <c r="N5584">
        <v>0</v>
      </c>
      <c r="O5584">
        <v>0</v>
      </c>
      <c r="P5584">
        <v>0</v>
      </c>
      <c r="Q5584">
        <v>0</v>
      </c>
      <c r="R5584" t="s">
        <v>13765</v>
      </c>
      <c r="S5584" t="s">
        <v>57</v>
      </c>
    </row>
    <row r="5585" spans="1:19">
      <c r="A5585" t="s">
        <v>13766</v>
      </c>
      <c r="B5585" t="s">
        <v>5753</v>
      </c>
      <c r="C5585" t="s">
        <v>53</v>
      </c>
      <c r="D5585" t="s">
        <v>30</v>
      </c>
      <c r="E5585">
        <v>616.37</v>
      </c>
      <c r="F5585" t="s">
        <v>23</v>
      </c>
      <c r="G5585" t="s">
        <v>24</v>
      </c>
      <c r="H5585">
        <v>5.92</v>
      </c>
      <c r="I5585">
        <v>0</v>
      </c>
      <c r="J5585" t="s">
        <v>48</v>
      </c>
      <c r="K5585">
        <v>466578</v>
      </c>
      <c r="L5585">
        <v>14</v>
      </c>
      <c r="M5585">
        <v>0</v>
      </c>
      <c r="N5585">
        <v>0</v>
      </c>
      <c r="O5585">
        <v>0</v>
      </c>
      <c r="P5585">
        <v>0</v>
      </c>
      <c r="Q5585">
        <v>0</v>
      </c>
      <c r="R5585" t="s">
        <v>13767</v>
      </c>
    </row>
    <row r="5586" spans="1:19">
      <c r="A5586" t="s">
        <v>13768</v>
      </c>
      <c r="B5586" t="s">
        <v>10015</v>
      </c>
      <c r="C5586" t="s">
        <v>29</v>
      </c>
      <c r="D5586" t="s">
        <v>70</v>
      </c>
      <c r="E5586">
        <v>408.96</v>
      </c>
      <c r="F5586" t="s">
        <v>23</v>
      </c>
      <c r="G5586" t="s">
        <v>24</v>
      </c>
      <c r="H5586">
        <v>7.36</v>
      </c>
      <c r="I5586">
        <v>0</v>
      </c>
      <c r="J5586" t="s">
        <v>48</v>
      </c>
      <c r="K5586">
        <v>432584</v>
      </c>
      <c r="L5586">
        <v>15</v>
      </c>
      <c r="M5586">
        <v>0</v>
      </c>
      <c r="N5586">
        <v>0</v>
      </c>
      <c r="O5586">
        <v>0</v>
      </c>
      <c r="P5586">
        <v>0</v>
      </c>
      <c r="Q5586">
        <v>0</v>
      </c>
      <c r="R5586" t="s">
        <v>13769</v>
      </c>
    </row>
    <row r="5587" spans="1:19">
      <c r="A5587" t="s">
        <v>13770</v>
      </c>
      <c r="B5587" t="s">
        <v>12171</v>
      </c>
      <c r="C5587" t="s">
        <v>60</v>
      </c>
      <c r="D5587" t="s">
        <v>22</v>
      </c>
      <c r="E5587">
        <v>407.03</v>
      </c>
      <c r="F5587" t="s">
        <v>39</v>
      </c>
      <c r="G5587" t="s">
        <v>24</v>
      </c>
      <c r="H5587">
        <v>4.04</v>
      </c>
      <c r="I5587">
        <v>0</v>
      </c>
      <c r="J5587" t="s">
        <v>31</v>
      </c>
      <c r="K5587">
        <v>449573</v>
      </c>
      <c r="L5587">
        <v>11</v>
      </c>
      <c r="M5587">
        <v>0</v>
      </c>
      <c r="N5587">
        <v>0</v>
      </c>
      <c r="O5587">
        <v>0</v>
      </c>
      <c r="P5587">
        <v>0</v>
      </c>
      <c r="Q5587">
        <v>0</v>
      </c>
      <c r="R5587" t="s">
        <v>13771</v>
      </c>
      <c r="S5587" t="s">
        <v>50</v>
      </c>
    </row>
    <row r="5588" spans="1:19">
      <c r="A5588" t="s">
        <v>13772</v>
      </c>
      <c r="B5588" t="s">
        <v>10872</v>
      </c>
      <c r="C5588" t="s">
        <v>53</v>
      </c>
      <c r="D5588" t="s">
        <v>54</v>
      </c>
      <c r="E5588">
        <v>476.03</v>
      </c>
      <c r="F5588" t="s">
        <v>55</v>
      </c>
      <c r="G5588" t="s">
        <v>40</v>
      </c>
      <c r="H5588">
        <v>9.6</v>
      </c>
      <c r="I5588">
        <v>0</v>
      </c>
      <c r="J5588" t="s">
        <v>25</v>
      </c>
      <c r="K5588">
        <v>511692</v>
      </c>
      <c r="L5588">
        <v>48</v>
      </c>
      <c r="M5588">
        <v>0</v>
      </c>
      <c r="N5588">
        <v>1</v>
      </c>
      <c r="O5588">
        <v>0</v>
      </c>
      <c r="P5588">
        <v>0</v>
      </c>
      <c r="Q5588">
        <v>0</v>
      </c>
      <c r="R5588" t="s">
        <v>13773</v>
      </c>
    </row>
    <row r="5589" spans="1:19">
      <c r="A5589" t="s">
        <v>13774</v>
      </c>
      <c r="B5589" t="s">
        <v>6850</v>
      </c>
      <c r="C5589" t="s">
        <v>121</v>
      </c>
      <c r="D5589" t="s">
        <v>22</v>
      </c>
      <c r="E5589">
        <v>681.63</v>
      </c>
      <c r="F5589" t="s">
        <v>55</v>
      </c>
      <c r="G5589" t="s">
        <v>40</v>
      </c>
      <c r="H5589">
        <v>10.46</v>
      </c>
      <c r="I5589">
        <v>0</v>
      </c>
      <c r="J5589" t="s">
        <v>31</v>
      </c>
      <c r="K5589">
        <v>494041</v>
      </c>
      <c r="L5589">
        <v>20</v>
      </c>
      <c r="M5589">
        <v>0</v>
      </c>
      <c r="N5589">
        <v>0</v>
      </c>
      <c r="O5589">
        <v>0</v>
      </c>
      <c r="P5589">
        <v>0</v>
      </c>
      <c r="Q5589">
        <v>0</v>
      </c>
      <c r="R5589" t="s">
        <v>13775</v>
      </c>
    </row>
    <row r="5590" spans="1:19">
      <c r="A5590" t="s">
        <v>13776</v>
      </c>
      <c r="B5590" t="s">
        <v>2076</v>
      </c>
      <c r="C5590" t="s">
        <v>29</v>
      </c>
      <c r="D5590" t="s">
        <v>54</v>
      </c>
      <c r="E5590">
        <v>547.20000000000005</v>
      </c>
      <c r="F5590" t="s">
        <v>23</v>
      </c>
      <c r="G5590" t="s">
        <v>24</v>
      </c>
      <c r="H5590">
        <v>13.94</v>
      </c>
      <c r="I5590">
        <v>0</v>
      </c>
      <c r="J5590" t="s">
        <v>25</v>
      </c>
      <c r="K5590">
        <v>422676</v>
      </c>
      <c r="L5590">
        <v>20</v>
      </c>
      <c r="M5590">
        <v>0</v>
      </c>
      <c r="N5590">
        <v>0</v>
      </c>
      <c r="O5590">
        <v>0</v>
      </c>
      <c r="P5590">
        <v>0</v>
      </c>
      <c r="Q5590">
        <v>0</v>
      </c>
      <c r="R5590" t="s">
        <v>13777</v>
      </c>
    </row>
    <row r="5591" spans="1:19">
      <c r="A5591" t="s">
        <v>13778</v>
      </c>
      <c r="B5591" t="s">
        <v>1388</v>
      </c>
      <c r="C5591" t="s">
        <v>35</v>
      </c>
      <c r="D5591" t="s">
        <v>22</v>
      </c>
      <c r="E5591">
        <v>352.05</v>
      </c>
      <c r="F5591" t="s">
        <v>39</v>
      </c>
      <c r="G5591" t="s">
        <v>24</v>
      </c>
      <c r="H5591">
        <v>2.74</v>
      </c>
      <c r="I5591">
        <v>0</v>
      </c>
      <c r="J5591" t="s">
        <v>48</v>
      </c>
      <c r="K5591">
        <v>437117</v>
      </c>
      <c r="L5591">
        <v>17</v>
      </c>
      <c r="M5591">
        <v>0</v>
      </c>
      <c r="N5591">
        <v>0</v>
      </c>
      <c r="O5591">
        <v>0</v>
      </c>
      <c r="P5591">
        <v>0</v>
      </c>
      <c r="Q5591">
        <v>0</v>
      </c>
      <c r="R5591" t="s">
        <v>13779</v>
      </c>
      <c r="S5591" t="s">
        <v>50</v>
      </c>
    </row>
    <row r="5592" spans="1:19">
      <c r="A5592" t="s">
        <v>13780</v>
      </c>
      <c r="B5592" t="s">
        <v>7000</v>
      </c>
      <c r="C5592" t="s">
        <v>29</v>
      </c>
      <c r="D5592" t="s">
        <v>30</v>
      </c>
      <c r="E5592">
        <v>780.41</v>
      </c>
      <c r="F5592" t="s">
        <v>23</v>
      </c>
      <c r="G5592" t="s">
        <v>24</v>
      </c>
      <c r="H5592">
        <v>5.28</v>
      </c>
      <c r="I5592">
        <v>0</v>
      </c>
      <c r="J5592" t="s">
        <v>31</v>
      </c>
      <c r="K5592">
        <v>540339</v>
      </c>
      <c r="L5592">
        <v>24</v>
      </c>
      <c r="M5592">
        <v>0</v>
      </c>
      <c r="N5592">
        <v>0</v>
      </c>
      <c r="O5592">
        <v>0</v>
      </c>
      <c r="P5592">
        <v>0</v>
      </c>
      <c r="Q5592">
        <v>0</v>
      </c>
      <c r="R5592" t="s">
        <v>13781</v>
      </c>
    </row>
    <row r="5593" spans="1:19">
      <c r="A5593" t="s">
        <v>13782</v>
      </c>
      <c r="B5593" t="s">
        <v>2289</v>
      </c>
      <c r="C5593" t="s">
        <v>21</v>
      </c>
      <c r="D5593" t="s">
        <v>30</v>
      </c>
      <c r="E5593">
        <v>587.61</v>
      </c>
      <c r="F5593" t="s">
        <v>23</v>
      </c>
      <c r="G5593" t="s">
        <v>24</v>
      </c>
      <c r="H5593">
        <v>6.57</v>
      </c>
      <c r="I5593">
        <v>0</v>
      </c>
      <c r="J5593" t="s">
        <v>25</v>
      </c>
      <c r="K5593">
        <v>450727</v>
      </c>
      <c r="L5593">
        <v>20</v>
      </c>
      <c r="M5593">
        <v>0</v>
      </c>
      <c r="N5593">
        <v>0</v>
      </c>
      <c r="O5593">
        <v>0</v>
      </c>
      <c r="P5593">
        <v>0</v>
      </c>
      <c r="Q5593">
        <v>0</v>
      </c>
      <c r="R5593" t="s">
        <v>13783</v>
      </c>
    </row>
    <row r="5594" spans="1:19">
      <c r="A5594" t="s">
        <v>13784</v>
      </c>
      <c r="B5594" t="s">
        <v>4743</v>
      </c>
      <c r="C5594" t="s">
        <v>29</v>
      </c>
      <c r="D5594" t="s">
        <v>22</v>
      </c>
      <c r="E5594">
        <v>199.41</v>
      </c>
      <c r="F5594" t="s">
        <v>23</v>
      </c>
      <c r="G5594" t="s">
        <v>24</v>
      </c>
      <c r="H5594">
        <v>11.65</v>
      </c>
      <c r="I5594">
        <v>0</v>
      </c>
      <c r="J5594" t="s">
        <v>25</v>
      </c>
      <c r="K5594">
        <v>511669</v>
      </c>
      <c r="L5594">
        <v>21</v>
      </c>
      <c r="M5594">
        <v>0</v>
      </c>
      <c r="N5594">
        <v>0</v>
      </c>
      <c r="O5594">
        <v>0</v>
      </c>
      <c r="P5594">
        <v>0</v>
      </c>
      <c r="Q5594">
        <v>0</v>
      </c>
      <c r="R5594" t="s">
        <v>13785</v>
      </c>
    </row>
    <row r="5595" spans="1:19">
      <c r="A5595" t="s">
        <v>13786</v>
      </c>
      <c r="B5595" t="s">
        <v>3916</v>
      </c>
      <c r="C5595" t="s">
        <v>21</v>
      </c>
      <c r="D5595" t="s">
        <v>22</v>
      </c>
      <c r="E5595">
        <v>552.16999999999996</v>
      </c>
      <c r="F5595" t="s">
        <v>23</v>
      </c>
      <c r="G5595" t="s">
        <v>24</v>
      </c>
      <c r="H5595">
        <v>8.23</v>
      </c>
      <c r="I5595">
        <v>0</v>
      </c>
      <c r="J5595" t="s">
        <v>48</v>
      </c>
      <c r="K5595">
        <v>515710</v>
      </c>
      <c r="L5595">
        <v>12</v>
      </c>
      <c r="M5595">
        <v>0</v>
      </c>
      <c r="N5595">
        <v>0</v>
      </c>
      <c r="O5595">
        <v>0</v>
      </c>
      <c r="P5595">
        <v>0</v>
      </c>
      <c r="Q5595">
        <v>0</v>
      </c>
      <c r="R5595" t="s">
        <v>13787</v>
      </c>
    </row>
    <row r="5596" spans="1:19">
      <c r="A5596" t="s">
        <v>13788</v>
      </c>
      <c r="B5596" t="s">
        <v>1910</v>
      </c>
      <c r="C5596" t="s">
        <v>60</v>
      </c>
      <c r="D5596" t="s">
        <v>70</v>
      </c>
      <c r="E5596">
        <v>1194.6199999999999</v>
      </c>
      <c r="F5596" t="s">
        <v>55</v>
      </c>
      <c r="G5596" t="s">
        <v>40</v>
      </c>
      <c r="H5596">
        <v>2.4</v>
      </c>
      <c r="I5596">
        <v>0</v>
      </c>
      <c r="J5596" t="s">
        <v>31</v>
      </c>
      <c r="K5596">
        <v>464988</v>
      </c>
      <c r="L5596">
        <v>12</v>
      </c>
      <c r="M5596">
        <v>0</v>
      </c>
      <c r="N5596">
        <v>0</v>
      </c>
      <c r="O5596">
        <v>0</v>
      </c>
      <c r="P5596">
        <v>0</v>
      </c>
      <c r="Q5596">
        <v>0</v>
      </c>
      <c r="R5596" t="s">
        <v>13789</v>
      </c>
    </row>
    <row r="5597" spans="1:19">
      <c r="A5597" t="s">
        <v>13790</v>
      </c>
      <c r="B5597" t="s">
        <v>3205</v>
      </c>
      <c r="C5597" t="s">
        <v>121</v>
      </c>
      <c r="D5597" t="s">
        <v>54</v>
      </c>
      <c r="E5597">
        <v>2403.04</v>
      </c>
      <c r="F5597" t="s">
        <v>39</v>
      </c>
      <c r="G5597" t="s">
        <v>40</v>
      </c>
      <c r="H5597">
        <v>11.52</v>
      </c>
      <c r="I5597">
        <v>0</v>
      </c>
      <c r="J5597" t="s">
        <v>25</v>
      </c>
      <c r="K5597">
        <v>456858</v>
      </c>
      <c r="L5597">
        <v>13</v>
      </c>
      <c r="M5597">
        <v>0</v>
      </c>
      <c r="N5597">
        <v>0</v>
      </c>
      <c r="O5597">
        <v>0</v>
      </c>
      <c r="P5597">
        <v>0</v>
      </c>
      <c r="Q5597">
        <v>0</v>
      </c>
      <c r="R5597" t="s">
        <v>13791</v>
      </c>
    </row>
    <row r="5598" spans="1:19">
      <c r="A5598" t="s">
        <v>13792</v>
      </c>
      <c r="B5598" t="s">
        <v>6265</v>
      </c>
      <c r="C5598" t="s">
        <v>29</v>
      </c>
      <c r="D5598" t="s">
        <v>70</v>
      </c>
      <c r="E5598">
        <v>529.59</v>
      </c>
      <c r="F5598" t="s">
        <v>39</v>
      </c>
      <c r="G5598" t="s">
        <v>24</v>
      </c>
      <c r="H5598">
        <v>10.7</v>
      </c>
      <c r="I5598">
        <v>0</v>
      </c>
      <c r="J5598" t="s">
        <v>48</v>
      </c>
      <c r="K5598">
        <v>556069</v>
      </c>
      <c r="L5598">
        <v>24</v>
      </c>
      <c r="M5598">
        <v>0</v>
      </c>
      <c r="N5598">
        <v>0</v>
      </c>
      <c r="O5598">
        <v>0</v>
      </c>
      <c r="P5598">
        <v>0</v>
      </c>
      <c r="Q5598">
        <v>0</v>
      </c>
      <c r="R5598" t="s">
        <v>13793</v>
      </c>
      <c r="S5598" t="s">
        <v>50</v>
      </c>
    </row>
    <row r="5599" spans="1:19">
      <c r="A5599" t="s">
        <v>13794</v>
      </c>
      <c r="B5599" t="s">
        <v>3338</v>
      </c>
      <c r="C5599" t="s">
        <v>21</v>
      </c>
      <c r="D5599" t="s">
        <v>22</v>
      </c>
      <c r="E5599">
        <v>262.89</v>
      </c>
      <c r="F5599" t="s">
        <v>39</v>
      </c>
      <c r="G5599" t="s">
        <v>40</v>
      </c>
      <c r="H5599">
        <v>9.39</v>
      </c>
      <c r="I5599">
        <v>0</v>
      </c>
      <c r="J5599" t="s">
        <v>25</v>
      </c>
      <c r="K5599">
        <v>549597</v>
      </c>
      <c r="L5599">
        <v>48</v>
      </c>
      <c r="M5599">
        <v>0</v>
      </c>
      <c r="N5599">
        <v>0</v>
      </c>
      <c r="O5599">
        <v>1</v>
      </c>
      <c r="P5599">
        <v>0</v>
      </c>
      <c r="Q5599">
        <v>0</v>
      </c>
      <c r="R5599" t="s">
        <v>13795</v>
      </c>
    </row>
    <row r="5600" spans="1:19">
      <c r="A5600" t="s">
        <v>13796</v>
      </c>
      <c r="B5600" t="s">
        <v>5921</v>
      </c>
      <c r="C5600" t="s">
        <v>44</v>
      </c>
      <c r="D5600" t="s">
        <v>70</v>
      </c>
      <c r="E5600">
        <v>642.25</v>
      </c>
      <c r="F5600" t="s">
        <v>23</v>
      </c>
      <c r="G5600" t="s">
        <v>24</v>
      </c>
      <c r="H5600">
        <v>11.63</v>
      </c>
      <c r="I5600">
        <v>0</v>
      </c>
      <c r="J5600" t="s">
        <v>31</v>
      </c>
      <c r="K5600">
        <v>429165</v>
      </c>
      <c r="L5600">
        <v>22</v>
      </c>
      <c r="M5600">
        <v>0</v>
      </c>
      <c r="N5600">
        <v>0</v>
      </c>
      <c r="O5600">
        <v>0</v>
      </c>
      <c r="P5600">
        <v>0</v>
      </c>
      <c r="Q5600">
        <v>0</v>
      </c>
      <c r="R5600" t="s">
        <v>13797</v>
      </c>
    </row>
    <row r="5601" spans="1:19">
      <c r="A5601" t="s">
        <v>13798</v>
      </c>
      <c r="B5601" t="s">
        <v>8178</v>
      </c>
      <c r="C5601" t="s">
        <v>44</v>
      </c>
      <c r="D5601" t="s">
        <v>70</v>
      </c>
      <c r="E5601">
        <v>2762.37</v>
      </c>
      <c r="F5601" t="s">
        <v>23</v>
      </c>
      <c r="G5601" t="s">
        <v>24</v>
      </c>
      <c r="H5601">
        <v>8.4499999999999993</v>
      </c>
      <c r="I5601">
        <v>0</v>
      </c>
      <c r="J5601" t="s">
        <v>31</v>
      </c>
      <c r="K5601">
        <v>551610</v>
      </c>
      <c r="L5601">
        <v>19</v>
      </c>
      <c r="M5601">
        <v>0</v>
      </c>
      <c r="N5601">
        <v>0</v>
      </c>
      <c r="O5601">
        <v>0</v>
      </c>
      <c r="P5601">
        <v>0</v>
      </c>
      <c r="Q5601">
        <v>0</v>
      </c>
      <c r="R5601" t="s">
        <v>13799</v>
      </c>
    </row>
    <row r="5602" spans="1:19">
      <c r="A5602" t="s">
        <v>13800</v>
      </c>
      <c r="B5602" t="s">
        <v>693</v>
      </c>
      <c r="C5602" t="s">
        <v>44</v>
      </c>
      <c r="D5602" t="s">
        <v>22</v>
      </c>
      <c r="E5602">
        <v>1139.57</v>
      </c>
      <c r="F5602" t="s">
        <v>23</v>
      </c>
      <c r="G5602" t="s">
        <v>24</v>
      </c>
      <c r="H5602">
        <v>9.08</v>
      </c>
      <c r="I5602">
        <v>0</v>
      </c>
      <c r="J5602" t="s">
        <v>48</v>
      </c>
      <c r="K5602">
        <v>478292</v>
      </c>
      <c r="L5602">
        <v>10</v>
      </c>
      <c r="M5602">
        <v>0</v>
      </c>
      <c r="N5602">
        <v>0</v>
      </c>
      <c r="O5602">
        <v>0</v>
      </c>
      <c r="P5602">
        <v>0</v>
      </c>
      <c r="Q5602">
        <v>0</v>
      </c>
      <c r="R5602" t="s">
        <v>13801</v>
      </c>
    </row>
    <row r="5603" spans="1:19">
      <c r="A5603" t="s">
        <v>13802</v>
      </c>
      <c r="B5603" t="s">
        <v>13803</v>
      </c>
      <c r="C5603" t="s">
        <v>128</v>
      </c>
      <c r="D5603" t="s">
        <v>30</v>
      </c>
      <c r="E5603">
        <v>551.94000000000005</v>
      </c>
      <c r="F5603" t="s">
        <v>23</v>
      </c>
      <c r="G5603" t="s">
        <v>24</v>
      </c>
      <c r="H5603">
        <v>3.95</v>
      </c>
      <c r="I5603">
        <v>0</v>
      </c>
      <c r="J5603" t="s">
        <v>31</v>
      </c>
      <c r="K5603">
        <v>453681</v>
      </c>
      <c r="L5603">
        <v>17</v>
      </c>
      <c r="M5603">
        <v>0</v>
      </c>
      <c r="N5603">
        <v>0</v>
      </c>
      <c r="O5603">
        <v>0</v>
      </c>
      <c r="P5603">
        <v>0</v>
      </c>
      <c r="Q5603">
        <v>0</v>
      </c>
      <c r="R5603" t="s">
        <v>13804</v>
      </c>
    </row>
    <row r="5604" spans="1:19">
      <c r="A5604" t="s">
        <v>13805</v>
      </c>
      <c r="B5604" t="s">
        <v>2236</v>
      </c>
      <c r="C5604" t="s">
        <v>121</v>
      </c>
      <c r="D5604" t="s">
        <v>54</v>
      </c>
      <c r="E5604">
        <v>193.88</v>
      </c>
      <c r="F5604" t="s">
        <v>39</v>
      </c>
      <c r="G5604" t="s">
        <v>24</v>
      </c>
      <c r="H5604">
        <v>10.67</v>
      </c>
      <c r="I5604">
        <v>0</v>
      </c>
      <c r="J5604" t="s">
        <v>31</v>
      </c>
      <c r="K5604">
        <v>431975</v>
      </c>
      <c r="L5604">
        <v>20</v>
      </c>
      <c r="M5604">
        <v>0</v>
      </c>
      <c r="N5604">
        <v>0</v>
      </c>
      <c r="O5604">
        <v>0</v>
      </c>
      <c r="P5604">
        <v>0</v>
      </c>
      <c r="Q5604">
        <v>0</v>
      </c>
      <c r="R5604" t="s">
        <v>13806</v>
      </c>
      <c r="S5604" t="s">
        <v>50</v>
      </c>
    </row>
    <row r="5605" spans="1:19">
      <c r="A5605" t="s">
        <v>13807</v>
      </c>
      <c r="B5605" t="s">
        <v>5382</v>
      </c>
      <c r="C5605" t="s">
        <v>44</v>
      </c>
      <c r="D5605" t="s">
        <v>54</v>
      </c>
      <c r="E5605">
        <v>628.94000000000005</v>
      </c>
      <c r="F5605" t="s">
        <v>39</v>
      </c>
      <c r="G5605" t="s">
        <v>40</v>
      </c>
      <c r="H5605">
        <v>13.34</v>
      </c>
      <c r="I5605">
        <v>0</v>
      </c>
      <c r="J5605" t="s">
        <v>31</v>
      </c>
      <c r="K5605">
        <v>467812</v>
      </c>
      <c r="L5605">
        <v>46</v>
      </c>
      <c r="M5605">
        <v>0</v>
      </c>
      <c r="N5605">
        <v>1</v>
      </c>
      <c r="O5605">
        <v>0</v>
      </c>
      <c r="P5605">
        <v>0</v>
      </c>
      <c r="Q5605">
        <v>0</v>
      </c>
      <c r="R5605" t="s">
        <v>13808</v>
      </c>
    </row>
    <row r="5606" spans="1:19">
      <c r="A5606" t="s">
        <v>13809</v>
      </c>
      <c r="B5606" t="s">
        <v>1886</v>
      </c>
      <c r="C5606" t="s">
        <v>35</v>
      </c>
      <c r="D5606" t="s">
        <v>54</v>
      </c>
      <c r="E5606">
        <v>278.48</v>
      </c>
      <c r="F5606" t="s">
        <v>23</v>
      </c>
      <c r="G5606" t="s">
        <v>24</v>
      </c>
      <c r="H5606">
        <v>9.69</v>
      </c>
      <c r="I5606">
        <v>0</v>
      </c>
      <c r="J5606" t="s">
        <v>48</v>
      </c>
      <c r="K5606">
        <v>434764</v>
      </c>
      <c r="L5606">
        <v>23</v>
      </c>
      <c r="M5606">
        <v>0</v>
      </c>
      <c r="N5606">
        <v>0</v>
      </c>
      <c r="O5606">
        <v>0</v>
      </c>
      <c r="P5606">
        <v>0</v>
      </c>
      <c r="Q5606">
        <v>0</v>
      </c>
      <c r="R5606" t="s">
        <v>13810</v>
      </c>
    </row>
    <row r="5607" spans="1:19">
      <c r="A5607" t="s">
        <v>13811</v>
      </c>
      <c r="B5607" t="s">
        <v>8704</v>
      </c>
      <c r="C5607" t="s">
        <v>60</v>
      </c>
      <c r="D5607" t="s">
        <v>22</v>
      </c>
      <c r="E5607">
        <v>238.32</v>
      </c>
      <c r="F5607" t="s">
        <v>39</v>
      </c>
      <c r="G5607" t="s">
        <v>24</v>
      </c>
      <c r="H5607">
        <v>7.31</v>
      </c>
      <c r="I5607">
        <v>0</v>
      </c>
      <c r="J5607" t="s">
        <v>25</v>
      </c>
      <c r="K5607">
        <v>458413</v>
      </c>
      <c r="L5607">
        <v>12</v>
      </c>
      <c r="M5607">
        <v>0</v>
      </c>
      <c r="N5607">
        <v>0</v>
      </c>
      <c r="O5607">
        <v>0</v>
      </c>
      <c r="P5607">
        <v>0</v>
      </c>
      <c r="Q5607">
        <v>0</v>
      </c>
      <c r="R5607" t="s">
        <v>13812</v>
      </c>
      <c r="S5607" t="s">
        <v>50</v>
      </c>
    </row>
    <row r="5608" spans="1:19">
      <c r="A5608" t="s">
        <v>13813</v>
      </c>
      <c r="B5608" t="s">
        <v>7600</v>
      </c>
      <c r="C5608" t="s">
        <v>21</v>
      </c>
      <c r="D5608" t="s">
        <v>22</v>
      </c>
      <c r="E5608">
        <v>444.57</v>
      </c>
      <c r="F5608" t="s">
        <v>23</v>
      </c>
      <c r="G5608" t="s">
        <v>24</v>
      </c>
      <c r="H5608">
        <v>8.2899999999999991</v>
      </c>
      <c r="I5608">
        <v>0</v>
      </c>
      <c r="J5608" t="s">
        <v>48</v>
      </c>
      <c r="K5608">
        <v>479395</v>
      </c>
      <c r="L5608">
        <v>45</v>
      </c>
      <c r="M5608">
        <v>0</v>
      </c>
      <c r="N5608">
        <v>0</v>
      </c>
      <c r="O5608">
        <v>0</v>
      </c>
      <c r="P5608">
        <v>1</v>
      </c>
      <c r="Q5608">
        <v>0</v>
      </c>
      <c r="R5608" t="s">
        <v>13814</v>
      </c>
    </row>
    <row r="5609" spans="1:19">
      <c r="A5609" t="s">
        <v>13815</v>
      </c>
      <c r="B5609" t="s">
        <v>6823</v>
      </c>
      <c r="C5609" t="s">
        <v>29</v>
      </c>
      <c r="D5609" t="s">
        <v>54</v>
      </c>
      <c r="E5609">
        <v>328.91</v>
      </c>
      <c r="F5609" t="s">
        <v>23</v>
      </c>
      <c r="G5609" t="s">
        <v>24</v>
      </c>
      <c r="H5609">
        <v>15.7</v>
      </c>
      <c r="I5609">
        <v>0</v>
      </c>
      <c r="J5609" t="s">
        <v>31</v>
      </c>
      <c r="K5609">
        <v>547647</v>
      </c>
      <c r="L5609">
        <v>18</v>
      </c>
      <c r="M5609">
        <v>0</v>
      </c>
      <c r="N5609">
        <v>0</v>
      </c>
      <c r="O5609">
        <v>0</v>
      </c>
      <c r="P5609">
        <v>0</v>
      </c>
      <c r="Q5609">
        <v>0</v>
      </c>
      <c r="R5609" t="s">
        <v>13816</v>
      </c>
    </row>
    <row r="5610" spans="1:19">
      <c r="A5610" t="s">
        <v>13817</v>
      </c>
      <c r="B5610" t="s">
        <v>2806</v>
      </c>
      <c r="C5610" t="s">
        <v>35</v>
      </c>
      <c r="D5610" t="s">
        <v>54</v>
      </c>
      <c r="E5610">
        <v>737.17</v>
      </c>
      <c r="F5610" t="s">
        <v>23</v>
      </c>
      <c r="G5610" t="s">
        <v>24</v>
      </c>
      <c r="H5610">
        <v>12.6</v>
      </c>
      <c r="I5610">
        <v>0</v>
      </c>
      <c r="J5610" t="s">
        <v>31</v>
      </c>
      <c r="K5610">
        <v>479388</v>
      </c>
      <c r="L5610">
        <v>14</v>
      </c>
      <c r="M5610">
        <v>0</v>
      </c>
      <c r="N5610">
        <v>0</v>
      </c>
      <c r="O5610">
        <v>0</v>
      </c>
      <c r="P5610">
        <v>0</v>
      </c>
      <c r="Q5610">
        <v>0</v>
      </c>
      <c r="R5610" t="s">
        <v>13818</v>
      </c>
    </row>
    <row r="5611" spans="1:19">
      <c r="A5611" t="s">
        <v>13819</v>
      </c>
      <c r="B5611" t="s">
        <v>5936</v>
      </c>
      <c r="C5611" t="s">
        <v>21</v>
      </c>
      <c r="D5611" t="s">
        <v>70</v>
      </c>
      <c r="E5611">
        <v>562.41</v>
      </c>
      <c r="F5611" t="s">
        <v>23</v>
      </c>
      <c r="G5611" t="s">
        <v>24</v>
      </c>
      <c r="H5611">
        <v>8.44</v>
      </c>
      <c r="I5611">
        <v>0</v>
      </c>
      <c r="J5611" t="s">
        <v>144</v>
      </c>
      <c r="K5611">
        <v>503216</v>
      </c>
      <c r="L5611">
        <v>53</v>
      </c>
      <c r="M5611">
        <v>1</v>
      </c>
      <c r="N5611">
        <v>0</v>
      </c>
      <c r="O5611">
        <v>0</v>
      </c>
      <c r="P5611">
        <v>0</v>
      </c>
      <c r="Q5611">
        <v>1</v>
      </c>
      <c r="R5611" t="s">
        <v>13820</v>
      </c>
    </row>
    <row r="5612" spans="1:19">
      <c r="A5612" t="s">
        <v>13821</v>
      </c>
      <c r="B5612" t="s">
        <v>5593</v>
      </c>
      <c r="C5612" t="s">
        <v>44</v>
      </c>
      <c r="D5612" t="s">
        <v>22</v>
      </c>
      <c r="E5612">
        <v>270.95999999999998</v>
      </c>
      <c r="F5612" t="s">
        <v>55</v>
      </c>
      <c r="G5612" t="s">
        <v>40</v>
      </c>
      <c r="H5612">
        <v>11.31</v>
      </c>
      <c r="I5612">
        <v>0</v>
      </c>
      <c r="J5612" t="s">
        <v>25</v>
      </c>
      <c r="K5612">
        <v>549084</v>
      </c>
      <c r="L5612">
        <v>11</v>
      </c>
      <c r="M5612">
        <v>0</v>
      </c>
      <c r="N5612">
        <v>0</v>
      </c>
      <c r="O5612">
        <v>0</v>
      </c>
      <c r="P5612">
        <v>0</v>
      </c>
      <c r="Q5612">
        <v>0</v>
      </c>
      <c r="R5612" t="s">
        <v>13822</v>
      </c>
    </row>
    <row r="5613" spans="1:19">
      <c r="A5613" t="s">
        <v>13823</v>
      </c>
      <c r="B5613" t="s">
        <v>5139</v>
      </c>
      <c r="C5613" t="s">
        <v>29</v>
      </c>
      <c r="D5613" t="s">
        <v>70</v>
      </c>
      <c r="E5613">
        <v>263.01</v>
      </c>
      <c r="F5613" t="s">
        <v>23</v>
      </c>
      <c r="G5613" t="s">
        <v>24</v>
      </c>
      <c r="H5613">
        <v>1.86</v>
      </c>
      <c r="I5613">
        <v>0</v>
      </c>
      <c r="J5613" t="s">
        <v>48</v>
      </c>
      <c r="K5613">
        <v>474318</v>
      </c>
      <c r="L5613">
        <v>42</v>
      </c>
      <c r="M5613">
        <v>0</v>
      </c>
      <c r="N5613">
        <v>0</v>
      </c>
      <c r="O5613">
        <v>0</v>
      </c>
      <c r="P5613">
        <v>1</v>
      </c>
      <c r="Q5613">
        <v>0</v>
      </c>
      <c r="R5613" t="s">
        <v>13824</v>
      </c>
    </row>
    <row r="5614" spans="1:19">
      <c r="A5614" t="s">
        <v>13825</v>
      </c>
      <c r="B5614" t="s">
        <v>4266</v>
      </c>
      <c r="C5614" t="s">
        <v>21</v>
      </c>
      <c r="D5614" t="s">
        <v>22</v>
      </c>
      <c r="E5614">
        <v>200.29</v>
      </c>
      <c r="F5614" t="s">
        <v>23</v>
      </c>
      <c r="G5614" t="s">
        <v>24</v>
      </c>
      <c r="H5614">
        <v>11.2</v>
      </c>
      <c r="I5614">
        <v>0</v>
      </c>
      <c r="J5614" t="s">
        <v>48</v>
      </c>
      <c r="K5614">
        <v>429150</v>
      </c>
      <c r="L5614">
        <v>39</v>
      </c>
      <c r="M5614">
        <v>0</v>
      </c>
      <c r="N5614">
        <v>0</v>
      </c>
      <c r="O5614">
        <v>0</v>
      </c>
      <c r="P5614">
        <v>1</v>
      </c>
      <c r="Q5614">
        <v>0</v>
      </c>
      <c r="R5614" t="s">
        <v>13826</v>
      </c>
    </row>
    <row r="5615" spans="1:19">
      <c r="A5615" t="s">
        <v>13827</v>
      </c>
      <c r="B5615" t="s">
        <v>12644</v>
      </c>
      <c r="C5615" t="s">
        <v>121</v>
      </c>
      <c r="D5615" t="s">
        <v>54</v>
      </c>
      <c r="E5615">
        <v>555.20000000000005</v>
      </c>
      <c r="F5615" t="s">
        <v>55</v>
      </c>
      <c r="G5615" t="s">
        <v>24</v>
      </c>
      <c r="H5615">
        <v>19.61</v>
      </c>
      <c r="I5615">
        <v>0</v>
      </c>
      <c r="J5615" t="s">
        <v>31</v>
      </c>
      <c r="K5615">
        <v>528110</v>
      </c>
      <c r="L5615">
        <v>16</v>
      </c>
      <c r="M5615">
        <v>0</v>
      </c>
      <c r="N5615">
        <v>0</v>
      </c>
      <c r="O5615">
        <v>0</v>
      </c>
      <c r="P5615">
        <v>0</v>
      </c>
      <c r="Q5615">
        <v>0</v>
      </c>
      <c r="R5615" t="s">
        <v>13828</v>
      </c>
      <c r="S5615" t="s">
        <v>57</v>
      </c>
    </row>
    <row r="5616" spans="1:19">
      <c r="A5616" t="s">
        <v>13829</v>
      </c>
      <c r="B5616" t="s">
        <v>3669</v>
      </c>
      <c r="C5616" t="s">
        <v>121</v>
      </c>
      <c r="D5616" t="s">
        <v>70</v>
      </c>
      <c r="E5616">
        <v>1036.33</v>
      </c>
      <c r="F5616" t="s">
        <v>23</v>
      </c>
      <c r="G5616" t="s">
        <v>24</v>
      </c>
      <c r="H5616">
        <v>6.85</v>
      </c>
      <c r="I5616">
        <v>0</v>
      </c>
      <c r="J5616" t="s">
        <v>48</v>
      </c>
      <c r="K5616">
        <v>516056</v>
      </c>
      <c r="L5616">
        <v>22</v>
      </c>
      <c r="M5616">
        <v>0</v>
      </c>
      <c r="N5616">
        <v>0</v>
      </c>
      <c r="O5616">
        <v>0</v>
      </c>
      <c r="P5616">
        <v>0</v>
      </c>
      <c r="Q5616">
        <v>0</v>
      </c>
      <c r="R5616" t="s">
        <v>13830</v>
      </c>
    </row>
    <row r="5617" spans="1:18">
      <c r="A5617" t="s">
        <v>13831</v>
      </c>
      <c r="B5617" t="s">
        <v>9877</v>
      </c>
      <c r="C5617" t="s">
        <v>121</v>
      </c>
      <c r="D5617" t="s">
        <v>30</v>
      </c>
      <c r="E5617">
        <v>187.26</v>
      </c>
      <c r="F5617" t="s">
        <v>23</v>
      </c>
      <c r="G5617" t="s">
        <v>24</v>
      </c>
      <c r="H5617">
        <v>4.54</v>
      </c>
      <c r="I5617">
        <v>0</v>
      </c>
      <c r="J5617" t="s">
        <v>25</v>
      </c>
      <c r="K5617">
        <v>413091</v>
      </c>
      <c r="L5617">
        <v>25</v>
      </c>
      <c r="M5617">
        <v>0</v>
      </c>
      <c r="N5617">
        <v>0</v>
      </c>
      <c r="O5617">
        <v>0</v>
      </c>
      <c r="P5617">
        <v>0</v>
      </c>
      <c r="Q5617">
        <v>0</v>
      </c>
      <c r="R5617" t="s">
        <v>13832</v>
      </c>
    </row>
    <row r="5618" spans="1:18">
      <c r="A5618" t="s">
        <v>13833</v>
      </c>
      <c r="B5618" t="s">
        <v>6253</v>
      </c>
      <c r="C5618" t="s">
        <v>44</v>
      </c>
      <c r="D5618" t="s">
        <v>70</v>
      </c>
      <c r="E5618">
        <v>898.54</v>
      </c>
      <c r="F5618" t="s">
        <v>23</v>
      </c>
      <c r="G5618" t="s">
        <v>24</v>
      </c>
      <c r="H5618">
        <v>11.38</v>
      </c>
      <c r="I5618">
        <v>0</v>
      </c>
      <c r="J5618" t="s">
        <v>48</v>
      </c>
      <c r="K5618">
        <v>505243</v>
      </c>
      <c r="L5618">
        <v>12</v>
      </c>
      <c r="M5618">
        <v>0</v>
      </c>
      <c r="N5618">
        <v>0</v>
      </c>
      <c r="O5618">
        <v>0</v>
      </c>
      <c r="P5618">
        <v>0</v>
      </c>
      <c r="Q5618">
        <v>0</v>
      </c>
      <c r="R5618" t="s">
        <v>13834</v>
      </c>
    </row>
    <row r="5619" spans="1:18">
      <c r="A5619" t="s">
        <v>13835</v>
      </c>
      <c r="B5619" t="s">
        <v>13836</v>
      </c>
      <c r="C5619" t="s">
        <v>44</v>
      </c>
      <c r="D5619" t="s">
        <v>22</v>
      </c>
      <c r="E5619">
        <v>637.11</v>
      </c>
      <c r="F5619" t="s">
        <v>23</v>
      </c>
      <c r="G5619" t="s">
        <v>24</v>
      </c>
      <c r="H5619">
        <v>5.22</v>
      </c>
      <c r="I5619">
        <v>0</v>
      </c>
      <c r="J5619" t="s">
        <v>31</v>
      </c>
      <c r="K5619">
        <v>472316</v>
      </c>
      <c r="L5619">
        <v>12</v>
      </c>
      <c r="M5619">
        <v>0</v>
      </c>
      <c r="N5619">
        <v>0</v>
      </c>
      <c r="O5619">
        <v>0</v>
      </c>
      <c r="P5619">
        <v>0</v>
      </c>
      <c r="Q5619">
        <v>0</v>
      </c>
      <c r="R5619" t="s">
        <v>13837</v>
      </c>
    </row>
    <row r="5620" spans="1:18">
      <c r="A5620" t="s">
        <v>13838</v>
      </c>
      <c r="B5620" t="s">
        <v>2423</v>
      </c>
      <c r="C5620" t="s">
        <v>21</v>
      </c>
      <c r="D5620" t="s">
        <v>30</v>
      </c>
      <c r="E5620">
        <v>178.67</v>
      </c>
      <c r="F5620" t="s">
        <v>23</v>
      </c>
      <c r="G5620" t="s">
        <v>24</v>
      </c>
      <c r="H5620">
        <v>11.65</v>
      </c>
      <c r="I5620">
        <v>0</v>
      </c>
      <c r="J5620" t="s">
        <v>25</v>
      </c>
      <c r="K5620">
        <v>542590</v>
      </c>
      <c r="L5620">
        <v>18</v>
      </c>
      <c r="M5620">
        <v>0</v>
      </c>
      <c r="N5620">
        <v>0</v>
      </c>
      <c r="O5620">
        <v>0</v>
      </c>
      <c r="P5620">
        <v>0</v>
      </c>
      <c r="Q5620">
        <v>0</v>
      </c>
      <c r="R5620" t="s">
        <v>13839</v>
      </c>
    </row>
    <row r="5621" spans="1:18">
      <c r="A5621" t="s">
        <v>13840</v>
      </c>
      <c r="B5621" t="s">
        <v>4009</v>
      </c>
      <c r="C5621" t="s">
        <v>29</v>
      </c>
      <c r="D5621" t="s">
        <v>70</v>
      </c>
      <c r="E5621">
        <v>1443.49</v>
      </c>
      <c r="F5621" t="s">
        <v>39</v>
      </c>
      <c r="G5621" t="s">
        <v>40</v>
      </c>
      <c r="H5621">
        <v>9.4</v>
      </c>
      <c r="I5621">
        <v>0</v>
      </c>
      <c r="J5621" t="s">
        <v>31</v>
      </c>
      <c r="K5621">
        <v>438577</v>
      </c>
      <c r="L5621">
        <v>17</v>
      </c>
      <c r="M5621">
        <v>0</v>
      </c>
      <c r="N5621">
        <v>0</v>
      </c>
      <c r="O5621">
        <v>0</v>
      </c>
      <c r="P5621">
        <v>0</v>
      </c>
      <c r="Q5621">
        <v>0</v>
      </c>
      <c r="R5621" t="s">
        <v>13841</v>
      </c>
    </row>
    <row r="5622" spans="1:18">
      <c r="A5622" t="s">
        <v>13842</v>
      </c>
      <c r="B5622" t="s">
        <v>6483</v>
      </c>
      <c r="C5622" t="s">
        <v>29</v>
      </c>
      <c r="D5622" t="s">
        <v>70</v>
      </c>
      <c r="E5622">
        <v>217.72</v>
      </c>
      <c r="F5622" t="s">
        <v>23</v>
      </c>
      <c r="G5622" t="s">
        <v>24</v>
      </c>
      <c r="H5622">
        <v>4.51</v>
      </c>
      <c r="I5622">
        <v>0</v>
      </c>
      <c r="J5622" t="s">
        <v>25</v>
      </c>
      <c r="K5622">
        <v>443435</v>
      </c>
      <c r="L5622">
        <v>24</v>
      </c>
      <c r="M5622">
        <v>0</v>
      </c>
      <c r="N5622">
        <v>0</v>
      </c>
      <c r="O5622">
        <v>0</v>
      </c>
      <c r="P5622">
        <v>0</v>
      </c>
      <c r="Q5622">
        <v>0</v>
      </c>
      <c r="R5622" t="s">
        <v>13843</v>
      </c>
    </row>
    <row r="5623" spans="1:18">
      <c r="A5623" t="s">
        <v>13844</v>
      </c>
      <c r="B5623" t="s">
        <v>13845</v>
      </c>
      <c r="C5623" t="s">
        <v>121</v>
      </c>
      <c r="D5623" t="s">
        <v>30</v>
      </c>
      <c r="E5623">
        <v>360.24</v>
      </c>
      <c r="F5623" t="s">
        <v>23</v>
      </c>
      <c r="G5623" t="s">
        <v>24</v>
      </c>
      <c r="H5623">
        <v>2.52</v>
      </c>
      <c r="I5623">
        <v>0</v>
      </c>
      <c r="J5623" t="s">
        <v>144</v>
      </c>
      <c r="K5623">
        <v>519398</v>
      </c>
      <c r="L5623">
        <v>14</v>
      </c>
      <c r="M5623">
        <v>0</v>
      </c>
      <c r="N5623">
        <v>0</v>
      </c>
      <c r="O5623">
        <v>0</v>
      </c>
      <c r="P5623">
        <v>0</v>
      </c>
      <c r="Q5623">
        <v>0</v>
      </c>
      <c r="R5623" t="s">
        <v>13846</v>
      </c>
    </row>
    <row r="5624" spans="1:18">
      <c r="A5624" t="s">
        <v>13847</v>
      </c>
      <c r="B5624" t="s">
        <v>13848</v>
      </c>
      <c r="C5624" t="s">
        <v>111</v>
      </c>
      <c r="D5624" t="s">
        <v>70</v>
      </c>
      <c r="E5624">
        <v>407.95</v>
      </c>
      <c r="F5624" t="s">
        <v>23</v>
      </c>
      <c r="G5624" t="s">
        <v>24</v>
      </c>
      <c r="H5624">
        <v>2.91</v>
      </c>
      <c r="I5624">
        <v>0</v>
      </c>
      <c r="J5624" t="s">
        <v>25</v>
      </c>
      <c r="K5624">
        <v>408165</v>
      </c>
      <c r="L5624">
        <v>19</v>
      </c>
      <c r="M5624">
        <v>0</v>
      </c>
      <c r="N5624">
        <v>0</v>
      </c>
      <c r="O5624">
        <v>0</v>
      </c>
      <c r="P5624">
        <v>0</v>
      </c>
      <c r="Q5624">
        <v>0</v>
      </c>
      <c r="R5624" t="s">
        <v>13849</v>
      </c>
    </row>
    <row r="5625" spans="1:18">
      <c r="A5625" t="s">
        <v>13850</v>
      </c>
      <c r="B5625" t="s">
        <v>10249</v>
      </c>
      <c r="C5625" t="s">
        <v>44</v>
      </c>
      <c r="D5625" t="s">
        <v>22</v>
      </c>
      <c r="E5625">
        <v>112.74</v>
      </c>
      <c r="F5625" t="s">
        <v>23</v>
      </c>
      <c r="G5625" t="s">
        <v>24</v>
      </c>
      <c r="H5625">
        <v>6.25</v>
      </c>
      <c r="I5625">
        <v>0</v>
      </c>
      <c r="J5625" t="s">
        <v>48</v>
      </c>
      <c r="K5625">
        <v>482238</v>
      </c>
      <c r="L5625">
        <v>19</v>
      </c>
      <c r="M5625">
        <v>0</v>
      </c>
      <c r="N5625">
        <v>0</v>
      </c>
      <c r="O5625">
        <v>0</v>
      </c>
      <c r="P5625">
        <v>0</v>
      </c>
      <c r="Q5625">
        <v>0</v>
      </c>
      <c r="R5625" t="s">
        <v>13851</v>
      </c>
    </row>
    <row r="5626" spans="1:18">
      <c r="A5626" t="s">
        <v>13852</v>
      </c>
      <c r="B5626" t="s">
        <v>3449</v>
      </c>
      <c r="C5626" t="s">
        <v>29</v>
      </c>
      <c r="D5626" t="s">
        <v>54</v>
      </c>
      <c r="E5626">
        <v>243.61</v>
      </c>
      <c r="F5626" t="s">
        <v>55</v>
      </c>
      <c r="G5626" t="s">
        <v>40</v>
      </c>
      <c r="H5626">
        <v>14.96</v>
      </c>
      <c r="I5626">
        <v>0</v>
      </c>
      <c r="J5626" t="s">
        <v>144</v>
      </c>
      <c r="K5626">
        <v>461038</v>
      </c>
      <c r="L5626">
        <v>17</v>
      </c>
      <c r="M5626">
        <v>0</v>
      </c>
      <c r="N5626">
        <v>0</v>
      </c>
      <c r="O5626">
        <v>0</v>
      </c>
      <c r="P5626">
        <v>0</v>
      </c>
      <c r="Q5626">
        <v>0</v>
      </c>
      <c r="R5626" t="s">
        <v>13853</v>
      </c>
    </row>
    <row r="5627" spans="1:18">
      <c r="A5627" t="s">
        <v>13854</v>
      </c>
      <c r="B5627" t="s">
        <v>13056</v>
      </c>
      <c r="C5627" t="s">
        <v>21</v>
      </c>
      <c r="D5627" t="s">
        <v>30</v>
      </c>
      <c r="E5627">
        <v>204.8</v>
      </c>
      <c r="F5627" t="s">
        <v>23</v>
      </c>
      <c r="G5627" t="s">
        <v>24</v>
      </c>
      <c r="H5627">
        <v>11.55</v>
      </c>
      <c r="I5627">
        <v>0</v>
      </c>
      <c r="J5627" t="s">
        <v>31</v>
      </c>
      <c r="K5627">
        <v>480889</v>
      </c>
      <c r="L5627">
        <v>37</v>
      </c>
      <c r="M5627">
        <v>0</v>
      </c>
      <c r="N5627">
        <v>1</v>
      </c>
      <c r="O5627">
        <v>0</v>
      </c>
      <c r="P5627">
        <v>0</v>
      </c>
      <c r="Q5627">
        <v>0</v>
      </c>
      <c r="R5627" t="s">
        <v>13855</v>
      </c>
    </row>
    <row r="5628" spans="1:18">
      <c r="A5628" t="s">
        <v>13856</v>
      </c>
      <c r="B5628" t="s">
        <v>638</v>
      </c>
      <c r="C5628" t="s">
        <v>60</v>
      </c>
      <c r="D5628" t="s">
        <v>22</v>
      </c>
      <c r="E5628">
        <v>1693.18</v>
      </c>
      <c r="F5628" t="s">
        <v>23</v>
      </c>
      <c r="G5628" t="s">
        <v>24</v>
      </c>
      <c r="H5628">
        <v>0.86</v>
      </c>
      <c r="I5628">
        <v>0</v>
      </c>
      <c r="J5628" t="s">
        <v>48</v>
      </c>
      <c r="K5628">
        <v>434915</v>
      </c>
      <c r="L5628">
        <v>13</v>
      </c>
      <c r="M5628">
        <v>0</v>
      </c>
      <c r="N5628">
        <v>0</v>
      </c>
      <c r="O5628">
        <v>0</v>
      </c>
      <c r="P5628">
        <v>0</v>
      </c>
      <c r="Q5628">
        <v>0</v>
      </c>
      <c r="R5628" t="s">
        <v>13857</v>
      </c>
    </row>
    <row r="5629" spans="1:18">
      <c r="A5629" t="s">
        <v>13858</v>
      </c>
      <c r="B5629" t="s">
        <v>6560</v>
      </c>
      <c r="C5629" t="s">
        <v>35</v>
      </c>
      <c r="D5629" t="s">
        <v>22</v>
      </c>
      <c r="E5629">
        <v>1782.64</v>
      </c>
      <c r="F5629" t="s">
        <v>23</v>
      </c>
      <c r="G5629" t="s">
        <v>24</v>
      </c>
      <c r="H5629">
        <v>3.75</v>
      </c>
      <c r="I5629">
        <v>0</v>
      </c>
      <c r="J5629" t="s">
        <v>48</v>
      </c>
      <c r="K5629">
        <v>502593</v>
      </c>
      <c r="L5629">
        <v>23</v>
      </c>
      <c r="M5629">
        <v>0</v>
      </c>
      <c r="N5629">
        <v>0</v>
      </c>
      <c r="O5629">
        <v>0</v>
      </c>
      <c r="P5629">
        <v>0</v>
      </c>
      <c r="Q5629">
        <v>0</v>
      </c>
      <c r="R5629" t="s">
        <v>13859</v>
      </c>
    </row>
    <row r="5630" spans="1:18">
      <c r="A5630" t="s">
        <v>13860</v>
      </c>
      <c r="B5630" t="s">
        <v>7096</v>
      </c>
      <c r="C5630" t="s">
        <v>29</v>
      </c>
      <c r="D5630" t="s">
        <v>22</v>
      </c>
      <c r="E5630">
        <v>727.2</v>
      </c>
      <c r="F5630" t="s">
        <v>23</v>
      </c>
      <c r="G5630" t="s">
        <v>24</v>
      </c>
      <c r="H5630">
        <v>8.66</v>
      </c>
      <c r="I5630">
        <v>0</v>
      </c>
      <c r="J5630" t="s">
        <v>31</v>
      </c>
      <c r="K5630">
        <v>487081</v>
      </c>
      <c r="L5630">
        <v>24</v>
      </c>
      <c r="M5630">
        <v>0</v>
      </c>
      <c r="N5630">
        <v>0</v>
      </c>
      <c r="O5630">
        <v>0</v>
      </c>
      <c r="P5630">
        <v>0</v>
      </c>
      <c r="Q5630">
        <v>0</v>
      </c>
      <c r="R5630" t="s">
        <v>13861</v>
      </c>
    </row>
    <row r="5631" spans="1:18">
      <c r="A5631" t="s">
        <v>13862</v>
      </c>
      <c r="B5631" t="s">
        <v>1087</v>
      </c>
      <c r="C5631" t="s">
        <v>121</v>
      </c>
      <c r="D5631" t="s">
        <v>70</v>
      </c>
      <c r="E5631">
        <v>328.61</v>
      </c>
      <c r="F5631" t="s">
        <v>23</v>
      </c>
      <c r="G5631" t="s">
        <v>24</v>
      </c>
      <c r="H5631">
        <v>5.31</v>
      </c>
      <c r="I5631">
        <v>0</v>
      </c>
      <c r="J5631" t="s">
        <v>48</v>
      </c>
      <c r="K5631">
        <v>511874</v>
      </c>
      <c r="L5631">
        <v>20</v>
      </c>
      <c r="M5631">
        <v>0</v>
      </c>
      <c r="N5631">
        <v>0</v>
      </c>
      <c r="O5631">
        <v>0</v>
      </c>
      <c r="P5631">
        <v>0</v>
      </c>
      <c r="Q5631">
        <v>0</v>
      </c>
      <c r="R5631" t="s">
        <v>13863</v>
      </c>
    </row>
    <row r="5632" spans="1:18">
      <c r="A5632" t="s">
        <v>13864</v>
      </c>
      <c r="B5632" t="s">
        <v>3881</v>
      </c>
      <c r="C5632" t="s">
        <v>95</v>
      </c>
      <c r="D5632" t="s">
        <v>22</v>
      </c>
      <c r="E5632">
        <v>589.66</v>
      </c>
      <c r="F5632" t="s">
        <v>23</v>
      </c>
      <c r="G5632" t="s">
        <v>24</v>
      </c>
      <c r="H5632">
        <v>4.62</v>
      </c>
      <c r="I5632">
        <v>0</v>
      </c>
      <c r="J5632" t="s">
        <v>31</v>
      </c>
      <c r="K5632">
        <v>517166</v>
      </c>
      <c r="L5632">
        <v>17</v>
      </c>
      <c r="M5632">
        <v>0</v>
      </c>
      <c r="N5632">
        <v>0</v>
      </c>
      <c r="O5632">
        <v>0</v>
      </c>
      <c r="P5632">
        <v>0</v>
      </c>
      <c r="Q5632">
        <v>0</v>
      </c>
      <c r="R5632" t="s">
        <v>13865</v>
      </c>
    </row>
    <row r="5633" spans="1:19">
      <c r="A5633" t="s">
        <v>13866</v>
      </c>
      <c r="B5633" t="s">
        <v>897</v>
      </c>
      <c r="C5633" t="s">
        <v>128</v>
      </c>
      <c r="D5633" t="s">
        <v>22</v>
      </c>
      <c r="E5633">
        <v>786.33</v>
      </c>
      <c r="F5633" t="s">
        <v>23</v>
      </c>
      <c r="G5633" t="s">
        <v>24</v>
      </c>
      <c r="H5633">
        <v>6.27</v>
      </c>
      <c r="I5633">
        <v>0</v>
      </c>
      <c r="J5633" t="s">
        <v>31</v>
      </c>
      <c r="K5633">
        <v>417947</v>
      </c>
      <c r="L5633">
        <v>18</v>
      </c>
      <c r="M5633">
        <v>0</v>
      </c>
      <c r="N5633">
        <v>0</v>
      </c>
      <c r="O5633">
        <v>0</v>
      </c>
      <c r="P5633">
        <v>0</v>
      </c>
      <c r="Q5633">
        <v>0</v>
      </c>
      <c r="R5633" t="s">
        <v>13867</v>
      </c>
    </row>
    <row r="5634" spans="1:19">
      <c r="A5634" t="s">
        <v>13868</v>
      </c>
      <c r="B5634" t="s">
        <v>805</v>
      </c>
      <c r="C5634" t="s">
        <v>29</v>
      </c>
      <c r="D5634" t="s">
        <v>70</v>
      </c>
      <c r="E5634">
        <v>645.29999999999995</v>
      </c>
      <c r="F5634" t="s">
        <v>23</v>
      </c>
      <c r="G5634" t="s">
        <v>24</v>
      </c>
      <c r="H5634">
        <v>4.33</v>
      </c>
      <c r="I5634">
        <v>0</v>
      </c>
      <c r="J5634" t="s">
        <v>31</v>
      </c>
      <c r="K5634">
        <v>477606</v>
      </c>
      <c r="L5634">
        <v>18</v>
      </c>
      <c r="M5634">
        <v>0</v>
      </c>
      <c r="N5634">
        <v>0</v>
      </c>
      <c r="O5634">
        <v>0</v>
      </c>
      <c r="P5634">
        <v>0</v>
      </c>
      <c r="Q5634">
        <v>0</v>
      </c>
      <c r="R5634" t="s">
        <v>13869</v>
      </c>
    </row>
    <row r="5635" spans="1:19">
      <c r="A5635" t="s">
        <v>13870</v>
      </c>
      <c r="B5635" t="s">
        <v>4880</v>
      </c>
      <c r="C5635" t="s">
        <v>35</v>
      </c>
      <c r="D5635" t="s">
        <v>30</v>
      </c>
      <c r="E5635">
        <v>1453.46</v>
      </c>
      <c r="F5635" t="s">
        <v>23</v>
      </c>
      <c r="G5635" t="s">
        <v>24</v>
      </c>
      <c r="H5635">
        <v>3.04</v>
      </c>
      <c r="I5635">
        <v>0</v>
      </c>
      <c r="J5635" t="s">
        <v>144</v>
      </c>
      <c r="K5635">
        <v>489496</v>
      </c>
      <c r="L5635">
        <v>14</v>
      </c>
      <c r="M5635">
        <v>0</v>
      </c>
      <c r="N5635">
        <v>0</v>
      </c>
      <c r="O5635">
        <v>0</v>
      </c>
      <c r="P5635">
        <v>0</v>
      </c>
      <c r="Q5635">
        <v>0</v>
      </c>
      <c r="R5635" t="s">
        <v>13871</v>
      </c>
    </row>
    <row r="5636" spans="1:19">
      <c r="A5636" t="s">
        <v>13872</v>
      </c>
      <c r="B5636" t="s">
        <v>131</v>
      </c>
      <c r="C5636" t="s">
        <v>60</v>
      </c>
      <c r="D5636" t="s">
        <v>30</v>
      </c>
      <c r="E5636">
        <v>336.14</v>
      </c>
      <c r="F5636" t="s">
        <v>23</v>
      </c>
      <c r="G5636" t="s">
        <v>24</v>
      </c>
      <c r="H5636">
        <v>4.17</v>
      </c>
      <c r="I5636">
        <v>0</v>
      </c>
      <c r="J5636" t="s">
        <v>48</v>
      </c>
      <c r="K5636">
        <v>518087</v>
      </c>
      <c r="L5636">
        <v>24</v>
      </c>
      <c r="M5636">
        <v>0</v>
      </c>
      <c r="N5636">
        <v>0</v>
      </c>
      <c r="O5636">
        <v>0</v>
      </c>
      <c r="P5636">
        <v>0</v>
      </c>
      <c r="Q5636">
        <v>0</v>
      </c>
      <c r="R5636" t="s">
        <v>13873</v>
      </c>
    </row>
    <row r="5637" spans="1:19">
      <c r="A5637" t="s">
        <v>13874</v>
      </c>
      <c r="B5637" t="s">
        <v>13875</v>
      </c>
      <c r="C5637" t="s">
        <v>44</v>
      </c>
      <c r="D5637" t="s">
        <v>70</v>
      </c>
      <c r="E5637">
        <v>280.58999999999997</v>
      </c>
      <c r="F5637" t="s">
        <v>23</v>
      </c>
      <c r="G5637" t="s">
        <v>24</v>
      </c>
      <c r="H5637">
        <v>3.94</v>
      </c>
      <c r="I5637">
        <v>0</v>
      </c>
      <c r="J5637" t="s">
        <v>25</v>
      </c>
      <c r="K5637">
        <v>548209</v>
      </c>
      <c r="L5637">
        <v>22</v>
      </c>
      <c r="M5637">
        <v>0</v>
      </c>
      <c r="N5637">
        <v>0</v>
      </c>
      <c r="O5637">
        <v>0</v>
      </c>
      <c r="P5637">
        <v>0</v>
      </c>
      <c r="Q5637">
        <v>0</v>
      </c>
      <c r="R5637" t="s">
        <v>13876</v>
      </c>
    </row>
    <row r="5638" spans="1:19">
      <c r="A5638" t="s">
        <v>13877</v>
      </c>
      <c r="B5638" t="s">
        <v>8533</v>
      </c>
      <c r="C5638" t="s">
        <v>95</v>
      </c>
      <c r="D5638" t="s">
        <v>22</v>
      </c>
      <c r="E5638">
        <v>391.28</v>
      </c>
      <c r="F5638" t="s">
        <v>23</v>
      </c>
      <c r="G5638" t="s">
        <v>24</v>
      </c>
      <c r="H5638">
        <v>6.31</v>
      </c>
      <c r="I5638">
        <v>0</v>
      </c>
      <c r="J5638" t="s">
        <v>48</v>
      </c>
      <c r="K5638">
        <v>402712</v>
      </c>
      <c r="L5638">
        <v>18</v>
      </c>
      <c r="M5638">
        <v>0</v>
      </c>
      <c r="N5638">
        <v>0</v>
      </c>
      <c r="O5638">
        <v>0</v>
      </c>
      <c r="P5638">
        <v>0</v>
      </c>
      <c r="Q5638">
        <v>0</v>
      </c>
      <c r="R5638" t="s">
        <v>13878</v>
      </c>
    </row>
    <row r="5639" spans="1:19">
      <c r="A5639" t="s">
        <v>13879</v>
      </c>
      <c r="B5639" t="s">
        <v>5027</v>
      </c>
      <c r="C5639" t="s">
        <v>60</v>
      </c>
      <c r="D5639" t="s">
        <v>30</v>
      </c>
      <c r="E5639">
        <v>736.35</v>
      </c>
      <c r="F5639" t="s">
        <v>39</v>
      </c>
      <c r="G5639" t="s">
        <v>40</v>
      </c>
      <c r="H5639">
        <v>1.97</v>
      </c>
      <c r="I5639">
        <v>0</v>
      </c>
      <c r="J5639" t="s">
        <v>31</v>
      </c>
      <c r="K5639">
        <v>430689</v>
      </c>
      <c r="L5639">
        <v>19</v>
      </c>
      <c r="M5639">
        <v>0</v>
      </c>
      <c r="N5639">
        <v>0</v>
      </c>
      <c r="O5639">
        <v>0</v>
      </c>
      <c r="P5639">
        <v>0</v>
      </c>
      <c r="Q5639">
        <v>0</v>
      </c>
      <c r="R5639" t="s">
        <v>13880</v>
      </c>
    </row>
    <row r="5640" spans="1:19">
      <c r="A5640" t="s">
        <v>13881</v>
      </c>
      <c r="B5640" t="s">
        <v>13882</v>
      </c>
      <c r="C5640" t="s">
        <v>95</v>
      </c>
      <c r="D5640" t="s">
        <v>54</v>
      </c>
      <c r="E5640">
        <v>224.08</v>
      </c>
      <c r="F5640" t="s">
        <v>39</v>
      </c>
      <c r="G5640" t="s">
        <v>40</v>
      </c>
      <c r="H5640">
        <v>8.69</v>
      </c>
      <c r="I5640">
        <v>0</v>
      </c>
      <c r="J5640" t="s">
        <v>31</v>
      </c>
      <c r="K5640">
        <v>538881</v>
      </c>
      <c r="L5640">
        <v>21</v>
      </c>
      <c r="M5640">
        <v>0</v>
      </c>
      <c r="N5640">
        <v>0</v>
      </c>
      <c r="O5640">
        <v>0</v>
      </c>
      <c r="P5640">
        <v>0</v>
      </c>
      <c r="Q5640">
        <v>0</v>
      </c>
      <c r="R5640" t="s">
        <v>13883</v>
      </c>
    </row>
    <row r="5641" spans="1:19">
      <c r="A5641" t="s">
        <v>13884</v>
      </c>
      <c r="B5641" t="s">
        <v>13467</v>
      </c>
      <c r="C5641" t="s">
        <v>60</v>
      </c>
      <c r="D5641" t="s">
        <v>22</v>
      </c>
      <c r="E5641">
        <v>1275.42</v>
      </c>
      <c r="F5641" t="s">
        <v>23</v>
      </c>
      <c r="G5641" t="s">
        <v>24</v>
      </c>
      <c r="H5641">
        <v>8.5</v>
      </c>
      <c r="I5641">
        <v>0</v>
      </c>
      <c r="J5641" t="s">
        <v>31</v>
      </c>
      <c r="K5641">
        <v>402392</v>
      </c>
      <c r="L5641">
        <v>37</v>
      </c>
      <c r="M5641">
        <v>0</v>
      </c>
      <c r="N5641">
        <v>1</v>
      </c>
      <c r="O5641">
        <v>0</v>
      </c>
      <c r="P5641">
        <v>0</v>
      </c>
      <c r="Q5641">
        <v>0</v>
      </c>
      <c r="R5641" t="s">
        <v>13885</v>
      </c>
    </row>
    <row r="5642" spans="1:19">
      <c r="A5642" t="s">
        <v>13886</v>
      </c>
      <c r="B5642" t="s">
        <v>1486</v>
      </c>
      <c r="C5642" t="s">
        <v>128</v>
      </c>
      <c r="D5642" t="s">
        <v>22</v>
      </c>
      <c r="E5642">
        <v>86.39</v>
      </c>
      <c r="F5642" t="s">
        <v>55</v>
      </c>
      <c r="G5642" t="s">
        <v>40</v>
      </c>
      <c r="H5642">
        <v>0.77</v>
      </c>
      <c r="I5642">
        <v>0</v>
      </c>
      <c r="J5642" t="s">
        <v>31</v>
      </c>
      <c r="K5642">
        <v>482157</v>
      </c>
      <c r="L5642">
        <v>25</v>
      </c>
      <c r="M5642">
        <v>0</v>
      </c>
      <c r="N5642">
        <v>0</v>
      </c>
      <c r="O5642">
        <v>0</v>
      </c>
      <c r="P5642">
        <v>0</v>
      </c>
      <c r="Q5642">
        <v>0</v>
      </c>
      <c r="R5642" t="s">
        <v>13887</v>
      </c>
    </row>
    <row r="5643" spans="1:19">
      <c r="A5643" t="s">
        <v>13888</v>
      </c>
      <c r="B5643" t="s">
        <v>13626</v>
      </c>
      <c r="C5643" t="s">
        <v>35</v>
      </c>
      <c r="D5643" t="s">
        <v>70</v>
      </c>
      <c r="E5643">
        <v>225.79</v>
      </c>
      <c r="F5643" t="s">
        <v>23</v>
      </c>
      <c r="G5643" t="s">
        <v>24</v>
      </c>
      <c r="H5643">
        <v>1.56</v>
      </c>
      <c r="I5643">
        <v>1</v>
      </c>
      <c r="J5643" t="s">
        <v>25</v>
      </c>
      <c r="K5643">
        <v>518455</v>
      </c>
      <c r="L5643">
        <v>80</v>
      </c>
      <c r="M5643">
        <v>1</v>
      </c>
      <c r="N5643">
        <v>1</v>
      </c>
      <c r="O5643">
        <v>0</v>
      </c>
      <c r="P5643">
        <v>0</v>
      </c>
      <c r="Q5643">
        <v>0</v>
      </c>
      <c r="R5643" s="34">
        <v>45817.17695601852</v>
      </c>
    </row>
    <row r="5644" spans="1:19">
      <c r="A5644" t="s">
        <v>13889</v>
      </c>
      <c r="B5644" t="s">
        <v>528</v>
      </c>
      <c r="C5644" t="s">
        <v>44</v>
      </c>
      <c r="D5644" t="s">
        <v>70</v>
      </c>
      <c r="E5644">
        <v>351.96</v>
      </c>
      <c r="F5644" t="s">
        <v>39</v>
      </c>
      <c r="G5644" t="s">
        <v>24</v>
      </c>
      <c r="H5644">
        <v>6.64</v>
      </c>
      <c r="I5644">
        <v>0</v>
      </c>
      <c r="J5644" t="s">
        <v>25</v>
      </c>
      <c r="K5644">
        <v>506796</v>
      </c>
      <c r="L5644">
        <v>19</v>
      </c>
      <c r="M5644">
        <v>0</v>
      </c>
      <c r="N5644">
        <v>0</v>
      </c>
      <c r="O5644">
        <v>0</v>
      </c>
      <c r="P5644">
        <v>0</v>
      </c>
      <c r="Q5644">
        <v>0</v>
      </c>
      <c r="R5644" t="s">
        <v>13890</v>
      </c>
      <c r="S5644" t="s">
        <v>50</v>
      </c>
    </row>
    <row r="5645" spans="1:19">
      <c r="A5645" t="s">
        <v>13891</v>
      </c>
      <c r="B5645" t="s">
        <v>8849</v>
      </c>
      <c r="C5645" t="s">
        <v>60</v>
      </c>
      <c r="D5645" t="s">
        <v>22</v>
      </c>
      <c r="E5645">
        <v>665.06</v>
      </c>
      <c r="F5645" t="s">
        <v>23</v>
      </c>
      <c r="G5645" t="s">
        <v>24</v>
      </c>
      <c r="H5645">
        <v>4.21</v>
      </c>
      <c r="I5645">
        <v>0</v>
      </c>
      <c r="J5645" t="s">
        <v>48</v>
      </c>
      <c r="K5645">
        <v>552207</v>
      </c>
      <c r="L5645">
        <v>54</v>
      </c>
      <c r="M5645">
        <v>0</v>
      </c>
      <c r="N5645">
        <v>0</v>
      </c>
      <c r="O5645">
        <v>1</v>
      </c>
      <c r="P5645">
        <v>0</v>
      </c>
      <c r="Q5645">
        <v>0</v>
      </c>
      <c r="R5645" t="s">
        <v>13892</v>
      </c>
    </row>
    <row r="5646" spans="1:19">
      <c r="A5646" t="s">
        <v>13893</v>
      </c>
      <c r="B5646" t="s">
        <v>6647</v>
      </c>
      <c r="C5646" t="s">
        <v>21</v>
      </c>
      <c r="D5646" t="s">
        <v>70</v>
      </c>
      <c r="E5646">
        <v>470.24</v>
      </c>
      <c r="F5646" t="s">
        <v>39</v>
      </c>
      <c r="G5646" t="s">
        <v>24</v>
      </c>
      <c r="H5646">
        <v>11.65</v>
      </c>
      <c r="I5646">
        <v>0</v>
      </c>
      <c r="J5646" t="s">
        <v>48</v>
      </c>
      <c r="K5646">
        <v>481488</v>
      </c>
      <c r="L5646">
        <v>14</v>
      </c>
      <c r="M5646">
        <v>0</v>
      </c>
      <c r="N5646">
        <v>0</v>
      </c>
      <c r="O5646">
        <v>0</v>
      </c>
      <c r="P5646">
        <v>0</v>
      </c>
      <c r="Q5646">
        <v>0</v>
      </c>
      <c r="R5646" t="s">
        <v>13894</v>
      </c>
      <c r="S5646" t="s">
        <v>50</v>
      </c>
    </row>
    <row r="5647" spans="1:19">
      <c r="A5647" t="s">
        <v>13895</v>
      </c>
      <c r="B5647" t="s">
        <v>4767</v>
      </c>
      <c r="C5647" t="s">
        <v>53</v>
      </c>
      <c r="D5647" t="s">
        <v>30</v>
      </c>
      <c r="E5647">
        <v>69.47</v>
      </c>
      <c r="F5647" t="s">
        <v>23</v>
      </c>
      <c r="G5647" t="s">
        <v>24</v>
      </c>
      <c r="H5647">
        <v>9.39</v>
      </c>
      <c r="I5647">
        <v>0</v>
      </c>
      <c r="J5647" t="s">
        <v>48</v>
      </c>
      <c r="K5647">
        <v>538794</v>
      </c>
      <c r="L5647">
        <v>12</v>
      </c>
      <c r="M5647">
        <v>0</v>
      </c>
      <c r="N5647">
        <v>0</v>
      </c>
      <c r="O5647">
        <v>0</v>
      </c>
      <c r="P5647">
        <v>0</v>
      </c>
      <c r="Q5647">
        <v>0</v>
      </c>
      <c r="R5647" t="s">
        <v>13896</v>
      </c>
    </row>
    <row r="5648" spans="1:19">
      <c r="A5648" t="s">
        <v>13897</v>
      </c>
      <c r="B5648" t="s">
        <v>1833</v>
      </c>
      <c r="C5648" t="s">
        <v>35</v>
      </c>
      <c r="D5648" t="s">
        <v>22</v>
      </c>
      <c r="E5648">
        <v>764.89</v>
      </c>
      <c r="F5648" t="s">
        <v>23</v>
      </c>
      <c r="G5648" t="s">
        <v>24</v>
      </c>
      <c r="H5648">
        <v>9.56</v>
      </c>
      <c r="I5648">
        <v>0</v>
      </c>
      <c r="J5648" t="s">
        <v>144</v>
      </c>
      <c r="K5648">
        <v>409684</v>
      </c>
      <c r="L5648">
        <v>22</v>
      </c>
      <c r="M5648">
        <v>0</v>
      </c>
      <c r="N5648">
        <v>0</v>
      </c>
      <c r="O5648">
        <v>0</v>
      </c>
      <c r="P5648">
        <v>0</v>
      </c>
      <c r="Q5648">
        <v>0</v>
      </c>
      <c r="R5648" t="s">
        <v>13898</v>
      </c>
    </row>
    <row r="5649" spans="1:19">
      <c r="A5649" t="s">
        <v>13899</v>
      </c>
      <c r="B5649" t="s">
        <v>1944</v>
      </c>
      <c r="C5649" t="s">
        <v>21</v>
      </c>
      <c r="D5649" t="s">
        <v>30</v>
      </c>
      <c r="E5649">
        <v>585.27</v>
      </c>
      <c r="F5649" t="s">
        <v>39</v>
      </c>
      <c r="G5649" t="s">
        <v>24</v>
      </c>
      <c r="H5649">
        <v>11.1</v>
      </c>
      <c r="I5649">
        <v>0</v>
      </c>
      <c r="J5649" t="s">
        <v>25</v>
      </c>
      <c r="K5649">
        <v>439590</v>
      </c>
      <c r="L5649">
        <v>14</v>
      </c>
      <c r="M5649">
        <v>0</v>
      </c>
      <c r="N5649">
        <v>0</v>
      </c>
      <c r="O5649">
        <v>0</v>
      </c>
      <c r="P5649">
        <v>0</v>
      </c>
      <c r="Q5649">
        <v>0</v>
      </c>
      <c r="R5649" t="s">
        <v>13900</v>
      </c>
      <c r="S5649" t="s">
        <v>50</v>
      </c>
    </row>
    <row r="5650" spans="1:19">
      <c r="A5650" t="s">
        <v>13901</v>
      </c>
      <c r="B5650" t="s">
        <v>1424</v>
      </c>
      <c r="C5650" t="s">
        <v>121</v>
      </c>
      <c r="D5650" t="s">
        <v>30</v>
      </c>
      <c r="E5650">
        <v>75.37</v>
      </c>
      <c r="F5650" t="s">
        <v>23</v>
      </c>
      <c r="G5650" t="s">
        <v>24</v>
      </c>
      <c r="H5650">
        <v>2.33</v>
      </c>
      <c r="I5650">
        <v>0</v>
      </c>
      <c r="J5650" t="s">
        <v>31</v>
      </c>
      <c r="K5650">
        <v>550088</v>
      </c>
      <c r="L5650">
        <v>23</v>
      </c>
      <c r="M5650">
        <v>0</v>
      </c>
      <c r="N5650">
        <v>0</v>
      </c>
      <c r="O5650">
        <v>0</v>
      </c>
      <c r="P5650">
        <v>0</v>
      </c>
      <c r="Q5650">
        <v>0</v>
      </c>
      <c r="R5650" t="s">
        <v>13902</v>
      </c>
    </row>
    <row r="5651" spans="1:19">
      <c r="A5651" t="s">
        <v>13903</v>
      </c>
      <c r="B5651" t="s">
        <v>8283</v>
      </c>
      <c r="C5651" t="s">
        <v>95</v>
      </c>
      <c r="D5651" t="s">
        <v>22</v>
      </c>
      <c r="E5651">
        <v>568.77</v>
      </c>
      <c r="F5651" t="s">
        <v>23</v>
      </c>
      <c r="G5651" t="s">
        <v>24</v>
      </c>
      <c r="H5651">
        <v>5.04</v>
      </c>
      <c r="I5651">
        <v>0</v>
      </c>
      <c r="J5651" t="s">
        <v>48</v>
      </c>
      <c r="K5651">
        <v>407012</v>
      </c>
      <c r="L5651">
        <v>12</v>
      </c>
      <c r="M5651">
        <v>0</v>
      </c>
      <c r="N5651">
        <v>0</v>
      </c>
      <c r="O5651">
        <v>0</v>
      </c>
      <c r="P5651">
        <v>0</v>
      </c>
      <c r="Q5651">
        <v>0</v>
      </c>
      <c r="R5651" t="s">
        <v>13904</v>
      </c>
    </row>
    <row r="5652" spans="1:19">
      <c r="A5652" t="s">
        <v>13905</v>
      </c>
      <c r="B5652" t="s">
        <v>4275</v>
      </c>
      <c r="C5652" t="s">
        <v>21</v>
      </c>
      <c r="D5652" t="s">
        <v>70</v>
      </c>
      <c r="E5652">
        <v>43.13</v>
      </c>
      <c r="F5652" t="s">
        <v>55</v>
      </c>
      <c r="G5652" t="s">
        <v>40</v>
      </c>
      <c r="H5652">
        <v>5.91</v>
      </c>
      <c r="I5652">
        <v>0</v>
      </c>
      <c r="J5652" t="s">
        <v>144</v>
      </c>
      <c r="K5652">
        <v>422305</v>
      </c>
      <c r="L5652">
        <v>20</v>
      </c>
      <c r="M5652">
        <v>0</v>
      </c>
      <c r="N5652">
        <v>0</v>
      </c>
      <c r="O5652">
        <v>0</v>
      </c>
      <c r="P5652">
        <v>0</v>
      </c>
      <c r="Q5652">
        <v>0</v>
      </c>
      <c r="R5652" t="s">
        <v>13906</v>
      </c>
    </row>
    <row r="5653" spans="1:19">
      <c r="A5653" t="s">
        <v>13907</v>
      </c>
      <c r="B5653" t="s">
        <v>8100</v>
      </c>
      <c r="C5653" t="s">
        <v>44</v>
      </c>
      <c r="D5653" t="s">
        <v>30</v>
      </c>
      <c r="E5653">
        <v>969.62</v>
      </c>
      <c r="F5653" t="s">
        <v>23</v>
      </c>
      <c r="G5653" t="s">
        <v>24</v>
      </c>
      <c r="H5653">
        <v>9.14</v>
      </c>
      <c r="I5653">
        <v>0</v>
      </c>
      <c r="J5653" t="s">
        <v>144</v>
      </c>
      <c r="K5653">
        <v>445627</v>
      </c>
      <c r="L5653">
        <v>18</v>
      </c>
      <c r="M5653">
        <v>0</v>
      </c>
      <c r="N5653">
        <v>0</v>
      </c>
      <c r="O5653">
        <v>0</v>
      </c>
      <c r="P5653">
        <v>0</v>
      </c>
      <c r="Q5653">
        <v>0</v>
      </c>
      <c r="R5653" t="s">
        <v>13908</v>
      </c>
    </row>
    <row r="5654" spans="1:19">
      <c r="A5654" t="s">
        <v>13909</v>
      </c>
      <c r="B5654" t="s">
        <v>13910</v>
      </c>
      <c r="C5654" t="s">
        <v>44</v>
      </c>
      <c r="D5654" t="s">
        <v>30</v>
      </c>
      <c r="E5654">
        <v>352.12</v>
      </c>
      <c r="F5654" t="s">
        <v>39</v>
      </c>
      <c r="G5654" t="s">
        <v>40</v>
      </c>
      <c r="H5654">
        <v>10.34</v>
      </c>
      <c r="I5654">
        <v>0</v>
      </c>
      <c r="J5654" t="s">
        <v>48</v>
      </c>
      <c r="K5654">
        <v>475425</v>
      </c>
      <c r="L5654">
        <v>12</v>
      </c>
      <c r="M5654">
        <v>0</v>
      </c>
      <c r="N5654">
        <v>0</v>
      </c>
      <c r="O5654">
        <v>0</v>
      </c>
      <c r="P5654">
        <v>0</v>
      </c>
      <c r="Q5654">
        <v>0</v>
      </c>
      <c r="R5654" t="s">
        <v>13911</v>
      </c>
    </row>
    <row r="5655" spans="1:19">
      <c r="A5655" t="s">
        <v>13912</v>
      </c>
      <c r="B5655" t="s">
        <v>13913</v>
      </c>
      <c r="C5655" t="s">
        <v>35</v>
      </c>
      <c r="D5655" t="s">
        <v>70</v>
      </c>
      <c r="E5655">
        <v>329.57</v>
      </c>
      <c r="F5655" t="s">
        <v>39</v>
      </c>
      <c r="G5655" t="s">
        <v>24</v>
      </c>
      <c r="H5655">
        <v>11.92</v>
      </c>
      <c r="I5655">
        <v>0</v>
      </c>
      <c r="J5655" t="s">
        <v>48</v>
      </c>
      <c r="K5655">
        <v>494212</v>
      </c>
      <c r="L5655">
        <v>20</v>
      </c>
      <c r="M5655">
        <v>0</v>
      </c>
      <c r="N5655">
        <v>0</v>
      </c>
      <c r="O5655">
        <v>0</v>
      </c>
      <c r="P5655">
        <v>0</v>
      </c>
      <c r="Q5655">
        <v>0</v>
      </c>
      <c r="R5655" t="s">
        <v>13914</v>
      </c>
      <c r="S5655" t="s">
        <v>50</v>
      </c>
    </row>
    <row r="5656" spans="1:19">
      <c r="A5656" t="s">
        <v>13915</v>
      </c>
      <c r="B5656" t="s">
        <v>8461</v>
      </c>
      <c r="C5656" t="s">
        <v>29</v>
      </c>
      <c r="D5656" t="s">
        <v>30</v>
      </c>
      <c r="E5656">
        <v>671.22</v>
      </c>
      <c r="F5656" t="s">
        <v>23</v>
      </c>
      <c r="G5656" t="s">
        <v>24</v>
      </c>
      <c r="H5656">
        <v>9.16</v>
      </c>
      <c r="I5656">
        <v>0</v>
      </c>
      <c r="J5656" t="s">
        <v>48</v>
      </c>
      <c r="K5656">
        <v>542166</v>
      </c>
      <c r="L5656">
        <v>16</v>
      </c>
      <c r="M5656">
        <v>0</v>
      </c>
      <c r="N5656">
        <v>0</v>
      </c>
      <c r="O5656">
        <v>0</v>
      </c>
      <c r="P5656">
        <v>0</v>
      </c>
      <c r="Q5656">
        <v>0</v>
      </c>
      <c r="R5656" t="s">
        <v>13916</v>
      </c>
    </row>
    <row r="5657" spans="1:19">
      <c r="A5657" t="s">
        <v>13917</v>
      </c>
      <c r="B5657" t="s">
        <v>13608</v>
      </c>
      <c r="C5657" t="s">
        <v>128</v>
      </c>
      <c r="D5657" t="s">
        <v>70</v>
      </c>
      <c r="E5657">
        <v>372.68</v>
      </c>
      <c r="F5657" t="s">
        <v>55</v>
      </c>
      <c r="G5657" t="s">
        <v>40</v>
      </c>
      <c r="H5657">
        <v>10.07</v>
      </c>
      <c r="I5657">
        <v>0</v>
      </c>
      <c r="J5657" t="s">
        <v>25</v>
      </c>
      <c r="K5657">
        <v>417019</v>
      </c>
      <c r="L5657">
        <v>37</v>
      </c>
      <c r="M5657">
        <v>0</v>
      </c>
      <c r="N5657">
        <v>1</v>
      </c>
      <c r="O5657">
        <v>0</v>
      </c>
      <c r="P5657">
        <v>0</v>
      </c>
      <c r="Q5657">
        <v>0</v>
      </c>
      <c r="R5657" t="s">
        <v>13918</v>
      </c>
    </row>
    <row r="5658" spans="1:19">
      <c r="A5658" t="s">
        <v>13919</v>
      </c>
      <c r="B5658" t="s">
        <v>13920</v>
      </c>
      <c r="C5658" t="s">
        <v>21</v>
      </c>
      <c r="D5658" t="s">
        <v>70</v>
      </c>
      <c r="E5658">
        <v>466.36</v>
      </c>
      <c r="F5658" t="s">
        <v>39</v>
      </c>
      <c r="G5658" t="s">
        <v>24</v>
      </c>
      <c r="H5658">
        <v>5.57</v>
      </c>
      <c r="I5658">
        <v>0</v>
      </c>
      <c r="J5658" t="s">
        <v>31</v>
      </c>
      <c r="K5658">
        <v>447052</v>
      </c>
      <c r="L5658">
        <v>10</v>
      </c>
      <c r="M5658">
        <v>0</v>
      </c>
      <c r="N5658">
        <v>0</v>
      </c>
      <c r="O5658">
        <v>0</v>
      </c>
      <c r="P5658">
        <v>0</v>
      </c>
      <c r="Q5658">
        <v>0</v>
      </c>
      <c r="R5658" t="s">
        <v>13921</v>
      </c>
      <c r="S5658" t="s">
        <v>50</v>
      </c>
    </row>
    <row r="5659" spans="1:19">
      <c r="A5659" t="s">
        <v>13922</v>
      </c>
      <c r="B5659" t="s">
        <v>519</v>
      </c>
      <c r="C5659" t="s">
        <v>121</v>
      </c>
      <c r="D5659" t="s">
        <v>70</v>
      </c>
      <c r="E5659">
        <v>541.03</v>
      </c>
      <c r="F5659" t="s">
        <v>23</v>
      </c>
      <c r="G5659" t="s">
        <v>24</v>
      </c>
      <c r="H5659">
        <v>6.4</v>
      </c>
      <c r="I5659">
        <v>0</v>
      </c>
      <c r="J5659" t="s">
        <v>144</v>
      </c>
      <c r="K5659">
        <v>509177</v>
      </c>
      <c r="L5659">
        <v>47</v>
      </c>
      <c r="M5659">
        <v>0</v>
      </c>
      <c r="N5659">
        <v>0</v>
      </c>
      <c r="O5659">
        <v>1</v>
      </c>
      <c r="P5659">
        <v>0</v>
      </c>
      <c r="Q5659">
        <v>0</v>
      </c>
      <c r="R5659" t="s">
        <v>13923</v>
      </c>
    </row>
    <row r="5660" spans="1:19">
      <c r="A5660" t="s">
        <v>13924</v>
      </c>
      <c r="B5660" t="s">
        <v>153</v>
      </c>
      <c r="C5660" t="s">
        <v>53</v>
      </c>
      <c r="D5660" t="s">
        <v>54</v>
      </c>
      <c r="E5660">
        <v>443.55</v>
      </c>
      <c r="F5660" t="s">
        <v>23</v>
      </c>
      <c r="G5660" t="s">
        <v>24</v>
      </c>
      <c r="H5660">
        <v>14.75</v>
      </c>
      <c r="I5660">
        <v>0</v>
      </c>
      <c r="J5660" t="s">
        <v>25</v>
      </c>
      <c r="K5660">
        <v>509633</v>
      </c>
      <c r="L5660">
        <v>20</v>
      </c>
      <c r="M5660">
        <v>0</v>
      </c>
      <c r="N5660">
        <v>0</v>
      </c>
      <c r="O5660">
        <v>0</v>
      </c>
      <c r="P5660">
        <v>0</v>
      </c>
      <c r="Q5660">
        <v>0</v>
      </c>
      <c r="R5660" t="s">
        <v>13925</v>
      </c>
    </row>
    <row r="5661" spans="1:19">
      <c r="A5661" t="s">
        <v>13926</v>
      </c>
      <c r="B5661" t="s">
        <v>13927</v>
      </c>
      <c r="C5661" t="s">
        <v>29</v>
      </c>
      <c r="D5661" t="s">
        <v>22</v>
      </c>
      <c r="E5661">
        <v>730.67</v>
      </c>
      <c r="F5661" t="s">
        <v>39</v>
      </c>
      <c r="G5661" t="s">
        <v>24</v>
      </c>
      <c r="H5661">
        <v>6.47</v>
      </c>
      <c r="I5661">
        <v>0</v>
      </c>
      <c r="J5661" t="s">
        <v>48</v>
      </c>
      <c r="K5661">
        <v>451676</v>
      </c>
      <c r="L5661">
        <v>22</v>
      </c>
      <c r="M5661">
        <v>0</v>
      </c>
      <c r="N5661">
        <v>0</v>
      </c>
      <c r="O5661">
        <v>0</v>
      </c>
      <c r="P5661">
        <v>0</v>
      </c>
      <c r="Q5661">
        <v>0</v>
      </c>
      <c r="R5661" t="s">
        <v>13928</v>
      </c>
      <c r="S5661" t="s">
        <v>50</v>
      </c>
    </row>
    <row r="5662" spans="1:19">
      <c r="A5662" t="s">
        <v>13929</v>
      </c>
      <c r="B5662" t="s">
        <v>445</v>
      </c>
      <c r="C5662" t="s">
        <v>29</v>
      </c>
      <c r="D5662" t="s">
        <v>54</v>
      </c>
      <c r="E5662">
        <v>823.8</v>
      </c>
      <c r="F5662" t="s">
        <v>23</v>
      </c>
      <c r="G5662" t="s">
        <v>24</v>
      </c>
      <c r="H5662">
        <v>9.4</v>
      </c>
      <c r="I5662">
        <v>0</v>
      </c>
      <c r="J5662" t="s">
        <v>25</v>
      </c>
      <c r="K5662">
        <v>508921</v>
      </c>
      <c r="L5662">
        <v>49</v>
      </c>
      <c r="M5662">
        <v>0</v>
      </c>
      <c r="N5662">
        <v>0</v>
      </c>
      <c r="O5662">
        <v>1</v>
      </c>
      <c r="P5662">
        <v>0</v>
      </c>
      <c r="Q5662">
        <v>0</v>
      </c>
      <c r="R5662" t="s">
        <v>13930</v>
      </c>
    </row>
    <row r="5663" spans="1:19">
      <c r="A5663" t="s">
        <v>13931</v>
      </c>
      <c r="B5663" t="s">
        <v>5143</v>
      </c>
      <c r="C5663" t="s">
        <v>60</v>
      </c>
      <c r="D5663" t="s">
        <v>54</v>
      </c>
      <c r="E5663">
        <v>691.17</v>
      </c>
      <c r="F5663" t="s">
        <v>23</v>
      </c>
      <c r="G5663" t="s">
        <v>24</v>
      </c>
      <c r="H5663">
        <v>11.17</v>
      </c>
      <c r="I5663">
        <v>0</v>
      </c>
      <c r="J5663" t="s">
        <v>31</v>
      </c>
      <c r="K5663">
        <v>426006</v>
      </c>
      <c r="L5663">
        <v>12</v>
      </c>
      <c r="M5663">
        <v>0</v>
      </c>
      <c r="N5663">
        <v>0</v>
      </c>
      <c r="O5663">
        <v>0</v>
      </c>
      <c r="P5663">
        <v>0</v>
      </c>
      <c r="Q5663">
        <v>0</v>
      </c>
      <c r="R5663" t="s">
        <v>13932</v>
      </c>
    </row>
    <row r="5664" spans="1:19">
      <c r="A5664" t="s">
        <v>13933</v>
      </c>
      <c r="B5664" t="s">
        <v>13934</v>
      </c>
      <c r="C5664" t="s">
        <v>44</v>
      </c>
      <c r="D5664" t="s">
        <v>54</v>
      </c>
      <c r="E5664">
        <v>459.91</v>
      </c>
      <c r="F5664" t="s">
        <v>55</v>
      </c>
      <c r="G5664" t="s">
        <v>24</v>
      </c>
      <c r="H5664">
        <v>12.48</v>
      </c>
      <c r="I5664">
        <v>0</v>
      </c>
      <c r="J5664" t="s">
        <v>31</v>
      </c>
      <c r="K5664">
        <v>538875</v>
      </c>
      <c r="L5664">
        <v>18</v>
      </c>
      <c r="M5664">
        <v>0</v>
      </c>
      <c r="N5664">
        <v>0</v>
      </c>
      <c r="O5664">
        <v>0</v>
      </c>
      <c r="P5664">
        <v>0</v>
      </c>
      <c r="Q5664">
        <v>0</v>
      </c>
      <c r="R5664" t="s">
        <v>13935</v>
      </c>
      <c r="S5664" t="s">
        <v>57</v>
      </c>
    </row>
    <row r="5665" spans="1:18">
      <c r="A5665" t="s">
        <v>13936</v>
      </c>
      <c r="B5665" t="s">
        <v>5382</v>
      </c>
      <c r="C5665" t="s">
        <v>121</v>
      </c>
      <c r="D5665" t="s">
        <v>54</v>
      </c>
      <c r="E5665">
        <v>406.89</v>
      </c>
      <c r="F5665" t="s">
        <v>39</v>
      </c>
      <c r="G5665" t="s">
        <v>40</v>
      </c>
      <c r="H5665">
        <v>13.13</v>
      </c>
      <c r="I5665">
        <v>0</v>
      </c>
      <c r="J5665" t="s">
        <v>48</v>
      </c>
      <c r="K5665">
        <v>467222</v>
      </c>
      <c r="L5665">
        <v>19</v>
      </c>
      <c r="M5665">
        <v>0</v>
      </c>
      <c r="N5665">
        <v>0</v>
      </c>
      <c r="O5665">
        <v>0</v>
      </c>
      <c r="P5665">
        <v>0</v>
      </c>
      <c r="Q5665">
        <v>0</v>
      </c>
      <c r="R5665" t="s">
        <v>13937</v>
      </c>
    </row>
    <row r="5666" spans="1:18">
      <c r="A5666" t="s">
        <v>13938</v>
      </c>
      <c r="B5666" t="s">
        <v>12579</v>
      </c>
      <c r="C5666" t="s">
        <v>53</v>
      </c>
      <c r="D5666" t="s">
        <v>22</v>
      </c>
      <c r="E5666">
        <v>1025.1199999999999</v>
      </c>
      <c r="F5666" t="s">
        <v>23</v>
      </c>
      <c r="G5666" t="s">
        <v>24</v>
      </c>
      <c r="H5666">
        <v>4.4400000000000004</v>
      </c>
      <c r="I5666">
        <v>0</v>
      </c>
      <c r="J5666" t="s">
        <v>48</v>
      </c>
      <c r="K5666">
        <v>505558</v>
      </c>
      <c r="L5666">
        <v>12</v>
      </c>
      <c r="M5666">
        <v>0</v>
      </c>
      <c r="N5666">
        <v>0</v>
      </c>
      <c r="O5666">
        <v>0</v>
      </c>
      <c r="P5666">
        <v>0</v>
      </c>
      <c r="Q5666">
        <v>0</v>
      </c>
      <c r="R5666" t="s">
        <v>13939</v>
      </c>
    </row>
    <row r="5667" spans="1:18">
      <c r="A5667" t="s">
        <v>13940</v>
      </c>
      <c r="B5667" t="s">
        <v>1581</v>
      </c>
      <c r="C5667" t="s">
        <v>35</v>
      </c>
      <c r="D5667" t="s">
        <v>22</v>
      </c>
      <c r="E5667">
        <v>361.5</v>
      </c>
      <c r="F5667" t="s">
        <v>23</v>
      </c>
      <c r="G5667" t="s">
        <v>24</v>
      </c>
      <c r="H5667">
        <v>3.87</v>
      </c>
      <c r="I5667">
        <v>0</v>
      </c>
      <c r="J5667" t="s">
        <v>48</v>
      </c>
      <c r="K5667">
        <v>421946</v>
      </c>
      <c r="L5667">
        <v>14</v>
      </c>
      <c r="M5667">
        <v>0</v>
      </c>
      <c r="N5667">
        <v>0</v>
      </c>
      <c r="O5667">
        <v>0</v>
      </c>
      <c r="P5667">
        <v>0</v>
      </c>
      <c r="Q5667">
        <v>0</v>
      </c>
      <c r="R5667" t="s">
        <v>13941</v>
      </c>
    </row>
    <row r="5668" spans="1:18">
      <c r="A5668" t="s">
        <v>13942</v>
      </c>
      <c r="B5668" t="s">
        <v>13845</v>
      </c>
      <c r="C5668" t="s">
        <v>121</v>
      </c>
      <c r="D5668" t="s">
        <v>54</v>
      </c>
      <c r="E5668">
        <v>1606.58</v>
      </c>
      <c r="F5668" t="s">
        <v>23</v>
      </c>
      <c r="G5668" t="s">
        <v>24</v>
      </c>
      <c r="H5668">
        <v>15.74</v>
      </c>
      <c r="I5668">
        <v>0</v>
      </c>
      <c r="J5668" t="s">
        <v>48</v>
      </c>
      <c r="K5668">
        <v>450737</v>
      </c>
      <c r="L5668">
        <v>12</v>
      </c>
      <c r="M5668">
        <v>0</v>
      </c>
      <c r="N5668">
        <v>0</v>
      </c>
      <c r="O5668">
        <v>0</v>
      </c>
      <c r="P5668">
        <v>0</v>
      </c>
      <c r="Q5668">
        <v>0</v>
      </c>
      <c r="R5668" t="s">
        <v>13943</v>
      </c>
    </row>
    <row r="5669" spans="1:18">
      <c r="A5669" t="s">
        <v>13944</v>
      </c>
      <c r="B5669" t="s">
        <v>9093</v>
      </c>
      <c r="C5669" t="s">
        <v>21</v>
      </c>
      <c r="D5669" t="s">
        <v>70</v>
      </c>
      <c r="E5669">
        <v>187.89</v>
      </c>
      <c r="F5669" t="s">
        <v>23</v>
      </c>
      <c r="G5669" t="s">
        <v>24</v>
      </c>
      <c r="H5669">
        <v>4.2300000000000004</v>
      </c>
      <c r="I5669">
        <v>0</v>
      </c>
      <c r="J5669" t="s">
        <v>25</v>
      </c>
      <c r="K5669">
        <v>420611</v>
      </c>
      <c r="L5669">
        <v>16</v>
      </c>
      <c r="M5669">
        <v>0</v>
      </c>
      <c r="N5669">
        <v>0</v>
      </c>
      <c r="O5669">
        <v>0</v>
      </c>
      <c r="P5669">
        <v>0</v>
      </c>
      <c r="Q5669">
        <v>0</v>
      </c>
      <c r="R5669" t="s">
        <v>13945</v>
      </c>
    </row>
    <row r="5670" spans="1:18">
      <c r="A5670" t="s">
        <v>13946</v>
      </c>
      <c r="B5670" t="s">
        <v>2272</v>
      </c>
      <c r="C5670" t="s">
        <v>95</v>
      </c>
      <c r="D5670" t="s">
        <v>70</v>
      </c>
      <c r="E5670">
        <v>325.63</v>
      </c>
      <c r="F5670" t="s">
        <v>39</v>
      </c>
      <c r="G5670" t="s">
        <v>40</v>
      </c>
      <c r="H5670">
        <v>1.56</v>
      </c>
      <c r="I5670">
        <v>0</v>
      </c>
      <c r="J5670" t="s">
        <v>31</v>
      </c>
      <c r="K5670">
        <v>426613</v>
      </c>
      <c r="L5670">
        <v>22</v>
      </c>
      <c r="M5670">
        <v>0</v>
      </c>
      <c r="N5670">
        <v>0</v>
      </c>
      <c r="O5670">
        <v>0</v>
      </c>
      <c r="P5670">
        <v>0</v>
      </c>
      <c r="Q5670">
        <v>0</v>
      </c>
      <c r="R5670" t="s">
        <v>13947</v>
      </c>
    </row>
    <row r="5671" spans="1:18">
      <c r="A5671" t="s">
        <v>13948</v>
      </c>
      <c r="B5671" t="s">
        <v>10926</v>
      </c>
      <c r="C5671" t="s">
        <v>21</v>
      </c>
      <c r="D5671" t="s">
        <v>22</v>
      </c>
      <c r="E5671">
        <v>727.3</v>
      </c>
      <c r="F5671" t="s">
        <v>23</v>
      </c>
      <c r="G5671" t="s">
        <v>24</v>
      </c>
      <c r="H5671">
        <v>4.21</v>
      </c>
      <c r="I5671">
        <v>0</v>
      </c>
      <c r="J5671" t="s">
        <v>48</v>
      </c>
      <c r="K5671">
        <v>427927</v>
      </c>
      <c r="L5671">
        <v>20</v>
      </c>
      <c r="M5671">
        <v>0</v>
      </c>
      <c r="N5671">
        <v>0</v>
      </c>
      <c r="O5671">
        <v>0</v>
      </c>
      <c r="P5671">
        <v>0</v>
      </c>
      <c r="Q5671">
        <v>0</v>
      </c>
      <c r="R5671" t="s">
        <v>13949</v>
      </c>
    </row>
    <row r="5672" spans="1:18">
      <c r="A5672" t="s">
        <v>13950</v>
      </c>
      <c r="B5672" t="s">
        <v>3535</v>
      </c>
      <c r="C5672" t="s">
        <v>44</v>
      </c>
      <c r="D5672" t="s">
        <v>70</v>
      </c>
      <c r="E5672">
        <v>195.29</v>
      </c>
      <c r="F5672" t="s">
        <v>23</v>
      </c>
      <c r="G5672" t="s">
        <v>24</v>
      </c>
      <c r="H5672">
        <v>2.95</v>
      </c>
      <c r="I5672">
        <v>0</v>
      </c>
      <c r="J5672" t="s">
        <v>48</v>
      </c>
      <c r="K5672">
        <v>404136</v>
      </c>
      <c r="L5672">
        <v>67</v>
      </c>
      <c r="M5672">
        <v>0</v>
      </c>
      <c r="N5672">
        <v>0</v>
      </c>
      <c r="O5672">
        <v>1</v>
      </c>
      <c r="P5672">
        <v>1</v>
      </c>
      <c r="Q5672">
        <v>0</v>
      </c>
      <c r="R5672" t="s">
        <v>13951</v>
      </c>
    </row>
    <row r="5673" spans="1:18">
      <c r="A5673" t="s">
        <v>13952</v>
      </c>
      <c r="B5673" t="s">
        <v>811</v>
      </c>
      <c r="C5673" t="s">
        <v>53</v>
      </c>
      <c r="D5673" t="s">
        <v>70</v>
      </c>
      <c r="E5673">
        <v>366.36</v>
      </c>
      <c r="F5673" t="s">
        <v>23</v>
      </c>
      <c r="G5673" t="s">
        <v>24</v>
      </c>
      <c r="H5673">
        <v>7.4</v>
      </c>
      <c r="I5673">
        <v>0</v>
      </c>
      <c r="J5673" t="s">
        <v>31</v>
      </c>
      <c r="K5673">
        <v>463288</v>
      </c>
      <c r="L5673">
        <v>11</v>
      </c>
      <c r="M5673">
        <v>0</v>
      </c>
      <c r="N5673">
        <v>0</v>
      </c>
      <c r="O5673">
        <v>0</v>
      </c>
      <c r="P5673">
        <v>0</v>
      </c>
      <c r="Q5673">
        <v>0</v>
      </c>
      <c r="R5673" t="s">
        <v>13953</v>
      </c>
    </row>
    <row r="5674" spans="1:18">
      <c r="A5674" t="s">
        <v>13954</v>
      </c>
      <c r="B5674" t="s">
        <v>3282</v>
      </c>
      <c r="C5674" t="s">
        <v>53</v>
      </c>
      <c r="D5674" t="s">
        <v>22</v>
      </c>
      <c r="E5674">
        <v>411.97</v>
      </c>
      <c r="F5674" t="s">
        <v>23</v>
      </c>
      <c r="G5674" t="s">
        <v>24</v>
      </c>
      <c r="H5674">
        <v>6.62</v>
      </c>
      <c r="I5674">
        <v>0</v>
      </c>
      <c r="J5674" t="s">
        <v>25</v>
      </c>
      <c r="K5674">
        <v>444688</v>
      </c>
      <c r="L5674">
        <v>15</v>
      </c>
      <c r="M5674">
        <v>0</v>
      </c>
      <c r="N5674">
        <v>0</v>
      </c>
      <c r="O5674">
        <v>0</v>
      </c>
      <c r="P5674">
        <v>0</v>
      </c>
      <c r="Q5674">
        <v>0</v>
      </c>
      <c r="R5674" t="s">
        <v>13955</v>
      </c>
    </row>
    <row r="5675" spans="1:18">
      <c r="A5675" t="s">
        <v>13956</v>
      </c>
      <c r="B5675" t="s">
        <v>9547</v>
      </c>
      <c r="C5675" t="s">
        <v>53</v>
      </c>
      <c r="D5675" t="s">
        <v>70</v>
      </c>
      <c r="E5675">
        <v>514.75</v>
      </c>
      <c r="F5675" t="s">
        <v>23</v>
      </c>
      <c r="G5675" t="s">
        <v>24</v>
      </c>
      <c r="H5675">
        <v>6.17</v>
      </c>
      <c r="I5675">
        <v>0</v>
      </c>
      <c r="J5675" t="s">
        <v>25</v>
      </c>
      <c r="K5675">
        <v>440510</v>
      </c>
      <c r="L5675">
        <v>24</v>
      </c>
      <c r="M5675">
        <v>0</v>
      </c>
      <c r="N5675">
        <v>0</v>
      </c>
      <c r="O5675">
        <v>0</v>
      </c>
      <c r="P5675">
        <v>0</v>
      </c>
      <c r="Q5675">
        <v>0</v>
      </c>
      <c r="R5675" t="s">
        <v>13957</v>
      </c>
    </row>
    <row r="5676" spans="1:18">
      <c r="A5676" t="s">
        <v>13958</v>
      </c>
      <c r="B5676" t="s">
        <v>4552</v>
      </c>
      <c r="C5676" t="s">
        <v>21</v>
      </c>
      <c r="D5676" t="s">
        <v>54</v>
      </c>
      <c r="E5676">
        <v>201.27</v>
      </c>
      <c r="F5676" t="s">
        <v>39</v>
      </c>
      <c r="G5676" t="s">
        <v>40</v>
      </c>
      <c r="H5676">
        <v>18.47</v>
      </c>
      <c r="I5676">
        <v>0</v>
      </c>
      <c r="J5676" t="s">
        <v>31</v>
      </c>
      <c r="K5676">
        <v>463428</v>
      </c>
      <c r="L5676">
        <v>12</v>
      </c>
      <c r="M5676">
        <v>0</v>
      </c>
      <c r="N5676">
        <v>0</v>
      </c>
      <c r="O5676">
        <v>0</v>
      </c>
      <c r="P5676">
        <v>0</v>
      </c>
      <c r="Q5676">
        <v>0</v>
      </c>
      <c r="R5676" t="s">
        <v>13959</v>
      </c>
    </row>
    <row r="5677" spans="1:18">
      <c r="A5677" t="s">
        <v>13960</v>
      </c>
      <c r="B5677" t="s">
        <v>1596</v>
      </c>
      <c r="C5677" t="s">
        <v>44</v>
      </c>
      <c r="D5677" t="s">
        <v>70</v>
      </c>
      <c r="E5677">
        <v>393.68</v>
      </c>
      <c r="F5677" t="s">
        <v>23</v>
      </c>
      <c r="G5677" t="s">
        <v>24</v>
      </c>
      <c r="H5677">
        <v>10.1</v>
      </c>
      <c r="I5677">
        <v>0</v>
      </c>
      <c r="J5677" t="s">
        <v>31</v>
      </c>
      <c r="K5677">
        <v>522678</v>
      </c>
      <c r="L5677">
        <v>25</v>
      </c>
      <c r="M5677">
        <v>0</v>
      </c>
      <c r="N5677">
        <v>0</v>
      </c>
      <c r="O5677">
        <v>0</v>
      </c>
      <c r="P5677">
        <v>0</v>
      </c>
      <c r="Q5677">
        <v>0</v>
      </c>
      <c r="R5677" t="s">
        <v>13961</v>
      </c>
    </row>
    <row r="5678" spans="1:18">
      <c r="A5678" t="s">
        <v>13962</v>
      </c>
      <c r="B5678" t="s">
        <v>4627</v>
      </c>
      <c r="C5678" t="s">
        <v>29</v>
      </c>
      <c r="D5678" t="s">
        <v>22</v>
      </c>
      <c r="E5678">
        <v>118.24</v>
      </c>
      <c r="F5678" t="s">
        <v>23</v>
      </c>
      <c r="G5678" t="s">
        <v>24</v>
      </c>
      <c r="H5678">
        <v>8.32</v>
      </c>
      <c r="I5678">
        <v>0</v>
      </c>
      <c r="J5678" t="s">
        <v>48</v>
      </c>
      <c r="K5678">
        <v>471548</v>
      </c>
      <c r="L5678">
        <v>17</v>
      </c>
      <c r="M5678">
        <v>0</v>
      </c>
      <c r="N5678">
        <v>0</v>
      </c>
      <c r="O5678">
        <v>0</v>
      </c>
      <c r="P5678">
        <v>0</v>
      </c>
      <c r="Q5678">
        <v>0</v>
      </c>
      <c r="R5678" t="s">
        <v>13963</v>
      </c>
    </row>
    <row r="5679" spans="1:18">
      <c r="A5679" t="s">
        <v>13964</v>
      </c>
      <c r="B5679" t="s">
        <v>2610</v>
      </c>
      <c r="C5679" t="s">
        <v>121</v>
      </c>
      <c r="D5679" t="s">
        <v>22</v>
      </c>
      <c r="E5679">
        <v>91.91</v>
      </c>
      <c r="F5679" t="s">
        <v>23</v>
      </c>
      <c r="G5679" t="s">
        <v>24</v>
      </c>
      <c r="H5679">
        <v>3.69</v>
      </c>
      <c r="I5679">
        <v>0</v>
      </c>
      <c r="J5679" t="s">
        <v>25</v>
      </c>
      <c r="K5679">
        <v>528508</v>
      </c>
      <c r="L5679">
        <v>19</v>
      </c>
      <c r="M5679">
        <v>0</v>
      </c>
      <c r="N5679">
        <v>0</v>
      </c>
      <c r="O5679">
        <v>0</v>
      </c>
      <c r="P5679">
        <v>0</v>
      </c>
      <c r="Q5679">
        <v>0</v>
      </c>
      <c r="R5679" t="s">
        <v>13965</v>
      </c>
    </row>
    <row r="5680" spans="1:18">
      <c r="A5680" t="s">
        <v>13966</v>
      </c>
      <c r="B5680" t="s">
        <v>3128</v>
      </c>
      <c r="C5680" t="s">
        <v>44</v>
      </c>
      <c r="D5680" t="s">
        <v>70</v>
      </c>
      <c r="E5680">
        <v>73.790000000000006</v>
      </c>
      <c r="F5680" t="s">
        <v>23</v>
      </c>
      <c r="G5680" t="s">
        <v>24</v>
      </c>
      <c r="H5680">
        <v>2.08</v>
      </c>
      <c r="I5680">
        <v>0</v>
      </c>
      <c r="J5680" t="s">
        <v>144</v>
      </c>
      <c r="K5680">
        <v>433707</v>
      </c>
      <c r="L5680">
        <v>15</v>
      </c>
      <c r="M5680">
        <v>0</v>
      </c>
      <c r="N5680">
        <v>0</v>
      </c>
      <c r="O5680">
        <v>0</v>
      </c>
      <c r="P5680">
        <v>0</v>
      </c>
      <c r="Q5680">
        <v>0</v>
      </c>
      <c r="R5680" t="s">
        <v>13967</v>
      </c>
    </row>
    <row r="5681" spans="1:19">
      <c r="A5681" t="s">
        <v>13968</v>
      </c>
      <c r="B5681" t="s">
        <v>13969</v>
      </c>
      <c r="C5681" t="s">
        <v>60</v>
      </c>
      <c r="D5681" t="s">
        <v>30</v>
      </c>
      <c r="E5681">
        <v>367.36</v>
      </c>
      <c r="F5681" t="s">
        <v>23</v>
      </c>
      <c r="G5681" t="s">
        <v>24</v>
      </c>
      <c r="H5681">
        <v>3.89</v>
      </c>
      <c r="I5681">
        <v>0</v>
      </c>
      <c r="J5681" t="s">
        <v>25</v>
      </c>
      <c r="K5681">
        <v>456671</v>
      </c>
      <c r="L5681">
        <v>23</v>
      </c>
      <c r="M5681">
        <v>0</v>
      </c>
      <c r="N5681">
        <v>0</v>
      </c>
      <c r="O5681">
        <v>0</v>
      </c>
      <c r="P5681">
        <v>0</v>
      </c>
      <c r="Q5681">
        <v>0</v>
      </c>
      <c r="R5681" t="s">
        <v>13970</v>
      </c>
    </row>
    <row r="5682" spans="1:19">
      <c r="A5682" t="s">
        <v>13971</v>
      </c>
      <c r="B5682" t="s">
        <v>13972</v>
      </c>
      <c r="C5682" t="s">
        <v>29</v>
      </c>
      <c r="D5682" t="s">
        <v>22</v>
      </c>
      <c r="E5682">
        <v>340.6</v>
      </c>
      <c r="F5682" t="s">
        <v>23</v>
      </c>
      <c r="G5682" t="s">
        <v>24</v>
      </c>
      <c r="H5682">
        <v>11.22</v>
      </c>
      <c r="I5682">
        <v>0</v>
      </c>
      <c r="J5682" t="s">
        <v>31</v>
      </c>
      <c r="K5682">
        <v>478541</v>
      </c>
      <c r="L5682">
        <v>16</v>
      </c>
      <c r="M5682">
        <v>0</v>
      </c>
      <c r="N5682">
        <v>0</v>
      </c>
      <c r="O5682">
        <v>0</v>
      </c>
      <c r="P5682">
        <v>0</v>
      </c>
      <c r="Q5682">
        <v>0</v>
      </c>
      <c r="R5682" t="s">
        <v>13973</v>
      </c>
    </row>
    <row r="5683" spans="1:19">
      <c r="A5683" t="s">
        <v>13974</v>
      </c>
      <c r="B5683" t="s">
        <v>10233</v>
      </c>
      <c r="C5683" t="s">
        <v>60</v>
      </c>
      <c r="D5683" t="s">
        <v>22</v>
      </c>
      <c r="E5683">
        <v>244.77</v>
      </c>
      <c r="F5683" t="s">
        <v>23</v>
      </c>
      <c r="G5683" t="s">
        <v>24</v>
      </c>
      <c r="H5683">
        <v>4.04</v>
      </c>
      <c r="I5683">
        <v>0</v>
      </c>
      <c r="J5683" t="s">
        <v>48</v>
      </c>
      <c r="K5683">
        <v>479835</v>
      </c>
      <c r="L5683">
        <v>19</v>
      </c>
      <c r="M5683">
        <v>0</v>
      </c>
      <c r="N5683">
        <v>0</v>
      </c>
      <c r="O5683">
        <v>0</v>
      </c>
      <c r="P5683">
        <v>0</v>
      </c>
      <c r="Q5683">
        <v>0</v>
      </c>
      <c r="R5683" t="s">
        <v>13975</v>
      </c>
    </row>
    <row r="5684" spans="1:19">
      <c r="A5684" t="s">
        <v>13976</v>
      </c>
      <c r="B5684" t="s">
        <v>13977</v>
      </c>
      <c r="C5684" t="s">
        <v>44</v>
      </c>
      <c r="D5684" t="s">
        <v>30</v>
      </c>
      <c r="E5684">
        <v>195.55</v>
      </c>
      <c r="F5684" t="s">
        <v>23</v>
      </c>
      <c r="G5684" t="s">
        <v>24</v>
      </c>
      <c r="H5684">
        <v>4.54</v>
      </c>
      <c r="I5684">
        <v>0</v>
      </c>
      <c r="J5684" t="s">
        <v>31</v>
      </c>
      <c r="K5684">
        <v>509904</v>
      </c>
      <c r="L5684">
        <v>12</v>
      </c>
      <c r="M5684">
        <v>0</v>
      </c>
      <c r="N5684">
        <v>0</v>
      </c>
      <c r="O5684">
        <v>0</v>
      </c>
      <c r="P5684">
        <v>0</v>
      </c>
      <c r="Q5684">
        <v>0</v>
      </c>
      <c r="R5684" t="s">
        <v>13978</v>
      </c>
    </row>
    <row r="5685" spans="1:19">
      <c r="A5685" t="s">
        <v>13979</v>
      </c>
      <c r="B5685" t="s">
        <v>8039</v>
      </c>
      <c r="C5685" t="s">
        <v>29</v>
      </c>
      <c r="D5685" t="s">
        <v>54</v>
      </c>
      <c r="E5685">
        <v>756.46</v>
      </c>
      <c r="F5685" t="s">
        <v>39</v>
      </c>
      <c r="G5685" t="s">
        <v>40</v>
      </c>
      <c r="H5685">
        <v>11.64</v>
      </c>
      <c r="I5685">
        <v>0</v>
      </c>
      <c r="J5685" t="s">
        <v>25</v>
      </c>
      <c r="K5685">
        <v>509516</v>
      </c>
      <c r="L5685">
        <v>14</v>
      </c>
      <c r="M5685">
        <v>0</v>
      </c>
      <c r="N5685">
        <v>0</v>
      </c>
      <c r="O5685">
        <v>0</v>
      </c>
      <c r="P5685">
        <v>0</v>
      </c>
      <c r="Q5685">
        <v>0</v>
      </c>
      <c r="R5685" t="s">
        <v>13980</v>
      </c>
    </row>
    <row r="5686" spans="1:19">
      <c r="A5686" t="s">
        <v>13981</v>
      </c>
      <c r="B5686" t="s">
        <v>13326</v>
      </c>
      <c r="C5686" t="s">
        <v>29</v>
      </c>
      <c r="D5686" t="s">
        <v>22</v>
      </c>
      <c r="E5686">
        <v>480.52</v>
      </c>
      <c r="F5686" t="s">
        <v>55</v>
      </c>
      <c r="G5686" t="s">
        <v>40</v>
      </c>
      <c r="H5686">
        <v>4.49</v>
      </c>
      <c r="I5686">
        <v>0</v>
      </c>
      <c r="J5686" t="s">
        <v>31</v>
      </c>
      <c r="K5686">
        <v>544783</v>
      </c>
      <c r="L5686">
        <v>24</v>
      </c>
      <c r="M5686">
        <v>0</v>
      </c>
      <c r="N5686">
        <v>0</v>
      </c>
      <c r="O5686">
        <v>0</v>
      </c>
      <c r="P5686">
        <v>0</v>
      </c>
      <c r="Q5686">
        <v>0</v>
      </c>
      <c r="R5686" t="s">
        <v>13982</v>
      </c>
    </row>
    <row r="5687" spans="1:19">
      <c r="A5687" t="s">
        <v>13983</v>
      </c>
      <c r="B5687" t="s">
        <v>6843</v>
      </c>
      <c r="C5687" t="s">
        <v>121</v>
      </c>
      <c r="D5687" t="s">
        <v>22</v>
      </c>
      <c r="E5687">
        <v>496.24</v>
      </c>
      <c r="F5687" t="s">
        <v>39</v>
      </c>
      <c r="G5687" t="s">
        <v>40</v>
      </c>
      <c r="H5687">
        <v>3.37</v>
      </c>
      <c r="I5687">
        <v>0</v>
      </c>
      <c r="J5687" t="s">
        <v>48</v>
      </c>
      <c r="K5687">
        <v>542954</v>
      </c>
      <c r="L5687">
        <v>37</v>
      </c>
      <c r="M5687">
        <v>0</v>
      </c>
      <c r="N5687">
        <v>1</v>
      </c>
      <c r="O5687">
        <v>0</v>
      </c>
      <c r="P5687">
        <v>0</v>
      </c>
      <c r="Q5687">
        <v>0</v>
      </c>
      <c r="R5687" t="s">
        <v>13984</v>
      </c>
    </row>
    <row r="5688" spans="1:19">
      <c r="A5688" t="s">
        <v>13985</v>
      </c>
      <c r="B5688" t="s">
        <v>2275</v>
      </c>
      <c r="C5688" t="s">
        <v>128</v>
      </c>
      <c r="D5688" t="s">
        <v>70</v>
      </c>
      <c r="E5688">
        <v>336.55</v>
      </c>
      <c r="F5688" t="s">
        <v>23</v>
      </c>
      <c r="G5688" t="s">
        <v>24</v>
      </c>
      <c r="H5688">
        <v>11.97</v>
      </c>
      <c r="I5688">
        <v>0</v>
      </c>
      <c r="J5688" t="s">
        <v>31</v>
      </c>
      <c r="K5688">
        <v>535935</v>
      </c>
      <c r="L5688">
        <v>14</v>
      </c>
      <c r="M5688">
        <v>0</v>
      </c>
      <c r="N5688">
        <v>0</v>
      </c>
      <c r="O5688">
        <v>0</v>
      </c>
      <c r="P5688">
        <v>0</v>
      </c>
      <c r="Q5688">
        <v>0</v>
      </c>
      <c r="R5688" t="s">
        <v>13986</v>
      </c>
    </row>
    <row r="5689" spans="1:19">
      <c r="A5689" t="s">
        <v>13987</v>
      </c>
      <c r="B5689" t="s">
        <v>9773</v>
      </c>
      <c r="C5689" t="s">
        <v>29</v>
      </c>
      <c r="D5689" t="s">
        <v>22</v>
      </c>
      <c r="E5689">
        <v>162.44</v>
      </c>
      <c r="F5689" t="s">
        <v>23</v>
      </c>
      <c r="G5689" t="s">
        <v>24</v>
      </c>
      <c r="H5689">
        <v>11.79</v>
      </c>
      <c r="I5689">
        <v>0</v>
      </c>
      <c r="J5689" t="s">
        <v>25</v>
      </c>
      <c r="K5689">
        <v>426552</v>
      </c>
      <c r="L5689">
        <v>12</v>
      </c>
      <c r="M5689">
        <v>0</v>
      </c>
      <c r="N5689">
        <v>0</v>
      </c>
      <c r="O5689">
        <v>0</v>
      </c>
      <c r="P5689">
        <v>0</v>
      </c>
      <c r="Q5689">
        <v>0</v>
      </c>
      <c r="R5689" t="s">
        <v>13988</v>
      </c>
    </row>
    <row r="5690" spans="1:19">
      <c r="A5690" t="s">
        <v>13989</v>
      </c>
      <c r="B5690" t="s">
        <v>7174</v>
      </c>
      <c r="C5690" t="s">
        <v>44</v>
      </c>
      <c r="D5690" t="s">
        <v>22</v>
      </c>
      <c r="E5690">
        <v>234.57</v>
      </c>
      <c r="F5690" t="s">
        <v>23</v>
      </c>
      <c r="G5690" t="s">
        <v>24</v>
      </c>
      <c r="H5690">
        <v>2.27</v>
      </c>
      <c r="I5690">
        <v>0</v>
      </c>
      <c r="J5690" t="s">
        <v>25</v>
      </c>
      <c r="K5690">
        <v>509681</v>
      </c>
      <c r="L5690">
        <v>25</v>
      </c>
      <c r="M5690">
        <v>0</v>
      </c>
      <c r="N5690">
        <v>0</v>
      </c>
      <c r="O5690">
        <v>0</v>
      </c>
      <c r="P5690">
        <v>0</v>
      </c>
      <c r="Q5690">
        <v>0</v>
      </c>
      <c r="R5690" t="s">
        <v>13990</v>
      </c>
    </row>
    <row r="5691" spans="1:19">
      <c r="A5691" t="s">
        <v>13991</v>
      </c>
      <c r="B5691" t="s">
        <v>9554</v>
      </c>
      <c r="C5691" t="s">
        <v>44</v>
      </c>
      <c r="D5691" t="s">
        <v>70</v>
      </c>
      <c r="E5691">
        <v>329.8</v>
      </c>
      <c r="F5691" t="s">
        <v>23</v>
      </c>
      <c r="G5691" t="s">
        <v>24</v>
      </c>
      <c r="H5691">
        <v>6.67</v>
      </c>
      <c r="I5691">
        <v>0</v>
      </c>
      <c r="J5691" t="s">
        <v>144</v>
      </c>
      <c r="K5691">
        <v>443642</v>
      </c>
      <c r="L5691">
        <v>19</v>
      </c>
      <c r="M5691">
        <v>0</v>
      </c>
      <c r="N5691">
        <v>0</v>
      </c>
      <c r="O5691">
        <v>0</v>
      </c>
      <c r="P5691">
        <v>0</v>
      </c>
      <c r="Q5691">
        <v>0</v>
      </c>
      <c r="R5691" t="s">
        <v>13992</v>
      </c>
    </row>
    <row r="5692" spans="1:19">
      <c r="A5692" t="s">
        <v>13993</v>
      </c>
      <c r="B5692" t="s">
        <v>13994</v>
      </c>
      <c r="C5692" t="s">
        <v>53</v>
      </c>
      <c r="D5692" t="s">
        <v>54</v>
      </c>
      <c r="E5692">
        <v>399.8</v>
      </c>
      <c r="F5692" t="s">
        <v>39</v>
      </c>
      <c r="G5692" t="s">
        <v>24</v>
      </c>
      <c r="H5692">
        <v>19.91</v>
      </c>
      <c r="I5692">
        <v>0</v>
      </c>
      <c r="J5692" t="s">
        <v>144</v>
      </c>
      <c r="K5692">
        <v>497905</v>
      </c>
      <c r="L5692">
        <v>21</v>
      </c>
      <c r="M5692">
        <v>0</v>
      </c>
      <c r="N5692">
        <v>0</v>
      </c>
      <c r="O5692">
        <v>0</v>
      </c>
      <c r="P5692">
        <v>0</v>
      </c>
      <c r="Q5692">
        <v>0</v>
      </c>
      <c r="R5692" t="s">
        <v>13995</v>
      </c>
      <c r="S5692" t="s">
        <v>50</v>
      </c>
    </row>
    <row r="5693" spans="1:19">
      <c r="A5693" t="s">
        <v>13996</v>
      </c>
      <c r="B5693" t="s">
        <v>4484</v>
      </c>
      <c r="C5693" t="s">
        <v>53</v>
      </c>
      <c r="D5693" t="s">
        <v>30</v>
      </c>
      <c r="E5693">
        <v>811.24</v>
      </c>
      <c r="F5693" t="s">
        <v>23</v>
      </c>
      <c r="G5693" t="s">
        <v>24</v>
      </c>
      <c r="H5693">
        <v>11.98</v>
      </c>
      <c r="I5693">
        <v>0</v>
      </c>
      <c r="J5693" t="s">
        <v>31</v>
      </c>
      <c r="K5693">
        <v>471287</v>
      </c>
      <c r="L5693">
        <v>18</v>
      </c>
      <c r="M5693">
        <v>0</v>
      </c>
      <c r="N5693">
        <v>0</v>
      </c>
      <c r="O5693">
        <v>0</v>
      </c>
      <c r="P5693">
        <v>0</v>
      </c>
      <c r="Q5693">
        <v>0</v>
      </c>
      <c r="R5693" t="s">
        <v>13997</v>
      </c>
    </row>
    <row r="5694" spans="1:19">
      <c r="A5694" t="s">
        <v>13998</v>
      </c>
      <c r="B5694" t="s">
        <v>4499</v>
      </c>
      <c r="C5694" t="s">
        <v>35</v>
      </c>
      <c r="D5694" t="s">
        <v>22</v>
      </c>
      <c r="E5694">
        <v>1229.54</v>
      </c>
      <c r="F5694" t="s">
        <v>23</v>
      </c>
      <c r="G5694" t="s">
        <v>24</v>
      </c>
      <c r="H5694">
        <v>5.66</v>
      </c>
      <c r="I5694">
        <v>0</v>
      </c>
      <c r="J5694" t="s">
        <v>48</v>
      </c>
      <c r="K5694">
        <v>456857</v>
      </c>
      <c r="L5694">
        <v>25</v>
      </c>
      <c r="M5694">
        <v>0</v>
      </c>
      <c r="N5694">
        <v>0</v>
      </c>
      <c r="O5694">
        <v>0</v>
      </c>
      <c r="P5694">
        <v>0</v>
      </c>
      <c r="Q5694">
        <v>0</v>
      </c>
      <c r="R5694" t="s">
        <v>13999</v>
      </c>
    </row>
    <row r="5695" spans="1:19">
      <c r="A5695" t="s">
        <v>14000</v>
      </c>
      <c r="B5695" t="s">
        <v>1001</v>
      </c>
      <c r="C5695" t="s">
        <v>29</v>
      </c>
      <c r="D5695" t="s">
        <v>30</v>
      </c>
      <c r="E5695">
        <v>287.27</v>
      </c>
      <c r="F5695" t="s">
        <v>55</v>
      </c>
      <c r="G5695" t="s">
        <v>40</v>
      </c>
      <c r="H5695">
        <v>6.19</v>
      </c>
      <c r="I5695">
        <v>0</v>
      </c>
      <c r="J5695" t="s">
        <v>48</v>
      </c>
      <c r="K5695">
        <v>528475</v>
      </c>
      <c r="L5695">
        <v>24</v>
      </c>
      <c r="M5695">
        <v>0</v>
      </c>
      <c r="N5695">
        <v>0</v>
      </c>
      <c r="O5695">
        <v>0</v>
      </c>
      <c r="P5695">
        <v>0</v>
      </c>
      <c r="Q5695">
        <v>0</v>
      </c>
      <c r="R5695" t="s">
        <v>14001</v>
      </c>
    </row>
    <row r="5696" spans="1:19">
      <c r="A5696" t="s">
        <v>14002</v>
      </c>
      <c r="B5696" t="s">
        <v>4749</v>
      </c>
      <c r="C5696" t="s">
        <v>44</v>
      </c>
      <c r="D5696" t="s">
        <v>70</v>
      </c>
      <c r="E5696">
        <v>251.38</v>
      </c>
      <c r="F5696" t="s">
        <v>23</v>
      </c>
      <c r="G5696" t="s">
        <v>24</v>
      </c>
      <c r="H5696">
        <v>1.7</v>
      </c>
      <c r="I5696">
        <v>0</v>
      </c>
      <c r="J5696" t="s">
        <v>25</v>
      </c>
      <c r="K5696">
        <v>431182</v>
      </c>
      <c r="L5696">
        <v>18</v>
      </c>
      <c r="M5696">
        <v>0</v>
      </c>
      <c r="N5696">
        <v>0</v>
      </c>
      <c r="O5696">
        <v>0</v>
      </c>
      <c r="P5696">
        <v>0</v>
      </c>
      <c r="Q5696">
        <v>0</v>
      </c>
      <c r="R5696" t="s">
        <v>14003</v>
      </c>
    </row>
    <row r="5697" spans="1:19">
      <c r="A5697" t="s">
        <v>14004</v>
      </c>
      <c r="B5697" t="s">
        <v>3076</v>
      </c>
      <c r="C5697" t="s">
        <v>44</v>
      </c>
      <c r="D5697" t="s">
        <v>70</v>
      </c>
      <c r="E5697">
        <v>285.2</v>
      </c>
      <c r="F5697" t="s">
        <v>23</v>
      </c>
      <c r="G5697" t="s">
        <v>24</v>
      </c>
      <c r="H5697">
        <v>9.9</v>
      </c>
      <c r="I5697">
        <v>0</v>
      </c>
      <c r="J5697" t="s">
        <v>25</v>
      </c>
      <c r="K5697">
        <v>551148</v>
      </c>
      <c r="L5697">
        <v>23</v>
      </c>
      <c r="M5697">
        <v>0</v>
      </c>
      <c r="N5697">
        <v>0</v>
      </c>
      <c r="O5697">
        <v>0</v>
      </c>
      <c r="P5697">
        <v>0</v>
      </c>
      <c r="Q5697">
        <v>0</v>
      </c>
      <c r="R5697" t="s">
        <v>14005</v>
      </c>
    </row>
    <row r="5698" spans="1:19">
      <c r="A5698" t="s">
        <v>14006</v>
      </c>
      <c r="B5698" t="s">
        <v>2411</v>
      </c>
      <c r="C5698" t="s">
        <v>44</v>
      </c>
      <c r="D5698" t="s">
        <v>70</v>
      </c>
      <c r="E5698">
        <v>545.17999999999995</v>
      </c>
      <c r="F5698" t="s">
        <v>55</v>
      </c>
      <c r="G5698" t="s">
        <v>24</v>
      </c>
      <c r="H5698">
        <v>3.03</v>
      </c>
      <c r="I5698">
        <v>0</v>
      </c>
      <c r="J5698" t="s">
        <v>31</v>
      </c>
      <c r="K5698">
        <v>555629</v>
      </c>
      <c r="L5698">
        <v>90</v>
      </c>
      <c r="M5698">
        <v>1</v>
      </c>
      <c r="N5698">
        <v>0</v>
      </c>
      <c r="O5698">
        <v>1</v>
      </c>
      <c r="P5698">
        <v>0</v>
      </c>
      <c r="Q5698">
        <v>1</v>
      </c>
      <c r="R5698" t="s">
        <v>14007</v>
      </c>
      <c r="S5698" t="s">
        <v>57</v>
      </c>
    </row>
    <row r="5699" spans="1:19">
      <c r="A5699" t="s">
        <v>14008</v>
      </c>
      <c r="B5699" t="s">
        <v>5663</v>
      </c>
      <c r="C5699" t="s">
        <v>121</v>
      </c>
      <c r="D5699" t="s">
        <v>70</v>
      </c>
      <c r="E5699">
        <v>340.72</v>
      </c>
      <c r="F5699" t="s">
        <v>23</v>
      </c>
      <c r="G5699" t="s">
        <v>24</v>
      </c>
      <c r="H5699">
        <v>5.31</v>
      </c>
      <c r="I5699">
        <v>0</v>
      </c>
      <c r="J5699" t="s">
        <v>144</v>
      </c>
      <c r="K5699">
        <v>455379</v>
      </c>
      <c r="L5699">
        <v>12</v>
      </c>
      <c r="M5699">
        <v>0</v>
      </c>
      <c r="N5699">
        <v>0</v>
      </c>
      <c r="O5699">
        <v>0</v>
      </c>
      <c r="P5699">
        <v>0</v>
      </c>
      <c r="Q5699">
        <v>0</v>
      </c>
      <c r="R5699" t="s">
        <v>14009</v>
      </c>
    </row>
    <row r="5700" spans="1:19">
      <c r="A5700" t="s">
        <v>14010</v>
      </c>
      <c r="B5700" t="s">
        <v>4610</v>
      </c>
      <c r="C5700" t="s">
        <v>44</v>
      </c>
      <c r="D5700" t="s">
        <v>30</v>
      </c>
      <c r="E5700">
        <v>1558.64</v>
      </c>
      <c r="F5700" t="s">
        <v>23</v>
      </c>
      <c r="G5700" t="s">
        <v>24</v>
      </c>
      <c r="H5700">
        <v>2.72</v>
      </c>
      <c r="I5700">
        <v>0</v>
      </c>
      <c r="J5700" t="s">
        <v>25</v>
      </c>
      <c r="K5700">
        <v>541841</v>
      </c>
      <c r="L5700">
        <v>21</v>
      </c>
      <c r="M5700">
        <v>0</v>
      </c>
      <c r="N5700">
        <v>0</v>
      </c>
      <c r="O5700">
        <v>0</v>
      </c>
      <c r="P5700">
        <v>0</v>
      </c>
      <c r="Q5700">
        <v>0</v>
      </c>
      <c r="R5700" t="s">
        <v>14011</v>
      </c>
    </row>
    <row r="5701" spans="1:19">
      <c r="A5701" t="s">
        <v>14012</v>
      </c>
      <c r="B5701" t="s">
        <v>11019</v>
      </c>
      <c r="C5701" t="s">
        <v>95</v>
      </c>
      <c r="D5701" t="s">
        <v>22</v>
      </c>
      <c r="E5701">
        <v>500.56</v>
      </c>
      <c r="F5701" t="s">
        <v>23</v>
      </c>
      <c r="G5701" t="s">
        <v>24</v>
      </c>
      <c r="H5701">
        <v>10.62</v>
      </c>
      <c r="I5701">
        <v>0</v>
      </c>
      <c r="J5701" t="s">
        <v>25</v>
      </c>
      <c r="K5701">
        <v>520920</v>
      </c>
      <c r="L5701">
        <v>25</v>
      </c>
      <c r="M5701">
        <v>0</v>
      </c>
      <c r="N5701">
        <v>0</v>
      </c>
      <c r="O5701">
        <v>0</v>
      </c>
      <c r="P5701">
        <v>0</v>
      </c>
      <c r="Q5701">
        <v>0</v>
      </c>
      <c r="R5701" t="s">
        <v>14013</v>
      </c>
    </row>
    <row r="5702" spans="1:19">
      <c r="A5702" t="s">
        <v>14014</v>
      </c>
      <c r="B5702" t="s">
        <v>8986</v>
      </c>
      <c r="C5702" t="s">
        <v>21</v>
      </c>
      <c r="D5702" t="s">
        <v>22</v>
      </c>
      <c r="E5702">
        <v>133.9</v>
      </c>
      <c r="F5702" t="s">
        <v>23</v>
      </c>
      <c r="G5702" t="s">
        <v>24</v>
      </c>
      <c r="H5702">
        <v>6.84</v>
      </c>
      <c r="I5702">
        <v>0</v>
      </c>
      <c r="J5702" t="s">
        <v>25</v>
      </c>
      <c r="K5702">
        <v>457418</v>
      </c>
      <c r="L5702">
        <v>16</v>
      </c>
      <c r="M5702">
        <v>0</v>
      </c>
      <c r="N5702">
        <v>0</v>
      </c>
      <c r="O5702">
        <v>0</v>
      </c>
      <c r="P5702">
        <v>0</v>
      </c>
      <c r="Q5702">
        <v>0</v>
      </c>
      <c r="R5702" t="s">
        <v>14015</v>
      </c>
    </row>
    <row r="5703" spans="1:19">
      <c r="A5703" t="s">
        <v>14016</v>
      </c>
      <c r="B5703" t="s">
        <v>8476</v>
      </c>
      <c r="C5703" t="s">
        <v>53</v>
      </c>
      <c r="D5703" t="s">
        <v>70</v>
      </c>
      <c r="E5703">
        <v>87.86</v>
      </c>
      <c r="F5703" t="s">
        <v>55</v>
      </c>
      <c r="G5703" t="s">
        <v>24</v>
      </c>
      <c r="H5703">
        <v>10.19</v>
      </c>
      <c r="I5703">
        <v>0</v>
      </c>
      <c r="J5703" t="s">
        <v>25</v>
      </c>
      <c r="K5703">
        <v>552524</v>
      </c>
      <c r="L5703">
        <v>11</v>
      </c>
      <c r="M5703">
        <v>0</v>
      </c>
      <c r="N5703">
        <v>0</v>
      </c>
      <c r="O5703">
        <v>0</v>
      </c>
      <c r="P5703">
        <v>0</v>
      </c>
      <c r="Q5703">
        <v>0</v>
      </c>
      <c r="R5703" t="s">
        <v>14017</v>
      </c>
      <c r="S5703" t="s">
        <v>57</v>
      </c>
    </row>
    <row r="5704" spans="1:19">
      <c r="A5704" t="s">
        <v>14018</v>
      </c>
      <c r="B5704" t="s">
        <v>6773</v>
      </c>
      <c r="C5704" t="s">
        <v>21</v>
      </c>
      <c r="D5704" t="s">
        <v>30</v>
      </c>
      <c r="E5704">
        <v>361.45</v>
      </c>
      <c r="F5704" t="s">
        <v>23</v>
      </c>
      <c r="G5704" t="s">
        <v>24</v>
      </c>
      <c r="H5704">
        <v>3.79</v>
      </c>
      <c r="I5704">
        <v>0</v>
      </c>
      <c r="J5704" t="s">
        <v>48</v>
      </c>
      <c r="K5704">
        <v>514734</v>
      </c>
      <c r="L5704">
        <v>12</v>
      </c>
      <c r="M5704">
        <v>0</v>
      </c>
      <c r="N5704">
        <v>0</v>
      </c>
      <c r="O5704">
        <v>0</v>
      </c>
      <c r="P5704">
        <v>0</v>
      </c>
      <c r="Q5704">
        <v>0</v>
      </c>
      <c r="R5704" t="s">
        <v>14019</v>
      </c>
    </row>
    <row r="5705" spans="1:19">
      <c r="A5705" t="s">
        <v>14020</v>
      </c>
      <c r="B5705" t="s">
        <v>3028</v>
      </c>
      <c r="C5705" t="s">
        <v>95</v>
      </c>
      <c r="D5705" t="s">
        <v>70</v>
      </c>
      <c r="E5705">
        <v>389.99</v>
      </c>
      <c r="F5705" t="s">
        <v>23</v>
      </c>
      <c r="G5705" t="s">
        <v>24</v>
      </c>
      <c r="H5705">
        <v>7.2</v>
      </c>
      <c r="I5705">
        <v>0</v>
      </c>
      <c r="J5705" t="s">
        <v>31</v>
      </c>
      <c r="K5705">
        <v>466254</v>
      </c>
      <c r="L5705">
        <v>17</v>
      </c>
      <c r="M5705">
        <v>0</v>
      </c>
      <c r="N5705">
        <v>0</v>
      </c>
      <c r="O5705">
        <v>0</v>
      </c>
      <c r="P5705">
        <v>0</v>
      </c>
      <c r="Q5705">
        <v>0</v>
      </c>
      <c r="R5705" t="s">
        <v>14021</v>
      </c>
    </row>
    <row r="5706" spans="1:19">
      <c r="A5706" t="s">
        <v>14022</v>
      </c>
      <c r="B5706" t="s">
        <v>971</v>
      </c>
      <c r="C5706" t="s">
        <v>44</v>
      </c>
      <c r="D5706" t="s">
        <v>54</v>
      </c>
      <c r="E5706">
        <v>1431.93</v>
      </c>
      <c r="F5706" t="s">
        <v>39</v>
      </c>
      <c r="G5706" t="s">
        <v>40</v>
      </c>
      <c r="H5706">
        <v>15.78</v>
      </c>
      <c r="I5706">
        <v>0</v>
      </c>
      <c r="J5706" t="s">
        <v>25</v>
      </c>
      <c r="K5706">
        <v>551946</v>
      </c>
      <c r="L5706">
        <v>12</v>
      </c>
      <c r="M5706">
        <v>0</v>
      </c>
      <c r="N5706">
        <v>0</v>
      </c>
      <c r="O5706">
        <v>0</v>
      </c>
      <c r="P5706">
        <v>0</v>
      </c>
      <c r="Q5706">
        <v>0</v>
      </c>
      <c r="R5706" t="s">
        <v>14023</v>
      </c>
    </row>
    <row r="5707" spans="1:19">
      <c r="A5707" t="s">
        <v>14024</v>
      </c>
      <c r="B5707" t="s">
        <v>3630</v>
      </c>
      <c r="C5707" t="s">
        <v>29</v>
      </c>
      <c r="D5707" t="s">
        <v>54</v>
      </c>
      <c r="E5707">
        <v>191.85</v>
      </c>
      <c r="F5707" t="s">
        <v>23</v>
      </c>
      <c r="G5707" t="s">
        <v>24</v>
      </c>
      <c r="H5707">
        <v>10.84</v>
      </c>
      <c r="I5707">
        <v>0</v>
      </c>
      <c r="J5707" t="s">
        <v>48</v>
      </c>
      <c r="K5707">
        <v>450092</v>
      </c>
      <c r="L5707">
        <v>30</v>
      </c>
      <c r="M5707">
        <v>0</v>
      </c>
      <c r="N5707">
        <v>0</v>
      </c>
      <c r="O5707">
        <v>0</v>
      </c>
      <c r="P5707">
        <v>1</v>
      </c>
      <c r="Q5707">
        <v>0</v>
      </c>
      <c r="R5707" t="s">
        <v>14025</v>
      </c>
    </row>
    <row r="5708" spans="1:19">
      <c r="A5708" t="s">
        <v>14026</v>
      </c>
      <c r="B5708" t="s">
        <v>1657</v>
      </c>
      <c r="C5708" t="s">
        <v>111</v>
      </c>
      <c r="D5708" t="s">
        <v>70</v>
      </c>
      <c r="E5708">
        <v>369.86</v>
      </c>
      <c r="F5708" t="s">
        <v>23</v>
      </c>
      <c r="G5708" t="s">
        <v>24</v>
      </c>
      <c r="H5708">
        <v>3.5</v>
      </c>
      <c r="I5708">
        <v>0</v>
      </c>
      <c r="J5708" t="s">
        <v>31</v>
      </c>
      <c r="K5708">
        <v>502991</v>
      </c>
      <c r="L5708">
        <v>47</v>
      </c>
      <c r="M5708">
        <v>0</v>
      </c>
      <c r="N5708">
        <v>0</v>
      </c>
      <c r="O5708">
        <v>1</v>
      </c>
      <c r="P5708">
        <v>0</v>
      </c>
      <c r="Q5708">
        <v>0</v>
      </c>
      <c r="R5708" t="s">
        <v>14027</v>
      </c>
    </row>
    <row r="5709" spans="1:19">
      <c r="A5709" t="s">
        <v>14028</v>
      </c>
      <c r="B5709" t="s">
        <v>1421</v>
      </c>
      <c r="C5709" t="s">
        <v>29</v>
      </c>
      <c r="D5709" t="s">
        <v>54</v>
      </c>
      <c r="E5709">
        <v>141.18</v>
      </c>
      <c r="F5709" t="s">
        <v>23</v>
      </c>
      <c r="G5709" t="s">
        <v>24</v>
      </c>
      <c r="H5709">
        <v>10.02</v>
      </c>
      <c r="I5709">
        <v>0</v>
      </c>
      <c r="J5709" t="s">
        <v>48</v>
      </c>
      <c r="K5709">
        <v>538496</v>
      </c>
      <c r="L5709">
        <v>44</v>
      </c>
      <c r="M5709">
        <v>0</v>
      </c>
      <c r="N5709">
        <v>0</v>
      </c>
      <c r="O5709">
        <v>1</v>
      </c>
      <c r="P5709">
        <v>0</v>
      </c>
      <c r="Q5709">
        <v>0</v>
      </c>
      <c r="R5709" t="s">
        <v>14029</v>
      </c>
    </row>
    <row r="5710" spans="1:19">
      <c r="A5710" t="s">
        <v>14030</v>
      </c>
      <c r="B5710" t="s">
        <v>7887</v>
      </c>
      <c r="C5710" t="s">
        <v>128</v>
      </c>
      <c r="D5710" t="s">
        <v>22</v>
      </c>
      <c r="E5710">
        <v>380.73</v>
      </c>
      <c r="F5710" t="s">
        <v>23</v>
      </c>
      <c r="G5710" t="s">
        <v>24</v>
      </c>
      <c r="H5710">
        <v>6.48</v>
      </c>
      <c r="I5710">
        <v>0</v>
      </c>
      <c r="J5710" t="s">
        <v>144</v>
      </c>
      <c r="K5710">
        <v>477755</v>
      </c>
      <c r="L5710">
        <v>14</v>
      </c>
      <c r="M5710">
        <v>0</v>
      </c>
      <c r="N5710">
        <v>0</v>
      </c>
      <c r="O5710">
        <v>0</v>
      </c>
      <c r="P5710">
        <v>0</v>
      </c>
      <c r="Q5710">
        <v>0</v>
      </c>
      <c r="R5710" t="s">
        <v>14031</v>
      </c>
    </row>
    <row r="5711" spans="1:19">
      <c r="A5711" t="s">
        <v>14032</v>
      </c>
      <c r="B5711" t="s">
        <v>1509</v>
      </c>
      <c r="C5711" t="s">
        <v>44</v>
      </c>
      <c r="D5711" t="s">
        <v>30</v>
      </c>
      <c r="E5711">
        <v>2.46</v>
      </c>
      <c r="F5711" t="s">
        <v>23</v>
      </c>
      <c r="G5711" t="s">
        <v>24</v>
      </c>
      <c r="H5711">
        <v>1.86</v>
      </c>
      <c r="I5711">
        <v>0</v>
      </c>
      <c r="J5711" t="s">
        <v>48</v>
      </c>
      <c r="K5711">
        <v>477620</v>
      </c>
      <c r="L5711">
        <v>85</v>
      </c>
      <c r="M5711">
        <v>1</v>
      </c>
      <c r="N5711">
        <v>0</v>
      </c>
      <c r="O5711">
        <v>0</v>
      </c>
      <c r="P5711">
        <v>0</v>
      </c>
      <c r="Q5711">
        <v>0</v>
      </c>
      <c r="R5711" t="s">
        <v>14033</v>
      </c>
    </row>
    <row r="5712" spans="1:19">
      <c r="A5712" t="s">
        <v>14034</v>
      </c>
      <c r="B5712" t="s">
        <v>4499</v>
      </c>
      <c r="C5712" t="s">
        <v>95</v>
      </c>
      <c r="D5712" t="s">
        <v>22</v>
      </c>
      <c r="E5712">
        <v>571.01</v>
      </c>
      <c r="F5712" t="s">
        <v>23</v>
      </c>
      <c r="G5712" t="s">
        <v>24</v>
      </c>
      <c r="H5712">
        <v>5.67</v>
      </c>
      <c r="I5712">
        <v>0</v>
      </c>
      <c r="J5712" t="s">
        <v>31</v>
      </c>
      <c r="K5712">
        <v>432722</v>
      </c>
      <c r="L5712">
        <v>11</v>
      </c>
      <c r="M5712">
        <v>0</v>
      </c>
      <c r="N5712">
        <v>0</v>
      </c>
      <c r="O5712">
        <v>0</v>
      </c>
      <c r="P5712">
        <v>0</v>
      </c>
      <c r="Q5712">
        <v>0</v>
      </c>
      <c r="R5712" t="s">
        <v>14035</v>
      </c>
    </row>
    <row r="5713" spans="1:19">
      <c r="A5713" t="s">
        <v>14036</v>
      </c>
      <c r="B5713" t="s">
        <v>14037</v>
      </c>
      <c r="C5713" t="s">
        <v>53</v>
      </c>
      <c r="D5713" t="s">
        <v>70</v>
      </c>
      <c r="E5713">
        <v>1297.43</v>
      </c>
      <c r="F5713" t="s">
        <v>23</v>
      </c>
      <c r="G5713" t="s">
        <v>24</v>
      </c>
      <c r="H5713">
        <v>4.58</v>
      </c>
      <c r="I5713">
        <v>0</v>
      </c>
      <c r="J5713" t="s">
        <v>31</v>
      </c>
      <c r="K5713">
        <v>508642</v>
      </c>
      <c r="L5713">
        <v>11</v>
      </c>
      <c r="M5713">
        <v>0</v>
      </c>
      <c r="N5713">
        <v>0</v>
      </c>
      <c r="O5713">
        <v>0</v>
      </c>
      <c r="P5713">
        <v>0</v>
      </c>
      <c r="Q5713">
        <v>0</v>
      </c>
      <c r="R5713" t="s">
        <v>14038</v>
      </c>
    </row>
    <row r="5714" spans="1:19">
      <c r="A5714" t="s">
        <v>14039</v>
      </c>
      <c r="B5714" t="s">
        <v>14040</v>
      </c>
      <c r="C5714" t="s">
        <v>44</v>
      </c>
      <c r="D5714" t="s">
        <v>70</v>
      </c>
      <c r="E5714">
        <v>830.2</v>
      </c>
      <c r="F5714" t="s">
        <v>23</v>
      </c>
      <c r="G5714" t="s">
        <v>24</v>
      </c>
      <c r="H5714">
        <v>1.33</v>
      </c>
      <c r="I5714">
        <v>0</v>
      </c>
      <c r="J5714" t="s">
        <v>144</v>
      </c>
      <c r="K5714">
        <v>408027</v>
      </c>
      <c r="L5714">
        <v>19</v>
      </c>
      <c r="M5714">
        <v>0</v>
      </c>
      <c r="N5714">
        <v>0</v>
      </c>
      <c r="O5714">
        <v>0</v>
      </c>
      <c r="P5714">
        <v>0</v>
      </c>
      <c r="Q5714">
        <v>0</v>
      </c>
      <c r="R5714" t="s">
        <v>14041</v>
      </c>
    </row>
    <row r="5715" spans="1:19">
      <c r="A5715" t="s">
        <v>14042</v>
      </c>
      <c r="B5715" t="s">
        <v>14043</v>
      </c>
      <c r="C5715" t="s">
        <v>121</v>
      </c>
      <c r="D5715" t="s">
        <v>30</v>
      </c>
      <c r="E5715">
        <v>258.14999999999998</v>
      </c>
      <c r="F5715" t="s">
        <v>23</v>
      </c>
      <c r="G5715" t="s">
        <v>24</v>
      </c>
      <c r="H5715">
        <v>10.3</v>
      </c>
      <c r="I5715">
        <v>0</v>
      </c>
      <c r="J5715" t="s">
        <v>144</v>
      </c>
      <c r="K5715">
        <v>552453</v>
      </c>
      <c r="L5715">
        <v>20</v>
      </c>
      <c r="M5715">
        <v>0</v>
      </c>
      <c r="N5715">
        <v>0</v>
      </c>
      <c r="O5715">
        <v>0</v>
      </c>
      <c r="P5715">
        <v>0</v>
      </c>
      <c r="Q5715">
        <v>0</v>
      </c>
      <c r="R5715" t="s">
        <v>14044</v>
      </c>
    </row>
    <row r="5716" spans="1:19">
      <c r="A5716" t="s">
        <v>14045</v>
      </c>
      <c r="B5716" t="s">
        <v>7424</v>
      </c>
      <c r="C5716" t="s">
        <v>44</v>
      </c>
      <c r="D5716" t="s">
        <v>30</v>
      </c>
      <c r="E5716">
        <v>511.4</v>
      </c>
      <c r="F5716" t="s">
        <v>39</v>
      </c>
      <c r="G5716" t="s">
        <v>40</v>
      </c>
      <c r="H5716">
        <v>0.62</v>
      </c>
      <c r="I5716">
        <v>0</v>
      </c>
      <c r="J5716" t="s">
        <v>31</v>
      </c>
      <c r="K5716">
        <v>416889</v>
      </c>
      <c r="L5716">
        <v>24</v>
      </c>
      <c r="M5716">
        <v>0</v>
      </c>
      <c r="N5716">
        <v>0</v>
      </c>
      <c r="O5716">
        <v>0</v>
      </c>
      <c r="P5716">
        <v>0</v>
      </c>
      <c r="Q5716">
        <v>0</v>
      </c>
      <c r="R5716" t="s">
        <v>14046</v>
      </c>
    </row>
    <row r="5717" spans="1:19">
      <c r="A5717" t="s">
        <v>14047</v>
      </c>
      <c r="B5717" t="s">
        <v>14048</v>
      </c>
      <c r="C5717" t="s">
        <v>21</v>
      </c>
      <c r="D5717" t="s">
        <v>30</v>
      </c>
      <c r="E5717">
        <v>394.38</v>
      </c>
      <c r="F5717" t="s">
        <v>55</v>
      </c>
      <c r="G5717" t="s">
        <v>40</v>
      </c>
      <c r="H5717">
        <v>5.35</v>
      </c>
      <c r="I5717">
        <v>0</v>
      </c>
      <c r="J5717" t="s">
        <v>48</v>
      </c>
      <c r="K5717">
        <v>445656</v>
      </c>
      <c r="L5717">
        <v>20</v>
      </c>
      <c r="M5717">
        <v>0</v>
      </c>
      <c r="N5717">
        <v>0</v>
      </c>
      <c r="O5717">
        <v>0</v>
      </c>
      <c r="P5717">
        <v>0</v>
      </c>
      <c r="Q5717">
        <v>0</v>
      </c>
      <c r="R5717" t="s">
        <v>14049</v>
      </c>
    </row>
    <row r="5718" spans="1:19">
      <c r="A5718" t="s">
        <v>14050</v>
      </c>
      <c r="B5718" t="s">
        <v>8689</v>
      </c>
      <c r="C5718" t="s">
        <v>53</v>
      </c>
      <c r="D5718" t="s">
        <v>30</v>
      </c>
      <c r="E5718">
        <v>660.4</v>
      </c>
      <c r="F5718" t="s">
        <v>39</v>
      </c>
      <c r="G5718" t="s">
        <v>24</v>
      </c>
      <c r="H5718">
        <v>11.26</v>
      </c>
      <c r="I5718">
        <v>0</v>
      </c>
      <c r="J5718" t="s">
        <v>25</v>
      </c>
      <c r="K5718">
        <v>460049</v>
      </c>
      <c r="L5718">
        <v>46</v>
      </c>
      <c r="M5718">
        <v>0</v>
      </c>
      <c r="N5718">
        <v>1</v>
      </c>
      <c r="O5718">
        <v>0</v>
      </c>
      <c r="P5718">
        <v>0</v>
      </c>
      <c r="Q5718">
        <v>0</v>
      </c>
      <c r="R5718" t="s">
        <v>14051</v>
      </c>
      <c r="S5718" t="s">
        <v>50</v>
      </c>
    </row>
    <row r="5719" spans="1:19">
      <c r="A5719" t="s">
        <v>14052</v>
      </c>
      <c r="B5719" t="s">
        <v>2414</v>
      </c>
      <c r="C5719" t="s">
        <v>121</v>
      </c>
      <c r="D5719" t="s">
        <v>30</v>
      </c>
      <c r="E5719">
        <v>433.39</v>
      </c>
      <c r="F5719" t="s">
        <v>55</v>
      </c>
      <c r="G5719" t="s">
        <v>24</v>
      </c>
      <c r="H5719">
        <v>10.95</v>
      </c>
      <c r="I5719">
        <v>0</v>
      </c>
      <c r="J5719" t="s">
        <v>48</v>
      </c>
      <c r="K5719">
        <v>498432</v>
      </c>
      <c r="L5719">
        <v>13</v>
      </c>
      <c r="M5719">
        <v>0</v>
      </c>
      <c r="N5719">
        <v>0</v>
      </c>
      <c r="O5719">
        <v>0</v>
      </c>
      <c r="P5719">
        <v>0</v>
      </c>
      <c r="Q5719">
        <v>0</v>
      </c>
      <c r="R5719" t="s">
        <v>14053</v>
      </c>
      <c r="S5719" t="s">
        <v>57</v>
      </c>
    </row>
    <row r="5720" spans="1:19">
      <c r="A5720" t="s">
        <v>14054</v>
      </c>
      <c r="B5720" t="s">
        <v>11635</v>
      </c>
      <c r="C5720" t="s">
        <v>44</v>
      </c>
      <c r="D5720" t="s">
        <v>22</v>
      </c>
      <c r="E5720">
        <v>915.7</v>
      </c>
      <c r="F5720" t="s">
        <v>23</v>
      </c>
      <c r="G5720" t="s">
        <v>24</v>
      </c>
      <c r="H5720">
        <v>11.53</v>
      </c>
      <c r="I5720">
        <v>0</v>
      </c>
      <c r="J5720" t="s">
        <v>31</v>
      </c>
      <c r="K5720">
        <v>461567</v>
      </c>
      <c r="L5720">
        <v>25</v>
      </c>
      <c r="M5720">
        <v>0</v>
      </c>
      <c r="N5720">
        <v>0</v>
      </c>
      <c r="O5720">
        <v>0</v>
      </c>
      <c r="P5720">
        <v>0</v>
      </c>
      <c r="Q5720">
        <v>0</v>
      </c>
      <c r="R5720" t="s">
        <v>14055</v>
      </c>
    </row>
    <row r="5721" spans="1:19">
      <c r="A5721" t="s">
        <v>14056</v>
      </c>
      <c r="B5721" t="s">
        <v>9070</v>
      </c>
      <c r="C5721" t="s">
        <v>44</v>
      </c>
      <c r="D5721" t="s">
        <v>54</v>
      </c>
      <c r="E5721">
        <v>368.79</v>
      </c>
      <c r="F5721" t="s">
        <v>23</v>
      </c>
      <c r="G5721" t="s">
        <v>24</v>
      </c>
      <c r="H5721">
        <v>19.739999999999998</v>
      </c>
      <c r="I5721">
        <v>0</v>
      </c>
      <c r="J5721" t="s">
        <v>31</v>
      </c>
      <c r="K5721">
        <v>419330</v>
      </c>
      <c r="L5721">
        <v>22</v>
      </c>
      <c r="M5721">
        <v>0</v>
      </c>
      <c r="N5721">
        <v>0</v>
      </c>
      <c r="O5721">
        <v>0</v>
      </c>
      <c r="P5721">
        <v>0</v>
      </c>
      <c r="Q5721">
        <v>0</v>
      </c>
      <c r="R5721" t="s">
        <v>14057</v>
      </c>
    </row>
    <row r="5722" spans="1:19">
      <c r="A5722" t="s">
        <v>14058</v>
      </c>
      <c r="B5722" t="s">
        <v>4481</v>
      </c>
      <c r="C5722" t="s">
        <v>35</v>
      </c>
      <c r="D5722" t="s">
        <v>70</v>
      </c>
      <c r="E5722">
        <v>547.35</v>
      </c>
      <c r="F5722" t="s">
        <v>23</v>
      </c>
      <c r="G5722" t="s">
        <v>24</v>
      </c>
      <c r="H5722">
        <v>9.48</v>
      </c>
      <c r="I5722">
        <v>0</v>
      </c>
      <c r="J5722" t="s">
        <v>48</v>
      </c>
      <c r="K5722">
        <v>403916</v>
      </c>
      <c r="L5722">
        <v>15</v>
      </c>
      <c r="M5722">
        <v>0</v>
      </c>
      <c r="N5722">
        <v>0</v>
      </c>
      <c r="O5722">
        <v>0</v>
      </c>
      <c r="P5722">
        <v>0</v>
      </c>
      <c r="Q5722">
        <v>0</v>
      </c>
      <c r="R5722" t="s">
        <v>14059</v>
      </c>
    </row>
    <row r="5723" spans="1:19">
      <c r="A5723" t="s">
        <v>14060</v>
      </c>
      <c r="B5723" t="s">
        <v>14061</v>
      </c>
      <c r="C5723" t="s">
        <v>121</v>
      </c>
      <c r="D5723" t="s">
        <v>30</v>
      </c>
      <c r="E5723">
        <v>1743.18</v>
      </c>
      <c r="F5723" t="s">
        <v>23</v>
      </c>
      <c r="G5723" t="s">
        <v>24</v>
      </c>
      <c r="H5723">
        <v>8.08</v>
      </c>
      <c r="I5723">
        <v>0</v>
      </c>
      <c r="J5723" t="s">
        <v>31</v>
      </c>
      <c r="K5723">
        <v>506990</v>
      </c>
      <c r="L5723">
        <v>41</v>
      </c>
      <c r="M5723">
        <v>0</v>
      </c>
      <c r="N5723">
        <v>0</v>
      </c>
      <c r="O5723">
        <v>0</v>
      </c>
      <c r="P5723">
        <v>1</v>
      </c>
      <c r="Q5723">
        <v>0</v>
      </c>
      <c r="R5723" t="s">
        <v>14062</v>
      </c>
    </row>
    <row r="5724" spans="1:19">
      <c r="A5724" t="s">
        <v>14063</v>
      </c>
      <c r="B5724" t="s">
        <v>11834</v>
      </c>
      <c r="C5724" t="s">
        <v>44</v>
      </c>
      <c r="D5724" t="s">
        <v>30</v>
      </c>
      <c r="E5724">
        <v>161.53</v>
      </c>
      <c r="F5724" t="s">
        <v>55</v>
      </c>
      <c r="G5724" t="s">
        <v>40</v>
      </c>
      <c r="H5724">
        <v>9</v>
      </c>
      <c r="I5724">
        <v>0</v>
      </c>
      <c r="J5724" t="s">
        <v>48</v>
      </c>
      <c r="K5724">
        <v>451176</v>
      </c>
      <c r="L5724">
        <v>12</v>
      </c>
      <c r="M5724">
        <v>0</v>
      </c>
      <c r="N5724">
        <v>0</v>
      </c>
      <c r="O5724">
        <v>0</v>
      </c>
      <c r="P5724">
        <v>0</v>
      </c>
      <c r="Q5724">
        <v>0</v>
      </c>
      <c r="R5724" t="s">
        <v>14064</v>
      </c>
    </row>
    <row r="5725" spans="1:19">
      <c r="A5725" t="s">
        <v>14065</v>
      </c>
      <c r="B5725" t="s">
        <v>14066</v>
      </c>
      <c r="C5725" t="s">
        <v>53</v>
      </c>
      <c r="D5725" t="s">
        <v>70</v>
      </c>
      <c r="E5725">
        <v>681.65</v>
      </c>
      <c r="F5725" t="s">
        <v>23</v>
      </c>
      <c r="G5725" t="s">
        <v>24</v>
      </c>
      <c r="H5725">
        <v>7.27</v>
      </c>
      <c r="I5725">
        <v>0</v>
      </c>
      <c r="J5725" t="s">
        <v>144</v>
      </c>
      <c r="K5725">
        <v>475451</v>
      </c>
      <c r="L5725">
        <v>11</v>
      </c>
      <c r="M5725">
        <v>0</v>
      </c>
      <c r="N5725">
        <v>0</v>
      </c>
      <c r="O5725">
        <v>0</v>
      </c>
      <c r="P5725">
        <v>0</v>
      </c>
      <c r="Q5725">
        <v>0</v>
      </c>
      <c r="R5725" t="s">
        <v>14067</v>
      </c>
    </row>
    <row r="5726" spans="1:19">
      <c r="A5726" t="s">
        <v>14068</v>
      </c>
      <c r="B5726" t="s">
        <v>11031</v>
      </c>
      <c r="C5726" t="s">
        <v>121</v>
      </c>
      <c r="D5726" t="s">
        <v>30</v>
      </c>
      <c r="E5726">
        <v>278.16000000000003</v>
      </c>
      <c r="F5726" t="s">
        <v>39</v>
      </c>
      <c r="G5726" t="s">
        <v>40</v>
      </c>
      <c r="H5726">
        <v>3.42</v>
      </c>
      <c r="I5726">
        <v>0</v>
      </c>
      <c r="J5726" t="s">
        <v>31</v>
      </c>
      <c r="K5726">
        <v>410740</v>
      </c>
      <c r="L5726">
        <v>20</v>
      </c>
      <c r="M5726">
        <v>0</v>
      </c>
      <c r="N5726">
        <v>0</v>
      </c>
      <c r="O5726">
        <v>0</v>
      </c>
      <c r="P5726">
        <v>0</v>
      </c>
      <c r="Q5726">
        <v>0</v>
      </c>
      <c r="R5726" t="s">
        <v>14069</v>
      </c>
    </row>
    <row r="5727" spans="1:19">
      <c r="A5727" t="s">
        <v>14070</v>
      </c>
      <c r="B5727" t="s">
        <v>12839</v>
      </c>
      <c r="C5727" t="s">
        <v>44</v>
      </c>
      <c r="D5727" t="s">
        <v>70</v>
      </c>
      <c r="E5727">
        <v>295.51</v>
      </c>
      <c r="F5727" t="s">
        <v>23</v>
      </c>
      <c r="G5727" t="s">
        <v>24</v>
      </c>
      <c r="H5727">
        <v>1.96</v>
      </c>
      <c r="I5727">
        <v>0</v>
      </c>
      <c r="J5727" t="s">
        <v>25</v>
      </c>
      <c r="K5727">
        <v>423302</v>
      </c>
      <c r="L5727">
        <v>18</v>
      </c>
      <c r="M5727">
        <v>0</v>
      </c>
      <c r="N5727">
        <v>0</v>
      </c>
      <c r="O5727">
        <v>0</v>
      </c>
      <c r="P5727">
        <v>0</v>
      </c>
      <c r="Q5727">
        <v>0</v>
      </c>
      <c r="R5727" t="s">
        <v>14071</v>
      </c>
    </row>
    <row r="5728" spans="1:19">
      <c r="A5728" t="s">
        <v>14072</v>
      </c>
      <c r="B5728" t="s">
        <v>13148</v>
      </c>
      <c r="C5728" t="s">
        <v>95</v>
      </c>
      <c r="D5728" t="s">
        <v>54</v>
      </c>
      <c r="E5728">
        <v>304.41000000000003</v>
      </c>
      <c r="F5728" t="s">
        <v>23</v>
      </c>
      <c r="G5728" t="s">
        <v>24</v>
      </c>
      <c r="H5728">
        <v>10.49</v>
      </c>
      <c r="I5728">
        <v>0</v>
      </c>
      <c r="J5728" t="s">
        <v>48</v>
      </c>
      <c r="K5728">
        <v>535114</v>
      </c>
      <c r="L5728">
        <v>18</v>
      </c>
      <c r="M5728">
        <v>0</v>
      </c>
      <c r="N5728">
        <v>0</v>
      </c>
      <c r="O5728">
        <v>0</v>
      </c>
      <c r="P5728">
        <v>0</v>
      </c>
      <c r="Q5728">
        <v>0</v>
      </c>
      <c r="R5728" t="s">
        <v>14073</v>
      </c>
    </row>
    <row r="5729" spans="1:18">
      <c r="A5729" t="s">
        <v>14074</v>
      </c>
      <c r="B5729" t="s">
        <v>9677</v>
      </c>
      <c r="C5729" t="s">
        <v>44</v>
      </c>
      <c r="D5729" t="s">
        <v>70</v>
      </c>
      <c r="E5729">
        <v>130.9</v>
      </c>
      <c r="F5729" t="s">
        <v>23</v>
      </c>
      <c r="G5729" t="s">
        <v>24</v>
      </c>
      <c r="H5729">
        <v>10.96</v>
      </c>
      <c r="I5729">
        <v>0</v>
      </c>
      <c r="J5729" t="s">
        <v>31</v>
      </c>
      <c r="K5729">
        <v>451931</v>
      </c>
      <c r="L5729">
        <v>25</v>
      </c>
      <c r="M5729">
        <v>0</v>
      </c>
      <c r="N5729">
        <v>0</v>
      </c>
      <c r="O5729">
        <v>0</v>
      </c>
      <c r="P5729">
        <v>0</v>
      </c>
      <c r="Q5729">
        <v>0</v>
      </c>
      <c r="R5729" t="s">
        <v>14075</v>
      </c>
    </row>
    <row r="5730" spans="1:18">
      <c r="A5730" t="s">
        <v>14076</v>
      </c>
      <c r="B5730" t="s">
        <v>11712</v>
      </c>
      <c r="C5730" t="s">
        <v>95</v>
      </c>
      <c r="D5730" t="s">
        <v>22</v>
      </c>
      <c r="E5730">
        <v>500.39</v>
      </c>
      <c r="F5730" t="s">
        <v>23</v>
      </c>
      <c r="G5730" t="s">
        <v>24</v>
      </c>
      <c r="H5730">
        <v>2.57</v>
      </c>
      <c r="I5730">
        <v>0</v>
      </c>
      <c r="J5730" t="s">
        <v>144</v>
      </c>
      <c r="K5730">
        <v>422333</v>
      </c>
      <c r="L5730">
        <v>13</v>
      </c>
      <c r="M5730">
        <v>0</v>
      </c>
      <c r="N5730">
        <v>0</v>
      </c>
      <c r="O5730">
        <v>0</v>
      </c>
      <c r="P5730">
        <v>0</v>
      </c>
      <c r="Q5730">
        <v>0</v>
      </c>
      <c r="R5730" t="s">
        <v>14077</v>
      </c>
    </row>
    <row r="5731" spans="1:18">
      <c r="A5731" t="s">
        <v>14078</v>
      </c>
      <c r="B5731" t="s">
        <v>391</v>
      </c>
      <c r="C5731" t="s">
        <v>53</v>
      </c>
      <c r="D5731" t="s">
        <v>70</v>
      </c>
      <c r="E5731">
        <v>185.48</v>
      </c>
      <c r="F5731" t="s">
        <v>39</v>
      </c>
      <c r="G5731" t="s">
        <v>40</v>
      </c>
      <c r="H5731">
        <v>1.45</v>
      </c>
      <c r="I5731">
        <v>0</v>
      </c>
      <c r="J5731" t="s">
        <v>25</v>
      </c>
      <c r="K5731">
        <v>500421</v>
      </c>
      <c r="L5731">
        <v>14</v>
      </c>
      <c r="M5731">
        <v>0</v>
      </c>
      <c r="N5731">
        <v>0</v>
      </c>
      <c r="O5731">
        <v>0</v>
      </c>
      <c r="P5731">
        <v>0</v>
      </c>
      <c r="Q5731">
        <v>0</v>
      </c>
      <c r="R5731" t="s">
        <v>14079</v>
      </c>
    </row>
    <row r="5732" spans="1:18">
      <c r="A5732" t="s">
        <v>14080</v>
      </c>
      <c r="B5732" t="s">
        <v>1136</v>
      </c>
      <c r="C5732" t="s">
        <v>53</v>
      </c>
      <c r="D5732" t="s">
        <v>30</v>
      </c>
      <c r="E5732">
        <v>174.23</v>
      </c>
      <c r="F5732" t="s">
        <v>39</v>
      </c>
      <c r="G5732" t="s">
        <v>40</v>
      </c>
      <c r="H5732">
        <v>3.3</v>
      </c>
      <c r="I5732">
        <v>0</v>
      </c>
      <c r="J5732" t="s">
        <v>25</v>
      </c>
      <c r="K5732">
        <v>416986</v>
      </c>
      <c r="L5732">
        <v>46</v>
      </c>
      <c r="M5732">
        <v>1</v>
      </c>
      <c r="N5732">
        <v>0</v>
      </c>
      <c r="O5732">
        <v>0</v>
      </c>
      <c r="P5732">
        <v>0</v>
      </c>
      <c r="Q5732">
        <v>1</v>
      </c>
      <c r="R5732" t="s">
        <v>14081</v>
      </c>
    </row>
    <row r="5733" spans="1:18">
      <c r="A5733" t="s">
        <v>14082</v>
      </c>
      <c r="B5733" t="s">
        <v>9377</v>
      </c>
      <c r="C5733" t="s">
        <v>44</v>
      </c>
      <c r="D5733" t="s">
        <v>30</v>
      </c>
      <c r="E5733">
        <v>563.04</v>
      </c>
      <c r="F5733" t="s">
        <v>23</v>
      </c>
      <c r="G5733" t="s">
        <v>24</v>
      </c>
      <c r="H5733">
        <v>7.06</v>
      </c>
      <c r="I5733">
        <v>0</v>
      </c>
      <c r="J5733" t="s">
        <v>31</v>
      </c>
      <c r="K5733">
        <v>500855</v>
      </c>
      <c r="L5733">
        <v>12</v>
      </c>
      <c r="M5733">
        <v>0</v>
      </c>
      <c r="N5733">
        <v>0</v>
      </c>
      <c r="O5733">
        <v>0</v>
      </c>
      <c r="P5733">
        <v>0</v>
      </c>
      <c r="Q5733">
        <v>0</v>
      </c>
      <c r="R5733" t="s">
        <v>14083</v>
      </c>
    </row>
    <row r="5734" spans="1:18">
      <c r="A5734" t="s">
        <v>14084</v>
      </c>
      <c r="B5734" t="s">
        <v>13292</v>
      </c>
      <c r="C5734" t="s">
        <v>44</v>
      </c>
      <c r="D5734" t="s">
        <v>70</v>
      </c>
      <c r="E5734">
        <v>989.58</v>
      </c>
      <c r="F5734" t="s">
        <v>23</v>
      </c>
      <c r="G5734" t="s">
        <v>24</v>
      </c>
      <c r="H5734">
        <v>4.16</v>
      </c>
      <c r="I5734">
        <v>0</v>
      </c>
      <c r="J5734" t="s">
        <v>25</v>
      </c>
      <c r="K5734">
        <v>490052</v>
      </c>
      <c r="L5734">
        <v>23</v>
      </c>
      <c r="M5734">
        <v>0</v>
      </c>
      <c r="N5734">
        <v>0</v>
      </c>
      <c r="O5734">
        <v>0</v>
      </c>
      <c r="P5734">
        <v>0</v>
      </c>
      <c r="Q5734">
        <v>0</v>
      </c>
      <c r="R5734" t="s">
        <v>14085</v>
      </c>
    </row>
    <row r="5735" spans="1:18">
      <c r="A5735" t="s">
        <v>14086</v>
      </c>
      <c r="B5735" t="s">
        <v>228</v>
      </c>
      <c r="C5735" t="s">
        <v>44</v>
      </c>
      <c r="D5735" t="s">
        <v>70</v>
      </c>
      <c r="E5735">
        <v>98.44</v>
      </c>
      <c r="F5735" t="s">
        <v>23</v>
      </c>
      <c r="G5735" t="s">
        <v>24</v>
      </c>
      <c r="H5735">
        <v>8.0399999999999991</v>
      </c>
      <c r="I5735">
        <v>0</v>
      </c>
      <c r="J5735" t="s">
        <v>31</v>
      </c>
      <c r="K5735">
        <v>441136</v>
      </c>
      <c r="L5735">
        <v>10</v>
      </c>
      <c r="M5735">
        <v>0</v>
      </c>
      <c r="N5735">
        <v>0</v>
      </c>
      <c r="O5735">
        <v>0</v>
      </c>
      <c r="P5735">
        <v>0</v>
      </c>
      <c r="Q5735">
        <v>0</v>
      </c>
      <c r="R5735" t="s">
        <v>14087</v>
      </c>
    </row>
    <row r="5736" spans="1:18">
      <c r="A5736" t="s">
        <v>14088</v>
      </c>
      <c r="B5736" t="s">
        <v>1904</v>
      </c>
      <c r="C5736" t="s">
        <v>111</v>
      </c>
      <c r="D5736" t="s">
        <v>30</v>
      </c>
      <c r="E5736">
        <v>233.25</v>
      </c>
      <c r="F5736" t="s">
        <v>55</v>
      </c>
      <c r="G5736" t="s">
        <v>40</v>
      </c>
      <c r="H5736">
        <v>8.84</v>
      </c>
      <c r="I5736">
        <v>0</v>
      </c>
      <c r="J5736" t="s">
        <v>48</v>
      </c>
      <c r="K5736">
        <v>412225</v>
      </c>
      <c r="L5736">
        <v>52</v>
      </c>
      <c r="M5736">
        <v>0</v>
      </c>
      <c r="N5736">
        <v>0</v>
      </c>
      <c r="O5736">
        <v>1</v>
      </c>
      <c r="P5736">
        <v>0</v>
      </c>
      <c r="Q5736">
        <v>0</v>
      </c>
      <c r="R5736" t="s">
        <v>14089</v>
      </c>
    </row>
    <row r="5737" spans="1:18">
      <c r="A5737" t="s">
        <v>14090</v>
      </c>
      <c r="B5737" t="s">
        <v>4012</v>
      </c>
      <c r="C5737" t="s">
        <v>111</v>
      </c>
      <c r="D5737" t="s">
        <v>22</v>
      </c>
      <c r="E5737">
        <v>796.41</v>
      </c>
      <c r="F5737" t="s">
        <v>23</v>
      </c>
      <c r="G5737" t="s">
        <v>24</v>
      </c>
      <c r="H5737">
        <v>8.7899999999999991</v>
      </c>
      <c r="I5737">
        <v>0</v>
      </c>
      <c r="J5737" t="s">
        <v>48</v>
      </c>
      <c r="K5737">
        <v>529811</v>
      </c>
      <c r="L5737">
        <v>25</v>
      </c>
      <c r="M5737">
        <v>0</v>
      </c>
      <c r="N5737">
        <v>0</v>
      </c>
      <c r="O5737">
        <v>0</v>
      </c>
      <c r="P5737">
        <v>0</v>
      </c>
      <c r="Q5737">
        <v>0</v>
      </c>
      <c r="R5737" t="s">
        <v>14091</v>
      </c>
    </row>
    <row r="5738" spans="1:18">
      <c r="A5738" t="s">
        <v>14092</v>
      </c>
      <c r="B5738" t="s">
        <v>6444</v>
      </c>
      <c r="C5738" t="s">
        <v>53</v>
      </c>
      <c r="D5738" t="s">
        <v>30</v>
      </c>
      <c r="E5738">
        <v>1097.9000000000001</v>
      </c>
      <c r="F5738" t="s">
        <v>23</v>
      </c>
      <c r="G5738" t="s">
        <v>24</v>
      </c>
      <c r="H5738">
        <v>9.4700000000000006</v>
      </c>
      <c r="I5738">
        <v>0</v>
      </c>
      <c r="J5738" t="s">
        <v>48</v>
      </c>
      <c r="K5738">
        <v>539545</v>
      </c>
      <c r="L5738">
        <v>17</v>
      </c>
      <c r="M5738">
        <v>0</v>
      </c>
      <c r="N5738">
        <v>0</v>
      </c>
      <c r="O5738">
        <v>0</v>
      </c>
      <c r="P5738">
        <v>0</v>
      </c>
      <c r="Q5738">
        <v>0</v>
      </c>
      <c r="R5738" t="s">
        <v>14093</v>
      </c>
    </row>
    <row r="5739" spans="1:18">
      <c r="A5739" t="s">
        <v>14094</v>
      </c>
      <c r="B5739" t="s">
        <v>4841</v>
      </c>
      <c r="C5739" t="s">
        <v>21</v>
      </c>
      <c r="D5739" t="s">
        <v>22</v>
      </c>
      <c r="E5739">
        <v>236.19</v>
      </c>
      <c r="F5739" t="s">
        <v>23</v>
      </c>
      <c r="G5739" t="s">
        <v>24</v>
      </c>
      <c r="H5739">
        <v>6.8</v>
      </c>
      <c r="I5739">
        <v>0</v>
      </c>
      <c r="J5739" t="s">
        <v>144</v>
      </c>
      <c r="K5739">
        <v>538030</v>
      </c>
      <c r="L5739">
        <v>79</v>
      </c>
      <c r="M5739">
        <v>1</v>
      </c>
      <c r="N5739">
        <v>0</v>
      </c>
      <c r="O5739">
        <v>0</v>
      </c>
      <c r="P5739">
        <v>1</v>
      </c>
      <c r="Q5739">
        <v>1</v>
      </c>
      <c r="R5739" t="s">
        <v>14095</v>
      </c>
    </row>
    <row r="5740" spans="1:18">
      <c r="A5740" t="s">
        <v>14096</v>
      </c>
      <c r="B5740" t="s">
        <v>14097</v>
      </c>
      <c r="C5740" t="s">
        <v>21</v>
      </c>
      <c r="D5740" t="s">
        <v>22</v>
      </c>
      <c r="E5740">
        <v>257.19</v>
      </c>
      <c r="F5740" t="s">
        <v>23</v>
      </c>
      <c r="G5740" t="s">
        <v>24</v>
      </c>
      <c r="H5740">
        <v>1.75</v>
      </c>
      <c r="I5740">
        <v>0</v>
      </c>
      <c r="J5740" t="s">
        <v>48</v>
      </c>
      <c r="K5740">
        <v>418507</v>
      </c>
      <c r="L5740">
        <v>19</v>
      </c>
      <c r="M5740">
        <v>0</v>
      </c>
      <c r="N5740">
        <v>0</v>
      </c>
      <c r="O5740">
        <v>0</v>
      </c>
      <c r="P5740">
        <v>0</v>
      </c>
      <c r="Q5740">
        <v>0</v>
      </c>
      <c r="R5740" t="s">
        <v>14098</v>
      </c>
    </row>
    <row r="5741" spans="1:18">
      <c r="A5741" t="s">
        <v>14099</v>
      </c>
      <c r="B5741" t="s">
        <v>4198</v>
      </c>
      <c r="C5741" t="s">
        <v>121</v>
      </c>
      <c r="D5741" t="s">
        <v>30</v>
      </c>
      <c r="E5741">
        <v>818.23</v>
      </c>
      <c r="F5741" t="s">
        <v>23</v>
      </c>
      <c r="G5741" t="s">
        <v>24</v>
      </c>
      <c r="H5741">
        <v>1.96</v>
      </c>
      <c r="I5741">
        <v>0</v>
      </c>
      <c r="J5741" t="s">
        <v>25</v>
      </c>
      <c r="K5741">
        <v>440654</v>
      </c>
      <c r="L5741">
        <v>46</v>
      </c>
      <c r="M5741">
        <v>1</v>
      </c>
      <c r="N5741">
        <v>0</v>
      </c>
      <c r="O5741">
        <v>0</v>
      </c>
      <c r="P5741">
        <v>0</v>
      </c>
      <c r="Q5741">
        <v>1</v>
      </c>
      <c r="R5741" t="s">
        <v>14100</v>
      </c>
    </row>
    <row r="5742" spans="1:18">
      <c r="A5742" t="s">
        <v>14101</v>
      </c>
      <c r="B5742" t="s">
        <v>10663</v>
      </c>
      <c r="C5742" t="s">
        <v>128</v>
      </c>
      <c r="D5742" t="s">
        <v>70</v>
      </c>
      <c r="E5742">
        <v>208.47</v>
      </c>
      <c r="F5742" t="s">
        <v>39</v>
      </c>
      <c r="G5742" t="s">
        <v>40</v>
      </c>
      <c r="H5742">
        <v>9.2799999999999994</v>
      </c>
      <c r="I5742">
        <v>0</v>
      </c>
      <c r="J5742" t="s">
        <v>31</v>
      </c>
      <c r="K5742">
        <v>453186</v>
      </c>
      <c r="L5742">
        <v>16</v>
      </c>
      <c r="M5742">
        <v>0</v>
      </c>
      <c r="N5742">
        <v>0</v>
      </c>
      <c r="O5742">
        <v>0</v>
      </c>
      <c r="P5742">
        <v>0</v>
      </c>
      <c r="Q5742">
        <v>0</v>
      </c>
      <c r="R5742" t="s">
        <v>14102</v>
      </c>
    </row>
    <row r="5743" spans="1:18">
      <c r="A5743" t="s">
        <v>14103</v>
      </c>
      <c r="B5743" t="s">
        <v>14104</v>
      </c>
      <c r="C5743" t="s">
        <v>21</v>
      </c>
      <c r="D5743" t="s">
        <v>70</v>
      </c>
      <c r="E5743">
        <v>499.58</v>
      </c>
      <c r="F5743" t="s">
        <v>23</v>
      </c>
      <c r="G5743" t="s">
        <v>24</v>
      </c>
      <c r="H5743">
        <v>5.33</v>
      </c>
      <c r="I5743">
        <v>0</v>
      </c>
      <c r="J5743" t="s">
        <v>25</v>
      </c>
      <c r="K5743">
        <v>421161</v>
      </c>
      <c r="L5743">
        <v>15</v>
      </c>
      <c r="M5743">
        <v>0</v>
      </c>
      <c r="N5743">
        <v>0</v>
      </c>
      <c r="O5743">
        <v>0</v>
      </c>
      <c r="P5743">
        <v>0</v>
      </c>
      <c r="Q5743">
        <v>0</v>
      </c>
      <c r="R5743" t="s">
        <v>14105</v>
      </c>
    </row>
    <row r="5744" spans="1:18">
      <c r="A5744" t="s">
        <v>14106</v>
      </c>
      <c r="B5744" t="s">
        <v>4151</v>
      </c>
      <c r="C5744" t="s">
        <v>29</v>
      </c>
      <c r="D5744" t="s">
        <v>70</v>
      </c>
      <c r="E5744">
        <v>475.29</v>
      </c>
      <c r="F5744" t="s">
        <v>23</v>
      </c>
      <c r="G5744" t="s">
        <v>24</v>
      </c>
      <c r="H5744">
        <v>4.7300000000000004</v>
      </c>
      <c r="I5744">
        <v>0</v>
      </c>
      <c r="J5744" t="s">
        <v>144</v>
      </c>
      <c r="K5744">
        <v>419468</v>
      </c>
      <c r="L5744">
        <v>36</v>
      </c>
      <c r="M5744">
        <v>0</v>
      </c>
      <c r="N5744">
        <v>1</v>
      </c>
      <c r="O5744">
        <v>0</v>
      </c>
      <c r="P5744">
        <v>0</v>
      </c>
      <c r="Q5744">
        <v>0</v>
      </c>
      <c r="R5744" t="s">
        <v>14107</v>
      </c>
    </row>
    <row r="5745" spans="1:19">
      <c r="A5745" t="s">
        <v>14108</v>
      </c>
      <c r="B5745" t="s">
        <v>2090</v>
      </c>
      <c r="C5745" t="s">
        <v>121</v>
      </c>
      <c r="D5745" t="s">
        <v>22</v>
      </c>
      <c r="E5745">
        <v>303.83</v>
      </c>
      <c r="F5745" t="s">
        <v>23</v>
      </c>
      <c r="G5745" t="s">
        <v>24</v>
      </c>
      <c r="H5745">
        <v>0.81</v>
      </c>
      <c r="I5745">
        <v>0</v>
      </c>
      <c r="J5745" t="s">
        <v>31</v>
      </c>
      <c r="K5745">
        <v>478112</v>
      </c>
      <c r="L5745">
        <v>19</v>
      </c>
      <c r="M5745">
        <v>0</v>
      </c>
      <c r="N5745">
        <v>0</v>
      </c>
      <c r="O5745">
        <v>0</v>
      </c>
      <c r="P5745">
        <v>0</v>
      </c>
      <c r="Q5745">
        <v>0</v>
      </c>
      <c r="R5745" t="s">
        <v>14109</v>
      </c>
    </row>
    <row r="5746" spans="1:19">
      <c r="A5746" t="s">
        <v>14110</v>
      </c>
      <c r="B5746" t="s">
        <v>1418</v>
      </c>
      <c r="C5746" t="s">
        <v>121</v>
      </c>
      <c r="D5746" t="s">
        <v>30</v>
      </c>
      <c r="E5746">
        <v>985.84</v>
      </c>
      <c r="F5746" t="s">
        <v>39</v>
      </c>
      <c r="G5746" t="s">
        <v>40</v>
      </c>
      <c r="H5746">
        <v>3.54</v>
      </c>
      <c r="I5746">
        <v>0</v>
      </c>
      <c r="J5746" t="s">
        <v>31</v>
      </c>
      <c r="K5746">
        <v>539761</v>
      </c>
      <c r="L5746">
        <v>32</v>
      </c>
      <c r="M5746">
        <v>0</v>
      </c>
      <c r="N5746">
        <v>0</v>
      </c>
      <c r="O5746">
        <v>0</v>
      </c>
      <c r="P5746">
        <v>1</v>
      </c>
      <c r="Q5746">
        <v>0</v>
      </c>
      <c r="R5746" t="s">
        <v>14111</v>
      </c>
    </row>
    <row r="5747" spans="1:19">
      <c r="A5747" t="s">
        <v>14112</v>
      </c>
      <c r="B5747" t="s">
        <v>14113</v>
      </c>
      <c r="C5747" t="s">
        <v>29</v>
      </c>
      <c r="D5747" t="s">
        <v>30</v>
      </c>
      <c r="E5747">
        <v>471.86</v>
      </c>
      <c r="F5747" t="s">
        <v>23</v>
      </c>
      <c r="G5747" t="s">
        <v>24</v>
      </c>
      <c r="H5747">
        <v>3.65</v>
      </c>
      <c r="I5747">
        <v>0</v>
      </c>
      <c r="J5747" t="s">
        <v>144</v>
      </c>
      <c r="K5747">
        <v>474251</v>
      </c>
      <c r="L5747">
        <v>21</v>
      </c>
      <c r="M5747">
        <v>0</v>
      </c>
      <c r="N5747">
        <v>0</v>
      </c>
      <c r="O5747">
        <v>0</v>
      </c>
      <c r="P5747">
        <v>0</v>
      </c>
      <c r="Q5747">
        <v>0</v>
      </c>
      <c r="R5747" t="s">
        <v>14114</v>
      </c>
    </row>
    <row r="5748" spans="1:19">
      <c r="A5748" t="s">
        <v>14115</v>
      </c>
      <c r="B5748" t="s">
        <v>1919</v>
      </c>
      <c r="C5748" t="s">
        <v>128</v>
      </c>
      <c r="D5748" t="s">
        <v>30</v>
      </c>
      <c r="E5748">
        <v>98.09</v>
      </c>
      <c r="F5748" t="s">
        <v>39</v>
      </c>
      <c r="G5748" t="s">
        <v>24</v>
      </c>
      <c r="H5748">
        <v>4.8499999999999996</v>
      </c>
      <c r="I5748">
        <v>0</v>
      </c>
      <c r="J5748" t="s">
        <v>31</v>
      </c>
      <c r="K5748">
        <v>518030</v>
      </c>
      <c r="L5748">
        <v>14</v>
      </c>
      <c r="M5748">
        <v>0</v>
      </c>
      <c r="N5748">
        <v>0</v>
      </c>
      <c r="O5748">
        <v>0</v>
      </c>
      <c r="P5748">
        <v>0</v>
      </c>
      <c r="Q5748">
        <v>0</v>
      </c>
      <c r="R5748" t="s">
        <v>14116</v>
      </c>
      <c r="S5748" t="s">
        <v>50</v>
      </c>
    </row>
    <row r="5749" spans="1:19">
      <c r="A5749" t="s">
        <v>14117</v>
      </c>
      <c r="B5749" t="s">
        <v>11369</v>
      </c>
      <c r="C5749" t="s">
        <v>60</v>
      </c>
      <c r="D5749" t="s">
        <v>54</v>
      </c>
      <c r="E5749">
        <v>313.94</v>
      </c>
      <c r="F5749" t="s">
        <v>23</v>
      </c>
      <c r="G5749" t="s">
        <v>24</v>
      </c>
      <c r="H5749">
        <v>15.74</v>
      </c>
      <c r="I5749">
        <v>0</v>
      </c>
      <c r="J5749" t="s">
        <v>31</v>
      </c>
      <c r="K5749">
        <v>543960</v>
      </c>
      <c r="L5749">
        <v>13</v>
      </c>
      <c r="M5749">
        <v>0</v>
      </c>
      <c r="N5749">
        <v>0</v>
      </c>
      <c r="O5749">
        <v>0</v>
      </c>
      <c r="P5749">
        <v>0</v>
      </c>
      <c r="Q5749">
        <v>0</v>
      </c>
      <c r="R5749" t="s">
        <v>14118</v>
      </c>
    </row>
    <row r="5750" spans="1:19">
      <c r="A5750" t="s">
        <v>14119</v>
      </c>
      <c r="B5750" t="s">
        <v>5704</v>
      </c>
      <c r="C5750" t="s">
        <v>44</v>
      </c>
      <c r="D5750" t="s">
        <v>22</v>
      </c>
      <c r="E5750">
        <v>671.21</v>
      </c>
      <c r="F5750" t="s">
        <v>39</v>
      </c>
      <c r="G5750" t="s">
        <v>40</v>
      </c>
      <c r="H5750">
        <v>9.6199999999999992</v>
      </c>
      <c r="I5750">
        <v>0</v>
      </c>
      <c r="J5750" t="s">
        <v>48</v>
      </c>
      <c r="K5750">
        <v>421889</v>
      </c>
      <c r="L5750">
        <v>24</v>
      </c>
      <c r="M5750">
        <v>0</v>
      </c>
      <c r="N5750">
        <v>0</v>
      </c>
      <c r="O5750">
        <v>0</v>
      </c>
      <c r="P5750">
        <v>0</v>
      </c>
      <c r="Q5750">
        <v>0</v>
      </c>
      <c r="R5750" t="s">
        <v>14120</v>
      </c>
    </row>
    <row r="5751" spans="1:19">
      <c r="A5751" t="s">
        <v>14121</v>
      </c>
      <c r="B5751" t="s">
        <v>14122</v>
      </c>
      <c r="C5751" t="s">
        <v>29</v>
      </c>
      <c r="D5751" t="s">
        <v>70</v>
      </c>
      <c r="E5751">
        <v>303.98</v>
      </c>
      <c r="F5751" t="s">
        <v>23</v>
      </c>
      <c r="G5751" t="s">
        <v>24</v>
      </c>
      <c r="H5751">
        <v>11.56</v>
      </c>
      <c r="I5751">
        <v>0</v>
      </c>
      <c r="J5751" t="s">
        <v>31</v>
      </c>
      <c r="K5751">
        <v>451339</v>
      </c>
      <c r="L5751">
        <v>22</v>
      </c>
      <c r="M5751">
        <v>0</v>
      </c>
      <c r="N5751">
        <v>0</v>
      </c>
      <c r="O5751">
        <v>0</v>
      </c>
      <c r="P5751">
        <v>0</v>
      </c>
      <c r="Q5751">
        <v>0</v>
      </c>
      <c r="R5751" t="s">
        <v>14123</v>
      </c>
    </row>
    <row r="5752" spans="1:19">
      <c r="A5752" t="s">
        <v>14124</v>
      </c>
      <c r="B5752" t="s">
        <v>3669</v>
      </c>
      <c r="C5752" t="s">
        <v>121</v>
      </c>
      <c r="D5752" t="s">
        <v>70</v>
      </c>
      <c r="E5752">
        <v>334.16</v>
      </c>
      <c r="F5752" t="s">
        <v>23</v>
      </c>
      <c r="G5752" t="s">
        <v>24</v>
      </c>
      <c r="H5752">
        <v>7.42</v>
      </c>
      <c r="I5752">
        <v>0</v>
      </c>
      <c r="J5752" t="s">
        <v>25</v>
      </c>
      <c r="K5752">
        <v>442814</v>
      </c>
      <c r="L5752">
        <v>22</v>
      </c>
      <c r="M5752">
        <v>0</v>
      </c>
      <c r="N5752">
        <v>0</v>
      </c>
      <c r="O5752">
        <v>0</v>
      </c>
      <c r="P5752">
        <v>0</v>
      </c>
      <c r="Q5752">
        <v>0</v>
      </c>
      <c r="R5752" t="s">
        <v>14125</v>
      </c>
    </row>
    <row r="5753" spans="1:19">
      <c r="A5753" t="s">
        <v>14126</v>
      </c>
      <c r="B5753" t="s">
        <v>6631</v>
      </c>
      <c r="C5753" t="s">
        <v>128</v>
      </c>
      <c r="D5753" t="s">
        <v>70</v>
      </c>
      <c r="E5753">
        <v>680.41</v>
      </c>
      <c r="F5753" t="s">
        <v>23</v>
      </c>
      <c r="G5753" t="s">
        <v>24</v>
      </c>
      <c r="H5753">
        <v>10.27</v>
      </c>
      <c r="I5753">
        <v>0</v>
      </c>
      <c r="J5753" t="s">
        <v>25</v>
      </c>
      <c r="K5753">
        <v>446421</v>
      </c>
      <c r="L5753">
        <v>18</v>
      </c>
      <c r="M5753">
        <v>0</v>
      </c>
      <c r="N5753">
        <v>0</v>
      </c>
      <c r="O5753">
        <v>0</v>
      </c>
      <c r="P5753">
        <v>0</v>
      </c>
      <c r="Q5753">
        <v>0</v>
      </c>
      <c r="R5753" t="s">
        <v>14127</v>
      </c>
    </row>
    <row r="5754" spans="1:19">
      <c r="A5754" t="s">
        <v>14128</v>
      </c>
      <c r="B5754" t="s">
        <v>2713</v>
      </c>
      <c r="C5754" t="s">
        <v>21</v>
      </c>
      <c r="D5754" t="s">
        <v>22</v>
      </c>
      <c r="E5754">
        <v>457.04</v>
      </c>
      <c r="F5754" t="s">
        <v>39</v>
      </c>
      <c r="G5754" t="s">
        <v>40</v>
      </c>
      <c r="H5754">
        <v>4.05</v>
      </c>
      <c r="I5754">
        <v>0</v>
      </c>
      <c r="J5754" t="s">
        <v>48</v>
      </c>
      <c r="K5754">
        <v>432250</v>
      </c>
      <c r="L5754">
        <v>21</v>
      </c>
      <c r="M5754">
        <v>0</v>
      </c>
      <c r="N5754">
        <v>0</v>
      </c>
      <c r="O5754">
        <v>0</v>
      </c>
      <c r="P5754">
        <v>0</v>
      </c>
      <c r="Q5754">
        <v>0</v>
      </c>
      <c r="R5754" t="s">
        <v>14129</v>
      </c>
    </row>
    <row r="5755" spans="1:19">
      <c r="A5755" t="s">
        <v>14130</v>
      </c>
      <c r="B5755" t="s">
        <v>626</v>
      </c>
      <c r="C5755" t="s">
        <v>128</v>
      </c>
      <c r="D5755" t="s">
        <v>70</v>
      </c>
      <c r="E5755">
        <v>327.7</v>
      </c>
      <c r="F5755" t="s">
        <v>55</v>
      </c>
      <c r="G5755" t="s">
        <v>24</v>
      </c>
      <c r="H5755">
        <v>8.0399999999999991</v>
      </c>
      <c r="I5755">
        <v>0</v>
      </c>
      <c r="J5755" t="s">
        <v>25</v>
      </c>
      <c r="K5755">
        <v>463871</v>
      </c>
      <c r="L5755">
        <v>22</v>
      </c>
      <c r="M5755">
        <v>0</v>
      </c>
      <c r="N5755">
        <v>0</v>
      </c>
      <c r="O5755">
        <v>0</v>
      </c>
      <c r="P5755">
        <v>0</v>
      </c>
      <c r="Q5755">
        <v>0</v>
      </c>
      <c r="R5755" t="s">
        <v>14131</v>
      </c>
      <c r="S5755" t="s">
        <v>57</v>
      </c>
    </row>
    <row r="5756" spans="1:19">
      <c r="A5756" t="s">
        <v>14132</v>
      </c>
      <c r="B5756" t="s">
        <v>14133</v>
      </c>
      <c r="C5756" t="s">
        <v>44</v>
      </c>
      <c r="D5756" t="s">
        <v>70</v>
      </c>
      <c r="E5756">
        <v>192.72</v>
      </c>
      <c r="F5756" t="s">
        <v>55</v>
      </c>
      <c r="G5756" t="s">
        <v>40</v>
      </c>
      <c r="H5756">
        <v>10</v>
      </c>
      <c r="I5756">
        <v>0</v>
      </c>
      <c r="J5756" t="s">
        <v>31</v>
      </c>
      <c r="K5756">
        <v>444507</v>
      </c>
      <c r="L5756">
        <v>17</v>
      </c>
      <c r="M5756">
        <v>0</v>
      </c>
      <c r="N5756">
        <v>0</v>
      </c>
      <c r="O5756">
        <v>0</v>
      </c>
      <c r="P5756">
        <v>0</v>
      </c>
      <c r="Q5756">
        <v>0</v>
      </c>
      <c r="R5756" t="s">
        <v>14134</v>
      </c>
    </row>
    <row r="5757" spans="1:19">
      <c r="A5757" t="s">
        <v>14135</v>
      </c>
      <c r="B5757" t="s">
        <v>962</v>
      </c>
      <c r="C5757" t="s">
        <v>44</v>
      </c>
      <c r="D5757" t="s">
        <v>70</v>
      </c>
      <c r="E5757">
        <v>763.78</v>
      </c>
      <c r="F5757" t="s">
        <v>23</v>
      </c>
      <c r="G5757" t="s">
        <v>24</v>
      </c>
      <c r="H5757">
        <v>3.88</v>
      </c>
      <c r="I5757">
        <v>0</v>
      </c>
      <c r="J5757" t="s">
        <v>48</v>
      </c>
      <c r="K5757">
        <v>545669</v>
      </c>
      <c r="L5757">
        <v>17</v>
      </c>
      <c r="M5757">
        <v>0</v>
      </c>
      <c r="N5757">
        <v>0</v>
      </c>
      <c r="O5757">
        <v>0</v>
      </c>
      <c r="P5757">
        <v>0</v>
      </c>
      <c r="Q5757">
        <v>0</v>
      </c>
      <c r="R5757" t="s">
        <v>14136</v>
      </c>
    </row>
    <row r="5758" spans="1:19">
      <c r="A5758" t="s">
        <v>14137</v>
      </c>
      <c r="B5758" t="s">
        <v>6122</v>
      </c>
      <c r="C5758" t="s">
        <v>128</v>
      </c>
      <c r="D5758" t="s">
        <v>30</v>
      </c>
      <c r="E5758">
        <v>833.48</v>
      </c>
      <c r="F5758" t="s">
        <v>39</v>
      </c>
      <c r="G5758" t="s">
        <v>40</v>
      </c>
      <c r="H5758">
        <v>10.84</v>
      </c>
      <c r="I5758">
        <v>0</v>
      </c>
      <c r="J5758" t="s">
        <v>25</v>
      </c>
      <c r="K5758">
        <v>443287</v>
      </c>
      <c r="L5758">
        <v>20</v>
      </c>
      <c r="M5758">
        <v>0</v>
      </c>
      <c r="N5758">
        <v>0</v>
      </c>
      <c r="O5758">
        <v>0</v>
      </c>
      <c r="P5758">
        <v>0</v>
      </c>
      <c r="Q5758">
        <v>0</v>
      </c>
      <c r="R5758" t="s">
        <v>14138</v>
      </c>
    </row>
    <row r="5759" spans="1:19">
      <c r="A5759" t="s">
        <v>14139</v>
      </c>
      <c r="B5759" t="s">
        <v>3968</v>
      </c>
      <c r="C5759" t="s">
        <v>60</v>
      </c>
      <c r="D5759" t="s">
        <v>70</v>
      </c>
      <c r="E5759">
        <v>400.22</v>
      </c>
      <c r="F5759" t="s">
        <v>23</v>
      </c>
      <c r="G5759" t="s">
        <v>24</v>
      </c>
      <c r="H5759">
        <v>11.2</v>
      </c>
      <c r="I5759">
        <v>0</v>
      </c>
      <c r="J5759" t="s">
        <v>25</v>
      </c>
      <c r="K5759">
        <v>476215</v>
      </c>
      <c r="L5759">
        <v>49</v>
      </c>
      <c r="M5759">
        <v>0</v>
      </c>
      <c r="N5759">
        <v>0</v>
      </c>
      <c r="O5759">
        <v>1</v>
      </c>
      <c r="P5759">
        <v>0</v>
      </c>
      <c r="Q5759">
        <v>0</v>
      </c>
      <c r="R5759" t="s">
        <v>14140</v>
      </c>
    </row>
    <row r="5760" spans="1:19">
      <c r="A5760" t="s">
        <v>14141</v>
      </c>
      <c r="B5760" t="s">
        <v>14142</v>
      </c>
      <c r="C5760" t="s">
        <v>44</v>
      </c>
      <c r="D5760" t="s">
        <v>54</v>
      </c>
      <c r="E5760">
        <v>306.64999999999998</v>
      </c>
      <c r="F5760" t="s">
        <v>55</v>
      </c>
      <c r="G5760" t="s">
        <v>40</v>
      </c>
      <c r="H5760">
        <v>8.9499999999999993</v>
      </c>
      <c r="I5760">
        <v>0</v>
      </c>
      <c r="J5760" t="s">
        <v>25</v>
      </c>
      <c r="K5760">
        <v>455678</v>
      </c>
      <c r="L5760">
        <v>18</v>
      </c>
      <c r="M5760">
        <v>0</v>
      </c>
      <c r="N5760">
        <v>0</v>
      </c>
      <c r="O5760">
        <v>0</v>
      </c>
      <c r="P5760">
        <v>0</v>
      </c>
      <c r="Q5760">
        <v>0</v>
      </c>
      <c r="R5760" t="s">
        <v>14143</v>
      </c>
    </row>
    <row r="5761" spans="1:19">
      <c r="A5761" t="s">
        <v>14144</v>
      </c>
      <c r="B5761" t="s">
        <v>14145</v>
      </c>
      <c r="C5761" t="s">
        <v>29</v>
      </c>
      <c r="D5761" t="s">
        <v>70</v>
      </c>
      <c r="E5761">
        <v>570.97</v>
      </c>
      <c r="F5761" t="s">
        <v>23</v>
      </c>
      <c r="G5761" t="s">
        <v>24</v>
      </c>
      <c r="H5761">
        <v>2.78</v>
      </c>
      <c r="I5761">
        <v>0</v>
      </c>
      <c r="J5761" t="s">
        <v>31</v>
      </c>
      <c r="K5761">
        <v>537596</v>
      </c>
      <c r="L5761">
        <v>21</v>
      </c>
      <c r="M5761">
        <v>0</v>
      </c>
      <c r="N5761">
        <v>0</v>
      </c>
      <c r="O5761">
        <v>0</v>
      </c>
      <c r="P5761">
        <v>0</v>
      </c>
      <c r="Q5761">
        <v>0</v>
      </c>
      <c r="R5761" t="s">
        <v>14146</v>
      </c>
    </row>
    <row r="5762" spans="1:19">
      <c r="A5762" t="s">
        <v>14147</v>
      </c>
      <c r="B5762" t="s">
        <v>10684</v>
      </c>
      <c r="C5762" t="s">
        <v>35</v>
      </c>
      <c r="D5762" t="s">
        <v>54</v>
      </c>
      <c r="E5762">
        <v>82.99</v>
      </c>
      <c r="F5762" t="s">
        <v>39</v>
      </c>
      <c r="G5762" t="s">
        <v>24</v>
      </c>
      <c r="H5762">
        <v>12.81</v>
      </c>
      <c r="I5762">
        <v>0</v>
      </c>
      <c r="J5762" t="s">
        <v>31</v>
      </c>
      <c r="K5762">
        <v>536362</v>
      </c>
      <c r="L5762">
        <v>16</v>
      </c>
      <c r="M5762">
        <v>0</v>
      </c>
      <c r="N5762">
        <v>0</v>
      </c>
      <c r="O5762">
        <v>0</v>
      </c>
      <c r="P5762">
        <v>0</v>
      </c>
      <c r="Q5762">
        <v>0</v>
      </c>
      <c r="R5762" t="s">
        <v>14148</v>
      </c>
      <c r="S5762" t="s">
        <v>50</v>
      </c>
    </row>
    <row r="5763" spans="1:19">
      <c r="A5763" t="s">
        <v>14149</v>
      </c>
      <c r="B5763" t="s">
        <v>10599</v>
      </c>
      <c r="C5763" t="s">
        <v>44</v>
      </c>
      <c r="D5763" t="s">
        <v>22</v>
      </c>
      <c r="E5763">
        <v>650.29</v>
      </c>
      <c r="F5763" t="s">
        <v>23</v>
      </c>
      <c r="G5763" t="s">
        <v>24</v>
      </c>
      <c r="H5763">
        <v>10.6</v>
      </c>
      <c r="I5763">
        <v>0</v>
      </c>
      <c r="J5763" t="s">
        <v>48</v>
      </c>
      <c r="K5763">
        <v>449583</v>
      </c>
      <c r="L5763">
        <v>50</v>
      </c>
      <c r="M5763">
        <v>0</v>
      </c>
      <c r="N5763">
        <v>1</v>
      </c>
      <c r="O5763">
        <v>0</v>
      </c>
      <c r="P5763">
        <v>0</v>
      </c>
      <c r="Q5763">
        <v>0</v>
      </c>
      <c r="R5763" t="s">
        <v>14150</v>
      </c>
    </row>
    <row r="5764" spans="1:19">
      <c r="A5764" t="s">
        <v>14151</v>
      </c>
      <c r="B5764" t="s">
        <v>711</v>
      </c>
      <c r="C5764" t="s">
        <v>53</v>
      </c>
      <c r="D5764" t="s">
        <v>54</v>
      </c>
      <c r="E5764">
        <v>380.6</v>
      </c>
      <c r="F5764" t="s">
        <v>39</v>
      </c>
      <c r="G5764" t="s">
        <v>24</v>
      </c>
      <c r="H5764">
        <v>8.8800000000000008</v>
      </c>
      <c r="I5764">
        <v>0</v>
      </c>
      <c r="J5764" t="s">
        <v>25</v>
      </c>
      <c r="K5764">
        <v>484310</v>
      </c>
      <c r="L5764">
        <v>43</v>
      </c>
      <c r="M5764">
        <v>0</v>
      </c>
      <c r="N5764">
        <v>1</v>
      </c>
      <c r="O5764">
        <v>0</v>
      </c>
      <c r="P5764">
        <v>0</v>
      </c>
      <c r="Q5764">
        <v>0</v>
      </c>
      <c r="R5764" t="s">
        <v>14152</v>
      </c>
      <c r="S5764" t="s">
        <v>50</v>
      </c>
    </row>
    <row r="5765" spans="1:19">
      <c r="A5765" t="s">
        <v>14153</v>
      </c>
      <c r="B5765" t="s">
        <v>4874</v>
      </c>
      <c r="C5765" t="s">
        <v>21</v>
      </c>
      <c r="D5765" t="s">
        <v>70</v>
      </c>
      <c r="E5765">
        <v>246.9</v>
      </c>
      <c r="F5765" t="s">
        <v>23</v>
      </c>
      <c r="G5765" t="s">
        <v>24</v>
      </c>
      <c r="H5765">
        <v>7.83</v>
      </c>
      <c r="I5765">
        <v>0</v>
      </c>
      <c r="J5765" t="s">
        <v>25</v>
      </c>
      <c r="K5765">
        <v>526537</v>
      </c>
      <c r="L5765">
        <v>50</v>
      </c>
      <c r="M5765">
        <v>0</v>
      </c>
      <c r="N5765">
        <v>0</v>
      </c>
      <c r="O5765">
        <v>1</v>
      </c>
      <c r="P5765">
        <v>0</v>
      </c>
      <c r="Q5765">
        <v>0</v>
      </c>
      <c r="R5765" t="s">
        <v>14154</v>
      </c>
    </row>
    <row r="5766" spans="1:19">
      <c r="A5766" t="s">
        <v>14155</v>
      </c>
      <c r="B5766" t="s">
        <v>1355</v>
      </c>
      <c r="C5766" t="s">
        <v>121</v>
      </c>
      <c r="D5766" t="s">
        <v>22</v>
      </c>
      <c r="E5766">
        <v>376.12</v>
      </c>
      <c r="F5766" t="s">
        <v>23</v>
      </c>
      <c r="G5766" t="s">
        <v>24</v>
      </c>
      <c r="H5766">
        <v>6.48</v>
      </c>
      <c r="I5766">
        <v>0</v>
      </c>
      <c r="J5766" t="s">
        <v>31</v>
      </c>
      <c r="K5766">
        <v>462006</v>
      </c>
      <c r="L5766">
        <v>22</v>
      </c>
      <c r="M5766">
        <v>0</v>
      </c>
      <c r="N5766">
        <v>0</v>
      </c>
      <c r="O5766">
        <v>0</v>
      </c>
      <c r="P5766">
        <v>0</v>
      </c>
      <c r="Q5766">
        <v>0</v>
      </c>
      <c r="R5766" t="s">
        <v>14156</v>
      </c>
    </row>
    <row r="5767" spans="1:19">
      <c r="A5767" t="s">
        <v>14157</v>
      </c>
      <c r="B5767" t="s">
        <v>6197</v>
      </c>
      <c r="C5767" t="s">
        <v>128</v>
      </c>
      <c r="D5767" t="s">
        <v>22</v>
      </c>
      <c r="E5767">
        <v>267.23</v>
      </c>
      <c r="F5767" t="s">
        <v>23</v>
      </c>
      <c r="G5767" t="s">
        <v>24</v>
      </c>
      <c r="H5767">
        <v>8.8699999999999992</v>
      </c>
      <c r="I5767">
        <v>0</v>
      </c>
      <c r="J5767" t="s">
        <v>31</v>
      </c>
      <c r="K5767">
        <v>479511</v>
      </c>
      <c r="L5767">
        <v>17</v>
      </c>
      <c r="M5767">
        <v>0</v>
      </c>
      <c r="N5767">
        <v>0</v>
      </c>
      <c r="O5767">
        <v>0</v>
      </c>
      <c r="P5767">
        <v>0</v>
      </c>
      <c r="Q5767">
        <v>0</v>
      </c>
      <c r="R5767" t="s">
        <v>14158</v>
      </c>
    </row>
    <row r="5768" spans="1:19">
      <c r="A5768" t="s">
        <v>14159</v>
      </c>
      <c r="B5768" t="s">
        <v>2678</v>
      </c>
      <c r="C5768" t="s">
        <v>21</v>
      </c>
      <c r="D5768" t="s">
        <v>54</v>
      </c>
      <c r="E5768">
        <v>268.16000000000003</v>
      </c>
      <c r="F5768" t="s">
        <v>39</v>
      </c>
      <c r="G5768" t="s">
        <v>40</v>
      </c>
      <c r="H5768">
        <v>14.16</v>
      </c>
      <c r="I5768">
        <v>0</v>
      </c>
      <c r="J5768" t="s">
        <v>31</v>
      </c>
      <c r="K5768">
        <v>465567</v>
      </c>
      <c r="L5768">
        <v>43</v>
      </c>
      <c r="M5768">
        <v>0</v>
      </c>
      <c r="N5768">
        <v>0</v>
      </c>
      <c r="O5768">
        <v>1</v>
      </c>
      <c r="P5768">
        <v>0</v>
      </c>
      <c r="Q5768">
        <v>0</v>
      </c>
      <c r="R5768" t="s">
        <v>14160</v>
      </c>
    </row>
    <row r="5769" spans="1:19">
      <c r="A5769" t="s">
        <v>14161</v>
      </c>
      <c r="B5769" t="s">
        <v>12046</v>
      </c>
      <c r="C5769" t="s">
        <v>35</v>
      </c>
      <c r="D5769" t="s">
        <v>70</v>
      </c>
      <c r="E5769">
        <v>448.51</v>
      </c>
      <c r="F5769" t="s">
        <v>39</v>
      </c>
      <c r="G5769" t="s">
        <v>40</v>
      </c>
      <c r="H5769">
        <v>2.12</v>
      </c>
      <c r="I5769">
        <v>0</v>
      </c>
      <c r="J5769" t="s">
        <v>48</v>
      </c>
      <c r="K5769">
        <v>435288</v>
      </c>
      <c r="L5769">
        <v>10</v>
      </c>
      <c r="M5769">
        <v>0</v>
      </c>
      <c r="N5769">
        <v>0</v>
      </c>
      <c r="O5769">
        <v>0</v>
      </c>
      <c r="P5769">
        <v>0</v>
      </c>
      <c r="Q5769">
        <v>0</v>
      </c>
      <c r="R5769" t="s">
        <v>14162</v>
      </c>
    </row>
    <row r="5770" spans="1:19">
      <c r="A5770" t="s">
        <v>14163</v>
      </c>
      <c r="B5770" t="s">
        <v>6860</v>
      </c>
      <c r="C5770" t="s">
        <v>53</v>
      </c>
      <c r="D5770" t="s">
        <v>70</v>
      </c>
      <c r="E5770">
        <v>404.81</v>
      </c>
      <c r="F5770" t="s">
        <v>23</v>
      </c>
      <c r="G5770" t="s">
        <v>24</v>
      </c>
      <c r="H5770">
        <v>4.46</v>
      </c>
      <c r="I5770">
        <v>0</v>
      </c>
      <c r="J5770" t="s">
        <v>31</v>
      </c>
      <c r="K5770">
        <v>428918</v>
      </c>
      <c r="L5770">
        <v>45</v>
      </c>
      <c r="M5770">
        <v>0</v>
      </c>
      <c r="N5770">
        <v>0</v>
      </c>
      <c r="O5770">
        <v>1</v>
      </c>
      <c r="P5770">
        <v>0</v>
      </c>
      <c r="Q5770">
        <v>0</v>
      </c>
      <c r="R5770" t="s">
        <v>14164</v>
      </c>
    </row>
    <row r="5771" spans="1:19">
      <c r="A5771" t="s">
        <v>14165</v>
      </c>
      <c r="B5771" t="s">
        <v>14166</v>
      </c>
      <c r="C5771" t="s">
        <v>44</v>
      </c>
      <c r="D5771" t="s">
        <v>22</v>
      </c>
      <c r="E5771">
        <v>474.1</v>
      </c>
      <c r="F5771" t="s">
        <v>23</v>
      </c>
      <c r="G5771" t="s">
        <v>24</v>
      </c>
      <c r="H5771">
        <v>10.74</v>
      </c>
      <c r="I5771">
        <v>0</v>
      </c>
      <c r="J5771" t="s">
        <v>31</v>
      </c>
      <c r="K5771">
        <v>505879</v>
      </c>
      <c r="L5771">
        <v>47</v>
      </c>
      <c r="M5771">
        <v>0</v>
      </c>
      <c r="N5771">
        <v>1</v>
      </c>
      <c r="O5771">
        <v>0</v>
      </c>
      <c r="P5771">
        <v>0</v>
      </c>
      <c r="Q5771">
        <v>0</v>
      </c>
      <c r="R5771" t="s">
        <v>14167</v>
      </c>
    </row>
    <row r="5772" spans="1:19">
      <c r="A5772" t="s">
        <v>14168</v>
      </c>
      <c r="B5772" t="s">
        <v>11848</v>
      </c>
      <c r="C5772" t="s">
        <v>60</v>
      </c>
      <c r="D5772" t="s">
        <v>30</v>
      </c>
      <c r="E5772">
        <v>1033.92</v>
      </c>
      <c r="F5772" t="s">
        <v>23</v>
      </c>
      <c r="G5772" t="s">
        <v>24</v>
      </c>
      <c r="H5772">
        <v>2.72</v>
      </c>
      <c r="I5772">
        <v>0</v>
      </c>
      <c r="J5772" t="s">
        <v>48</v>
      </c>
      <c r="K5772">
        <v>547589</v>
      </c>
      <c r="L5772">
        <v>24</v>
      </c>
      <c r="M5772">
        <v>0</v>
      </c>
      <c r="N5772">
        <v>0</v>
      </c>
      <c r="O5772">
        <v>0</v>
      </c>
      <c r="P5772">
        <v>0</v>
      </c>
      <c r="Q5772">
        <v>0</v>
      </c>
      <c r="R5772" t="s">
        <v>14169</v>
      </c>
    </row>
    <row r="5773" spans="1:19">
      <c r="A5773" t="s">
        <v>14170</v>
      </c>
      <c r="B5773" t="s">
        <v>14171</v>
      </c>
      <c r="C5773" t="s">
        <v>60</v>
      </c>
      <c r="D5773" t="s">
        <v>30</v>
      </c>
      <c r="E5773">
        <v>57.21</v>
      </c>
      <c r="F5773" t="s">
        <v>23</v>
      </c>
      <c r="G5773" t="s">
        <v>24</v>
      </c>
      <c r="H5773">
        <v>10.76</v>
      </c>
      <c r="I5773">
        <v>0</v>
      </c>
      <c r="J5773" t="s">
        <v>48</v>
      </c>
      <c r="K5773">
        <v>554137</v>
      </c>
      <c r="L5773">
        <v>23</v>
      </c>
      <c r="M5773">
        <v>0</v>
      </c>
      <c r="N5773">
        <v>0</v>
      </c>
      <c r="O5773">
        <v>0</v>
      </c>
      <c r="P5773">
        <v>0</v>
      </c>
      <c r="Q5773">
        <v>0</v>
      </c>
      <c r="R5773" t="s">
        <v>14172</v>
      </c>
    </row>
    <row r="5774" spans="1:19">
      <c r="A5774" t="s">
        <v>14173</v>
      </c>
      <c r="B5774" t="s">
        <v>6087</v>
      </c>
      <c r="C5774" t="s">
        <v>121</v>
      </c>
      <c r="D5774" t="s">
        <v>30</v>
      </c>
      <c r="E5774">
        <v>209.99</v>
      </c>
      <c r="F5774" t="s">
        <v>23</v>
      </c>
      <c r="G5774" t="s">
        <v>24</v>
      </c>
      <c r="H5774">
        <v>3.33</v>
      </c>
      <c r="I5774">
        <v>0</v>
      </c>
      <c r="J5774" t="s">
        <v>25</v>
      </c>
      <c r="K5774">
        <v>513151</v>
      </c>
      <c r="L5774">
        <v>21</v>
      </c>
      <c r="M5774">
        <v>0</v>
      </c>
      <c r="N5774">
        <v>0</v>
      </c>
      <c r="O5774">
        <v>0</v>
      </c>
      <c r="P5774">
        <v>0</v>
      </c>
      <c r="Q5774">
        <v>0</v>
      </c>
      <c r="R5774" t="s">
        <v>14174</v>
      </c>
    </row>
    <row r="5775" spans="1:19">
      <c r="A5775" t="s">
        <v>14175</v>
      </c>
      <c r="B5775" t="s">
        <v>5047</v>
      </c>
      <c r="C5775" t="s">
        <v>121</v>
      </c>
      <c r="D5775" t="s">
        <v>30</v>
      </c>
      <c r="E5775">
        <v>287.56</v>
      </c>
      <c r="F5775" t="s">
        <v>55</v>
      </c>
      <c r="G5775" t="s">
        <v>40</v>
      </c>
      <c r="H5775">
        <v>9</v>
      </c>
      <c r="I5775">
        <v>0</v>
      </c>
      <c r="J5775" t="s">
        <v>31</v>
      </c>
      <c r="K5775">
        <v>510716</v>
      </c>
      <c r="L5775">
        <v>14</v>
      </c>
      <c r="M5775">
        <v>0</v>
      </c>
      <c r="N5775">
        <v>0</v>
      </c>
      <c r="O5775">
        <v>0</v>
      </c>
      <c r="P5775">
        <v>0</v>
      </c>
      <c r="Q5775">
        <v>0</v>
      </c>
      <c r="R5775" t="s">
        <v>14176</v>
      </c>
    </row>
    <row r="5776" spans="1:19">
      <c r="A5776" t="s">
        <v>14177</v>
      </c>
      <c r="B5776" t="s">
        <v>1639</v>
      </c>
      <c r="C5776" t="s">
        <v>35</v>
      </c>
      <c r="D5776" t="s">
        <v>70</v>
      </c>
      <c r="E5776">
        <v>211.93</v>
      </c>
      <c r="F5776" t="s">
        <v>39</v>
      </c>
      <c r="G5776" t="s">
        <v>24</v>
      </c>
      <c r="H5776">
        <v>2.04</v>
      </c>
      <c r="I5776">
        <v>0</v>
      </c>
      <c r="J5776" t="s">
        <v>31</v>
      </c>
      <c r="K5776">
        <v>453823</v>
      </c>
      <c r="L5776">
        <v>23</v>
      </c>
      <c r="M5776">
        <v>0</v>
      </c>
      <c r="N5776">
        <v>0</v>
      </c>
      <c r="O5776">
        <v>0</v>
      </c>
      <c r="P5776">
        <v>0</v>
      </c>
      <c r="Q5776">
        <v>0</v>
      </c>
      <c r="R5776" t="s">
        <v>14178</v>
      </c>
      <c r="S5776" t="s">
        <v>50</v>
      </c>
    </row>
    <row r="5777" spans="1:19">
      <c r="A5777" t="s">
        <v>14179</v>
      </c>
      <c r="B5777" t="s">
        <v>14180</v>
      </c>
      <c r="C5777" t="s">
        <v>121</v>
      </c>
      <c r="D5777" t="s">
        <v>70</v>
      </c>
      <c r="E5777">
        <v>154.04</v>
      </c>
      <c r="F5777" t="s">
        <v>23</v>
      </c>
      <c r="G5777" t="s">
        <v>24</v>
      </c>
      <c r="H5777">
        <v>1.6</v>
      </c>
      <c r="I5777">
        <v>0</v>
      </c>
      <c r="J5777" t="s">
        <v>25</v>
      </c>
      <c r="K5777">
        <v>451732</v>
      </c>
      <c r="L5777">
        <v>17</v>
      </c>
      <c r="M5777">
        <v>0</v>
      </c>
      <c r="N5777">
        <v>0</v>
      </c>
      <c r="O5777">
        <v>0</v>
      </c>
      <c r="P5777">
        <v>0</v>
      </c>
      <c r="Q5777">
        <v>0</v>
      </c>
      <c r="R5777" t="s">
        <v>14181</v>
      </c>
    </row>
    <row r="5778" spans="1:19">
      <c r="A5778" t="s">
        <v>14182</v>
      </c>
      <c r="B5778" t="s">
        <v>4390</v>
      </c>
      <c r="C5778" t="s">
        <v>35</v>
      </c>
      <c r="D5778" t="s">
        <v>70</v>
      </c>
      <c r="E5778">
        <v>1790.42</v>
      </c>
      <c r="F5778" t="s">
        <v>39</v>
      </c>
      <c r="G5778" t="s">
        <v>24</v>
      </c>
      <c r="H5778">
        <v>1.75</v>
      </c>
      <c r="I5778">
        <v>0</v>
      </c>
      <c r="J5778" t="s">
        <v>25</v>
      </c>
      <c r="K5778">
        <v>404264</v>
      </c>
      <c r="L5778">
        <v>21</v>
      </c>
      <c r="M5778">
        <v>0</v>
      </c>
      <c r="N5778">
        <v>0</v>
      </c>
      <c r="O5778">
        <v>0</v>
      </c>
      <c r="P5778">
        <v>0</v>
      </c>
      <c r="Q5778">
        <v>0</v>
      </c>
      <c r="R5778" t="s">
        <v>14183</v>
      </c>
      <c r="S5778" t="s">
        <v>50</v>
      </c>
    </row>
    <row r="5779" spans="1:19">
      <c r="A5779" t="s">
        <v>14184</v>
      </c>
      <c r="B5779" t="s">
        <v>6262</v>
      </c>
      <c r="C5779" t="s">
        <v>60</v>
      </c>
      <c r="D5779" t="s">
        <v>70</v>
      </c>
      <c r="E5779">
        <v>1983.32</v>
      </c>
      <c r="F5779" t="s">
        <v>39</v>
      </c>
      <c r="G5779" t="s">
        <v>24</v>
      </c>
      <c r="H5779">
        <v>10.37</v>
      </c>
      <c r="I5779">
        <v>0</v>
      </c>
      <c r="J5779" t="s">
        <v>48</v>
      </c>
      <c r="K5779">
        <v>517723</v>
      </c>
      <c r="L5779">
        <v>23</v>
      </c>
      <c r="M5779">
        <v>0</v>
      </c>
      <c r="N5779">
        <v>0</v>
      </c>
      <c r="O5779">
        <v>0</v>
      </c>
      <c r="P5779">
        <v>0</v>
      </c>
      <c r="Q5779">
        <v>0</v>
      </c>
      <c r="R5779" t="s">
        <v>14185</v>
      </c>
      <c r="S5779" t="s">
        <v>50</v>
      </c>
    </row>
    <row r="5780" spans="1:19">
      <c r="A5780" t="s">
        <v>14186</v>
      </c>
      <c r="B5780" t="s">
        <v>5936</v>
      </c>
      <c r="C5780" t="s">
        <v>121</v>
      </c>
      <c r="D5780" t="s">
        <v>70</v>
      </c>
      <c r="E5780">
        <v>238.05</v>
      </c>
      <c r="F5780" t="s">
        <v>23</v>
      </c>
      <c r="G5780" t="s">
        <v>24</v>
      </c>
      <c r="H5780">
        <v>2.5299999999999998</v>
      </c>
      <c r="I5780">
        <v>0</v>
      </c>
      <c r="J5780" t="s">
        <v>31</v>
      </c>
      <c r="K5780">
        <v>442024</v>
      </c>
      <c r="L5780">
        <v>13</v>
      </c>
      <c r="M5780">
        <v>0</v>
      </c>
      <c r="N5780">
        <v>0</v>
      </c>
      <c r="O5780">
        <v>0</v>
      </c>
      <c r="P5780">
        <v>0</v>
      </c>
      <c r="Q5780">
        <v>0</v>
      </c>
      <c r="R5780" t="s">
        <v>14187</v>
      </c>
    </row>
    <row r="5781" spans="1:19">
      <c r="A5781" t="s">
        <v>14188</v>
      </c>
      <c r="B5781" t="s">
        <v>4012</v>
      </c>
      <c r="C5781" t="s">
        <v>29</v>
      </c>
      <c r="D5781" t="s">
        <v>70</v>
      </c>
      <c r="E5781">
        <v>642.55999999999995</v>
      </c>
      <c r="F5781" t="s">
        <v>23</v>
      </c>
      <c r="G5781" t="s">
        <v>24</v>
      </c>
      <c r="H5781">
        <v>6.52</v>
      </c>
      <c r="I5781">
        <v>0</v>
      </c>
      <c r="J5781" t="s">
        <v>25</v>
      </c>
      <c r="K5781">
        <v>444833</v>
      </c>
      <c r="L5781">
        <v>20</v>
      </c>
      <c r="M5781">
        <v>0</v>
      </c>
      <c r="N5781">
        <v>0</v>
      </c>
      <c r="O5781">
        <v>0</v>
      </c>
      <c r="P5781">
        <v>0</v>
      </c>
      <c r="Q5781">
        <v>0</v>
      </c>
      <c r="R5781" t="s">
        <v>14189</v>
      </c>
    </row>
    <row r="5782" spans="1:19">
      <c r="A5782" t="s">
        <v>14190</v>
      </c>
      <c r="B5782" t="s">
        <v>180</v>
      </c>
      <c r="C5782" t="s">
        <v>44</v>
      </c>
      <c r="D5782" t="s">
        <v>22</v>
      </c>
      <c r="E5782">
        <v>235.37</v>
      </c>
      <c r="F5782" t="s">
        <v>23</v>
      </c>
      <c r="G5782" t="s">
        <v>24</v>
      </c>
      <c r="H5782">
        <v>2.74</v>
      </c>
      <c r="I5782">
        <v>0</v>
      </c>
      <c r="J5782" t="s">
        <v>25</v>
      </c>
      <c r="K5782">
        <v>413113</v>
      </c>
      <c r="L5782">
        <v>25</v>
      </c>
      <c r="M5782">
        <v>0</v>
      </c>
      <c r="N5782">
        <v>0</v>
      </c>
      <c r="O5782">
        <v>0</v>
      </c>
      <c r="P5782">
        <v>0</v>
      </c>
      <c r="Q5782">
        <v>0</v>
      </c>
      <c r="R5782" t="s">
        <v>14191</v>
      </c>
    </row>
    <row r="5783" spans="1:19">
      <c r="A5783" t="s">
        <v>14192</v>
      </c>
      <c r="B5783" t="s">
        <v>1385</v>
      </c>
      <c r="C5783" t="s">
        <v>21</v>
      </c>
      <c r="D5783" t="s">
        <v>22</v>
      </c>
      <c r="E5783">
        <v>243.72</v>
      </c>
      <c r="F5783" t="s">
        <v>23</v>
      </c>
      <c r="G5783" t="s">
        <v>24</v>
      </c>
      <c r="H5783">
        <v>9.99</v>
      </c>
      <c r="I5783">
        <v>0</v>
      </c>
      <c r="J5783" t="s">
        <v>48</v>
      </c>
      <c r="K5783">
        <v>514159</v>
      </c>
      <c r="L5783">
        <v>20</v>
      </c>
      <c r="M5783">
        <v>0</v>
      </c>
      <c r="N5783">
        <v>0</v>
      </c>
      <c r="O5783">
        <v>0</v>
      </c>
      <c r="P5783">
        <v>0</v>
      </c>
      <c r="Q5783">
        <v>0</v>
      </c>
      <c r="R5783" t="s">
        <v>14193</v>
      </c>
    </row>
    <row r="5784" spans="1:19">
      <c r="A5784" t="s">
        <v>14194</v>
      </c>
      <c r="B5784" t="s">
        <v>14195</v>
      </c>
      <c r="C5784" t="s">
        <v>44</v>
      </c>
      <c r="D5784" t="s">
        <v>30</v>
      </c>
      <c r="E5784">
        <v>723.98</v>
      </c>
      <c r="F5784" t="s">
        <v>23</v>
      </c>
      <c r="G5784" t="s">
        <v>24</v>
      </c>
      <c r="H5784">
        <v>10.7</v>
      </c>
      <c r="I5784">
        <v>1</v>
      </c>
      <c r="J5784" t="s">
        <v>25</v>
      </c>
      <c r="K5784">
        <v>415581</v>
      </c>
      <c r="L5784">
        <v>54</v>
      </c>
      <c r="M5784">
        <v>1</v>
      </c>
      <c r="N5784">
        <v>0</v>
      </c>
      <c r="O5784">
        <v>0</v>
      </c>
      <c r="P5784">
        <v>0</v>
      </c>
      <c r="Q5784">
        <v>1</v>
      </c>
      <c r="R5784" t="s">
        <v>14196</v>
      </c>
    </row>
    <row r="5785" spans="1:19">
      <c r="A5785" t="s">
        <v>14197</v>
      </c>
      <c r="B5785" t="s">
        <v>364</v>
      </c>
      <c r="C5785" t="s">
        <v>44</v>
      </c>
      <c r="D5785" t="s">
        <v>30</v>
      </c>
      <c r="E5785">
        <v>432.54</v>
      </c>
      <c r="F5785" t="s">
        <v>23</v>
      </c>
      <c r="G5785" t="s">
        <v>24</v>
      </c>
      <c r="H5785">
        <v>10.37</v>
      </c>
      <c r="I5785">
        <v>0</v>
      </c>
      <c r="J5785" t="s">
        <v>31</v>
      </c>
      <c r="K5785">
        <v>435312</v>
      </c>
      <c r="L5785">
        <v>41</v>
      </c>
      <c r="M5785">
        <v>0</v>
      </c>
      <c r="N5785">
        <v>1</v>
      </c>
      <c r="O5785">
        <v>0</v>
      </c>
      <c r="P5785">
        <v>0</v>
      </c>
      <c r="Q5785">
        <v>0</v>
      </c>
      <c r="R5785" t="s">
        <v>14198</v>
      </c>
    </row>
    <row r="5786" spans="1:19">
      <c r="A5786" t="s">
        <v>14199</v>
      </c>
      <c r="B5786" t="s">
        <v>7476</v>
      </c>
      <c r="C5786" t="s">
        <v>53</v>
      </c>
      <c r="D5786" t="s">
        <v>70</v>
      </c>
      <c r="E5786">
        <v>369.85</v>
      </c>
      <c r="F5786" t="s">
        <v>23</v>
      </c>
      <c r="G5786" t="s">
        <v>24</v>
      </c>
      <c r="H5786">
        <v>10.44</v>
      </c>
      <c r="I5786">
        <v>0</v>
      </c>
      <c r="J5786" t="s">
        <v>25</v>
      </c>
      <c r="K5786">
        <v>433103</v>
      </c>
      <c r="L5786">
        <v>11</v>
      </c>
      <c r="M5786">
        <v>0</v>
      </c>
      <c r="N5786">
        <v>0</v>
      </c>
      <c r="O5786">
        <v>0</v>
      </c>
      <c r="P5786">
        <v>0</v>
      </c>
      <c r="Q5786">
        <v>0</v>
      </c>
      <c r="R5786" t="s">
        <v>14200</v>
      </c>
    </row>
    <row r="5787" spans="1:19">
      <c r="A5787" t="s">
        <v>14201</v>
      </c>
      <c r="B5787" t="s">
        <v>3191</v>
      </c>
      <c r="C5787" t="s">
        <v>29</v>
      </c>
      <c r="D5787" t="s">
        <v>30</v>
      </c>
      <c r="E5787">
        <v>300.77</v>
      </c>
      <c r="F5787" t="s">
        <v>23</v>
      </c>
      <c r="G5787" t="s">
        <v>24</v>
      </c>
      <c r="H5787">
        <v>6.62</v>
      </c>
      <c r="I5787">
        <v>0</v>
      </c>
      <c r="J5787" t="s">
        <v>48</v>
      </c>
      <c r="K5787">
        <v>551569</v>
      </c>
      <c r="L5787">
        <v>12</v>
      </c>
      <c r="M5787">
        <v>0</v>
      </c>
      <c r="N5787">
        <v>0</v>
      </c>
      <c r="O5787">
        <v>0</v>
      </c>
      <c r="P5787">
        <v>0</v>
      </c>
      <c r="Q5787">
        <v>0</v>
      </c>
      <c r="R5787" t="s">
        <v>14202</v>
      </c>
    </row>
    <row r="5788" spans="1:19">
      <c r="A5788" t="s">
        <v>14203</v>
      </c>
      <c r="B5788" t="s">
        <v>6910</v>
      </c>
      <c r="C5788" t="s">
        <v>128</v>
      </c>
      <c r="D5788" t="s">
        <v>22</v>
      </c>
      <c r="E5788">
        <v>624.82000000000005</v>
      </c>
      <c r="F5788" t="s">
        <v>23</v>
      </c>
      <c r="G5788" t="s">
        <v>24</v>
      </c>
      <c r="H5788">
        <v>2.88</v>
      </c>
      <c r="I5788">
        <v>0</v>
      </c>
      <c r="J5788" t="s">
        <v>25</v>
      </c>
      <c r="K5788">
        <v>477983</v>
      </c>
      <c r="L5788">
        <v>18</v>
      </c>
      <c r="M5788">
        <v>0</v>
      </c>
      <c r="N5788">
        <v>0</v>
      </c>
      <c r="O5788">
        <v>0</v>
      </c>
      <c r="P5788">
        <v>0</v>
      </c>
      <c r="Q5788">
        <v>0</v>
      </c>
      <c r="R5788" t="s">
        <v>14204</v>
      </c>
    </row>
    <row r="5789" spans="1:19">
      <c r="A5789" t="s">
        <v>14205</v>
      </c>
      <c r="B5789" t="s">
        <v>7832</v>
      </c>
      <c r="C5789" t="s">
        <v>95</v>
      </c>
      <c r="D5789" t="s">
        <v>30</v>
      </c>
      <c r="E5789">
        <v>376.01</v>
      </c>
      <c r="F5789" t="s">
        <v>55</v>
      </c>
      <c r="G5789" t="s">
        <v>24</v>
      </c>
      <c r="H5789">
        <v>6.88</v>
      </c>
      <c r="I5789">
        <v>0</v>
      </c>
      <c r="J5789" t="s">
        <v>31</v>
      </c>
      <c r="K5789">
        <v>484030</v>
      </c>
      <c r="L5789">
        <v>23</v>
      </c>
      <c r="M5789">
        <v>0</v>
      </c>
      <c r="N5789">
        <v>0</v>
      </c>
      <c r="O5789">
        <v>0</v>
      </c>
      <c r="P5789">
        <v>0</v>
      </c>
      <c r="Q5789">
        <v>0</v>
      </c>
      <c r="R5789" t="s">
        <v>14206</v>
      </c>
      <c r="S5789" t="s">
        <v>57</v>
      </c>
    </row>
    <row r="5790" spans="1:19">
      <c r="A5790" t="s">
        <v>14207</v>
      </c>
      <c r="B5790" t="s">
        <v>2761</v>
      </c>
      <c r="C5790" t="s">
        <v>35</v>
      </c>
      <c r="D5790" t="s">
        <v>22</v>
      </c>
      <c r="E5790">
        <v>1108.27</v>
      </c>
      <c r="F5790" t="s">
        <v>23</v>
      </c>
      <c r="G5790" t="s">
        <v>24</v>
      </c>
      <c r="H5790">
        <v>2</v>
      </c>
      <c r="I5790">
        <v>0</v>
      </c>
      <c r="J5790" t="s">
        <v>25</v>
      </c>
      <c r="K5790">
        <v>505412</v>
      </c>
      <c r="L5790">
        <v>23</v>
      </c>
      <c r="M5790">
        <v>0</v>
      </c>
      <c r="N5790">
        <v>0</v>
      </c>
      <c r="O5790">
        <v>0</v>
      </c>
      <c r="P5790">
        <v>0</v>
      </c>
      <c r="Q5790">
        <v>0</v>
      </c>
      <c r="R5790" t="s">
        <v>14208</v>
      </c>
    </row>
    <row r="5791" spans="1:19">
      <c r="A5791" t="s">
        <v>14209</v>
      </c>
      <c r="B5791" t="s">
        <v>968</v>
      </c>
      <c r="C5791" t="s">
        <v>21</v>
      </c>
      <c r="D5791" t="s">
        <v>54</v>
      </c>
      <c r="E5791">
        <v>137.34</v>
      </c>
      <c r="F5791" t="s">
        <v>39</v>
      </c>
      <c r="G5791" t="s">
        <v>24</v>
      </c>
      <c r="H5791">
        <v>11.5</v>
      </c>
      <c r="I5791">
        <v>0</v>
      </c>
      <c r="J5791" t="s">
        <v>144</v>
      </c>
      <c r="K5791">
        <v>545589</v>
      </c>
      <c r="L5791">
        <v>15</v>
      </c>
      <c r="M5791">
        <v>0</v>
      </c>
      <c r="N5791">
        <v>0</v>
      </c>
      <c r="O5791">
        <v>0</v>
      </c>
      <c r="P5791">
        <v>0</v>
      </c>
      <c r="Q5791">
        <v>0</v>
      </c>
      <c r="R5791" t="s">
        <v>14210</v>
      </c>
      <c r="S5791" t="s">
        <v>50</v>
      </c>
    </row>
    <row r="5792" spans="1:19">
      <c r="A5792" t="s">
        <v>14211</v>
      </c>
      <c r="B5792" t="s">
        <v>14212</v>
      </c>
      <c r="C5792" t="s">
        <v>35</v>
      </c>
      <c r="D5792" t="s">
        <v>54</v>
      </c>
      <c r="E5792">
        <v>493.44</v>
      </c>
      <c r="F5792" t="s">
        <v>39</v>
      </c>
      <c r="G5792" t="s">
        <v>24</v>
      </c>
      <c r="H5792">
        <v>11.99</v>
      </c>
      <c r="I5792">
        <v>0</v>
      </c>
      <c r="J5792" t="s">
        <v>31</v>
      </c>
      <c r="K5792">
        <v>432970</v>
      </c>
      <c r="L5792">
        <v>16</v>
      </c>
      <c r="M5792">
        <v>0</v>
      </c>
      <c r="N5792">
        <v>0</v>
      </c>
      <c r="O5792">
        <v>0</v>
      </c>
      <c r="P5792">
        <v>0</v>
      </c>
      <c r="Q5792">
        <v>0</v>
      </c>
      <c r="R5792" t="s">
        <v>14213</v>
      </c>
      <c r="S5792" t="s">
        <v>50</v>
      </c>
    </row>
    <row r="5793" spans="1:19">
      <c r="A5793" t="s">
        <v>14214</v>
      </c>
      <c r="B5793" t="s">
        <v>4332</v>
      </c>
      <c r="C5793" t="s">
        <v>60</v>
      </c>
      <c r="D5793" t="s">
        <v>30</v>
      </c>
      <c r="E5793">
        <v>174.66</v>
      </c>
      <c r="F5793" t="s">
        <v>23</v>
      </c>
      <c r="G5793" t="s">
        <v>24</v>
      </c>
      <c r="H5793">
        <v>2.97</v>
      </c>
      <c r="I5793">
        <v>0</v>
      </c>
      <c r="J5793" t="s">
        <v>25</v>
      </c>
      <c r="K5793">
        <v>556135</v>
      </c>
      <c r="L5793">
        <v>12</v>
      </c>
      <c r="M5793">
        <v>0</v>
      </c>
      <c r="N5793">
        <v>0</v>
      </c>
      <c r="O5793">
        <v>0</v>
      </c>
      <c r="P5793">
        <v>0</v>
      </c>
      <c r="Q5793">
        <v>0</v>
      </c>
      <c r="R5793" t="s">
        <v>14215</v>
      </c>
    </row>
    <row r="5794" spans="1:19">
      <c r="A5794" t="s">
        <v>14216</v>
      </c>
      <c r="B5794" t="s">
        <v>6995</v>
      </c>
      <c r="C5794" t="s">
        <v>35</v>
      </c>
      <c r="D5794" t="s">
        <v>70</v>
      </c>
      <c r="E5794">
        <v>451.22</v>
      </c>
      <c r="F5794" t="s">
        <v>23</v>
      </c>
      <c r="G5794" t="s">
        <v>24</v>
      </c>
      <c r="H5794">
        <v>0.63</v>
      </c>
      <c r="I5794">
        <v>0</v>
      </c>
      <c r="J5794" t="s">
        <v>25</v>
      </c>
      <c r="K5794">
        <v>465525</v>
      </c>
      <c r="L5794">
        <v>15</v>
      </c>
      <c r="M5794">
        <v>0</v>
      </c>
      <c r="N5794">
        <v>0</v>
      </c>
      <c r="O5794">
        <v>0</v>
      </c>
      <c r="P5794">
        <v>0</v>
      </c>
      <c r="Q5794">
        <v>0</v>
      </c>
      <c r="R5794" t="s">
        <v>14217</v>
      </c>
    </row>
    <row r="5795" spans="1:19">
      <c r="A5795" t="s">
        <v>14218</v>
      </c>
      <c r="B5795" t="s">
        <v>2096</v>
      </c>
      <c r="C5795" t="s">
        <v>29</v>
      </c>
      <c r="D5795" t="s">
        <v>70</v>
      </c>
      <c r="E5795">
        <v>108.59</v>
      </c>
      <c r="F5795" t="s">
        <v>55</v>
      </c>
      <c r="G5795" t="s">
        <v>40</v>
      </c>
      <c r="H5795">
        <v>3.16</v>
      </c>
      <c r="I5795">
        <v>0</v>
      </c>
      <c r="J5795" t="s">
        <v>25</v>
      </c>
      <c r="K5795">
        <v>418819</v>
      </c>
      <c r="L5795">
        <v>11</v>
      </c>
      <c r="M5795">
        <v>0</v>
      </c>
      <c r="N5795">
        <v>0</v>
      </c>
      <c r="O5795">
        <v>0</v>
      </c>
      <c r="P5795">
        <v>0</v>
      </c>
      <c r="Q5795">
        <v>0</v>
      </c>
      <c r="R5795" t="s">
        <v>14219</v>
      </c>
    </row>
    <row r="5796" spans="1:19">
      <c r="A5796" t="s">
        <v>14220</v>
      </c>
      <c r="B5796" t="s">
        <v>8473</v>
      </c>
      <c r="C5796" t="s">
        <v>60</v>
      </c>
      <c r="D5796" t="s">
        <v>70</v>
      </c>
      <c r="E5796">
        <v>89.32</v>
      </c>
      <c r="F5796" t="s">
        <v>39</v>
      </c>
      <c r="G5796" t="s">
        <v>40</v>
      </c>
      <c r="H5796">
        <v>6.17</v>
      </c>
      <c r="I5796">
        <v>0</v>
      </c>
      <c r="J5796" t="s">
        <v>31</v>
      </c>
      <c r="K5796">
        <v>403600</v>
      </c>
      <c r="L5796">
        <v>14</v>
      </c>
      <c r="M5796">
        <v>0</v>
      </c>
      <c r="N5796">
        <v>0</v>
      </c>
      <c r="O5796">
        <v>0</v>
      </c>
      <c r="P5796">
        <v>0</v>
      </c>
      <c r="Q5796">
        <v>0</v>
      </c>
      <c r="R5796" t="s">
        <v>14221</v>
      </c>
    </row>
    <row r="5797" spans="1:19">
      <c r="A5797" t="s">
        <v>14222</v>
      </c>
      <c r="B5797" t="s">
        <v>12579</v>
      </c>
      <c r="C5797" t="s">
        <v>44</v>
      </c>
      <c r="D5797" t="s">
        <v>54</v>
      </c>
      <c r="E5797">
        <v>704.8</v>
      </c>
      <c r="F5797" t="s">
        <v>55</v>
      </c>
      <c r="G5797" t="s">
        <v>40</v>
      </c>
      <c r="H5797">
        <v>14.67</v>
      </c>
      <c r="I5797">
        <v>0</v>
      </c>
      <c r="J5797" t="s">
        <v>25</v>
      </c>
      <c r="K5797">
        <v>551453</v>
      </c>
      <c r="L5797">
        <v>20</v>
      </c>
      <c r="M5797">
        <v>0</v>
      </c>
      <c r="N5797">
        <v>0</v>
      </c>
      <c r="O5797">
        <v>0</v>
      </c>
      <c r="P5797">
        <v>0</v>
      </c>
      <c r="Q5797">
        <v>0</v>
      </c>
      <c r="R5797" t="s">
        <v>14223</v>
      </c>
    </row>
    <row r="5798" spans="1:19">
      <c r="A5798" t="s">
        <v>14224</v>
      </c>
      <c r="B5798" t="s">
        <v>5223</v>
      </c>
      <c r="C5798" t="s">
        <v>121</v>
      </c>
      <c r="D5798" t="s">
        <v>30</v>
      </c>
      <c r="E5798">
        <v>156.22999999999999</v>
      </c>
      <c r="F5798" t="s">
        <v>23</v>
      </c>
      <c r="G5798" t="s">
        <v>24</v>
      </c>
      <c r="H5798">
        <v>5.49</v>
      </c>
      <c r="I5798">
        <v>0</v>
      </c>
      <c r="J5798" t="s">
        <v>31</v>
      </c>
      <c r="K5798">
        <v>409646</v>
      </c>
      <c r="L5798">
        <v>14</v>
      </c>
      <c r="M5798">
        <v>0</v>
      </c>
      <c r="N5798">
        <v>0</v>
      </c>
      <c r="O5798">
        <v>0</v>
      </c>
      <c r="P5798">
        <v>0</v>
      </c>
      <c r="Q5798">
        <v>0</v>
      </c>
      <c r="R5798" t="s">
        <v>14225</v>
      </c>
    </row>
    <row r="5799" spans="1:19">
      <c r="A5799" t="s">
        <v>14226</v>
      </c>
      <c r="B5799" t="s">
        <v>914</v>
      </c>
      <c r="C5799" t="s">
        <v>35</v>
      </c>
      <c r="D5799" t="s">
        <v>22</v>
      </c>
      <c r="E5799">
        <v>193.56</v>
      </c>
      <c r="F5799" t="s">
        <v>23</v>
      </c>
      <c r="G5799" t="s">
        <v>24</v>
      </c>
      <c r="H5799">
        <v>1.31</v>
      </c>
      <c r="I5799">
        <v>0</v>
      </c>
      <c r="J5799" t="s">
        <v>48</v>
      </c>
      <c r="K5799">
        <v>547337</v>
      </c>
      <c r="L5799">
        <v>16</v>
      </c>
      <c r="M5799">
        <v>0</v>
      </c>
      <c r="N5799">
        <v>0</v>
      </c>
      <c r="O5799">
        <v>0</v>
      </c>
      <c r="P5799">
        <v>0</v>
      </c>
      <c r="Q5799">
        <v>0</v>
      </c>
      <c r="R5799" t="s">
        <v>14227</v>
      </c>
    </row>
    <row r="5800" spans="1:19">
      <c r="A5800" t="s">
        <v>14228</v>
      </c>
      <c r="B5800" t="s">
        <v>8940</v>
      </c>
      <c r="C5800" t="s">
        <v>35</v>
      </c>
      <c r="D5800" t="s">
        <v>70</v>
      </c>
      <c r="E5800">
        <v>745.18</v>
      </c>
      <c r="F5800" t="s">
        <v>39</v>
      </c>
      <c r="G5800" t="s">
        <v>40</v>
      </c>
      <c r="H5800">
        <v>9.39</v>
      </c>
      <c r="I5800">
        <v>0</v>
      </c>
      <c r="J5800" t="s">
        <v>31</v>
      </c>
      <c r="K5800">
        <v>475432</v>
      </c>
      <c r="L5800">
        <v>25</v>
      </c>
      <c r="M5800">
        <v>0</v>
      </c>
      <c r="N5800">
        <v>0</v>
      </c>
      <c r="O5800">
        <v>0</v>
      </c>
      <c r="P5800">
        <v>0</v>
      </c>
      <c r="Q5800">
        <v>0</v>
      </c>
      <c r="R5800" t="s">
        <v>14229</v>
      </c>
    </row>
    <row r="5801" spans="1:19">
      <c r="A5801" t="s">
        <v>14230</v>
      </c>
      <c r="B5801" t="s">
        <v>8704</v>
      </c>
      <c r="C5801" t="s">
        <v>121</v>
      </c>
      <c r="D5801" t="s">
        <v>22</v>
      </c>
      <c r="E5801">
        <v>374.49</v>
      </c>
      <c r="F5801" t="s">
        <v>23</v>
      </c>
      <c r="G5801" t="s">
        <v>24</v>
      </c>
      <c r="H5801">
        <v>6.11</v>
      </c>
      <c r="I5801">
        <v>0</v>
      </c>
      <c r="J5801" t="s">
        <v>31</v>
      </c>
      <c r="K5801">
        <v>431623</v>
      </c>
      <c r="L5801">
        <v>18</v>
      </c>
      <c r="M5801">
        <v>0</v>
      </c>
      <c r="N5801">
        <v>0</v>
      </c>
      <c r="O5801">
        <v>0</v>
      </c>
      <c r="P5801">
        <v>0</v>
      </c>
      <c r="Q5801">
        <v>0</v>
      </c>
      <c r="R5801" t="s">
        <v>14231</v>
      </c>
    </row>
    <row r="5802" spans="1:19">
      <c r="A5802" t="s">
        <v>14232</v>
      </c>
      <c r="B5802" t="s">
        <v>2616</v>
      </c>
      <c r="C5802" t="s">
        <v>35</v>
      </c>
      <c r="D5802" t="s">
        <v>22</v>
      </c>
      <c r="E5802">
        <v>86.61</v>
      </c>
      <c r="F5802" t="s">
        <v>23</v>
      </c>
      <c r="G5802" t="s">
        <v>24</v>
      </c>
      <c r="H5802">
        <v>1.76</v>
      </c>
      <c r="I5802">
        <v>0</v>
      </c>
      <c r="J5802" t="s">
        <v>31</v>
      </c>
      <c r="K5802">
        <v>406947</v>
      </c>
      <c r="L5802">
        <v>53</v>
      </c>
      <c r="M5802">
        <v>0</v>
      </c>
      <c r="N5802">
        <v>0</v>
      </c>
      <c r="O5802">
        <v>1</v>
      </c>
      <c r="P5802">
        <v>0</v>
      </c>
      <c r="Q5802">
        <v>0</v>
      </c>
      <c r="R5802" t="s">
        <v>14233</v>
      </c>
    </row>
    <row r="5803" spans="1:19">
      <c r="A5803" t="s">
        <v>14234</v>
      </c>
      <c r="B5803" t="s">
        <v>5882</v>
      </c>
      <c r="C5803" t="s">
        <v>53</v>
      </c>
      <c r="D5803" t="s">
        <v>54</v>
      </c>
      <c r="E5803">
        <v>128.61000000000001</v>
      </c>
      <c r="F5803" t="s">
        <v>23</v>
      </c>
      <c r="G5803" t="s">
        <v>24</v>
      </c>
      <c r="H5803">
        <v>11.3</v>
      </c>
      <c r="I5803">
        <v>0</v>
      </c>
      <c r="J5803" t="s">
        <v>25</v>
      </c>
      <c r="K5803">
        <v>547943</v>
      </c>
      <c r="L5803">
        <v>11</v>
      </c>
      <c r="M5803">
        <v>0</v>
      </c>
      <c r="N5803">
        <v>0</v>
      </c>
      <c r="O5803">
        <v>0</v>
      </c>
      <c r="P5803">
        <v>0</v>
      </c>
      <c r="Q5803">
        <v>0</v>
      </c>
      <c r="R5803" t="s">
        <v>14235</v>
      </c>
    </row>
    <row r="5804" spans="1:19">
      <c r="A5804" t="s">
        <v>14236</v>
      </c>
      <c r="B5804" t="s">
        <v>7952</v>
      </c>
      <c r="C5804" t="s">
        <v>121</v>
      </c>
      <c r="D5804" t="s">
        <v>22</v>
      </c>
      <c r="E5804">
        <v>930.63</v>
      </c>
      <c r="F5804" t="s">
        <v>23</v>
      </c>
      <c r="G5804" t="s">
        <v>24</v>
      </c>
      <c r="H5804">
        <v>2.42</v>
      </c>
      <c r="I5804">
        <v>0</v>
      </c>
      <c r="J5804" t="s">
        <v>25</v>
      </c>
      <c r="K5804">
        <v>522234</v>
      </c>
      <c r="L5804">
        <v>12</v>
      </c>
      <c r="M5804">
        <v>0</v>
      </c>
      <c r="N5804">
        <v>0</v>
      </c>
      <c r="O5804">
        <v>0</v>
      </c>
      <c r="P5804">
        <v>0</v>
      </c>
      <c r="Q5804">
        <v>0</v>
      </c>
      <c r="R5804" t="s">
        <v>14237</v>
      </c>
    </row>
    <row r="5805" spans="1:19">
      <c r="A5805" t="s">
        <v>14238</v>
      </c>
      <c r="B5805" t="s">
        <v>5019</v>
      </c>
      <c r="C5805" t="s">
        <v>21</v>
      </c>
      <c r="D5805" t="s">
        <v>54</v>
      </c>
      <c r="E5805">
        <v>583.24</v>
      </c>
      <c r="F5805" t="s">
        <v>39</v>
      </c>
      <c r="G5805" t="s">
        <v>24</v>
      </c>
      <c r="H5805">
        <v>8.27</v>
      </c>
      <c r="I5805">
        <v>0</v>
      </c>
      <c r="J5805" t="s">
        <v>25</v>
      </c>
      <c r="K5805">
        <v>403795</v>
      </c>
      <c r="L5805">
        <v>23</v>
      </c>
      <c r="M5805">
        <v>0</v>
      </c>
      <c r="N5805">
        <v>0</v>
      </c>
      <c r="O5805">
        <v>0</v>
      </c>
      <c r="P5805">
        <v>0</v>
      </c>
      <c r="Q5805">
        <v>0</v>
      </c>
      <c r="R5805" t="s">
        <v>14239</v>
      </c>
      <c r="S5805" t="s">
        <v>50</v>
      </c>
    </row>
    <row r="5806" spans="1:19">
      <c r="A5806" t="s">
        <v>14240</v>
      </c>
      <c r="B5806" t="s">
        <v>781</v>
      </c>
      <c r="C5806" t="s">
        <v>95</v>
      </c>
      <c r="D5806" t="s">
        <v>70</v>
      </c>
      <c r="E5806">
        <v>699.39</v>
      </c>
      <c r="F5806" t="s">
        <v>55</v>
      </c>
      <c r="G5806" t="s">
        <v>40</v>
      </c>
      <c r="H5806">
        <v>4.58</v>
      </c>
      <c r="I5806">
        <v>0</v>
      </c>
      <c r="J5806" t="s">
        <v>31</v>
      </c>
      <c r="K5806">
        <v>509446</v>
      </c>
      <c r="L5806">
        <v>10</v>
      </c>
      <c r="M5806">
        <v>0</v>
      </c>
      <c r="N5806">
        <v>0</v>
      </c>
      <c r="O5806">
        <v>0</v>
      </c>
      <c r="P5806">
        <v>0</v>
      </c>
      <c r="Q5806">
        <v>0</v>
      </c>
      <c r="R5806" t="s">
        <v>14241</v>
      </c>
    </row>
    <row r="5807" spans="1:19">
      <c r="A5807" t="s">
        <v>14242</v>
      </c>
      <c r="B5807" t="s">
        <v>14243</v>
      </c>
      <c r="C5807" t="s">
        <v>44</v>
      </c>
      <c r="D5807" t="s">
        <v>54</v>
      </c>
      <c r="E5807">
        <v>281.58</v>
      </c>
      <c r="F5807" t="s">
        <v>23</v>
      </c>
      <c r="G5807" t="s">
        <v>24</v>
      </c>
      <c r="H5807">
        <v>8.66</v>
      </c>
      <c r="I5807">
        <v>0</v>
      </c>
      <c r="J5807" t="s">
        <v>144</v>
      </c>
      <c r="K5807">
        <v>400916</v>
      </c>
      <c r="L5807">
        <v>18</v>
      </c>
      <c r="M5807">
        <v>0</v>
      </c>
      <c r="N5807">
        <v>0</v>
      </c>
      <c r="O5807">
        <v>0</v>
      </c>
      <c r="P5807">
        <v>0</v>
      </c>
      <c r="Q5807">
        <v>0</v>
      </c>
      <c r="R5807" t="s">
        <v>14244</v>
      </c>
    </row>
    <row r="5808" spans="1:19">
      <c r="A5808" t="s">
        <v>14245</v>
      </c>
      <c r="B5808" t="s">
        <v>1012</v>
      </c>
      <c r="C5808" t="s">
        <v>53</v>
      </c>
      <c r="D5808" t="s">
        <v>30</v>
      </c>
      <c r="E5808">
        <v>289.89999999999998</v>
      </c>
      <c r="F5808" t="s">
        <v>39</v>
      </c>
      <c r="G5808" t="s">
        <v>24</v>
      </c>
      <c r="H5808">
        <v>7.63</v>
      </c>
      <c r="I5808">
        <v>0</v>
      </c>
      <c r="J5808" t="s">
        <v>25</v>
      </c>
      <c r="K5808">
        <v>458960</v>
      </c>
      <c r="L5808">
        <v>38</v>
      </c>
      <c r="M5808">
        <v>0</v>
      </c>
      <c r="N5808">
        <v>0</v>
      </c>
      <c r="O5808">
        <v>0</v>
      </c>
      <c r="P5808">
        <v>1</v>
      </c>
      <c r="Q5808">
        <v>0</v>
      </c>
      <c r="R5808" t="s">
        <v>14246</v>
      </c>
      <c r="S5808" t="s">
        <v>50</v>
      </c>
    </row>
    <row r="5809" spans="1:19">
      <c r="A5809" t="s">
        <v>14247</v>
      </c>
      <c r="B5809" t="s">
        <v>4915</v>
      </c>
      <c r="C5809" t="s">
        <v>35</v>
      </c>
      <c r="D5809" t="s">
        <v>22</v>
      </c>
      <c r="E5809">
        <v>618.26</v>
      </c>
      <c r="F5809" t="s">
        <v>23</v>
      </c>
      <c r="G5809" t="s">
        <v>24</v>
      </c>
      <c r="H5809">
        <v>5.5</v>
      </c>
      <c r="I5809">
        <v>0</v>
      </c>
      <c r="J5809" t="s">
        <v>144</v>
      </c>
      <c r="K5809">
        <v>500199</v>
      </c>
      <c r="L5809">
        <v>13</v>
      </c>
      <c r="M5809">
        <v>0</v>
      </c>
      <c r="N5809">
        <v>0</v>
      </c>
      <c r="O5809">
        <v>0</v>
      </c>
      <c r="P5809">
        <v>0</v>
      </c>
      <c r="Q5809">
        <v>0</v>
      </c>
      <c r="R5809" t="s">
        <v>14248</v>
      </c>
    </row>
    <row r="5810" spans="1:19">
      <c r="A5810" t="s">
        <v>14249</v>
      </c>
      <c r="B5810" t="s">
        <v>1506</v>
      </c>
      <c r="C5810" t="s">
        <v>44</v>
      </c>
      <c r="D5810" t="s">
        <v>70</v>
      </c>
      <c r="E5810">
        <v>432.17</v>
      </c>
      <c r="F5810" t="s">
        <v>55</v>
      </c>
      <c r="G5810" t="s">
        <v>40</v>
      </c>
      <c r="H5810">
        <v>7.26</v>
      </c>
      <c r="I5810">
        <v>0</v>
      </c>
      <c r="J5810" t="s">
        <v>31</v>
      </c>
      <c r="K5810">
        <v>518754</v>
      </c>
      <c r="L5810">
        <v>15</v>
      </c>
      <c r="M5810">
        <v>0</v>
      </c>
      <c r="N5810">
        <v>0</v>
      </c>
      <c r="O5810">
        <v>0</v>
      </c>
      <c r="P5810">
        <v>0</v>
      </c>
      <c r="Q5810">
        <v>0</v>
      </c>
      <c r="R5810" t="s">
        <v>14250</v>
      </c>
    </row>
    <row r="5811" spans="1:19">
      <c r="A5811" t="s">
        <v>14251</v>
      </c>
      <c r="B5811" t="s">
        <v>1268</v>
      </c>
      <c r="C5811" t="s">
        <v>29</v>
      </c>
      <c r="D5811" t="s">
        <v>70</v>
      </c>
      <c r="E5811">
        <v>393.31</v>
      </c>
      <c r="F5811" t="s">
        <v>23</v>
      </c>
      <c r="G5811" t="s">
        <v>24</v>
      </c>
      <c r="H5811">
        <v>6.17</v>
      </c>
      <c r="I5811">
        <v>0</v>
      </c>
      <c r="J5811" t="s">
        <v>25</v>
      </c>
      <c r="K5811">
        <v>540004</v>
      </c>
      <c r="L5811">
        <v>37</v>
      </c>
      <c r="M5811">
        <v>0</v>
      </c>
      <c r="N5811">
        <v>0</v>
      </c>
      <c r="O5811">
        <v>0</v>
      </c>
      <c r="P5811">
        <v>1</v>
      </c>
      <c r="Q5811">
        <v>0</v>
      </c>
      <c r="R5811" t="s">
        <v>14252</v>
      </c>
    </row>
    <row r="5812" spans="1:19">
      <c r="A5812" t="s">
        <v>14253</v>
      </c>
      <c r="B5812" t="s">
        <v>5724</v>
      </c>
      <c r="C5812" t="s">
        <v>44</v>
      </c>
      <c r="D5812" t="s">
        <v>30</v>
      </c>
      <c r="E5812">
        <v>488.87</v>
      </c>
      <c r="F5812" t="s">
        <v>39</v>
      </c>
      <c r="G5812" t="s">
        <v>24</v>
      </c>
      <c r="H5812">
        <v>1.69</v>
      </c>
      <c r="I5812">
        <v>0</v>
      </c>
      <c r="J5812" t="s">
        <v>31</v>
      </c>
      <c r="K5812">
        <v>481428</v>
      </c>
      <c r="L5812">
        <v>33</v>
      </c>
      <c r="M5812">
        <v>0</v>
      </c>
      <c r="N5812">
        <v>0</v>
      </c>
      <c r="O5812">
        <v>0</v>
      </c>
      <c r="P5812">
        <v>1</v>
      </c>
      <c r="Q5812">
        <v>0</v>
      </c>
      <c r="R5812" t="s">
        <v>14254</v>
      </c>
      <c r="S5812" t="s">
        <v>50</v>
      </c>
    </row>
    <row r="5813" spans="1:19">
      <c r="A5813" t="s">
        <v>14255</v>
      </c>
      <c r="B5813" t="s">
        <v>8348</v>
      </c>
      <c r="C5813" t="s">
        <v>44</v>
      </c>
      <c r="D5813" t="s">
        <v>30</v>
      </c>
      <c r="E5813">
        <v>198.99</v>
      </c>
      <c r="F5813" t="s">
        <v>55</v>
      </c>
      <c r="G5813" t="s">
        <v>40</v>
      </c>
      <c r="H5813">
        <v>4.67</v>
      </c>
      <c r="I5813">
        <v>0</v>
      </c>
      <c r="J5813" t="s">
        <v>31</v>
      </c>
      <c r="K5813">
        <v>411916</v>
      </c>
      <c r="L5813">
        <v>21</v>
      </c>
      <c r="M5813">
        <v>0</v>
      </c>
      <c r="N5813">
        <v>0</v>
      </c>
      <c r="O5813">
        <v>0</v>
      </c>
      <c r="P5813">
        <v>0</v>
      </c>
      <c r="Q5813">
        <v>0</v>
      </c>
      <c r="R5813" t="s">
        <v>14256</v>
      </c>
    </row>
    <row r="5814" spans="1:19">
      <c r="A5814" t="s">
        <v>14257</v>
      </c>
      <c r="B5814" t="s">
        <v>8533</v>
      </c>
      <c r="C5814" t="s">
        <v>121</v>
      </c>
      <c r="D5814" t="s">
        <v>54</v>
      </c>
      <c r="E5814">
        <v>399.51</v>
      </c>
      <c r="F5814" t="s">
        <v>39</v>
      </c>
      <c r="G5814" t="s">
        <v>24</v>
      </c>
      <c r="H5814">
        <v>12.65</v>
      </c>
      <c r="I5814">
        <v>0</v>
      </c>
      <c r="J5814" t="s">
        <v>25</v>
      </c>
      <c r="K5814">
        <v>538804</v>
      </c>
      <c r="L5814">
        <v>15</v>
      </c>
      <c r="M5814">
        <v>0</v>
      </c>
      <c r="N5814">
        <v>0</v>
      </c>
      <c r="O5814">
        <v>0</v>
      </c>
      <c r="P5814">
        <v>0</v>
      </c>
      <c r="Q5814">
        <v>0</v>
      </c>
      <c r="R5814" t="s">
        <v>14258</v>
      </c>
      <c r="S5814" t="s">
        <v>50</v>
      </c>
    </row>
    <row r="5815" spans="1:19">
      <c r="A5815" t="s">
        <v>14259</v>
      </c>
      <c r="B5815" t="s">
        <v>3179</v>
      </c>
      <c r="C5815" t="s">
        <v>60</v>
      </c>
      <c r="D5815" t="s">
        <v>70</v>
      </c>
      <c r="E5815">
        <v>183.38</v>
      </c>
      <c r="F5815" t="s">
        <v>23</v>
      </c>
      <c r="G5815" t="s">
        <v>24</v>
      </c>
      <c r="H5815">
        <v>3.18</v>
      </c>
      <c r="I5815">
        <v>0</v>
      </c>
      <c r="J5815" t="s">
        <v>48</v>
      </c>
      <c r="K5815">
        <v>448439</v>
      </c>
      <c r="L5815">
        <v>21</v>
      </c>
      <c r="M5815">
        <v>0</v>
      </c>
      <c r="N5815">
        <v>0</v>
      </c>
      <c r="O5815">
        <v>0</v>
      </c>
      <c r="P5815">
        <v>0</v>
      </c>
      <c r="Q5815">
        <v>0</v>
      </c>
      <c r="R5815" t="s">
        <v>14260</v>
      </c>
    </row>
    <row r="5816" spans="1:19">
      <c r="A5816" t="s">
        <v>14261</v>
      </c>
      <c r="B5816" t="s">
        <v>8533</v>
      </c>
      <c r="C5816" t="s">
        <v>53</v>
      </c>
      <c r="D5816" t="s">
        <v>22</v>
      </c>
      <c r="E5816">
        <v>934.41</v>
      </c>
      <c r="F5816" t="s">
        <v>23</v>
      </c>
      <c r="G5816" t="s">
        <v>24</v>
      </c>
      <c r="H5816">
        <v>4.8</v>
      </c>
      <c r="I5816">
        <v>0</v>
      </c>
      <c r="J5816" t="s">
        <v>31</v>
      </c>
      <c r="K5816">
        <v>457120</v>
      </c>
      <c r="L5816">
        <v>24</v>
      </c>
      <c r="M5816">
        <v>0</v>
      </c>
      <c r="N5816">
        <v>0</v>
      </c>
      <c r="O5816">
        <v>0</v>
      </c>
      <c r="P5816">
        <v>0</v>
      </c>
      <c r="Q5816">
        <v>0</v>
      </c>
      <c r="R5816" t="s">
        <v>14262</v>
      </c>
    </row>
    <row r="5817" spans="1:19">
      <c r="A5817" t="s">
        <v>14263</v>
      </c>
      <c r="B5817" t="s">
        <v>3672</v>
      </c>
      <c r="C5817" t="s">
        <v>29</v>
      </c>
      <c r="D5817" t="s">
        <v>54</v>
      </c>
      <c r="E5817">
        <v>62.09</v>
      </c>
      <c r="F5817" t="s">
        <v>39</v>
      </c>
      <c r="G5817" t="s">
        <v>24</v>
      </c>
      <c r="H5817">
        <v>13.43</v>
      </c>
      <c r="I5817">
        <v>0</v>
      </c>
      <c r="J5817" t="s">
        <v>25</v>
      </c>
      <c r="K5817">
        <v>461571</v>
      </c>
      <c r="L5817">
        <v>43</v>
      </c>
      <c r="M5817">
        <v>0</v>
      </c>
      <c r="N5817">
        <v>1</v>
      </c>
      <c r="O5817">
        <v>0</v>
      </c>
      <c r="P5817">
        <v>0</v>
      </c>
      <c r="Q5817">
        <v>0</v>
      </c>
      <c r="R5817" t="s">
        <v>14264</v>
      </c>
      <c r="S5817" t="s">
        <v>50</v>
      </c>
    </row>
    <row r="5818" spans="1:19">
      <c r="A5818" t="s">
        <v>14265</v>
      </c>
      <c r="B5818" t="s">
        <v>2278</v>
      </c>
      <c r="C5818" t="s">
        <v>21</v>
      </c>
      <c r="D5818" t="s">
        <v>22</v>
      </c>
      <c r="E5818">
        <v>530.72</v>
      </c>
      <c r="F5818" t="s">
        <v>23</v>
      </c>
      <c r="G5818" t="s">
        <v>24</v>
      </c>
      <c r="H5818">
        <v>8.27</v>
      </c>
      <c r="I5818">
        <v>0</v>
      </c>
      <c r="J5818" t="s">
        <v>25</v>
      </c>
      <c r="K5818">
        <v>550103</v>
      </c>
      <c r="L5818">
        <v>39</v>
      </c>
      <c r="M5818">
        <v>0</v>
      </c>
      <c r="N5818">
        <v>1</v>
      </c>
      <c r="O5818">
        <v>0</v>
      </c>
      <c r="P5818">
        <v>0</v>
      </c>
      <c r="Q5818">
        <v>0</v>
      </c>
      <c r="R5818" t="s">
        <v>14266</v>
      </c>
    </row>
    <row r="5819" spans="1:19">
      <c r="A5819" t="s">
        <v>14267</v>
      </c>
      <c r="B5819" t="s">
        <v>9923</v>
      </c>
      <c r="C5819" t="s">
        <v>95</v>
      </c>
      <c r="D5819" t="s">
        <v>22</v>
      </c>
      <c r="E5819">
        <v>596.08000000000004</v>
      </c>
      <c r="F5819" t="s">
        <v>23</v>
      </c>
      <c r="G5819" t="s">
        <v>24</v>
      </c>
      <c r="H5819">
        <v>6.31</v>
      </c>
      <c r="I5819">
        <v>0</v>
      </c>
      <c r="J5819" t="s">
        <v>48</v>
      </c>
      <c r="K5819">
        <v>453518</v>
      </c>
      <c r="L5819">
        <v>23</v>
      </c>
      <c r="M5819">
        <v>0</v>
      </c>
      <c r="N5819">
        <v>0</v>
      </c>
      <c r="O5819">
        <v>0</v>
      </c>
      <c r="P5819">
        <v>0</v>
      </c>
      <c r="Q5819">
        <v>0</v>
      </c>
      <c r="R5819" t="s">
        <v>14268</v>
      </c>
    </row>
    <row r="5820" spans="1:19">
      <c r="A5820" t="s">
        <v>14269</v>
      </c>
      <c r="B5820" t="s">
        <v>14212</v>
      </c>
      <c r="C5820" t="s">
        <v>53</v>
      </c>
      <c r="D5820" t="s">
        <v>30</v>
      </c>
      <c r="E5820">
        <v>1269.5999999999999</v>
      </c>
      <c r="F5820" t="s">
        <v>23</v>
      </c>
      <c r="G5820" t="s">
        <v>24</v>
      </c>
      <c r="H5820">
        <v>10.31</v>
      </c>
      <c r="I5820">
        <v>0</v>
      </c>
      <c r="J5820" t="s">
        <v>48</v>
      </c>
      <c r="K5820">
        <v>544658</v>
      </c>
      <c r="L5820">
        <v>36</v>
      </c>
      <c r="M5820">
        <v>0</v>
      </c>
      <c r="N5820">
        <v>1</v>
      </c>
      <c r="O5820">
        <v>0</v>
      </c>
      <c r="P5820">
        <v>0</v>
      </c>
      <c r="Q5820">
        <v>0</v>
      </c>
      <c r="R5820" t="s">
        <v>14270</v>
      </c>
    </row>
    <row r="5821" spans="1:19">
      <c r="A5821" t="s">
        <v>14271</v>
      </c>
      <c r="B5821" t="s">
        <v>13203</v>
      </c>
      <c r="C5821" t="s">
        <v>44</v>
      </c>
      <c r="D5821" t="s">
        <v>54</v>
      </c>
      <c r="E5821">
        <v>413.24</v>
      </c>
      <c r="F5821" t="s">
        <v>23</v>
      </c>
      <c r="G5821" t="s">
        <v>24</v>
      </c>
      <c r="H5821">
        <v>8.6300000000000008</v>
      </c>
      <c r="I5821">
        <v>0</v>
      </c>
      <c r="J5821" t="s">
        <v>31</v>
      </c>
      <c r="K5821">
        <v>431858</v>
      </c>
      <c r="L5821">
        <v>15</v>
      </c>
      <c r="M5821">
        <v>0</v>
      </c>
      <c r="N5821">
        <v>0</v>
      </c>
      <c r="O5821">
        <v>0</v>
      </c>
      <c r="P5821">
        <v>0</v>
      </c>
      <c r="Q5821">
        <v>0</v>
      </c>
      <c r="R5821" t="s">
        <v>14272</v>
      </c>
    </row>
    <row r="5822" spans="1:19">
      <c r="A5822" t="s">
        <v>14273</v>
      </c>
      <c r="B5822" t="s">
        <v>7263</v>
      </c>
      <c r="C5822" t="s">
        <v>128</v>
      </c>
      <c r="D5822" t="s">
        <v>70</v>
      </c>
      <c r="E5822">
        <v>729.07</v>
      </c>
      <c r="F5822" t="s">
        <v>55</v>
      </c>
      <c r="G5822" t="s">
        <v>24</v>
      </c>
      <c r="H5822">
        <v>3.1</v>
      </c>
      <c r="I5822">
        <v>0</v>
      </c>
      <c r="J5822" t="s">
        <v>48</v>
      </c>
      <c r="K5822">
        <v>446610</v>
      </c>
      <c r="L5822">
        <v>43</v>
      </c>
      <c r="M5822">
        <v>0</v>
      </c>
      <c r="N5822">
        <v>1</v>
      </c>
      <c r="O5822">
        <v>0</v>
      </c>
      <c r="P5822">
        <v>0</v>
      </c>
      <c r="Q5822">
        <v>0</v>
      </c>
      <c r="R5822" t="s">
        <v>14274</v>
      </c>
      <c r="S5822" t="s">
        <v>57</v>
      </c>
    </row>
    <row r="5823" spans="1:19">
      <c r="A5823" t="s">
        <v>14275</v>
      </c>
      <c r="B5823" t="s">
        <v>13056</v>
      </c>
      <c r="C5823" t="s">
        <v>44</v>
      </c>
      <c r="D5823" t="s">
        <v>22</v>
      </c>
      <c r="E5823">
        <v>145.30000000000001</v>
      </c>
      <c r="F5823" t="s">
        <v>23</v>
      </c>
      <c r="G5823" t="s">
        <v>24</v>
      </c>
      <c r="H5823">
        <v>1.92</v>
      </c>
      <c r="I5823">
        <v>0</v>
      </c>
      <c r="J5823" t="s">
        <v>144</v>
      </c>
      <c r="K5823">
        <v>492366</v>
      </c>
      <c r="L5823">
        <v>11</v>
      </c>
      <c r="M5823">
        <v>0</v>
      </c>
      <c r="N5823">
        <v>0</v>
      </c>
      <c r="O5823">
        <v>0</v>
      </c>
      <c r="P5823">
        <v>0</v>
      </c>
      <c r="Q5823">
        <v>0</v>
      </c>
      <c r="R5823" t="s">
        <v>14276</v>
      </c>
    </row>
    <row r="5824" spans="1:19">
      <c r="A5824" t="s">
        <v>14277</v>
      </c>
      <c r="B5824" t="s">
        <v>617</v>
      </c>
      <c r="C5824" t="s">
        <v>35</v>
      </c>
      <c r="D5824" t="s">
        <v>30</v>
      </c>
      <c r="E5824">
        <v>223.41</v>
      </c>
      <c r="F5824" t="s">
        <v>23</v>
      </c>
      <c r="G5824" t="s">
        <v>24</v>
      </c>
      <c r="H5824">
        <v>6.56</v>
      </c>
      <c r="I5824">
        <v>0</v>
      </c>
      <c r="J5824" t="s">
        <v>144</v>
      </c>
      <c r="K5824">
        <v>471141</v>
      </c>
      <c r="L5824">
        <v>13</v>
      </c>
      <c r="M5824">
        <v>0</v>
      </c>
      <c r="N5824">
        <v>0</v>
      </c>
      <c r="O5824">
        <v>0</v>
      </c>
      <c r="P5824">
        <v>0</v>
      </c>
      <c r="Q5824">
        <v>0</v>
      </c>
      <c r="R5824" t="s">
        <v>14278</v>
      </c>
    </row>
    <row r="5825" spans="1:19">
      <c r="A5825" t="s">
        <v>14279</v>
      </c>
      <c r="B5825" t="s">
        <v>1642</v>
      </c>
      <c r="C5825" t="s">
        <v>111</v>
      </c>
      <c r="D5825" t="s">
        <v>70</v>
      </c>
      <c r="E5825">
        <v>90.09</v>
      </c>
      <c r="F5825" t="s">
        <v>39</v>
      </c>
      <c r="G5825" t="s">
        <v>40</v>
      </c>
      <c r="H5825">
        <v>4.3099999999999996</v>
      </c>
      <c r="I5825">
        <v>0</v>
      </c>
      <c r="J5825" t="s">
        <v>144</v>
      </c>
      <c r="K5825">
        <v>505465</v>
      </c>
      <c r="L5825">
        <v>14</v>
      </c>
      <c r="M5825">
        <v>0</v>
      </c>
      <c r="N5825">
        <v>0</v>
      </c>
      <c r="O5825">
        <v>0</v>
      </c>
      <c r="P5825">
        <v>0</v>
      </c>
      <c r="Q5825">
        <v>0</v>
      </c>
      <c r="R5825" t="s">
        <v>14280</v>
      </c>
    </row>
    <row r="5826" spans="1:19">
      <c r="A5826" t="s">
        <v>14281</v>
      </c>
      <c r="B5826" t="s">
        <v>14282</v>
      </c>
      <c r="C5826" t="s">
        <v>29</v>
      </c>
      <c r="D5826" t="s">
        <v>22</v>
      </c>
      <c r="E5826">
        <v>143.78</v>
      </c>
      <c r="F5826" t="s">
        <v>23</v>
      </c>
      <c r="G5826" t="s">
        <v>24</v>
      </c>
      <c r="H5826">
        <v>4.4400000000000004</v>
      </c>
      <c r="I5826">
        <v>0</v>
      </c>
      <c r="J5826" t="s">
        <v>144</v>
      </c>
      <c r="K5826">
        <v>403492</v>
      </c>
      <c r="L5826">
        <v>22</v>
      </c>
      <c r="M5826">
        <v>0</v>
      </c>
      <c r="N5826">
        <v>0</v>
      </c>
      <c r="O5826">
        <v>0</v>
      </c>
      <c r="P5826">
        <v>0</v>
      </c>
      <c r="Q5826">
        <v>0</v>
      </c>
      <c r="R5826" t="s">
        <v>14283</v>
      </c>
    </row>
    <row r="5827" spans="1:19">
      <c r="A5827" t="s">
        <v>14284</v>
      </c>
      <c r="B5827" t="s">
        <v>7403</v>
      </c>
      <c r="C5827" t="s">
        <v>121</v>
      </c>
      <c r="D5827" t="s">
        <v>70</v>
      </c>
      <c r="E5827">
        <v>2260.73</v>
      </c>
      <c r="F5827" t="s">
        <v>23</v>
      </c>
      <c r="G5827" t="s">
        <v>24</v>
      </c>
      <c r="H5827">
        <v>8.83</v>
      </c>
      <c r="I5827">
        <v>0</v>
      </c>
      <c r="J5827" t="s">
        <v>31</v>
      </c>
      <c r="K5827">
        <v>478110</v>
      </c>
      <c r="L5827">
        <v>12</v>
      </c>
      <c r="M5827">
        <v>0</v>
      </c>
      <c r="N5827">
        <v>0</v>
      </c>
      <c r="O5827">
        <v>0</v>
      </c>
      <c r="P5827">
        <v>0</v>
      </c>
      <c r="Q5827">
        <v>0</v>
      </c>
      <c r="R5827" t="s">
        <v>14285</v>
      </c>
    </row>
    <row r="5828" spans="1:19">
      <c r="A5828" t="s">
        <v>14286</v>
      </c>
      <c r="B5828" t="s">
        <v>8260</v>
      </c>
      <c r="C5828" t="s">
        <v>60</v>
      </c>
      <c r="D5828" t="s">
        <v>30</v>
      </c>
      <c r="E5828">
        <v>601.9</v>
      </c>
      <c r="F5828" t="s">
        <v>23</v>
      </c>
      <c r="G5828" t="s">
        <v>24</v>
      </c>
      <c r="H5828">
        <v>4.92</v>
      </c>
      <c r="I5828">
        <v>0</v>
      </c>
      <c r="J5828" t="s">
        <v>48</v>
      </c>
      <c r="K5828">
        <v>447912</v>
      </c>
      <c r="L5828">
        <v>15</v>
      </c>
      <c r="M5828">
        <v>0</v>
      </c>
      <c r="N5828">
        <v>0</v>
      </c>
      <c r="O5828">
        <v>0</v>
      </c>
      <c r="P5828">
        <v>0</v>
      </c>
      <c r="Q5828">
        <v>0</v>
      </c>
      <c r="R5828" t="s">
        <v>14287</v>
      </c>
    </row>
    <row r="5829" spans="1:19">
      <c r="A5829" t="s">
        <v>14288</v>
      </c>
      <c r="B5829" t="s">
        <v>4835</v>
      </c>
      <c r="C5829" t="s">
        <v>44</v>
      </c>
      <c r="D5829" t="s">
        <v>54</v>
      </c>
      <c r="E5829">
        <v>470.74</v>
      </c>
      <c r="F5829" t="s">
        <v>23</v>
      </c>
      <c r="G5829" t="s">
        <v>24</v>
      </c>
      <c r="H5829">
        <v>13.65</v>
      </c>
      <c r="I5829">
        <v>0</v>
      </c>
      <c r="J5829" t="s">
        <v>31</v>
      </c>
      <c r="K5829">
        <v>551199</v>
      </c>
      <c r="L5829">
        <v>47</v>
      </c>
      <c r="M5829">
        <v>0</v>
      </c>
      <c r="N5829">
        <v>0</v>
      </c>
      <c r="O5829">
        <v>1</v>
      </c>
      <c r="P5829">
        <v>0</v>
      </c>
      <c r="Q5829">
        <v>0</v>
      </c>
      <c r="R5829" t="s">
        <v>14289</v>
      </c>
    </row>
    <row r="5830" spans="1:19">
      <c r="A5830" t="s">
        <v>14290</v>
      </c>
      <c r="B5830" t="s">
        <v>3025</v>
      </c>
      <c r="C5830" t="s">
        <v>44</v>
      </c>
      <c r="D5830" t="s">
        <v>30</v>
      </c>
      <c r="E5830">
        <v>82.17</v>
      </c>
      <c r="F5830" t="s">
        <v>39</v>
      </c>
      <c r="G5830" t="s">
        <v>40</v>
      </c>
      <c r="H5830">
        <v>2.58</v>
      </c>
      <c r="I5830">
        <v>0</v>
      </c>
      <c r="J5830" t="s">
        <v>31</v>
      </c>
      <c r="K5830">
        <v>448335</v>
      </c>
      <c r="L5830">
        <v>13</v>
      </c>
      <c r="M5830">
        <v>0</v>
      </c>
      <c r="N5830">
        <v>0</v>
      </c>
      <c r="O5830">
        <v>0</v>
      </c>
      <c r="P5830">
        <v>0</v>
      </c>
      <c r="Q5830">
        <v>0</v>
      </c>
      <c r="R5830" t="s">
        <v>14291</v>
      </c>
    </row>
    <row r="5831" spans="1:19">
      <c r="A5831" t="s">
        <v>14292</v>
      </c>
      <c r="B5831" t="s">
        <v>14293</v>
      </c>
      <c r="C5831" t="s">
        <v>29</v>
      </c>
      <c r="D5831" t="s">
        <v>22</v>
      </c>
      <c r="E5831">
        <v>396.68</v>
      </c>
      <c r="F5831" t="s">
        <v>23</v>
      </c>
      <c r="G5831" t="s">
        <v>24</v>
      </c>
      <c r="H5831">
        <v>1.35</v>
      </c>
      <c r="I5831">
        <v>0</v>
      </c>
      <c r="J5831" t="s">
        <v>25</v>
      </c>
      <c r="K5831">
        <v>533361</v>
      </c>
      <c r="L5831">
        <v>21</v>
      </c>
      <c r="M5831">
        <v>0</v>
      </c>
      <c r="N5831">
        <v>0</v>
      </c>
      <c r="O5831">
        <v>0</v>
      </c>
      <c r="P5831">
        <v>0</v>
      </c>
      <c r="Q5831">
        <v>0</v>
      </c>
      <c r="R5831" t="s">
        <v>14294</v>
      </c>
    </row>
    <row r="5832" spans="1:19">
      <c r="A5832" t="s">
        <v>14295</v>
      </c>
      <c r="B5832" t="s">
        <v>225</v>
      </c>
      <c r="C5832" t="s">
        <v>29</v>
      </c>
      <c r="D5832" t="s">
        <v>22</v>
      </c>
      <c r="E5832">
        <v>369.73</v>
      </c>
      <c r="F5832" t="s">
        <v>23</v>
      </c>
      <c r="G5832" t="s">
        <v>24</v>
      </c>
      <c r="H5832">
        <v>1.38</v>
      </c>
      <c r="I5832">
        <v>0</v>
      </c>
      <c r="J5832" t="s">
        <v>48</v>
      </c>
      <c r="K5832">
        <v>525701</v>
      </c>
      <c r="L5832">
        <v>17</v>
      </c>
      <c r="M5832">
        <v>0</v>
      </c>
      <c r="N5832">
        <v>0</v>
      </c>
      <c r="O5832">
        <v>0</v>
      </c>
      <c r="P5832">
        <v>0</v>
      </c>
      <c r="Q5832">
        <v>0</v>
      </c>
      <c r="R5832" t="s">
        <v>14296</v>
      </c>
    </row>
    <row r="5833" spans="1:19">
      <c r="A5833" t="s">
        <v>14297</v>
      </c>
      <c r="B5833" t="s">
        <v>3738</v>
      </c>
      <c r="C5833" t="s">
        <v>35</v>
      </c>
      <c r="D5833" t="s">
        <v>70</v>
      </c>
      <c r="E5833">
        <v>262.02999999999997</v>
      </c>
      <c r="F5833" t="s">
        <v>23</v>
      </c>
      <c r="G5833" t="s">
        <v>24</v>
      </c>
      <c r="H5833">
        <v>2.54</v>
      </c>
      <c r="I5833">
        <v>0</v>
      </c>
      <c r="J5833" t="s">
        <v>31</v>
      </c>
      <c r="K5833">
        <v>471736</v>
      </c>
      <c r="L5833">
        <v>19</v>
      </c>
      <c r="M5833">
        <v>0</v>
      </c>
      <c r="N5833">
        <v>0</v>
      </c>
      <c r="O5833">
        <v>0</v>
      </c>
      <c r="P5833">
        <v>0</v>
      </c>
      <c r="Q5833">
        <v>0</v>
      </c>
      <c r="R5833" t="s">
        <v>14298</v>
      </c>
    </row>
    <row r="5834" spans="1:19">
      <c r="A5834" t="s">
        <v>14299</v>
      </c>
      <c r="B5834" t="s">
        <v>6727</v>
      </c>
      <c r="C5834" t="s">
        <v>60</v>
      </c>
      <c r="D5834" t="s">
        <v>30</v>
      </c>
      <c r="E5834">
        <v>393.81</v>
      </c>
      <c r="F5834" t="s">
        <v>23</v>
      </c>
      <c r="G5834" t="s">
        <v>24</v>
      </c>
      <c r="H5834">
        <v>9.0299999999999994</v>
      </c>
      <c r="I5834">
        <v>0</v>
      </c>
      <c r="J5834" t="s">
        <v>48</v>
      </c>
      <c r="K5834">
        <v>526557</v>
      </c>
      <c r="L5834">
        <v>25</v>
      </c>
      <c r="M5834">
        <v>0</v>
      </c>
      <c r="N5834">
        <v>0</v>
      </c>
      <c r="O5834">
        <v>0</v>
      </c>
      <c r="P5834">
        <v>0</v>
      </c>
      <c r="Q5834">
        <v>0</v>
      </c>
      <c r="R5834" t="s">
        <v>14300</v>
      </c>
    </row>
    <row r="5835" spans="1:19">
      <c r="A5835" t="s">
        <v>14301</v>
      </c>
      <c r="B5835" t="s">
        <v>5921</v>
      </c>
      <c r="C5835" t="s">
        <v>121</v>
      </c>
      <c r="D5835" t="s">
        <v>30</v>
      </c>
      <c r="E5835">
        <v>275.91000000000003</v>
      </c>
      <c r="F5835" t="s">
        <v>23</v>
      </c>
      <c r="G5835" t="s">
        <v>24</v>
      </c>
      <c r="H5835">
        <v>9.94</v>
      </c>
      <c r="I5835">
        <v>0</v>
      </c>
      <c r="J5835" t="s">
        <v>25</v>
      </c>
      <c r="K5835">
        <v>435598</v>
      </c>
      <c r="L5835">
        <v>21</v>
      </c>
      <c r="M5835">
        <v>0</v>
      </c>
      <c r="N5835">
        <v>0</v>
      </c>
      <c r="O5835">
        <v>0</v>
      </c>
      <c r="P5835">
        <v>0</v>
      </c>
      <c r="Q5835">
        <v>0</v>
      </c>
      <c r="R5835" t="s">
        <v>14302</v>
      </c>
    </row>
    <row r="5836" spans="1:19">
      <c r="A5836" t="s">
        <v>14303</v>
      </c>
      <c r="B5836" t="s">
        <v>9687</v>
      </c>
      <c r="C5836" t="s">
        <v>121</v>
      </c>
      <c r="D5836" t="s">
        <v>22</v>
      </c>
      <c r="E5836">
        <v>164.75</v>
      </c>
      <c r="F5836" t="s">
        <v>23</v>
      </c>
      <c r="G5836" t="s">
        <v>24</v>
      </c>
      <c r="H5836">
        <v>1.08</v>
      </c>
      <c r="I5836">
        <v>0</v>
      </c>
      <c r="J5836" t="s">
        <v>48</v>
      </c>
      <c r="K5836">
        <v>479665</v>
      </c>
      <c r="L5836">
        <v>13</v>
      </c>
      <c r="M5836">
        <v>0</v>
      </c>
      <c r="N5836">
        <v>0</v>
      </c>
      <c r="O5836">
        <v>0</v>
      </c>
      <c r="P5836">
        <v>0</v>
      </c>
      <c r="Q5836">
        <v>0</v>
      </c>
      <c r="R5836" t="s">
        <v>14304</v>
      </c>
    </row>
    <row r="5837" spans="1:19">
      <c r="A5837" t="s">
        <v>14305</v>
      </c>
      <c r="B5837" t="s">
        <v>14306</v>
      </c>
      <c r="C5837" t="s">
        <v>29</v>
      </c>
      <c r="D5837" t="s">
        <v>22</v>
      </c>
      <c r="E5837">
        <v>355.68</v>
      </c>
      <c r="F5837" t="s">
        <v>39</v>
      </c>
      <c r="G5837" t="s">
        <v>40</v>
      </c>
      <c r="H5837">
        <v>5.0199999999999996</v>
      </c>
      <c r="I5837">
        <v>0</v>
      </c>
      <c r="J5837" t="s">
        <v>48</v>
      </c>
      <c r="K5837">
        <v>444605</v>
      </c>
      <c r="L5837">
        <v>16</v>
      </c>
      <c r="M5837">
        <v>0</v>
      </c>
      <c r="N5837">
        <v>0</v>
      </c>
      <c r="O5837">
        <v>0</v>
      </c>
      <c r="P5837">
        <v>0</v>
      </c>
      <c r="Q5837">
        <v>0</v>
      </c>
      <c r="R5837" t="s">
        <v>14307</v>
      </c>
    </row>
    <row r="5838" spans="1:19">
      <c r="A5838" t="s">
        <v>14308</v>
      </c>
      <c r="B5838" t="s">
        <v>3424</v>
      </c>
      <c r="C5838" t="s">
        <v>44</v>
      </c>
      <c r="D5838" t="s">
        <v>54</v>
      </c>
      <c r="E5838">
        <v>1063.4000000000001</v>
      </c>
      <c r="F5838" t="s">
        <v>39</v>
      </c>
      <c r="G5838" t="s">
        <v>24</v>
      </c>
      <c r="H5838">
        <v>12.37</v>
      </c>
      <c r="I5838">
        <v>0</v>
      </c>
      <c r="J5838" t="s">
        <v>31</v>
      </c>
      <c r="K5838">
        <v>446672</v>
      </c>
      <c r="L5838">
        <v>23</v>
      </c>
      <c r="M5838">
        <v>0</v>
      </c>
      <c r="N5838">
        <v>0</v>
      </c>
      <c r="O5838">
        <v>0</v>
      </c>
      <c r="P5838">
        <v>0</v>
      </c>
      <c r="Q5838">
        <v>0</v>
      </c>
      <c r="R5838" t="s">
        <v>14309</v>
      </c>
      <c r="S5838" t="s">
        <v>50</v>
      </c>
    </row>
    <row r="5839" spans="1:19">
      <c r="A5839" t="s">
        <v>14310</v>
      </c>
      <c r="B5839" t="s">
        <v>2841</v>
      </c>
      <c r="C5839" t="s">
        <v>21</v>
      </c>
      <c r="D5839" t="s">
        <v>70</v>
      </c>
      <c r="E5839">
        <v>1055.68</v>
      </c>
      <c r="F5839" t="s">
        <v>55</v>
      </c>
      <c r="G5839" t="s">
        <v>24</v>
      </c>
      <c r="H5839">
        <v>4.97</v>
      </c>
      <c r="I5839">
        <v>0</v>
      </c>
      <c r="J5839" t="s">
        <v>25</v>
      </c>
      <c r="K5839">
        <v>450257</v>
      </c>
      <c r="L5839">
        <v>39</v>
      </c>
      <c r="M5839">
        <v>0</v>
      </c>
      <c r="N5839">
        <v>1</v>
      </c>
      <c r="O5839">
        <v>0</v>
      </c>
      <c r="P5839">
        <v>0</v>
      </c>
      <c r="Q5839">
        <v>0</v>
      </c>
      <c r="R5839" t="s">
        <v>14311</v>
      </c>
      <c r="S5839" t="s">
        <v>57</v>
      </c>
    </row>
    <row r="5840" spans="1:19">
      <c r="A5840" t="s">
        <v>14312</v>
      </c>
      <c r="B5840" t="s">
        <v>6271</v>
      </c>
      <c r="C5840" t="s">
        <v>121</v>
      </c>
      <c r="D5840" t="s">
        <v>30</v>
      </c>
      <c r="E5840">
        <v>25.57</v>
      </c>
      <c r="F5840" t="s">
        <v>23</v>
      </c>
      <c r="G5840" t="s">
        <v>24</v>
      </c>
      <c r="H5840">
        <v>4.2</v>
      </c>
      <c r="I5840">
        <v>0</v>
      </c>
      <c r="J5840" t="s">
        <v>25</v>
      </c>
      <c r="K5840">
        <v>545477</v>
      </c>
      <c r="L5840">
        <v>23</v>
      </c>
      <c r="M5840">
        <v>0</v>
      </c>
      <c r="N5840">
        <v>0</v>
      </c>
      <c r="O5840">
        <v>0</v>
      </c>
      <c r="P5840">
        <v>0</v>
      </c>
      <c r="Q5840">
        <v>0</v>
      </c>
      <c r="R5840" t="s">
        <v>14313</v>
      </c>
    </row>
    <row r="5841" spans="1:19">
      <c r="A5841" t="s">
        <v>14314</v>
      </c>
      <c r="B5841" t="s">
        <v>7976</v>
      </c>
      <c r="C5841" t="s">
        <v>29</v>
      </c>
      <c r="D5841" t="s">
        <v>70</v>
      </c>
      <c r="E5841">
        <v>456.36</v>
      </c>
      <c r="F5841" t="s">
        <v>39</v>
      </c>
      <c r="G5841" t="s">
        <v>40</v>
      </c>
      <c r="H5841">
        <v>10.050000000000001</v>
      </c>
      <c r="I5841">
        <v>0</v>
      </c>
      <c r="J5841" t="s">
        <v>144</v>
      </c>
      <c r="K5841">
        <v>457254</v>
      </c>
      <c r="L5841">
        <v>73</v>
      </c>
      <c r="M5841">
        <v>1</v>
      </c>
      <c r="N5841">
        <v>1</v>
      </c>
      <c r="O5841">
        <v>1</v>
      </c>
      <c r="P5841">
        <v>0</v>
      </c>
      <c r="Q5841">
        <v>0</v>
      </c>
      <c r="R5841" t="s">
        <v>14315</v>
      </c>
    </row>
    <row r="5842" spans="1:19">
      <c r="A5842" t="s">
        <v>14316</v>
      </c>
      <c r="B5842" t="s">
        <v>4946</v>
      </c>
      <c r="C5842" t="s">
        <v>29</v>
      </c>
      <c r="D5842" t="s">
        <v>22</v>
      </c>
      <c r="E5842">
        <v>107.71</v>
      </c>
      <c r="F5842" t="s">
        <v>23</v>
      </c>
      <c r="G5842" t="s">
        <v>24</v>
      </c>
      <c r="H5842">
        <v>1.81</v>
      </c>
      <c r="I5842">
        <v>0</v>
      </c>
      <c r="J5842" t="s">
        <v>31</v>
      </c>
      <c r="K5842">
        <v>416408</v>
      </c>
      <c r="L5842">
        <v>15</v>
      </c>
      <c r="M5842">
        <v>0</v>
      </c>
      <c r="N5842">
        <v>0</v>
      </c>
      <c r="O5842">
        <v>0</v>
      </c>
      <c r="P5842">
        <v>0</v>
      </c>
      <c r="Q5842">
        <v>0</v>
      </c>
      <c r="R5842" t="s">
        <v>14317</v>
      </c>
    </row>
    <row r="5843" spans="1:19">
      <c r="A5843" t="s">
        <v>14318</v>
      </c>
      <c r="B5843" t="s">
        <v>2990</v>
      </c>
      <c r="C5843" t="s">
        <v>29</v>
      </c>
      <c r="D5843" t="s">
        <v>30</v>
      </c>
      <c r="E5843">
        <v>618.49</v>
      </c>
      <c r="F5843" t="s">
        <v>23</v>
      </c>
      <c r="G5843" t="s">
        <v>24</v>
      </c>
      <c r="H5843">
        <v>1.55</v>
      </c>
      <c r="I5843">
        <v>0</v>
      </c>
      <c r="J5843" t="s">
        <v>48</v>
      </c>
      <c r="K5843">
        <v>444313</v>
      </c>
      <c r="L5843">
        <v>16</v>
      </c>
      <c r="M5843">
        <v>0</v>
      </c>
      <c r="N5843">
        <v>0</v>
      </c>
      <c r="O5843">
        <v>0</v>
      </c>
      <c r="P5843">
        <v>0</v>
      </c>
      <c r="Q5843">
        <v>0</v>
      </c>
      <c r="R5843" t="s">
        <v>14319</v>
      </c>
    </row>
    <row r="5844" spans="1:19">
      <c r="A5844" t="s">
        <v>14320</v>
      </c>
      <c r="B5844" t="s">
        <v>4292</v>
      </c>
      <c r="C5844" t="s">
        <v>21</v>
      </c>
      <c r="D5844" t="s">
        <v>30</v>
      </c>
      <c r="E5844">
        <v>476.99</v>
      </c>
      <c r="F5844" t="s">
        <v>55</v>
      </c>
      <c r="G5844" t="s">
        <v>40</v>
      </c>
      <c r="H5844">
        <v>9.6199999999999992</v>
      </c>
      <c r="I5844">
        <v>0</v>
      </c>
      <c r="J5844" t="s">
        <v>25</v>
      </c>
      <c r="K5844">
        <v>524878</v>
      </c>
      <c r="L5844">
        <v>11</v>
      </c>
      <c r="M5844">
        <v>0</v>
      </c>
      <c r="N5844">
        <v>0</v>
      </c>
      <c r="O5844">
        <v>0</v>
      </c>
      <c r="P5844">
        <v>0</v>
      </c>
      <c r="Q5844">
        <v>0</v>
      </c>
      <c r="R5844" t="s">
        <v>14321</v>
      </c>
    </row>
    <row r="5845" spans="1:19">
      <c r="A5845" t="s">
        <v>14322</v>
      </c>
      <c r="B5845" t="s">
        <v>14323</v>
      </c>
      <c r="C5845" t="s">
        <v>121</v>
      </c>
      <c r="D5845" t="s">
        <v>30</v>
      </c>
      <c r="E5845">
        <v>462.82</v>
      </c>
      <c r="F5845" t="s">
        <v>55</v>
      </c>
      <c r="G5845" t="s">
        <v>24</v>
      </c>
      <c r="H5845">
        <v>8.82</v>
      </c>
      <c r="I5845">
        <v>0</v>
      </c>
      <c r="J5845" t="s">
        <v>48</v>
      </c>
      <c r="K5845">
        <v>434458</v>
      </c>
      <c r="L5845">
        <v>36</v>
      </c>
      <c r="M5845">
        <v>0</v>
      </c>
      <c r="N5845">
        <v>1</v>
      </c>
      <c r="O5845">
        <v>0</v>
      </c>
      <c r="P5845">
        <v>0</v>
      </c>
      <c r="Q5845">
        <v>0</v>
      </c>
      <c r="R5845" t="s">
        <v>14324</v>
      </c>
      <c r="S5845" t="s">
        <v>57</v>
      </c>
    </row>
    <row r="5846" spans="1:19">
      <c r="A5846" t="s">
        <v>14325</v>
      </c>
      <c r="B5846" t="s">
        <v>1991</v>
      </c>
      <c r="C5846" t="s">
        <v>121</v>
      </c>
      <c r="D5846" t="s">
        <v>54</v>
      </c>
      <c r="E5846">
        <v>397.77</v>
      </c>
      <c r="F5846" t="s">
        <v>39</v>
      </c>
      <c r="G5846" t="s">
        <v>40</v>
      </c>
      <c r="H5846">
        <v>15.29</v>
      </c>
      <c r="I5846">
        <v>0</v>
      </c>
      <c r="J5846" t="s">
        <v>31</v>
      </c>
      <c r="K5846">
        <v>412623</v>
      </c>
      <c r="L5846">
        <v>16</v>
      </c>
      <c r="M5846">
        <v>0</v>
      </c>
      <c r="N5846">
        <v>0</v>
      </c>
      <c r="O5846">
        <v>0</v>
      </c>
      <c r="P5846">
        <v>0</v>
      </c>
      <c r="Q5846">
        <v>0</v>
      </c>
      <c r="R5846" t="s">
        <v>14326</v>
      </c>
    </row>
    <row r="5847" spans="1:19">
      <c r="A5847" t="s">
        <v>14327</v>
      </c>
      <c r="B5847" t="s">
        <v>12742</v>
      </c>
      <c r="C5847" t="s">
        <v>29</v>
      </c>
      <c r="D5847" t="s">
        <v>30</v>
      </c>
      <c r="E5847">
        <v>260.41000000000003</v>
      </c>
      <c r="F5847" t="s">
        <v>23</v>
      </c>
      <c r="G5847" t="s">
        <v>24</v>
      </c>
      <c r="H5847">
        <v>6</v>
      </c>
      <c r="I5847">
        <v>0</v>
      </c>
      <c r="J5847" t="s">
        <v>31</v>
      </c>
      <c r="K5847">
        <v>552730</v>
      </c>
      <c r="L5847">
        <v>41</v>
      </c>
      <c r="M5847">
        <v>0</v>
      </c>
      <c r="N5847">
        <v>0</v>
      </c>
      <c r="O5847">
        <v>1</v>
      </c>
      <c r="P5847">
        <v>0</v>
      </c>
      <c r="Q5847">
        <v>0</v>
      </c>
      <c r="R5847" t="s">
        <v>14328</v>
      </c>
    </row>
    <row r="5848" spans="1:19">
      <c r="A5848" t="s">
        <v>14329</v>
      </c>
      <c r="B5848" t="s">
        <v>2520</v>
      </c>
      <c r="C5848" t="s">
        <v>111</v>
      </c>
      <c r="D5848" t="s">
        <v>22</v>
      </c>
      <c r="E5848">
        <v>385.06</v>
      </c>
      <c r="F5848" t="s">
        <v>23</v>
      </c>
      <c r="G5848" t="s">
        <v>24</v>
      </c>
      <c r="H5848">
        <v>1.79</v>
      </c>
      <c r="I5848">
        <v>0</v>
      </c>
      <c r="J5848" t="s">
        <v>31</v>
      </c>
      <c r="K5848">
        <v>447790</v>
      </c>
      <c r="L5848">
        <v>24</v>
      </c>
      <c r="M5848">
        <v>0</v>
      </c>
      <c r="N5848">
        <v>0</v>
      </c>
      <c r="O5848">
        <v>0</v>
      </c>
      <c r="P5848">
        <v>0</v>
      </c>
      <c r="Q5848">
        <v>0</v>
      </c>
      <c r="R5848" t="s">
        <v>14330</v>
      </c>
    </row>
    <row r="5849" spans="1:19">
      <c r="A5849" t="s">
        <v>14331</v>
      </c>
      <c r="B5849" t="s">
        <v>2511</v>
      </c>
      <c r="C5849" t="s">
        <v>21</v>
      </c>
      <c r="D5849" t="s">
        <v>22</v>
      </c>
      <c r="E5849">
        <v>726.23</v>
      </c>
      <c r="F5849" t="s">
        <v>23</v>
      </c>
      <c r="G5849" t="s">
        <v>24</v>
      </c>
      <c r="H5849">
        <v>8.61</v>
      </c>
      <c r="I5849">
        <v>0</v>
      </c>
      <c r="J5849" t="s">
        <v>31</v>
      </c>
      <c r="K5849">
        <v>450650</v>
      </c>
      <c r="L5849">
        <v>14</v>
      </c>
      <c r="M5849">
        <v>0</v>
      </c>
      <c r="N5849">
        <v>0</v>
      </c>
      <c r="O5849">
        <v>0</v>
      </c>
      <c r="P5849">
        <v>0</v>
      </c>
      <c r="Q5849">
        <v>0</v>
      </c>
      <c r="R5849" t="s">
        <v>14332</v>
      </c>
    </row>
    <row r="5850" spans="1:19">
      <c r="A5850" t="s">
        <v>14333</v>
      </c>
      <c r="B5850" t="s">
        <v>3361</v>
      </c>
      <c r="C5850" t="s">
        <v>29</v>
      </c>
      <c r="D5850" t="s">
        <v>30</v>
      </c>
      <c r="E5850">
        <v>241.64</v>
      </c>
      <c r="F5850" t="s">
        <v>23</v>
      </c>
      <c r="G5850" t="s">
        <v>24</v>
      </c>
      <c r="H5850">
        <v>10.97</v>
      </c>
      <c r="I5850">
        <v>0</v>
      </c>
      <c r="J5850" t="s">
        <v>31</v>
      </c>
      <c r="K5850">
        <v>503105</v>
      </c>
      <c r="L5850">
        <v>15</v>
      </c>
      <c r="M5850">
        <v>0</v>
      </c>
      <c r="N5850">
        <v>0</v>
      </c>
      <c r="O5850">
        <v>0</v>
      </c>
      <c r="P5850">
        <v>0</v>
      </c>
      <c r="Q5850">
        <v>0</v>
      </c>
      <c r="R5850" t="s">
        <v>14334</v>
      </c>
    </row>
    <row r="5851" spans="1:19">
      <c r="A5851" t="s">
        <v>14335</v>
      </c>
      <c r="B5851" t="s">
        <v>13520</v>
      </c>
      <c r="C5851" t="s">
        <v>128</v>
      </c>
      <c r="D5851" t="s">
        <v>70</v>
      </c>
      <c r="E5851">
        <v>330.16</v>
      </c>
      <c r="F5851" t="s">
        <v>23</v>
      </c>
      <c r="G5851" t="s">
        <v>24</v>
      </c>
      <c r="H5851">
        <v>8.15</v>
      </c>
      <c r="I5851">
        <v>0</v>
      </c>
      <c r="J5851" t="s">
        <v>31</v>
      </c>
      <c r="K5851">
        <v>559807</v>
      </c>
      <c r="L5851">
        <v>14</v>
      </c>
      <c r="M5851">
        <v>0</v>
      </c>
      <c r="N5851">
        <v>0</v>
      </c>
      <c r="O5851">
        <v>0</v>
      </c>
      <c r="P5851">
        <v>0</v>
      </c>
      <c r="Q5851">
        <v>0</v>
      </c>
      <c r="R5851" t="s">
        <v>14336</v>
      </c>
    </row>
    <row r="5852" spans="1:19">
      <c r="A5852" t="s">
        <v>14337</v>
      </c>
      <c r="B5852" t="s">
        <v>11997</v>
      </c>
      <c r="C5852" t="s">
        <v>21</v>
      </c>
      <c r="D5852" t="s">
        <v>54</v>
      </c>
      <c r="E5852">
        <v>766.66</v>
      </c>
      <c r="F5852" t="s">
        <v>23</v>
      </c>
      <c r="G5852" t="s">
        <v>24</v>
      </c>
      <c r="H5852">
        <v>14.21</v>
      </c>
      <c r="I5852">
        <v>0</v>
      </c>
      <c r="J5852" t="s">
        <v>25</v>
      </c>
      <c r="K5852">
        <v>479849</v>
      </c>
      <c r="L5852">
        <v>24</v>
      </c>
      <c r="M5852">
        <v>0</v>
      </c>
      <c r="N5852">
        <v>0</v>
      </c>
      <c r="O5852">
        <v>0</v>
      </c>
      <c r="P5852">
        <v>0</v>
      </c>
      <c r="Q5852">
        <v>0</v>
      </c>
      <c r="R5852" t="s">
        <v>14338</v>
      </c>
    </row>
    <row r="5853" spans="1:19">
      <c r="A5853" t="s">
        <v>14339</v>
      </c>
      <c r="B5853" t="s">
        <v>14340</v>
      </c>
      <c r="C5853" t="s">
        <v>29</v>
      </c>
      <c r="D5853" t="s">
        <v>70</v>
      </c>
      <c r="E5853">
        <v>215.92</v>
      </c>
      <c r="F5853" t="s">
        <v>39</v>
      </c>
      <c r="G5853" t="s">
        <v>40</v>
      </c>
      <c r="H5853">
        <v>6.74</v>
      </c>
      <c r="I5853">
        <v>0</v>
      </c>
      <c r="J5853" t="s">
        <v>25</v>
      </c>
      <c r="K5853">
        <v>494395</v>
      </c>
      <c r="L5853">
        <v>20</v>
      </c>
      <c r="M5853">
        <v>0</v>
      </c>
      <c r="N5853">
        <v>0</v>
      </c>
      <c r="O5853">
        <v>0</v>
      </c>
      <c r="P5853">
        <v>0</v>
      </c>
      <c r="Q5853">
        <v>0</v>
      </c>
      <c r="R5853" t="s">
        <v>14341</v>
      </c>
    </row>
    <row r="5854" spans="1:19">
      <c r="A5854" t="s">
        <v>14342</v>
      </c>
      <c r="B5854" t="s">
        <v>246</v>
      </c>
      <c r="C5854" t="s">
        <v>53</v>
      </c>
      <c r="D5854" t="s">
        <v>30</v>
      </c>
      <c r="E5854">
        <v>249.79</v>
      </c>
      <c r="F5854" t="s">
        <v>23</v>
      </c>
      <c r="G5854" t="s">
        <v>24</v>
      </c>
      <c r="H5854">
        <v>8.41</v>
      </c>
      <c r="I5854">
        <v>0</v>
      </c>
      <c r="J5854" t="s">
        <v>31</v>
      </c>
      <c r="K5854">
        <v>432046</v>
      </c>
      <c r="L5854">
        <v>15</v>
      </c>
      <c r="M5854">
        <v>0</v>
      </c>
      <c r="N5854">
        <v>0</v>
      </c>
      <c r="O5854">
        <v>0</v>
      </c>
      <c r="P5854">
        <v>0</v>
      </c>
      <c r="Q5854">
        <v>0</v>
      </c>
      <c r="R5854" t="s">
        <v>14343</v>
      </c>
    </row>
    <row r="5855" spans="1:19">
      <c r="A5855" t="s">
        <v>14344</v>
      </c>
      <c r="B5855" t="s">
        <v>9070</v>
      </c>
      <c r="C5855" t="s">
        <v>53</v>
      </c>
      <c r="D5855" t="s">
        <v>30</v>
      </c>
      <c r="E5855">
        <v>535.26</v>
      </c>
      <c r="F5855" t="s">
        <v>23</v>
      </c>
      <c r="G5855" t="s">
        <v>24</v>
      </c>
      <c r="H5855">
        <v>9.5399999999999991</v>
      </c>
      <c r="I5855">
        <v>0</v>
      </c>
      <c r="J5855" t="s">
        <v>48</v>
      </c>
      <c r="K5855">
        <v>434164</v>
      </c>
      <c r="L5855">
        <v>13</v>
      </c>
      <c r="M5855">
        <v>0</v>
      </c>
      <c r="N5855">
        <v>0</v>
      </c>
      <c r="O5855">
        <v>0</v>
      </c>
      <c r="P5855">
        <v>0</v>
      </c>
      <c r="Q5855">
        <v>0</v>
      </c>
      <c r="R5855" t="s">
        <v>14345</v>
      </c>
    </row>
    <row r="5856" spans="1:19">
      <c r="A5856" t="s">
        <v>14346</v>
      </c>
      <c r="B5856" t="s">
        <v>421</v>
      </c>
      <c r="C5856" t="s">
        <v>35</v>
      </c>
      <c r="D5856" t="s">
        <v>54</v>
      </c>
      <c r="E5856">
        <v>525.48</v>
      </c>
      <c r="F5856" t="s">
        <v>39</v>
      </c>
      <c r="G5856" t="s">
        <v>24</v>
      </c>
      <c r="H5856">
        <v>17.329999999999998</v>
      </c>
      <c r="I5856">
        <v>0</v>
      </c>
      <c r="J5856" t="s">
        <v>31</v>
      </c>
      <c r="K5856">
        <v>451741</v>
      </c>
      <c r="L5856">
        <v>17</v>
      </c>
      <c r="M5856">
        <v>0</v>
      </c>
      <c r="N5856">
        <v>0</v>
      </c>
      <c r="O5856">
        <v>0</v>
      </c>
      <c r="P5856">
        <v>0</v>
      </c>
      <c r="Q5856">
        <v>0</v>
      </c>
      <c r="R5856" t="s">
        <v>14347</v>
      </c>
      <c r="S5856" t="s">
        <v>50</v>
      </c>
    </row>
    <row r="5857" spans="1:19">
      <c r="A5857" t="s">
        <v>14348</v>
      </c>
      <c r="B5857" t="s">
        <v>10679</v>
      </c>
      <c r="C5857" t="s">
        <v>111</v>
      </c>
      <c r="D5857" t="s">
        <v>54</v>
      </c>
      <c r="E5857">
        <v>502.09</v>
      </c>
      <c r="F5857" t="s">
        <v>23</v>
      </c>
      <c r="G5857" t="s">
        <v>24</v>
      </c>
      <c r="H5857">
        <v>9.3000000000000007</v>
      </c>
      <c r="I5857">
        <v>0</v>
      </c>
      <c r="J5857" t="s">
        <v>31</v>
      </c>
      <c r="K5857">
        <v>402753</v>
      </c>
      <c r="L5857">
        <v>25</v>
      </c>
      <c r="M5857">
        <v>0</v>
      </c>
      <c r="N5857">
        <v>0</v>
      </c>
      <c r="O5857">
        <v>0</v>
      </c>
      <c r="P5857">
        <v>0</v>
      </c>
      <c r="Q5857">
        <v>0</v>
      </c>
      <c r="R5857" t="s">
        <v>14349</v>
      </c>
    </row>
    <row r="5858" spans="1:19">
      <c r="A5858" t="s">
        <v>14350</v>
      </c>
      <c r="B5858" t="s">
        <v>856</v>
      </c>
      <c r="C5858" t="s">
        <v>29</v>
      </c>
      <c r="D5858" t="s">
        <v>54</v>
      </c>
      <c r="E5858">
        <v>639.21</v>
      </c>
      <c r="F5858" t="s">
        <v>39</v>
      </c>
      <c r="G5858" t="s">
        <v>24</v>
      </c>
      <c r="H5858">
        <v>14.85</v>
      </c>
      <c r="I5858">
        <v>0</v>
      </c>
      <c r="J5858" t="s">
        <v>25</v>
      </c>
      <c r="K5858">
        <v>465100</v>
      </c>
      <c r="L5858">
        <v>20</v>
      </c>
      <c r="M5858">
        <v>0</v>
      </c>
      <c r="N5858">
        <v>0</v>
      </c>
      <c r="O5858">
        <v>0</v>
      </c>
      <c r="P5858">
        <v>0</v>
      </c>
      <c r="Q5858">
        <v>0</v>
      </c>
      <c r="R5858" t="s">
        <v>14351</v>
      </c>
      <c r="S5858" t="s">
        <v>50</v>
      </c>
    </row>
    <row r="5859" spans="1:19">
      <c r="A5859" t="s">
        <v>14352</v>
      </c>
      <c r="B5859" t="s">
        <v>210</v>
      </c>
      <c r="C5859" t="s">
        <v>53</v>
      </c>
      <c r="D5859" t="s">
        <v>22</v>
      </c>
      <c r="E5859">
        <v>2638.91</v>
      </c>
      <c r="F5859" t="s">
        <v>39</v>
      </c>
      <c r="G5859" t="s">
        <v>24</v>
      </c>
      <c r="H5859">
        <v>2.8</v>
      </c>
      <c r="I5859">
        <v>0</v>
      </c>
      <c r="J5859" t="s">
        <v>31</v>
      </c>
      <c r="K5859">
        <v>509520</v>
      </c>
      <c r="L5859">
        <v>19</v>
      </c>
      <c r="M5859">
        <v>0</v>
      </c>
      <c r="N5859">
        <v>0</v>
      </c>
      <c r="O5859">
        <v>0</v>
      </c>
      <c r="P5859">
        <v>0</v>
      </c>
      <c r="Q5859">
        <v>0</v>
      </c>
      <c r="R5859" t="s">
        <v>14353</v>
      </c>
      <c r="S5859" t="s">
        <v>50</v>
      </c>
    </row>
    <row r="5860" spans="1:19">
      <c r="A5860" t="s">
        <v>14354</v>
      </c>
      <c r="B5860" t="s">
        <v>2698</v>
      </c>
      <c r="C5860" t="s">
        <v>53</v>
      </c>
      <c r="D5860" t="s">
        <v>22</v>
      </c>
      <c r="E5860">
        <v>684.52</v>
      </c>
      <c r="F5860" t="s">
        <v>23</v>
      </c>
      <c r="G5860" t="s">
        <v>24</v>
      </c>
      <c r="H5860">
        <v>1.23</v>
      </c>
      <c r="I5860">
        <v>0</v>
      </c>
      <c r="J5860" t="s">
        <v>48</v>
      </c>
      <c r="K5860">
        <v>532059</v>
      </c>
      <c r="L5860">
        <v>19</v>
      </c>
      <c r="M5860">
        <v>0</v>
      </c>
      <c r="N5860">
        <v>0</v>
      </c>
      <c r="O5860">
        <v>0</v>
      </c>
      <c r="P5860">
        <v>0</v>
      </c>
      <c r="Q5860">
        <v>0</v>
      </c>
      <c r="R5860" t="s">
        <v>14355</v>
      </c>
    </row>
    <row r="5861" spans="1:19">
      <c r="A5861" t="s">
        <v>14356</v>
      </c>
      <c r="B5861" t="s">
        <v>5215</v>
      </c>
      <c r="C5861" t="s">
        <v>29</v>
      </c>
      <c r="D5861" t="s">
        <v>30</v>
      </c>
      <c r="E5861">
        <v>1011.14</v>
      </c>
      <c r="F5861" t="s">
        <v>23</v>
      </c>
      <c r="G5861" t="s">
        <v>24</v>
      </c>
      <c r="H5861">
        <v>4.1100000000000003</v>
      </c>
      <c r="I5861">
        <v>0</v>
      </c>
      <c r="J5861" t="s">
        <v>25</v>
      </c>
      <c r="K5861">
        <v>450056</v>
      </c>
      <c r="L5861">
        <v>12</v>
      </c>
      <c r="M5861">
        <v>0</v>
      </c>
      <c r="N5861">
        <v>0</v>
      </c>
      <c r="O5861">
        <v>0</v>
      </c>
      <c r="P5861">
        <v>0</v>
      </c>
      <c r="Q5861">
        <v>0</v>
      </c>
      <c r="R5861" t="s">
        <v>14357</v>
      </c>
    </row>
    <row r="5862" spans="1:19">
      <c r="A5862" t="s">
        <v>14358</v>
      </c>
      <c r="B5862" t="s">
        <v>4241</v>
      </c>
      <c r="C5862" t="s">
        <v>121</v>
      </c>
      <c r="D5862" t="s">
        <v>70</v>
      </c>
      <c r="E5862">
        <v>304.87</v>
      </c>
      <c r="F5862" t="s">
        <v>23</v>
      </c>
      <c r="G5862" t="s">
        <v>24</v>
      </c>
      <c r="H5862">
        <v>8.11</v>
      </c>
      <c r="I5862">
        <v>0</v>
      </c>
      <c r="J5862" t="s">
        <v>25</v>
      </c>
      <c r="K5862">
        <v>500818</v>
      </c>
      <c r="L5862">
        <v>12</v>
      </c>
      <c r="M5862">
        <v>0</v>
      </c>
      <c r="N5862">
        <v>0</v>
      </c>
      <c r="O5862">
        <v>0</v>
      </c>
      <c r="P5862">
        <v>0</v>
      </c>
      <c r="Q5862">
        <v>0</v>
      </c>
      <c r="R5862" t="s">
        <v>14359</v>
      </c>
    </row>
    <row r="5863" spans="1:19">
      <c r="A5863" t="s">
        <v>14360</v>
      </c>
      <c r="B5863" t="s">
        <v>69</v>
      </c>
      <c r="C5863" t="s">
        <v>128</v>
      </c>
      <c r="D5863" t="s">
        <v>54</v>
      </c>
      <c r="E5863">
        <v>542.83000000000004</v>
      </c>
      <c r="F5863" t="s">
        <v>23</v>
      </c>
      <c r="G5863" t="s">
        <v>24</v>
      </c>
      <c r="H5863">
        <v>17.079999999999998</v>
      </c>
      <c r="I5863">
        <v>0</v>
      </c>
      <c r="J5863" t="s">
        <v>48</v>
      </c>
      <c r="K5863">
        <v>529236</v>
      </c>
      <c r="L5863">
        <v>49</v>
      </c>
      <c r="M5863">
        <v>0</v>
      </c>
      <c r="N5863">
        <v>1</v>
      </c>
      <c r="O5863">
        <v>0</v>
      </c>
      <c r="P5863">
        <v>0</v>
      </c>
      <c r="Q5863">
        <v>0</v>
      </c>
      <c r="R5863" t="s">
        <v>14361</v>
      </c>
    </row>
    <row r="5864" spans="1:19">
      <c r="A5864" t="s">
        <v>14362</v>
      </c>
      <c r="B5864" t="s">
        <v>989</v>
      </c>
      <c r="C5864" t="s">
        <v>53</v>
      </c>
      <c r="D5864" t="s">
        <v>30</v>
      </c>
      <c r="E5864">
        <v>764.85</v>
      </c>
      <c r="F5864" t="s">
        <v>23</v>
      </c>
      <c r="G5864" t="s">
        <v>24</v>
      </c>
      <c r="H5864">
        <v>2.79</v>
      </c>
      <c r="I5864">
        <v>0</v>
      </c>
      <c r="J5864" t="s">
        <v>31</v>
      </c>
      <c r="K5864">
        <v>488313</v>
      </c>
      <c r="L5864">
        <v>14</v>
      </c>
      <c r="M5864">
        <v>0</v>
      </c>
      <c r="N5864">
        <v>0</v>
      </c>
      <c r="O5864">
        <v>0</v>
      </c>
      <c r="P5864">
        <v>0</v>
      </c>
      <c r="Q5864">
        <v>0</v>
      </c>
      <c r="R5864" t="s">
        <v>14363</v>
      </c>
    </row>
    <row r="5865" spans="1:19">
      <c r="A5865" t="s">
        <v>14364</v>
      </c>
      <c r="B5865" t="s">
        <v>708</v>
      </c>
      <c r="C5865" t="s">
        <v>121</v>
      </c>
      <c r="D5865" t="s">
        <v>54</v>
      </c>
      <c r="E5865">
        <v>1335.2</v>
      </c>
      <c r="F5865" t="s">
        <v>55</v>
      </c>
      <c r="G5865" t="s">
        <v>40</v>
      </c>
      <c r="H5865">
        <v>11.07</v>
      </c>
      <c r="I5865">
        <v>0</v>
      </c>
      <c r="J5865" t="s">
        <v>31</v>
      </c>
      <c r="K5865">
        <v>541608</v>
      </c>
      <c r="L5865">
        <v>22</v>
      </c>
      <c r="M5865">
        <v>0</v>
      </c>
      <c r="N5865">
        <v>0</v>
      </c>
      <c r="O5865">
        <v>0</v>
      </c>
      <c r="P5865">
        <v>0</v>
      </c>
      <c r="Q5865">
        <v>0</v>
      </c>
      <c r="R5865" t="s">
        <v>14365</v>
      </c>
    </row>
    <row r="5866" spans="1:19">
      <c r="A5866" t="s">
        <v>14366</v>
      </c>
      <c r="B5866" t="s">
        <v>2295</v>
      </c>
      <c r="C5866" t="s">
        <v>95</v>
      </c>
      <c r="D5866" t="s">
        <v>54</v>
      </c>
      <c r="E5866">
        <v>289.06</v>
      </c>
      <c r="F5866" t="s">
        <v>39</v>
      </c>
      <c r="G5866" t="s">
        <v>40</v>
      </c>
      <c r="H5866">
        <v>8.07</v>
      </c>
      <c r="I5866">
        <v>0</v>
      </c>
      <c r="J5866" t="s">
        <v>31</v>
      </c>
      <c r="K5866">
        <v>411992</v>
      </c>
      <c r="L5866">
        <v>21</v>
      </c>
      <c r="M5866">
        <v>0</v>
      </c>
      <c r="N5866">
        <v>0</v>
      </c>
      <c r="O5866">
        <v>0</v>
      </c>
      <c r="P5866">
        <v>0</v>
      </c>
      <c r="Q5866">
        <v>0</v>
      </c>
      <c r="R5866" t="s">
        <v>14367</v>
      </c>
    </row>
    <row r="5867" spans="1:19">
      <c r="A5867" t="s">
        <v>14368</v>
      </c>
      <c r="B5867" t="s">
        <v>3274</v>
      </c>
      <c r="C5867" t="s">
        <v>29</v>
      </c>
      <c r="D5867" t="s">
        <v>54</v>
      </c>
      <c r="E5867">
        <v>151.37</v>
      </c>
      <c r="F5867" t="s">
        <v>23</v>
      </c>
      <c r="G5867" t="s">
        <v>24</v>
      </c>
      <c r="H5867">
        <v>14.52</v>
      </c>
      <c r="I5867">
        <v>0</v>
      </c>
      <c r="J5867" t="s">
        <v>25</v>
      </c>
      <c r="K5867">
        <v>441956</v>
      </c>
      <c r="L5867">
        <v>11</v>
      </c>
      <c r="M5867">
        <v>0</v>
      </c>
      <c r="N5867">
        <v>0</v>
      </c>
      <c r="O5867">
        <v>0</v>
      </c>
      <c r="P5867">
        <v>0</v>
      </c>
      <c r="Q5867">
        <v>0</v>
      </c>
      <c r="R5867" t="s">
        <v>14369</v>
      </c>
    </row>
    <row r="5868" spans="1:19">
      <c r="A5868" t="s">
        <v>14370</v>
      </c>
      <c r="B5868" t="s">
        <v>12762</v>
      </c>
      <c r="C5868" t="s">
        <v>29</v>
      </c>
      <c r="D5868" t="s">
        <v>70</v>
      </c>
      <c r="E5868">
        <v>251.88</v>
      </c>
      <c r="F5868" t="s">
        <v>23</v>
      </c>
      <c r="G5868" t="s">
        <v>24</v>
      </c>
      <c r="H5868">
        <v>4.3</v>
      </c>
      <c r="I5868">
        <v>0</v>
      </c>
      <c r="J5868" t="s">
        <v>25</v>
      </c>
      <c r="K5868">
        <v>471831</v>
      </c>
      <c r="L5868">
        <v>12</v>
      </c>
      <c r="M5868">
        <v>0</v>
      </c>
      <c r="N5868">
        <v>0</v>
      </c>
      <c r="O5868">
        <v>0</v>
      </c>
      <c r="P5868">
        <v>0</v>
      </c>
      <c r="Q5868">
        <v>0</v>
      </c>
      <c r="R5868" t="s">
        <v>14371</v>
      </c>
    </row>
    <row r="5869" spans="1:19">
      <c r="A5869" t="s">
        <v>14372</v>
      </c>
      <c r="B5869" t="s">
        <v>2216</v>
      </c>
      <c r="C5869" t="s">
        <v>60</v>
      </c>
      <c r="D5869" t="s">
        <v>30</v>
      </c>
      <c r="E5869">
        <v>151.35</v>
      </c>
      <c r="F5869" t="s">
        <v>23</v>
      </c>
      <c r="G5869" t="s">
        <v>24</v>
      </c>
      <c r="H5869">
        <v>0.59</v>
      </c>
      <c r="I5869">
        <v>0</v>
      </c>
      <c r="J5869" t="s">
        <v>31</v>
      </c>
      <c r="K5869">
        <v>550887</v>
      </c>
      <c r="L5869">
        <v>14</v>
      </c>
      <c r="M5869">
        <v>0</v>
      </c>
      <c r="N5869">
        <v>0</v>
      </c>
      <c r="O5869">
        <v>0</v>
      </c>
      <c r="P5869">
        <v>0</v>
      </c>
      <c r="Q5869">
        <v>0</v>
      </c>
      <c r="R5869" t="s">
        <v>14373</v>
      </c>
    </row>
    <row r="5870" spans="1:19">
      <c r="A5870" t="s">
        <v>14374</v>
      </c>
      <c r="B5870" t="s">
        <v>12036</v>
      </c>
      <c r="C5870" t="s">
        <v>44</v>
      </c>
      <c r="D5870" t="s">
        <v>22</v>
      </c>
      <c r="E5870">
        <v>648.26</v>
      </c>
      <c r="F5870" t="s">
        <v>23</v>
      </c>
      <c r="G5870" t="s">
        <v>24</v>
      </c>
      <c r="H5870">
        <v>7.1</v>
      </c>
      <c r="I5870">
        <v>0</v>
      </c>
      <c r="J5870" t="s">
        <v>48</v>
      </c>
      <c r="K5870">
        <v>423156</v>
      </c>
      <c r="L5870">
        <v>17</v>
      </c>
      <c r="M5870">
        <v>0</v>
      </c>
      <c r="N5870">
        <v>0</v>
      </c>
      <c r="O5870">
        <v>0</v>
      </c>
      <c r="P5870">
        <v>0</v>
      </c>
      <c r="Q5870">
        <v>0</v>
      </c>
      <c r="R5870" t="s">
        <v>14375</v>
      </c>
    </row>
    <row r="5871" spans="1:19">
      <c r="A5871" t="s">
        <v>14376</v>
      </c>
      <c r="B5871" t="s">
        <v>4971</v>
      </c>
      <c r="C5871" t="s">
        <v>95</v>
      </c>
      <c r="D5871" t="s">
        <v>22</v>
      </c>
      <c r="E5871">
        <v>167.11</v>
      </c>
      <c r="F5871" t="s">
        <v>23</v>
      </c>
      <c r="G5871" t="s">
        <v>24</v>
      </c>
      <c r="H5871">
        <v>10.26</v>
      </c>
      <c r="I5871">
        <v>0</v>
      </c>
      <c r="J5871" t="s">
        <v>25</v>
      </c>
      <c r="K5871">
        <v>442361</v>
      </c>
      <c r="L5871">
        <v>24</v>
      </c>
      <c r="M5871">
        <v>0</v>
      </c>
      <c r="N5871">
        <v>0</v>
      </c>
      <c r="O5871">
        <v>0</v>
      </c>
      <c r="P5871">
        <v>0</v>
      </c>
      <c r="Q5871">
        <v>0</v>
      </c>
      <c r="R5871" t="s">
        <v>14377</v>
      </c>
    </row>
    <row r="5872" spans="1:19">
      <c r="A5872" t="s">
        <v>14378</v>
      </c>
      <c r="B5872" t="s">
        <v>5588</v>
      </c>
      <c r="C5872" t="s">
        <v>35</v>
      </c>
      <c r="D5872" t="s">
        <v>54</v>
      </c>
      <c r="E5872">
        <v>532.82000000000005</v>
      </c>
      <c r="F5872" t="s">
        <v>55</v>
      </c>
      <c r="G5872" t="s">
        <v>40</v>
      </c>
      <c r="H5872">
        <v>11.86</v>
      </c>
      <c r="I5872">
        <v>0</v>
      </c>
      <c r="J5872" t="s">
        <v>31</v>
      </c>
      <c r="K5872">
        <v>425244</v>
      </c>
      <c r="L5872">
        <v>35</v>
      </c>
      <c r="M5872">
        <v>0</v>
      </c>
      <c r="N5872">
        <v>1</v>
      </c>
      <c r="O5872">
        <v>0</v>
      </c>
      <c r="P5872">
        <v>0</v>
      </c>
      <c r="Q5872">
        <v>0</v>
      </c>
      <c r="R5872" t="s">
        <v>14379</v>
      </c>
    </row>
    <row r="5873" spans="1:19">
      <c r="A5873" t="s">
        <v>14380</v>
      </c>
      <c r="B5873" t="s">
        <v>14381</v>
      </c>
      <c r="C5873" t="s">
        <v>60</v>
      </c>
      <c r="D5873" t="s">
        <v>22</v>
      </c>
      <c r="E5873">
        <v>113.64</v>
      </c>
      <c r="F5873" t="s">
        <v>23</v>
      </c>
      <c r="G5873" t="s">
        <v>24</v>
      </c>
      <c r="H5873">
        <v>5.41</v>
      </c>
      <c r="I5873">
        <v>0</v>
      </c>
      <c r="J5873" t="s">
        <v>48</v>
      </c>
      <c r="K5873">
        <v>457442</v>
      </c>
      <c r="L5873">
        <v>23</v>
      </c>
      <c r="M5873">
        <v>0</v>
      </c>
      <c r="N5873">
        <v>0</v>
      </c>
      <c r="O5873">
        <v>0</v>
      </c>
      <c r="P5873">
        <v>0</v>
      </c>
      <c r="Q5873">
        <v>0</v>
      </c>
      <c r="R5873" t="s">
        <v>14382</v>
      </c>
    </row>
    <row r="5874" spans="1:19">
      <c r="A5874" t="s">
        <v>14383</v>
      </c>
      <c r="B5874" t="s">
        <v>8879</v>
      </c>
      <c r="C5874" t="s">
        <v>44</v>
      </c>
      <c r="D5874" t="s">
        <v>30</v>
      </c>
      <c r="E5874">
        <v>472.79</v>
      </c>
      <c r="F5874" t="s">
        <v>55</v>
      </c>
      <c r="G5874" t="s">
        <v>24</v>
      </c>
      <c r="H5874">
        <v>9.0299999999999994</v>
      </c>
      <c r="I5874">
        <v>0</v>
      </c>
      <c r="J5874" t="s">
        <v>25</v>
      </c>
      <c r="K5874">
        <v>486193</v>
      </c>
      <c r="L5874">
        <v>17</v>
      </c>
      <c r="M5874">
        <v>0</v>
      </c>
      <c r="N5874">
        <v>0</v>
      </c>
      <c r="O5874">
        <v>0</v>
      </c>
      <c r="P5874">
        <v>0</v>
      </c>
      <c r="Q5874">
        <v>0</v>
      </c>
      <c r="R5874" t="s">
        <v>14384</v>
      </c>
      <c r="S5874" t="s">
        <v>57</v>
      </c>
    </row>
    <row r="5875" spans="1:19">
      <c r="A5875" t="s">
        <v>14385</v>
      </c>
      <c r="B5875" t="s">
        <v>478</v>
      </c>
      <c r="C5875" t="s">
        <v>29</v>
      </c>
      <c r="D5875" t="s">
        <v>22</v>
      </c>
      <c r="E5875">
        <v>525.45000000000005</v>
      </c>
      <c r="F5875" t="s">
        <v>23</v>
      </c>
      <c r="G5875" t="s">
        <v>24</v>
      </c>
      <c r="H5875">
        <v>3.78</v>
      </c>
      <c r="I5875">
        <v>0</v>
      </c>
      <c r="J5875" t="s">
        <v>31</v>
      </c>
      <c r="K5875">
        <v>532463</v>
      </c>
      <c r="L5875">
        <v>39</v>
      </c>
      <c r="M5875">
        <v>0</v>
      </c>
      <c r="N5875">
        <v>1</v>
      </c>
      <c r="O5875">
        <v>0</v>
      </c>
      <c r="P5875">
        <v>0</v>
      </c>
      <c r="Q5875">
        <v>0</v>
      </c>
      <c r="R5875" t="s">
        <v>14386</v>
      </c>
    </row>
    <row r="5876" spans="1:19">
      <c r="A5876" t="s">
        <v>14387</v>
      </c>
      <c r="B5876" t="s">
        <v>7105</v>
      </c>
      <c r="C5876" t="s">
        <v>29</v>
      </c>
      <c r="D5876" t="s">
        <v>70</v>
      </c>
      <c r="E5876">
        <v>422.49</v>
      </c>
      <c r="F5876" t="s">
        <v>23</v>
      </c>
      <c r="G5876" t="s">
        <v>24</v>
      </c>
      <c r="H5876">
        <v>8.68</v>
      </c>
      <c r="I5876">
        <v>0</v>
      </c>
      <c r="J5876" t="s">
        <v>144</v>
      </c>
      <c r="K5876">
        <v>440485</v>
      </c>
      <c r="L5876">
        <v>24</v>
      </c>
      <c r="M5876">
        <v>0</v>
      </c>
      <c r="N5876">
        <v>0</v>
      </c>
      <c r="O5876">
        <v>0</v>
      </c>
      <c r="P5876">
        <v>0</v>
      </c>
      <c r="Q5876">
        <v>0</v>
      </c>
      <c r="R5876" t="s">
        <v>14388</v>
      </c>
    </row>
    <row r="5877" spans="1:19">
      <c r="A5877" t="s">
        <v>14389</v>
      </c>
      <c r="B5877" t="s">
        <v>9564</v>
      </c>
      <c r="C5877" t="s">
        <v>121</v>
      </c>
      <c r="D5877" t="s">
        <v>70</v>
      </c>
      <c r="E5877">
        <v>849.08</v>
      </c>
      <c r="F5877" t="s">
        <v>23</v>
      </c>
      <c r="G5877" t="s">
        <v>24</v>
      </c>
      <c r="H5877">
        <v>6.46</v>
      </c>
      <c r="I5877">
        <v>0</v>
      </c>
      <c r="J5877" t="s">
        <v>31</v>
      </c>
      <c r="K5877">
        <v>428464</v>
      </c>
      <c r="L5877">
        <v>39</v>
      </c>
      <c r="M5877">
        <v>0</v>
      </c>
      <c r="N5877">
        <v>0</v>
      </c>
      <c r="O5877">
        <v>0</v>
      </c>
      <c r="P5877">
        <v>1</v>
      </c>
      <c r="Q5877">
        <v>0</v>
      </c>
      <c r="R5877" t="s">
        <v>14390</v>
      </c>
    </row>
    <row r="5878" spans="1:19">
      <c r="A5878" t="s">
        <v>14391</v>
      </c>
      <c r="B5878" t="s">
        <v>2117</v>
      </c>
      <c r="C5878" t="s">
        <v>53</v>
      </c>
      <c r="D5878" t="s">
        <v>30</v>
      </c>
      <c r="E5878">
        <v>234.48</v>
      </c>
      <c r="F5878" t="s">
        <v>23</v>
      </c>
      <c r="G5878" t="s">
        <v>24</v>
      </c>
      <c r="H5878">
        <v>1.59</v>
      </c>
      <c r="I5878">
        <v>0</v>
      </c>
      <c r="J5878" t="s">
        <v>25</v>
      </c>
      <c r="K5878">
        <v>536140</v>
      </c>
      <c r="L5878">
        <v>19</v>
      </c>
      <c r="M5878">
        <v>0</v>
      </c>
      <c r="N5878">
        <v>0</v>
      </c>
      <c r="O5878">
        <v>0</v>
      </c>
      <c r="P5878">
        <v>0</v>
      </c>
      <c r="Q5878">
        <v>0</v>
      </c>
      <c r="R5878" t="s">
        <v>14392</v>
      </c>
    </row>
    <row r="5879" spans="1:19">
      <c r="A5879" t="s">
        <v>14393</v>
      </c>
      <c r="B5879" t="s">
        <v>9625</v>
      </c>
      <c r="C5879" t="s">
        <v>21</v>
      </c>
      <c r="D5879" t="s">
        <v>70</v>
      </c>
      <c r="E5879">
        <v>323.82</v>
      </c>
      <c r="F5879" t="s">
        <v>55</v>
      </c>
      <c r="G5879" t="s">
        <v>40</v>
      </c>
      <c r="H5879">
        <v>6.49</v>
      </c>
      <c r="I5879">
        <v>0</v>
      </c>
      <c r="J5879" t="s">
        <v>25</v>
      </c>
      <c r="K5879">
        <v>443751</v>
      </c>
      <c r="L5879">
        <v>11</v>
      </c>
      <c r="M5879">
        <v>0</v>
      </c>
      <c r="N5879">
        <v>0</v>
      </c>
      <c r="O5879">
        <v>0</v>
      </c>
      <c r="P5879">
        <v>0</v>
      </c>
      <c r="Q5879">
        <v>0</v>
      </c>
      <c r="R5879" t="s">
        <v>14394</v>
      </c>
    </row>
    <row r="5880" spans="1:19">
      <c r="A5880" t="s">
        <v>14395</v>
      </c>
      <c r="B5880" t="s">
        <v>4784</v>
      </c>
      <c r="C5880" t="s">
        <v>128</v>
      </c>
      <c r="D5880" t="s">
        <v>70</v>
      </c>
      <c r="E5880">
        <v>281.47000000000003</v>
      </c>
      <c r="F5880" t="s">
        <v>23</v>
      </c>
      <c r="G5880" t="s">
        <v>24</v>
      </c>
      <c r="H5880">
        <v>11.75</v>
      </c>
      <c r="I5880">
        <v>0</v>
      </c>
      <c r="J5880" t="s">
        <v>144</v>
      </c>
      <c r="K5880">
        <v>501437</v>
      </c>
      <c r="L5880">
        <v>11</v>
      </c>
      <c r="M5880">
        <v>0</v>
      </c>
      <c r="N5880">
        <v>0</v>
      </c>
      <c r="O5880">
        <v>0</v>
      </c>
      <c r="P5880">
        <v>0</v>
      </c>
      <c r="Q5880">
        <v>0</v>
      </c>
      <c r="R5880" t="s">
        <v>14396</v>
      </c>
    </row>
    <row r="5881" spans="1:19">
      <c r="A5881" t="s">
        <v>14397</v>
      </c>
      <c r="B5881" t="s">
        <v>1171</v>
      </c>
      <c r="C5881" t="s">
        <v>44</v>
      </c>
      <c r="D5881" t="s">
        <v>70</v>
      </c>
      <c r="E5881">
        <v>368.05</v>
      </c>
      <c r="F5881" t="s">
        <v>23</v>
      </c>
      <c r="G5881" t="s">
        <v>24</v>
      </c>
      <c r="H5881">
        <v>1.17</v>
      </c>
      <c r="I5881">
        <v>0</v>
      </c>
      <c r="J5881" t="s">
        <v>48</v>
      </c>
      <c r="K5881">
        <v>445620</v>
      </c>
      <c r="L5881">
        <v>22</v>
      </c>
      <c r="M5881">
        <v>0</v>
      </c>
      <c r="N5881">
        <v>0</v>
      </c>
      <c r="O5881">
        <v>0</v>
      </c>
      <c r="P5881">
        <v>0</v>
      </c>
      <c r="Q5881">
        <v>0</v>
      </c>
      <c r="R5881" t="s">
        <v>14398</v>
      </c>
    </row>
    <row r="5882" spans="1:19">
      <c r="A5882" t="s">
        <v>14399</v>
      </c>
      <c r="B5882" t="s">
        <v>8508</v>
      </c>
      <c r="C5882" t="s">
        <v>44</v>
      </c>
      <c r="D5882" t="s">
        <v>22</v>
      </c>
      <c r="E5882">
        <v>666.98</v>
      </c>
      <c r="F5882" t="s">
        <v>23</v>
      </c>
      <c r="G5882" t="s">
        <v>24</v>
      </c>
      <c r="H5882">
        <v>8.81</v>
      </c>
      <c r="I5882">
        <v>0</v>
      </c>
      <c r="J5882" t="s">
        <v>25</v>
      </c>
      <c r="K5882">
        <v>489561</v>
      </c>
      <c r="L5882">
        <v>21</v>
      </c>
      <c r="M5882">
        <v>0</v>
      </c>
      <c r="N5882">
        <v>0</v>
      </c>
      <c r="O5882">
        <v>0</v>
      </c>
      <c r="P5882">
        <v>0</v>
      </c>
      <c r="Q5882">
        <v>0</v>
      </c>
      <c r="R5882" t="s">
        <v>14400</v>
      </c>
    </row>
    <row r="5883" spans="1:19">
      <c r="A5883" t="s">
        <v>14401</v>
      </c>
      <c r="B5883" t="s">
        <v>361</v>
      </c>
      <c r="C5883" t="s">
        <v>29</v>
      </c>
      <c r="D5883" t="s">
        <v>22</v>
      </c>
      <c r="E5883">
        <v>745.88</v>
      </c>
      <c r="F5883" t="s">
        <v>39</v>
      </c>
      <c r="G5883" t="s">
        <v>40</v>
      </c>
      <c r="H5883">
        <v>3.65</v>
      </c>
      <c r="I5883">
        <v>0</v>
      </c>
      <c r="J5883" t="s">
        <v>31</v>
      </c>
      <c r="K5883">
        <v>456254</v>
      </c>
      <c r="L5883">
        <v>21</v>
      </c>
      <c r="M5883">
        <v>0</v>
      </c>
      <c r="N5883">
        <v>0</v>
      </c>
      <c r="O5883">
        <v>0</v>
      </c>
      <c r="P5883">
        <v>0</v>
      </c>
      <c r="Q5883">
        <v>0</v>
      </c>
      <c r="R5883" t="s">
        <v>14402</v>
      </c>
    </row>
    <row r="5884" spans="1:19">
      <c r="A5884" t="s">
        <v>14403</v>
      </c>
      <c r="B5884" t="s">
        <v>540</v>
      </c>
      <c r="C5884" t="s">
        <v>53</v>
      </c>
      <c r="D5884" t="s">
        <v>54</v>
      </c>
      <c r="E5884">
        <v>197.5</v>
      </c>
      <c r="F5884" t="s">
        <v>39</v>
      </c>
      <c r="G5884" t="s">
        <v>40</v>
      </c>
      <c r="H5884">
        <v>11.75</v>
      </c>
      <c r="I5884">
        <v>0</v>
      </c>
      <c r="J5884" t="s">
        <v>25</v>
      </c>
      <c r="K5884">
        <v>442474</v>
      </c>
      <c r="L5884">
        <v>21</v>
      </c>
      <c r="M5884">
        <v>0</v>
      </c>
      <c r="N5884">
        <v>0</v>
      </c>
      <c r="O5884">
        <v>0</v>
      </c>
      <c r="P5884">
        <v>0</v>
      </c>
      <c r="Q5884">
        <v>0</v>
      </c>
      <c r="R5884" t="s">
        <v>14404</v>
      </c>
    </row>
    <row r="5885" spans="1:19">
      <c r="A5885" t="s">
        <v>14405</v>
      </c>
      <c r="B5885" t="s">
        <v>1397</v>
      </c>
      <c r="C5885" t="s">
        <v>53</v>
      </c>
      <c r="D5885" t="s">
        <v>70</v>
      </c>
      <c r="E5885">
        <v>97.02</v>
      </c>
      <c r="F5885" t="s">
        <v>23</v>
      </c>
      <c r="G5885" t="s">
        <v>24</v>
      </c>
      <c r="H5885">
        <v>3.04</v>
      </c>
      <c r="I5885">
        <v>0</v>
      </c>
      <c r="J5885" t="s">
        <v>31</v>
      </c>
      <c r="K5885">
        <v>459308</v>
      </c>
      <c r="L5885">
        <v>11</v>
      </c>
      <c r="M5885">
        <v>0</v>
      </c>
      <c r="N5885">
        <v>0</v>
      </c>
      <c r="O5885">
        <v>0</v>
      </c>
      <c r="P5885">
        <v>0</v>
      </c>
      <c r="Q5885">
        <v>0</v>
      </c>
      <c r="R5885" t="s">
        <v>14406</v>
      </c>
    </row>
    <row r="5886" spans="1:19">
      <c r="A5886" t="s">
        <v>14407</v>
      </c>
      <c r="B5886" t="s">
        <v>11848</v>
      </c>
      <c r="C5886" t="s">
        <v>44</v>
      </c>
      <c r="D5886" t="s">
        <v>54</v>
      </c>
      <c r="E5886">
        <v>110.13</v>
      </c>
      <c r="F5886" t="s">
        <v>39</v>
      </c>
      <c r="G5886" t="s">
        <v>40</v>
      </c>
      <c r="H5886">
        <v>8.92</v>
      </c>
      <c r="I5886">
        <v>0</v>
      </c>
      <c r="J5886" t="s">
        <v>25</v>
      </c>
      <c r="K5886">
        <v>446510</v>
      </c>
      <c r="L5886">
        <v>23</v>
      </c>
      <c r="M5886">
        <v>0</v>
      </c>
      <c r="N5886">
        <v>0</v>
      </c>
      <c r="O5886">
        <v>0</v>
      </c>
      <c r="P5886">
        <v>0</v>
      </c>
      <c r="Q5886">
        <v>0</v>
      </c>
      <c r="R5886" t="s">
        <v>14408</v>
      </c>
    </row>
    <row r="5887" spans="1:19">
      <c r="A5887" t="s">
        <v>14409</v>
      </c>
      <c r="B5887" t="s">
        <v>12352</v>
      </c>
      <c r="C5887" t="s">
        <v>60</v>
      </c>
      <c r="D5887" t="s">
        <v>22</v>
      </c>
      <c r="E5887">
        <v>647.62</v>
      </c>
      <c r="F5887" t="s">
        <v>23</v>
      </c>
      <c r="G5887" t="s">
        <v>24</v>
      </c>
      <c r="H5887">
        <v>0.65</v>
      </c>
      <c r="I5887">
        <v>0</v>
      </c>
      <c r="J5887" t="s">
        <v>31</v>
      </c>
      <c r="K5887">
        <v>411450</v>
      </c>
      <c r="L5887">
        <v>17</v>
      </c>
      <c r="M5887">
        <v>0</v>
      </c>
      <c r="N5887">
        <v>0</v>
      </c>
      <c r="O5887">
        <v>0</v>
      </c>
      <c r="P5887">
        <v>0</v>
      </c>
      <c r="Q5887">
        <v>0</v>
      </c>
      <c r="R5887" t="s">
        <v>14410</v>
      </c>
    </row>
    <row r="5888" spans="1:19">
      <c r="A5888" t="s">
        <v>14411</v>
      </c>
      <c r="B5888" t="s">
        <v>1892</v>
      </c>
      <c r="C5888" t="s">
        <v>53</v>
      </c>
      <c r="D5888" t="s">
        <v>22</v>
      </c>
      <c r="E5888">
        <v>1034.96</v>
      </c>
      <c r="F5888" t="s">
        <v>23</v>
      </c>
      <c r="G5888" t="s">
        <v>24</v>
      </c>
      <c r="H5888">
        <v>2.09</v>
      </c>
      <c r="I5888">
        <v>0</v>
      </c>
      <c r="J5888" t="s">
        <v>48</v>
      </c>
      <c r="K5888">
        <v>495436</v>
      </c>
      <c r="L5888">
        <v>22</v>
      </c>
      <c r="M5888">
        <v>0</v>
      </c>
      <c r="N5888">
        <v>0</v>
      </c>
      <c r="O5888">
        <v>0</v>
      </c>
      <c r="P5888">
        <v>0</v>
      </c>
      <c r="Q5888">
        <v>0</v>
      </c>
      <c r="R5888" t="s">
        <v>14412</v>
      </c>
    </row>
    <row r="5889" spans="1:19">
      <c r="A5889" t="s">
        <v>14413</v>
      </c>
      <c r="B5889" t="s">
        <v>1486</v>
      </c>
      <c r="C5889" t="s">
        <v>35</v>
      </c>
      <c r="D5889" t="s">
        <v>30</v>
      </c>
      <c r="E5889">
        <v>499.91</v>
      </c>
      <c r="F5889" t="s">
        <v>23</v>
      </c>
      <c r="G5889" t="s">
        <v>24</v>
      </c>
      <c r="H5889">
        <v>10.94</v>
      </c>
      <c r="I5889">
        <v>0</v>
      </c>
      <c r="J5889" t="s">
        <v>31</v>
      </c>
      <c r="K5889">
        <v>443343</v>
      </c>
      <c r="L5889">
        <v>21</v>
      </c>
      <c r="M5889">
        <v>0</v>
      </c>
      <c r="N5889">
        <v>0</v>
      </c>
      <c r="O5889">
        <v>0</v>
      </c>
      <c r="P5889">
        <v>0</v>
      </c>
      <c r="Q5889">
        <v>0</v>
      </c>
      <c r="R5889" t="s">
        <v>14414</v>
      </c>
    </row>
    <row r="5890" spans="1:19">
      <c r="A5890" t="s">
        <v>14415</v>
      </c>
      <c r="B5890" t="s">
        <v>3000</v>
      </c>
      <c r="C5890" t="s">
        <v>44</v>
      </c>
      <c r="D5890" t="s">
        <v>30</v>
      </c>
      <c r="E5890">
        <v>3777.53</v>
      </c>
      <c r="F5890" t="s">
        <v>55</v>
      </c>
      <c r="G5890" t="s">
        <v>40</v>
      </c>
      <c r="H5890">
        <v>11.38</v>
      </c>
      <c r="I5890">
        <v>0</v>
      </c>
      <c r="J5890" t="s">
        <v>48</v>
      </c>
      <c r="K5890">
        <v>544529</v>
      </c>
      <c r="L5890">
        <v>13</v>
      </c>
      <c r="M5890">
        <v>0</v>
      </c>
      <c r="N5890">
        <v>0</v>
      </c>
      <c r="O5890">
        <v>0</v>
      </c>
      <c r="P5890">
        <v>0</v>
      </c>
      <c r="Q5890">
        <v>0</v>
      </c>
      <c r="R5890" t="s">
        <v>14416</v>
      </c>
    </row>
    <row r="5891" spans="1:19">
      <c r="A5891" t="s">
        <v>14417</v>
      </c>
      <c r="B5891" t="s">
        <v>5628</v>
      </c>
      <c r="C5891" t="s">
        <v>44</v>
      </c>
      <c r="D5891" t="s">
        <v>30</v>
      </c>
      <c r="E5891">
        <v>223.11</v>
      </c>
      <c r="F5891" t="s">
        <v>55</v>
      </c>
      <c r="G5891" t="s">
        <v>40</v>
      </c>
      <c r="H5891">
        <v>6.77</v>
      </c>
      <c r="I5891">
        <v>0</v>
      </c>
      <c r="J5891" t="s">
        <v>31</v>
      </c>
      <c r="K5891">
        <v>403439</v>
      </c>
      <c r="L5891">
        <v>39</v>
      </c>
      <c r="M5891">
        <v>0</v>
      </c>
      <c r="N5891">
        <v>1</v>
      </c>
      <c r="O5891">
        <v>0</v>
      </c>
      <c r="P5891">
        <v>0</v>
      </c>
      <c r="Q5891">
        <v>0</v>
      </c>
      <c r="R5891" t="s">
        <v>14418</v>
      </c>
    </row>
    <row r="5892" spans="1:19">
      <c r="A5892" t="s">
        <v>14419</v>
      </c>
      <c r="B5892" t="s">
        <v>9616</v>
      </c>
      <c r="C5892" t="s">
        <v>21</v>
      </c>
      <c r="D5892" t="s">
        <v>30</v>
      </c>
      <c r="E5892">
        <v>669.37</v>
      </c>
      <c r="F5892" t="s">
        <v>55</v>
      </c>
      <c r="G5892" t="s">
        <v>24</v>
      </c>
      <c r="H5892">
        <v>7.26</v>
      </c>
      <c r="I5892">
        <v>0</v>
      </c>
      <c r="J5892" t="s">
        <v>25</v>
      </c>
      <c r="K5892">
        <v>527296</v>
      </c>
      <c r="L5892">
        <v>46</v>
      </c>
      <c r="M5892">
        <v>0</v>
      </c>
      <c r="N5892">
        <v>0</v>
      </c>
      <c r="O5892">
        <v>1</v>
      </c>
      <c r="P5892">
        <v>0</v>
      </c>
      <c r="Q5892">
        <v>0</v>
      </c>
      <c r="R5892" t="s">
        <v>14420</v>
      </c>
      <c r="S5892" t="s">
        <v>57</v>
      </c>
    </row>
    <row r="5893" spans="1:19">
      <c r="A5893" t="s">
        <v>14421</v>
      </c>
      <c r="B5893" t="s">
        <v>8082</v>
      </c>
      <c r="C5893" t="s">
        <v>29</v>
      </c>
      <c r="D5893" t="s">
        <v>54</v>
      </c>
      <c r="E5893">
        <v>127.09</v>
      </c>
      <c r="F5893" t="s">
        <v>39</v>
      </c>
      <c r="G5893" t="s">
        <v>40</v>
      </c>
      <c r="H5893">
        <v>8.99</v>
      </c>
      <c r="I5893">
        <v>0</v>
      </c>
      <c r="J5893" t="s">
        <v>25</v>
      </c>
      <c r="K5893">
        <v>470373</v>
      </c>
      <c r="L5893">
        <v>48</v>
      </c>
      <c r="M5893">
        <v>1</v>
      </c>
      <c r="N5893">
        <v>0</v>
      </c>
      <c r="O5893">
        <v>0</v>
      </c>
      <c r="P5893">
        <v>0</v>
      </c>
      <c r="Q5893">
        <v>1</v>
      </c>
      <c r="R5893" t="s">
        <v>14422</v>
      </c>
    </row>
    <row r="5894" spans="1:19">
      <c r="A5894" t="s">
        <v>14423</v>
      </c>
      <c r="B5894" t="s">
        <v>2719</v>
      </c>
      <c r="C5894" t="s">
        <v>44</v>
      </c>
      <c r="D5894" t="s">
        <v>70</v>
      </c>
      <c r="E5894">
        <v>760.3</v>
      </c>
      <c r="F5894" t="s">
        <v>39</v>
      </c>
      <c r="G5894" t="s">
        <v>40</v>
      </c>
      <c r="H5894">
        <v>0.99</v>
      </c>
      <c r="I5894">
        <v>0</v>
      </c>
      <c r="J5894" t="s">
        <v>48</v>
      </c>
      <c r="K5894">
        <v>424433</v>
      </c>
      <c r="L5894">
        <v>42</v>
      </c>
      <c r="M5894">
        <v>0</v>
      </c>
      <c r="N5894">
        <v>0</v>
      </c>
      <c r="O5894">
        <v>1</v>
      </c>
      <c r="P5894">
        <v>0</v>
      </c>
      <c r="Q5894">
        <v>0</v>
      </c>
      <c r="R5894" t="s">
        <v>14424</v>
      </c>
    </row>
    <row r="5895" spans="1:19">
      <c r="A5895" t="s">
        <v>14425</v>
      </c>
      <c r="B5895" t="s">
        <v>7898</v>
      </c>
      <c r="C5895" t="s">
        <v>29</v>
      </c>
      <c r="D5895" t="s">
        <v>22</v>
      </c>
      <c r="E5895">
        <v>3740.68</v>
      </c>
      <c r="F5895" t="s">
        <v>39</v>
      </c>
      <c r="G5895" t="s">
        <v>24</v>
      </c>
      <c r="H5895">
        <v>1.1000000000000001</v>
      </c>
      <c r="I5895">
        <v>0</v>
      </c>
      <c r="J5895" t="s">
        <v>31</v>
      </c>
      <c r="K5895">
        <v>414711</v>
      </c>
      <c r="L5895">
        <v>19</v>
      </c>
      <c r="M5895">
        <v>0</v>
      </c>
      <c r="N5895">
        <v>0</v>
      </c>
      <c r="O5895">
        <v>0</v>
      </c>
      <c r="P5895">
        <v>0</v>
      </c>
      <c r="Q5895">
        <v>0</v>
      </c>
      <c r="R5895" t="s">
        <v>14426</v>
      </c>
      <c r="S5895" t="s">
        <v>50</v>
      </c>
    </row>
    <row r="5896" spans="1:19">
      <c r="A5896" t="s">
        <v>14427</v>
      </c>
      <c r="B5896" t="s">
        <v>4185</v>
      </c>
      <c r="C5896" t="s">
        <v>29</v>
      </c>
      <c r="D5896" t="s">
        <v>30</v>
      </c>
      <c r="E5896">
        <v>1535.04</v>
      </c>
      <c r="F5896" t="s">
        <v>23</v>
      </c>
      <c r="G5896" t="s">
        <v>24</v>
      </c>
      <c r="H5896">
        <v>1.57</v>
      </c>
      <c r="I5896">
        <v>0</v>
      </c>
      <c r="J5896" t="s">
        <v>31</v>
      </c>
      <c r="K5896">
        <v>490261</v>
      </c>
      <c r="L5896">
        <v>17</v>
      </c>
      <c r="M5896">
        <v>0</v>
      </c>
      <c r="N5896">
        <v>0</v>
      </c>
      <c r="O5896">
        <v>0</v>
      </c>
      <c r="P5896">
        <v>0</v>
      </c>
      <c r="Q5896">
        <v>0</v>
      </c>
      <c r="R5896" t="s">
        <v>14428</v>
      </c>
    </row>
    <row r="5897" spans="1:19">
      <c r="A5897" t="s">
        <v>14429</v>
      </c>
      <c r="B5897" t="s">
        <v>1883</v>
      </c>
      <c r="C5897" t="s">
        <v>35</v>
      </c>
      <c r="D5897" t="s">
        <v>70</v>
      </c>
      <c r="E5897">
        <v>856.29</v>
      </c>
      <c r="F5897" t="s">
        <v>55</v>
      </c>
      <c r="G5897" t="s">
        <v>24</v>
      </c>
      <c r="H5897">
        <v>1.68</v>
      </c>
      <c r="I5897">
        <v>0</v>
      </c>
      <c r="J5897" t="s">
        <v>48</v>
      </c>
      <c r="K5897">
        <v>541790</v>
      </c>
      <c r="L5897">
        <v>23</v>
      </c>
      <c r="M5897">
        <v>0</v>
      </c>
      <c r="N5897">
        <v>0</v>
      </c>
      <c r="O5897">
        <v>0</v>
      </c>
      <c r="P5897">
        <v>0</v>
      </c>
      <c r="Q5897">
        <v>0</v>
      </c>
      <c r="R5897" t="s">
        <v>14430</v>
      </c>
      <c r="S5897" t="s">
        <v>57</v>
      </c>
    </row>
    <row r="5898" spans="1:19">
      <c r="A5898" t="s">
        <v>14431</v>
      </c>
      <c r="B5898" t="s">
        <v>3552</v>
      </c>
      <c r="C5898" t="s">
        <v>53</v>
      </c>
      <c r="D5898" t="s">
        <v>70</v>
      </c>
      <c r="E5898">
        <v>2361.12</v>
      </c>
      <c r="F5898" t="s">
        <v>23</v>
      </c>
      <c r="G5898" t="s">
        <v>24</v>
      </c>
      <c r="H5898">
        <v>3.33</v>
      </c>
      <c r="I5898">
        <v>0</v>
      </c>
      <c r="J5898" t="s">
        <v>25</v>
      </c>
      <c r="K5898">
        <v>407906</v>
      </c>
      <c r="L5898">
        <v>17</v>
      </c>
      <c r="M5898">
        <v>0</v>
      </c>
      <c r="N5898">
        <v>0</v>
      </c>
      <c r="O5898">
        <v>0</v>
      </c>
      <c r="P5898">
        <v>0</v>
      </c>
      <c r="Q5898">
        <v>0</v>
      </c>
      <c r="R5898" t="s">
        <v>14432</v>
      </c>
    </row>
    <row r="5899" spans="1:19">
      <c r="A5899" t="s">
        <v>14433</v>
      </c>
      <c r="B5899" t="s">
        <v>14434</v>
      </c>
      <c r="C5899" t="s">
        <v>44</v>
      </c>
      <c r="D5899" t="s">
        <v>22</v>
      </c>
      <c r="E5899">
        <v>523.89</v>
      </c>
      <c r="F5899" t="s">
        <v>23</v>
      </c>
      <c r="G5899" t="s">
        <v>24</v>
      </c>
      <c r="H5899">
        <v>3.61</v>
      </c>
      <c r="I5899">
        <v>0</v>
      </c>
      <c r="J5899" t="s">
        <v>31</v>
      </c>
      <c r="K5899">
        <v>400015</v>
      </c>
      <c r="L5899">
        <v>23</v>
      </c>
      <c r="M5899">
        <v>0</v>
      </c>
      <c r="N5899">
        <v>0</v>
      </c>
      <c r="O5899">
        <v>0</v>
      </c>
      <c r="P5899">
        <v>0</v>
      </c>
      <c r="Q5899">
        <v>0</v>
      </c>
      <c r="R5899" t="s">
        <v>14435</v>
      </c>
    </row>
    <row r="5900" spans="1:19">
      <c r="A5900" t="s">
        <v>14436</v>
      </c>
      <c r="B5900" t="s">
        <v>6612</v>
      </c>
      <c r="C5900" t="s">
        <v>35</v>
      </c>
      <c r="D5900" t="s">
        <v>30</v>
      </c>
      <c r="E5900">
        <v>455.51</v>
      </c>
      <c r="F5900" t="s">
        <v>23</v>
      </c>
      <c r="G5900" t="s">
        <v>24</v>
      </c>
      <c r="H5900">
        <v>5.05</v>
      </c>
      <c r="I5900">
        <v>0</v>
      </c>
      <c r="J5900" t="s">
        <v>144</v>
      </c>
      <c r="K5900">
        <v>549031</v>
      </c>
      <c r="L5900">
        <v>16</v>
      </c>
      <c r="M5900">
        <v>0</v>
      </c>
      <c r="N5900">
        <v>0</v>
      </c>
      <c r="O5900">
        <v>0</v>
      </c>
      <c r="P5900">
        <v>0</v>
      </c>
      <c r="Q5900">
        <v>0</v>
      </c>
      <c r="R5900" t="s">
        <v>14437</v>
      </c>
    </row>
    <row r="5901" spans="1:19">
      <c r="A5901" t="s">
        <v>14438</v>
      </c>
      <c r="B5901" t="s">
        <v>10191</v>
      </c>
      <c r="C5901" t="s">
        <v>21</v>
      </c>
      <c r="D5901" t="s">
        <v>22</v>
      </c>
      <c r="E5901">
        <v>207.96</v>
      </c>
      <c r="F5901" t="s">
        <v>23</v>
      </c>
      <c r="G5901" t="s">
        <v>24</v>
      </c>
      <c r="H5901">
        <v>3.45</v>
      </c>
      <c r="I5901">
        <v>0</v>
      </c>
      <c r="J5901" t="s">
        <v>25</v>
      </c>
      <c r="K5901">
        <v>556661</v>
      </c>
      <c r="L5901">
        <v>25</v>
      </c>
      <c r="M5901">
        <v>0</v>
      </c>
      <c r="N5901">
        <v>0</v>
      </c>
      <c r="O5901">
        <v>0</v>
      </c>
      <c r="P5901">
        <v>0</v>
      </c>
      <c r="Q5901">
        <v>0</v>
      </c>
      <c r="R5901" t="s">
        <v>14439</v>
      </c>
    </row>
    <row r="5902" spans="1:19">
      <c r="A5902" t="s">
        <v>14440</v>
      </c>
      <c r="B5902" t="s">
        <v>3211</v>
      </c>
      <c r="C5902" t="s">
        <v>53</v>
      </c>
      <c r="D5902" t="s">
        <v>30</v>
      </c>
      <c r="E5902">
        <v>209.2</v>
      </c>
      <c r="F5902" t="s">
        <v>23</v>
      </c>
      <c r="G5902" t="s">
        <v>24</v>
      </c>
      <c r="H5902">
        <v>11.02</v>
      </c>
      <c r="I5902">
        <v>0</v>
      </c>
      <c r="J5902" t="s">
        <v>31</v>
      </c>
      <c r="K5902">
        <v>491836</v>
      </c>
      <c r="L5902">
        <v>11</v>
      </c>
      <c r="M5902">
        <v>0</v>
      </c>
      <c r="N5902">
        <v>0</v>
      </c>
      <c r="O5902">
        <v>0</v>
      </c>
      <c r="P5902">
        <v>0</v>
      </c>
      <c r="Q5902">
        <v>0</v>
      </c>
      <c r="R5902" t="s">
        <v>14441</v>
      </c>
    </row>
    <row r="5903" spans="1:19">
      <c r="A5903" t="s">
        <v>14442</v>
      </c>
      <c r="B5903" t="s">
        <v>1446</v>
      </c>
      <c r="C5903" t="s">
        <v>35</v>
      </c>
      <c r="D5903" t="s">
        <v>54</v>
      </c>
      <c r="E5903">
        <v>227.49</v>
      </c>
      <c r="F5903" t="s">
        <v>55</v>
      </c>
      <c r="G5903" t="s">
        <v>24</v>
      </c>
      <c r="H5903">
        <v>17.73</v>
      </c>
      <c r="I5903">
        <v>0</v>
      </c>
      <c r="J5903" t="s">
        <v>25</v>
      </c>
      <c r="K5903">
        <v>450967</v>
      </c>
      <c r="L5903">
        <v>16</v>
      </c>
      <c r="M5903">
        <v>0</v>
      </c>
      <c r="N5903">
        <v>0</v>
      </c>
      <c r="O5903">
        <v>0</v>
      </c>
      <c r="P5903">
        <v>0</v>
      </c>
      <c r="Q5903">
        <v>0</v>
      </c>
      <c r="R5903" t="s">
        <v>14443</v>
      </c>
      <c r="S5903" t="s">
        <v>57</v>
      </c>
    </row>
    <row r="5904" spans="1:19">
      <c r="A5904" t="s">
        <v>14444</v>
      </c>
      <c r="B5904" t="s">
        <v>6826</v>
      </c>
      <c r="C5904" t="s">
        <v>21</v>
      </c>
      <c r="D5904" t="s">
        <v>22</v>
      </c>
      <c r="E5904">
        <v>186.95</v>
      </c>
      <c r="F5904" t="s">
        <v>55</v>
      </c>
      <c r="G5904" t="s">
        <v>24</v>
      </c>
      <c r="H5904">
        <v>9.33</v>
      </c>
      <c r="I5904">
        <v>0</v>
      </c>
      <c r="J5904" t="s">
        <v>25</v>
      </c>
      <c r="K5904">
        <v>514957</v>
      </c>
      <c r="L5904">
        <v>25</v>
      </c>
      <c r="M5904">
        <v>0</v>
      </c>
      <c r="N5904">
        <v>0</v>
      </c>
      <c r="O5904">
        <v>0</v>
      </c>
      <c r="P5904">
        <v>0</v>
      </c>
      <c r="Q5904">
        <v>0</v>
      </c>
      <c r="R5904" t="s">
        <v>14445</v>
      </c>
      <c r="S5904" t="s">
        <v>57</v>
      </c>
    </row>
    <row r="5905" spans="1:18">
      <c r="A5905" t="s">
        <v>14446</v>
      </c>
      <c r="B5905" t="s">
        <v>6271</v>
      </c>
      <c r="C5905" t="s">
        <v>128</v>
      </c>
      <c r="D5905" t="s">
        <v>54</v>
      </c>
      <c r="E5905">
        <v>1632.14</v>
      </c>
      <c r="F5905" t="s">
        <v>23</v>
      </c>
      <c r="G5905" t="s">
        <v>24</v>
      </c>
      <c r="H5905">
        <v>10.34</v>
      </c>
      <c r="I5905">
        <v>0</v>
      </c>
      <c r="J5905" t="s">
        <v>144</v>
      </c>
      <c r="K5905">
        <v>465551</v>
      </c>
      <c r="L5905">
        <v>34</v>
      </c>
      <c r="M5905">
        <v>0</v>
      </c>
      <c r="N5905">
        <v>0</v>
      </c>
      <c r="O5905">
        <v>0</v>
      </c>
      <c r="P5905">
        <v>1</v>
      </c>
      <c r="Q5905">
        <v>0</v>
      </c>
      <c r="R5905" t="s">
        <v>14447</v>
      </c>
    </row>
    <row r="5906" spans="1:18">
      <c r="A5906" t="s">
        <v>14448</v>
      </c>
      <c r="B5906" t="s">
        <v>847</v>
      </c>
      <c r="C5906" t="s">
        <v>121</v>
      </c>
      <c r="D5906" t="s">
        <v>22</v>
      </c>
      <c r="E5906">
        <v>144.22999999999999</v>
      </c>
      <c r="F5906" t="s">
        <v>23</v>
      </c>
      <c r="G5906" t="s">
        <v>24</v>
      </c>
      <c r="H5906">
        <v>4.3600000000000003</v>
      </c>
      <c r="I5906">
        <v>0</v>
      </c>
      <c r="J5906" t="s">
        <v>25</v>
      </c>
      <c r="K5906">
        <v>462204</v>
      </c>
      <c r="L5906">
        <v>18</v>
      </c>
      <c r="M5906">
        <v>0</v>
      </c>
      <c r="N5906">
        <v>0</v>
      </c>
      <c r="O5906">
        <v>0</v>
      </c>
      <c r="P5906">
        <v>0</v>
      </c>
      <c r="Q5906">
        <v>0</v>
      </c>
      <c r="R5906" t="s">
        <v>14449</v>
      </c>
    </row>
    <row r="5907" spans="1:18">
      <c r="A5907" t="s">
        <v>14450</v>
      </c>
      <c r="B5907" t="s">
        <v>10472</v>
      </c>
      <c r="C5907" t="s">
        <v>53</v>
      </c>
      <c r="D5907" t="s">
        <v>22</v>
      </c>
      <c r="E5907">
        <v>364.26</v>
      </c>
      <c r="F5907" t="s">
        <v>23</v>
      </c>
      <c r="G5907" t="s">
        <v>24</v>
      </c>
      <c r="H5907">
        <v>3.7</v>
      </c>
      <c r="I5907">
        <v>0</v>
      </c>
      <c r="J5907" t="s">
        <v>31</v>
      </c>
      <c r="K5907">
        <v>416295</v>
      </c>
      <c r="L5907">
        <v>21</v>
      </c>
      <c r="M5907">
        <v>0</v>
      </c>
      <c r="N5907">
        <v>0</v>
      </c>
      <c r="O5907">
        <v>0</v>
      </c>
      <c r="P5907">
        <v>0</v>
      </c>
      <c r="Q5907">
        <v>0</v>
      </c>
      <c r="R5907" t="s">
        <v>14451</v>
      </c>
    </row>
    <row r="5908" spans="1:18">
      <c r="A5908" t="s">
        <v>14452</v>
      </c>
      <c r="B5908" t="s">
        <v>14453</v>
      </c>
      <c r="C5908" t="s">
        <v>44</v>
      </c>
      <c r="D5908" t="s">
        <v>70</v>
      </c>
      <c r="E5908">
        <v>443.4</v>
      </c>
      <c r="F5908" t="s">
        <v>23</v>
      </c>
      <c r="G5908" t="s">
        <v>24</v>
      </c>
      <c r="H5908">
        <v>1.71</v>
      </c>
      <c r="I5908">
        <v>0</v>
      </c>
      <c r="J5908" t="s">
        <v>31</v>
      </c>
      <c r="K5908">
        <v>437403</v>
      </c>
      <c r="L5908">
        <v>13</v>
      </c>
      <c r="M5908">
        <v>0</v>
      </c>
      <c r="N5908">
        <v>0</v>
      </c>
      <c r="O5908">
        <v>0</v>
      </c>
      <c r="P5908">
        <v>0</v>
      </c>
      <c r="Q5908">
        <v>0</v>
      </c>
      <c r="R5908" t="s">
        <v>14454</v>
      </c>
    </row>
    <row r="5909" spans="1:18">
      <c r="A5909" t="s">
        <v>14455</v>
      </c>
      <c r="B5909" t="s">
        <v>1793</v>
      </c>
      <c r="C5909" t="s">
        <v>121</v>
      </c>
      <c r="D5909" t="s">
        <v>30</v>
      </c>
      <c r="E5909">
        <v>634.70000000000005</v>
      </c>
      <c r="F5909" t="s">
        <v>39</v>
      </c>
      <c r="G5909" t="s">
        <v>40</v>
      </c>
      <c r="H5909">
        <v>2.91</v>
      </c>
      <c r="I5909">
        <v>0</v>
      </c>
      <c r="J5909" t="s">
        <v>31</v>
      </c>
      <c r="K5909">
        <v>414816</v>
      </c>
      <c r="L5909">
        <v>10</v>
      </c>
      <c r="M5909">
        <v>0</v>
      </c>
      <c r="N5909">
        <v>0</v>
      </c>
      <c r="O5909">
        <v>0</v>
      </c>
      <c r="P5909">
        <v>0</v>
      </c>
      <c r="Q5909">
        <v>0</v>
      </c>
      <c r="R5909" t="s">
        <v>14456</v>
      </c>
    </row>
    <row r="5910" spans="1:18">
      <c r="A5910" t="s">
        <v>14457</v>
      </c>
      <c r="B5910" t="s">
        <v>12174</v>
      </c>
      <c r="C5910" t="s">
        <v>35</v>
      </c>
      <c r="D5910" t="s">
        <v>30</v>
      </c>
      <c r="E5910">
        <v>3009.97</v>
      </c>
      <c r="F5910" t="s">
        <v>55</v>
      </c>
      <c r="G5910" t="s">
        <v>40</v>
      </c>
      <c r="H5910">
        <v>11.22</v>
      </c>
      <c r="I5910">
        <v>0</v>
      </c>
      <c r="J5910" t="s">
        <v>25</v>
      </c>
      <c r="K5910">
        <v>511175</v>
      </c>
      <c r="L5910">
        <v>10</v>
      </c>
      <c r="M5910">
        <v>0</v>
      </c>
      <c r="N5910">
        <v>0</v>
      </c>
      <c r="O5910">
        <v>0</v>
      </c>
      <c r="P5910">
        <v>0</v>
      </c>
      <c r="Q5910">
        <v>0</v>
      </c>
      <c r="R5910" t="s">
        <v>14458</v>
      </c>
    </row>
    <row r="5911" spans="1:18">
      <c r="A5911" t="s">
        <v>14459</v>
      </c>
      <c r="B5911" t="s">
        <v>4346</v>
      </c>
      <c r="C5911" t="s">
        <v>53</v>
      </c>
      <c r="D5911" t="s">
        <v>22</v>
      </c>
      <c r="E5911">
        <v>622.13</v>
      </c>
      <c r="F5911" t="s">
        <v>23</v>
      </c>
      <c r="G5911" t="s">
        <v>24</v>
      </c>
      <c r="H5911">
        <v>3.22</v>
      </c>
      <c r="I5911">
        <v>0</v>
      </c>
      <c r="J5911" t="s">
        <v>31</v>
      </c>
      <c r="K5911">
        <v>516290</v>
      </c>
      <c r="L5911">
        <v>23</v>
      </c>
      <c r="M5911">
        <v>0</v>
      </c>
      <c r="N5911">
        <v>0</v>
      </c>
      <c r="O5911">
        <v>0</v>
      </c>
      <c r="P5911">
        <v>0</v>
      </c>
      <c r="Q5911">
        <v>0</v>
      </c>
      <c r="R5911" t="s">
        <v>14460</v>
      </c>
    </row>
    <row r="5912" spans="1:18">
      <c r="A5912" t="s">
        <v>14461</v>
      </c>
      <c r="B5912" t="s">
        <v>14462</v>
      </c>
      <c r="C5912" t="s">
        <v>21</v>
      </c>
      <c r="D5912" t="s">
        <v>70</v>
      </c>
      <c r="E5912">
        <v>599.79999999999995</v>
      </c>
      <c r="F5912" t="s">
        <v>23</v>
      </c>
      <c r="G5912" t="s">
        <v>24</v>
      </c>
      <c r="H5912">
        <v>4.0599999999999996</v>
      </c>
      <c r="I5912">
        <v>0</v>
      </c>
      <c r="J5912" t="s">
        <v>31</v>
      </c>
      <c r="K5912">
        <v>515170</v>
      </c>
      <c r="L5912">
        <v>19</v>
      </c>
      <c r="M5912">
        <v>0</v>
      </c>
      <c r="N5912">
        <v>0</v>
      </c>
      <c r="O5912">
        <v>0</v>
      </c>
      <c r="P5912">
        <v>0</v>
      </c>
      <c r="Q5912">
        <v>0</v>
      </c>
      <c r="R5912" t="s">
        <v>14463</v>
      </c>
    </row>
    <row r="5913" spans="1:18">
      <c r="A5913" t="s">
        <v>14464</v>
      </c>
      <c r="B5913" t="s">
        <v>3555</v>
      </c>
      <c r="C5913" t="s">
        <v>35</v>
      </c>
      <c r="D5913" t="s">
        <v>70</v>
      </c>
      <c r="E5913">
        <v>362.51</v>
      </c>
      <c r="F5913" t="s">
        <v>39</v>
      </c>
      <c r="G5913" t="s">
        <v>40</v>
      </c>
      <c r="H5913">
        <v>5.12</v>
      </c>
      <c r="I5913">
        <v>0</v>
      </c>
      <c r="J5913" t="s">
        <v>31</v>
      </c>
      <c r="K5913">
        <v>514016</v>
      </c>
      <c r="L5913">
        <v>21</v>
      </c>
      <c r="M5913">
        <v>0</v>
      </c>
      <c r="N5913">
        <v>0</v>
      </c>
      <c r="O5913">
        <v>0</v>
      </c>
      <c r="P5913">
        <v>0</v>
      </c>
      <c r="Q5913">
        <v>0</v>
      </c>
      <c r="R5913" t="s">
        <v>14465</v>
      </c>
    </row>
    <row r="5914" spans="1:18">
      <c r="A5914" t="s">
        <v>14466</v>
      </c>
      <c r="B5914" t="s">
        <v>874</v>
      </c>
      <c r="C5914" t="s">
        <v>44</v>
      </c>
      <c r="D5914" t="s">
        <v>30</v>
      </c>
      <c r="E5914">
        <v>264.72000000000003</v>
      </c>
      <c r="F5914" t="s">
        <v>55</v>
      </c>
      <c r="G5914" t="s">
        <v>40</v>
      </c>
      <c r="H5914">
        <v>8.9700000000000006</v>
      </c>
      <c r="I5914">
        <v>0</v>
      </c>
      <c r="J5914" t="s">
        <v>31</v>
      </c>
      <c r="K5914">
        <v>462242</v>
      </c>
      <c r="L5914">
        <v>15</v>
      </c>
      <c r="M5914">
        <v>0</v>
      </c>
      <c r="N5914">
        <v>0</v>
      </c>
      <c r="O5914">
        <v>0</v>
      </c>
      <c r="P5914">
        <v>0</v>
      </c>
      <c r="Q5914">
        <v>0</v>
      </c>
      <c r="R5914" t="s">
        <v>14467</v>
      </c>
    </row>
    <row r="5915" spans="1:18">
      <c r="A5915" t="s">
        <v>14468</v>
      </c>
      <c r="B5915" t="s">
        <v>8380</v>
      </c>
      <c r="C5915" t="s">
        <v>121</v>
      </c>
      <c r="D5915" t="s">
        <v>70</v>
      </c>
      <c r="E5915">
        <v>646.03</v>
      </c>
      <c r="F5915" t="s">
        <v>23</v>
      </c>
      <c r="G5915" t="s">
        <v>24</v>
      </c>
      <c r="H5915">
        <v>11.46</v>
      </c>
      <c r="I5915">
        <v>0</v>
      </c>
      <c r="J5915" t="s">
        <v>25</v>
      </c>
      <c r="K5915">
        <v>403240</v>
      </c>
      <c r="L5915">
        <v>18</v>
      </c>
      <c r="M5915">
        <v>0</v>
      </c>
      <c r="N5915">
        <v>0</v>
      </c>
      <c r="O5915">
        <v>0</v>
      </c>
      <c r="P5915">
        <v>0</v>
      </c>
      <c r="Q5915">
        <v>0</v>
      </c>
      <c r="R5915" t="s">
        <v>14469</v>
      </c>
    </row>
    <row r="5916" spans="1:18">
      <c r="A5916" t="s">
        <v>14470</v>
      </c>
      <c r="B5916" t="s">
        <v>7639</v>
      </c>
      <c r="C5916" t="s">
        <v>44</v>
      </c>
      <c r="D5916" t="s">
        <v>22</v>
      </c>
      <c r="E5916">
        <v>714.4</v>
      </c>
      <c r="F5916" t="s">
        <v>23</v>
      </c>
      <c r="G5916" t="s">
        <v>24</v>
      </c>
      <c r="H5916">
        <v>5.87</v>
      </c>
      <c r="I5916">
        <v>0</v>
      </c>
      <c r="J5916" t="s">
        <v>31</v>
      </c>
      <c r="K5916">
        <v>501113</v>
      </c>
      <c r="L5916">
        <v>34</v>
      </c>
      <c r="M5916">
        <v>0</v>
      </c>
      <c r="N5916">
        <v>0</v>
      </c>
      <c r="O5916">
        <v>0</v>
      </c>
      <c r="P5916">
        <v>1</v>
      </c>
      <c r="Q5916">
        <v>0</v>
      </c>
      <c r="R5916" t="s">
        <v>14471</v>
      </c>
    </row>
    <row r="5917" spans="1:18">
      <c r="A5917" t="s">
        <v>14472</v>
      </c>
      <c r="B5917" t="s">
        <v>8164</v>
      </c>
      <c r="C5917" t="s">
        <v>35</v>
      </c>
      <c r="D5917" t="s">
        <v>30</v>
      </c>
      <c r="E5917">
        <v>100.15</v>
      </c>
      <c r="F5917" t="s">
        <v>23</v>
      </c>
      <c r="G5917" t="s">
        <v>24</v>
      </c>
      <c r="H5917">
        <v>11.55</v>
      </c>
      <c r="I5917">
        <v>0</v>
      </c>
      <c r="J5917" t="s">
        <v>25</v>
      </c>
      <c r="K5917">
        <v>459474</v>
      </c>
      <c r="L5917">
        <v>15</v>
      </c>
      <c r="M5917">
        <v>0</v>
      </c>
      <c r="N5917">
        <v>0</v>
      </c>
      <c r="O5917">
        <v>0</v>
      </c>
      <c r="P5917">
        <v>0</v>
      </c>
      <c r="Q5917">
        <v>0</v>
      </c>
      <c r="R5917" t="s">
        <v>14473</v>
      </c>
    </row>
    <row r="5918" spans="1:18">
      <c r="A5918" t="s">
        <v>14474</v>
      </c>
      <c r="B5918" t="s">
        <v>8954</v>
      </c>
      <c r="C5918" t="s">
        <v>35</v>
      </c>
      <c r="D5918" t="s">
        <v>70</v>
      </c>
      <c r="E5918">
        <v>431.88</v>
      </c>
      <c r="F5918" t="s">
        <v>39</v>
      </c>
      <c r="G5918" t="s">
        <v>40</v>
      </c>
      <c r="H5918">
        <v>2.44</v>
      </c>
      <c r="I5918">
        <v>0</v>
      </c>
      <c r="J5918" t="s">
        <v>25</v>
      </c>
      <c r="K5918">
        <v>508965</v>
      </c>
      <c r="L5918">
        <v>46</v>
      </c>
      <c r="M5918">
        <v>0</v>
      </c>
      <c r="N5918">
        <v>0</v>
      </c>
      <c r="O5918">
        <v>1</v>
      </c>
      <c r="P5918">
        <v>0</v>
      </c>
      <c r="Q5918">
        <v>0</v>
      </c>
      <c r="R5918" t="s">
        <v>14475</v>
      </c>
    </row>
    <row r="5919" spans="1:18">
      <c r="A5919" t="s">
        <v>14476</v>
      </c>
      <c r="B5919" t="s">
        <v>4248</v>
      </c>
      <c r="C5919" t="s">
        <v>111</v>
      </c>
      <c r="D5919" t="s">
        <v>70</v>
      </c>
      <c r="E5919">
        <v>3620.94</v>
      </c>
      <c r="F5919" t="s">
        <v>23</v>
      </c>
      <c r="G5919" t="s">
        <v>24</v>
      </c>
      <c r="H5919">
        <v>8.3000000000000007</v>
      </c>
      <c r="I5919">
        <v>0</v>
      </c>
      <c r="J5919" t="s">
        <v>48</v>
      </c>
      <c r="K5919">
        <v>557062</v>
      </c>
      <c r="L5919">
        <v>20</v>
      </c>
      <c r="M5919">
        <v>0</v>
      </c>
      <c r="N5919">
        <v>0</v>
      </c>
      <c r="O5919">
        <v>0</v>
      </c>
      <c r="P5919">
        <v>0</v>
      </c>
      <c r="Q5919">
        <v>0</v>
      </c>
      <c r="R5919" t="s">
        <v>14477</v>
      </c>
    </row>
    <row r="5920" spans="1:18">
      <c r="A5920" t="s">
        <v>14478</v>
      </c>
      <c r="B5920" t="s">
        <v>2375</v>
      </c>
      <c r="C5920" t="s">
        <v>121</v>
      </c>
      <c r="D5920" t="s">
        <v>70</v>
      </c>
      <c r="E5920">
        <v>220.5</v>
      </c>
      <c r="F5920" t="s">
        <v>23</v>
      </c>
      <c r="G5920" t="s">
        <v>24</v>
      </c>
      <c r="H5920">
        <v>7.22</v>
      </c>
      <c r="I5920">
        <v>0</v>
      </c>
      <c r="J5920" t="s">
        <v>25</v>
      </c>
      <c r="K5920">
        <v>432599</v>
      </c>
      <c r="L5920">
        <v>17</v>
      </c>
      <c r="M5920">
        <v>0</v>
      </c>
      <c r="N5920">
        <v>0</v>
      </c>
      <c r="O5920">
        <v>0</v>
      </c>
      <c r="P5920">
        <v>0</v>
      </c>
      <c r="Q5920">
        <v>0</v>
      </c>
      <c r="R5920" t="s">
        <v>14479</v>
      </c>
    </row>
    <row r="5921" spans="1:19">
      <c r="A5921" t="s">
        <v>14480</v>
      </c>
      <c r="B5921" t="s">
        <v>2533</v>
      </c>
      <c r="C5921" t="s">
        <v>53</v>
      </c>
      <c r="D5921" t="s">
        <v>30</v>
      </c>
      <c r="E5921">
        <v>280.76</v>
      </c>
      <c r="F5921" t="s">
        <v>23</v>
      </c>
      <c r="G5921" t="s">
        <v>24</v>
      </c>
      <c r="H5921">
        <v>8.2799999999999994</v>
      </c>
      <c r="I5921">
        <v>0</v>
      </c>
      <c r="J5921" t="s">
        <v>31</v>
      </c>
      <c r="K5921">
        <v>406536</v>
      </c>
      <c r="L5921">
        <v>32</v>
      </c>
      <c r="M5921">
        <v>0</v>
      </c>
      <c r="N5921">
        <v>0</v>
      </c>
      <c r="O5921">
        <v>0</v>
      </c>
      <c r="P5921">
        <v>1</v>
      </c>
      <c r="Q5921">
        <v>0</v>
      </c>
      <c r="R5921" t="s">
        <v>14481</v>
      </c>
    </row>
    <row r="5922" spans="1:19">
      <c r="A5922" t="s">
        <v>14482</v>
      </c>
      <c r="B5922" t="s">
        <v>6873</v>
      </c>
      <c r="C5922" t="s">
        <v>29</v>
      </c>
      <c r="D5922" t="s">
        <v>54</v>
      </c>
      <c r="E5922">
        <v>331.79</v>
      </c>
      <c r="F5922" t="s">
        <v>23</v>
      </c>
      <c r="G5922" t="s">
        <v>24</v>
      </c>
      <c r="H5922">
        <v>13.98</v>
      </c>
      <c r="I5922">
        <v>0</v>
      </c>
      <c r="J5922" t="s">
        <v>144</v>
      </c>
      <c r="K5922">
        <v>538100</v>
      </c>
      <c r="L5922">
        <v>21</v>
      </c>
      <c r="M5922">
        <v>0</v>
      </c>
      <c r="N5922">
        <v>0</v>
      </c>
      <c r="O5922">
        <v>0</v>
      </c>
      <c r="P5922">
        <v>0</v>
      </c>
      <c r="Q5922">
        <v>0</v>
      </c>
      <c r="R5922" t="s">
        <v>14483</v>
      </c>
    </row>
    <row r="5923" spans="1:19">
      <c r="A5923" t="s">
        <v>14484</v>
      </c>
      <c r="B5923" t="s">
        <v>6019</v>
      </c>
      <c r="C5923" t="s">
        <v>35</v>
      </c>
      <c r="D5923" t="s">
        <v>30</v>
      </c>
      <c r="E5923">
        <v>2681.32</v>
      </c>
      <c r="F5923" t="s">
        <v>23</v>
      </c>
      <c r="G5923" t="s">
        <v>24</v>
      </c>
      <c r="H5923">
        <v>8.43</v>
      </c>
      <c r="I5923">
        <v>0</v>
      </c>
      <c r="J5923" t="s">
        <v>48</v>
      </c>
      <c r="K5923">
        <v>502273</v>
      </c>
      <c r="L5923">
        <v>23</v>
      </c>
      <c r="M5923">
        <v>0</v>
      </c>
      <c r="N5923">
        <v>0</v>
      </c>
      <c r="O5923">
        <v>0</v>
      </c>
      <c r="P5923">
        <v>0</v>
      </c>
      <c r="Q5923">
        <v>0</v>
      </c>
      <c r="R5923" t="s">
        <v>14485</v>
      </c>
    </row>
    <row r="5924" spans="1:19">
      <c r="A5924" t="s">
        <v>14486</v>
      </c>
      <c r="B5924" t="s">
        <v>7887</v>
      </c>
      <c r="C5924" t="s">
        <v>21</v>
      </c>
      <c r="D5924" t="s">
        <v>70</v>
      </c>
      <c r="E5924">
        <v>785.67</v>
      </c>
      <c r="F5924" t="s">
        <v>23</v>
      </c>
      <c r="G5924" t="s">
        <v>24</v>
      </c>
      <c r="H5924">
        <v>6.25</v>
      </c>
      <c r="I5924">
        <v>0</v>
      </c>
      <c r="J5924" t="s">
        <v>31</v>
      </c>
      <c r="K5924">
        <v>540849</v>
      </c>
      <c r="L5924">
        <v>22</v>
      </c>
      <c r="M5924">
        <v>0</v>
      </c>
      <c r="N5924">
        <v>0</v>
      </c>
      <c r="O5924">
        <v>0</v>
      </c>
      <c r="P5924">
        <v>0</v>
      </c>
      <c r="Q5924">
        <v>0</v>
      </c>
      <c r="R5924" t="s">
        <v>14487</v>
      </c>
    </row>
    <row r="5925" spans="1:19">
      <c r="A5925" t="s">
        <v>14488</v>
      </c>
      <c r="B5925" t="s">
        <v>14489</v>
      </c>
      <c r="C5925" t="s">
        <v>21</v>
      </c>
      <c r="D5925" t="s">
        <v>30</v>
      </c>
      <c r="E5925">
        <v>399.39</v>
      </c>
      <c r="F5925" t="s">
        <v>23</v>
      </c>
      <c r="G5925" t="s">
        <v>24</v>
      </c>
      <c r="H5925">
        <v>5.19</v>
      </c>
      <c r="I5925">
        <v>0</v>
      </c>
      <c r="J5925" t="s">
        <v>25</v>
      </c>
      <c r="K5925">
        <v>521085</v>
      </c>
      <c r="L5925">
        <v>12</v>
      </c>
      <c r="M5925">
        <v>0</v>
      </c>
      <c r="N5925">
        <v>0</v>
      </c>
      <c r="O5925">
        <v>0</v>
      </c>
      <c r="P5925">
        <v>0</v>
      </c>
      <c r="Q5925">
        <v>0</v>
      </c>
      <c r="R5925" t="s">
        <v>14490</v>
      </c>
    </row>
    <row r="5926" spans="1:19">
      <c r="A5926" t="s">
        <v>14491</v>
      </c>
      <c r="B5926" t="s">
        <v>11045</v>
      </c>
      <c r="C5926" t="s">
        <v>35</v>
      </c>
      <c r="D5926" t="s">
        <v>30</v>
      </c>
      <c r="E5926">
        <v>1232.19</v>
      </c>
      <c r="F5926" t="s">
        <v>23</v>
      </c>
      <c r="G5926" t="s">
        <v>24</v>
      </c>
      <c r="H5926">
        <v>6.61</v>
      </c>
      <c r="I5926">
        <v>0</v>
      </c>
      <c r="J5926" t="s">
        <v>48</v>
      </c>
      <c r="K5926">
        <v>426588</v>
      </c>
      <c r="L5926">
        <v>21</v>
      </c>
      <c r="M5926">
        <v>0</v>
      </c>
      <c r="N5926">
        <v>0</v>
      </c>
      <c r="O5926">
        <v>0</v>
      </c>
      <c r="P5926">
        <v>0</v>
      </c>
      <c r="Q5926">
        <v>0</v>
      </c>
      <c r="R5926" t="s">
        <v>14492</v>
      </c>
    </row>
    <row r="5927" spans="1:19">
      <c r="A5927" t="s">
        <v>14493</v>
      </c>
      <c r="B5927" t="s">
        <v>14494</v>
      </c>
      <c r="C5927" t="s">
        <v>60</v>
      </c>
      <c r="D5927" t="s">
        <v>22</v>
      </c>
      <c r="E5927">
        <v>579.6</v>
      </c>
      <c r="F5927" t="s">
        <v>23</v>
      </c>
      <c r="G5927" t="s">
        <v>24</v>
      </c>
      <c r="H5927">
        <v>10.59</v>
      </c>
      <c r="I5927">
        <v>0</v>
      </c>
      <c r="J5927" t="s">
        <v>31</v>
      </c>
      <c r="K5927">
        <v>489297</v>
      </c>
      <c r="L5927">
        <v>19</v>
      </c>
      <c r="M5927">
        <v>0</v>
      </c>
      <c r="N5927">
        <v>0</v>
      </c>
      <c r="O5927">
        <v>0</v>
      </c>
      <c r="P5927">
        <v>0</v>
      </c>
      <c r="Q5927">
        <v>0</v>
      </c>
      <c r="R5927" t="s">
        <v>14495</v>
      </c>
    </row>
    <row r="5928" spans="1:19">
      <c r="A5928" t="s">
        <v>14496</v>
      </c>
      <c r="B5928" t="s">
        <v>14497</v>
      </c>
      <c r="C5928" t="s">
        <v>21</v>
      </c>
      <c r="D5928" t="s">
        <v>70</v>
      </c>
      <c r="E5928">
        <v>782.43</v>
      </c>
      <c r="F5928" t="s">
        <v>23</v>
      </c>
      <c r="G5928" t="s">
        <v>24</v>
      </c>
      <c r="H5928">
        <v>9.2799999999999994</v>
      </c>
      <c r="I5928">
        <v>0</v>
      </c>
      <c r="J5928" t="s">
        <v>25</v>
      </c>
      <c r="K5928">
        <v>537687</v>
      </c>
      <c r="L5928">
        <v>25</v>
      </c>
      <c r="M5928">
        <v>0</v>
      </c>
      <c r="N5928">
        <v>0</v>
      </c>
      <c r="O5928">
        <v>0</v>
      </c>
      <c r="P5928">
        <v>0</v>
      </c>
      <c r="Q5928">
        <v>0</v>
      </c>
      <c r="R5928" t="s">
        <v>14498</v>
      </c>
    </row>
    <row r="5929" spans="1:19">
      <c r="A5929" t="s">
        <v>14499</v>
      </c>
      <c r="B5929" t="s">
        <v>656</v>
      </c>
      <c r="C5929" t="s">
        <v>35</v>
      </c>
      <c r="D5929" t="s">
        <v>30</v>
      </c>
      <c r="E5929">
        <v>568.53</v>
      </c>
      <c r="F5929" t="s">
        <v>23</v>
      </c>
      <c r="G5929" t="s">
        <v>24</v>
      </c>
      <c r="H5929">
        <v>1.49</v>
      </c>
      <c r="I5929">
        <v>0</v>
      </c>
      <c r="J5929" t="s">
        <v>48</v>
      </c>
      <c r="K5929">
        <v>458784</v>
      </c>
      <c r="L5929">
        <v>13</v>
      </c>
      <c r="M5929">
        <v>0</v>
      </c>
      <c r="N5929">
        <v>0</v>
      </c>
      <c r="O5929">
        <v>0</v>
      </c>
      <c r="P5929">
        <v>0</v>
      </c>
      <c r="Q5929">
        <v>0</v>
      </c>
      <c r="R5929" t="s">
        <v>14500</v>
      </c>
    </row>
    <row r="5930" spans="1:19">
      <c r="A5930" t="s">
        <v>14501</v>
      </c>
      <c r="B5930" t="s">
        <v>445</v>
      </c>
      <c r="C5930" t="s">
        <v>44</v>
      </c>
      <c r="D5930" t="s">
        <v>30</v>
      </c>
      <c r="E5930">
        <v>388.32</v>
      </c>
      <c r="F5930" t="s">
        <v>55</v>
      </c>
      <c r="G5930" t="s">
        <v>24</v>
      </c>
      <c r="H5930">
        <v>5.32</v>
      </c>
      <c r="I5930">
        <v>0</v>
      </c>
      <c r="J5930" t="s">
        <v>25</v>
      </c>
      <c r="K5930">
        <v>545702</v>
      </c>
      <c r="L5930">
        <v>17</v>
      </c>
      <c r="M5930">
        <v>0</v>
      </c>
      <c r="N5930">
        <v>0</v>
      </c>
      <c r="O5930">
        <v>0</v>
      </c>
      <c r="P5930">
        <v>0</v>
      </c>
      <c r="Q5930">
        <v>0</v>
      </c>
      <c r="R5930" t="s">
        <v>14502</v>
      </c>
      <c r="S5930" t="s">
        <v>57</v>
      </c>
    </row>
    <row r="5931" spans="1:19">
      <c r="A5931" t="s">
        <v>14503</v>
      </c>
      <c r="B5931" t="s">
        <v>3992</v>
      </c>
      <c r="C5931" t="s">
        <v>29</v>
      </c>
      <c r="D5931" t="s">
        <v>54</v>
      </c>
      <c r="E5931">
        <v>902.89</v>
      </c>
      <c r="F5931" t="s">
        <v>23</v>
      </c>
      <c r="G5931" t="s">
        <v>24</v>
      </c>
      <c r="H5931">
        <v>19.850000000000001</v>
      </c>
      <c r="I5931">
        <v>0</v>
      </c>
      <c r="J5931" t="s">
        <v>144</v>
      </c>
      <c r="K5931">
        <v>408121</v>
      </c>
      <c r="L5931">
        <v>16</v>
      </c>
      <c r="M5931">
        <v>0</v>
      </c>
      <c r="N5931">
        <v>0</v>
      </c>
      <c r="O5931">
        <v>0</v>
      </c>
      <c r="P5931">
        <v>0</v>
      </c>
      <c r="Q5931">
        <v>0</v>
      </c>
      <c r="R5931" t="s">
        <v>14504</v>
      </c>
    </row>
    <row r="5932" spans="1:19">
      <c r="A5932" t="s">
        <v>14505</v>
      </c>
      <c r="B5932" t="s">
        <v>986</v>
      </c>
      <c r="C5932" t="s">
        <v>121</v>
      </c>
      <c r="D5932" t="s">
        <v>30</v>
      </c>
      <c r="E5932">
        <v>645.66999999999996</v>
      </c>
      <c r="F5932" t="s">
        <v>23</v>
      </c>
      <c r="G5932" t="s">
        <v>24</v>
      </c>
      <c r="H5932">
        <v>6.36</v>
      </c>
      <c r="I5932">
        <v>0</v>
      </c>
      <c r="J5932" t="s">
        <v>31</v>
      </c>
      <c r="K5932">
        <v>481346</v>
      </c>
      <c r="L5932">
        <v>15</v>
      </c>
      <c r="M5932">
        <v>0</v>
      </c>
      <c r="N5932">
        <v>0</v>
      </c>
      <c r="O5932">
        <v>0</v>
      </c>
      <c r="P5932">
        <v>0</v>
      </c>
      <c r="Q5932">
        <v>0</v>
      </c>
      <c r="R5932" t="s">
        <v>14506</v>
      </c>
    </row>
    <row r="5933" spans="1:19">
      <c r="A5933" t="s">
        <v>14507</v>
      </c>
      <c r="B5933" t="s">
        <v>2941</v>
      </c>
      <c r="C5933" t="s">
        <v>35</v>
      </c>
      <c r="D5933" t="s">
        <v>22</v>
      </c>
      <c r="E5933">
        <v>1219.27</v>
      </c>
      <c r="F5933" t="s">
        <v>23</v>
      </c>
      <c r="G5933" t="s">
        <v>24</v>
      </c>
      <c r="H5933">
        <v>2.3199999999999998</v>
      </c>
      <c r="I5933">
        <v>0</v>
      </c>
      <c r="J5933" t="s">
        <v>48</v>
      </c>
      <c r="K5933">
        <v>494465</v>
      </c>
      <c r="L5933">
        <v>19</v>
      </c>
      <c r="M5933">
        <v>0</v>
      </c>
      <c r="N5933">
        <v>0</v>
      </c>
      <c r="O5933">
        <v>0</v>
      </c>
      <c r="P5933">
        <v>0</v>
      </c>
      <c r="Q5933">
        <v>0</v>
      </c>
      <c r="R5933" t="s">
        <v>14508</v>
      </c>
    </row>
    <row r="5934" spans="1:19">
      <c r="A5934" t="s">
        <v>14509</v>
      </c>
      <c r="B5934" t="s">
        <v>2009</v>
      </c>
      <c r="C5934" t="s">
        <v>29</v>
      </c>
      <c r="D5934" t="s">
        <v>54</v>
      </c>
      <c r="E5934">
        <v>166.43</v>
      </c>
      <c r="F5934" t="s">
        <v>39</v>
      </c>
      <c r="G5934" t="s">
        <v>40</v>
      </c>
      <c r="H5934">
        <v>13.26</v>
      </c>
      <c r="I5934">
        <v>0</v>
      </c>
      <c r="J5934" t="s">
        <v>48</v>
      </c>
      <c r="K5934">
        <v>477199</v>
      </c>
      <c r="L5934">
        <v>66</v>
      </c>
      <c r="M5934">
        <v>0</v>
      </c>
      <c r="N5934">
        <v>0</v>
      </c>
      <c r="O5934">
        <v>1</v>
      </c>
      <c r="P5934">
        <v>1</v>
      </c>
      <c r="Q5934">
        <v>0</v>
      </c>
      <c r="R5934" t="s">
        <v>14510</v>
      </c>
    </row>
    <row r="5935" spans="1:19">
      <c r="A5935" t="s">
        <v>14511</v>
      </c>
      <c r="B5935" t="s">
        <v>14512</v>
      </c>
      <c r="C5935" t="s">
        <v>44</v>
      </c>
      <c r="D5935" t="s">
        <v>22</v>
      </c>
      <c r="E5935">
        <v>360.88</v>
      </c>
      <c r="F5935" t="s">
        <v>23</v>
      </c>
      <c r="G5935" t="s">
        <v>24</v>
      </c>
      <c r="H5935">
        <v>11.87</v>
      </c>
      <c r="I5935">
        <v>0</v>
      </c>
      <c r="J5935" t="s">
        <v>144</v>
      </c>
      <c r="K5935">
        <v>544660</v>
      </c>
      <c r="L5935">
        <v>12</v>
      </c>
      <c r="M5935">
        <v>0</v>
      </c>
      <c r="N5935">
        <v>0</v>
      </c>
      <c r="O5935">
        <v>0</v>
      </c>
      <c r="P5935">
        <v>0</v>
      </c>
      <c r="Q5935">
        <v>0</v>
      </c>
      <c r="R5935" t="s">
        <v>14513</v>
      </c>
    </row>
    <row r="5936" spans="1:19">
      <c r="A5936" t="s">
        <v>14514</v>
      </c>
      <c r="B5936" t="s">
        <v>4510</v>
      </c>
      <c r="C5936" t="s">
        <v>35</v>
      </c>
      <c r="D5936" t="s">
        <v>30</v>
      </c>
      <c r="E5936">
        <v>192.51</v>
      </c>
      <c r="F5936" t="s">
        <v>23</v>
      </c>
      <c r="G5936" t="s">
        <v>24</v>
      </c>
      <c r="H5936">
        <v>9.0500000000000007</v>
      </c>
      <c r="I5936">
        <v>0</v>
      </c>
      <c r="J5936" t="s">
        <v>25</v>
      </c>
      <c r="K5936">
        <v>473351</v>
      </c>
      <c r="L5936">
        <v>11</v>
      </c>
      <c r="M5936">
        <v>0</v>
      </c>
      <c r="N5936">
        <v>0</v>
      </c>
      <c r="O5936">
        <v>0</v>
      </c>
      <c r="P5936">
        <v>0</v>
      </c>
      <c r="Q5936">
        <v>0</v>
      </c>
      <c r="R5936" t="s">
        <v>14515</v>
      </c>
    </row>
    <row r="5937" spans="1:19">
      <c r="A5937" t="s">
        <v>14516</v>
      </c>
      <c r="B5937" t="s">
        <v>6176</v>
      </c>
      <c r="C5937" t="s">
        <v>29</v>
      </c>
      <c r="D5937" t="s">
        <v>70</v>
      </c>
      <c r="E5937">
        <v>300.08</v>
      </c>
      <c r="F5937" t="s">
        <v>23</v>
      </c>
      <c r="G5937" t="s">
        <v>24</v>
      </c>
      <c r="H5937">
        <v>3.36</v>
      </c>
      <c r="I5937">
        <v>0</v>
      </c>
      <c r="J5937" t="s">
        <v>31</v>
      </c>
      <c r="K5937">
        <v>465021</v>
      </c>
      <c r="L5937">
        <v>14</v>
      </c>
      <c r="M5937">
        <v>0</v>
      </c>
      <c r="N5937">
        <v>0</v>
      </c>
      <c r="O5937">
        <v>0</v>
      </c>
      <c r="P5937">
        <v>0</v>
      </c>
      <c r="Q5937">
        <v>0</v>
      </c>
      <c r="R5937" t="s">
        <v>14517</v>
      </c>
    </row>
    <row r="5938" spans="1:19">
      <c r="A5938" t="s">
        <v>14518</v>
      </c>
      <c r="B5938" t="s">
        <v>5993</v>
      </c>
      <c r="C5938" t="s">
        <v>44</v>
      </c>
      <c r="D5938" t="s">
        <v>30</v>
      </c>
      <c r="E5938">
        <v>270.22000000000003</v>
      </c>
      <c r="F5938" t="s">
        <v>39</v>
      </c>
      <c r="G5938" t="s">
        <v>40</v>
      </c>
      <c r="H5938">
        <v>4.67</v>
      </c>
      <c r="I5938">
        <v>0</v>
      </c>
      <c r="J5938" t="s">
        <v>25</v>
      </c>
      <c r="K5938">
        <v>491277</v>
      </c>
      <c r="L5938">
        <v>49</v>
      </c>
      <c r="M5938">
        <v>1</v>
      </c>
      <c r="N5938">
        <v>0</v>
      </c>
      <c r="O5938">
        <v>0</v>
      </c>
      <c r="P5938">
        <v>0</v>
      </c>
      <c r="Q5938">
        <v>1</v>
      </c>
      <c r="R5938" t="s">
        <v>14519</v>
      </c>
    </row>
    <row r="5939" spans="1:19">
      <c r="A5939" t="s">
        <v>14520</v>
      </c>
      <c r="B5939" t="s">
        <v>9169</v>
      </c>
      <c r="C5939" t="s">
        <v>21</v>
      </c>
      <c r="D5939" t="s">
        <v>70</v>
      </c>
      <c r="E5939">
        <v>210.3</v>
      </c>
      <c r="F5939" t="s">
        <v>23</v>
      </c>
      <c r="G5939" t="s">
        <v>24</v>
      </c>
      <c r="H5939">
        <v>0.72</v>
      </c>
      <c r="I5939">
        <v>0</v>
      </c>
      <c r="J5939" t="s">
        <v>25</v>
      </c>
      <c r="K5939">
        <v>549983</v>
      </c>
      <c r="L5939">
        <v>23</v>
      </c>
      <c r="M5939">
        <v>0</v>
      </c>
      <c r="N5939">
        <v>0</v>
      </c>
      <c r="O5939">
        <v>0</v>
      </c>
      <c r="P5939">
        <v>0</v>
      </c>
      <c r="Q5939">
        <v>0</v>
      </c>
      <c r="R5939" t="s">
        <v>14521</v>
      </c>
    </row>
    <row r="5940" spans="1:19">
      <c r="A5940" t="s">
        <v>14522</v>
      </c>
      <c r="B5940" t="s">
        <v>9426</v>
      </c>
      <c r="C5940" t="s">
        <v>121</v>
      </c>
      <c r="D5940" t="s">
        <v>30</v>
      </c>
      <c r="E5940">
        <v>1141.98</v>
      </c>
      <c r="F5940" t="s">
        <v>23</v>
      </c>
      <c r="G5940" t="s">
        <v>24</v>
      </c>
      <c r="H5940">
        <v>6.59</v>
      </c>
      <c r="I5940">
        <v>0</v>
      </c>
      <c r="J5940" t="s">
        <v>48</v>
      </c>
      <c r="K5940">
        <v>413494</v>
      </c>
      <c r="L5940">
        <v>38</v>
      </c>
      <c r="M5940">
        <v>0</v>
      </c>
      <c r="N5940">
        <v>1</v>
      </c>
      <c r="O5940">
        <v>0</v>
      </c>
      <c r="P5940">
        <v>0</v>
      </c>
      <c r="Q5940">
        <v>0</v>
      </c>
      <c r="R5940" t="s">
        <v>14523</v>
      </c>
    </row>
    <row r="5941" spans="1:19">
      <c r="A5941" t="s">
        <v>14524</v>
      </c>
      <c r="B5941" t="s">
        <v>94</v>
      </c>
      <c r="C5941" t="s">
        <v>60</v>
      </c>
      <c r="D5941" t="s">
        <v>22</v>
      </c>
      <c r="E5941">
        <v>150.93</v>
      </c>
      <c r="F5941" t="s">
        <v>23</v>
      </c>
      <c r="G5941" t="s">
        <v>24</v>
      </c>
      <c r="H5941">
        <v>7.86</v>
      </c>
      <c r="I5941">
        <v>0</v>
      </c>
      <c r="J5941" t="s">
        <v>48</v>
      </c>
      <c r="K5941">
        <v>487190</v>
      </c>
      <c r="L5941">
        <v>24</v>
      </c>
      <c r="M5941">
        <v>0</v>
      </c>
      <c r="N5941">
        <v>0</v>
      </c>
      <c r="O5941">
        <v>0</v>
      </c>
      <c r="P5941">
        <v>0</v>
      </c>
      <c r="Q5941">
        <v>0</v>
      </c>
      <c r="R5941" t="s">
        <v>14525</v>
      </c>
    </row>
    <row r="5942" spans="1:19">
      <c r="A5942" t="s">
        <v>14526</v>
      </c>
      <c r="B5942" t="s">
        <v>2269</v>
      </c>
      <c r="C5942" t="s">
        <v>95</v>
      </c>
      <c r="D5942" t="s">
        <v>70</v>
      </c>
      <c r="E5942">
        <v>212.38</v>
      </c>
      <c r="F5942" t="s">
        <v>23</v>
      </c>
      <c r="G5942" t="s">
        <v>24</v>
      </c>
      <c r="H5942">
        <v>10.199999999999999</v>
      </c>
      <c r="I5942">
        <v>0</v>
      </c>
      <c r="J5942" t="s">
        <v>31</v>
      </c>
      <c r="K5942">
        <v>432273</v>
      </c>
      <c r="L5942">
        <v>22</v>
      </c>
      <c r="M5942">
        <v>0</v>
      </c>
      <c r="N5942">
        <v>0</v>
      </c>
      <c r="O5942">
        <v>0</v>
      </c>
      <c r="P5942">
        <v>0</v>
      </c>
      <c r="Q5942">
        <v>0</v>
      </c>
      <c r="R5942" t="s">
        <v>14527</v>
      </c>
    </row>
    <row r="5943" spans="1:19">
      <c r="A5943" t="s">
        <v>14528</v>
      </c>
      <c r="B5943" t="s">
        <v>1691</v>
      </c>
      <c r="C5943" t="s">
        <v>95</v>
      </c>
      <c r="D5943" t="s">
        <v>22</v>
      </c>
      <c r="E5943">
        <v>110.29</v>
      </c>
      <c r="F5943" t="s">
        <v>23</v>
      </c>
      <c r="G5943" t="s">
        <v>24</v>
      </c>
      <c r="H5943">
        <v>9.7200000000000006</v>
      </c>
      <c r="I5943">
        <v>0</v>
      </c>
      <c r="J5943" t="s">
        <v>25</v>
      </c>
      <c r="K5943">
        <v>481628</v>
      </c>
      <c r="L5943">
        <v>30</v>
      </c>
      <c r="M5943">
        <v>0</v>
      </c>
      <c r="N5943">
        <v>0</v>
      </c>
      <c r="O5943">
        <v>0</v>
      </c>
      <c r="P5943">
        <v>1</v>
      </c>
      <c r="Q5943">
        <v>0</v>
      </c>
      <c r="R5943" t="s">
        <v>14529</v>
      </c>
    </row>
    <row r="5944" spans="1:19">
      <c r="A5944" t="s">
        <v>14530</v>
      </c>
      <c r="B5944" t="s">
        <v>13803</v>
      </c>
      <c r="C5944" t="s">
        <v>121</v>
      </c>
      <c r="D5944" t="s">
        <v>70</v>
      </c>
      <c r="E5944">
        <v>81.09</v>
      </c>
      <c r="F5944" t="s">
        <v>39</v>
      </c>
      <c r="G5944" t="s">
        <v>24</v>
      </c>
      <c r="H5944">
        <v>7.64</v>
      </c>
      <c r="I5944">
        <v>0</v>
      </c>
      <c r="J5944" t="s">
        <v>48</v>
      </c>
      <c r="K5944">
        <v>406593</v>
      </c>
      <c r="L5944">
        <v>17</v>
      </c>
      <c r="M5944">
        <v>0</v>
      </c>
      <c r="N5944">
        <v>0</v>
      </c>
      <c r="O5944">
        <v>0</v>
      </c>
      <c r="P5944">
        <v>0</v>
      </c>
      <c r="Q5944">
        <v>0</v>
      </c>
      <c r="R5944" t="s">
        <v>14531</v>
      </c>
      <c r="S5944" t="s">
        <v>50</v>
      </c>
    </row>
    <row r="5945" spans="1:19">
      <c r="A5945" t="s">
        <v>14532</v>
      </c>
      <c r="B5945" t="s">
        <v>8060</v>
      </c>
      <c r="C5945" t="s">
        <v>60</v>
      </c>
      <c r="D5945" t="s">
        <v>70</v>
      </c>
      <c r="E5945">
        <v>457.57</v>
      </c>
      <c r="F5945" t="s">
        <v>23</v>
      </c>
      <c r="G5945" t="s">
        <v>24</v>
      </c>
      <c r="H5945">
        <v>1.57</v>
      </c>
      <c r="I5945">
        <v>0</v>
      </c>
      <c r="J5945" t="s">
        <v>25</v>
      </c>
      <c r="K5945">
        <v>445465</v>
      </c>
      <c r="L5945">
        <v>33</v>
      </c>
      <c r="M5945">
        <v>0</v>
      </c>
      <c r="N5945">
        <v>0</v>
      </c>
      <c r="O5945">
        <v>0</v>
      </c>
      <c r="P5945">
        <v>1</v>
      </c>
      <c r="Q5945">
        <v>0</v>
      </c>
      <c r="R5945" t="s">
        <v>14533</v>
      </c>
    </row>
    <row r="5946" spans="1:19">
      <c r="A5946" t="s">
        <v>14534</v>
      </c>
      <c r="B5946" t="s">
        <v>2591</v>
      </c>
      <c r="C5946" t="s">
        <v>44</v>
      </c>
      <c r="D5946" t="s">
        <v>30</v>
      </c>
      <c r="E5946">
        <v>89.25</v>
      </c>
      <c r="F5946" t="s">
        <v>23</v>
      </c>
      <c r="G5946" t="s">
        <v>24</v>
      </c>
      <c r="H5946">
        <v>9.1</v>
      </c>
      <c r="I5946">
        <v>0</v>
      </c>
      <c r="J5946" t="s">
        <v>48</v>
      </c>
      <c r="K5946">
        <v>538562</v>
      </c>
      <c r="L5946">
        <v>22</v>
      </c>
      <c r="M5946">
        <v>0</v>
      </c>
      <c r="N5946">
        <v>0</v>
      </c>
      <c r="O5946">
        <v>0</v>
      </c>
      <c r="P5946">
        <v>0</v>
      </c>
      <c r="Q5946">
        <v>0</v>
      </c>
      <c r="R5946" t="s">
        <v>14535</v>
      </c>
    </row>
    <row r="5947" spans="1:19">
      <c r="A5947" t="s">
        <v>14536</v>
      </c>
      <c r="B5947" t="s">
        <v>2523</v>
      </c>
      <c r="C5947" t="s">
        <v>21</v>
      </c>
      <c r="D5947" t="s">
        <v>30</v>
      </c>
      <c r="E5947">
        <v>514.69000000000005</v>
      </c>
      <c r="F5947" t="s">
        <v>23</v>
      </c>
      <c r="G5947" t="s">
        <v>24</v>
      </c>
      <c r="H5947">
        <v>11</v>
      </c>
      <c r="I5947">
        <v>0</v>
      </c>
      <c r="J5947" t="s">
        <v>48</v>
      </c>
      <c r="K5947">
        <v>410151</v>
      </c>
      <c r="L5947">
        <v>13</v>
      </c>
      <c r="M5947">
        <v>0</v>
      </c>
      <c r="N5947">
        <v>0</v>
      </c>
      <c r="O5947">
        <v>0</v>
      </c>
      <c r="P5947">
        <v>0</v>
      </c>
      <c r="Q5947">
        <v>0</v>
      </c>
      <c r="R5947" t="s">
        <v>14537</v>
      </c>
    </row>
    <row r="5948" spans="1:19">
      <c r="A5948" t="s">
        <v>14538</v>
      </c>
      <c r="B5948" t="s">
        <v>4712</v>
      </c>
      <c r="C5948" t="s">
        <v>44</v>
      </c>
      <c r="D5948" t="s">
        <v>54</v>
      </c>
      <c r="E5948">
        <v>159.16999999999999</v>
      </c>
      <c r="F5948" t="s">
        <v>23</v>
      </c>
      <c r="G5948" t="s">
        <v>24</v>
      </c>
      <c r="H5948">
        <v>17.73</v>
      </c>
      <c r="I5948">
        <v>0</v>
      </c>
      <c r="J5948" t="s">
        <v>31</v>
      </c>
      <c r="K5948">
        <v>501799</v>
      </c>
      <c r="L5948">
        <v>10</v>
      </c>
      <c r="M5948">
        <v>0</v>
      </c>
      <c r="N5948">
        <v>0</v>
      </c>
      <c r="O5948">
        <v>0</v>
      </c>
      <c r="P5948">
        <v>0</v>
      </c>
      <c r="Q5948">
        <v>0</v>
      </c>
      <c r="R5948" t="s">
        <v>14539</v>
      </c>
    </row>
    <row r="5949" spans="1:19">
      <c r="A5949" t="s">
        <v>14540</v>
      </c>
      <c r="B5949" t="s">
        <v>2469</v>
      </c>
      <c r="C5949" t="s">
        <v>29</v>
      </c>
      <c r="D5949" t="s">
        <v>70</v>
      </c>
      <c r="E5949">
        <v>328.56</v>
      </c>
      <c r="F5949" t="s">
        <v>39</v>
      </c>
      <c r="G5949" t="s">
        <v>40</v>
      </c>
      <c r="H5949">
        <v>8</v>
      </c>
      <c r="I5949">
        <v>0</v>
      </c>
      <c r="J5949" t="s">
        <v>31</v>
      </c>
      <c r="K5949">
        <v>433761</v>
      </c>
      <c r="L5949">
        <v>16</v>
      </c>
      <c r="M5949">
        <v>0</v>
      </c>
      <c r="N5949">
        <v>0</v>
      </c>
      <c r="O5949">
        <v>0</v>
      </c>
      <c r="P5949">
        <v>0</v>
      </c>
      <c r="Q5949">
        <v>0</v>
      </c>
      <c r="R5949" t="s">
        <v>14541</v>
      </c>
    </row>
    <row r="5950" spans="1:19">
      <c r="A5950" t="s">
        <v>14542</v>
      </c>
      <c r="B5950" t="s">
        <v>4757</v>
      </c>
      <c r="C5950" t="s">
        <v>35</v>
      </c>
      <c r="D5950" t="s">
        <v>70</v>
      </c>
      <c r="E5950">
        <v>45.09</v>
      </c>
      <c r="F5950" t="s">
        <v>55</v>
      </c>
      <c r="G5950" t="s">
        <v>24</v>
      </c>
      <c r="H5950">
        <v>0.94</v>
      </c>
      <c r="I5950">
        <v>0</v>
      </c>
      <c r="J5950" t="s">
        <v>31</v>
      </c>
      <c r="K5950">
        <v>404496</v>
      </c>
      <c r="L5950">
        <v>17</v>
      </c>
      <c r="M5950">
        <v>0</v>
      </c>
      <c r="N5950">
        <v>0</v>
      </c>
      <c r="O5950">
        <v>0</v>
      </c>
      <c r="P5950">
        <v>0</v>
      </c>
      <c r="Q5950">
        <v>0</v>
      </c>
      <c r="R5950" t="s">
        <v>14543</v>
      </c>
      <c r="S5950" t="s">
        <v>57</v>
      </c>
    </row>
    <row r="5951" spans="1:19">
      <c r="A5951" t="s">
        <v>14544</v>
      </c>
      <c r="B5951" t="s">
        <v>2915</v>
      </c>
      <c r="C5951" t="s">
        <v>121</v>
      </c>
      <c r="D5951" t="s">
        <v>54</v>
      </c>
      <c r="E5951">
        <v>995.16</v>
      </c>
      <c r="F5951" t="s">
        <v>55</v>
      </c>
      <c r="G5951" t="s">
        <v>40</v>
      </c>
      <c r="H5951">
        <v>12.32</v>
      </c>
      <c r="I5951">
        <v>0</v>
      </c>
      <c r="J5951" t="s">
        <v>25</v>
      </c>
      <c r="K5951">
        <v>429174</v>
      </c>
      <c r="L5951">
        <v>24</v>
      </c>
      <c r="M5951">
        <v>0</v>
      </c>
      <c r="N5951">
        <v>0</v>
      </c>
      <c r="O5951">
        <v>0</v>
      </c>
      <c r="P5951">
        <v>0</v>
      </c>
      <c r="Q5951">
        <v>0</v>
      </c>
      <c r="R5951" t="s">
        <v>14545</v>
      </c>
    </row>
    <row r="5952" spans="1:19">
      <c r="A5952" t="s">
        <v>14546</v>
      </c>
      <c r="B5952" t="s">
        <v>1103</v>
      </c>
      <c r="C5952" t="s">
        <v>95</v>
      </c>
      <c r="D5952" t="s">
        <v>70</v>
      </c>
      <c r="E5952">
        <v>365.54</v>
      </c>
      <c r="F5952" t="s">
        <v>23</v>
      </c>
      <c r="G5952" t="s">
        <v>24</v>
      </c>
      <c r="H5952">
        <v>10.25</v>
      </c>
      <c r="I5952">
        <v>0</v>
      </c>
      <c r="J5952" t="s">
        <v>25</v>
      </c>
      <c r="K5952">
        <v>441663</v>
      </c>
      <c r="L5952">
        <v>24</v>
      </c>
      <c r="M5952">
        <v>0</v>
      </c>
      <c r="N5952">
        <v>0</v>
      </c>
      <c r="O5952">
        <v>0</v>
      </c>
      <c r="P5952">
        <v>0</v>
      </c>
      <c r="Q5952">
        <v>0</v>
      </c>
      <c r="R5952" t="s">
        <v>14547</v>
      </c>
    </row>
    <row r="5953" spans="1:19">
      <c r="A5953" t="s">
        <v>14548</v>
      </c>
      <c r="B5953" t="s">
        <v>2915</v>
      </c>
      <c r="C5953" t="s">
        <v>44</v>
      </c>
      <c r="D5953" t="s">
        <v>30</v>
      </c>
      <c r="E5953">
        <v>109.66</v>
      </c>
      <c r="F5953" t="s">
        <v>55</v>
      </c>
      <c r="G5953" t="s">
        <v>40</v>
      </c>
      <c r="H5953">
        <v>1.63</v>
      </c>
      <c r="I5953">
        <v>0</v>
      </c>
      <c r="J5953" t="s">
        <v>31</v>
      </c>
      <c r="K5953">
        <v>479819</v>
      </c>
      <c r="L5953">
        <v>21</v>
      </c>
      <c r="M5953">
        <v>0</v>
      </c>
      <c r="N5953">
        <v>0</v>
      </c>
      <c r="O5953">
        <v>0</v>
      </c>
      <c r="P5953">
        <v>0</v>
      </c>
      <c r="Q5953">
        <v>0</v>
      </c>
      <c r="R5953" t="s">
        <v>14549</v>
      </c>
    </row>
    <row r="5954" spans="1:19">
      <c r="A5954" t="s">
        <v>14550</v>
      </c>
      <c r="B5954" t="s">
        <v>10774</v>
      </c>
      <c r="C5954" t="s">
        <v>21</v>
      </c>
      <c r="D5954" t="s">
        <v>70</v>
      </c>
      <c r="E5954">
        <v>698.8</v>
      </c>
      <c r="F5954" t="s">
        <v>23</v>
      </c>
      <c r="G5954" t="s">
        <v>24</v>
      </c>
      <c r="H5954">
        <v>3.81</v>
      </c>
      <c r="I5954">
        <v>0</v>
      </c>
      <c r="J5954" t="s">
        <v>144</v>
      </c>
      <c r="K5954">
        <v>451516</v>
      </c>
      <c r="L5954">
        <v>44</v>
      </c>
      <c r="M5954">
        <v>0</v>
      </c>
      <c r="N5954">
        <v>0</v>
      </c>
      <c r="O5954">
        <v>0</v>
      </c>
      <c r="P5954">
        <v>1</v>
      </c>
      <c r="Q5954">
        <v>0</v>
      </c>
      <c r="R5954" t="s">
        <v>14551</v>
      </c>
    </row>
    <row r="5955" spans="1:19">
      <c r="A5955" t="s">
        <v>14552</v>
      </c>
      <c r="B5955" t="s">
        <v>14553</v>
      </c>
      <c r="C5955" t="s">
        <v>29</v>
      </c>
      <c r="D5955" t="s">
        <v>30</v>
      </c>
      <c r="E5955">
        <v>188.56</v>
      </c>
      <c r="F5955" t="s">
        <v>23</v>
      </c>
      <c r="G5955" t="s">
        <v>24</v>
      </c>
      <c r="H5955">
        <v>7.12</v>
      </c>
      <c r="I5955">
        <v>0</v>
      </c>
      <c r="J5955" t="s">
        <v>25</v>
      </c>
      <c r="K5955">
        <v>408273</v>
      </c>
      <c r="L5955">
        <v>17</v>
      </c>
      <c r="M5955">
        <v>0</v>
      </c>
      <c r="N5955">
        <v>0</v>
      </c>
      <c r="O5955">
        <v>0</v>
      </c>
      <c r="P5955">
        <v>0</v>
      </c>
      <c r="Q5955">
        <v>0</v>
      </c>
      <c r="R5955" t="s">
        <v>14554</v>
      </c>
    </row>
    <row r="5956" spans="1:19">
      <c r="A5956" t="s">
        <v>14555</v>
      </c>
      <c r="B5956" t="s">
        <v>2508</v>
      </c>
      <c r="C5956" t="s">
        <v>29</v>
      </c>
      <c r="D5956" t="s">
        <v>70</v>
      </c>
      <c r="E5956">
        <v>76.94</v>
      </c>
      <c r="F5956" t="s">
        <v>23</v>
      </c>
      <c r="G5956" t="s">
        <v>24</v>
      </c>
      <c r="H5956">
        <v>4.8</v>
      </c>
      <c r="I5956">
        <v>0</v>
      </c>
      <c r="J5956" t="s">
        <v>25</v>
      </c>
      <c r="K5956">
        <v>493187</v>
      </c>
      <c r="L5956">
        <v>23</v>
      </c>
      <c r="M5956">
        <v>0</v>
      </c>
      <c r="N5956">
        <v>0</v>
      </c>
      <c r="O5956">
        <v>0</v>
      </c>
      <c r="P5956">
        <v>0</v>
      </c>
      <c r="Q5956">
        <v>0</v>
      </c>
      <c r="R5956" t="s">
        <v>14556</v>
      </c>
    </row>
    <row r="5957" spans="1:19">
      <c r="A5957" t="s">
        <v>14557</v>
      </c>
      <c r="B5957" t="s">
        <v>12562</v>
      </c>
      <c r="C5957" t="s">
        <v>35</v>
      </c>
      <c r="D5957" t="s">
        <v>22</v>
      </c>
      <c r="E5957">
        <v>942.85</v>
      </c>
      <c r="F5957" t="s">
        <v>39</v>
      </c>
      <c r="G5957" t="s">
        <v>40</v>
      </c>
      <c r="H5957">
        <v>5.01</v>
      </c>
      <c r="I5957">
        <v>0</v>
      </c>
      <c r="J5957" t="s">
        <v>48</v>
      </c>
      <c r="K5957">
        <v>481295</v>
      </c>
      <c r="L5957">
        <v>37</v>
      </c>
      <c r="M5957">
        <v>0</v>
      </c>
      <c r="N5957">
        <v>1</v>
      </c>
      <c r="O5957">
        <v>0</v>
      </c>
      <c r="P5957">
        <v>0</v>
      </c>
      <c r="Q5957">
        <v>0</v>
      </c>
      <c r="R5957" t="s">
        <v>14558</v>
      </c>
    </row>
    <row r="5958" spans="1:19">
      <c r="A5958" t="s">
        <v>14559</v>
      </c>
      <c r="B5958" t="s">
        <v>4303</v>
      </c>
      <c r="C5958" t="s">
        <v>53</v>
      </c>
      <c r="D5958" t="s">
        <v>30</v>
      </c>
      <c r="E5958">
        <v>693.31</v>
      </c>
      <c r="F5958" t="s">
        <v>39</v>
      </c>
      <c r="G5958" t="s">
        <v>40</v>
      </c>
      <c r="H5958">
        <v>5.95</v>
      </c>
      <c r="I5958">
        <v>0</v>
      </c>
      <c r="J5958" t="s">
        <v>48</v>
      </c>
      <c r="K5958">
        <v>427826</v>
      </c>
      <c r="L5958">
        <v>22</v>
      </c>
      <c r="M5958">
        <v>0</v>
      </c>
      <c r="N5958">
        <v>0</v>
      </c>
      <c r="O5958">
        <v>0</v>
      </c>
      <c r="P5958">
        <v>0</v>
      </c>
      <c r="Q5958">
        <v>0</v>
      </c>
      <c r="R5958" t="s">
        <v>14560</v>
      </c>
    </row>
    <row r="5959" spans="1:19">
      <c r="A5959" t="s">
        <v>14561</v>
      </c>
      <c r="B5959" t="s">
        <v>8933</v>
      </c>
      <c r="C5959" t="s">
        <v>44</v>
      </c>
      <c r="D5959" t="s">
        <v>70</v>
      </c>
      <c r="E5959">
        <v>579.28</v>
      </c>
      <c r="F5959" t="s">
        <v>23</v>
      </c>
      <c r="G5959" t="s">
        <v>24</v>
      </c>
      <c r="H5959">
        <v>0.93</v>
      </c>
      <c r="I5959">
        <v>0</v>
      </c>
      <c r="J5959" t="s">
        <v>25</v>
      </c>
      <c r="K5959">
        <v>440854</v>
      </c>
      <c r="L5959">
        <v>15</v>
      </c>
      <c r="M5959">
        <v>0</v>
      </c>
      <c r="N5959">
        <v>0</v>
      </c>
      <c r="O5959">
        <v>0</v>
      </c>
      <c r="P5959">
        <v>0</v>
      </c>
      <c r="Q5959">
        <v>0</v>
      </c>
      <c r="R5959" t="s">
        <v>14562</v>
      </c>
    </row>
    <row r="5960" spans="1:19">
      <c r="A5960" t="s">
        <v>14563</v>
      </c>
      <c r="B5960" t="s">
        <v>1747</v>
      </c>
      <c r="C5960" t="s">
        <v>128</v>
      </c>
      <c r="D5960" t="s">
        <v>22</v>
      </c>
      <c r="E5960">
        <v>358.04</v>
      </c>
      <c r="F5960" t="s">
        <v>55</v>
      </c>
      <c r="G5960" t="s">
        <v>24</v>
      </c>
      <c r="H5960">
        <v>10.130000000000001</v>
      </c>
      <c r="I5960">
        <v>0</v>
      </c>
      <c r="J5960" t="s">
        <v>144</v>
      </c>
      <c r="K5960">
        <v>525983</v>
      </c>
      <c r="L5960">
        <v>14</v>
      </c>
      <c r="M5960">
        <v>0</v>
      </c>
      <c r="N5960">
        <v>0</v>
      </c>
      <c r="O5960">
        <v>0</v>
      </c>
      <c r="P5960">
        <v>0</v>
      </c>
      <c r="Q5960">
        <v>0</v>
      </c>
      <c r="R5960" t="s">
        <v>14564</v>
      </c>
      <c r="S5960" t="s">
        <v>57</v>
      </c>
    </row>
    <row r="5961" spans="1:19">
      <c r="A5961" t="s">
        <v>14565</v>
      </c>
      <c r="B5961" t="s">
        <v>10505</v>
      </c>
      <c r="C5961" t="s">
        <v>35</v>
      </c>
      <c r="D5961" t="s">
        <v>22</v>
      </c>
      <c r="E5961">
        <v>846.36</v>
      </c>
      <c r="F5961" t="s">
        <v>23</v>
      </c>
      <c r="G5961" t="s">
        <v>24</v>
      </c>
      <c r="H5961">
        <v>3.4</v>
      </c>
      <c r="I5961">
        <v>0</v>
      </c>
      <c r="J5961" t="s">
        <v>31</v>
      </c>
      <c r="K5961">
        <v>439131</v>
      </c>
      <c r="L5961">
        <v>13</v>
      </c>
      <c r="M5961">
        <v>0</v>
      </c>
      <c r="N5961">
        <v>0</v>
      </c>
      <c r="O5961">
        <v>0</v>
      </c>
      <c r="P5961">
        <v>0</v>
      </c>
      <c r="Q5961">
        <v>0</v>
      </c>
      <c r="R5961" t="s">
        <v>14566</v>
      </c>
    </row>
    <row r="5962" spans="1:19">
      <c r="A5962" t="s">
        <v>14567</v>
      </c>
      <c r="B5962" t="s">
        <v>7615</v>
      </c>
      <c r="C5962" t="s">
        <v>53</v>
      </c>
      <c r="D5962" t="s">
        <v>30</v>
      </c>
      <c r="E5962">
        <v>698.89</v>
      </c>
      <c r="F5962" t="s">
        <v>39</v>
      </c>
      <c r="G5962" t="s">
        <v>40</v>
      </c>
      <c r="H5962">
        <v>9.7799999999999994</v>
      </c>
      <c r="I5962">
        <v>0</v>
      </c>
      <c r="J5962" t="s">
        <v>25</v>
      </c>
      <c r="K5962">
        <v>535142</v>
      </c>
      <c r="L5962">
        <v>49</v>
      </c>
      <c r="M5962">
        <v>0</v>
      </c>
      <c r="N5962">
        <v>0</v>
      </c>
      <c r="O5962">
        <v>1</v>
      </c>
      <c r="P5962">
        <v>0</v>
      </c>
      <c r="Q5962">
        <v>0</v>
      </c>
      <c r="R5962" t="s">
        <v>14568</v>
      </c>
    </row>
    <row r="5963" spans="1:19">
      <c r="A5963" t="s">
        <v>14569</v>
      </c>
      <c r="B5963" t="s">
        <v>13542</v>
      </c>
      <c r="C5963" t="s">
        <v>44</v>
      </c>
      <c r="D5963" t="s">
        <v>70</v>
      </c>
      <c r="E5963">
        <v>505.45</v>
      </c>
      <c r="F5963" t="s">
        <v>55</v>
      </c>
      <c r="G5963" t="s">
        <v>24</v>
      </c>
      <c r="H5963">
        <v>6.77</v>
      </c>
      <c r="I5963">
        <v>0</v>
      </c>
      <c r="J5963" t="s">
        <v>48</v>
      </c>
      <c r="K5963">
        <v>441510</v>
      </c>
      <c r="L5963">
        <v>15</v>
      </c>
      <c r="M5963">
        <v>0</v>
      </c>
      <c r="N5963">
        <v>0</v>
      </c>
      <c r="O5963">
        <v>0</v>
      </c>
      <c r="P5963">
        <v>0</v>
      </c>
      <c r="Q5963">
        <v>0</v>
      </c>
      <c r="R5963" t="s">
        <v>14570</v>
      </c>
      <c r="S5963" t="s">
        <v>57</v>
      </c>
    </row>
    <row r="5964" spans="1:19">
      <c r="A5964" t="s">
        <v>14571</v>
      </c>
      <c r="B5964" t="s">
        <v>9892</v>
      </c>
      <c r="C5964" t="s">
        <v>121</v>
      </c>
      <c r="D5964" t="s">
        <v>22</v>
      </c>
      <c r="E5964">
        <v>564.70000000000005</v>
      </c>
      <c r="F5964" t="s">
        <v>23</v>
      </c>
      <c r="G5964" t="s">
        <v>24</v>
      </c>
      <c r="H5964">
        <v>11.5</v>
      </c>
      <c r="I5964">
        <v>0</v>
      </c>
      <c r="J5964" t="s">
        <v>144</v>
      </c>
      <c r="K5964">
        <v>494924</v>
      </c>
      <c r="L5964">
        <v>10</v>
      </c>
      <c r="M5964">
        <v>0</v>
      </c>
      <c r="N5964">
        <v>0</v>
      </c>
      <c r="O5964">
        <v>0</v>
      </c>
      <c r="P5964">
        <v>0</v>
      </c>
      <c r="Q5964">
        <v>0</v>
      </c>
      <c r="R5964" t="s">
        <v>14572</v>
      </c>
    </row>
    <row r="5965" spans="1:19">
      <c r="A5965" t="s">
        <v>14573</v>
      </c>
      <c r="B5965" t="s">
        <v>935</v>
      </c>
      <c r="C5965" t="s">
        <v>44</v>
      </c>
      <c r="D5965" t="s">
        <v>22</v>
      </c>
      <c r="E5965">
        <v>329.76</v>
      </c>
      <c r="F5965" t="s">
        <v>23</v>
      </c>
      <c r="G5965" t="s">
        <v>24</v>
      </c>
      <c r="H5965">
        <v>4.87</v>
      </c>
      <c r="I5965">
        <v>0</v>
      </c>
      <c r="J5965" t="s">
        <v>31</v>
      </c>
      <c r="K5965">
        <v>519913</v>
      </c>
      <c r="L5965">
        <v>14</v>
      </c>
      <c r="M5965">
        <v>0</v>
      </c>
      <c r="N5965">
        <v>0</v>
      </c>
      <c r="O5965">
        <v>0</v>
      </c>
      <c r="P5965">
        <v>0</v>
      </c>
      <c r="Q5965">
        <v>0</v>
      </c>
      <c r="R5965" t="s">
        <v>14574</v>
      </c>
    </row>
    <row r="5966" spans="1:19">
      <c r="A5966" t="s">
        <v>14575</v>
      </c>
      <c r="B5966" t="s">
        <v>6560</v>
      </c>
      <c r="C5966" t="s">
        <v>128</v>
      </c>
      <c r="D5966" t="s">
        <v>30</v>
      </c>
      <c r="E5966">
        <v>206.09</v>
      </c>
      <c r="F5966" t="s">
        <v>23</v>
      </c>
      <c r="G5966" t="s">
        <v>24</v>
      </c>
      <c r="H5966">
        <v>11.36</v>
      </c>
      <c r="I5966">
        <v>0</v>
      </c>
      <c r="J5966" t="s">
        <v>48</v>
      </c>
      <c r="K5966">
        <v>482642</v>
      </c>
      <c r="L5966">
        <v>42</v>
      </c>
      <c r="M5966">
        <v>0</v>
      </c>
      <c r="N5966">
        <v>1</v>
      </c>
      <c r="O5966">
        <v>0</v>
      </c>
      <c r="P5966">
        <v>0</v>
      </c>
      <c r="Q5966">
        <v>0</v>
      </c>
      <c r="R5966" t="s">
        <v>14576</v>
      </c>
    </row>
    <row r="5967" spans="1:19">
      <c r="A5967" t="s">
        <v>14577</v>
      </c>
      <c r="B5967" t="s">
        <v>159</v>
      </c>
      <c r="C5967" t="s">
        <v>44</v>
      </c>
      <c r="D5967" t="s">
        <v>30</v>
      </c>
      <c r="E5967">
        <v>167.16</v>
      </c>
      <c r="F5967" t="s">
        <v>23</v>
      </c>
      <c r="G5967" t="s">
        <v>24</v>
      </c>
      <c r="H5967">
        <v>4.8899999999999997</v>
      </c>
      <c r="I5967">
        <v>0</v>
      </c>
      <c r="J5967" t="s">
        <v>31</v>
      </c>
      <c r="K5967">
        <v>418877</v>
      </c>
      <c r="L5967">
        <v>23</v>
      </c>
      <c r="M5967">
        <v>0</v>
      </c>
      <c r="N5967">
        <v>0</v>
      </c>
      <c r="O5967">
        <v>0</v>
      </c>
      <c r="P5967">
        <v>0</v>
      </c>
      <c r="Q5967">
        <v>0</v>
      </c>
      <c r="R5967" t="s">
        <v>14578</v>
      </c>
    </row>
    <row r="5968" spans="1:19">
      <c r="A5968" t="s">
        <v>14579</v>
      </c>
      <c r="B5968" t="s">
        <v>3028</v>
      </c>
      <c r="C5968" t="s">
        <v>35</v>
      </c>
      <c r="D5968" t="s">
        <v>54</v>
      </c>
      <c r="E5968">
        <v>204.29</v>
      </c>
      <c r="F5968" t="s">
        <v>39</v>
      </c>
      <c r="G5968" t="s">
        <v>24</v>
      </c>
      <c r="H5968">
        <v>13.45</v>
      </c>
      <c r="I5968">
        <v>0</v>
      </c>
      <c r="J5968" t="s">
        <v>25</v>
      </c>
      <c r="K5968">
        <v>457395</v>
      </c>
      <c r="L5968">
        <v>18</v>
      </c>
      <c r="M5968">
        <v>0</v>
      </c>
      <c r="N5968">
        <v>0</v>
      </c>
      <c r="O5968">
        <v>0</v>
      </c>
      <c r="P5968">
        <v>0</v>
      </c>
      <c r="Q5968">
        <v>0</v>
      </c>
      <c r="R5968" t="s">
        <v>14580</v>
      </c>
      <c r="S5968" t="s">
        <v>50</v>
      </c>
    </row>
    <row r="5969" spans="1:19">
      <c r="A5969" t="s">
        <v>14581</v>
      </c>
      <c r="B5969" t="s">
        <v>1506</v>
      </c>
      <c r="C5969" t="s">
        <v>121</v>
      </c>
      <c r="D5969" t="s">
        <v>30</v>
      </c>
      <c r="E5969">
        <v>553.54999999999995</v>
      </c>
      <c r="F5969" t="s">
        <v>23</v>
      </c>
      <c r="G5969" t="s">
        <v>24</v>
      </c>
      <c r="H5969">
        <v>2.25</v>
      </c>
      <c r="I5969">
        <v>0</v>
      </c>
      <c r="J5969" t="s">
        <v>31</v>
      </c>
      <c r="K5969">
        <v>400841</v>
      </c>
      <c r="L5969">
        <v>21</v>
      </c>
      <c r="M5969">
        <v>0</v>
      </c>
      <c r="N5969">
        <v>0</v>
      </c>
      <c r="O5969">
        <v>0</v>
      </c>
      <c r="P5969">
        <v>0</v>
      </c>
      <c r="Q5969">
        <v>0</v>
      </c>
      <c r="R5969" t="s">
        <v>14582</v>
      </c>
    </row>
    <row r="5970" spans="1:19">
      <c r="A5970" t="s">
        <v>14583</v>
      </c>
      <c r="B5970" t="s">
        <v>5541</v>
      </c>
      <c r="C5970" t="s">
        <v>35</v>
      </c>
      <c r="D5970" t="s">
        <v>54</v>
      </c>
      <c r="E5970">
        <v>702.34</v>
      </c>
      <c r="F5970" t="s">
        <v>23</v>
      </c>
      <c r="G5970" t="s">
        <v>24</v>
      </c>
      <c r="H5970">
        <v>9.35</v>
      </c>
      <c r="I5970">
        <v>0</v>
      </c>
      <c r="J5970" t="s">
        <v>144</v>
      </c>
      <c r="K5970">
        <v>468906</v>
      </c>
      <c r="L5970">
        <v>20</v>
      </c>
      <c r="M5970">
        <v>0</v>
      </c>
      <c r="N5970">
        <v>0</v>
      </c>
      <c r="O5970">
        <v>0</v>
      </c>
      <c r="P5970">
        <v>0</v>
      </c>
      <c r="Q5970">
        <v>0</v>
      </c>
      <c r="R5970" t="s">
        <v>14584</v>
      </c>
    </row>
    <row r="5971" spans="1:19">
      <c r="A5971" t="s">
        <v>14585</v>
      </c>
      <c r="B5971" t="s">
        <v>10313</v>
      </c>
      <c r="C5971" t="s">
        <v>29</v>
      </c>
      <c r="D5971" t="s">
        <v>22</v>
      </c>
      <c r="E5971">
        <v>393.12</v>
      </c>
      <c r="F5971" t="s">
        <v>23</v>
      </c>
      <c r="G5971" t="s">
        <v>24</v>
      </c>
      <c r="H5971">
        <v>11.67</v>
      </c>
      <c r="I5971">
        <v>0</v>
      </c>
      <c r="J5971" t="s">
        <v>48</v>
      </c>
      <c r="K5971">
        <v>447414</v>
      </c>
      <c r="L5971">
        <v>37</v>
      </c>
      <c r="M5971">
        <v>0</v>
      </c>
      <c r="N5971">
        <v>1</v>
      </c>
      <c r="O5971">
        <v>0</v>
      </c>
      <c r="P5971">
        <v>0</v>
      </c>
      <c r="Q5971">
        <v>0</v>
      </c>
      <c r="R5971" t="s">
        <v>14586</v>
      </c>
    </row>
    <row r="5972" spans="1:19">
      <c r="A5972" t="s">
        <v>14587</v>
      </c>
      <c r="B5972" t="s">
        <v>6204</v>
      </c>
      <c r="C5972" t="s">
        <v>121</v>
      </c>
      <c r="D5972" t="s">
        <v>30</v>
      </c>
      <c r="E5972">
        <v>997.9</v>
      </c>
      <c r="F5972" t="s">
        <v>23</v>
      </c>
      <c r="G5972" t="s">
        <v>24</v>
      </c>
      <c r="H5972">
        <v>1.07</v>
      </c>
      <c r="I5972">
        <v>0</v>
      </c>
      <c r="J5972" t="s">
        <v>48</v>
      </c>
      <c r="K5972">
        <v>449790</v>
      </c>
      <c r="L5972">
        <v>19</v>
      </c>
      <c r="M5972">
        <v>0</v>
      </c>
      <c r="N5972">
        <v>0</v>
      </c>
      <c r="O5972">
        <v>0</v>
      </c>
      <c r="P5972">
        <v>0</v>
      </c>
      <c r="Q5972">
        <v>0</v>
      </c>
      <c r="R5972" t="s">
        <v>14588</v>
      </c>
    </row>
    <row r="5973" spans="1:19">
      <c r="A5973" t="s">
        <v>14589</v>
      </c>
      <c r="B5973" t="s">
        <v>2391</v>
      </c>
      <c r="C5973" t="s">
        <v>29</v>
      </c>
      <c r="D5973" t="s">
        <v>22</v>
      </c>
      <c r="E5973">
        <v>316.69</v>
      </c>
      <c r="F5973" t="s">
        <v>23</v>
      </c>
      <c r="G5973" t="s">
        <v>24</v>
      </c>
      <c r="H5973">
        <v>11.48</v>
      </c>
      <c r="I5973">
        <v>0</v>
      </c>
      <c r="J5973" t="s">
        <v>25</v>
      </c>
      <c r="K5973">
        <v>494215</v>
      </c>
      <c r="L5973">
        <v>25</v>
      </c>
      <c r="M5973">
        <v>0</v>
      </c>
      <c r="N5973">
        <v>0</v>
      </c>
      <c r="O5973">
        <v>0</v>
      </c>
      <c r="P5973">
        <v>0</v>
      </c>
      <c r="Q5973">
        <v>0</v>
      </c>
      <c r="R5973" t="s">
        <v>14590</v>
      </c>
    </row>
    <row r="5974" spans="1:19">
      <c r="A5974" t="s">
        <v>14591</v>
      </c>
      <c r="B5974" t="s">
        <v>3566</v>
      </c>
      <c r="C5974" t="s">
        <v>121</v>
      </c>
      <c r="D5974" t="s">
        <v>54</v>
      </c>
      <c r="E5974">
        <v>386.4</v>
      </c>
      <c r="F5974" t="s">
        <v>55</v>
      </c>
      <c r="G5974" t="s">
        <v>40</v>
      </c>
      <c r="H5974">
        <v>14.5</v>
      </c>
      <c r="I5974">
        <v>0</v>
      </c>
      <c r="J5974" t="s">
        <v>31</v>
      </c>
      <c r="K5974">
        <v>533804</v>
      </c>
      <c r="L5974">
        <v>12</v>
      </c>
      <c r="M5974">
        <v>0</v>
      </c>
      <c r="N5974">
        <v>0</v>
      </c>
      <c r="O5974">
        <v>0</v>
      </c>
      <c r="P5974">
        <v>0</v>
      </c>
      <c r="Q5974">
        <v>0</v>
      </c>
      <c r="R5974" t="s">
        <v>14592</v>
      </c>
    </row>
    <row r="5975" spans="1:19">
      <c r="A5975" t="s">
        <v>14593</v>
      </c>
      <c r="B5975" t="s">
        <v>6408</v>
      </c>
      <c r="C5975" t="s">
        <v>95</v>
      </c>
      <c r="D5975" t="s">
        <v>70</v>
      </c>
      <c r="E5975">
        <v>1348.36</v>
      </c>
      <c r="F5975" t="s">
        <v>55</v>
      </c>
      <c r="G5975" t="s">
        <v>24</v>
      </c>
      <c r="H5975">
        <v>0.75</v>
      </c>
      <c r="I5975">
        <v>0</v>
      </c>
      <c r="J5975" t="s">
        <v>31</v>
      </c>
      <c r="K5975">
        <v>416419</v>
      </c>
      <c r="L5975">
        <v>14</v>
      </c>
      <c r="M5975">
        <v>0</v>
      </c>
      <c r="N5975">
        <v>0</v>
      </c>
      <c r="O5975">
        <v>0</v>
      </c>
      <c r="P5975">
        <v>0</v>
      </c>
      <c r="Q5975">
        <v>0</v>
      </c>
      <c r="R5975" t="s">
        <v>14594</v>
      </c>
      <c r="S5975" t="s">
        <v>57</v>
      </c>
    </row>
    <row r="5976" spans="1:19">
      <c r="A5976" t="s">
        <v>14595</v>
      </c>
      <c r="B5976" t="s">
        <v>2436</v>
      </c>
      <c r="C5976" t="s">
        <v>128</v>
      </c>
      <c r="D5976" t="s">
        <v>54</v>
      </c>
      <c r="E5976">
        <v>594.41999999999996</v>
      </c>
      <c r="F5976" t="s">
        <v>23</v>
      </c>
      <c r="G5976" t="s">
        <v>24</v>
      </c>
      <c r="H5976">
        <v>9.9</v>
      </c>
      <c r="I5976">
        <v>0</v>
      </c>
      <c r="J5976" t="s">
        <v>31</v>
      </c>
      <c r="K5976">
        <v>424202</v>
      </c>
      <c r="L5976">
        <v>10</v>
      </c>
      <c r="M5976">
        <v>0</v>
      </c>
      <c r="N5976">
        <v>0</v>
      </c>
      <c r="O5976">
        <v>0</v>
      </c>
      <c r="P5976">
        <v>0</v>
      </c>
      <c r="Q5976">
        <v>0</v>
      </c>
      <c r="R5976" t="s">
        <v>14596</v>
      </c>
    </row>
    <row r="5977" spans="1:19">
      <c r="A5977" t="s">
        <v>14597</v>
      </c>
      <c r="B5977" t="s">
        <v>8131</v>
      </c>
      <c r="C5977" t="s">
        <v>121</v>
      </c>
      <c r="D5977" t="s">
        <v>70</v>
      </c>
      <c r="E5977">
        <v>1322.95</v>
      </c>
      <c r="F5977" t="s">
        <v>39</v>
      </c>
      <c r="G5977" t="s">
        <v>24</v>
      </c>
      <c r="H5977">
        <v>0.72</v>
      </c>
      <c r="I5977">
        <v>0</v>
      </c>
      <c r="J5977" t="s">
        <v>31</v>
      </c>
      <c r="K5977">
        <v>439674</v>
      </c>
      <c r="L5977">
        <v>18</v>
      </c>
      <c r="M5977">
        <v>0</v>
      </c>
      <c r="N5977">
        <v>0</v>
      </c>
      <c r="O5977">
        <v>0</v>
      </c>
      <c r="P5977">
        <v>0</v>
      </c>
      <c r="Q5977">
        <v>0</v>
      </c>
      <c r="R5977" t="s">
        <v>14598</v>
      </c>
      <c r="S5977" t="s">
        <v>50</v>
      </c>
    </row>
    <row r="5978" spans="1:19">
      <c r="A5978" t="s">
        <v>14599</v>
      </c>
      <c r="B5978" t="s">
        <v>8205</v>
      </c>
      <c r="C5978" t="s">
        <v>121</v>
      </c>
      <c r="D5978" t="s">
        <v>70</v>
      </c>
      <c r="E5978">
        <v>61.58</v>
      </c>
      <c r="F5978" t="s">
        <v>23</v>
      </c>
      <c r="G5978" t="s">
        <v>24</v>
      </c>
      <c r="H5978">
        <v>10.56</v>
      </c>
      <c r="I5978">
        <v>0</v>
      </c>
      <c r="J5978" t="s">
        <v>48</v>
      </c>
      <c r="K5978">
        <v>448210</v>
      </c>
      <c r="L5978">
        <v>14</v>
      </c>
      <c r="M5978">
        <v>0</v>
      </c>
      <c r="N5978">
        <v>0</v>
      </c>
      <c r="O5978">
        <v>0</v>
      </c>
      <c r="P5978">
        <v>0</v>
      </c>
      <c r="Q5978">
        <v>0</v>
      </c>
      <c r="R5978" t="s">
        <v>14600</v>
      </c>
    </row>
    <row r="5979" spans="1:19">
      <c r="A5979" t="s">
        <v>14601</v>
      </c>
      <c r="B5979" t="s">
        <v>4064</v>
      </c>
      <c r="C5979" t="s">
        <v>53</v>
      </c>
      <c r="D5979" t="s">
        <v>22</v>
      </c>
      <c r="E5979">
        <v>131.59</v>
      </c>
      <c r="F5979" t="s">
        <v>55</v>
      </c>
      <c r="G5979" t="s">
        <v>24</v>
      </c>
      <c r="H5979">
        <v>7.59</v>
      </c>
      <c r="I5979">
        <v>0</v>
      </c>
      <c r="J5979" t="s">
        <v>144</v>
      </c>
      <c r="K5979">
        <v>436429</v>
      </c>
      <c r="L5979">
        <v>25</v>
      </c>
      <c r="M5979">
        <v>0</v>
      </c>
      <c r="N5979">
        <v>0</v>
      </c>
      <c r="O5979">
        <v>0</v>
      </c>
      <c r="P5979">
        <v>0</v>
      </c>
      <c r="Q5979">
        <v>0</v>
      </c>
      <c r="R5979" t="s">
        <v>14602</v>
      </c>
      <c r="S5979" t="s">
        <v>57</v>
      </c>
    </row>
    <row r="5980" spans="1:19">
      <c r="A5980" t="s">
        <v>14603</v>
      </c>
      <c r="B5980" t="s">
        <v>3128</v>
      </c>
      <c r="C5980" t="s">
        <v>128</v>
      </c>
      <c r="D5980" t="s">
        <v>70</v>
      </c>
      <c r="E5980">
        <v>1280.93</v>
      </c>
      <c r="F5980" t="s">
        <v>23</v>
      </c>
      <c r="G5980" t="s">
        <v>24</v>
      </c>
      <c r="H5980">
        <v>9.75</v>
      </c>
      <c r="I5980">
        <v>0</v>
      </c>
      <c r="J5980" t="s">
        <v>25</v>
      </c>
      <c r="K5980">
        <v>552761</v>
      </c>
      <c r="L5980">
        <v>14</v>
      </c>
      <c r="M5980">
        <v>0</v>
      </c>
      <c r="N5980">
        <v>0</v>
      </c>
      <c r="O5980">
        <v>0</v>
      </c>
      <c r="P5980">
        <v>0</v>
      </c>
      <c r="Q5980">
        <v>0</v>
      </c>
      <c r="R5980" t="s">
        <v>14604</v>
      </c>
    </row>
    <row r="5981" spans="1:19">
      <c r="A5981" t="s">
        <v>14605</v>
      </c>
      <c r="B5981" t="s">
        <v>10829</v>
      </c>
      <c r="C5981" t="s">
        <v>44</v>
      </c>
      <c r="D5981" t="s">
        <v>22</v>
      </c>
      <c r="E5981">
        <v>383.59</v>
      </c>
      <c r="F5981" t="s">
        <v>23</v>
      </c>
      <c r="G5981" t="s">
        <v>24</v>
      </c>
      <c r="H5981">
        <v>11.69</v>
      </c>
      <c r="I5981">
        <v>0</v>
      </c>
      <c r="J5981" t="s">
        <v>31</v>
      </c>
      <c r="K5981">
        <v>477441</v>
      </c>
      <c r="L5981">
        <v>20</v>
      </c>
      <c r="M5981">
        <v>0</v>
      </c>
      <c r="N5981">
        <v>0</v>
      </c>
      <c r="O5981">
        <v>0</v>
      </c>
      <c r="P5981">
        <v>0</v>
      </c>
      <c r="Q5981">
        <v>0</v>
      </c>
      <c r="R5981" t="s">
        <v>14606</v>
      </c>
    </row>
    <row r="5982" spans="1:19">
      <c r="A5982" t="s">
        <v>14607</v>
      </c>
      <c r="B5982" t="s">
        <v>153</v>
      </c>
      <c r="C5982" t="s">
        <v>44</v>
      </c>
      <c r="D5982" t="s">
        <v>70</v>
      </c>
      <c r="E5982">
        <v>183.28</v>
      </c>
      <c r="F5982" t="s">
        <v>23</v>
      </c>
      <c r="G5982" t="s">
        <v>24</v>
      </c>
      <c r="H5982">
        <v>6.88</v>
      </c>
      <c r="I5982">
        <v>0</v>
      </c>
      <c r="J5982" t="s">
        <v>31</v>
      </c>
      <c r="K5982">
        <v>431034</v>
      </c>
      <c r="L5982">
        <v>10</v>
      </c>
      <c r="M5982">
        <v>0</v>
      </c>
      <c r="N5982">
        <v>0</v>
      </c>
      <c r="O5982">
        <v>0</v>
      </c>
      <c r="P5982">
        <v>0</v>
      </c>
      <c r="Q5982">
        <v>0</v>
      </c>
      <c r="R5982" t="s">
        <v>14608</v>
      </c>
    </row>
    <row r="5983" spans="1:19">
      <c r="A5983" t="s">
        <v>14609</v>
      </c>
      <c r="B5983" t="s">
        <v>4053</v>
      </c>
      <c r="C5983" t="s">
        <v>29</v>
      </c>
      <c r="D5983" t="s">
        <v>70</v>
      </c>
      <c r="E5983">
        <v>401.78</v>
      </c>
      <c r="F5983" t="s">
        <v>23</v>
      </c>
      <c r="G5983" t="s">
        <v>24</v>
      </c>
      <c r="H5983">
        <v>1.92</v>
      </c>
      <c r="I5983">
        <v>0</v>
      </c>
      <c r="J5983" t="s">
        <v>25</v>
      </c>
      <c r="K5983">
        <v>425323</v>
      </c>
      <c r="L5983">
        <v>12</v>
      </c>
      <c r="M5983">
        <v>0</v>
      </c>
      <c r="N5983">
        <v>0</v>
      </c>
      <c r="O5983">
        <v>0</v>
      </c>
      <c r="P5983">
        <v>0</v>
      </c>
      <c r="Q5983">
        <v>0</v>
      </c>
      <c r="R5983" t="s">
        <v>14610</v>
      </c>
    </row>
    <row r="5984" spans="1:19">
      <c r="A5984" t="s">
        <v>14611</v>
      </c>
      <c r="B5984" t="s">
        <v>4086</v>
      </c>
      <c r="C5984" t="s">
        <v>121</v>
      </c>
      <c r="D5984" t="s">
        <v>22</v>
      </c>
      <c r="E5984">
        <v>684.95</v>
      </c>
      <c r="F5984" t="s">
        <v>23</v>
      </c>
      <c r="G5984" t="s">
        <v>24</v>
      </c>
      <c r="H5984">
        <v>10.97</v>
      </c>
      <c r="I5984">
        <v>0</v>
      </c>
      <c r="J5984" t="s">
        <v>31</v>
      </c>
      <c r="K5984">
        <v>454691</v>
      </c>
      <c r="L5984">
        <v>18</v>
      </c>
      <c r="M5984">
        <v>0</v>
      </c>
      <c r="N5984">
        <v>0</v>
      </c>
      <c r="O5984">
        <v>0</v>
      </c>
      <c r="P5984">
        <v>0</v>
      </c>
      <c r="Q5984">
        <v>0</v>
      </c>
      <c r="R5984" t="s">
        <v>14612</v>
      </c>
    </row>
    <row r="5985" spans="1:19">
      <c r="A5985" t="s">
        <v>14613</v>
      </c>
      <c r="B5985" t="s">
        <v>2641</v>
      </c>
      <c r="C5985" t="s">
        <v>35</v>
      </c>
      <c r="D5985" t="s">
        <v>54</v>
      </c>
      <c r="E5985">
        <v>211.62</v>
      </c>
      <c r="F5985" t="s">
        <v>39</v>
      </c>
      <c r="G5985" t="s">
        <v>40</v>
      </c>
      <c r="H5985">
        <v>12.83</v>
      </c>
      <c r="I5985">
        <v>0</v>
      </c>
      <c r="J5985" t="s">
        <v>31</v>
      </c>
      <c r="K5985">
        <v>480669</v>
      </c>
      <c r="L5985">
        <v>10</v>
      </c>
      <c r="M5985">
        <v>0</v>
      </c>
      <c r="N5985">
        <v>0</v>
      </c>
      <c r="O5985">
        <v>0</v>
      </c>
      <c r="P5985">
        <v>0</v>
      </c>
      <c r="Q5985">
        <v>0</v>
      </c>
      <c r="R5985" t="s">
        <v>14614</v>
      </c>
    </row>
    <row r="5986" spans="1:19">
      <c r="A5986" t="s">
        <v>14615</v>
      </c>
      <c r="B5986" t="s">
        <v>10517</v>
      </c>
      <c r="C5986" t="s">
        <v>21</v>
      </c>
      <c r="D5986" t="s">
        <v>70</v>
      </c>
      <c r="E5986">
        <v>710.45</v>
      </c>
      <c r="F5986" t="s">
        <v>23</v>
      </c>
      <c r="G5986" t="s">
        <v>24</v>
      </c>
      <c r="H5986">
        <v>3.89</v>
      </c>
      <c r="I5986">
        <v>0</v>
      </c>
      <c r="J5986" t="s">
        <v>25</v>
      </c>
      <c r="K5986">
        <v>558763</v>
      </c>
      <c r="L5986">
        <v>21</v>
      </c>
      <c r="M5986">
        <v>0</v>
      </c>
      <c r="N5986">
        <v>0</v>
      </c>
      <c r="O5986">
        <v>0</v>
      </c>
      <c r="P5986">
        <v>0</v>
      </c>
      <c r="Q5986">
        <v>0</v>
      </c>
      <c r="R5986" t="s">
        <v>14616</v>
      </c>
    </row>
    <row r="5987" spans="1:19">
      <c r="A5987" t="s">
        <v>14617</v>
      </c>
      <c r="B5987" t="s">
        <v>2656</v>
      </c>
      <c r="C5987" t="s">
        <v>21</v>
      </c>
      <c r="D5987" t="s">
        <v>30</v>
      </c>
      <c r="E5987">
        <v>383.13</v>
      </c>
      <c r="F5987" t="s">
        <v>23</v>
      </c>
      <c r="G5987" t="s">
        <v>24</v>
      </c>
      <c r="H5987">
        <v>4.88</v>
      </c>
      <c r="I5987">
        <v>0</v>
      </c>
      <c r="J5987" t="s">
        <v>31</v>
      </c>
      <c r="K5987">
        <v>434078</v>
      </c>
      <c r="L5987">
        <v>47</v>
      </c>
      <c r="M5987">
        <v>0</v>
      </c>
      <c r="N5987">
        <v>0</v>
      </c>
      <c r="O5987">
        <v>1</v>
      </c>
      <c r="P5987">
        <v>0</v>
      </c>
      <c r="Q5987">
        <v>0</v>
      </c>
      <c r="R5987" t="s">
        <v>14618</v>
      </c>
    </row>
    <row r="5988" spans="1:19">
      <c r="A5988" t="s">
        <v>14619</v>
      </c>
      <c r="B5988" t="s">
        <v>5192</v>
      </c>
      <c r="C5988" t="s">
        <v>44</v>
      </c>
      <c r="D5988" t="s">
        <v>70</v>
      </c>
      <c r="E5988">
        <v>146.08000000000001</v>
      </c>
      <c r="F5988" t="s">
        <v>55</v>
      </c>
      <c r="G5988" t="s">
        <v>40</v>
      </c>
      <c r="H5988">
        <v>0.96</v>
      </c>
      <c r="I5988">
        <v>0</v>
      </c>
      <c r="J5988" t="s">
        <v>48</v>
      </c>
      <c r="K5988">
        <v>509876</v>
      </c>
      <c r="L5988">
        <v>32</v>
      </c>
      <c r="M5988">
        <v>0</v>
      </c>
      <c r="N5988">
        <v>0</v>
      </c>
      <c r="O5988">
        <v>0</v>
      </c>
      <c r="P5988">
        <v>1</v>
      </c>
      <c r="Q5988">
        <v>0</v>
      </c>
      <c r="R5988" t="s">
        <v>14620</v>
      </c>
    </row>
    <row r="5989" spans="1:19">
      <c r="A5989" t="s">
        <v>14621</v>
      </c>
      <c r="B5989" t="s">
        <v>7080</v>
      </c>
      <c r="C5989" t="s">
        <v>53</v>
      </c>
      <c r="D5989" t="s">
        <v>22</v>
      </c>
      <c r="E5989">
        <v>1309.18</v>
      </c>
      <c r="F5989" t="s">
        <v>39</v>
      </c>
      <c r="G5989" t="s">
        <v>40</v>
      </c>
      <c r="H5989">
        <v>6.78</v>
      </c>
      <c r="I5989">
        <v>0</v>
      </c>
      <c r="J5989" t="s">
        <v>31</v>
      </c>
      <c r="K5989">
        <v>407068</v>
      </c>
      <c r="L5989">
        <v>48</v>
      </c>
      <c r="M5989">
        <v>1</v>
      </c>
      <c r="N5989">
        <v>0</v>
      </c>
      <c r="O5989">
        <v>0</v>
      </c>
      <c r="P5989">
        <v>0</v>
      </c>
      <c r="Q5989">
        <v>1</v>
      </c>
      <c r="R5989" t="s">
        <v>14622</v>
      </c>
    </row>
    <row r="5990" spans="1:19">
      <c r="A5990" t="s">
        <v>14623</v>
      </c>
      <c r="B5990" t="s">
        <v>2233</v>
      </c>
      <c r="C5990" t="s">
        <v>29</v>
      </c>
      <c r="D5990" t="s">
        <v>30</v>
      </c>
      <c r="E5990">
        <v>361.29</v>
      </c>
      <c r="F5990" t="s">
        <v>23</v>
      </c>
      <c r="G5990" t="s">
        <v>24</v>
      </c>
      <c r="H5990">
        <v>2.9</v>
      </c>
      <c r="I5990">
        <v>0</v>
      </c>
      <c r="J5990" t="s">
        <v>48</v>
      </c>
      <c r="K5990">
        <v>470022</v>
      </c>
      <c r="L5990">
        <v>16</v>
      </c>
      <c r="M5990">
        <v>0</v>
      </c>
      <c r="N5990">
        <v>0</v>
      </c>
      <c r="O5990">
        <v>0</v>
      </c>
      <c r="P5990">
        <v>0</v>
      </c>
      <c r="Q5990">
        <v>0</v>
      </c>
      <c r="R5990" t="s">
        <v>14624</v>
      </c>
    </row>
    <row r="5991" spans="1:19">
      <c r="A5991" t="s">
        <v>14625</v>
      </c>
      <c r="B5991" t="s">
        <v>603</v>
      </c>
      <c r="C5991" t="s">
        <v>29</v>
      </c>
      <c r="D5991" t="s">
        <v>70</v>
      </c>
      <c r="E5991">
        <v>860.62</v>
      </c>
      <c r="F5991" t="s">
        <v>39</v>
      </c>
      <c r="G5991" t="s">
        <v>40</v>
      </c>
      <c r="H5991">
        <v>3.2</v>
      </c>
      <c r="I5991">
        <v>0</v>
      </c>
      <c r="J5991" t="s">
        <v>25</v>
      </c>
      <c r="K5991">
        <v>439033</v>
      </c>
      <c r="L5991">
        <v>36</v>
      </c>
      <c r="M5991">
        <v>0</v>
      </c>
      <c r="N5991">
        <v>0</v>
      </c>
      <c r="O5991">
        <v>0</v>
      </c>
      <c r="P5991">
        <v>1</v>
      </c>
      <c r="Q5991">
        <v>0</v>
      </c>
      <c r="R5991" t="s">
        <v>14626</v>
      </c>
    </row>
    <row r="5992" spans="1:19">
      <c r="A5992" t="s">
        <v>14627</v>
      </c>
      <c r="B5992" t="s">
        <v>9698</v>
      </c>
      <c r="C5992" t="s">
        <v>44</v>
      </c>
      <c r="D5992" t="s">
        <v>30</v>
      </c>
      <c r="E5992">
        <v>127.11</v>
      </c>
      <c r="F5992" t="s">
        <v>39</v>
      </c>
      <c r="G5992" t="s">
        <v>40</v>
      </c>
      <c r="H5992">
        <v>6.66</v>
      </c>
      <c r="I5992">
        <v>0</v>
      </c>
      <c r="J5992" t="s">
        <v>25</v>
      </c>
      <c r="K5992">
        <v>429010</v>
      </c>
      <c r="L5992">
        <v>21</v>
      </c>
      <c r="M5992">
        <v>0</v>
      </c>
      <c r="N5992">
        <v>0</v>
      </c>
      <c r="O5992">
        <v>0</v>
      </c>
      <c r="P5992">
        <v>0</v>
      </c>
      <c r="Q5992">
        <v>0</v>
      </c>
      <c r="R5992" t="s">
        <v>14628</v>
      </c>
    </row>
    <row r="5993" spans="1:19">
      <c r="A5993" t="s">
        <v>14629</v>
      </c>
      <c r="B5993" t="s">
        <v>14630</v>
      </c>
      <c r="C5993" t="s">
        <v>35</v>
      </c>
      <c r="D5993" t="s">
        <v>70</v>
      </c>
      <c r="E5993">
        <v>1900.57</v>
      </c>
      <c r="F5993" t="s">
        <v>23</v>
      </c>
      <c r="G5993" t="s">
        <v>24</v>
      </c>
      <c r="H5993">
        <v>11.03</v>
      </c>
      <c r="I5993">
        <v>0</v>
      </c>
      <c r="J5993" t="s">
        <v>31</v>
      </c>
      <c r="K5993">
        <v>545324</v>
      </c>
      <c r="L5993">
        <v>15</v>
      </c>
      <c r="M5993">
        <v>0</v>
      </c>
      <c r="N5993">
        <v>0</v>
      </c>
      <c r="O5993">
        <v>0</v>
      </c>
      <c r="P5993">
        <v>0</v>
      </c>
      <c r="Q5993">
        <v>0</v>
      </c>
      <c r="R5993" t="s">
        <v>14631</v>
      </c>
    </row>
    <row r="5994" spans="1:19">
      <c r="A5994" t="s">
        <v>14632</v>
      </c>
      <c r="B5994" t="s">
        <v>367</v>
      </c>
      <c r="C5994" t="s">
        <v>21</v>
      </c>
      <c r="D5994" t="s">
        <v>30</v>
      </c>
      <c r="E5994">
        <v>218.97</v>
      </c>
      <c r="F5994" t="s">
        <v>39</v>
      </c>
      <c r="G5994" t="s">
        <v>24</v>
      </c>
      <c r="H5994">
        <v>9.23</v>
      </c>
      <c r="I5994">
        <v>0</v>
      </c>
      <c r="J5994" t="s">
        <v>48</v>
      </c>
      <c r="K5994">
        <v>475742</v>
      </c>
      <c r="L5994">
        <v>25</v>
      </c>
      <c r="M5994">
        <v>0</v>
      </c>
      <c r="N5994">
        <v>0</v>
      </c>
      <c r="O5994">
        <v>0</v>
      </c>
      <c r="P5994">
        <v>0</v>
      </c>
      <c r="Q5994">
        <v>0</v>
      </c>
      <c r="R5994" t="s">
        <v>14633</v>
      </c>
      <c r="S5994" t="s">
        <v>50</v>
      </c>
    </row>
    <row r="5995" spans="1:19">
      <c r="A5995" t="s">
        <v>14634</v>
      </c>
      <c r="B5995" t="s">
        <v>2539</v>
      </c>
      <c r="C5995" t="s">
        <v>44</v>
      </c>
      <c r="D5995" t="s">
        <v>70</v>
      </c>
      <c r="E5995">
        <v>1972.32</v>
      </c>
      <c r="F5995" t="s">
        <v>23</v>
      </c>
      <c r="G5995" t="s">
        <v>24</v>
      </c>
      <c r="H5995">
        <v>2.27</v>
      </c>
      <c r="I5995">
        <v>0</v>
      </c>
      <c r="J5995" t="s">
        <v>25</v>
      </c>
      <c r="K5995">
        <v>466200</v>
      </c>
      <c r="L5995">
        <v>18</v>
      </c>
      <c r="M5995">
        <v>0</v>
      </c>
      <c r="N5995">
        <v>0</v>
      </c>
      <c r="O5995">
        <v>0</v>
      </c>
      <c r="P5995">
        <v>0</v>
      </c>
      <c r="Q5995">
        <v>0</v>
      </c>
      <c r="R5995" t="s">
        <v>14635</v>
      </c>
    </row>
    <row r="5996" spans="1:19">
      <c r="A5996" t="s">
        <v>14636</v>
      </c>
      <c r="B5996" t="s">
        <v>3904</v>
      </c>
      <c r="C5996" t="s">
        <v>44</v>
      </c>
      <c r="D5996" t="s">
        <v>22</v>
      </c>
      <c r="E5996">
        <v>360.14</v>
      </c>
      <c r="F5996" t="s">
        <v>23</v>
      </c>
      <c r="G5996" t="s">
        <v>24</v>
      </c>
      <c r="H5996">
        <v>5.98</v>
      </c>
      <c r="I5996">
        <v>0</v>
      </c>
      <c r="J5996" t="s">
        <v>31</v>
      </c>
      <c r="K5996">
        <v>420669</v>
      </c>
      <c r="L5996">
        <v>16</v>
      </c>
      <c r="M5996">
        <v>0</v>
      </c>
      <c r="N5996">
        <v>0</v>
      </c>
      <c r="O5996">
        <v>0</v>
      </c>
      <c r="P5996">
        <v>0</v>
      </c>
      <c r="Q5996">
        <v>0</v>
      </c>
      <c r="R5996" t="s">
        <v>14637</v>
      </c>
    </row>
    <row r="5997" spans="1:19">
      <c r="A5997" t="s">
        <v>14638</v>
      </c>
      <c r="B5997" t="s">
        <v>10368</v>
      </c>
      <c r="C5997" t="s">
        <v>121</v>
      </c>
      <c r="D5997" t="s">
        <v>30</v>
      </c>
      <c r="E5997">
        <v>351.89</v>
      </c>
      <c r="F5997" t="s">
        <v>55</v>
      </c>
      <c r="G5997" t="s">
        <v>40</v>
      </c>
      <c r="H5997">
        <v>1.98</v>
      </c>
      <c r="I5997">
        <v>0</v>
      </c>
      <c r="J5997" t="s">
        <v>25</v>
      </c>
      <c r="K5997">
        <v>451372</v>
      </c>
      <c r="L5997">
        <v>16</v>
      </c>
      <c r="M5997">
        <v>0</v>
      </c>
      <c r="N5997">
        <v>0</v>
      </c>
      <c r="O5997">
        <v>0</v>
      </c>
      <c r="P5997">
        <v>0</v>
      </c>
      <c r="Q5997">
        <v>0</v>
      </c>
      <c r="R5997" t="s">
        <v>14639</v>
      </c>
    </row>
    <row r="5998" spans="1:19">
      <c r="A5998" t="s">
        <v>14640</v>
      </c>
      <c r="B5998" t="s">
        <v>4158</v>
      </c>
      <c r="C5998" t="s">
        <v>35</v>
      </c>
      <c r="D5998" t="s">
        <v>30</v>
      </c>
      <c r="E5998">
        <v>871.56</v>
      </c>
      <c r="F5998" t="s">
        <v>23</v>
      </c>
      <c r="G5998" t="s">
        <v>24</v>
      </c>
      <c r="H5998">
        <v>8.6999999999999993</v>
      </c>
      <c r="I5998">
        <v>0</v>
      </c>
      <c r="J5998" t="s">
        <v>31</v>
      </c>
      <c r="K5998">
        <v>442221</v>
      </c>
      <c r="L5998">
        <v>14</v>
      </c>
      <c r="M5998">
        <v>0</v>
      </c>
      <c r="N5998">
        <v>0</v>
      </c>
      <c r="O5998">
        <v>0</v>
      </c>
      <c r="P5998">
        <v>0</v>
      </c>
      <c r="Q5998">
        <v>0</v>
      </c>
      <c r="R5998" t="s">
        <v>14641</v>
      </c>
    </row>
    <row r="5999" spans="1:19">
      <c r="A5999" t="s">
        <v>14642</v>
      </c>
      <c r="B5999" t="s">
        <v>5082</v>
      </c>
      <c r="C5999" t="s">
        <v>60</v>
      </c>
      <c r="D5999" t="s">
        <v>54</v>
      </c>
      <c r="E5999">
        <v>378.91</v>
      </c>
      <c r="F5999" t="s">
        <v>55</v>
      </c>
      <c r="G5999" t="s">
        <v>24</v>
      </c>
      <c r="H5999">
        <v>11.03</v>
      </c>
      <c r="I5999">
        <v>0</v>
      </c>
      <c r="J5999" t="s">
        <v>31</v>
      </c>
      <c r="K5999">
        <v>559493</v>
      </c>
      <c r="L5999">
        <v>25</v>
      </c>
      <c r="M5999">
        <v>0</v>
      </c>
      <c r="N5999">
        <v>0</v>
      </c>
      <c r="O5999">
        <v>0</v>
      </c>
      <c r="P5999">
        <v>0</v>
      </c>
      <c r="Q5999">
        <v>0</v>
      </c>
      <c r="R5999" t="s">
        <v>14643</v>
      </c>
      <c r="S5999" t="s">
        <v>57</v>
      </c>
    </row>
    <row r="6000" spans="1:19">
      <c r="A6000" t="s">
        <v>14644</v>
      </c>
      <c r="B6000" t="s">
        <v>14645</v>
      </c>
      <c r="C6000" t="s">
        <v>44</v>
      </c>
      <c r="D6000" t="s">
        <v>70</v>
      </c>
      <c r="E6000">
        <v>1111.31</v>
      </c>
      <c r="F6000" t="s">
        <v>23</v>
      </c>
      <c r="G6000" t="s">
        <v>24</v>
      </c>
      <c r="H6000">
        <v>7.91</v>
      </c>
      <c r="I6000">
        <v>0</v>
      </c>
      <c r="J6000" t="s">
        <v>25</v>
      </c>
      <c r="K6000">
        <v>554815</v>
      </c>
      <c r="L6000">
        <v>13</v>
      </c>
      <c r="M6000">
        <v>0</v>
      </c>
      <c r="N6000">
        <v>0</v>
      </c>
      <c r="O6000">
        <v>0</v>
      </c>
      <c r="P6000">
        <v>0</v>
      </c>
      <c r="Q6000">
        <v>0</v>
      </c>
      <c r="R6000" t="s">
        <v>14646</v>
      </c>
    </row>
    <row r="6001" spans="1:19">
      <c r="A6001" t="s">
        <v>14647</v>
      </c>
      <c r="B6001" t="s">
        <v>4387</v>
      </c>
      <c r="C6001" t="s">
        <v>128</v>
      </c>
      <c r="D6001" t="s">
        <v>30</v>
      </c>
      <c r="E6001">
        <v>232.9</v>
      </c>
      <c r="F6001" t="s">
        <v>23</v>
      </c>
      <c r="G6001" t="s">
        <v>24</v>
      </c>
      <c r="H6001">
        <v>8.5399999999999991</v>
      </c>
      <c r="I6001">
        <v>0</v>
      </c>
      <c r="J6001" t="s">
        <v>25</v>
      </c>
      <c r="K6001">
        <v>548584</v>
      </c>
      <c r="L6001">
        <v>16</v>
      </c>
      <c r="M6001">
        <v>0</v>
      </c>
      <c r="N6001">
        <v>0</v>
      </c>
      <c r="O6001">
        <v>0</v>
      </c>
      <c r="P6001">
        <v>0</v>
      </c>
      <c r="Q6001">
        <v>0</v>
      </c>
      <c r="R6001" t="s">
        <v>14648</v>
      </c>
    </row>
    <row r="6002" spans="1:19">
      <c r="A6002" t="s">
        <v>14649</v>
      </c>
      <c r="B6002" t="s">
        <v>11536</v>
      </c>
      <c r="C6002" t="s">
        <v>128</v>
      </c>
      <c r="D6002" t="s">
        <v>54</v>
      </c>
      <c r="E6002">
        <v>1529.02</v>
      </c>
      <c r="F6002" t="s">
        <v>23</v>
      </c>
      <c r="G6002" t="s">
        <v>24</v>
      </c>
      <c r="H6002">
        <v>18.97</v>
      </c>
      <c r="I6002">
        <v>0</v>
      </c>
      <c r="J6002" t="s">
        <v>25</v>
      </c>
      <c r="K6002">
        <v>512893</v>
      </c>
      <c r="L6002">
        <v>13</v>
      </c>
      <c r="M6002">
        <v>0</v>
      </c>
      <c r="N6002">
        <v>0</v>
      </c>
      <c r="O6002">
        <v>0</v>
      </c>
      <c r="P6002">
        <v>0</v>
      </c>
      <c r="Q6002">
        <v>0</v>
      </c>
      <c r="R6002" t="s">
        <v>14650</v>
      </c>
    </row>
    <row r="6003" spans="1:19">
      <c r="A6003" t="s">
        <v>14651</v>
      </c>
      <c r="B6003" t="s">
        <v>12670</v>
      </c>
      <c r="C6003" t="s">
        <v>29</v>
      </c>
      <c r="D6003" t="s">
        <v>70</v>
      </c>
      <c r="E6003">
        <v>353.04</v>
      </c>
      <c r="F6003" t="s">
        <v>23</v>
      </c>
      <c r="G6003" t="s">
        <v>24</v>
      </c>
      <c r="H6003">
        <v>8.8000000000000007</v>
      </c>
      <c r="I6003">
        <v>0</v>
      </c>
      <c r="J6003" t="s">
        <v>31</v>
      </c>
      <c r="K6003">
        <v>422896</v>
      </c>
      <c r="L6003">
        <v>18</v>
      </c>
      <c r="M6003">
        <v>0</v>
      </c>
      <c r="N6003">
        <v>0</v>
      </c>
      <c r="O6003">
        <v>0</v>
      </c>
      <c r="P6003">
        <v>0</v>
      </c>
      <c r="Q6003">
        <v>0</v>
      </c>
      <c r="R6003" t="s">
        <v>14652</v>
      </c>
    </row>
    <row r="6004" spans="1:19">
      <c r="A6004" t="s">
        <v>14653</v>
      </c>
      <c r="B6004" t="s">
        <v>14654</v>
      </c>
      <c r="C6004" t="s">
        <v>53</v>
      </c>
      <c r="D6004" t="s">
        <v>30</v>
      </c>
      <c r="E6004">
        <v>427.66</v>
      </c>
      <c r="F6004" t="s">
        <v>23</v>
      </c>
      <c r="G6004" t="s">
        <v>24</v>
      </c>
      <c r="H6004">
        <v>3.82</v>
      </c>
      <c r="I6004">
        <v>0</v>
      </c>
      <c r="J6004" t="s">
        <v>48</v>
      </c>
      <c r="K6004">
        <v>467499</v>
      </c>
      <c r="L6004">
        <v>10</v>
      </c>
      <c r="M6004">
        <v>0</v>
      </c>
      <c r="N6004">
        <v>0</v>
      </c>
      <c r="O6004">
        <v>0</v>
      </c>
      <c r="P6004">
        <v>0</v>
      </c>
      <c r="Q6004">
        <v>0</v>
      </c>
      <c r="R6004" t="s">
        <v>14655</v>
      </c>
    </row>
    <row r="6005" spans="1:19">
      <c r="A6005" t="s">
        <v>14656</v>
      </c>
      <c r="B6005" t="s">
        <v>6027</v>
      </c>
      <c r="C6005" t="s">
        <v>53</v>
      </c>
      <c r="D6005" t="s">
        <v>70</v>
      </c>
      <c r="E6005">
        <v>123.38</v>
      </c>
      <c r="F6005" t="s">
        <v>23</v>
      </c>
      <c r="G6005" t="s">
        <v>24</v>
      </c>
      <c r="H6005">
        <v>4.04</v>
      </c>
      <c r="I6005">
        <v>0</v>
      </c>
      <c r="J6005" t="s">
        <v>48</v>
      </c>
      <c r="K6005">
        <v>521415</v>
      </c>
      <c r="L6005">
        <v>23</v>
      </c>
      <c r="M6005">
        <v>0</v>
      </c>
      <c r="N6005">
        <v>0</v>
      </c>
      <c r="O6005">
        <v>0</v>
      </c>
      <c r="P6005">
        <v>0</v>
      </c>
      <c r="Q6005">
        <v>0</v>
      </c>
      <c r="R6005" t="s">
        <v>14657</v>
      </c>
    </row>
    <row r="6006" spans="1:19">
      <c r="A6006" t="s">
        <v>14658</v>
      </c>
      <c r="B6006" t="s">
        <v>3095</v>
      </c>
      <c r="C6006" t="s">
        <v>44</v>
      </c>
      <c r="D6006" t="s">
        <v>22</v>
      </c>
      <c r="E6006">
        <v>1230.24</v>
      </c>
      <c r="F6006" t="s">
        <v>23</v>
      </c>
      <c r="G6006" t="s">
        <v>24</v>
      </c>
      <c r="H6006">
        <v>4.97</v>
      </c>
      <c r="I6006">
        <v>0</v>
      </c>
      <c r="J6006" t="s">
        <v>48</v>
      </c>
      <c r="K6006">
        <v>547756</v>
      </c>
      <c r="L6006">
        <v>17</v>
      </c>
      <c r="M6006">
        <v>0</v>
      </c>
      <c r="N6006">
        <v>0</v>
      </c>
      <c r="O6006">
        <v>0</v>
      </c>
      <c r="P6006">
        <v>0</v>
      </c>
      <c r="Q6006">
        <v>0</v>
      </c>
      <c r="R6006" t="s">
        <v>14659</v>
      </c>
    </row>
    <row r="6007" spans="1:19">
      <c r="A6007" t="s">
        <v>14660</v>
      </c>
      <c r="B6007" t="s">
        <v>2143</v>
      </c>
      <c r="C6007" t="s">
        <v>121</v>
      </c>
      <c r="D6007" t="s">
        <v>30</v>
      </c>
      <c r="E6007">
        <v>177.6</v>
      </c>
      <c r="F6007" t="s">
        <v>39</v>
      </c>
      <c r="G6007" t="s">
        <v>24</v>
      </c>
      <c r="H6007">
        <v>3.91</v>
      </c>
      <c r="I6007">
        <v>0</v>
      </c>
      <c r="J6007" t="s">
        <v>25</v>
      </c>
      <c r="K6007">
        <v>416379</v>
      </c>
      <c r="L6007">
        <v>11</v>
      </c>
      <c r="M6007">
        <v>0</v>
      </c>
      <c r="N6007">
        <v>0</v>
      </c>
      <c r="O6007">
        <v>0</v>
      </c>
      <c r="P6007">
        <v>0</v>
      </c>
      <c r="Q6007">
        <v>0</v>
      </c>
      <c r="R6007" t="s">
        <v>14661</v>
      </c>
      <c r="S6007" t="s">
        <v>50</v>
      </c>
    </row>
    <row r="6008" spans="1:19">
      <c r="A6008" t="s">
        <v>14662</v>
      </c>
      <c r="B6008" t="s">
        <v>14663</v>
      </c>
      <c r="C6008" t="s">
        <v>95</v>
      </c>
      <c r="D6008" t="s">
        <v>54</v>
      </c>
      <c r="E6008">
        <v>244.21</v>
      </c>
      <c r="F6008" t="s">
        <v>23</v>
      </c>
      <c r="G6008" t="s">
        <v>24</v>
      </c>
      <c r="H6008">
        <v>10.43</v>
      </c>
      <c r="I6008">
        <v>0</v>
      </c>
      <c r="J6008" t="s">
        <v>25</v>
      </c>
      <c r="K6008">
        <v>520647</v>
      </c>
      <c r="L6008">
        <v>11</v>
      </c>
      <c r="M6008">
        <v>0</v>
      </c>
      <c r="N6008">
        <v>0</v>
      </c>
      <c r="O6008">
        <v>0</v>
      </c>
      <c r="P6008">
        <v>0</v>
      </c>
      <c r="Q6008">
        <v>0</v>
      </c>
      <c r="R6008" t="s">
        <v>14664</v>
      </c>
    </row>
    <row r="6009" spans="1:19">
      <c r="A6009" t="s">
        <v>14665</v>
      </c>
      <c r="B6009" t="s">
        <v>12579</v>
      </c>
      <c r="C6009" t="s">
        <v>29</v>
      </c>
      <c r="D6009" t="s">
        <v>54</v>
      </c>
      <c r="E6009">
        <v>402.28</v>
      </c>
      <c r="F6009" t="s">
        <v>39</v>
      </c>
      <c r="G6009" t="s">
        <v>40</v>
      </c>
      <c r="H6009">
        <v>17.43</v>
      </c>
      <c r="I6009">
        <v>0</v>
      </c>
      <c r="J6009" t="s">
        <v>25</v>
      </c>
      <c r="K6009">
        <v>522422</v>
      </c>
      <c r="L6009">
        <v>25</v>
      </c>
      <c r="M6009">
        <v>0</v>
      </c>
      <c r="N6009">
        <v>0</v>
      </c>
      <c r="O6009">
        <v>0</v>
      </c>
      <c r="P6009">
        <v>0</v>
      </c>
      <c r="Q6009">
        <v>0</v>
      </c>
      <c r="R6009" t="s">
        <v>14666</v>
      </c>
    </row>
    <row r="6010" spans="1:19">
      <c r="A6010" t="s">
        <v>14667</v>
      </c>
      <c r="B6010" t="s">
        <v>6644</v>
      </c>
      <c r="C6010" t="s">
        <v>29</v>
      </c>
      <c r="D6010" t="s">
        <v>30</v>
      </c>
      <c r="E6010">
        <v>375.74</v>
      </c>
      <c r="F6010" t="s">
        <v>55</v>
      </c>
      <c r="G6010" t="s">
        <v>24</v>
      </c>
      <c r="H6010">
        <v>5.67</v>
      </c>
      <c r="I6010">
        <v>0</v>
      </c>
      <c r="J6010" t="s">
        <v>25</v>
      </c>
      <c r="K6010">
        <v>508386</v>
      </c>
      <c r="L6010">
        <v>17</v>
      </c>
      <c r="M6010">
        <v>0</v>
      </c>
      <c r="N6010">
        <v>0</v>
      </c>
      <c r="O6010">
        <v>0</v>
      </c>
      <c r="P6010">
        <v>0</v>
      </c>
      <c r="Q6010">
        <v>0</v>
      </c>
      <c r="R6010" t="s">
        <v>14668</v>
      </c>
      <c r="S6010" t="s">
        <v>57</v>
      </c>
    </row>
    <row r="6011" spans="1:19">
      <c r="A6011" t="s">
        <v>14669</v>
      </c>
      <c r="B6011" t="s">
        <v>4591</v>
      </c>
      <c r="C6011" t="s">
        <v>128</v>
      </c>
      <c r="D6011" t="s">
        <v>70</v>
      </c>
      <c r="E6011">
        <v>184.61</v>
      </c>
      <c r="F6011" t="s">
        <v>23</v>
      </c>
      <c r="G6011" t="s">
        <v>24</v>
      </c>
      <c r="H6011">
        <v>8.25</v>
      </c>
      <c r="I6011">
        <v>0</v>
      </c>
      <c r="J6011" t="s">
        <v>25</v>
      </c>
      <c r="K6011">
        <v>451832</v>
      </c>
      <c r="L6011">
        <v>46</v>
      </c>
      <c r="M6011">
        <v>0</v>
      </c>
      <c r="N6011">
        <v>0</v>
      </c>
      <c r="O6011">
        <v>1</v>
      </c>
      <c r="P6011">
        <v>0</v>
      </c>
      <c r="Q6011">
        <v>0</v>
      </c>
      <c r="R6011" t="s">
        <v>14670</v>
      </c>
    </row>
    <row r="6012" spans="1:19">
      <c r="A6012" t="s">
        <v>14671</v>
      </c>
      <c r="B6012" t="s">
        <v>4376</v>
      </c>
      <c r="C6012" t="s">
        <v>21</v>
      </c>
      <c r="D6012" t="s">
        <v>70</v>
      </c>
      <c r="E6012">
        <v>148.9</v>
      </c>
      <c r="F6012" t="s">
        <v>23</v>
      </c>
      <c r="G6012" t="s">
        <v>24</v>
      </c>
      <c r="H6012">
        <v>10.78</v>
      </c>
      <c r="I6012">
        <v>0</v>
      </c>
      <c r="J6012" t="s">
        <v>25</v>
      </c>
      <c r="K6012">
        <v>504989</v>
      </c>
      <c r="L6012">
        <v>53</v>
      </c>
      <c r="M6012">
        <v>0</v>
      </c>
      <c r="N6012">
        <v>0</v>
      </c>
      <c r="O6012">
        <v>1</v>
      </c>
      <c r="P6012">
        <v>0</v>
      </c>
      <c r="Q6012">
        <v>0</v>
      </c>
      <c r="R6012" t="s">
        <v>14672</v>
      </c>
    </row>
    <row r="6013" spans="1:19">
      <c r="A6013" t="s">
        <v>14673</v>
      </c>
      <c r="B6013" t="s">
        <v>1358</v>
      </c>
      <c r="C6013" t="s">
        <v>21</v>
      </c>
      <c r="D6013" t="s">
        <v>22</v>
      </c>
      <c r="E6013">
        <v>183.05</v>
      </c>
      <c r="F6013" t="s">
        <v>23</v>
      </c>
      <c r="G6013" t="s">
        <v>24</v>
      </c>
      <c r="H6013">
        <v>8.48</v>
      </c>
      <c r="I6013">
        <v>0</v>
      </c>
      <c r="J6013" t="s">
        <v>31</v>
      </c>
      <c r="K6013">
        <v>542535</v>
      </c>
      <c r="L6013">
        <v>12</v>
      </c>
      <c r="M6013">
        <v>0</v>
      </c>
      <c r="N6013">
        <v>0</v>
      </c>
      <c r="O6013">
        <v>0</v>
      </c>
      <c r="P6013">
        <v>0</v>
      </c>
      <c r="Q6013">
        <v>0</v>
      </c>
      <c r="R6013" t="s">
        <v>14674</v>
      </c>
    </row>
    <row r="6014" spans="1:19">
      <c r="A6014" t="s">
        <v>14675</v>
      </c>
      <c r="B6014" t="s">
        <v>3385</v>
      </c>
      <c r="C6014" t="s">
        <v>21</v>
      </c>
      <c r="D6014" t="s">
        <v>30</v>
      </c>
      <c r="E6014">
        <v>236.78</v>
      </c>
      <c r="F6014" t="s">
        <v>55</v>
      </c>
      <c r="G6014" t="s">
        <v>24</v>
      </c>
      <c r="H6014">
        <v>2.66</v>
      </c>
      <c r="I6014">
        <v>0</v>
      </c>
      <c r="J6014" t="s">
        <v>48</v>
      </c>
      <c r="K6014">
        <v>473561</v>
      </c>
      <c r="L6014">
        <v>23</v>
      </c>
      <c r="M6014">
        <v>0</v>
      </c>
      <c r="N6014">
        <v>0</v>
      </c>
      <c r="O6014">
        <v>0</v>
      </c>
      <c r="P6014">
        <v>0</v>
      </c>
      <c r="Q6014">
        <v>0</v>
      </c>
      <c r="R6014" t="s">
        <v>14676</v>
      </c>
      <c r="S6014" t="s">
        <v>57</v>
      </c>
    </row>
    <row r="6015" spans="1:19">
      <c r="A6015" t="s">
        <v>14677</v>
      </c>
      <c r="B6015" t="s">
        <v>11089</v>
      </c>
      <c r="C6015" t="s">
        <v>29</v>
      </c>
      <c r="D6015" t="s">
        <v>70</v>
      </c>
      <c r="E6015">
        <v>70.59</v>
      </c>
      <c r="F6015" t="s">
        <v>23</v>
      </c>
      <c r="G6015" t="s">
        <v>24</v>
      </c>
      <c r="H6015">
        <v>2.59</v>
      </c>
      <c r="I6015">
        <v>0</v>
      </c>
      <c r="J6015" t="s">
        <v>31</v>
      </c>
      <c r="K6015">
        <v>472428</v>
      </c>
      <c r="L6015">
        <v>11</v>
      </c>
      <c r="M6015">
        <v>0</v>
      </c>
      <c r="N6015">
        <v>0</v>
      </c>
      <c r="O6015">
        <v>0</v>
      </c>
      <c r="P6015">
        <v>0</v>
      </c>
      <c r="Q6015">
        <v>0</v>
      </c>
      <c r="R6015" t="s">
        <v>14678</v>
      </c>
    </row>
    <row r="6016" spans="1:19">
      <c r="A6016" t="s">
        <v>14679</v>
      </c>
      <c r="B6016" t="s">
        <v>6271</v>
      </c>
      <c r="C6016" t="s">
        <v>21</v>
      </c>
      <c r="D6016" t="s">
        <v>70</v>
      </c>
      <c r="E6016">
        <v>648.62</v>
      </c>
      <c r="F6016" t="s">
        <v>23</v>
      </c>
      <c r="G6016" t="s">
        <v>24</v>
      </c>
      <c r="H6016">
        <v>3.01</v>
      </c>
      <c r="I6016">
        <v>0</v>
      </c>
      <c r="J6016" t="s">
        <v>48</v>
      </c>
      <c r="K6016">
        <v>521057</v>
      </c>
      <c r="L6016">
        <v>13</v>
      </c>
      <c r="M6016">
        <v>0</v>
      </c>
      <c r="N6016">
        <v>0</v>
      </c>
      <c r="O6016">
        <v>0</v>
      </c>
      <c r="P6016">
        <v>0</v>
      </c>
      <c r="Q6016">
        <v>0</v>
      </c>
      <c r="R6016" t="s">
        <v>14680</v>
      </c>
    </row>
    <row r="6017" spans="1:19">
      <c r="A6017" t="s">
        <v>14681</v>
      </c>
      <c r="B6017" t="s">
        <v>1736</v>
      </c>
      <c r="C6017" t="s">
        <v>53</v>
      </c>
      <c r="D6017" t="s">
        <v>22</v>
      </c>
      <c r="E6017">
        <v>538.16</v>
      </c>
      <c r="F6017" t="s">
        <v>23</v>
      </c>
      <c r="G6017" t="s">
        <v>24</v>
      </c>
      <c r="H6017">
        <v>6.88</v>
      </c>
      <c r="I6017">
        <v>0</v>
      </c>
      <c r="J6017" t="s">
        <v>144</v>
      </c>
      <c r="K6017">
        <v>487167</v>
      </c>
      <c r="L6017">
        <v>16</v>
      </c>
      <c r="M6017">
        <v>0</v>
      </c>
      <c r="N6017">
        <v>0</v>
      </c>
      <c r="O6017">
        <v>0</v>
      </c>
      <c r="P6017">
        <v>0</v>
      </c>
      <c r="Q6017">
        <v>0</v>
      </c>
      <c r="R6017" t="s">
        <v>14682</v>
      </c>
    </row>
    <row r="6018" spans="1:19">
      <c r="A6018" t="s">
        <v>14683</v>
      </c>
      <c r="B6018" t="s">
        <v>871</v>
      </c>
      <c r="C6018" t="s">
        <v>60</v>
      </c>
      <c r="D6018" t="s">
        <v>70</v>
      </c>
      <c r="E6018">
        <v>427.36</v>
      </c>
      <c r="F6018" t="s">
        <v>55</v>
      </c>
      <c r="G6018" t="s">
        <v>24</v>
      </c>
      <c r="H6018">
        <v>2.97</v>
      </c>
      <c r="I6018">
        <v>0</v>
      </c>
      <c r="J6018" t="s">
        <v>48</v>
      </c>
      <c r="K6018">
        <v>522513</v>
      </c>
      <c r="L6018">
        <v>10</v>
      </c>
      <c r="M6018">
        <v>0</v>
      </c>
      <c r="N6018">
        <v>0</v>
      </c>
      <c r="O6018">
        <v>0</v>
      </c>
      <c r="P6018">
        <v>0</v>
      </c>
      <c r="Q6018">
        <v>0</v>
      </c>
      <c r="R6018" t="s">
        <v>14684</v>
      </c>
      <c r="S6018" t="s">
        <v>57</v>
      </c>
    </row>
    <row r="6019" spans="1:19">
      <c r="A6019" t="s">
        <v>14685</v>
      </c>
      <c r="B6019" t="s">
        <v>2644</v>
      </c>
      <c r="C6019" t="s">
        <v>29</v>
      </c>
      <c r="D6019" t="s">
        <v>30</v>
      </c>
      <c r="E6019">
        <v>831.93</v>
      </c>
      <c r="F6019" t="s">
        <v>23</v>
      </c>
      <c r="G6019" t="s">
        <v>24</v>
      </c>
      <c r="H6019">
        <v>9.77</v>
      </c>
      <c r="I6019">
        <v>0</v>
      </c>
      <c r="J6019" t="s">
        <v>31</v>
      </c>
      <c r="K6019">
        <v>494778</v>
      </c>
      <c r="L6019">
        <v>17</v>
      </c>
      <c r="M6019">
        <v>0</v>
      </c>
      <c r="N6019">
        <v>0</v>
      </c>
      <c r="O6019">
        <v>0</v>
      </c>
      <c r="P6019">
        <v>0</v>
      </c>
      <c r="Q6019">
        <v>0</v>
      </c>
      <c r="R6019" t="s">
        <v>14686</v>
      </c>
    </row>
    <row r="6020" spans="1:19">
      <c r="A6020" t="s">
        <v>14687</v>
      </c>
      <c r="B6020" t="s">
        <v>1509</v>
      </c>
      <c r="C6020" t="s">
        <v>44</v>
      </c>
      <c r="D6020" t="s">
        <v>30</v>
      </c>
      <c r="E6020">
        <v>1.02</v>
      </c>
      <c r="F6020" t="s">
        <v>23</v>
      </c>
      <c r="G6020" t="s">
        <v>24</v>
      </c>
      <c r="H6020">
        <v>1.35</v>
      </c>
      <c r="I6020">
        <v>0</v>
      </c>
      <c r="J6020" t="s">
        <v>48</v>
      </c>
      <c r="K6020">
        <v>462737</v>
      </c>
      <c r="L6020">
        <v>85</v>
      </c>
      <c r="M6020">
        <v>1</v>
      </c>
      <c r="N6020">
        <v>0</v>
      </c>
      <c r="O6020">
        <v>0</v>
      </c>
      <c r="P6020">
        <v>0</v>
      </c>
      <c r="Q6020">
        <v>0</v>
      </c>
      <c r="R6020" t="s">
        <v>14688</v>
      </c>
    </row>
    <row r="6021" spans="1:19">
      <c r="A6021" t="s">
        <v>14689</v>
      </c>
      <c r="B6021" t="s">
        <v>4319</v>
      </c>
      <c r="C6021" t="s">
        <v>21</v>
      </c>
      <c r="D6021" t="s">
        <v>30</v>
      </c>
      <c r="E6021">
        <v>571.23</v>
      </c>
      <c r="F6021" t="s">
        <v>23</v>
      </c>
      <c r="G6021" t="s">
        <v>24</v>
      </c>
      <c r="H6021">
        <v>6.81</v>
      </c>
      <c r="I6021">
        <v>0</v>
      </c>
      <c r="J6021" t="s">
        <v>48</v>
      </c>
      <c r="K6021">
        <v>500619</v>
      </c>
      <c r="L6021">
        <v>12</v>
      </c>
      <c r="M6021">
        <v>0</v>
      </c>
      <c r="N6021">
        <v>0</v>
      </c>
      <c r="O6021">
        <v>0</v>
      </c>
      <c r="P6021">
        <v>0</v>
      </c>
      <c r="Q6021">
        <v>0</v>
      </c>
      <c r="R6021" t="s">
        <v>14690</v>
      </c>
    </row>
    <row r="6022" spans="1:19">
      <c r="A6022" t="s">
        <v>14691</v>
      </c>
      <c r="B6022" t="s">
        <v>11066</v>
      </c>
      <c r="C6022" t="s">
        <v>44</v>
      </c>
      <c r="D6022" t="s">
        <v>54</v>
      </c>
      <c r="E6022">
        <v>155.80000000000001</v>
      </c>
      <c r="F6022" t="s">
        <v>23</v>
      </c>
      <c r="G6022" t="s">
        <v>24</v>
      </c>
      <c r="H6022">
        <v>17.34</v>
      </c>
      <c r="I6022">
        <v>0</v>
      </c>
      <c r="J6022" t="s">
        <v>48</v>
      </c>
      <c r="K6022">
        <v>446726</v>
      </c>
      <c r="L6022">
        <v>14</v>
      </c>
      <c r="M6022">
        <v>0</v>
      </c>
      <c r="N6022">
        <v>0</v>
      </c>
      <c r="O6022">
        <v>0</v>
      </c>
      <c r="P6022">
        <v>0</v>
      </c>
      <c r="Q6022">
        <v>0</v>
      </c>
      <c r="R6022" t="s">
        <v>14692</v>
      </c>
    </row>
    <row r="6023" spans="1:19">
      <c r="A6023" t="s">
        <v>14693</v>
      </c>
      <c r="B6023" t="s">
        <v>3733</v>
      </c>
      <c r="C6023" t="s">
        <v>21</v>
      </c>
      <c r="D6023" t="s">
        <v>70</v>
      </c>
      <c r="E6023">
        <v>763.75</v>
      </c>
      <c r="F6023" t="s">
        <v>23</v>
      </c>
      <c r="G6023" t="s">
        <v>24</v>
      </c>
      <c r="H6023">
        <v>4.93</v>
      </c>
      <c r="I6023">
        <v>0</v>
      </c>
      <c r="J6023" t="s">
        <v>31</v>
      </c>
      <c r="K6023">
        <v>451661</v>
      </c>
      <c r="L6023">
        <v>15</v>
      </c>
      <c r="M6023">
        <v>0</v>
      </c>
      <c r="N6023">
        <v>0</v>
      </c>
      <c r="O6023">
        <v>0</v>
      </c>
      <c r="P6023">
        <v>0</v>
      </c>
      <c r="Q6023">
        <v>0</v>
      </c>
      <c r="R6023" t="s">
        <v>14694</v>
      </c>
    </row>
    <row r="6024" spans="1:19">
      <c r="A6024" t="s">
        <v>14695</v>
      </c>
      <c r="B6024" t="s">
        <v>10183</v>
      </c>
      <c r="C6024" t="s">
        <v>44</v>
      </c>
      <c r="D6024" t="s">
        <v>30</v>
      </c>
      <c r="E6024">
        <v>550.49</v>
      </c>
      <c r="F6024" t="s">
        <v>55</v>
      </c>
      <c r="G6024" t="s">
        <v>24</v>
      </c>
      <c r="H6024">
        <v>5.28</v>
      </c>
      <c r="I6024">
        <v>0</v>
      </c>
      <c r="J6024" t="s">
        <v>25</v>
      </c>
      <c r="K6024">
        <v>433537</v>
      </c>
      <c r="L6024">
        <v>36</v>
      </c>
      <c r="M6024">
        <v>0</v>
      </c>
      <c r="N6024">
        <v>0</v>
      </c>
      <c r="O6024">
        <v>0</v>
      </c>
      <c r="P6024">
        <v>1</v>
      </c>
      <c r="Q6024">
        <v>0</v>
      </c>
      <c r="R6024" t="s">
        <v>14696</v>
      </c>
      <c r="S6024" t="s">
        <v>57</v>
      </c>
    </row>
    <row r="6025" spans="1:19">
      <c r="A6025" t="s">
        <v>14697</v>
      </c>
      <c r="B6025" t="s">
        <v>2146</v>
      </c>
      <c r="C6025" t="s">
        <v>121</v>
      </c>
      <c r="D6025" t="s">
        <v>70</v>
      </c>
      <c r="E6025">
        <v>696.9</v>
      </c>
      <c r="F6025" t="s">
        <v>39</v>
      </c>
      <c r="G6025" t="s">
        <v>40</v>
      </c>
      <c r="H6025">
        <v>9.9600000000000009</v>
      </c>
      <c r="I6025">
        <v>0</v>
      </c>
      <c r="J6025" t="s">
        <v>25</v>
      </c>
      <c r="K6025">
        <v>422595</v>
      </c>
      <c r="L6025">
        <v>22</v>
      </c>
      <c r="M6025">
        <v>0</v>
      </c>
      <c r="N6025">
        <v>0</v>
      </c>
      <c r="O6025">
        <v>0</v>
      </c>
      <c r="P6025">
        <v>0</v>
      </c>
      <c r="Q6025">
        <v>0</v>
      </c>
      <c r="R6025" t="s">
        <v>14698</v>
      </c>
    </row>
    <row r="6026" spans="1:19">
      <c r="A6026" t="s">
        <v>14699</v>
      </c>
      <c r="B6026" t="s">
        <v>14700</v>
      </c>
      <c r="C6026" t="s">
        <v>53</v>
      </c>
      <c r="D6026" t="s">
        <v>70</v>
      </c>
      <c r="E6026">
        <v>77.36</v>
      </c>
      <c r="F6026" t="s">
        <v>23</v>
      </c>
      <c r="G6026" t="s">
        <v>24</v>
      </c>
      <c r="H6026">
        <v>2.65</v>
      </c>
      <c r="I6026">
        <v>0</v>
      </c>
      <c r="J6026" t="s">
        <v>31</v>
      </c>
      <c r="K6026">
        <v>440053</v>
      </c>
      <c r="L6026">
        <v>19</v>
      </c>
      <c r="M6026">
        <v>0</v>
      </c>
      <c r="N6026">
        <v>0</v>
      </c>
      <c r="O6026">
        <v>0</v>
      </c>
      <c r="P6026">
        <v>0</v>
      </c>
      <c r="Q6026">
        <v>0</v>
      </c>
      <c r="R6026" t="s">
        <v>14701</v>
      </c>
    </row>
    <row r="6027" spans="1:19">
      <c r="A6027" t="s">
        <v>14702</v>
      </c>
      <c r="B6027" t="s">
        <v>9070</v>
      </c>
      <c r="C6027" t="s">
        <v>121</v>
      </c>
      <c r="D6027" t="s">
        <v>30</v>
      </c>
      <c r="E6027">
        <v>1590.92</v>
      </c>
      <c r="F6027" t="s">
        <v>39</v>
      </c>
      <c r="G6027" t="s">
        <v>24</v>
      </c>
      <c r="H6027">
        <v>6.16</v>
      </c>
      <c r="I6027">
        <v>0</v>
      </c>
      <c r="J6027" t="s">
        <v>48</v>
      </c>
      <c r="K6027">
        <v>428581</v>
      </c>
      <c r="L6027">
        <v>49</v>
      </c>
      <c r="M6027">
        <v>0</v>
      </c>
      <c r="N6027">
        <v>1</v>
      </c>
      <c r="O6027">
        <v>0</v>
      </c>
      <c r="P6027">
        <v>0</v>
      </c>
      <c r="Q6027">
        <v>0</v>
      </c>
      <c r="R6027" t="s">
        <v>14703</v>
      </c>
      <c r="S6027" t="s">
        <v>50</v>
      </c>
    </row>
    <row r="6028" spans="1:19">
      <c r="A6028" t="s">
        <v>14704</v>
      </c>
      <c r="B6028" t="s">
        <v>4097</v>
      </c>
      <c r="C6028" t="s">
        <v>121</v>
      </c>
      <c r="D6028" t="s">
        <v>22</v>
      </c>
      <c r="E6028">
        <v>890.74</v>
      </c>
      <c r="F6028" t="s">
        <v>55</v>
      </c>
      <c r="G6028" t="s">
        <v>40</v>
      </c>
      <c r="H6028">
        <v>3.58</v>
      </c>
      <c r="I6028">
        <v>0</v>
      </c>
      <c r="J6028" t="s">
        <v>144</v>
      </c>
      <c r="K6028">
        <v>493568</v>
      </c>
      <c r="L6028">
        <v>20</v>
      </c>
      <c r="M6028">
        <v>0</v>
      </c>
      <c r="N6028">
        <v>0</v>
      </c>
      <c r="O6028">
        <v>0</v>
      </c>
      <c r="P6028">
        <v>0</v>
      </c>
      <c r="Q6028">
        <v>0</v>
      </c>
      <c r="R6028" t="s">
        <v>14705</v>
      </c>
    </row>
    <row r="6029" spans="1:19">
      <c r="A6029" t="s">
        <v>14706</v>
      </c>
      <c r="B6029" t="s">
        <v>10935</v>
      </c>
      <c r="C6029" t="s">
        <v>21</v>
      </c>
      <c r="D6029" t="s">
        <v>54</v>
      </c>
      <c r="E6029">
        <v>158.41</v>
      </c>
      <c r="F6029" t="s">
        <v>39</v>
      </c>
      <c r="G6029" t="s">
        <v>40</v>
      </c>
      <c r="H6029">
        <v>15.93</v>
      </c>
      <c r="I6029">
        <v>0</v>
      </c>
      <c r="J6029" t="s">
        <v>48</v>
      </c>
      <c r="K6029">
        <v>415295</v>
      </c>
      <c r="L6029">
        <v>22</v>
      </c>
      <c r="M6029">
        <v>0</v>
      </c>
      <c r="N6029">
        <v>0</v>
      </c>
      <c r="O6029">
        <v>0</v>
      </c>
      <c r="P6029">
        <v>0</v>
      </c>
      <c r="Q6029">
        <v>0</v>
      </c>
      <c r="R6029" t="s">
        <v>14707</v>
      </c>
    </row>
    <row r="6030" spans="1:19">
      <c r="A6030" t="s">
        <v>14708</v>
      </c>
      <c r="B6030" t="s">
        <v>5050</v>
      </c>
      <c r="C6030" t="s">
        <v>29</v>
      </c>
      <c r="D6030" t="s">
        <v>70</v>
      </c>
      <c r="E6030">
        <v>284</v>
      </c>
      <c r="F6030" t="s">
        <v>23</v>
      </c>
      <c r="G6030" t="s">
        <v>24</v>
      </c>
      <c r="H6030">
        <v>5.84</v>
      </c>
      <c r="I6030">
        <v>0</v>
      </c>
      <c r="J6030" t="s">
        <v>31</v>
      </c>
      <c r="K6030">
        <v>494560</v>
      </c>
      <c r="L6030">
        <v>13</v>
      </c>
      <c r="M6030">
        <v>0</v>
      </c>
      <c r="N6030">
        <v>0</v>
      </c>
      <c r="O6030">
        <v>0</v>
      </c>
      <c r="P6030">
        <v>0</v>
      </c>
      <c r="Q6030">
        <v>0</v>
      </c>
      <c r="R6030" t="s">
        <v>14709</v>
      </c>
    </row>
    <row r="6031" spans="1:19">
      <c r="A6031" t="s">
        <v>14710</v>
      </c>
      <c r="B6031" t="s">
        <v>3413</v>
      </c>
      <c r="C6031" t="s">
        <v>35</v>
      </c>
      <c r="D6031" t="s">
        <v>22</v>
      </c>
      <c r="E6031">
        <v>827.55</v>
      </c>
      <c r="F6031" t="s">
        <v>23</v>
      </c>
      <c r="G6031" t="s">
        <v>24</v>
      </c>
      <c r="H6031">
        <v>2.96</v>
      </c>
      <c r="I6031">
        <v>0</v>
      </c>
      <c r="J6031" t="s">
        <v>31</v>
      </c>
      <c r="K6031">
        <v>518386</v>
      </c>
      <c r="L6031">
        <v>19</v>
      </c>
      <c r="M6031">
        <v>0</v>
      </c>
      <c r="N6031">
        <v>0</v>
      </c>
      <c r="O6031">
        <v>0</v>
      </c>
      <c r="P6031">
        <v>0</v>
      </c>
      <c r="Q6031">
        <v>0</v>
      </c>
      <c r="R6031" t="s">
        <v>14711</v>
      </c>
    </row>
    <row r="6032" spans="1:19">
      <c r="A6032" t="s">
        <v>14712</v>
      </c>
      <c r="B6032" t="s">
        <v>13051</v>
      </c>
      <c r="C6032" t="s">
        <v>29</v>
      </c>
      <c r="D6032" t="s">
        <v>30</v>
      </c>
      <c r="E6032">
        <v>85.73</v>
      </c>
      <c r="F6032" t="s">
        <v>55</v>
      </c>
      <c r="G6032" t="s">
        <v>40</v>
      </c>
      <c r="H6032">
        <v>3.13</v>
      </c>
      <c r="I6032">
        <v>0</v>
      </c>
      <c r="J6032" t="s">
        <v>144</v>
      </c>
      <c r="K6032">
        <v>457894</v>
      </c>
      <c r="L6032">
        <v>74</v>
      </c>
      <c r="M6032">
        <v>1</v>
      </c>
      <c r="N6032">
        <v>1</v>
      </c>
      <c r="O6032">
        <v>1</v>
      </c>
      <c r="P6032">
        <v>0</v>
      </c>
      <c r="Q6032">
        <v>0</v>
      </c>
      <c r="R6032" t="s">
        <v>14713</v>
      </c>
    </row>
    <row r="6033" spans="1:19">
      <c r="A6033" t="s">
        <v>14714</v>
      </c>
      <c r="B6033" t="s">
        <v>8311</v>
      </c>
      <c r="C6033" t="s">
        <v>111</v>
      </c>
      <c r="D6033" t="s">
        <v>30</v>
      </c>
      <c r="E6033">
        <v>793.78</v>
      </c>
      <c r="F6033" t="s">
        <v>23</v>
      </c>
      <c r="G6033" t="s">
        <v>24</v>
      </c>
      <c r="H6033">
        <v>7.61</v>
      </c>
      <c r="I6033">
        <v>0</v>
      </c>
      <c r="J6033" t="s">
        <v>25</v>
      </c>
      <c r="K6033">
        <v>544399</v>
      </c>
      <c r="L6033">
        <v>16</v>
      </c>
      <c r="M6033">
        <v>0</v>
      </c>
      <c r="N6033">
        <v>0</v>
      </c>
      <c r="O6033">
        <v>0</v>
      </c>
      <c r="P6033">
        <v>0</v>
      </c>
      <c r="Q6033">
        <v>0</v>
      </c>
      <c r="R6033" t="s">
        <v>14715</v>
      </c>
    </row>
    <row r="6034" spans="1:19">
      <c r="A6034" t="s">
        <v>14716</v>
      </c>
      <c r="B6034" t="s">
        <v>9208</v>
      </c>
      <c r="C6034" t="s">
        <v>121</v>
      </c>
      <c r="D6034" t="s">
        <v>54</v>
      </c>
      <c r="E6034">
        <v>251.28</v>
      </c>
      <c r="F6034" t="s">
        <v>39</v>
      </c>
      <c r="G6034" t="s">
        <v>24</v>
      </c>
      <c r="H6034">
        <v>17.45</v>
      </c>
      <c r="I6034">
        <v>0</v>
      </c>
      <c r="J6034" t="s">
        <v>48</v>
      </c>
      <c r="K6034">
        <v>439866</v>
      </c>
      <c r="L6034">
        <v>15</v>
      </c>
      <c r="M6034">
        <v>0</v>
      </c>
      <c r="N6034">
        <v>0</v>
      </c>
      <c r="O6034">
        <v>0</v>
      </c>
      <c r="P6034">
        <v>0</v>
      </c>
      <c r="Q6034">
        <v>0</v>
      </c>
      <c r="R6034" t="s">
        <v>14717</v>
      </c>
      <c r="S6034" t="s">
        <v>50</v>
      </c>
    </row>
    <row r="6035" spans="1:19">
      <c r="A6035" t="s">
        <v>14718</v>
      </c>
      <c r="B6035" t="s">
        <v>2382</v>
      </c>
      <c r="C6035" t="s">
        <v>53</v>
      </c>
      <c r="D6035" t="s">
        <v>70</v>
      </c>
      <c r="E6035">
        <v>371.15</v>
      </c>
      <c r="F6035" t="s">
        <v>23</v>
      </c>
      <c r="G6035" t="s">
        <v>24</v>
      </c>
      <c r="H6035">
        <v>2.34</v>
      </c>
      <c r="I6035">
        <v>0</v>
      </c>
      <c r="J6035" t="s">
        <v>48</v>
      </c>
      <c r="K6035">
        <v>505514</v>
      </c>
      <c r="L6035">
        <v>17</v>
      </c>
      <c r="M6035">
        <v>0</v>
      </c>
      <c r="N6035">
        <v>0</v>
      </c>
      <c r="O6035">
        <v>0</v>
      </c>
      <c r="P6035">
        <v>0</v>
      </c>
      <c r="Q6035">
        <v>0</v>
      </c>
      <c r="R6035" t="s">
        <v>14719</v>
      </c>
    </row>
    <row r="6036" spans="1:19">
      <c r="A6036" t="s">
        <v>14720</v>
      </c>
      <c r="B6036" t="s">
        <v>7476</v>
      </c>
      <c r="C6036" t="s">
        <v>35</v>
      </c>
      <c r="D6036" t="s">
        <v>22</v>
      </c>
      <c r="E6036">
        <v>445.75</v>
      </c>
      <c r="F6036" t="s">
        <v>23</v>
      </c>
      <c r="G6036" t="s">
        <v>24</v>
      </c>
      <c r="H6036">
        <v>7.1</v>
      </c>
      <c r="I6036">
        <v>0</v>
      </c>
      <c r="J6036" t="s">
        <v>25</v>
      </c>
      <c r="K6036">
        <v>414740</v>
      </c>
      <c r="L6036">
        <v>49</v>
      </c>
      <c r="M6036">
        <v>0</v>
      </c>
      <c r="N6036">
        <v>1</v>
      </c>
      <c r="O6036">
        <v>0</v>
      </c>
      <c r="P6036">
        <v>0</v>
      </c>
      <c r="Q6036">
        <v>0</v>
      </c>
      <c r="R6036" t="s">
        <v>14721</v>
      </c>
    </row>
    <row r="6037" spans="1:19">
      <c r="A6037" t="s">
        <v>14722</v>
      </c>
      <c r="B6037" t="s">
        <v>3712</v>
      </c>
      <c r="C6037" t="s">
        <v>60</v>
      </c>
      <c r="D6037" t="s">
        <v>54</v>
      </c>
      <c r="E6037">
        <v>476.99</v>
      </c>
      <c r="F6037" t="s">
        <v>23</v>
      </c>
      <c r="G6037" t="s">
        <v>24</v>
      </c>
      <c r="H6037">
        <v>19.399999999999999</v>
      </c>
      <c r="I6037">
        <v>0</v>
      </c>
      <c r="J6037" t="s">
        <v>144</v>
      </c>
      <c r="K6037">
        <v>459215</v>
      </c>
      <c r="L6037">
        <v>14</v>
      </c>
      <c r="M6037">
        <v>0</v>
      </c>
      <c r="N6037">
        <v>0</v>
      </c>
      <c r="O6037">
        <v>0</v>
      </c>
      <c r="P6037">
        <v>0</v>
      </c>
      <c r="Q6037">
        <v>0</v>
      </c>
      <c r="R6037" t="s">
        <v>14723</v>
      </c>
    </row>
    <row r="6038" spans="1:19">
      <c r="A6038" t="s">
        <v>14724</v>
      </c>
      <c r="B6038" t="s">
        <v>7767</v>
      </c>
      <c r="C6038" t="s">
        <v>121</v>
      </c>
      <c r="D6038" t="s">
        <v>22</v>
      </c>
      <c r="E6038">
        <v>116.9</v>
      </c>
      <c r="F6038" t="s">
        <v>23</v>
      </c>
      <c r="G6038" t="s">
        <v>24</v>
      </c>
      <c r="H6038">
        <v>0.89</v>
      </c>
      <c r="I6038">
        <v>0</v>
      </c>
      <c r="J6038" t="s">
        <v>31</v>
      </c>
      <c r="K6038">
        <v>458449</v>
      </c>
      <c r="L6038">
        <v>24</v>
      </c>
      <c r="M6038">
        <v>0</v>
      </c>
      <c r="N6038">
        <v>0</v>
      </c>
      <c r="O6038">
        <v>0</v>
      </c>
      <c r="P6038">
        <v>0</v>
      </c>
      <c r="Q6038">
        <v>0</v>
      </c>
      <c r="R6038" t="s">
        <v>14725</v>
      </c>
    </row>
    <row r="6039" spans="1:19">
      <c r="A6039" t="s">
        <v>14726</v>
      </c>
      <c r="B6039" t="s">
        <v>14727</v>
      </c>
      <c r="C6039" t="s">
        <v>44</v>
      </c>
      <c r="D6039" t="s">
        <v>70</v>
      </c>
      <c r="E6039">
        <v>203.36</v>
      </c>
      <c r="F6039" t="s">
        <v>55</v>
      </c>
      <c r="G6039" t="s">
        <v>24</v>
      </c>
      <c r="H6039">
        <v>9.0299999999999994</v>
      </c>
      <c r="I6039">
        <v>0</v>
      </c>
      <c r="J6039" t="s">
        <v>48</v>
      </c>
      <c r="K6039">
        <v>489935</v>
      </c>
      <c r="L6039">
        <v>11</v>
      </c>
      <c r="M6039">
        <v>0</v>
      </c>
      <c r="N6039">
        <v>0</v>
      </c>
      <c r="O6039">
        <v>0</v>
      </c>
      <c r="P6039">
        <v>0</v>
      </c>
      <c r="Q6039">
        <v>0</v>
      </c>
      <c r="R6039" t="s">
        <v>14728</v>
      </c>
      <c r="S6039" t="s">
        <v>57</v>
      </c>
    </row>
    <row r="6040" spans="1:19">
      <c r="A6040" t="s">
        <v>14729</v>
      </c>
      <c r="B6040" t="s">
        <v>10524</v>
      </c>
      <c r="C6040" t="s">
        <v>44</v>
      </c>
      <c r="D6040" t="s">
        <v>54</v>
      </c>
      <c r="E6040">
        <v>1239.56</v>
      </c>
      <c r="F6040" t="s">
        <v>39</v>
      </c>
      <c r="G6040" t="s">
        <v>40</v>
      </c>
      <c r="H6040">
        <v>16.760000000000002</v>
      </c>
      <c r="I6040">
        <v>0</v>
      </c>
      <c r="J6040" t="s">
        <v>31</v>
      </c>
      <c r="K6040">
        <v>541900</v>
      </c>
      <c r="L6040">
        <v>19</v>
      </c>
      <c r="M6040">
        <v>0</v>
      </c>
      <c r="N6040">
        <v>0</v>
      </c>
      <c r="O6040">
        <v>0</v>
      </c>
      <c r="P6040">
        <v>0</v>
      </c>
      <c r="Q6040">
        <v>0</v>
      </c>
      <c r="R6040" t="s">
        <v>14730</v>
      </c>
    </row>
    <row r="6041" spans="1:19">
      <c r="A6041" t="s">
        <v>14731</v>
      </c>
      <c r="B6041" t="s">
        <v>6557</v>
      </c>
      <c r="C6041" t="s">
        <v>128</v>
      </c>
      <c r="D6041" t="s">
        <v>70</v>
      </c>
      <c r="E6041">
        <v>480.26</v>
      </c>
      <c r="F6041" t="s">
        <v>55</v>
      </c>
      <c r="G6041" t="s">
        <v>40</v>
      </c>
      <c r="H6041">
        <v>1.86</v>
      </c>
      <c r="I6041">
        <v>0</v>
      </c>
      <c r="J6041" t="s">
        <v>31</v>
      </c>
      <c r="K6041">
        <v>547413</v>
      </c>
      <c r="L6041">
        <v>13</v>
      </c>
      <c r="M6041">
        <v>0</v>
      </c>
      <c r="N6041">
        <v>0</v>
      </c>
      <c r="O6041">
        <v>0</v>
      </c>
      <c r="P6041">
        <v>0</v>
      </c>
      <c r="Q6041">
        <v>0</v>
      </c>
      <c r="R6041" t="s">
        <v>14732</v>
      </c>
    </row>
    <row r="6042" spans="1:19">
      <c r="A6042" t="s">
        <v>14733</v>
      </c>
      <c r="B6042" t="s">
        <v>12670</v>
      </c>
      <c r="C6042" t="s">
        <v>21</v>
      </c>
      <c r="D6042" t="s">
        <v>22</v>
      </c>
      <c r="E6042">
        <v>295.67</v>
      </c>
      <c r="F6042" t="s">
        <v>23</v>
      </c>
      <c r="G6042" t="s">
        <v>24</v>
      </c>
      <c r="H6042">
        <v>6.1</v>
      </c>
      <c r="I6042">
        <v>0</v>
      </c>
      <c r="J6042" t="s">
        <v>25</v>
      </c>
      <c r="K6042">
        <v>416074</v>
      </c>
      <c r="L6042">
        <v>38</v>
      </c>
      <c r="M6042">
        <v>0</v>
      </c>
      <c r="N6042">
        <v>0</v>
      </c>
      <c r="O6042">
        <v>0</v>
      </c>
      <c r="P6042">
        <v>1</v>
      </c>
      <c r="Q6042">
        <v>0</v>
      </c>
      <c r="R6042" t="s">
        <v>14734</v>
      </c>
    </row>
    <row r="6043" spans="1:19">
      <c r="A6043" t="s">
        <v>14735</v>
      </c>
      <c r="B6043" t="s">
        <v>69</v>
      </c>
      <c r="C6043" t="s">
        <v>21</v>
      </c>
      <c r="D6043" t="s">
        <v>30</v>
      </c>
      <c r="E6043">
        <v>757.63</v>
      </c>
      <c r="F6043" t="s">
        <v>55</v>
      </c>
      <c r="G6043" t="s">
        <v>40</v>
      </c>
      <c r="H6043">
        <v>3.16</v>
      </c>
      <c r="I6043">
        <v>0</v>
      </c>
      <c r="J6043" t="s">
        <v>25</v>
      </c>
      <c r="K6043">
        <v>416641</v>
      </c>
      <c r="L6043">
        <v>22</v>
      </c>
      <c r="M6043">
        <v>0</v>
      </c>
      <c r="N6043">
        <v>0</v>
      </c>
      <c r="O6043">
        <v>0</v>
      </c>
      <c r="P6043">
        <v>0</v>
      </c>
      <c r="Q6043">
        <v>0</v>
      </c>
      <c r="R6043" t="s">
        <v>14736</v>
      </c>
    </row>
    <row r="6044" spans="1:19">
      <c r="A6044" t="s">
        <v>14737</v>
      </c>
      <c r="B6044" t="s">
        <v>3600</v>
      </c>
      <c r="C6044" t="s">
        <v>121</v>
      </c>
      <c r="D6044" t="s">
        <v>70</v>
      </c>
      <c r="E6044">
        <v>114.7</v>
      </c>
      <c r="F6044" t="s">
        <v>23</v>
      </c>
      <c r="G6044" t="s">
        <v>24</v>
      </c>
      <c r="H6044">
        <v>10.32</v>
      </c>
      <c r="I6044">
        <v>0</v>
      </c>
      <c r="J6044" t="s">
        <v>48</v>
      </c>
      <c r="K6044">
        <v>525833</v>
      </c>
      <c r="L6044">
        <v>14</v>
      </c>
      <c r="M6044">
        <v>0</v>
      </c>
      <c r="N6044">
        <v>0</v>
      </c>
      <c r="O6044">
        <v>0</v>
      </c>
      <c r="P6044">
        <v>0</v>
      </c>
      <c r="Q6044">
        <v>0</v>
      </c>
      <c r="R6044" t="s">
        <v>14738</v>
      </c>
    </row>
    <row r="6045" spans="1:19">
      <c r="A6045" t="s">
        <v>14739</v>
      </c>
      <c r="B6045" t="s">
        <v>11089</v>
      </c>
      <c r="C6045" t="s">
        <v>21</v>
      </c>
      <c r="D6045" t="s">
        <v>30</v>
      </c>
      <c r="E6045">
        <v>772.14</v>
      </c>
      <c r="F6045" t="s">
        <v>55</v>
      </c>
      <c r="G6045" t="s">
        <v>24</v>
      </c>
      <c r="H6045">
        <v>8.7899999999999991</v>
      </c>
      <c r="I6045">
        <v>0</v>
      </c>
      <c r="J6045" t="s">
        <v>25</v>
      </c>
      <c r="K6045">
        <v>473949</v>
      </c>
      <c r="L6045">
        <v>20</v>
      </c>
      <c r="M6045">
        <v>0</v>
      </c>
      <c r="N6045">
        <v>0</v>
      </c>
      <c r="O6045">
        <v>0</v>
      </c>
      <c r="P6045">
        <v>0</v>
      </c>
      <c r="Q6045">
        <v>0</v>
      </c>
      <c r="R6045" t="s">
        <v>14740</v>
      </c>
      <c r="S6045" t="s">
        <v>57</v>
      </c>
    </row>
    <row r="6046" spans="1:19">
      <c r="A6046" t="s">
        <v>14741</v>
      </c>
      <c r="B6046" t="s">
        <v>13595</v>
      </c>
      <c r="C6046" t="s">
        <v>29</v>
      </c>
      <c r="D6046" t="s">
        <v>30</v>
      </c>
      <c r="E6046">
        <v>893.39</v>
      </c>
      <c r="F6046" t="s">
        <v>23</v>
      </c>
      <c r="G6046" t="s">
        <v>24</v>
      </c>
      <c r="H6046">
        <v>4.63</v>
      </c>
      <c r="I6046">
        <v>0</v>
      </c>
      <c r="J6046" t="s">
        <v>31</v>
      </c>
      <c r="K6046">
        <v>492287</v>
      </c>
      <c r="L6046">
        <v>12</v>
      </c>
      <c r="M6046">
        <v>0</v>
      </c>
      <c r="N6046">
        <v>0</v>
      </c>
      <c r="O6046">
        <v>0</v>
      </c>
      <c r="P6046">
        <v>0</v>
      </c>
      <c r="Q6046">
        <v>0</v>
      </c>
      <c r="R6046" t="s">
        <v>14742</v>
      </c>
    </row>
    <row r="6047" spans="1:19">
      <c r="A6047" t="s">
        <v>14743</v>
      </c>
      <c r="B6047" t="s">
        <v>14744</v>
      </c>
      <c r="C6047" t="s">
        <v>95</v>
      </c>
      <c r="D6047" t="s">
        <v>70</v>
      </c>
      <c r="E6047">
        <v>1213.3399999999999</v>
      </c>
      <c r="F6047" t="s">
        <v>55</v>
      </c>
      <c r="G6047" t="s">
        <v>40</v>
      </c>
      <c r="H6047">
        <v>1.87</v>
      </c>
      <c r="I6047">
        <v>0</v>
      </c>
      <c r="J6047" t="s">
        <v>48</v>
      </c>
      <c r="K6047">
        <v>554869</v>
      </c>
      <c r="L6047">
        <v>42</v>
      </c>
      <c r="M6047">
        <v>0</v>
      </c>
      <c r="N6047">
        <v>1</v>
      </c>
      <c r="O6047">
        <v>0</v>
      </c>
      <c r="P6047">
        <v>0</v>
      </c>
      <c r="Q6047">
        <v>0</v>
      </c>
      <c r="R6047" t="s">
        <v>14745</v>
      </c>
    </row>
    <row r="6048" spans="1:19">
      <c r="A6048" t="s">
        <v>14746</v>
      </c>
      <c r="B6048" t="s">
        <v>4749</v>
      </c>
      <c r="C6048" t="s">
        <v>44</v>
      </c>
      <c r="D6048" t="s">
        <v>54</v>
      </c>
      <c r="E6048">
        <v>1065.53</v>
      </c>
      <c r="F6048" t="s">
        <v>23</v>
      </c>
      <c r="G6048" t="s">
        <v>24</v>
      </c>
      <c r="H6048">
        <v>13.07</v>
      </c>
      <c r="I6048">
        <v>0</v>
      </c>
      <c r="J6048" t="s">
        <v>144</v>
      </c>
      <c r="K6048">
        <v>481175</v>
      </c>
      <c r="L6048">
        <v>18</v>
      </c>
      <c r="M6048">
        <v>0</v>
      </c>
      <c r="N6048">
        <v>0</v>
      </c>
      <c r="O6048">
        <v>0</v>
      </c>
      <c r="P6048">
        <v>0</v>
      </c>
      <c r="Q6048">
        <v>0</v>
      </c>
      <c r="R6048" t="s">
        <v>14747</v>
      </c>
    </row>
    <row r="6049" spans="1:18">
      <c r="A6049" t="s">
        <v>14748</v>
      </c>
      <c r="B6049" t="s">
        <v>355</v>
      </c>
      <c r="C6049" t="s">
        <v>128</v>
      </c>
      <c r="D6049" t="s">
        <v>70</v>
      </c>
      <c r="E6049">
        <v>2794.81</v>
      </c>
      <c r="F6049" t="s">
        <v>23</v>
      </c>
      <c r="G6049" t="s">
        <v>24</v>
      </c>
      <c r="H6049">
        <v>2.85</v>
      </c>
      <c r="I6049">
        <v>0</v>
      </c>
      <c r="J6049" t="s">
        <v>48</v>
      </c>
      <c r="K6049">
        <v>451661</v>
      </c>
      <c r="L6049">
        <v>10</v>
      </c>
      <c r="M6049">
        <v>0</v>
      </c>
      <c r="N6049">
        <v>0</v>
      </c>
      <c r="O6049">
        <v>0</v>
      </c>
      <c r="P6049">
        <v>0</v>
      </c>
      <c r="Q6049">
        <v>0</v>
      </c>
      <c r="R6049" t="s">
        <v>14749</v>
      </c>
    </row>
    <row r="6050" spans="1:18">
      <c r="A6050" t="s">
        <v>14750</v>
      </c>
      <c r="B6050" t="s">
        <v>2638</v>
      </c>
      <c r="C6050" t="s">
        <v>21</v>
      </c>
      <c r="D6050" t="s">
        <v>70</v>
      </c>
      <c r="E6050">
        <v>359.81</v>
      </c>
      <c r="F6050" t="s">
        <v>23</v>
      </c>
      <c r="G6050" t="s">
        <v>24</v>
      </c>
      <c r="H6050">
        <v>4.5599999999999996</v>
      </c>
      <c r="I6050">
        <v>0</v>
      </c>
      <c r="J6050" t="s">
        <v>48</v>
      </c>
      <c r="K6050">
        <v>496009</v>
      </c>
      <c r="L6050">
        <v>22</v>
      </c>
      <c r="M6050">
        <v>0</v>
      </c>
      <c r="N6050">
        <v>0</v>
      </c>
      <c r="O6050">
        <v>0</v>
      </c>
      <c r="P6050">
        <v>0</v>
      </c>
      <c r="Q6050">
        <v>0</v>
      </c>
      <c r="R6050" t="s">
        <v>14751</v>
      </c>
    </row>
    <row r="6051" spans="1:18">
      <c r="A6051" t="s">
        <v>14752</v>
      </c>
      <c r="B6051" t="s">
        <v>3778</v>
      </c>
      <c r="C6051" t="s">
        <v>128</v>
      </c>
      <c r="D6051" t="s">
        <v>70</v>
      </c>
      <c r="E6051">
        <v>247.08</v>
      </c>
      <c r="F6051" t="s">
        <v>39</v>
      </c>
      <c r="G6051" t="s">
        <v>40</v>
      </c>
      <c r="H6051">
        <v>1.41</v>
      </c>
      <c r="I6051">
        <v>0</v>
      </c>
      <c r="J6051" t="s">
        <v>31</v>
      </c>
      <c r="K6051">
        <v>489064</v>
      </c>
      <c r="L6051">
        <v>12</v>
      </c>
      <c r="M6051">
        <v>0</v>
      </c>
      <c r="N6051">
        <v>0</v>
      </c>
      <c r="O6051">
        <v>0</v>
      </c>
      <c r="P6051">
        <v>0</v>
      </c>
      <c r="Q6051">
        <v>0</v>
      </c>
      <c r="R6051" t="s">
        <v>14753</v>
      </c>
    </row>
    <row r="6052" spans="1:18">
      <c r="A6052" t="s">
        <v>14754</v>
      </c>
      <c r="B6052" t="s">
        <v>14755</v>
      </c>
      <c r="C6052" t="s">
        <v>53</v>
      </c>
      <c r="D6052" t="s">
        <v>30</v>
      </c>
      <c r="E6052">
        <v>44.87</v>
      </c>
      <c r="F6052" t="s">
        <v>23</v>
      </c>
      <c r="G6052" t="s">
        <v>24</v>
      </c>
      <c r="H6052">
        <v>6.47</v>
      </c>
      <c r="I6052">
        <v>0</v>
      </c>
      <c r="J6052" t="s">
        <v>31</v>
      </c>
      <c r="K6052">
        <v>541366</v>
      </c>
      <c r="L6052">
        <v>22</v>
      </c>
      <c r="M6052">
        <v>0</v>
      </c>
      <c r="N6052">
        <v>0</v>
      </c>
      <c r="O6052">
        <v>0</v>
      </c>
      <c r="P6052">
        <v>0</v>
      </c>
      <c r="Q6052">
        <v>0</v>
      </c>
      <c r="R6052" t="s">
        <v>14756</v>
      </c>
    </row>
    <row r="6053" spans="1:18">
      <c r="A6053" t="s">
        <v>14757</v>
      </c>
      <c r="B6053" t="s">
        <v>7332</v>
      </c>
      <c r="C6053" t="s">
        <v>60</v>
      </c>
      <c r="D6053" t="s">
        <v>30</v>
      </c>
      <c r="E6053">
        <v>643.6</v>
      </c>
      <c r="F6053" t="s">
        <v>23</v>
      </c>
      <c r="G6053" t="s">
        <v>24</v>
      </c>
      <c r="H6053">
        <v>8.7799999999999994</v>
      </c>
      <c r="I6053">
        <v>0</v>
      </c>
      <c r="J6053" t="s">
        <v>144</v>
      </c>
      <c r="K6053">
        <v>541285</v>
      </c>
      <c r="L6053">
        <v>11</v>
      </c>
      <c r="M6053">
        <v>0</v>
      </c>
      <c r="N6053">
        <v>0</v>
      </c>
      <c r="O6053">
        <v>0</v>
      </c>
      <c r="P6053">
        <v>0</v>
      </c>
      <c r="Q6053">
        <v>0</v>
      </c>
      <c r="R6053" t="s">
        <v>14758</v>
      </c>
    </row>
    <row r="6054" spans="1:18">
      <c r="A6054" t="s">
        <v>14759</v>
      </c>
      <c r="B6054" t="s">
        <v>14760</v>
      </c>
      <c r="C6054" t="s">
        <v>121</v>
      </c>
      <c r="D6054" t="s">
        <v>30</v>
      </c>
      <c r="E6054">
        <v>2784.46</v>
      </c>
      <c r="F6054" t="s">
        <v>23</v>
      </c>
      <c r="G6054" t="s">
        <v>24</v>
      </c>
      <c r="H6054">
        <v>4.97</v>
      </c>
      <c r="I6054">
        <v>0</v>
      </c>
      <c r="J6054" t="s">
        <v>48</v>
      </c>
      <c r="K6054">
        <v>428254</v>
      </c>
      <c r="L6054">
        <v>17</v>
      </c>
      <c r="M6054">
        <v>0</v>
      </c>
      <c r="N6054">
        <v>0</v>
      </c>
      <c r="O6054">
        <v>0</v>
      </c>
      <c r="P6054">
        <v>0</v>
      </c>
      <c r="Q6054">
        <v>0</v>
      </c>
      <c r="R6054" t="s">
        <v>14761</v>
      </c>
    </row>
    <row r="6055" spans="1:18">
      <c r="A6055" t="s">
        <v>14762</v>
      </c>
      <c r="B6055" t="s">
        <v>5301</v>
      </c>
      <c r="C6055" t="s">
        <v>53</v>
      </c>
      <c r="D6055" t="s">
        <v>30</v>
      </c>
      <c r="E6055">
        <v>1070.08</v>
      </c>
      <c r="F6055" t="s">
        <v>23</v>
      </c>
      <c r="G6055" t="s">
        <v>24</v>
      </c>
      <c r="H6055">
        <v>2.21</v>
      </c>
      <c r="I6055">
        <v>0</v>
      </c>
      <c r="J6055" t="s">
        <v>25</v>
      </c>
      <c r="K6055">
        <v>457611</v>
      </c>
      <c r="L6055">
        <v>59</v>
      </c>
      <c r="M6055">
        <v>1</v>
      </c>
      <c r="N6055">
        <v>0</v>
      </c>
      <c r="O6055">
        <v>0</v>
      </c>
      <c r="P6055">
        <v>0</v>
      </c>
      <c r="Q6055">
        <v>1</v>
      </c>
      <c r="R6055" t="s">
        <v>14763</v>
      </c>
    </row>
    <row r="6056" spans="1:18">
      <c r="A6056" t="s">
        <v>14764</v>
      </c>
      <c r="B6056" t="s">
        <v>4672</v>
      </c>
      <c r="C6056" t="s">
        <v>29</v>
      </c>
      <c r="D6056" t="s">
        <v>70</v>
      </c>
      <c r="E6056">
        <v>222.33</v>
      </c>
      <c r="F6056" t="s">
        <v>55</v>
      </c>
      <c r="G6056" t="s">
        <v>40</v>
      </c>
      <c r="H6056">
        <v>1</v>
      </c>
      <c r="I6056">
        <v>0</v>
      </c>
      <c r="J6056" t="s">
        <v>25</v>
      </c>
      <c r="K6056">
        <v>493539</v>
      </c>
      <c r="L6056">
        <v>15</v>
      </c>
      <c r="M6056">
        <v>0</v>
      </c>
      <c r="N6056">
        <v>0</v>
      </c>
      <c r="O6056">
        <v>0</v>
      </c>
      <c r="P6056">
        <v>0</v>
      </c>
      <c r="Q6056">
        <v>0</v>
      </c>
      <c r="R6056" t="s">
        <v>14765</v>
      </c>
    </row>
    <row r="6057" spans="1:18">
      <c r="A6057" t="s">
        <v>14766</v>
      </c>
      <c r="B6057" t="s">
        <v>3344</v>
      </c>
      <c r="C6057" t="s">
        <v>35</v>
      </c>
      <c r="D6057" t="s">
        <v>22</v>
      </c>
      <c r="E6057">
        <v>140.15</v>
      </c>
      <c r="F6057" t="s">
        <v>23</v>
      </c>
      <c r="G6057" t="s">
        <v>24</v>
      </c>
      <c r="H6057">
        <v>9.92</v>
      </c>
      <c r="I6057">
        <v>0</v>
      </c>
      <c r="J6057" t="s">
        <v>48</v>
      </c>
      <c r="K6057">
        <v>539603</v>
      </c>
      <c r="L6057">
        <v>15</v>
      </c>
      <c r="M6057">
        <v>0</v>
      </c>
      <c r="N6057">
        <v>0</v>
      </c>
      <c r="O6057">
        <v>0</v>
      </c>
      <c r="P6057">
        <v>0</v>
      </c>
      <c r="Q6057">
        <v>0</v>
      </c>
      <c r="R6057" t="s">
        <v>14767</v>
      </c>
    </row>
    <row r="6058" spans="1:18">
      <c r="A6058" t="s">
        <v>14768</v>
      </c>
      <c r="B6058" t="s">
        <v>14769</v>
      </c>
      <c r="C6058" t="s">
        <v>44</v>
      </c>
      <c r="D6058" t="s">
        <v>22</v>
      </c>
      <c r="E6058">
        <v>286.72000000000003</v>
      </c>
      <c r="F6058" t="s">
        <v>23</v>
      </c>
      <c r="G6058" t="s">
        <v>24</v>
      </c>
      <c r="H6058">
        <v>9.75</v>
      </c>
      <c r="I6058">
        <v>0</v>
      </c>
      <c r="J6058" t="s">
        <v>25</v>
      </c>
      <c r="K6058">
        <v>558912</v>
      </c>
      <c r="L6058">
        <v>23</v>
      </c>
      <c r="M6058">
        <v>0</v>
      </c>
      <c r="N6058">
        <v>0</v>
      </c>
      <c r="O6058">
        <v>0</v>
      </c>
      <c r="P6058">
        <v>0</v>
      </c>
      <c r="Q6058">
        <v>0</v>
      </c>
      <c r="R6058" t="s">
        <v>14770</v>
      </c>
    </row>
    <row r="6059" spans="1:18">
      <c r="A6059" t="s">
        <v>14771</v>
      </c>
      <c r="B6059" t="s">
        <v>3898</v>
      </c>
      <c r="C6059" t="s">
        <v>121</v>
      </c>
      <c r="D6059" t="s">
        <v>30</v>
      </c>
      <c r="E6059">
        <v>1277.6400000000001</v>
      </c>
      <c r="F6059" t="s">
        <v>23</v>
      </c>
      <c r="G6059" t="s">
        <v>24</v>
      </c>
      <c r="H6059">
        <v>6.75</v>
      </c>
      <c r="I6059">
        <v>0</v>
      </c>
      <c r="J6059" t="s">
        <v>25</v>
      </c>
      <c r="K6059">
        <v>552081</v>
      </c>
      <c r="L6059">
        <v>17</v>
      </c>
      <c r="M6059">
        <v>0</v>
      </c>
      <c r="N6059">
        <v>0</v>
      </c>
      <c r="O6059">
        <v>0</v>
      </c>
      <c r="P6059">
        <v>0</v>
      </c>
      <c r="Q6059">
        <v>0</v>
      </c>
      <c r="R6059" t="s">
        <v>14772</v>
      </c>
    </row>
    <row r="6060" spans="1:18">
      <c r="A6060" t="s">
        <v>14773</v>
      </c>
      <c r="B6060" t="s">
        <v>137</v>
      </c>
      <c r="C6060" t="s">
        <v>35</v>
      </c>
      <c r="D6060" t="s">
        <v>70</v>
      </c>
      <c r="E6060">
        <v>478.14</v>
      </c>
      <c r="F6060" t="s">
        <v>55</v>
      </c>
      <c r="G6060" t="s">
        <v>40</v>
      </c>
      <c r="H6060">
        <v>9.99</v>
      </c>
      <c r="I6060">
        <v>0</v>
      </c>
      <c r="J6060" t="s">
        <v>31</v>
      </c>
      <c r="K6060">
        <v>430116</v>
      </c>
      <c r="L6060">
        <v>22</v>
      </c>
      <c r="M6060">
        <v>0</v>
      </c>
      <c r="N6060">
        <v>0</v>
      </c>
      <c r="O6060">
        <v>0</v>
      </c>
      <c r="P6060">
        <v>0</v>
      </c>
      <c r="Q6060">
        <v>0</v>
      </c>
      <c r="R6060" t="s">
        <v>14774</v>
      </c>
    </row>
    <row r="6061" spans="1:18">
      <c r="A6061" t="s">
        <v>14775</v>
      </c>
      <c r="B6061" t="s">
        <v>2027</v>
      </c>
      <c r="C6061" t="s">
        <v>35</v>
      </c>
      <c r="D6061" t="s">
        <v>54</v>
      </c>
      <c r="E6061">
        <v>130.63</v>
      </c>
      <c r="F6061" t="s">
        <v>39</v>
      </c>
      <c r="G6061" t="s">
        <v>40</v>
      </c>
      <c r="H6061">
        <v>14.91</v>
      </c>
      <c r="I6061">
        <v>0</v>
      </c>
      <c r="J6061" t="s">
        <v>25</v>
      </c>
      <c r="K6061">
        <v>458826</v>
      </c>
      <c r="L6061">
        <v>21</v>
      </c>
      <c r="M6061">
        <v>0</v>
      </c>
      <c r="N6061">
        <v>0</v>
      </c>
      <c r="O6061">
        <v>0</v>
      </c>
      <c r="P6061">
        <v>0</v>
      </c>
      <c r="Q6061">
        <v>0</v>
      </c>
      <c r="R6061" t="s">
        <v>14776</v>
      </c>
    </row>
    <row r="6062" spans="1:18">
      <c r="A6062" t="s">
        <v>14777</v>
      </c>
      <c r="B6062" t="s">
        <v>13329</v>
      </c>
      <c r="C6062" t="s">
        <v>35</v>
      </c>
      <c r="D6062" t="s">
        <v>70</v>
      </c>
      <c r="E6062">
        <v>284.01</v>
      </c>
      <c r="F6062" t="s">
        <v>23</v>
      </c>
      <c r="G6062" t="s">
        <v>24</v>
      </c>
      <c r="H6062">
        <v>1.53</v>
      </c>
      <c r="I6062">
        <v>1</v>
      </c>
      <c r="J6062" t="s">
        <v>25</v>
      </c>
      <c r="K6062">
        <v>525467</v>
      </c>
      <c r="L6062">
        <v>80</v>
      </c>
      <c r="M6062">
        <v>1</v>
      </c>
      <c r="N6062">
        <v>1</v>
      </c>
      <c r="O6062">
        <v>0</v>
      </c>
      <c r="P6062">
        <v>0</v>
      </c>
      <c r="Q6062">
        <v>0</v>
      </c>
      <c r="R6062" s="34">
        <v>45819.12945601852</v>
      </c>
    </row>
    <row r="6063" spans="1:18">
      <c r="A6063" t="s">
        <v>14778</v>
      </c>
      <c r="B6063" t="s">
        <v>1418</v>
      </c>
      <c r="C6063" t="s">
        <v>53</v>
      </c>
      <c r="D6063" t="s">
        <v>22</v>
      </c>
      <c r="E6063">
        <v>41.52</v>
      </c>
      <c r="F6063" t="s">
        <v>23</v>
      </c>
      <c r="G6063" t="s">
        <v>24</v>
      </c>
      <c r="H6063">
        <v>6.51</v>
      </c>
      <c r="I6063">
        <v>0</v>
      </c>
      <c r="J6063" t="s">
        <v>48</v>
      </c>
      <c r="K6063">
        <v>509849</v>
      </c>
      <c r="L6063">
        <v>21</v>
      </c>
      <c r="M6063">
        <v>0</v>
      </c>
      <c r="N6063">
        <v>0</v>
      </c>
      <c r="O6063">
        <v>0</v>
      </c>
      <c r="P6063">
        <v>0</v>
      </c>
      <c r="Q6063">
        <v>0</v>
      </c>
      <c r="R6063" t="s">
        <v>14779</v>
      </c>
    </row>
    <row r="6064" spans="1:18">
      <c r="A6064" t="s">
        <v>14780</v>
      </c>
      <c r="B6064" t="s">
        <v>4952</v>
      </c>
      <c r="C6064" t="s">
        <v>35</v>
      </c>
      <c r="D6064" t="s">
        <v>70</v>
      </c>
      <c r="E6064">
        <v>688.6</v>
      </c>
      <c r="F6064" t="s">
        <v>23</v>
      </c>
      <c r="G6064" t="s">
        <v>24</v>
      </c>
      <c r="H6064">
        <v>2.29</v>
      </c>
      <c r="I6064">
        <v>1</v>
      </c>
      <c r="J6064" t="s">
        <v>25</v>
      </c>
      <c r="K6064">
        <v>527695</v>
      </c>
      <c r="L6064">
        <v>80</v>
      </c>
      <c r="M6064">
        <v>1</v>
      </c>
      <c r="N6064">
        <v>1</v>
      </c>
      <c r="O6064">
        <v>0</v>
      </c>
      <c r="P6064">
        <v>0</v>
      </c>
      <c r="Q6064">
        <v>0</v>
      </c>
      <c r="R6064" s="34">
        <v>45812.496793981481</v>
      </c>
    </row>
    <row r="6065" spans="1:19">
      <c r="A6065" t="s">
        <v>14781</v>
      </c>
      <c r="B6065" t="s">
        <v>6287</v>
      </c>
      <c r="C6065" t="s">
        <v>21</v>
      </c>
      <c r="D6065" t="s">
        <v>30</v>
      </c>
      <c r="E6065">
        <v>212.62</v>
      </c>
      <c r="F6065" t="s">
        <v>23</v>
      </c>
      <c r="G6065" t="s">
        <v>24</v>
      </c>
      <c r="H6065">
        <v>9.59</v>
      </c>
      <c r="I6065">
        <v>0</v>
      </c>
      <c r="J6065" t="s">
        <v>48</v>
      </c>
      <c r="K6065">
        <v>457464</v>
      </c>
      <c r="L6065">
        <v>20</v>
      </c>
      <c r="M6065">
        <v>0</v>
      </c>
      <c r="N6065">
        <v>0</v>
      </c>
      <c r="O6065">
        <v>0</v>
      </c>
      <c r="P6065">
        <v>0</v>
      </c>
      <c r="Q6065">
        <v>0</v>
      </c>
      <c r="R6065" t="s">
        <v>14782</v>
      </c>
    </row>
    <row r="6066" spans="1:19">
      <c r="A6066" t="s">
        <v>14783</v>
      </c>
      <c r="B6066" t="s">
        <v>3828</v>
      </c>
      <c r="C6066" t="s">
        <v>21</v>
      </c>
      <c r="D6066" t="s">
        <v>70</v>
      </c>
      <c r="E6066">
        <v>406.84</v>
      </c>
      <c r="F6066" t="s">
        <v>23</v>
      </c>
      <c r="G6066" t="s">
        <v>24</v>
      </c>
      <c r="H6066">
        <v>1.61</v>
      </c>
      <c r="I6066">
        <v>0</v>
      </c>
      <c r="J6066" t="s">
        <v>144</v>
      </c>
      <c r="K6066">
        <v>509919</v>
      </c>
      <c r="L6066">
        <v>14</v>
      </c>
      <c r="M6066">
        <v>0</v>
      </c>
      <c r="N6066">
        <v>0</v>
      </c>
      <c r="O6066">
        <v>0</v>
      </c>
      <c r="P6066">
        <v>0</v>
      </c>
      <c r="Q6066">
        <v>0</v>
      </c>
      <c r="R6066" t="s">
        <v>14784</v>
      </c>
    </row>
    <row r="6067" spans="1:19">
      <c r="A6067" t="s">
        <v>14785</v>
      </c>
      <c r="B6067" t="s">
        <v>11863</v>
      </c>
      <c r="C6067" t="s">
        <v>44</v>
      </c>
      <c r="D6067" t="s">
        <v>22</v>
      </c>
      <c r="E6067">
        <v>186.91</v>
      </c>
      <c r="F6067" t="s">
        <v>23</v>
      </c>
      <c r="G6067" t="s">
        <v>24</v>
      </c>
      <c r="H6067">
        <v>8.41</v>
      </c>
      <c r="I6067">
        <v>0</v>
      </c>
      <c r="J6067" t="s">
        <v>31</v>
      </c>
      <c r="K6067">
        <v>481787</v>
      </c>
      <c r="L6067">
        <v>21</v>
      </c>
      <c r="M6067">
        <v>0</v>
      </c>
      <c r="N6067">
        <v>0</v>
      </c>
      <c r="O6067">
        <v>0</v>
      </c>
      <c r="P6067">
        <v>0</v>
      </c>
      <c r="Q6067">
        <v>0</v>
      </c>
      <c r="R6067" t="s">
        <v>14786</v>
      </c>
    </row>
    <row r="6068" spans="1:19">
      <c r="A6068" t="s">
        <v>14787</v>
      </c>
      <c r="B6068" t="s">
        <v>8451</v>
      </c>
      <c r="C6068" t="s">
        <v>35</v>
      </c>
      <c r="D6068" t="s">
        <v>22</v>
      </c>
      <c r="E6068">
        <v>672.5</v>
      </c>
      <c r="F6068" t="s">
        <v>23</v>
      </c>
      <c r="G6068" t="s">
        <v>24</v>
      </c>
      <c r="H6068">
        <v>9.8000000000000007</v>
      </c>
      <c r="I6068">
        <v>0</v>
      </c>
      <c r="J6068" t="s">
        <v>31</v>
      </c>
      <c r="K6068">
        <v>404541</v>
      </c>
      <c r="L6068">
        <v>40</v>
      </c>
      <c r="M6068">
        <v>0</v>
      </c>
      <c r="N6068">
        <v>1</v>
      </c>
      <c r="O6068">
        <v>0</v>
      </c>
      <c r="P6068">
        <v>0</v>
      </c>
      <c r="Q6068">
        <v>0</v>
      </c>
      <c r="R6068" t="s">
        <v>14788</v>
      </c>
    </row>
    <row r="6069" spans="1:19">
      <c r="A6069" t="s">
        <v>14789</v>
      </c>
      <c r="B6069" t="s">
        <v>6873</v>
      </c>
      <c r="C6069" t="s">
        <v>60</v>
      </c>
      <c r="D6069" t="s">
        <v>30</v>
      </c>
      <c r="E6069">
        <v>264.85000000000002</v>
      </c>
      <c r="F6069" t="s">
        <v>23</v>
      </c>
      <c r="G6069" t="s">
        <v>24</v>
      </c>
      <c r="H6069">
        <v>4.92</v>
      </c>
      <c r="I6069">
        <v>0</v>
      </c>
      <c r="J6069" t="s">
        <v>144</v>
      </c>
      <c r="K6069">
        <v>523478</v>
      </c>
      <c r="L6069">
        <v>19</v>
      </c>
      <c r="M6069">
        <v>0</v>
      </c>
      <c r="N6069">
        <v>0</v>
      </c>
      <c r="O6069">
        <v>0</v>
      </c>
      <c r="P6069">
        <v>0</v>
      </c>
      <c r="Q6069">
        <v>0</v>
      </c>
      <c r="R6069" t="s">
        <v>14790</v>
      </c>
    </row>
    <row r="6070" spans="1:19">
      <c r="A6070" t="s">
        <v>14791</v>
      </c>
      <c r="B6070" t="s">
        <v>1587</v>
      </c>
      <c r="C6070" t="s">
        <v>44</v>
      </c>
      <c r="D6070" t="s">
        <v>70</v>
      </c>
      <c r="E6070">
        <v>342.43</v>
      </c>
      <c r="F6070" t="s">
        <v>39</v>
      </c>
      <c r="G6070" t="s">
        <v>40</v>
      </c>
      <c r="H6070">
        <v>9.44</v>
      </c>
      <c r="I6070">
        <v>0</v>
      </c>
      <c r="J6070" t="s">
        <v>31</v>
      </c>
      <c r="K6070">
        <v>467401</v>
      </c>
      <c r="L6070">
        <v>13</v>
      </c>
      <c r="M6070">
        <v>0</v>
      </c>
      <c r="N6070">
        <v>0</v>
      </c>
      <c r="O6070">
        <v>0</v>
      </c>
      <c r="P6070">
        <v>0</v>
      </c>
      <c r="Q6070">
        <v>0</v>
      </c>
      <c r="R6070" t="s">
        <v>14792</v>
      </c>
    </row>
    <row r="6071" spans="1:19">
      <c r="A6071" t="s">
        <v>14793</v>
      </c>
      <c r="B6071" t="s">
        <v>7584</v>
      </c>
      <c r="C6071" t="s">
        <v>44</v>
      </c>
      <c r="D6071" t="s">
        <v>22</v>
      </c>
      <c r="E6071">
        <v>1240.04</v>
      </c>
      <c r="F6071" t="s">
        <v>39</v>
      </c>
      <c r="G6071" t="s">
        <v>40</v>
      </c>
      <c r="H6071">
        <v>4.32</v>
      </c>
      <c r="I6071">
        <v>0</v>
      </c>
      <c r="J6071" t="s">
        <v>25</v>
      </c>
      <c r="K6071">
        <v>536092</v>
      </c>
      <c r="L6071">
        <v>12</v>
      </c>
      <c r="M6071">
        <v>0</v>
      </c>
      <c r="N6071">
        <v>0</v>
      </c>
      <c r="O6071">
        <v>0</v>
      </c>
      <c r="P6071">
        <v>0</v>
      </c>
      <c r="Q6071">
        <v>0</v>
      </c>
      <c r="R6071" t="s">
        <v>14794</v>
      </c>
    </row>
    <row r="6072" spans="1:19">
      <c r="A6072" t="s">
        <v>14795</v>
      </c>
      <c r="B6072" t="s">
        <v>7566</v>
      </c>
      <c r="C6072" t="s">
        <v>21</v>
      </c>
      <c r="D6072" t="s">
        <v>70</v>
      </c>
      <c r="E6072">
        <v>1074.95</v>
      </c>
      <c r="F6072" t="s">
        <v>23</v>
      </c>
      <c r="G6072" t="s">
        <v>24</v>
      </c>
      <c r="H6072">
        <v>3.55</v>
      </c>
      <c r="I6072">
        <v>0</v>
      </c>
      <c r="J6072" t="s">
        <v>31</v>
      </c>
      <c r="K6072">
        <v>462813</v>
      </c>
      <c r="L6072">
        <v>72</v>
      </c>
      <c r="M6072">
        <v>1</v>
      </c>
      <c r="N6072">
        <v>0</v>
      </c>
      <c r="O6072">
        <v>1</v>
      </c>
      <c r="P6072">
        <v>1</v>
      </c>
      <c r="Q6072">
        <v>0</v>
      </c>
      <c r="R6072" t="s">
        <v>14796</v>
      </c>
    </row>
    <row r="6073" spans="1:19">
      <c r="A6073" t="s">
        <v>14797</v>
      </c>
      <c r="B6073" t="s">
        <v>1241</v>
      </c>
      <c r="C6073" t="s">
        <v>60</v>
      </c>
      <c r="D6073" t="s">
        <v>30</v>
      </c>
      <c r="E6073">
        <v>1094.6500000000001</v>
      </c>
      <c r="F6073" t="s">
        <v>55</v>
      </c>
      <c r="G6073" t="s">
        <v>40</v>
      </c>
      <c r="H6073">
        <v>2.2599999999999998</v>
      </c>
      <c r="I6073">
        <v>0</v>
      </c>
      <c r="J6073" t="s">
        <v>25</v>
      </c>
      <c r="K6073">
        <v>478214</v>
      </c>
      <c r="L6073">
        <v>17</v>
      </c>
      <c r="M6073">
        <v>0</v>
      </c>
      <c r="N6073">
        <v>0</v>
      </c>
      <c r="O6073">
        <v>0</v>
      </c>
      <c r="P6073">
        <v>0</v>
      </c>
      <c r="Q6073">
        <v>0</v>
      </c>
      <c r="R6073" t="s">
        <v>14798</v>
      </c>
    </row>
    <row r="6074" spans="1:19">
      <c r="A6074" t="s">
        <v>14799</v>
      </c>
      <c r="B6074" t="s">
        <v>391</v>
      </c>
      <c r="C6074" t="s">
        <v>60</v>
      </c>
      <c r="D6074" t="s">
        <v>70</v>
      </c>
      <c r="E6074">
        <v>748.95</v>
      </c>
      <c r="F6074" t="s">
        <v>23</v>
      </c>
      <c r="G6074" t="s">
        <v>24</v>
      </c>
      <c r="H6074">
        <v>2.67</v>
      </c>
      <c r="I6074">
        <v>0</v>
      </c>
      <c r="J6074" t="s">
        <v>31</v>
      </c>
      <c r="K6074">
        <v>454398</v>
      </c>
      <c r="L6074">
        <v>49</v>
      </c>
      <c r="M6074">
        <v>0</v>
      </c>
      <c r="N6074">
        <v>0</v>
      </c>
      <c r="O6074">
        <v>1</v>
      </c>
      <c r="P6074">
        <v>0</v>
      </c>
      <c r="Q6074">
        <v>0</v>
      </c>
      <c r="R6074" t="s">
        <v>14800</v>
      </c>
    </row>
    <row r="6075" spans="1:19">
      <c r="A6075" t="s">
        <v>14801</v>
      </c>
      <c r="B6075" t="s">
        <v>14802</v>
      </c>
      <c r="C6075" t="s">
        <v>95</v>
      </c>
      <c r="D6075" t="s">
        <v>30</v>
      </c>
      <c r="E6075">
        <v>1386.08</v>
      </c>
      <c r="F6075" t="s">
        <v>23</v>
      </c>
      <c r="G6075" t="s">
        <v>24</v>
      </c>
      <c r="H6075">
        <v>11.71</v>
      </c>
      <c r="I6075">
        <v>0</v>
      </c>
      <c r="J6075" t="s">
        <v>31</v>
      </c>
      <c r="K6075">
        <v>484422</v>
      </c>
      <c r="L6075">
        <v>10</v>
      </c>
      <c r="M6075">
        <v>0</v>
      </c>
      <c r="N6075">
        <v>0</v>
      </c>
      <c r="O6075">
        <v>0</v>
      </c>
      <c r="P6075">
        <v>0</v>
      </c>
      <c r="Q6075">
        <v>0</v>
      </c>
      <c r="R6075" t="s">
        <v>14803</v>
      </c>
    </row>
    <row r="6076" spans="1:19">
      <c r="A6076" t="s">
        <v>14804</v>
      </c>
      <c r="B6076" t="s">
        <v>6930</v>
      </c>
      <c r="C6076" t="s">
        <v>21</v>
      </c>
      <c r="D6076" t="s">
        <v>70</v>
      </c>
      <c r="E6076">
        <v>963.82</v>
      </c>
      <c r="F6076" t="s">
        <v>23</v>
      </c>
      <c r="G6076" t="s">
        <v>24</v>
      </c>
      <c r="H6076">
        <v>11.61</v>
      </c>
      <c r="I6076">
        <v>0</v>
      </c>
      <c r="J6076" t="s">
        <v>25</v>
      </c>
      <c r="K6076">
        <v>551487</v>
      </c>
      <c r="L6076">
        <v>24</v>
      </c>
      <c r="M6076">
        <v>0</v>
      </c>
      <c r="N6076">
        <v>0</v>
      </c>
      <c r="O6076">
        <v>0</v>
      </c>
      <c r="P6076">
        <v>0</v>
      </c>
      <c r="Q6076">
        <v>0</v>
      </c>
      <c r="R6076" t="s">
        <v>14805</v>
      </c>
    </row>
    <row r="6077" spans="1:19">
      <c r="A6077" t="s">
        <v>14806</v>
      </c>
      <c r="B6077" t="s">
        <v>8276</v>
      </c>
      <c r="C6077" t="s">
        <v>44</v>
      </c>
      <c r="D6077" t="s">
        <v>54</v>
      </c>
      <c r="E6077">
        <v>257</v>
      </c>
      <c r="F6077" t="s">
        <v>39</v>
      </c>
      <c r="G6077" t="s">
        <v>40</v>
      </c>
      <c r="H6077">
        <v>11.64</v>
      </c>
      <c r="I6077">
        <v>0</v>
      </c>
      <c r="J6077" t="s">
        <v>31</v>
      </c>
      <c r="K6077">
        <v>486840</v>
      </c>
      <c r="L6077">
        <v>75</v>
      </c>
      <c r="M6077">
        <v>1</v>
      </c>
      <c r="N6077">
        <v>0</v>
      </c>
      <c r="O6077">
        <v>1</v>
      </c>
      <c r="P6077">
        <v>1</v>
      </c>
      <c r="Q6077">
        <v>0</v>
      </c>
      <c r="R6077" t="s">
        <v>14807</v>
      </c>
    </row>
    <row r="6078" spans="1:19">
      <c r="A6078" t="s">
        <v>14808</v>
      </c>
      <c r="B6078" t="s">
        <v>1907</v>
      </c>
      <c r="C6078" t="s">
        <v>44</v>
      </c>
      <c r="D6078" t="s">
        <v>30</v>
      </c>
      <c r="E6078">
        <v>93.22</v>
      </c>
      <c r="F6078" t="s">
        <v>39</v>
      </c>
      <c r="G6078" t="s">
        <v>40</v>
      </c>
      <c r="H6078">
        <v>8.6300000000000008</v>
      </c>
      <c r="I6078">
        <v>0</v>
      </c>
      <c r="J6078" t="s">
        <v>31</v>
      </c>
      <c r="K6078">
        <v>404397</v>
      </c>
      <c r="L6078">
        <v>20</v>
      </c>
      <c r="M6078">
        <v>0</v>
      </c>
      <c r="N6078">
        <v>0</v>
      </c>
      <c r="O6078">
        <v>0</v>
      </c>
      <c r="P6078">
        <v>0</v>
      </c>
      <c r="Q6078">
        <v>0</v>
      </c>
      <c r="R6078" t="s">
        <v>14809</v>
      </c>
    </row>
    <row r="6079" spans="1:19">
      <c r="A6079" t="s">
        <v>14810</v>
      </c>
      <c r="B6079" t="s">
        <v>1777</v>
      </c>
      <c r="C6079" t="s">
        <v>60</v>
      </c>
      <c r="D6079" t="s">
        <v>54</v>
      </c>
      <c r="E6079">
        <v>757.35</v>
      </c>
      <c r="F6079" t="s">
        <v>39</v>
      </c>
      <c r="G6079" t="s">
        <v>24</v>
      </c>
      <c r="H6079">
        <v>10.53</v>
      </c>
      <c r="I6079">
        <v>0</v>
      </c>
      <c r="J6079" t="s">
        <v>31</v>
      </c>
      <c r="K6079">
        <v>422280</v>
      </c>
      <c r="L6079">
        <v>15</v>
      </c>
      <c r="M6079">
        <v>0</v>
      </c>
      <c r="N6079">
        <v>0</v>
      </c>
      <c r="O6079">
        <v>0</v>
      </c>
      <c r="P6079">
        <v>0</v>
      </c>
      <c r="Q6079">
        <v>0</v>
      </c>
      <c r="R6079" t="s">
        <v>14811</v>
      </c>
      <c r="S6079" t="s">
        <v>50</v>
      </c>
    </row>
    <row r="6080" spans="1:19">
      <c r="A6080" t="s">
        <v>14812</v>
      </c>
      <c r="B6080" t="s">
        <v>3697</v>
      </c>
      <c r="C6080" t="s">
        <v>121</v>
      </c>
      <c r="D6080" t="s">
        <v>54</v>
      </c>
      <c r="E6080">
        <v>228.52</v>
      </c>
      <c r="F6080" t="s">
        <v>39</v>
      </c>
      <c r="G6080" t="s">
        <v>40</v>
      </c>
      <c r="H6080">
        <v>8.8000000000000007</v>
      </c>
      <c r="I6080">
        <v>0</v>
      </c>
      <c r="J6080" t="s">
        <v>25</v>
      </c>
      <c r="K6080">
        <v>546679</v>
      </c>
      <c r="L6080">
        <v>22</v>
      </c>
      <c r="M6080">
        <v>0</v>
      </c>
      <c r="N6080">
        <v>0</v>
      </c>
      <c r="O6080">
        <v>0</v>
      </c>
      <c r="P6080">
        <v>0</v>
      </c>
      <c r="Q6080">
        <v>0</v>
      </c>
      <c r="R6080" t="s">
        <v>14813</v>
      </c>
    </row>
    <row r="6081" spans="1:19">
      <c r="A6081" t="s">
        <v>14814</v>
      </c>
      <c r="B6081" t="s">
        <v>6022</v>
      </c>
      <c r="C6081" t="s">
        <v>44</v>
      </c>
      <c r="D6081" t="s">
        <v>54</v>
      </c>
      <c r="E6081">
        <v>486.98</v>
      </c>
      <c r="F6081" t="s">
        <v>39</v>
      </c>
      <c r="G6081" t="s">
        <v>40</v>
      </c>
      <c r="H6081">
        <v>9.48</v>
      </c>
      <c r="I6081">
        <v>0</v>
      </c>
      <c r="J6081" t="s">
        <v>48</v>
      </c>
      <c r="K6081">
        <v>503963</v>
      </c>
      <c r="L6081">
        <v>46</v>
      </c>
      <c r="M6081">
        <v>0</v>
      </c>
      <c r="N6081">
        <v>1</v>
      </c>
      <c r="O6081">
        <v>0</v>
      </c>
      <c r="P6081">
        <v>0</v>
      </c>
      <c r="Q6081">
        <v>0</v>
      </c>
      <c r="R6081" t="s">
        <v>14815</v>
      </c>
    </row>
    <row r="6082" spans="1:19">
      <c r="A6082" t="s">
        <v>14816</v>
      </c>
      <c r="B6082" t="s">
        <v>484</v>
      </c>
      <c r="C6082" t="s">
        <v>29</v>
      </c>
      <c r="D6082" t="s">
        <v>54</v>
      </c>
      <c r="E6082">
        <v>565.71</v>
      </c>
      <c r="F6082" t="s">
        <v>39</v>
      </c>
      <c r="G6082" t="s">
        <v>40</v>
      </c>
      <c r="H6082">
        <v>12.44</v>
      </c>
      <c r="I6082">
        <v>0</v>
      </c>
      <c r="J6082" t="s">
        <v>25</v>
      </c>
      <c r="K6082">
        <v>423141</v>
      </c>
      <c r="L6082">
        <v>42</v>
      </c>
      <c r="M6082">
        <v>0</v>
      </c>
      <c r="N6082">
        <v>0</v>
      </c>
      <c r="O6082">
        <v>1</v>
      </c>
      <c r="P6082">
        <v>0</v>
      </c>
      <c r="Q6082">
        <v>0</v>
      </c>
      <c r="R6082" t="s">
        <v>14817</v>
      </c>
    </row>
    <row r="6083" spans="1:19">
      <c r="A6083" t="s">
        <v>14818</v>
      </c>
      <c r="B6083" t="s">
        <v>1492</v>
      </c>
      <c r="C6083" t="s">
        <v>44</v>
      </c>
      <c r="D6083" t="s">
        <v>54</v>
      </c>
      <c r="E6083">
        <v>421.62</v>
      </c>
      <c r="F6083" t="s">
        <v>23</v>
      </c>
      <c r="G6083" t="s">
        <v>24</v>
      </c>
      <c r="H6083">
        <v>11.05</v>
      </c>
      <c r="I6083">
        <v>0</v>
      </c>
      <c r="J6083" t="s">
        <v>48</v>
      </c>
      <c r="K6083">
        <v>470662</v>
      </c>
      <c r="L6083">
        <v>24</v>
      </c>
      <c r="M6083">
        <v>0</v>
      </c>
      <c r="N6083">
        <v>0</v>
      </c>
      <c r="O6083">
        <v>0</v>
      </c>
      <c r="P6083">
        <v>0</v>
      </c>
      <c r="Q6083">
        <v>0</v>
      </c>
      <c r="R6083" t="s">
        <v>14819</v>
      </c>
    </row>
    <row r="6084" spans="1:19">
      <c r="A6084" t="s">
        <v>14820</v>
      </c>
      <c r="B6084" t="s">
        <v>5310</v>
      </c>
      <c r="C6084" t="s">
        <v>53</v>
      </c>
      <c r="D6084" t="s">
        <v>22</v>
      </c>
      <c r="E6084">
        <v>197.76</v>
      </c>
      <c r="F6084" t="s">
        <v>23</v>
      </c>
      <c r="G6084" t="s">
        <v>24</v>
      </c>
      <c r="H6084">
        <v>2.41</v>
      </c>
      <c r="I6084">
        <v>0</v>
      </c>
      <c r="J6084" t="s">
        <v>31</v>
      </c>
      <c r="K6084">
        <v>473421</v>
      </c>
      <c r="L6084">
        <v>16</v>
      </c>
      <c r="M6084">
        <v>0</v>
      </c>
      <c r="N6084">
        <v>0</v>
      </c>
      <c r="O6084">
        <v>0</v>
      </c>
      <c r="P6084">
        <v>0</v>
      </c>
      <c r="Q6084">
        <v>0</v>
      </c>
      <c r="R6084" t="s">
        <v>14821</v>
      </c>
    </row>
    <row r="6085" spans="1:19">
      <c r="A6085" t="s">
        <v>14822</v>
      </c>
      <c r="B6085" t="s">
        <v>11143</v>
      </c>
      <c r="C6085" t="s">
        <v>128</v>
      </c>
      <c r="D6085" t="s">
        <v>30</v>
      </c>
      <c r="E6085">
        <v>724.95</v>
      </c>
      <c r="F6085" t="s">
        <v>23</v>
      </c>
      <c r="G6085" t="s">
        <v>24</v>
      </c>
      <c r="H6085">
        <v>4.97</v>
      </c>
      <c r="I6085">
        <v>0</v>
      </c>
      <c r="J6085" t="s">
        <v>144</v>
      </c>
      <c r="K6085">
        <v>525971</v>
      </c>
      <c r="L6085">
        <v>12</v>
      </c>
      <c r="M6085">
        <v>0</v>
      </c>
      <c r="N6085">
        <v>0</v>
      </c>
      <c r="O6085">
        <v>0</v>
      </c>
      <c r="P6085">
        <v>0</v>
      </c>
      <c r="Q6085">
        <v>0</v>
      </c>
      <c r="R6085" t="s">
        <v>14823</v>
      </c>
    </row>
    <row r="6086" spans="1:19">
      <c r="A6086" t="s">
        <v>14824</v>
      </c>
      <c r="B6086" t="s">
        <v>4622</v>
      </c>
      <c r="C6086" t="s">
        <v>44</v>
      </c>
      <c r="D6086" t="s">
        <v>30</v>
      </c>
      <c r="E6086">
        <v>933.49</v>
      </c>
      <c r="F6086" t="s">
        <v>23</v>
      </c>
      <c r="G6086" t="s">
        <v>24</v>
      </c>
      <c r="H6086">
        <v>10.81</v>
      </c>
      <c r="I6086">
        <v>0</v>
      </c>
      <c r="J6086" t="s">
        <v>48</v>
      </c>
      <c r="K6086">
        <v>438056</v>
      </c>
      <c r="L6086">
        <v>22</v>
      </c>
      <c r="M6086">
        <v>0</v>
      </c>
      <c r="N6086">
        <v>0</v>
      </c>
      <c r="O6086">
        <v>0</v>
      </c>
      <c r="P6086">
        <v>0</v>
      </c>
      <c r="Q6086">
        <v>0</v>
      </c>
      <c r="R6086" t="s">
        <v>14825</v>
      </c>
    </row>
    <row r="6087" spans="1:19">
      <c r="A6087" t="s">
        <v>14826</v>
      </c>
      <c r="B6087" t="s">
        <v>2157</v>
      </c>
      <c r="C6087" t="s">
        <v>121</v>
      </c>
      <c r="D6087" t="s">
        <v>70</v>
      </c>
      <c r="E6087">
        <v>360.7</v>
      </c>
      <c r="F6087" t="s">
        <v>23</v>
      </c>
      <c r="G6087" t="s">
        <v>24</v>
      </c>
      <c r="H6087">
        <v>8.48</v>
      </c>
      <c r="I6087">
        <v>0</v>
      </c>
      <c r="J6087" t="s">
        <v>48</v>
      </c>
      <c r="K6087">
        <v>553537</v>
      </c>
      <c r="L6087">
        <v>18</v>
      </c>
      <c r="M6087">
        <v>0</v>
      </c>
      <c r="N6087">
        <v>0</v>
      </c>
      <c r="O6087">
        <v>0</v>
      </c>
      <c r="P6087">
        <v>0</v>
      </c>
      <c r="Q6087">
        <v>0</v>
      </c>
      <c r="R6087" t="s">
        <v>14827</v>
      </c>
    </row>
    <row r="6088" spans="1:19">
      <c r="A6088" t="s">
        <v>14828</v>
      </c>
      <c r="B6088" t="s">
        <v>13329</v>
      </c>
      <c r="C6088" t="s">
        <v>60</v>
      </c>
      <c r="D6088" t="s">
        <v>54</v>
      </c>
      <c r="E6088">
        <v>502.1</v>
      </c>
      <c r="F6088" t="s">
        <v>39</v>
      </c>
      <c r="G6088" t="s">
        <v>24</v>
      </c>
      <c r="H6088">
        <v>15.26</v>
      </c>
      <c r="I6088">
        <v>0</v>
      </c>
      <c r="J6088" t="s">
        <v>48</v>
      </c>
      <c r="K6088">
        <v>423464</v>
      </c>
      <c r="L6088">
        <v>35</v>
      </c>
      <c r="M6088">
        <v>0</v>
      </c>
      <c r="N6088">
        <v>1</v>
      </c>
      <c r="O6088">
        <v>0</v>
      </c>
      <c r="P6088">
        <v>0</v>
      </c>
      <c r="Q6088">
        <v>0</v>
      </c>
      <c r="R6088" t="s">
        <v>14829</v>
      </c>
      <c r="S6088" t="s">
        <v>50</v>
      </c>
    </row>
    <row r="6089" spans="1:19">
      <c r="A6089" t="s">
        <v>14830</v>
      </c>
      <c r="B6089" t="s">
        <v>4346</v>
      </c>
      <c r="C6089" t="s">
        <v>44</v>
      </c>
      <c r="D6089" t="s">
        <v>70</v>
      </c>
      <c r="E6089">
        <v>345.29</v>
      </c>
      <c r="F6089" t="s">
        <v>39</v>
      </c>
      <c r="G6089" t="s">
        <v>40</v>
      </c>
      <c r="H6089">
        <v>2.2999999999999998</v>
      </c>
      <c r="I6089">
        <v>0</v>
      </c>
      <c r="J6089" t="s">
        <v>31</v>
      </c>
      <c r="K6089">
        <v>510257</v>
      </c>
      <c r="L6089">
        <v>39</v>
      </c>
      <c r="M6089">
        <v>0</v>
      </c>
      <c r="N6089">
        <v>1</v>
      </c>
      <c r="O6089">
        <v>0</v>
      </c>
      <c r="P6089">
        <v>0</v>
      </c>
      <c r="Q6089">
        <v>0</v>
      </c>
      <c r="R6089" t="s">
        <v>14831</v>
      </c>
    </row>
    <row r="6090" spans="1:19">
      <c r="A6090" t="s">
        <v>14832</v>
      </c>
      <c r="B6090" t="s">
        <v>1283</v>
      </c>
      <c r="C6090" t="s">
        <v>44</v>
      </c>
      <c r="D6090" t="s">
        <v>22</v>
      </c>
      <c r="E6090">
        <v>1242.5</v>
      </c>
      <c r="F6090" t="s">
        <v>23</v>
      </c>
      <c r="G6090" t="s">
        <v>24</v>
      </c>
      <c r="H6090">
        <v>9.9</v>
      </c>
      <c r="I6090">
        <v>0</v>
      </c>
      <c r="J6090" t="s">
        <v>48</v>
      </c>
      <c r="K6090">
        <v>552547</v>
      </c>
      <c r="L6090">
        <v>23</v>
      </c>
      <c r="M6090">
        <v>0</v>
      </c>
      <c r="N6090">
        <v>0</v>
      </c>
      <c r="O6090">
        <v>0</v>
      </c>
      <c r="P6090">
        <v>0</v>
      </c>
      <c r="Q6090">
        <v>0</v>
      </c>
      <c r="R6090" t="s">
        <v>14833</v>
      </c>
    </row>
    <row r="6091" spans="1:19">
      <c r="A6091" t="s">
        <v>14834</v>
      </c>
      <c r="B6091" t="s">
        <v>6703</v>
      </c>
      <c r="C6091" t="s">
        <v>95</v>
      </c>
      <c r="D6091" t="s">
        <v>22</v>
      </c>
      <c r="E6091">
        <v>288.51</v>
      </c>
      <c r="F6091" t="s">
        <v>23</v>
      </c>
      <c r="G6091" t="s">
        <v>24</v>
      </c>
      <c r="H6091">
        <v>3.81</v>
      </c>
      <c r="I6091">
        <v>0</v>
      </c>
      <c r="J6091" t="s">
        <v>31</v>
      </c>
      <c r="K6091">
        <v>489496</v>
      </c>
      <c r="L6091">
        <v>21</v>
      </c>
      <c r="M6091">
        <v>0</v>
      </c>
      <c r="N6091">
        <v>0</v>
      </c>
      <c r="O6091">
        <v>0</v>
      </c>
      <c r="P6091">
        <v>0</v>
      </c>
      <c r="Q6091">
        <v>0</v>
      </c>
      <c r="R6091" t="s">
        <v>14835</v>
      </c>
    </row>
    <row r="6092" spans="1:19">
      <c r="A6092" t="s">
        <v>14836</v>
      </c>
      <c r="B6092" t="s">
        <v>2250</v>
      </c>
      <c r="C6092" t="s">
        <v>121</v>
      </c>
      <c r="D6092" t="s">
        <v>30</v>
      </c>
      <c r="E6092">
        <v>697.1</v>
      </c>
      <c r="F6092" t="s">
        <v>55</v>
      </c>
      <c r="G6092" t="s">
        <v>40</v>
      </c>
      <c r="H6092">
        <v>9.67</v>
      </c>
      <c r="I6092">
        <v>0</v>
      </c>
      <c r="J6092" t="s">
        <v>25</v>
      </c>
      <c r="K6092">
        <v>456145</v>
      </c>
      <c r="L6092">
        <v>23</v>
      </c>
      <c r="M6092">
        <v>0</v>
      </c>
      <c r="N6092">
        <v>0</v>
      </c>
      <c r="O6092">
        <v>0</v>
      </c>
      <c r="P6092">
        <v>0</v>
      </c>
      <c r="Q6092">
        <v>0</v>
      </c>
      <c r="R6092" t="s">
        <v>14837</v>
      </c>
    </row>
    <row r="6093" spans="1:19">
      <c r="A6093" t="s">
        <v>14838</v>
      </c>
      <c r="B6093" t="s">
        <v>4844</v>
      </c>
      <c r="C6093" t="s">
        <v>21</v>
      </c>
      <c r="D6093" t="s">
        <v>30</v>
      </c>
      <c r="E6093">
        <v>1639.18</v>
      </c>
      <c r="F6093" t="s">
        <v>23</v>
      </c>
      <c r="G6093" t="s">
        <v>24</v>
      </c>
      <c r="H6093">
        <v>7.95</v>
      </c>
      <c r="I6093">
        <v>0</v>
      </c>
      <c r="J6093" t="s">
        <v>48</v>
      </c>
      <c r="K6093">
        <v>545551</v>
      </c>
      <c r="L6093">
        <v>17</v>
      </c>
      <c r="M6093">
        <v>0</v>
      </c>
      <c r="N6093">
        <v>0</v>
      </c>
      <c r="O6093">
        <v>0</v>
      </c>
      <c r="P6093">
        <v>0</v>
      </c>
      <c r="Q6093">
        <v>0</v>
      </c>
      <c r="R6093" t="s">
        <v>14839</v>
      </c>
    </row>
    <row r="6094" spans="1:19">
      <c r="A6094" t="s">
        <v>14840</v>
      </c>
      <c r="B6094" t="s">
        <v>9808</v>
      </c>
      <c r="C6094" t="s">
        <v>128</v>
      </c>
      <c r="D6094" t="s">
        <v>30</v>
      </c>
      <c r="E6094">
        <v>841.56</v>
      </c>
      <c r="F6094" t="s">
        <v>39</v>
      </c>
      <c r="G6094" t="s">
        <v>40</v>
      </c>
      <c r="H6094">
        <v>10.48</v>
      </c>
      <c r="I6094">
        <v>0</v>
      </c>
      <c r="J6094" t="s">
        <v>48</v>
      </c>
      <c r="K6094">
        <v>528606</v>
      </c>
      <c r="L6094">
        <v>25</v>
      </c>
      <c r="M6094">
        <v>0</v>
      </c>
      <c r="N6094">
        <v>0</v>
      </c>
      <c r="O6094">
        <v>0</v>
      </c>
      <c r="P6094">
        <v>0</v>
      </c>
      <c r="Q6094">
        <v>0</v>
      </c>
      <c r="R6094" t="s">
        <v>14841</v>
      </c>
    </row>
    <row r="6095" spans="1:19">
      <c r="A6095" t="s">
        <v>14842</v>
      </c>
      <c r="B6095" t="s">
        <v>6329</v>
      </c>
      <c r="C6095" t="s">
        <v>60</v>
      </c>
      <c r="D6095" t="s">
        <v>22</v>
      </c>
      <c r="E6095">
        <v>683.39</v>
      </c>
      <c r="F6095" t="s">
        <v>39</v>
      </c>
      <c r="G6095" t="s">
        <v>40</v>
      </c>
      <c r="H6095">
        <v>1.51</v>
      </c>
      <c r="I6095">
        <v>0</v>
      </c>
      <c r="J6095" t="s">
        <v>144</v>
      </c>
      <c r="K6095">
        <v>546303</v>
      </c>
      <c r="L6095">
        <v>77</v>
      </c>
      <c r="M6095">
        <v>1</v>
      </c>
      <c r="N6095">
        <v>1</v>
      </c>
      <c r="O6095">
        <v>0</v>
      </c>
      <c r="P6095">
        <v>0</v>
      </c>
      <c r="Q6095">
        <v>1</v>
      </c>
      <c r="R6095" t="s">
        <v>14843</v>
      </c>
    </row>
    <row r="6096" spans="1:19">
      <c r="A6096" t="s">
        <v>14844</v>
      </c>
      <c r="B6096" t="s">
        <v>4515</v>
      </c>
      <c r="C6096" t="s">
        <v>35</v>
      </c>
      <c r="D6096" t="s">
        <v>70</v>
      </c>
      <c r="E6096">
        <v>226</v>
      </c>
      <c r="F6096" t="s">
        <v>39</v>
      </c>
      <c r="G6096" t="s">
        <v>40</v>
      </c>
      <c r="H6096">
        <v>7.17</v>
      </c>
      <c r="I6096">
        <v>0</v>
      </c>
      <c r="J6096" t="s">
        <v>31</v>
      </c>
      <c r="K6096">
        <v>432205</v>
      </c>
      <c r="L6096">
        <v>13</v>
      </c>
      <c r="M6096">
        <v>0</v>
      </c>
      <c r="N6096">
        <v>0</v>
      </c>
      <c r="O6096">
        <v>0</v>
      </c>
      <c r="P6096">
        <v>0</v>
      </c>
      <c r="Q6096">
        <v>0</v>
      </c>
      <c r="R6096" t="s">
        <v>14845</v>
      </c>
    </row>
    <row r="6097" spans="1:19">
      <c r="A6097" t="s">
        <v>14846</v>
      </c>
      <c r="B6097" t="s">
        <v>7816</v>
      </c>
      <c r="C6097" t="s">
        <v>21</v>
      </c>
      <c r="D6097" t="s">
        <v>70</v>
      </c>
      <c r="E6097">
        <v>332.4</v>
      </c>
      <c r="F6097" t="s">
        <v>23</v>
      </c>
      <c r="G6097" t="s">
        <v>24</v>
      </c>
      <c r="H6097">
        <v>2.52</v>
      </c>
      <c r="I6097">
        <v>0</v>
      </c>
      <c r="J6097" t="s">
        <v>48</v>
      </c>
      <c r="K6097">
        <v>429847</v>
      </c>
      <c r="L6097">
        <v>22</v>
      </c>
      <c r="M6097">
        <v>0</v>
      </c>
      <c r="N6097">
        <v>0</v>
      </c>
      <c r="O6097">
        <v>0</v>
      </c>
      <c r="P6097">
        <v>0</v>
      </c>
      <c r="Q6097">
        <v>0</v>
      </c>
      <c r="R6097" t="s">
        <v>14847</v>
      </c>
    </row>
    <row r="6098" spans="1:19">
      <c r="A6098" t="s">
        <v>14848</v>
      </c>
      <c r="B6098" t="s">
        <v>650</v>
      </c>
      <c r="C6098" t="s">
        <v>111</v>
      </c>
      <c r="D6098" t="s">
        <v>70</v>
      </c>
      <c r="E6098">
        <v>835.75</v>
      </c>
      <c r="F6098" t="s">
        <v>55</v>
      </c>
      <c r="G6098" t="s">
        <v>40</v>
      </c>
      <c r="H6098">
        <v>5.92</v>
      </c>
      <c r="I6098">
        <v>0</v>
      </c>
      <c r="J6098" t="s">
        <v>25</v>
      </c>
      <c r="K6098">
        <v>481338</v>
      </c>
      <c r="L6098">
        <v>19</v>
      </c>
      <c r="M6098">
        <v>0</v>
      </c>
      <c r="N6098">
        <v>0</v>
      </c>
      <c r="O6098">
        <v>0</v>
      </c>
      <c r="P6098">
        <v>0</v>
      </c>
      <c r="Q6098">
        <v>0</v>
      </c>
      <c r="R6098" t="s">
        <v>14849</v>
      </c>
    </row>
    <row r="6099" spans="1:19">
      <c r="A6099" t="s">
        <v>14850</v>
      </c>
      <c r="B6099" t="s">
        <v>799</v>
      </c>
      <c r="C6099" t="s">
        <v>35</v>
      </c>
      <c r="D6099" t="s">
        <v>70</v>
      </c>
      <c r="E6099">
        <v>480.11</v>
      </c>
      <c r="F6099" t="s">
        <v>55</v>
      </c>
      <c r="G6099" t="s">
        <v>40</v>
      </c>
      <c r="H6099">
        <v>9.64</v>
      </c>
      <c r="I6099">
        <v>0</v>
      </c>
      <c r="J6099" t="s">
        <v>48</v>
      </c>
      <c r="K6099">
        <v>421756</v>
      </c>
      <c r="L6099">
        <v>43</v>
      </c>
      <c r="M6099">
        <v>0</v>
      </c>
      <c r="N6099">
        <v>1</v>
      </c>
      <c r="O6099">
        <v>0</v>
      </c>
      <c r="P6099">
        <v>0</v>
      </c>
      <c r="Q6099">
        <v>0</v>
      </c>
      <c r="R6099" t="s">
        <v>14851</v>
      </c>
    </row>
    <row r="6100" spans="1:19">
      <c r="A6100" t="s">
        <v>14852</v>
      </c>
      <c r="B6100" t="s">
        <v>5281</v>
      </c>
      <c r="C6100" t="s">
        <v>60</v>
      </c>
      <c r="D6100" t="s">
        <v>30</v>
      </c>
      <c r="E6100">
        <v>286.93</v>
      </c>
      <c r="F6100" t="s">
        <v>23</v>
      </c>
      <c r="G6100" t="s">
        <v>24</v>
      </c>
      <c r="H6100">
        <v>5.75</v>
      </c>
      <c r="I6100">
        <v>0</v>
      </c>
      <c r="J6100" t="s">
        <v>31</v>
      </c>
      <c r="K6100">
        <v>545795</v>
      </c>
      <c r="L6100">
        <v>11</v>
      </c>
      <c r="M6100">
        <v>0</v>
      </c>
      <c r="N6100">
        <v>0</v>
      </c>
      <c r="O6100">
        <v>0</v>
      </c>
      <c r="P6100">
        <v>0</v>
      </c>
      <c r="Q6100">
        <v>0</v>
      </c>
      <c r="R6100" t="s">
        <v>14853</v>
      </c>
    </row>
    <row r="6101" spans="1:19">
      <c r="A6101" t="s">
        <v>14854</v>
      </c>
      <c r="B6101" t="s">
        <v>4817</v>
      </c>
      <c r="C6101" t="s">
        <v>35</v>
      </c>
      <c r="D6101" t="s">
        <v>54</v>
      </c>
      <c r="E6101">
        <v>238.92</v>
      </c>
      <c r="F6101" t="s">
        <v>39</v>
      </c>
      <c r="G6101" t="s">
        <v>24</v>
      </c>
      <c r="H6101">
        <v>16.61</v>
      </c>
      <c r="I6101">
        <v>0</v>
      </c>
      <c r="J6101" t="s">
        <v>31</v>
      </c>
      <c r="K6101">
        <v>413160</v>
      </c>
      <c r="L6101">
        <v>42</v>
      </c>
      <c r="M6101">
        <v>0</v>
      </c>
      <c r="N6101">
        <v>1</v>
      </c>
      <c r="O6101">
        <v>0</v>
      </c>
      <c r="P6101">
        <v>0</v>
      </c>
      <c r="Q6101">
        <v>0</v>
      </c>
      <c r="R6101" t="s">
        <v>14855</v>
      </c>
      <c r="S6101" t="s">
        <v>50</v>
      </c>
    </row>
    <row r="6102" spans="1:19">
      <c r="A6102" t="s">
        <v>14856</v>
      </c>
      <c r="B6102" t="s">
        <v>7290</v>
      </c>
      <c r="C6102" t="s">
        <v>29</v>
      </c>
      <c r="D6102" t="s">
        <v>70</v>
      </c>
      <c r="E6102">
        <v>154.59</v>
      </c>
      <c r="F6102" t="s">
        <v>23</v>
      </c>
      <c r="G6102" t="s">
        <v>24</v>
      </c>
      <c r="H6102">
        <v>4.04</v>
      </c>
      <c r="I6102">
        <v>0</v>
      </c>
      <c r="J6102" t="s">
        <v>31</v>
      </c>
      <c r="K6102">
        <v>436194</v>
      </c>
      <c r="L6102">
        <v>20</v>
      </c>
      <c r="M6102">
        <v>0</v>
      </c>
      <c r="N6102">
        <v>0</v>
      </c>
      <c r="O6102">
        <v>0</v>
      </c>
      <c r="P6102">
        <v>0</v>
      </c>
      <c r="Q6102">
        <v>0</v>
      </c>
      <c r="R6102" t="s">
        <v>14857</v>
      </c>
    </row>
    <row r="6103" spans="1:19">
      <c r="A6103" t="s">
        <v>14858</v>
      </c>
      <c r="B6103" t="s">
        <v>5153</v>
      </c>
      <c r="C6103" t="s">
        <v>35</v>
      </c>
      <c r="D6103" t="s">
        <v>70</v>
      </c>
      <c r="E6103">
        <v>295.23</v>
      </c>
      <c r="F6103" t="s">
        <v>39</v>
      </c>
      <c r="G6103" t="s">
        <v>24</v>
      </c>
      <c r="H6103">
        <v>1.23</v>
      </c>
      <c r="I6103">
        <v>0</v>
      </c>
      <c r="J6103" t="s">
        <v>25</v>
      </c>
      <c r="K6103">
        <v>468383</v>
      </c>
      <c r="L6103">
        <v>43</v>
      </c>
      <c r="M6103">
        <v>0</v>
      </c>
      <c r="N6103">
        <v>0</v>
      </c>
      <c r="O6103">
        <v>0</v>
      </c>
      <c r="P6103">
        <v>1</v>
      </c>
      <c r="Q6103">
        <v>0</v>
      </c>
      <c r="R6103" t="s">
        <v>14859</v>
      </c>
      <c r="S6103" t="s">
        <v>50</v>
      </c>
    </row>
    <row r="6104" spans="1:19">
      <c r="A6104" t="s">
        <v>14860</v>
      </c>
      <c r="B6104" t="s">
        <v>2466</v>
      </c>
      <c r="C6104" t="s">
        <v>21</v>
      </c>
      <c r="D6104" t="s">
        <v>30</v>
      </c>
      <c r="E6104">
        <v>243.94</v>
      </c>
      <c r="F6104" t="s">
        <v>23</v>
      </c>
      <c r="G6104" t="s">
        <v>24</v>
      </c>
      <c r="H6104">
        <v>10.4</v>
      </c>
      <c r="I6104">
        <v>0</v>
      </c>
      <c r="J6104" t="s">
        <v>31</v>
      </c>
      <c r="K6104">
        <v>555233</v>
      </c>
      <c r="L6104">
        <v>22</v>
      </c>
      <c r="M6104">
        <v>0</v>
      </c>
      <c r="N6104">
        <v>0</v>
      </c>
      <c r="O6104">
        <v>0</v>
      </c>
      <c r="P6104">
        <v>0</v>
      </c>
      <c r="Q6104">
        <v>0</v>
      </c>
      <c r="R6104" t="s">
        <v>14861</v>
      </c>
    </row>
    <row r="6105" spans="1:19">
      <c r="A6105" t="s">
        <v>14862</v>
      </c>
      <c r="B6105" t="s">
        <v>14863</v>
      </c>
      <c r="C6105" t="s">
        <v>44</v>
      </c>
      <c r="D6105" t="s">
        <v>54</v>
      </c>
      <c r="E6105">
        <v>502.11</v>
      </c>
      <c r="F6105" t="s">
        <v>23</v>
      </c>
      <c r="G6105" t="s">
        <v>24</v>
      </c>
      <c r="H6105">
        <v>11.27</v>
      </c>
      <c r="I6105">
        <v>0</v>
      </c>
      <c r="J6105" t="s">
        <v>31</v>
      </c>
      <c r="K6105">
        <v>497309</v>
      </c>
      <c r="L6105">
        <v>50</v>
      </c>
      <c r="M6105">
        <v>0</v>
      </c>
      <c r="N6105">
        <v>0</v>
      </c>
      <c r="O6105">
        <v>1</v>
      </c>
      <c r="P6105">
        <v>0</v>
      </c>
      <c r="Q6105">
        <v>0</v>
      </c>
      <c r="R6105" t="s">
        <v>14864</v>
      </c>
    </row>
    <row r="6106" spans="1:19">
      <c r="A6106" t="s">
        <v>14865</v>
      </c>
      <c r="B6106" t="s">
        <v>14866</v>
      </c>
      <c r="C6106" t="s">
        <v>60</v>
      </c>
      <c r="D6106" t="s">
        <v>22</v>
      </c>
      <c r="E6106">
        <v>463.24</v>
      </c>
      <c r="F6106" t="s">
        <v>39</v>
      </c>
      <c r="G6106" t="s">
        <v>40</v>
      </c>
      <c r="H6106">
        <v>7.84</v>
      </c>
      <c r="I6106">
        <v>0</v>
      </c>
      <c r="J6106" t="s">
        <v>31</v>
      </c>
      <c r="K6106">
        <v>553159</v>
      </c>
      <c r="L6106">
        <v>42</v>
      </c>
      <c r="M6106">
        <v>0</v>
      </c>
      <c r="N6106">
        <v>1</v>
      </c>
      <c r="O6106">
        <v>0</v>
      </c>
      <c r="P6106">
        <v>0</v>
      </c>
      <c r="Q6106">
        <v>0</v>
      </c>
      <c r="R6106" t="s">
        <v>14867</v>
      </c>
    </row>
    <row r="6107" spans="1:19">
      <c r="A6107" t="s">
        <v>14868</v>
      </c>
      <c r="B6107" t="s">
        <v>1515</v>
      </c>
      <c r="C6107" t="s">
        <v>111</v>
      </c>
      <c r="D6107" t="s">
        <v>22</v>
      </c>
      <c r="E6107">
        <v>196.08</v>
      </c>
      <c r="F6107" t="s">
        <v>23</v>
      </c>
      <c r="G6107" t="s">
        <v>24</v>
      </c>
      <c r="H6107">
        <v>10.99</v>
      </c>
      <c r="I6107">
        <v>0</v>
      </c>
      <c r="J6107" t="s">
        <v>31</v>
      </c>
      <c r="K6107">
        <v>501066</v>
      </c>
      <c r="L6107">
        <v>23</v>
      </c>
      <c r="M6107">
        <v>0</v>
      </c>
      <c r="N6107">
        <v>0</v>
      </c>
      <c r="O6107">
        <v>0</v>
      </c>
      <c r="P6107">
        <v>0</v>
      </c>
      <c r="Q6107">
        <v>0</v>
      </c>
      <c r="R6107" t="s">
        <v>14869</v>
      </c>
    </row>
    <row r="6108" spans="1:19">
      <c r="A6108" t="s">
        <v>14870</v>
      </c>
      <c r="B6108" t="s">
        <v>13329</v>
      </c>
      <c r="C6108" t="s">
        <v>21</v>
      </c>
      <c r="D6108" t="s">
        <v>22</v>
      </c>
      <c r="E6108">
        <v>297.70999999999998</v>
      </c>
      <c r="F6108" t="s">
        <v>39</v>
      </c>
      <c r="G6108" t="s">
        <v>40</v>
      </c>
      <c r="H6108">
        <v>7.44</v>
      </c>
      <c r="I6108">
        <v>0</v>
      </c>
      <c r="J6108" t="s">
        <v>31</v>
      </c>
      <c r="K6108">
        <v>455720</v>
      </c>
      <c r="L6108">
        <v>25</v>
      </c>
      <c r="M6108">
        <v>0</v>
      </c>
      <c r="N6108">
        <v>0</v>
      </c>
      <c r="O6108">
        <v>0</v>
      </c>
      <c r="P6108">
        <v>0</v>
      </c>
      <c r="Q6108">
        <v>0</v>
      </c>
      <c r="R6108" t="s">
        <v>14871</v>
      </c>
    </row>
    <row r="6109" spans="1:19">
      <c r="A6109" t="s">
        <v>14872</v>
      </c>
      <c r="B6109" t="s">
        <v>5210</v>
      </c>
      <c r="C6109" t="s">
        <v>44</v>
      </c>
      <c r="D6109" t="s">
        <v>22</v>
      </c>
      <c r="E6109">
        <v>534.34</v>
      </c>
      <c r="F6109" t="s">
        <v>55</v>
      </c>
      <c r="G6109" t="s">
        <v>40</v>
      </c>
      <c r="H6109">
        <v>3.35</v>
      </c>
      <c r="I6109">
        <v>0</v>
      </c>
      <c r="J6109" t="s">
        <v>144</v>
      </c>
      <c r="K6109">
        <v>403894</v>
      </c>
      <c r="L6109">
        <v>18</v>
      </c>
      <c r="M6109">
        <v>0</v>
      </c>
      <c r="N6109">
        <v>0</v>
      </c>
      <c r="O6109">
        <v>0</v>
      </c>
      <c r="P6109">
        <v>0</v>
      </c>
      <c r="Q6109">
        <v>0</v>
      </c>
      <c r="R6109" t="s">
        <v>14873</v>
      </c>
    </row>
    <row r="6110" spans="1:19">
      <c r="A6110" t="s">
        <v>14874</v>
      </c>
      <c r="B6110" t="s">
        <v>5643</v>
      </c>
      <c r="C6110" t="s">
        <v>35</v>
      </c>
      <c r="D6110" t="s">
        <v>22</v>
      </c>
      <c r="E6110">
        <v>385.91</v>
      </c>
      <c r="F6110" t="s">
        <v>23</v>
      </c>
      <c r="G6110" t="s">
        <v>24</v>
      </c>
      <c r="H6110">
        <v>7.23</v>
      </c>
      <c r="I6110">
        <v>0</v>
      </c>
      <c r="J6110" t="s">
        <v>144</v>
      </c>
      <c r="K6110">
        <v>489314</v>
      </c>
      <c r="L6110">
        <v>25</v>
      </c>
      <c r="M6110">
        <v>0</v>
      </c>
      <c r="N6110">
        <v>0</v>
      </c>
      <c r="O6110">
        <v>0</v>
      </c>
      <c r="P6110">
        <v>0</v>
      </c>
      <c r="Q6110">
        <v>0</v>
      </c>
      <c r="R6110" t="s">
        <v>14875</v>
      </c>
    </row>
    <row r="6111" spans="1:19">
      <c r="A6111" t="s">
        <v>14876</v>
      </c>
      <c r="B6111" t="s">
        <v>10599</v>
      </c>
      <c r="C6111" t="s">
        <v>29</v>
      </c>
      <c r="D6111" t="s">
        <v>70</v>
      </c>
      <c r="E6111">
        <v>87.52</v>
      </c>
      <c r="F6111" t="s">
        <v>55</v>
      </c>
      <c r="G6111" t="s">
        <v>40</v>
      </c>
      <c r="H6111">
        <v>4.3899999999999997</v>
      </c>
      <c r="I6111">
        <v>0</v>
      </c>
      <c r="J6111" t="s">
        <v>48</v>
      </c>
      <c r="K6111">
        <v>447764</v>
      </c>
      <c r="L6111">
        <v>13</v>
      </c>
      <c r="M6111">
        <v>0</v>
      </c>
      <c r="N6111">
        <v>0</v>
      </c>
      <c r="O6111">
        <v>0</v>
      </c>
      <c r="P6111">
        <v>0</v>
      </c>
      <c r="Q6111">
        <v>0</v>
      </c>
      <c r="R6111" t="s">
        <v>14877</v>
      </c>
    </row>
    <row r="6112" spans="1:19">
      <c r="A6112" t="s">
        <v>14878</v>
      </c>
      <c r="B6112" t="s">
        <v>4904</v>
      </c>
      <c r="C6112" t="s">
        <v>44</v>
      </c>
      <c r="D6112" t="s">
        <v>22</v>
      </c>
      <c r="E6112">
        <v>1830.69</v>
      </c>
      <c r="F6112" t="s">
        <v>39</v>
      </c>
      <c r="G6112" t="s">
        <v>40</v>
      </c>
      <c r="H6112">
        <v>5.09</v>
      </c>
      <c r="I6112">
        <v>0</v>
      </c>
      <c r="J6112" t="s">
        <v>144</v>
      </c>
      <c r="K6112">
        <v>402904</v>
      </c>
      <c r="L6112">
        <v>71</v>
      </c>
      <c r="M6112">
        <v>1</v>
      </c>
      <c r="N6112">
        <v>1</v>
      </c>
      <c r="O6112">
        <v>1</v>
      </c>
      <c r="P6112">
        <v>0</v>
      </c>
      <c r="Q6112">
        <v>0</v>
      </c>
      <c r="R6112" t="s">
        <v>14879</v>
      </c>
    </row>
    <row r="6113" spans="1:19">
      <c r="A6113" t="s">
        <v>14880</v>
      </c>
      <c r="B6113" t="s">
        <v>1286</v>
      </c>
      <c r="C6113" t="s">
        <v>111</v>
      </c>
      <c r="D6113" t="s">
        <v>70</v>
      </c>
      <c r="E6113">
        <v>1019.14</v>
      </c>
      <c r="F6113" t="s">
        <v>39</v>
      </c>
      <c r="G6113" t="s">
        <v>40</v>
      </c>
      <c r="H6113">
        <v>10.119999999999999</v>
      </c>
      <c r="I6113">
        <v>0</v>
      </c>
      <c r="J6113" t="s">
        <v>31</v>
      </c>
      <c r="K6113">
        <v>429621</v>
      </c>
      <c r="L6113">
        <v>25</v>
      </c>
      <c r="M6113">
        <v>0</v>
      </c>
      <c r="N6113">
        <v>0</v>
      </c>
      <c r="O6113">
        <v>0</v>
      </c>
      <c r="P6113">
        <v>0</v>
      </c>
      <c r="Q6113">
        <v>0</v>
      </c>
      <c r="R6113" t="s">
        <v>14881</v>
      </c>
    </row>
    <row r="6114" spans="1:19">
      <c r="A6114" t="s">
        <v>14882</v>
      </c>
      <c r="B6114" t="s">
        <v>325</v>
      </c>
      <c r="C6114" t="s">
        <v>111</v>
      </c>
      <c r="D6114" t="s">
        <v>54</v>
      </c>
      <c r="E6114">
        <v>287.13</v>
      </c>
      <c r="F6114" t="s">
        <v>39</v>
      </c>
      <c r="G6114" t="s">
        <v>40</v>
      </c>
      <c r="H6114">
        <v>14.17</v>
      </c>
      <c r="I6114">
        <v>0</v>
      </c>
      <c r="J6114" t="s">
        <v>25</v>
      </c>
      <c r="K6114">
        <v>509906</v>
      </c>
      <c r="L6114">
        <v>14</v>
      </c>
      <c r="M6114">
        <v>0</v>
      </c>
      <c r="N6114">
        <v>0</v>
      </c>
      <c r="O6114">
        <v>0</v>
      </c>
      <c r="P6114">
        <v>0</v>
      </c>
      <c r="Q6114">
        <v>0</v>
      </c>
      <c r="R6114" t="s">
        <v>14883</v>
      </c>
    </row>
    <row r="6115" spans="1:19">
      <c r="A6115" t="s">
        <v>14884</v>
      </c>
      <c r="B6115" t="s">
        <v>7361</v>
      </c>
      <c r="C6115" t="s">
        <v>35</v>
      </c>
      <c r="D6115" t="s">
        <v>70</v>
      </c>
      <c r="E6115">
        <v>714.91</v>
      </c>
      <c r="F6115" t="s">
        <v>39</v>
      </c>
      <c r="G6115" t="s">
        <v>40</v>
      </c>
      <c r="H6115">
        <v>9.34</v>
      </c>
      <c r="I6115">
        <v>0</v>
      </c>
      <c r="J6115" t="s">
        <v>25</v>
      </c>
      <c r="K6115">
        <v>454268</v>
      </c>
      <c r="L6115">
        <v>19</v>
      </c>
      <c r="M6115">
        <v>0</v>
      </c>
      <c r="N6115">
        <v>0</v>
      </c>
      <c r="O6115">
        <v>0</v>
      </c>
      <c r="P6115">
        <v>0</v>
      </c>
      <c r="Q6115">
        <v>0</v>
      </c>
      <c r="R6115" t="s">
        <v>14885</v>
      </c>
    </row>
    <row r="6116" spans="1:19">
      <c r="A6116" t="s">
        <v>14886</v>
      </c>
      <c r="B6116" t="s">
        <v>5649</v>
      </c>
      <c r="C6116" t="s">
        <v>29</v>
      </c>
      <c r="D6116" t="s">
        <v>30</v>
      </c>
      <c r="E6116">
        <v>146.82</v>
      </c>
      <c r="F6116" t="s">
        <v>23</v>
      </c>
      <c r="G6116" t="s">
        <v>24</v>
      </c>
      <c r="H6116">
        <v>0.94</v>
      </c>
      <c r="I6116">
        <v>0</v>
      </c>
      <c r="J6116" t="s">
        <v>31</v>
      </c>
      <c r="K6116">
        <v>504030</v>
      </c>
      <c r="L6116">
        <v>33</v>
      </c>
      <c r="M6116">
        <v>0</v>
      </c>
      <c r="N6116">
        <v>0</v>
      </c>
      <c r="O6116">
        <v>0</v>
      </c>
      <c r="P6116">
        <v>1</v>
      </c>
      <c r="Q6116">
        <v>0</v>
      </c>
      <c r="R6116" t="s">
        <v>14887</v>
      </c>
    </row>
    <row r="6117" spans="1:19">
      <c r="A6117" t="s">
        <v>14888</v>
      </c>
      <c r="B6117" t="s">
        <v>1747</v>
      </c>
      <c r="C6117" t="s">
        <v>121</v>
      </c>
      <c r="D6117" t="s">
        <v>22</v>
      </c>
      <c r="E6117">
        <v>101.9</v>
      </c>
      <c r="F6117" t="s">
        <v>23</v>
      </c>
      <c r="G6117" t="s">
        <v>24</v>
      </c>
      <c r="H6117">
        <v>4.26</v>
      </c>
      <c r="I6117">
        <v>0</v>
      </c>
      <c r="J6117" t="s">
        <v>25</v>
      </c>
      <c r="K6117">
        <v>532622</v>
      </c>
      <c r="L6117">
        <v>24</v>
      </c>
      <c r="M6117">
        <v>0</v>
      </c>
      <c r="N6117">
        <v>0</v>
      </c>
      <c r="O6117">
        <v>0</v>
      </c>
      <c r="P6117">
        <v>0</v>
      </c>
      <c r="Q6117">
        <v>0</v>
      </c>
      <c r="R6117" t="s">
        <v>14889</v>
      </c>
    </row>
    <row r="6118" spans="1:19">
      <c r="A6118" t="s">
        <v>14890</v>
      </c>
      <c r="B6118" t="s">
        <v>14891</v>
      </c>
      <c r="C6118" t="s">
        <v>128</v>
      </c>
      <c r="D6118" t="s">
        <v>54</v>
      </c>
      <c r="E6118">
        <v>112.3</v>
      </c>
      <c r="F6118" t="s">
        <v>39</v>
      </c>
      <c r="G6118" t="s">
        <v>24</v>
      </c>
      <c r="H6118">
        <v>10.36</v>
      </c>
      <c r="I6118">
        <v>0</v>
      </c>
      <c r="J6118" t="s">
        <v>25</v>
      </c>
      <c r="K6118">
        <v>515687</v>
      </c>
      <c r="L6118">
        <v>25</v>
      </c>
      <c r="M6118">
        <v>0</v>
      </c>
      <c r="N6118">
        <v>0</v>
      </c>
      <c r="O6118">
        <v>0</v>
      </c>
      <c r="P6118">
        <v>0</v>
      </c>
      <c r="Q6118">
        <v>0</v>
      </c>
      <c r="R6118" t="s">
        <v>14892</v>
      </c>
      <c r="S6118" t="s">
        <v>50</v>
      </c>
    </row>
    <row r="6119" spans="1:19">
      <c r="A6119" t="s">
        <v>14893</v>
      </c>
      <c r="B6119" t="s">
        <v>1544</v>
      </c>
      <c r="C6119" t="s">
        <v>128</v>
      </c>
      <c r="D6119" t="s">
        <v>30</v>
      </c>
      <c r="E6119">
        <v>375.22</v>
      </c>
      <c r="F6119" t="s">
        <v>55</v>
      </c>
      <c r="G6119" t="s">
        <v>24</v>
      </c>
      <c r="H6119">
        <v>6.32</v>
      </c>
      <c r="I6119">
        <v>0</v>
      </c>
      <c r="J6119" t="s">
        <v>31</v>
      </c>
      <c r="K6119">
        <v>502442</v>
      </c>
      <c r="L6119">
        <v>32</v>
      </c>
      <c r="M6119">
        <v>0</v>
      </c>
      <c r="N6119">
        <v>0</v>
      </c>
      <c r="O6119">
        <v>0</v>
      </c>
      <c r="P6119">
        <v>1</v>
      </c>
      <c r="Q6119">
        <v>0</v>
      </c>
      <c r="R6119" t="s">
        <v>14894</v>
      </c>
      <c r="S6119" t="s">
        <v>57</v>
      </c>
    </row>
    <row r="6120" spans="1:19">
      <c r="A6120" t="s">
        <v>14895</v>
      </c>
      <c r="B6120" t="s">
        <v>2182</v>
      </c>
      <c r="C6120" t="s">
        <v>53</v>
      </c>
      <c r="D6120" t="s">
        <v>30</v>
      </c>
      <c r="E6120">
        <v>302.25</v>
      </c>
      <c r="F6120" t="s">
        <v>55</v>
      </c>
      <c r="G6120" t="s">
        <v>40</v>
      </c>
      <c r="H6120">
        <v>4.32</v>
      </c>
      <c r="I6120">
        <v>0</v>
      </c>
      <c r="J6120" t="s">
        <v>25</v>
      </c>
      <c r="K6120">
        <v>559843</v>
      </c>
      <c r="L6120">
        <v>38</v>
      </c>
      <c r="M6120">
        <v>0</v>
      </c>
      <c r="N6120">
        <v>1</v>
      </c>
      <c r="O6120">
        <v>0</v>
      </c>
      <c r="P6120">
        <v>0</v>
      </c>
      <c r="Q6120">
        <v>0</v>
      </c>
      <c r="R6120" t="s">
        <v>14896</v>
      </c>
    </row>
    <row r="6121" spans="1:19">
      <c r="A6121" t="s">
        <v>14897</v>
      </c>
      <c r="B6121" t="s">
        <v>11520</v>
      </c>
      <c r="C6121" t="s">
        <v>53</v>
      </c>
      <c r="D6121" t="s">
        <v>70</v>
      </c>
      <c r="E6121">
        <v>213.74</v>
      </c>
      <c r="F6121" t="s">
        <v>23</v>
      </c>
      <c r="G6121" t="s">
        <v>24</v>
      </c>
      <c r="H6121">
        <v>1.44</v>
      </c>
      <c r="I6121">
        <v>0</v>
      </c>
      <c r="J6121" t="s">
        <v>31</v>
      </c>
      <c r="K6121">
        <v>447942</v>
      </c>
      <c r="L6121">
        <v>16</v>
      </c>
      <c r="M6121">
        <v>0</v>
      </c>
      <c r="N6121">
        <v>0</v>
      </c>
      <c r="O6121">
        <v>0</v>
      </c>
      <c r="P6121">
        <v>0</v>
      </c>
      <c r="Q6121">
        <v>0</v>
      </c>
      <c r="R6121" t="s">
        <v>14898</v>
      </c>
    </row>
    <row r="6122" spans="1:19">
      <c r="A6122" t="s">
        <v>14899</v>
      </c>
      <c r="B6122" t="s">
        <v>14900</v>
      </c>
      <c r="C6122" t="s">
        <v>21</v>
      </c>
      <c r="D6122" t="s">
        <v>22</v>
      </c>
      <c r="E6122">
        <v>352.44</v>
      </c>
      <c r="F6122" t="s">
        <v>23</v>
      </c>
      <c r="G6122" t="s">
        <v>24</v>
      </c>
      <c r="H6122">
        <v>0.96</v>
      </c>
      <c r="I6122">
        <v>0</v>
      </c>
      <c r="J6122" t="s">
        <v>31</v>
      </c>
      <c r="K6122">
        <v>422188</v>
      </c>
      <c r="L6122">
        <v>22</v>
      </c>
      <c r="M6122">
        <v>0</v>
      </c>
      <c r="N6122">
        <v>0</v>
      </c>
      <c r="O6122">
        <v>0</v>
      </c>
      <c r="P6122">
        <v>0</v>
      </c>
      <c r="Q6122">
        <v>0</v>
      </c>
      <c r="R6122" t="s">
        <v>14901</v>
      </c>
    </row>
    <row r="6123" spans="1:19">
      <c r="A6123" t="s">
        <v>14902</v>
      </c>
      <c r="B6123" t="s">
        <v>14903</v>
      </c>
      <c r="C6123" t="s">
        <v>35</v>
      </c>
      <c r="D6123" t="s">
        <v>30</v>
      </c>
      <c r="E6123">
        <v>648.54</v>
      </c>
      <c r="F6123" t="s">
        <v>23</v>
      </c>
      <c r="G6123" t="s">
        <v>24</v>
      </c>
      <c r="H6123">
        <v>7.2</v>
      </c>
      <c r="I6123">
        <v>0</v>
      </c>
      <c r="J6123" t="s">
        <v>31</v>
      </c>
      <c r="K6123">
        <v>505530</v>
      </c>
      <c r="L6123">
        <v>24</v>
      </c>
      <c r="M6123">
        <v>0</v>
      </c>
      <c r="N6123">
        <v>0</v>
      </c>
      <c r="O6123">
        <v>0</v>
      </c>
      <c r="P6123">
        <v>0</v>
      </c>
      <c r="Q6123">
        <v>0</v>
      </c>
      <c r="R6123" t="s">
        <v>14904</v>
      </c>
    </row>
    <row r="6124" spans="1:19">
      <c r="A6124" t="s">
        <v>14905</v>
      </c>
      <c r="B6124" t="s">
        <v>9616</v>
      </c>
      <c r="C6124" t="s">
        <v>21</v>
      </c>
      <c r="D6124" t="s">
        <v>30</v>
      </c>
      <c r="E6124">
        <v>116.91</v>
      </c>
      <c r="F6124" t="s">
        <v>23</v>
      </c>
      <c r="G6124" t="s">
        <v>24</v>
      </c>
      <c r="H6124">
        <v>9.3000000000000007</v>
      </c>
      <c r="I6124">
        <v>0</v>
      </c>
      <c r="J6124" t="s">
        <v>25</v>
      </c>
      <c r="K6124">
        <v>478668</v>
      </c>
      <c r="L6124">
        <v>24</v>
      </c>
      <c r="M6124">
        <v>0</v>
      </c>
      <c r="N6124">
        <v>0</v>
      </c>
      <c r="O6124">
        <v>0</v>
      </c>
      <c r="P6124">
        <v>0</v>
      </c>
      <c r="Q6124">
        <v>0</v>
      </c>
      <c r="R6124" t="s">
        <v>14906</v>
      </c>
    </row>
    <row r="6125" spans="1:19">
      <c r="A6125" t="s">
        <v>14907</v>
      </c>
      <c r="B6125" t="s">
        <v>4406</v>
      </c>
      <c r="C6125" t="s">
        <v>121</v>
      </c>
      <c r="D6125" t="s">
        <v>54</v>
      </c>
      <c r="E6125">
        <v>283.42</v>
      </c>
      <c r="F6125" t="s">
        <v>23</v>
      </c>
      <c r="G6125" t="s">
        <v>24</v>
      </c>
      <c r="H6125">
        <v>18.27</v>
      </c>
      <c r="I6125">
        <v>0</v>
      </c>
      <c r="J6125" t="s">
        <v>31</v>
      </c>
      <c r="K6125">
        <v>466077</v>
      </c>
      <c r="L6125">
        <v>15</v>
      </c>
      <c r="M6125">
        <v>0</v>
      </c>
      <c r="N6125">
        <v>0</v>
      </c>
      <c r="O6125">
        <v>0</v>
      </c>
      <c r="P6125">
        <v>0</v>
      </c>
      <c r="Q6125">
        <v>0</v>
      </c>
      <c r="R6125" t="s">
        <v>14908</v>
      </c>
    </row>
    <row r="6126" spans="1:19">
      <c r="A6126" t="s">
        <v>14909</v>
      </c>
      <c r="B6126" t="s">
        <v>12522</v>
      </c>
      <c r="C6126" t="s">
        <v>60</v>
      </c>
      <c r="D6126" t="s">
        <v>30</v>
      </c>
      <c r="E6126">
        <v>2541.2600000000002</v>
      </c>
      <c r="F6126" t="s">
        <v>55</v>
      </c>
      <c r="G6126" t="s">
        <v>40</v>
      </c>
      <c r="H6126">
        <v>8.8699999999999992</v>
      </c>
      <c r="I6126">
        <v>0</v>
      </c>
      <c r="J6126" t="s">
        <v>25</v>
      </c>
      <c r="K6126">
        <v>559455</v>
      </c>
      <c r="L6126">
        <v>10</v>
      </c>
      <c r="M6126">
        <v>0</v>
      </c>
      <c r="N6126">
        <v>0</v>
      </c>
      <c r="O6126">
        <v>0</v>
      </c>
      <c r="P6126">
        <v>0</v>
      </c>
      <c r="Q6126">
        <v>0</v>
      </c>
      <c r="R6126" t="s">
        <v>14910</v>
      </c>
    </row>
    <row r="6127" spans="1:19">
      <c r="A6127" t="s">
        <v>14911</v>
      </c>
      <c r="B6127" t="s">
        <v>180</v>
      </c>
      <c r="C6127" t="s">
        <v>121</v>
      </c>
      <c r="D6127" t="s">
        <v>54</v>
      </c>
      <c r="E6127">
        <v>973.69</v>
      </c>
      <c r="F6127" t="s">
        <v>55</v>
      </c>
      <c r="G6127" t="s">
        <v>24</v>
      </c>
      <c r="H6127">
        <v>10.72</v>
      </c>
      <c r="I6127">
        <v>0</v>
      </c>
      <c r="J6127" t="s">
        <v>48</v>
      </c>
      <c r="K6127">
        <v>494513</v>
      </c>
      <c r="L6127">
        <v>24</v>
      </c>
      <c r="M6127">
        <v>0</v>
      </c>
      <c r="N6127">
        <v>0</v>
      </c>
      <c r="O6127">
        <v>0</v>
      </c>
      <c r="P6127">
        <v>0</v>
      </c>
      <c r="Q6127">
        <v>0</v>
      </c>
      <c r="R6127" t="s">
        <v>14912</v>
      </c>
      <c r="S6127" t="s">
        <v>57</v>
      </c>
    </row>
    <row r="6128" spans="1:19">
      <c r="A6128" t="s">
        <v>14913</v>
      </c>
      <c r="B6128" t="s">
        <v>5897</v>
      </c>
      <c r="C6128" t="s">
        <v>29</v>
      </c>
      <c r="D6128" t="s">
        <v>70</v>
      </c>
      <c r="E6128">
        <v>582.66999999999996</v>
      </c>
      <c r="F6128" t="s">
        <v>23</v>
      </c>
      <c r="G6128" t="s">
        <v>24</v>
      </c>
      <c r="H6128">
        <v>4.58</v>
      </c>
      <c r="I6128">
        <v>0</v>
      </c>
      <c r="J6128" t="s">
        <v>31</v>
      </c>
      <c r="K6128">
        <v>450620</v>
      </c>
      <c r="L6128">
        <v>10</v>
      </c>
      <c r="M6128">
        <v>0</v>
      </c>
      <c r="N6128">
        <v>0</v>
      </c>
      <c r="O6128">
        <v>0</v>
      </c>
      <c r="P6128">
        <v>0</v>
      </c>
      <c r="Q6128">
        <v>0</v>
      </c>
      <c r="R6128" t="s">
        <v>14914</v>
      </c>
    </row>
    <row r="6129" spans="1:19">
      <c r="A6129" t="s">
        <v>14915</v>
      </c>
      <c r="B6129" t="s">
        <v>6357</v>
      </c>
      <c r="C6129" t="s">
        <v>95</v>
      </c>
      <c r="D6129" t="s">
        <v>22</v>
      </c>
      <c r="E6129">
        <v>258.14</v>
      </c>
      <c r="F6129" t="s">
        <v>23</v>
      </c>
      <c r="G6129" t="s">
        <v>24</v>
      </c>
      <c r="H6129">
        <v>7.46</v>
      </c>
      <c r="I6129">
        <v>0</v>
      </c>
      <c r="J6129" t="s">
        <v>31</v>
      </c>
      <c r="K6129">
        <v>436246</v>
      </c>
      <c r="L6129">
        <v>14</v>
      </c>
      <c r="M6129">
        <v>0</v>
      </c>
      <c r="N6129">
        <v>0</v>
      </c>
      <c r="O6129">
        <v>0</v>
      </c>
      <c r="P6129">
        <v>0</v>
      </c>
      <c r="Q6129">
        <v>0</v>
      </c>
      <c r="R6129" t="s">
        <v>14916</v>
      </c>
    </row>
    <row r="6130" spans="1:19">
      <c r="A6130" t="s">
        <v>14917</v>
      </c>
      <c r="B6130" t="s">
        <v>1843</v>
      </c>
      <c r="C6130" t="s">
        <v>44</v>
      </c>
      <c r="D6130" t="s">
        <v>30</v>
      </c>
      <c r="E6130">
        <v>983.37</v>
      </c>
      <c r="F6130" t="s">
        <v>23</v>
      </c>
      <c r="G6130" t="s">
        <v>24</v>
      </c>
      <c r="H6130">
        <v>3.64</v>
      </c>
      <c r="I6130">
        <v>0</v>
      </c>
      <c r="J6130" t="s">
        <v>25</v>
      </c>
      <c r="K6130">
        <v>468606</v>
      </c>
      <c r="L6130">
        <v>19</v>
      </c>
      <c r="M6130">
        <v>0</v>
      </c>
      <c r="N6130">
        <v>0</v>
      </c>
      <c r="O6130">
        <v>0</v>
      </c>
      <c r="P6130">
        <v>0</v>
      </c>
      <c r="Q6130">
        <v>0</v>
      </c>
      <c r="R6130" t="s">
        <v>14918</v>
      </c>
    </row>
    <row r="6131" spans="1:19">
      <c r="A6131" t="s">
        <v>14919</v>
      </c>
      <c r="B6131" t="s">
        <v>7361</v>
      </c>
      <c r="C6131" t="s">
        <v>60</v>
      </c>
      <c r="D6131" t="s">
        <v>70</v>
      </c>
      <c r="E6131">
        <v>542.22</v>
      </c>
      <c r="F6131" t="s">
        <v>39</v>
      </c>
      <c r="G6131" t="s">
        <v>40</v>
      </c>
      <c r="H6131">
        <v>3.95</v>
      </c>
      <c r="I6131">
        <v>0</v>
      </c>
      <c r="J6131" t="s">
        <v>144</v>
      </c>
      <c r="K6131">
        <v>517108</v>
      </c>
      <c r="L6131">
        <v>13</v>
      </c>
      <c r="M6131">
        <v>0</v>
      </c>
      <c r="N6131">
        <v>0</v>
      </c>
      <c r="O6131">
        <v>0</v>
      </c>
      <c r="P6131">
        <v>0</v>
      </c>
      <c r="Q6131">
        <v>0</v>
      </c>
      <c r="R6131" t="s">
        <v>14920</v>
      </c>
    </row>
    <row r="6132" spans="1:19">
      <c r="A6132" t="s">
        <v>14921</v>
      </c>
      <c r="B6132" t="s">
        <v>1103</v>
      </c>
      <c r="C6132" t="s">
        <v>35</v>
      </c>
      <c r="D6132" t="s">
        <v>54</v>
      </c>
      <c r="E6132">
        <v>447.55</v>
      </c>
      <c r="F6132" t="s">
        <v>39</v>
      </c>
      <c r="G6132" t="s">
        <v>40</v>
      </c>
      <c r="H6132">
        <v>10.82</v>
      </c>
      <c r="I6132">
        <v>0</v>
      </c>
      <c r="J6132" t="s">
        <v>48</v>
      </c>
      <c r="K6132">
        <v>428708</v>
      </c>
      <c r="L6132">
        <v>78</v>
      </c>
      <c r="M6132">
        <v>1</v>
      </c>
      <c r="N6132">
        <v>1</v>
      </c>
      <c r="O6132">
        <v>0</v>
      </c>
      <c r="P6132">
        <v>0</v>
      </c>
      <c r="Q6132">
        <v>1</v>
      </c>
      <c r="R6132" t="s">
        <v>14922</v>
      </c>
    </row>
    <row r="6133" spans="1:19">
      <c r="A6133" t="s">
        <v>14923</v>
      </c>
      <c r="B6133" t="s">
        <v>6040</v>
      </c>
      <c r="C6133" t="s">
        <v>44</v>
      </c>
      <c r="D6133" t="s">
        <v>22</v>
      </c>
      <c r="E6133">
        <v>553.1</v>
      </c>
      <c r="F6133" t="s">
        <v>23</v>
      </c>
      <c r="G6133" t="s">
        <v>24</v>
      </c>
      <c r="H6133">
        <v>0.92</v>
      </c>
      <c r="I6133">
        <v>0</v>
      </c>
      <c r="J6133" t="s">
        <v>31</v>
      </c>
      <c r="K6133">
        <v>533446</v>
      </c>
      <c r="L6133">
        <v>18</v>
      </c>
      <c r="M6133">
        <v>0</v>
      </c>
      <c r="N6133">
        <v>0</v>
      </c>
      <c r="O6133">
        <v>0</v>
      </c>
      <c r="P6133">
        <v>0</v>
      </c>
      <c r="Q6133">
        <v>0</v>
      </c>
      <c r="R6133" t="s">
        <v>14924</v>
      </c>
    </row>
    <row r="6134" spans="1:19">
      <c r="A6134" t="s">
        <v>14925</v>
      </c>
      <c r="B6134" t="s">
        <v>2196</v>
      </c>
      <c r="C6134" t="s">
        <v>35</v>
      </c>
      <c r="D6134" t="s">
        <v>22</v>
      </c>
      <c r="E6134">
        <v>1047.3499999999999</v>
      </c>
      <c r="F6134" t="s">
        <v>39</v>
      </c>
      <c r="G6134" t="s">
        <v>40</v>
      </c>
      <c r="H6134">
        <v>1.02</v>
      </c>
      <c r="I6134">
        <v>0</v>
      </c>
      <c r="J6134" t="s">
        <v>31</v>
      </c>
      <c r="K6134">
        <v>497939</v>
      </c>
      <c r="L6134">
        <v>21</v>
      </c>
      <c r="M6134">
        <v>0</v>
      </c>
      <c r="N6134">
        <v>0</v>
      </c>
      <c r="O6134">
        <v>0</v>
      </c>
      <c r="P6134">
        <v>0</v>
      </c>
      <c r="Q6134">
        <v>0</v>
      </c>
      <c r="R6134" t="s">
        <v>14926</v>
      </c>
    </row>
    <row r="6135" spans="1:19">
      <c r="A6135" t="s">
        <v>14927</v>
      </c>
      <c r="B6135" t="s">
        <v>1197</v>
      </c>
      <c r="C6135" t="s">
        <v>35</v>
      </c>
      <c r="D6135" t="s">
        <v>22</v>
      </c>
      <c r="E6135">
        <v>450.59</v>
      </c>
      <c r="F6135" t="s">
        <v>23</v>
      </c>
      <c r="G6135" t="s">
        <v>24</v>
      </c>
      <c r="H6135">
        <v>0.59</v>
      </c>
      <c r="I6135">
        <v>0</v>
      </c>
      <c r="J6135" t="s">
        <v>48</v>
      </c>
      <c r="K6135">
        <v>471217</v>
      </c>
      <c r="L6135">
        <v>24</v>
      </c>
      <c r="M6135">
        <v>0</v>
      </c>
      <c r="N6135">
        <v>0</v>
      </c>
      <c r="O6135">
        <v>0</v>
      </c>
      <c r="P6135">
        <v>0</v>
      </c>
      <c r="Q6135">
        <v>0</v>
      </c>
      <c r="R6135" t="s">
        <v>14928</v>
      </c>
    </row>
    <row r="6136" spans="1:19">
      <c r="A6136" t="s">
        <v>14929</v>
      </c>
      <c r="B6136" t="s">
        <v>9750</v>
      </c>
      <c r="C6136" t="s">
        <v>44</v>
      </c>
      <c r="D6136" t="s">
        <v>30</v>
      </c>
      <c r="E6136">
        <v>661.52</v>
      </c>
      <c r="F6136" t="s">
        <v>23</v>
      </c>
      <c r="G6136" t="s">
        <v>24</v>
      </c>
      <c r="H6136">
        <v>6.87</v>
      </c>
      <c r="I6136">
        <v>0</v>
      </c>
      <c r="J6136" t="s">
        <v>31</v>
      </c>
      <c r="K6136">
        <v>546457</v>
      </c>
      <c r="L6136">
        <v>19</v>
      </c>
      <c r="M6136">
        <v>0</v>
      </c>
      <c r="N6136">
        <v>0</v>
      </c>
      <c r="O6136">
        <v>0</v>
      </c>
      <c r="P6136">
        <v>0</v>
      </c>
      <c r="Q6136">
        <v>0</v>
      </c>
      <c r="R6136" t="s">
        <v>14930</v>
      </c>
    </row>
    <row r="6137" spans="1:19">
      <c r="A6137" t="s">
        <v>14931</v>
      </c>
      <c r="B6137" t="s">
        <v>5555</v>
      </c>
      <c r="C6137" t="s">
        <v>53</v>
      </c>
      <c r="D6137" t="s">
        <v>22</v>
      </c>
      <c r="E6137">
        <v>192.73</v>
      </c>
      <c r="F6137" t="s">
        <v>23</v>
      </c>
      <c r="G6137" t="s">
        <v>24</v>
      </c>
      <c r="H6137">
        <v>8.44</v>
      </c>
      <c r="I6137">
        <v>0</v>
      </c>
      <c r="J6137" t="s">
        <v>31</v>
      </c>
      <c r="K6137">
        <v>431484</v>
      </c>
      <c r="L6137">
        <v>18</v>
      </c>
      <c r="M6137">
        <v>0</v>
      </c>
      <c r="N6137">
        <v>0</v>
      </c>
      <c r="O6137">
        <v>0</v>
      </c>
      <c r="P6137">
        <v>0</v>
      </c>
      <c r="Q6137">
        <v>0</v>
      </c>
      <c r="R6137" t="s">
        <v>14932</v>
      </c>
    </row>
    <row r="6138" spans="1:19">
      <c r="A6138" t="s">
        <v>14933</v>
      </c>
      <c r="B6138" t="s">
        <v>14934</v>
      </c>
      <c r="C6138" t="s">
        <v>60</v>
      </c>
      <c r="D6138" t="s">
        <v>54</v>
      </c>
      <c r="E6138">
        <v>325.37</v>
      </c>
      <c r="F6138" t="s">
        <v>39</v>
      </c>
      <c r="G6138" t="s">
        <v>40</v>
      </c>
      <c r="H6138">
        <v>11.76</v>
      </c>
      <c r="I6138">
        <v>0</v>
      </c>
      <c r="J6138" t="s">
        <v>25</v>
      </c>
      <c r="K6138">
        <v>558501</v>
      </c>
      <c r="L6138">
        <v>14</v>
      </c>
      <c r="M6138">
        <v>0</v>
      </c>
      <c r="N6138">
        <v>0</v>
      </c>
      <c r="O6138">
        <v>0</v>
      </c>
      <c r="P6138">
        <v>0</v>
      </c>
      <c r="Q6138">
        <v>0</v>
      </c>
      <c r="R6138" t="s">
        <v>14935</v>
      </c>
    </row>
    <row r="6139" spans="1:19">
      <c r="A6139" t="s">
        <v>14936</v>
      </c>
      <c r="B6139" t="s">
        <v>6860</v>
      </c>
      <c r="C6139" t="s">
        <v>44</v>
      </c>
      <c r="D6139" t="s">
        <v>22</v>
      </c>
      <c r="E6139">
        <v>523.59</v>
      </c>
      <c r="F6139" t="s">
        <v>55</v>
      </c>
      <c r="G6139" t="s">
        <v>24</v>
      </c>
      <c r="H6139">
        <v>5.7</v>
      </c>
      <c r="I6139">
        <v>0</v>
      </c>
      <c r="J6139" t="s">
        <v>31</v>
      </c>
      <c r="K6139">
        <v>402394</v>
      </c>
      <c r="L6139">
        <v>16</v>
      </c>
      <c r="M6139">
        <v>0</v>
      </c>
      <c r="N6139">
        <v>0</v>
      </c>
      <c r="O6139">
        <v>0</v>
      </c>
      <c r="P6139">
        <v>0</v>
      </c>
      <c r="Q6139">
        <v>0</v>
      </c>
      <c r="R6139" t="s">
        <v>14937</v>
      </c>
      <c r="S6139" t="s">
        <v>57</v>
      </c>
    </row>
    <row r="6140" spans="1:19">
      <c r="A6140" t="s">
        <v>14938</v>
      </c>
      <c r="B6140" t="s">
        <v>14939</v>
      </c>
      <c r="C6140" t="s">
        <v>29</v>
      </c>
      <c r="D6140" t="s">
        <v>54</v>
      </c>
      <c r="E6140">
        <v>372.49</v>
      </c>
      <c r="F6140" t="s">
        <v>23</v>
      </c>
      <c r="G6140" t="s">
        <v>24</v>
      </c>
      <c r="H6140">
        <v>12.72</v>
      </c>
      <c r="I6140">
        <v>0</v>
      </c>
      <c r="J6140" t="s">
        <v>31</v>
      </c>
      <c r="K6140">
        <v>534843</v>
      </c>
      <c r="L6140">
        <v>15</v>
      </c>
      <c r="M6140">
        <v>0</v>
      </c>
      <c r="N6140">
        <v>0</v>
      </c>
      <c r="O6140">
        <v>0</v>
      </c>
      <c r="P6140">
        <v>0</v>
      </c>
      <c r="Q6140">
        <v>0</v>
      </c>
      <c r="R6140" t="s">
        <v>14940</v>
      </c>
    </row>
    <row r="6141" spans="1:19">
      <c r="A6141" t="s">
        <v>14941</v>
      </c>
      <c r="B6141" t="s">
        <v>43</v>
      </c>
      <c r="C6141" t="s">
        <v>29</v>
      </c>
      <c r="D6141" t="s">
        <v>54</v>
      </c>
      <c r="E6141">
        <v>328.34</v>
      </c>
      <c r="F6141" t="s">
        <v>23</v>
      </c>
      <c r="G6141" t="s">
        <v>24</v>
      </c>
      <c r="H6141">
        <v>10.57</v>
      </c>
      <c r="I6141">
        <v>0</v>
      </c>
      <c r="J6141" t="s">
        <v>25</v>
      </c>
      <c r="K6141">
        <v>508947</v>
      </c>
      <c r="L6141">
        <v>20</v>
      </c>
      <c r="M6141">
        <v>0</v>
      </c>
      <c r="N6141">
        <v>0</v>
      </c>
      <c r="O6141">
        <v>0</v>
      </c>
      <c r="P6141">
        <v>0</v>
      </c>
      <c r="Q6141">
        <v>0</v>
      </c>
      <c r="R6141" t="s">
        <v>14942</v>
      </c>
    </row>
    <row r="6142" spans="1:19">
      <c r="A6142" t="s">
        <v>14943</v>
      </c>
      <c r="B6142" t="s">
        <v>974</v>
      </c>
      <c r="C6142" t="s">
        <v>21</v>
      </c>
      <c r="D6142" t="s">
        <v>30</v>
      </c>
      <c r="E6142">
        <v>218.32</v>
      </c>
      <c r="F6142" t="s">
        <v>39</v>
      </c>
      <c r="G6142" t="s">
        <v>40</v>
      </c>
      <c r="H6142">
        <v>2.2400000000000002</v>
      </c>
      <c r="I6142">
        <v>0</v>
      </c>
      <c r="J6142" t="s">
        <v>25</v>
      </c>
      <c r="K6142">
        <v>492550</v>
      </c>
      <c r="L6142">
        <v>33</v>
      </c>
      <c r="M6142">
        <v>0</v>
      </c>
      <c r="N6142">
        <v>0</v>
      </c>
      <c r="O6142">
        <v>0</v>
      </c>
      <c r="P6142">
        <v>1</v>
      </c>
      <c r="Q6142">
        <v>0</v>
      </c>
      <c r="R6142" t="s">
        <v>14944</v>
      </c>
    </row>
    <row r="6143" spans="1:19">
      <c r="A6143" t="s">
        <v>14945</v>
      </c>
      <c r="B6143" t="s">
        <v>1605</v>
      </c>
      <c r="C6143" t="s">
        <v>44</v>
      </c>
      <c r="D6143" t="s">
        <v>22</v>
      </c>
      <c r="E6143">
        <v>86.34</v>
      </c>
      <c r="F6143" t="s">
        <v>23</v>
      </c>
      <c r="G6143" t="s">
        <v>24</v>
      </c>
      <c r="H6143">
        <v>11.25</v>
      </c>
      <c r="I6143">
        <v>0</v>
      </c>
      <c r="J6143" t="s">
        <v>31</v>
      </c>
      <c r="K6143">
        <v>467684</v>
      </c>
      <c r="L6143">
        <v>15</v>
      </c>
      <c r="M6143">
        <v>0</v>
      </c>
      <c r="N6143">
        <v>0</v>
      </c>
      <c r="O6143">
        <v>0</v>
      </c>
      <c r="P6143">
        <v>0</v>
      </c>
      <c r="Q6143">
        <v>0</v>
      </c>
      <c r="R6143" t="s">
        <v>14946</v>
      </c>
    </row>
    <row r="6144" spans="1:19">
      <c r="A6144" t="s">
        <v>14947</v>
      </c>
      <c r="B6144" t="s">
        <v>14948</v>
      </c>
      <c r="C6144" t="s">
        <v>95</v>
      </c>
      <c r="D6144" t="s">
        <v>70</v>
      </c>
      <c r="E6144">
        <v>190.64</v>
      </c>
      <c r="F6144" t="s">
        <v>23</v>
      </c>
      <c r="G6144" t="s">
        <v>24</v>
      </c>
      <c r="H6144">
        <v>5.84</v>
      </c>
      <c r="I6144">
        <v>0</v>
      </c>
      <c r="J6144" t="s">
        <v>48</v>
      </c>
      <c r="K6144">
        <v>490427</v>
      </c>
      <c r="L6144">
        <v>11</v>
      </c>
      <c r="M6144">
        <v>0</v>
      </c>
      <c r="N6144">
        <v>0</v>
      </c>
      <c r="O6144">
        <v>0</v>
      </c>
      <c r="P6144">
        <v>0</v>
      </c>
      <c r="Q6144">
        <v>0</v>
      </c>
      <c r="R6144" t="s">
        <v>14949</v>
      </c>
    </row>
    <row r="6145" spans="1:19">
      <c r="A6145" t="s">
        <v>14950</v>
      </c>
      <c r="B6145" t="s">
        <v>859</v>
      </c>
      <c r="C6145" t="s">
        <v>111</v>
      </c>
      <c r="D6145" t="s">
        <v>22</v>
      </c>
      <c r="E6145">
        <v>274.37</v>
      </c>
      <c r="F6145" t="s">
        <v>23</v>
      </c>
      <c r="G6145" t="s">
        <v>24</v>
      </c>
      <c r="H6145">
        <v>5.93</v>
      </c>
      <c r="I6145">
        <v>0</v>
      </c>
      <c r="J6145" t="s">
        <v>31</v>
      </c>
      <c r="K6145">
        <v>423823</v>
      </c>
      <c r="L6145">
        <v>15</v>
      </c>
      <c r="M6145">
        <v>0</v>
      </c>
      <c r="N6145">
        <v>0</v>
      </c>
      <c r="O6145">
        <v>0</v>
      </c>
      <c r="P6145">
        <v>0</v>
      </c>
      <c r="Q6145">
        <v>0</v>
      </c>
      <c r="R6145" t="s">
        <v>14951</v>
      </c>
    </row>
    <row r="6146" spans="1:19">
      <c r="A6146" t="s">
        <v>14952</v>
      </c>
      <c r="B6146" t="s">
        <v>14953</v>
      </c>
      <c r="C6146" t="s">
        <v>44</v>
      </c>
      <c r="D6146" t="s">
        <v>30</v>
      </c>
      <c r="E6146">
        <v>74.7</v>
      </c>
      <c r="F6146" t="s">
        <v>23</v>
      </c>
      <c r="G6146" t="s">
        <v>24</v>
      </c>
      <c r="H6146">
        <v>3.95</v>
      </c>
      <c r="I6146">
        <v>0</v>
      </c>
      <c r="J6146" t="s">
        <v>31</v>
      </c>
      <c r="K6146">
        <v>461933</v>
      </c>
      <c r="L6146">
        <v>15</v>
      </c>
      <c r="M6146">
        <v>0</v>
      </c>
      <c r="N6146">
        <v>0</v>
      </c>
      <c r="O6146">
        <v>0</v>
      </c>
      <c r="P6146">
        <v>0</v>
      </c>
      <c r="Q6146">
        <v>0</v>
      </c>
      <c r="R6146" t="s">
        <v>14954</v>
      </c>
    </row>
    <row r="6147" spans="1:19">
      <c r="A6147" t="s">
        <v>14955</v>
      </c>
      <c r="B6147" t="s">
        <v>9382</v>
      </c>
      <c r="C6147" t="s">
        <v>128</v>
      </c>
      <c r="D6147" t="s">
        <v>54</v>
      </c>
      <c r="E6147">
        <v>80.92</v>
      </c>
      <c r="F6147" t="s">
        <v>39</v>
      </c>
      <c r="G6147" t="s">
        <v>40</v>
      </c>
      <c r="H6147">
        <v>8.41</v>
      </c>
      <c r="I6147">
        <v>0</v>
      </c>
      <c r="J6147" t="s">
        <v>144</v>
      </c>
      <c r="K6147">
        <v>463178</v>
      </c>
      <c r="L6147">
        <v>23</v>
      </c>
      <c r="M6147">
        <v>0</v>
      </c>
      <c r="N6147">
        <v>0</v>
      </c>
      <c r="O6147">
        <v>0</v>
      </c>
      <c r="P6147">
        <v>0</v>
      </c>
      <c r="Q6147">
        <v>0</v>
      </c>
      <c r="R6147" t="s">
        <v>14956</v>
      </c>
    </row>
    <row r="6148" spans="1:19">
      <c r="A6148" t="s">
        <v>14957</v>
      </c>
      <c r="B6148" t="s">
        <v>632</v>
      </c>
      <c r="C6148" t="s">
        <v>121</v>
      </c>
      <c r="D6148" t="s">
        <v>54</v>
      </c>
      <c r="E6148">
        <v>406.47</v>
      </c>
      <c r="F6148" t="s">
        <v>23</v>
      </c>
      <c r="G6148" t="s">
        <v>24</v>
      </c>
      <c r="H6148">
        <v>18.13</v>
      </c>
      <c r="I6148">
        <v>0</v>
      </c>
      <c r="J6148" t="s">
        <v>31</v>
      </c>
      <c r="K6148">
        <v>517183</v>
      </c>
      <c r="L6148">
        <v>19</v>
      </c>
      <c r="M6148">
        <v>0</v>
      </c>
      <c r="N6148">
        <v>0</v>
      </c>
      <c r="O6148">
        <v>0</v>
      </c>
      <c r="P6148">
        <v>0</v>
      </c>
      <c r="Q6148">
        <v>0</v>
      </c>
      <c r="R6148" t="s">
        <v>14958</v>
      </c>
    </row>
    <row r="6149" spans="1:19">
      <c r="A6149" t="s">
        <v>14959</v>
      </c>
      <c r="B6149" t="s">
        <v>13972</v>
      </c>
      <c r="C6149" t="s">
        <v>121</v>
      </c>
      <c r="D6149" t="s">
        <v>30</v>
      </c>
      <c r="E6149">
        <v>201.62</v>
      </c>
      <c r="F6149" t="s">
        <v>23</v>
      </c>
      <c r="G6149" t="s">
        <v>24</v>
      </c>
      <c r="H6149">
        <v>8.41</v>
      </c>
      <c r="I6149">
        <v>0</v>
      </c>
      <c r="J6149" t="s">
        <v>31</v>
      </c>
      <c r="K6149">
        <v>515680</v>
      </c>
      <c r="L6149">
        <v>23</v>
      </c>
      <c r="M6149">
        <v>0</v>
      </c>
      <c r="N6149">
        <v>0</v>
      </c>
      <c r="O6149">
        <v>0</v>
      </c>
      <c r="P6149">
        <v>0</v>
      </c>
      <c r="Q6149">
        <v>0</v>
      </c>
      <c r="R6149" t="s">
        <v>14960</v>
      </c>
    </row>
    <row r="6150" spans="1:19">
      <c r="A6150" t="s">
        <v>14961</v>
      </c>
      <c r="B6150" t="s">
        <v>14962</v>
      </c>
      <c r="C6150" t="s">
        <v>53</v>
      </c>
      <c r="D6150" t="s">
        <v>54</v>
      </c>
      <c r="E6150">
        <v>1206.82</v>
      </c>
      <c r="F6150" t="s">
        <v>23</v>
      </c>
      <c r="G6150" t="s">
        <v>24</v>
      </c>
      <c r="H6150">
        <v>10.16</v>
      </c>
      <c r="I6150">
        <v>0</v>
      </c>
      <c r="J6150" t="s">
        <v>48</v>
      </c>
      <c r="K6150">
        <v>452164</v>
      </c>
      <c r="L6150">
        <v>11</v>
      </c>
      <c r="M6150">
        <v>0</v>
      </c>
      <c r="N6150">
        <v>0</v>
      </c>
      <c r="O6150">
        <v>0</v>
      </c>
      <c r="P6150">
        <v>0</v>
      </c>
      <c r="Q6150">
        <v>0</v>
      </c>
      <c r="R6150" t="s">
        <v>14963</v>
      </c>
    </row>
    <row r="6151" spans="1:19">
      <c r="A6151" t="s">
        <v>14964</v>
      </c>
      <c r="B6151" t="s">
        <v>1938</v>
      </c>
      <c r="C6151" t="s">
        <v>53</v>
      </c>
      <c r="D6151" t="s">
        <v>30</v>
      </c>
      <c r="E6151">
        <v>314.88</v>
      </c>
      <c r="F6151" t="s">
        <v>23</v>
      </c>
      <c r="G6151" t="s">
        <v>24</v>
      </c>
      <c r="H6151">
        <v>4.47</v>
      </c>
      <c r="I6151">
        <v>0</v>
      </c>
      <c r="J6151" t="s">
        <v>48</v>
      </c>
      <c r="K6151">
        <v>457079</v>
      </c>
      <c r="L6151">
        <v>24</v>
      </c>
      <c r="M6151">
        <v>0</v>
      </c>
      <c r="N6151">
        <v>0</v>
      </c>
      <c r="O6151">
        <v>0</v>
      </c>
      <c r="P6151">
        <v>0</v>
      </c>
      <c r="Q6151">
        <v>0</v>
      </c>
      <c r="R6151" t="s">
        <v>14965</v>
      </c>
    </row>
    <row r="6152" spans="1:19">
      <c r="A6152" t="s">
        <v>14966</v>
      </c>
      <c r="B6152" t="s">
        <v>14967</v>
      </c>
      <c r="C6152" t="s">
        <v>29</v>
      </c>
      <c r="D6152" t="s">
        <v>30</v>
      </c>
      <c r="E6152">
        <v>206.26</v>
      </c>
      <c r="F6152" t="s">
        <v>55</v>
      </c>
      <c r="G6152" t="s">
        <v>40</v>
      </c>
      <c r="H6152">
        <v>8.27</v>
      </c>
      <c r="I6152">
        <v>0</v>
      </c>
      <c r="J6152" t="s">
        <v>25</v>
      </c>
      <c r="K6152">
        <v>416100</v>
      </c>
      <c r="L6152">
        <v>19</v>
      </c>
      <c r="M6152">
        <v>0</v>
      </c>
      <c r="N6152">
        <v>0</v>
      </c>
      <c r="O6152">
        <v>0</v>
      </c>
      <c r="P6152">
        <v>0</v>
      </c>
      <c r="Q6152">
        <v>0</v>
      </c>
      <c r="R6152" t="s">
        <v>14968</v>
      </c>
    </row>
    <row r="6153" spans="1:19">
      <c r="A6153" t="s">
        <v>14969</v>
      </c>
      <c r="B6153" t="s">
        <v>11422</v>
      </c>
      <c r="C6153" t="s">
        <v>128</v>
      </c>
      <c r="D6153" t="s">
        <v>22</v>
      </c>
      <c r="E6153">
        <v>418.86</v>
      </c>
      <c r="F6153" t="s">
        <v>23</v>
      </c>
      <c r="G6153" t="s">
        <v>24</v>
      </c>
      <c r="H6153">
        <v>0.64</v>
      </c>
      <c r="I6153">
        <v>0</v>
      </c>
      <c r="J6153" t="s">
        <v>48</v>
      </c>
      <c r="K6153">
        <v>542553</v>
      </c>
      <c r="L6153">
        <v>16</v>
      </c>
      <c r="M6153">
        <v>0</v>
      </c>
      <c r="N6153">
        <v>0</v>
      </c>
      <c r="O6153">
        <v>0</v>
      </c>
      <c r="P6153">
        <v>0</v>
      </c>
      <c r="Q6153">
        <v>0</v>
      </c>
      <c r="R6153" t="s">
        <v>14970</v>
      </c>
    </row>
    <row r="6154" spans="1:19">
      <c r="A6154" t="s">
        <v>14971</v>
      </c>
      <c r="B6154" t="s">
        <v>2514</v>
      </c>
      <c r="C6154" t="s">
        <v>35</v>
      </c>
      <c r="D6154" t="s">
        <v>54</v>
      </c>
      <c r="E6154">
        <v>441.47</v>
      </c>
      <c r="F6154" t="s">
        <v>23</v>
      </c>
      <c r="G6154" t="s">
        <v>24</v>
      </c>
      <c r="H6154">
        <v>11.39</v>
      </c>
      <c r="I6154">
        <v>0</v>
      </c>
      <c r="J6154" t="s">
        <v>25</v>
      </c>
      <c r="K6154">
        <v>514146</v>
      </c>
      <c r="L6154">
        <v>18</v>
      </c>
      <c r="M6154">
        <v>0</v>
      </c>
      <c r="N6154">
        <v>0</v>
      </c>
      <c r="O6154">
        <v>0</v>
      </c>
      <c r="P6154">
        <v>0</v>
      </c>
      <c r="Q6154">
        <v>0</v>
      </c>
      <c r="R6154" t="s">
        <v>14972</v>
      </c>
    </row>
    <row r="6155" spans="1:19">
      <c r="A6155" t="s">
        <v>14973</v>
      </c>
      <c r="B6155" t="s">
        <v>10391</v>
      </c>
      <c r="C6155" t="s">
        <v>60</v>
      </c>
      <c r="D6155" t="s">
        <v>70</v>
      </c>
      <c r="E6155">
        <v>86.81</v>
      </c>
      <c r="F6155" t="s">
        <v>23</v>
      </c>
      <c r="G6155" t="s">
        <v>24</v>
      </c>
      <c r="H6155">
        <v>7.72</v>
      </c>
      <c r="I6155">
        <v>0</v>
      </c>
      <c r="J6155" t="s">
        <v>48</v>
      </c>
      <c r="K6155">
        <v>471181</v>
      </c>
      <c r="L6155">
        <v>25</v>
      </c>
      <c r="M6155">
        <v>0</v>
      </c>
      <c r="N6155">
        <v>0</v>
      </c>
      <c r="O6155">
        <v>0</v>
      </c>
      <c r="P6155">
        <v>0</v>
      </c>
      <c r="Q6155">
        <v>0</v>
      </c>
      <c r="R6155" t="s">
        <v>14974</v>
      </c>
    </row>
    <row r="6156" spans="1:19">
      <c r="A6156" t="s">
        <v>14975</v>
      </c>
      <c r="B6156" t="s">
        <v>14976</v>
      </c>
      <c r="C6156" t="s">
        <v>60</v>
      </c>
      <c r="D6156" t="s">
        <v>70</v>
      </c>
      <c r="E6156">
        <v>555.84</v>
      </c>
      <c r="F6156" t="s">
        <v>55</v>
      </c>
      <c r="G6156" t="s">
        <v>24</v>
      </c>
      <c r="H6156">
        <v>11.57</v>
      </c>
      <c r="I6156">
        <v>0</v>
      </c>
      <c r="J6156" t="s">
        <v>144</v>
      </c>
      <c r="K6156">
        <v>529224</v>
      </c>
      <c r="L6156">
        <v>86</v>
      </c>
      <c r="M6156">
        <v>1</v>
      </c>
      <c r="N6156">
        <v>0</v>
      </c>
      <c r="O6156">
        <v>1</v>
      </c>
      <c r="P6156">
        <v>0</v>
      </c>
      <c r="Q6156">
        <v>1</v>
      </c>
      <c r="R6156" t="s">
        <v>14977</v>
      </c>
      <c r="S6156" t="s">
        <v>57</v>
      </c>
    </row>
    <row r="6157" spans="1:19">
      <c r="A6157" t="s">
        <v>14978</v>
      </c>
      <c r="B6157" t="s">
        <v>11520</v>
      </c>
      <c r="C6157" t="s">
        <v>35</v>
      </c>
      <c r="D6157" t="s">
        <v>70</v>
      </c>
      <c r="E6157">
        <v>315.23</v>
      </c>
      <c r="F6157" t="s">
        <v>39</v>
      </c>
      <c r="G6157" t="s">
        <v>40</v>
      </c>
      <c r="H6157">
        <v>9.7899999999999991</v>
      </c>
      <c r="I6157">
        <v>0</v>
      </c>
      <c r="J6157" t="s">
        <v>48</v>
      </c>
      <c r="K6157">
        <v>552524</v>
      </c>
      <c r="L6157">
        <v>10</v>
      </c>
      <c r="M6157">
        <v>0</v>
      </c>
      <c r="N6157">
        <v>0</v>
      </c>
      <c r="O6157">
        <v>0</v>
      </c>
      <c r="P6157">
        <v>0</v>
      </c>
      <c r="Q6157">
        <v>0</v>
      </c>
      <c r="R6157" t="s">
        <v>14979</v>
      </c>
    </row>
    <row r="6158" spans="1:19">
      <c r="A6158" t="s">
        <v>14980</v>
      </c>
      <c r="B6158" t="s">
        <v>2672</v>
      </c>
      <c r="C6158" t="s">
        <v>29</v>
      </c>
      <c r="D6158" t="s">
        <v>70</v>
      </c>
      <c r="E6158">
        <v>272.98</v>
      </c>
      <c r="F6158" t="s">
        <v>39</v>
      </c>
      <c r="G6158" t="s">
        <v>40</v>
      </c>
      <c r="H6158">
        <v>1.42</v>
      </c>
      <c r="I6158">
        <v>0</v>
      </c>
      <c r="J6158" t="s">
        <v>48</v>
      </c>
      <c r="K6158">
        <v>497254</v>
      </c>
      <c r="L6158">
        <v>15</v>
      </c>
      <c r="M6158">
        <v>0</v>
      </c>
      <c r="N6158">
        <v>0</v>
      </c>
      <c r="O6158">
        <v>0</v>
      </c>
      <c r="P6158">
        <v>0</v>
      </c>
      <c r="Q6158">
        <v>0</v>
      </c>
      <c r="R6158" t="s">
        <v>14981</v>
      </c>
    </row>
    <row r="6159" spans="1:19">
      <c r="A6159" t="s">
        <v>14982</v>
      </c>
      <c r="B6159" t="s">
        <v>635</v>
      </c>
      <c r="C6159" t="s">
        <v>21</v>
      </c>
      <c r="D6159" t="s">
        <v>70</v>
      </c>
      <c r="E6159">
        <v>137.15</v>
      </c>
      <c r="F6159" t="s">
        <v>23</v>
      </c>
      <c r="G6159" t="s">
        <v>24</v>
      </c>
      <c r="H6159">
        <v>1.8</v>
      </c>
      <c r="I6159">
        <v>0</v>
      </c>
      <c r="J6159" t="s">
        <v>144</v>
      </c>
      <c r="K6159">
        <v>507775</v>
      </c>
      <c r="L6159">
        <v>17</v>
      </c>
      <c r="M6159">
        <v>0</v>
      </c>
      <c r="N6159">
        <v>0</v>
      </c>
      <c r="O6159">
        <v>0</v>
      </c>
      <c r="P6159">
        <v>0</v>
      </c>
      <c r="Q6159">
        <v>0</v>
      </c>
      <c r="R6159" t="s">
        <v>14983</v>
      </c>
    </row>
    <row r="6160" spans="1:19">
      <c r="A6160" t="s">
        <v>14984</v>
      </c>
      <c r="B6160" t="s">
        <v>4220</v>
      </c>
      <c r="C6160" t="s">
        <v>44</v>
      </c>
      <c r="D6160" t="s">
        <v>30</v>
      </c>
      <c r="E6160">
        <v>863.19</v>
      </c>
      <c r="F6160" t="s">
        <v>23</v>
      </c>
      <c r="G6160" t="s">
        <v>24</v>
      </c>
      <c r="H6160">
        <v>9.34</v>
      </c>
      <c r="I6160">
        <v>0</v>
      </c>
      <c r="J6160" t="s">
        <v>144</v>
      </c>
      <c r="K6160">
        <v>514249</v>
      </c>
      <c r="L6160">
        <v>24</v>
      </c>
      <c r="M6160">
        <v>0</v>
      </c>
      <c r="N6160">
        <v>0</v>
      </c>
      <c r="O6160">
        <v>0</v>
      </c>
      <c r="P6160">
        <v>0</v>
      </c>
      <c r="Q6160">
        <v>0</v>
      </c>
      <c r="R6160" t="s">
        <v>14985</v>
      </c>
    </row>
    <row r="6161" spans="1:19">
      <c r="A6161" t="s">
        <v>14986</v>
      </c>
      <c r="B6161" t="s">
        <v>3476</v>
      </c>
      <c r="C6161" t="s">
        <v>35</v>
      </c>
      <c r="D6161" t="s">
        <v>22</v>
      </c>
      <c r="E6161">
        <v>501.52</v>
      </c>
      <c r="F6161" t="s">
        <v>23</v>
      </c>
      <c r="G6161" t="s">
        <v>24</v>
      </c>
      <c r="H6161">
        <v>9.42</v>
      </c>
      <c r="I6161">
        <v>0</v>
      </c>
      <c r="J6161" t="s">
        <v>25</v>
      </c>
      <c r="K6161">
        <v>411253</v>
      </c>
      <c r="L6161">
        <v>51</v>
      </c>
      <c r="M6161">
        <v>0</v>
      </c>
      <c r="N6161">
        <v>0</v>
      </c>
      <c r="O6161">
        <v>1</v>
      </c>
      <c r="P6161">
        <v>0</v>
      </c>
      <c r="Q6161">
        <v>0</v>
      </c>
      <c r="R6161" t="s">
        <v>14987</v>
      </c>
    </row>
    <row r="6162" spans="1:19">
      <c r="A6162" t="s">
        <v>14988</v>
      </c>
      <c r="B6162" t="s">
        <v>3262</v>
      </c>
      <c r="C6162" t="s">
        <v>44</v>
      </c>
      <c r="D6162" t="s">
        <v>30</v>
      </c>
      <c r="E6162">
        <v>145.72999999999999</v>
      </c>
      <c r="F6162" t="s">
        <v>23</v>
      </c>
      <c r="G6162" t="s">
        <v>24</v>
      </c>
      <c r="H6162">
        <v>7.92</v>
      </c>
      <c r="I6162">
        <v>0</v>
      </c>
      <c r="J6162" t="s">
        <v>25</v>
      </c>
      <c r="K6162">
        <v>410253</v>
      </c>
      <c r="L6162">
        <v>13</v>
      </c>
      <c r="M6162">
        <v>0</v>
      </c>
      <c r="N6162">
        <v>0</v>
      </c>
      <c r="O6162">
        <v>0</v>
      </c>
      <c r="P6162">
        <v>0</v>
      </c>
      <c r="Q6162">
        <v>0</v>
      </c>
      <c r="R6162" t="s">
        <v>14989</v>
      </c>
    </row>
    <row r="6163" spans="1:19">
      <c r="A6163" t="s">
        <v>14990</v>
      </c>
      <c r="B6163" t="s">
        <v>4830</v>
      </c>
      <c r="C6163" t="s">
        <v>44</v>
      </c>
      <c r="D6163" t="s">
        <v>54</v>
      </c>
      <c r="E6163">
        <v>185.89</v>
      </c>
      <c r="F6163" t="s">
        <v>39</v>
      </c>
      <c r="G6163" t="s">
        <v>24</v>
      </c>
      <c r="H6163">
        <v>17.29</v>
      </c>
      <c r="I6163">
        <v>0</v>
      </c>
      <c r="J6163" t="s">
        <v>48</v>
      </c>
      <c r="K6163">
        <v>453180</v>
      </c>
      <c r="L6163">
        <v>24</v>
      </c>
      <c r="M6163">
        <v>0</v>
      </c>
      <c r="N6163">
        <v>0</v>
      </c>
      <c r="O6163">
        <v>0</v>
      </c>
      <c r="P6163">
        <v>0</v>
      </c>
      <c r="Q6163">
        <v>0</v>
      </c>
      <c r="R6163" t="s">
        <v>14991</v>
      </c>
      <c r="S6163" t="s">
        <v>50</v>
      </c>
    </row>
    <row r="6164" spans="1:19">
      <c r="A6164" t="s">
        <v>14992</v>
      </c>
      <c r="B6164" t="s">
        <v>9004</v>
      </c>
      <c r="C6164" t="s">
        <v>44</v>
      </c>
      <c r="D6164" t="s">
        <v>54</v>
      </c>
      <c r="E6164">
        <v>436.7</v>
      </c>
      <c r="F6164" t="s">
        <v>39</v>
      </c>
      <c r="G6164" t="s">
        <v>40</v>
      </c>
      <c r="H6164">
        <v>9.15</v>
      </c>
      <c r="I6164">
        <v>0</v>
      </c>
      <c r="J6164" t="s">
        <v>31</v>
      </c>
      <c r="K6164">
        <v>555662</v>
      </c>
      <c r="L6164">
        <v>22</v>
      </c>
      <c r="M6164">
        <v>0</v>
      </c>
      <c r="N6164">
        <v>0</v>
      </c>
      <c r="O6164">
        <v>0</v>
      </c>
      <c r="P6164">
        <v>0</v>
      </c>
      <c r="Q6164">
        <v>0</v>
      </c>
      <c r="R6164" t="s">
        <v>14993</v>
      </c>
    </row>
    <row r="6165" spans="1:19">
      <c r="A6165" t="s">
        <v>14994</v>
      </c>
      <c r="B6165" t="s">
        <v>14995</v>
      </c>
      <c r="C6165" t="s">
        <v>53</v>
      </c>
      <c r="D6165" t="s">
        <v>30</v>
      </c>
      <c r="E6165">
        <v>1295.24</v>
      </c>
      <c r="F6165" t="s">
        <v>39</v>
      </c>
      <c r="G6165" t="s">
        <v>24</v>
      </c>
      <c r="H6165">
        <v>9.19</v>
      </c>
      <c r="I6165">
        <v>0</v>
      </c>
      <c r="J6165" t="s">
        <v>48</v>
      </c>
      <c r="K6165">
        <v>550171</v>
      </c>
      <c r="L6165">
        <v>10</v>
      </c>
      <c r="M6165">
        <v>0</v>
      </c>
      <c r="N6165">
        <v>0</v>
      </c>
      <c r="O6165">
        <v>0</v>
      </c>
      <c r="P6165">
        <v>0</v>
      </c>
      <c r="Q6165">
        <v>0</v>
      </c>
      <c r="R6165" t="s">
        <v>14996</v>
      </c>
      <c r="S6165" t="s">
        <v>50</v>
      </c>
    </row>
    <row r="6166" spans="1:19">
      <c r="A6166" t="s">
        <v>14997</v>
      </c>
      <c r="B6166" t="s">
        <v>9230</v>
      </c>
      <c r="C6166" t="s">
        <v>21</v>
      </c>
      <c r="D6166" t="s">
        <v>54</v>
      </c>
      <c r="E6166">
        <v>589.25</v>
      </c>
      <c r="F6166" t="s">
        <v>55</v>
      </c>
      <c r="G6166" t="s">
        <v>40</v>
      </c>
      <c r="H6166">
        <v>17.23</v>
      </c>
      <c r="I6166">
        <v>0</v>
      </c>
      <c r="J6166" t="s">
        <v>25</v>
      </c>
      <c r="K6166">
        <v>534502</v>
      </c>
      <c r="L6166">
        <v>15</v>
      </c>
      <c r="M6166">
        <v>0</v>
      </c>
      <c r="N6166">
        <v>0</v>
      </c>
      <c r="O6166">
        <v>0</v>
      </c>
      <c r="P6166">
        <v>0</v>
      </c>
      <c r="Q6166">
        <v>0</v>
      </c>
      <c r="R6166" t="s">
        <v>14998</v>
      </c>
    </row>
    <row r="6167" spans="1:19">
      <c r="A6167" t="s">
        <v>14999</v>
      </c>
      <c r="B6167" t="s">
        <v>2059</v>
      </c>
      <c r="C6167" t="s">
        <v>29</v>
      </c>
      <c r="D6167" t="s">
        <v>30</v>
      </c>
      <c r="E6167">
        <v>1211.25</v>
      </c>
      <c r="F6167" t="s">
        <v>23</v>
      </c>
      <c r="G6167" t="s">
        <v>24</v>
      </c>
      <c r="H6167">
        <v>2.58</v>
      </c>
      <c r="I6167">
        <v>0</v>
      </c>
      <c r="J6167" t="s">
        <v>48</v>
      </c>
      <c r="K6167">
        <v>415372</v>
      </c>
      <c r="L6167">
        <v>42</v>
      </c>
      <c r="M6167">
        <v>0</v>
      </c>
      <c r="N6167">
        <v>0</v>
      </c>
      <c r="O6167">
        <v>1</v>
      </c>
      <c r="P6167">
        <v>0</v>
      </c>
      <c r="Q6167">
        <v>0</v>
      </c>
      <c r="R6167" t="s">
        <v>15000</v>
      </c>
    </row>
    <row r="6168" spans="1:19">
      <c r="A6168" t="s">
        <v>15001</v>
      </c>
      <c r="B6168" t="s">
        <v>1683</v>
      </c>
      <c r="C6168" t="s">
        <v>121</v>
      </c>
      <c r="D6168" t="s">
        <v>54</v>
      </c>
      <c r="E6168">
        <v>651.91</v>
      </c>
      <c r="F6168" t="s">
        <v>55</v>
      </c>
      <c r="G6168" t="s">
        <v>40</v>
      </c>
      <c r="H6168">
        <v>19.22</v>
      </c>
      <c r="I6168">
        <v>0</v>
      </c>
      <c r="J6168" t="s">
        <v>25</v>
      </c>
      <c r="K6168">
        <v>501093</v>
      </c>
      <c r="L6168">
        <v>13</v>
      </c>
      <c r="M6168">
        <v>0</v>
      </c>
      <c r="N6168">
        <v>0</v>
      </c>
      <c r="O6168">
        <v>0</v>
      </c>
      <c r="P6168">
        <v>0</v>
      </c>
      <c r="Q6168">
        <v>0</v>
      </c>
      <c r="R6168" t="s">
        <v>15002</v>
      </c>
    </row>
    <row r="6169" spans="1:19">
      <c r="A6169" t="s">
        <v>15003</v>
      </c>
      <c r="B6169" t="s">
        <v>295</v>
      </c>
      <c r="C6169" t="s">
        <v>60</v>
      </c>
      <c r="D6169" t="s">
        <v>70</v>
      </c>
      <c r="E6169">
        <v>4216.34</v>
      </c>
      <c r="F6169" t="s">
        <v>23</v>
      </c>
      <c r="G6169" t="s">
        <v>24</v>
      </c>
      <c r="H6169">
        <v>7.11</v>
      </c>
      <c r="I6169">
        <v>0</v>
      </c>
      <c r="J6169" t="s">
        <v>144</v>
      </c>
      <c r="K6169">
        <v>530542</v>
      </c>
      <c r="L6169">
        <v>19</v>
      </c>
      <c r="M6169">
        <v>0</v>
      </c>
      <c r="N6169">
        <v>0</v>
      </c>
      <c r="O6169">
        <v>0</v>
      </c>
      <c r="P6169">
        <v>0</v>
      </c>
      <c r="Q6169">
        <v>0</v>
      </c>
      <c r="R6169" t="s">
        <v>15004</v>
      </c>
    </row>
    <row r="6170" spans="1:19">
      <c r="A6170" t="s">
        <v>15005</v>
      </c>
      <c r="B6170" t="s">
        <v>6805</v>
      </c>
      <c r="C6170" t="s">
        <v>95</v>
      </c>
      <c r="D6170" t="s">
        <v>54</v>
      </c>
      <c r="E6170">
        <v>356.72</v>
      </c>
      <c r="F6170" t="s">
        <v>39</v>
      </c>
      <c r="G6170" t="s">
        <v>24</v>
      </c>
      <c r="H6170">
        <v>12.06</v>
      </c>
      <c r="I6170">
        <v>0</v>
      </c>
      <c r="J6170" t="s">
        <v>31</v>
      </c>
      <c r="K6170">
        <v>451544</v>
      </c>
      <c r="L6170">
        <v>18</v>
      </c>
      <c r="M6170">
        <v>0</v>
      </c>
      <c r="N6170">
        <v>0</v>
      </c>
      <c r="O6170">
        <v>0</v>
      </c>
      <c r="P6170">
        <v>0</v>
      </c>
      <c r="Q6170">
        <v>0</v>
      </c>
      <c r="R6170" t="s">
        <v>15006</v>
      </c>
      <c r="S6170" t="s">
        <v>50</v>
      </c>
    </row>
    <row r="6171" spans="1:19">
      <c r="A6171" t="s">
        <v>15007</v>
      </c>
      <c r="B6171" t="s">
        <v>15008</v>
      </c>
      <c r="C6171" t="s">
        <v>21</v>
      </c>
      <c r="D6171" t="s">
        <v>22</v>
      </c>
      <c r="E6171">
        <v>2004.55</v>
      </c>
      <c r="F6171" t="s">
        <v>23</v>
      </c>
      <c r="G6171" t="s">
        <v>24</v>
      </c>
      <c r="H6171">
        <v>2.65</v>
      </c>
      <c r="I6171">
        <v>0</v>
      </c>
      <c r="J6171" t="s">
        <v>48</v>
      </c>
      <c r="K6171">
        <v>505821</v>
      </c>
      <c r="L6171">
        <v>12</v>
      </c>
      <c r="M6171">
        <v>0</v>
      </c>
      <c r="N6171">
        <v>0</v>
      </c>
      <c r="O6171">
        <v>0</v>
      </c>
      <c r="P6171">
        <v>0</v>
      </c>
      <c r="Q6171">
        <v>0</v>
      </c>
      <c r="R6171" t="s">
        <v>15009</v>
      </c>
    </row>
    <row r="6172" spans="1:19">
      <c r="A6172" t="s">
        <v>15010</v>
      </c>
      <c r="B6172" t="s">
        <v>15011</v>
      </c>
      <c r="C6172" t="s">
        <v>128</v>
      </c>
      <c r="D6172" t="s">
        <v>54</v>
      </c>
      <c r="E6172">
        <v>423.42</v>
      </c>
      <c r="F6172" t="s">
        <v>23</v>
      </c>
      <c r="G6172" t="s">
        <v>24</v>
      </c>
      <c r="H6172">
        <v>12.24</v>
      </c>
      <c r="I6172">
        <v>0</v>
      </c>
      <c r="J6172" t="s">
        <v>31</v>
      </c>
      <c r="K6172">
        <v>550019</v>
      </c>
      <c r="L6172">
        <v>40</v>
      </c>
      <c r="M6172">
        <v>0</v>
      </c>
      <c r="N6172">
        <v>1</v>
      </c>
      <c r="O6172">
        <v>0</v>
      </c>
      <c r="P6172">
        <v>0</v>
      </c>
      <c r="Q6172">
        <v>0</v>
      </c>
      <c r="R6172" t="s">
        <v>15012</v>
      </c>
    </row>
    <row r="6173" spans="1:19">
      <c r="A6173" t="s">
        <v>15013</v>
      </c>
      <c r="B6173" t="s">
        <v>12804</v>
      </c>
      <c r="C6173" t="s">
        <v>121</v>
      </c>
      <c r="D6173" t="s">
        <v>70</v>
      </c>
      <c r="E6173">
        <v>410.76</v>
      </c>
      <c r="F6173" t="s">
        <v>23</v>
      </c>
      <c r="G6173" t="s">
        <v>24</v>
      </c>
      <c r="H6173">
        <v>4.0199999999999996</v>
      </c>
      <c r="I6173">
        <v>0</v>
      </c>
      <c r="J6173" t="s">
        <v>144</v>
      </c>
      <c r="K6173">
        <v>413851</v>
      </c>
      <c r="L6173">
        <v>20</v>
      </c>
      <c r="M6173">
        <v>0</v>
      </c>
      <c r="N6173">
        <v>0</v>
      </c>
      <c r="O6173">
        <v>0</v>
      </c>
      <c r="P6173">
        <v>0</v>
      </c>
      <c r="Q6173">
        <v>0</v>
      </c>
      <c r="R6173" t="s">
        <v>15014</v>
      </c>
    </row>
    <row r="6174" spans="1:19">
      <c r="A6174" t="s">
        <v>15015</v>
      </c>
      <c r="B6174" t="s">
        <v>13506</v>
      </c>
      <c r="C6174" t="s">
        <v>29</v>
      </c>
      <c r="D6174" t="s">
        <v>70</v>
      </c>
      <c r="E6174">
        <v>107.22</v>
      </c>
      <c r="F6174" t="s">
        <v>23</v>
      </c>
      <c r="G6174" t="s">
        <v>24</v>
      </c>
      <c r="H6174">
        <v>11.97</v>
      </c>
      <c r="I6174">
        <v>0</v>
      </c>
      <c r="J6174" t="s">
        <v>25</v>
      </c>
      <c r="K6174">
        <v>405745</v>
      </c>
      <c r="L6174">
        <v>11</v>
      </c>
      <c r="M6174">
        <v>0</v>
      </c>
      <c r="N6174">
        <v>0</v>
      </c>
      <c r="O6174">
        <v>0</v>
      </c>
      <c r="P6174">
        <v>0</v>
      </c>
      <c r="Q6174">
        <v>0</v>
      </c>
      <c r="R6174" t="s">
        <v>15016</v>
      </c>
    </row>
    <row r="6175" spans="1:19">
      <c r="A6175" t="s">
        <v>15017</v>
      </c>
      <c r="B6175" t="s">
        <v>3854</v>
      </c>
      <c r="C6175" t="s">
        <v>44</v>
      </c>
      <c r="D6175" t="s">
        <v>30</v>
      </c>
      <c r="E6175">
        <v>854.9</v>
      </c>
      <c r="F6175" t="s">
        <v>23</v>
      </c>
      <c r="G6175" t="s">
        <v>24</v>
      </c>
      <c r="H6175">
        <v>10</v>
      </c>
      <c r="I6175">
        <v>0</v>
      </c>
      <c r="J6175" t="s">
        <v>25</v>
      </c>
      <c r="K6175">
        <v>445388</v>
      </c>
      <c r="L6175">
        <v>14</v>
      </c>
      <c r="M6175">
        <v>0</v>
      </c>
      <c r="N6175">
        <v>0</v>
      </c>
      <c r="O6175">
        <v>0</v>
      </c>
      <c r="P6175">
        <v>0</v>
      </c>
      <c r="Q6175">
        <v>0</v>
      </c>
      <c r="R6175" t="s">
        <v>15018</v>
      </c>
    </row>
    <row r="6176" spans="1:19">
      <c r="A6176" t="s">
        <v>15019</v>
      </c>
      <c r="B6176" t="s">
        <v>15020</v>
      </c>
      <c r="C6176" t="s">
        <v>121</v>
      </c>
      <c r="D6176" t="s">
        <v>30</v>
      </c>
      <c r="E6176">
        <v>204.15</v>
      </c>
      <c r="F6176" t="s">
        <v>23</v>
      </c>
      <c r="G6176" t="s">
        <v>24</v>
      </c>
      <c r="H6176">
        <v>2.98</v>
      </c>
      <c r="I6176">
        <v>0</v>
      </c>
      <c r="J6176" t="s">
        <v>25</v>
      </c>
      <c r="K6176">
        <v>440255</v>
      </c>
      <c r="L6176">
        <v>23</v>
      </c>
      <c r="M6176">
        <v>0</v>
      </c>
      <c r="N6176">
        <v>0</v>
      </c>
      <c r="O6176">
        <v>0</v>
      </c>
      <c r="P6176">
        <v>0</v>
      </c>
      <c r="Q6176">
        <v>0</v>
      </c>
      <c r="R6176" t="s">
        <v>15021</v>
      </c>
    </row>
    <row r="6177" spans="1:18">
      <c r="A6177" t="s">
        <v>15022</v>
      </c>
      <c r="B6177" t="s">
        <v>7841</v>
      </c>
      <c r="C6177" t="s">
        <v>21</v>
      </c>
      <c r="D6177" t="s">
        <v>22</v>
      </c>
      <c r="E6177">
        <v>253.85</v>
      </c>
      <c r="F6177" t="s">
        <v>23</v>
      </c>
      <c r="G6177" t="s">
        <v>24</v>
      </c>
      <c r="H6177">
        <v>2.23</v>
      </c>
      <c r="I6177">
        <v>0</v>
      </c>
      <c r="J6177" t="s">
        <v>31</v>
      </c>
      <c r="K6177">
        <v>400438</v>
      </c>
      <c r="L6177">
        <v>63</v>
      </c>
      <c r="M6177">
        <v>0</v>
      </c>
      <c r="N6177">
        <v>1</v>
      </c>
      <c r="O6177">
        <v>0</v>
      </c>
      <c r="P6177">
        <v>1</v>
      </c>
      <c r="Q6177">
        <v>0</v>
      </c>
      <c r="R6177" t="s">
        <v>15023</v>
      </c>
    </row>
    <row r="6178" spans="1:18">
      <c r="A6178" t="s">
        <v>15024</v>
      </c>
      <c r="B6178" t="s">
        <v>9599</v>
      </c>
      <c r="C6178" t="s">
        <v>35</v>
      </c>
      <c r="D6178" t="s">
        <v>70</v>
      </c>
      <c r="E6178">
        <v>114.27</v>
      </c>
      <c r="F6178" t="s">
        <v>23</v>
      </c>
      <c r="G6178" t="s">
        <v>24</v>
      </c>
      <c r="H6178">
        <v>2.98</v>
      </c>
      <c r="I6178">
        <v>0</v>
      </c>
      <c r="J6178" t="s">
        <v>25</v>
      </c>
      <c r="K6178">
        <v>400990</v>
      </c>
      <c r="L6178">
        <v>17</v>
      </c>
      <c r="M6178">
        <v>0</v>
      </c>
      <c r="N6178">
        <v>0</v>
      </c>
      <c r="O6178">
        <v>0</v>
      </c>
      <c r="P6178">
        <v>0</v>
      </c>
      <c r="Q6178">
        <v>0</v>
      </c>
      <c r="R6178" t="s">
        <v>15025</v>
      </c>
    </row>
    <row r="6179" spans="1:18">
      <c r="A6179" t="s">
        <v>15026</v>
      </c>
      <c r="B6179" t="s">
        <v>15027</v>
      </c>
      <c r="C6179" t="s">
        <v>128</v>
      </c>
      <c r="D6179" t="s">
        <v>54</v>
      </c>
      <c r="E6179">
        <v>792.73</v>
      </c>
      <c r="F6179" t="s">
        <v>39</v>
      </c>
      <c r="G6179" t="s">
        <v>40</v>
      </c>
      <c r="H6179">
        <v>13.6</v>
      </c>
      <c r="I6179">
        <v>0</v>
      </c>
      <c r="J6179" t="s">
        <v>25</v>
      </c>
      <c r="K6179">
        <v>515180</v>
      </c>
      <c r="L6179">
        <v>38</v>
      </c>
      <c r="M6179">
        <v>0</v>
      </c>
      <c r="N6179">
        <v>0</v>
      </c>
      <c r="O6179">
        <v>0</v>
      </c>
      <c r="P6179">
        <v>1</v>
      </c>
      <c r="Q6179">
        <v>0</v>
      </c>
      <c r="R6179" t="s">
        <v>15028</v>
      </c>
    </row>
    <row r="6180" spans="1:18">
      <c r="A6180" t="s">
        <v>15029</v>
      </c>
      <c r="B6180" t="s">
        <v>15030</v>
      </c>
      <c r="C6180" t="s">
        <v>29</v>
      </c>
      <c r="D6180" t="s">
        <v>22</v>
      </c>
      <c r="E6180">
        <v>445.39</v>
      </c>
      <c r="F6180" t="s">
        <v>23</v>
      </c>
      <c r="G6180" t="s">
        <v>24</v>
      </c>
      <c r="H6180">
        <v>9.0399999999999991</v>
      </c>
      <c r="I6180">
        <v>0</v>
      </c>
      <c r="J6180" t="s">
        <v>25</v>
      </c>
      <c r="K6180">
        <v>414652</v>
      </c>
      <c r="L6180">
        <v>10</v>
      </c>
      <c r="M6180">
        <v>0</v>
      </c>
      <c r="N6180">
        <v>0</v>
      </c>
      <c r="O6180">
        <v>0</v>
      </c>
      <c r="P6180">
        <v>0</v>
      </c>
      <c r="Q6180">
        <v>0</v>
      </c>
      <c r="R6180" t="s">
        <v>15031</v>
      </c>
    </row>
    <row r="6181" spans="1:18">
      <c r="A6181" t="s">
        <v>15032</v>
      </c>
      <c r="B6181" t="s">
        <v>938</v>
      </c>
      <c r="C6181" t="s">
        <v>44</v>
      </c>
      <c r="D6181" t="s">
        <v>22</v>
      </c>
      <c r="E6181">
        <v>1482.33</v>
      </c>
      <c r="F6181" t="s">
        <v>23</v>
      </c>
      <c r="G6181" t="s">
        <v>24</v>
      </c>
      <c r="H6181">
        <v>8.17</v>
      </c>
      <c r="I6181">
        <v>0</v>
      </c>
      <c r="J6181" t="s">
        <v>48</v>
      </c>
      <c r="K6181">
        <v>510473</v>
      </c>
      <c r="L6181">
        <v>19</v>
      </c>
      <c r="M6181">
        <v>0</v>
      </c>
      <c r="N6181">
        <v>0</v>
      </c>
      <c r="O6181">
        <v>0</v>
      </c>
      <c r="P6181">
        <v>0</v>
      </c>
      <c r="Q6181">
        <v>0</v>
      </c>
      <c r="R6181" t="s">
        <v>15033</v>
      </c>
    </row>
    <row r="6182" spans="1:18">
      <c r="A6182" t="s">
        <v>15034</v>
      </c>
      <c r="B6182" t="s">
        <v>2596</v>
      </c>
      <c r="C6182" t="s">
        <v>44</v>
      </c>
      <c r="D6182" t="s">
        <v>30</v>
      </c>
      <c r="E6182">
        <v>98.96</v>
      </c>
      <c r="F6182" t="s">
        <v>23</v>
      </c>
      <c r="G6182" t="s">
        <v>24</v>
      </c>
      <c r="H6182">
        <v>7.32</v>
      </c>
      <c r="I6182">
        <v>0</v>
      </c>
      <c r="J6182" t="s">
        <v>25</v>
      </c>
      <c r="K6182">
        <v>500787</v>
      </c>
      <c r="L6182">
        <v>22</v>
      </c>
      <c r="M6182">
        <v>0</v>
      </c>
      <c r="N6182">
        <v>0</v>
      </c>
      <c r="O6182">
        <v>0</v>
      </c>
      <c r="P6182">
        <v>0</v>
      </c>
      <c r="Q6182">
        <v>0</v>
      </c>
      <c r="R6182" t="s">
        <v>15035</v>
      </c>
    </row>
    <row r="6183" spans="1:18">
      <c r="A6183" t="s">
        <v>15036</v>
      </c>
      <c r="B6183" t="s">
        <v>15037</v>
      </c>
      <c r="C6183" t="s">
        <v>35</v>
      </c>
      <c r="D6183" t="s">
        <v>70</v>
      </c>
      <c r="E6183">
        <v>762.06</v>
      </c>
      <c r="F6183" t="s">
        <v>39</v>
      </c>
      <c r="G6183" t="s">
        <v>40</v>
      </c>
      <c r="H6183">
        <v>11.42</v>
      </c>
      <c r="I6183">
        <v>0</v>
      </c>
      <c r="J6183" t="s">
        <v>25</v>
      </c>
      <c r="K6183">
        <v>458591</v>
      </c>
      <c r="L6183">
        <v>21</v>
      </c>
      <c r="M6183">
        <v>0</v>
      </c>
      <c r="N6183">
        <v>0</v>
      </c>
      <c r="O6183">
        <v>0</v>
      </c>
      <c r="P6183">
        <v>0</v>
      </c>
      <c r="Q6183">
        <v>0</v>
      </c>
      <c r="R6183" t="s">
        <v>15038</v>
      </c>
    </row>
    <row r="6184" spans="1:18">
      <c r="A6184" t="s">
        <v>15039</v>
      </c>
      <c r="B6184" t="s">
        <v>5317</v>
      </c>
      <c r="C6184" t="s">
        <v>35</v>
      </c>
      <c r="D6184" t="s">
        <v>22</v>
      </c>
      <c r="E6184">
        <v>133.87</v>
      </c>
      <c r="F6184" t="s">
        <v>55</v>
      </c>
      <c r="G6184" t="s">
        <v>40</v>
      </c>
      <c r="H6184">
        <v>2.2000000000000002</v>
      </c>
      <c r="I6184">
        <v>0</v>
      </c>
      <c r="J6184" t="s">
        <v>48</v>
      </c>
      <c r="K6184">
        <v>426132</v>
      </c>
      <c r="L6184">
        <v>25</v>
      </c>
      <c r="M6184">
        <v>0</v>
      </c>
      <c r="N6184">
        <v>0</v>
      </c>
      <c r="O6184">
        <v>0</v>
      </c>
      <c r="P6184">
        <v>0</v>
      </c>
      <c r="Q6184">
        <v>0</v>
      </c>
      <c r="R6184" t="s">
        <v>15040</v>
      </c>
    </row>
    <row r="6185" spans="1:18">
      <c r="A6185" t="s">
        <v>15041</v>
      </c>
      <c r="B6185" t="s">
        <v>9299</v>
      </c>
      <c r="C6185" t="s">
        <v>121</v>
      </c>
      <c r="D6185" t="s">
        <v>70</v>
      </c>
      <c r="E6185">
        <v>395.99</v>
      </c>
      <c r="F6185" t="s">
        <v>23</v>
      </c>
      <c r="G6185" t="s">
        <v>24</v>
      </c>
      <c r="H6185">
        <v>11.9</v>
      </c>
      <c r="I6185">
        <v>0</v>
      </c>
      <c r="J6185" t="s">
        <v>31</v>
      </c>
      <c r="K6185">
        <v>486695</v>
      </c>
      <c r="L6185">
        <v>20</v>
      </c>
      <c r="M6185">
        <v>0</v>
      </c>
      <c r="N6185">
        <v>0</v>
      </c>
      <c r="O6185">
        <v>0</v>
      </c>
      <c r="P6185">
        <v>0</v>
      </c>
      <c r="Q6185">
        <v>0</v>
      </c>
      <c r="R6185" t="s">
        <v>15042</v>
      </c>
    </row>
    <row r="6186" spans="1:18">
      <c r="A6186" t="s">
        <v>15043</v>
      </c>
      <c r="B6186" t="s">
        <v>2205</v>
      </c>
      <c r="C6186" t="s">
        <v>121</v>
      </c>
      <c r="D6186" t="s">
        <v>70</v>
      </c>
      <c r="E6186">
        <v>301.26</v>
      </c>
      <c r="F6186" t="s">
        <v>23</v>
      </c>
      <c r="G6186" t="s">
        <v>24</v>
      </c>
      <c r="H6186">
        <v>1.28</v>
      </c>
      <c r="I6186">
        <v>0</v>
      </c>
      <c r="J6186" t="s">
        <v>25</v>
      </c>
      <c r="K6186">
        <v>520877</v>
      </c>
      <c r="L6186">
        <v>18</v>
      </c>
      <c r="M6186">
        <v>0</v>
      </c>
      <c r="N6186">
        <v>0</v>
      </c>
      <c r="O6186">
        <v>0</v>
      </c>
      <c r="P6186">
        <v>0</v>
      </c>
      <c r="Q6186">
        <v>0</v>
      </c>
      <c r="R6186" t="s">
        <v>15044</v>
      </c>
    </row>
    <row r="6187" spans="1:18">
      <c r="A6187" t="s">
        <v>15045</v>
      </c>
      <c r="B6187" t="s">
        <v>11673</v>
      </c>
      <c r="C6187" t="s">
        <v>21</v>
      </c>
      <c r="D6187" t="s">
        <v>70</v>
      </c>
      <c r="E6187">
        <v>831.6</v>
      </c>
      <c r="F6187" t="s">
        <v>23</v>
      </c>
      <c r="G6187" t="s">
        <v>24</v>
      </c>
      <c r="H6187">
        <v>4.82</v>
      </c>
      <c r="I6187">
        <v>0</v>
      </c>
      <c r="J6187" t="s">
        <v>31</v>
      </c>
      <c r="K6187">
        <v>558246</v>
      </c>
      <c r="L6187">
        <v>12</v>
      </c>
      <c r="M6187">
        <v>0</v>
      </c>
      <c r="N6187">
        <v>0</v>
      </c>
      <c r="O6187">
        <v>0</v>
      </c>
      <c r="P6187">
        <v>0</v>
      </c>
      <c r="Q6187">
        <v>0</v>
      </c>
      <c r="R6187" t="s">
        <v>15046</v>
      </c>
    </row>
    <row r="6188" spans="1:18">
      <c r="A6188" t="s">
        <v>15047</v>
      </c>
      <c r="B6188" t="s">
        <v>3649</v>
      </c>
      <c r="C6188" t="s">
        <v>121</v>
      </c>
      <c r="D6188" t="s">
        <v>70</v>
      </c>
      <c r="E6188">
        <v>668.31</v>
      </c>
      <c r="F6188" t="s">
        <v>23</v>
      </c>
      <c r="G6188" t="s">
        <v>24</v>
      </c>
      <c r="H6188">
        <v>6.21</v>
      </c>
      <c r="I6188">
        <v>0</v>
      </c>
      <c r="J6188" t="s">
        <v>48</v>
      </c>
      <c r="K6188">
        <v>486033</v>
      </c>
      <c r="L6188">
        <v>36</v>
      </c>
      <c r="M6188">
        <v>0</v>
      </c>
      <c r="N6188">
        <v>1</v>
      </c>
      <c r="O6188">
        <v>0</v>
      </c>
      <c r="P6188">
        <v>0</v>
      </c>
      <c r="Q6188">
        <v>0</v>
      </c>
      <c r="R6188" t="s">
        <v>15048</v>
      </c>
    </row>
    <row r="6189" spans="1:18">
      <c r="A6189" t="s">
        <v>15049</v>
      </c>
      <c r="B6189" t="s">
        <v>3000</v>
      </c>
      <c r="C6189" t="s">
        <v>53</v>
      </c>
      <c r="D6189" t="s">
        <v>30</v>
      </c>
      <c r="E6189">
        <v>278.57</v>
      </c>
      <c r="F6189" t="s">
        <v>23</v>
      </c>
      <c r="G6189" t="s">
        <v>24</v>
      </c>
      <c r="H6189">
        <v>1.25</v>
      </c>
      <c r="I6189">
        <v>0</v>
      </c>
      <c r="J6189" t="s">
        <v>48</v>
      </c>
      <c r="K6189">
        <v>512687</v>
      </c>
      <c r="L6189">
        <v>12</v>
      </c>
      <c r="M6189">
        <v>0</v>
      </c>
      <c r="N6189">
        <v>0</v>
      </c>
      <c r="O6189">
        <v>0</v>
      </c>
      <c r="P6189">
        <v>0</v>
      </c>
      <c r="Q6189">
        <v>0</v>
      </c>
      <c r="R6189" t="s">
        <v>15050</v>
      </c>
    </row>
    <row r="6190" spans="1:18">
      <c r="A6190" t="s">
        <v>15051</v>
      </c>
      <c r="B6190" t="s">
        <v>1561</v>
      </c>
      <c r="C6190" t="s">
        <v>53</v>
      </c>
      <c r="D6190" t="s">
        <v>22</v>
      </c>
      <c r="E6190">
        <v>203.34</v>
      </c>
      <c r="F6190" t="s">
        <v>39</v>
      </c>
      <c r="G6190" t="s">
        <v>40</v>
      </c>
      <c r="H6190">
        <v>7.38</v>
      </c>
      <c r="I6190">
        <v>0</v>
      </c>
      <c r="J6190" t="s">
        <v>25</v>
      </c>
      <c r="K6190">
        <v>543670</v>
      </c>
      <c r="L6190">
        <v>20</v>
      </c>
      <c r="M6190">
        <v>0</v>
      </c>
      <c r="N6190">
        <v>0</v>
      </c>
      <c r="O6190">
        <v>0</v>
      </c>
      <c r="P6190">
        <v>0</v>
      </c>
      <c r="Q6190">
        <v>0</v>
      </c>
      <c r="R6190" t="s">
        <v>15052</v>
      </c>
    </row>
    <row r="6191" spans="1:18">
      <c r="A6191" t="s">
        <v>15053</v>
      </c>
      <c r="B6191" t="s">
        <v>3205</v>
      </c>
      <c r="C6191" t="s">
        <v>35</v>
      </c>
      <c r="D6191" t="s">
        <v>54</v>
      </c>
      <c r="E6191">
        <v>244.01</v>
      </c>
      <c r="F6191" t="s">
        <v>39</v>
      </c>
      <c r="G6191" t="s">
        <v>40</v>
      </c>
      <c r="H6191">
        <v>10.55</v>
      </c>
      <c r="I6191">
        <v>0</v>
      </c>
      <c r="J6191" t="s">
        <v>144</v>
      </c>
      <c r="K6191">
        <v>410603</v>
      </c>
      <c r="L6191">
        <v>17</v>
      </c>
      <c r="M6191">
        <v>0</v>
      </c>
      <c r="N6191">
        <v>0</v>
      </c>
      <c r="O6191">
        <v>0</v>
      </c>
      <c r="P6191">
        <v>0</v>
      </c>
      <c r="Q6191">
        <v>0</v>
      </c>
      <c r="R6191" t="s">
        <v>15054</v>
      </c>
    </row>
    <row r="6192" spans="1:18">
      <c r="A6192" t="s">
        <v>15055</v>
      </c>
      <c r="B6192" t="s">
        <v>4384</v>
      </c>
      <c r="C6192" t="s">
        <v>21</v>
      </c>
      <c r="D6192" t="s">
        <v>30</v>
      </c>
      <c r="E6192">
        <v>633.79</v>
      </c>
      <c r="F6192" t="s">
        <v>23</v>
      </c>
      <c r="G6192" t="s">
        <v>24</v>
      </c>
      <c r="H6192">
        <v>9.2899999999999991</v>
      </c>
      <c r="I6192">
        <v>0</v>
      </c>
      <c r="J6192" t="s">
        <v>31</v>
      </c>
      <c r="K6192">
        <v>497744</v>
      </c>
      <c r="L6192">
        <v>22</v>
      </c>
      <c r="M6192">
        <v>0</v>
      </c>
      <c r="N6192">
        <v>0</v>
      </c>
      <c r="O6192">
        <v>0</v>
      </c>
      <c r="P6192">
        <v>0</v>
      </c>
      <c r="Q6192">
        <v>0</v>
      </c>
      <c r="R6192" t="s">
        <v>15056</v>
      </c>
    </row>
    <row r="6193" spans="1:19">
      <c r="A6193" t="s">
        <v>15057</v>
      </c>
      <c r="B6193" t="s">
        <v>1469</v>
      </c>
      <c r="C6193" t="s">
        <v>60</v>
      </c>
      <c r="D6193" t="s">
        <v>54</v>
      </c>
      <c r="E6193">
        <v>543.59</v>
      </c>
      <c r="F6193" t="s">
        <v>23</v>
      </c>
      <c r="G6193" t="s">
        <v>24</v>
      </c>
      <c r="H6193">
        <v>19.940000000000001</v>
      </c>
      <c r="I6193">
        <v>0</v>
      </c>
      <c r="J6193" t="s">
        <v>144</v>
      </c>
      <c r="K6193">
        <v>541401</v>
      </c>
      <c r="L6193">
        <v>14</v>
      </c>
      <c r="M6193">
        <v>0</v>
      </c>
      <c r="N6193">
        <v>0</v>
      </c>
      <c r="O6193">
        <v>0</v>
      </c>
      <c r="P6193">
        <v>0</v>
      </c>
      <c r="Q6193">
        <v>0</v>
      </c>
      <c r="R6193" t="s">
        <v>15058</v>
      </c>
    </row>
    <row r="6194" spans="1:19">
      <c r="A6194" t="s">
        <v>15059</v>
      </c>
      <c r="B6194" t="s">
        <v>6185</v>
      </c>
      <c r="C6194" t="s">
        <v>53</v>
      </c>
      <c r="D6194" t="s">
        <v>70</v>
      </c>
      <c r="E6194">
        <v>314.79000000000002</v>
      </c>
      <c r="F6194" t="s">
        <v>23</v>
      </c>
      <c r="G6194" t="s">
        <v>24</v>
      </c>
      <c r="H6194">
        <v>9.23</v>
      </c>
      <c r="I6194">
        <v>0</v>
      </c>
      <c r="J6194" t="s">
        <v>31</v>
      </c>
      <c r="K6194">
        <v>408375</v>
      </c>
      <c r="L6194">
        <v>13</v>
      </c>
      <c r="M6194">
        <v>0</v>
      </c>
      <c r="N6194">
        <v>0</v>
      </c>
      <c r="O6194">
        <v>0</v>
      </c>
      <c r="P6194">
        <v>0</v>
      </c>
      <c r="Q6194">
        <v>0</v>
      </c>
      <c r="R6194" t="s">
        <v>15060</v>
      </c>
    </row>
    <row r="6195" spans="1:19">
      <c r="A6195" t="s">
        <v>15061</v>
      </c>
      <c r="B6195" t="s">
        <v>4251</v>
      </c>
      <c r="C6195" t="s">
        <v>21</v>
      </c>
      <c r="D6195" t="s">
        <v>70</v>
      </c>
      <c r="E6195">
        <v>315.39999999999998</v>
      </c>
      <c r="F6195" t="s">
        <v>23</v>
      </c>
      <c r="G6195" t="s">
        <v>24</v>
      </c>
      <c r="H6195">
        <v>0.61</v>
      </c>
      <c r="I6195">
        <v>0</v>
      </c>
      <c r="J6195" t="s">
        <v>25</v>
      </c>
      <c r="K6195">
        <v>506224</v>
      </c>
      <c r="L6195">
        <v>22</v>
      </c>
      <c r="M6195">
        <v>0</v>
      </c>
      <c r="N6195">
        <v>0</v>
      </c>
      <c r="O6195">
        <v>0</v>
      </c>
      <c r="P6195">
        <v>0</v>
      </c>
      <c r="Q6195">
        <v>0</v>
      </c>
      <c r="R6195" t="s">
        <v>15062</v>
      </c>
    </row>
    <row r="6196" spans="1:19">
      <c r="A6196" t="s">
        <v>15063</v>
      </c>
      <c r="B6196" t="s">
        <v>8095</v>
      </c>
      <c r="C6196" t="s">
        <v>44</v>
      </c>
      <c r="D6196" t="s">
        <v>70</v>
      </c>
      <c r="E6196">
        <v>200.8</v>
      </c>
      <c r="F6196" t="s">
        <v>23</v>
      </c>
      <c r="G6196" t="s">
        <v>24</v>
      </c>
      <c r="H6196">
        <v>6.06</v>
      </c>
      <c r="I6196">
        <v>0</v>
      </c>
      <c r="J6196" t="s">
        <v>25</v>
      </c>
      <c r="K6196">
        <v>541823</v>
      </c>
      <c r="L6196">
        <v>46</v>
      </c>
      <c r="M6196">
        <v>0</v>
      </c>
      <c r="N6196">
        <v>1</v>
      </c>
      <c r="O6196">
        <v>0</v>
      </c>
      <c r="P6196">
        <v>0</v>
      </c>
      <c r="Q6196">
        <v>0</v>
      </c>
      <c r="R6196" t="s">
        <v>15064</v>
      </c>
    </row>
    <row r="6197" spans="1:19">
      <c r="A6197" t="s">
        <v>15065</v>
      </c>
      <c r="B6197" t="s">
        <v>162</v>
      </c>
      <c r="C6197" t="s">
        <v>29</v>
      </c>
      <c r="D6197" t="s">
        <v>70</v>
      </c>
      <c r="E6197">
        <v>697.46</v>
      </c>
      <c r="F6197" t="s">
        <v>23</v>
      </c>
      <c r="G6197" t="s">
        <v>24</v>
      </c>
      <c r="H6197">
        <v>10.35</v>
      </c>
      <c r="I6197">
        <v>0</v>
      </c>
      <c r="J6197" t="s">
        <v>31</v>
      </c>
      <c r="K6197">
        <v>499414</v>
      </c>
      <c r="L6197">
        <v>24</v>
      </c>
      <c r="M6197">
        <v>0</v>
      </c>
      <c r="N6197">
        <v>0</v>
      </c>
      <c r="O6197">
        <v>0</v>
      </c>
      <c r="P6197">
        <v>0</v>
      </c>
      <c r="Q6197">
        <v>0</v>
      </c>
      <c r="R6197" t="s">
        <v>15066</v>
      </c>
    </row>
    <row r="6198" spans="1:19">
      <c r="A6198" t="s">
        <v>15067</v>
      </c>
      <c r="B6198" t="s">
        <v>1121</v>
      </c>
      <c r="C6198" t="s">
        <v>53</v>
      </c>
      <c r="D6198" t="s">
        <v>22</v>
      </c>
      <c r="E6198">
        <v>375.05</v>
      </c>
      <c r="F6198" t="s">
        <v>55</v>
      </c>
      <c r="G6198" t="s">
        <v>24</v>
      </c>
      <c r="H6198">
        <v>7.43</v>
      </c>
      <c r="I6198">
        <v>0</v>
      </c>
      <c r="J6198" t="s">
        <v>48</v>
      </c>
      <c r="K6198">
        <v>558558</v>
      </c>
      <c r="L6198">
        <v>19</v>
      </c>
      <c r="M6198">
        <v>0</v>
      </c>
      <c r="N6198">
        <v>0</v>
      </c>
      <c r="O6198">
        <v>0</v>
      </c>
      <c r="P6198">
        <v>0</v>
      </c>
      <c r="Q6198">
        <v>0</v>
      </c>
      <c r="R6198" t="s">
        <v>15068</v>
      </c>
      <c r="S6198" t="s">
        <v>57</v>
      </c>
    </row>
    <row r="6199" spans="1:19">
      <c r="A6199" t="s">
        <v>15069</v>
      </c>
      <c r="B6199" t="s">
        <v>3687</v>
      </c>
      <c r="C6199" t="s">
        <v>121</v>
      </c>
      <c r="D6199" t="s">
        <v>70</v>
      </c>
      <c r="E6199">
        <v>572.95000000000005</v>
      </c>
      <c r="F6199" t="s">
        <v>55</v>
      </c>
      <c r="G6199" t="s">
        <v>40</v>
      </c>
      <c r="H6199">
        <v>11.17</v>
      </c>
      <c r="I6199">
        <v>0</v>
      </c>
      <c r="J6199" t="s">
        <v>48</v>
      </c>
      <c r="K6199">
        <v>544787</v>
      </c>
      <c r="L6199">
        <v>54</v>
      </c>
      <c r="M6199">
        <v>1</v>
      </c>
      <c r="N6199">
        <v>0</v>
      </c>
      <c r="O6199">
        <v>0</v>
      </c>
      <c r="P6199">
        <v>0</v>
      </c>
      <c r="Q6199">
        <v>1</v>
      </c>
      <c r="R6199" t="s">
        <v>15070</v>
      </c>
    </row>
    <row r="6200" spans="1:19">
      <c r="A6200" t="s">
        <v>15071</v>
      </c>
      <c r="B6200" t="s">
        <v>8919</v>
      </c>
      <c r="C6200" t="s">
        <v>128</v>
      </c>
      <c r="D6200" t="s">
        <v>30</v>
      </c>
      <c r="E6200">
        <v>193.47</v>
      </c>
      <c r="F6200" t="s">
        <v>23</v>
      </c>
      <c r="G6200" t="s">
        <v>24</v>
      </c>
      <c r="H6200">
        <v>5.82</v>
      </c>
      <c r="I6200">
        <v>0</v>
      </c>
      <c r="J6200" t="s">
        <v>144</v>
      </c>
      <c r="K6200">
        <v>411027</v>
      </c>
      <c r="L6200">
        <v>10</v>
      </c>
      <c r="M6200">
        <v>0</v>
      </c>
      <c r="N6200">
        <v>0</v>
      </c>
      <c r="O6200">
        <v>0</v>
      </c>
      <c r="P6200">
        <v>0</v>
      </c>
      <c r="Q6200">
        <v>0</v>
      </c>
      <c r="R6200" t="s">
        <v>15072</v>
      </c>
    </row>
    <row r="6201" spans="1:19">
      <c r="A6201" t="s">
        <v>15073</v>
      </c>
      <c r="B6201" t="s">
        <v>3044</v>
      </c>
      <c r="C6201" t="s">
        <v>21</v>
      </c>
      <c r="D6201" t="s">
        <v>70</v>
      </c>
      <c r="E6201">
        <v>308.12</v>
      </c>
      <c r="F6201" t="s">
        <v>23</v>
      </c>
      <c r="G6201" t="s">
        <v>24</v>
      </c>
      <c r="H6201">
        <v>2.4900000000000002</v>
      </c>
      <c r="I6201">
        <v>0</v>
      </c>
      <c r="J6201" t="s">
        <v>31</v>
      </c>
      <c r="K6201">
        <v>436239</v>
      </c>
      <c r="L6201">
        <v>15</v>
      </c>
      <c r="M6201">
        <v>0</v>
      </c>
      <c r="N6201">
        <v>0</v>
      </c>
      <c r="O6201">
        <v>0</v>
      </c>
      <c r="P6201">
        <v>0</v>
      </c>
      <c r="Q6201">
        <v>0</v>
      </c>
      <c r="R6201" t="s">
        <v>15074</v>
      </c>
    </row>
    <row r="6202" spans="1:19">
      <c r="A6202" t="s">
        <v>15075</v>
      </c>
      <c r="B6202" t="s">
        <v>5134</v>
      </c>
      <c r="C6202" t="s">
        <v>35</v>
      </c>
      <c r="D6202" t="s">
        <v>70</v>
      </c>
      <c r="E6202">
        <v>91.04</v>
      </c>
      <c r="F6202" t="s">
        <v>55</v>
      </c>
      <c r="G6202" t="s">
        <v>40</v>
      </c>
      <c r="H6202">
        <v>11.39</v>
      </c>
      <c r="I6202">
        <v>0</v>
      </c>
      <c r="J6202" t="s">
        <v>31</v>
      </c>
      <c r="K6202">
        <v>553454</v>
      </c>
      <c r="L6202">
        <v>12</v>
      </c>
      <c r="M6202">
        <v>0</v>
      </c>
      <c r="N6202">
        <v>0</v>
      </c>
      <c r="O6202">
        <v>0</v>
      </c>
      <c r="P6202">
        <v>0</v>
      </c>
      <c r="Q6202">
        <v>0</v>
      </c>
      <c r="R6202" t="s">
        <v>15076</v>
      </c>
    </row>
    <row r="6203" spans="1:19">
      <c r="A6203" t="s">
        <v>15077</v>
      </c>
      <c r="B6203" t="s">
        <v>225</v>
      </c>
      <c r="C6203" t="s">
        <v>35</v>
      </c>
      <c r="D6203" t="s">
        <v>30</v>
      </c>
      <c r="E6203">
        <v>2093.19</v>
      </c>
      <c r="F6203" t="s">
        <v>23</v>
      </c>
      <c r="G6203" t="s">
        <v>24</v>
      </c>
      <c r="H6203">
        <v>9.33</v>
      </c>
      <c r="I6203">
        <v>0</v>
      </c>
      <c r="J6203" t="s">
        <v>48</v>
      </c>
      <c r="K6203">
        <v>510747</v>
      </c>
      <c r="L6203">
        <v>13</v>
      </c>
      <c r="M6203">
        <v>0</v>
      </c>
      <c r="N6203">
        <v>0</v>
      </c>
      <c r="O6203">
        <v>0</v>
      </c>
      <c r="P6203">
        <v>0</v>
      </c>
      <c r="Q6203">
        <v>0</v>
      </c>
      <c r="R6203" t="s">
        <v>15078</v>
      </c>
    </row>
    <row r="6204" spans="1:19">
      <c r="A6204" t="s">
        <v>15079</v>
      </c>
      <c r="B6204" t="s">
        <v>15080</v>
      </c>
      <c r="C6204" t="s">
        <v>29</v>
      </c>
      <c r="D6204" t="s">
        <v>30</v>
      </c>
      <c r="E6204">
        <v>401.37</v>
      </c>
      <c r="F6204" t="s">
        <v>55</v>
      </c>
      <c r="G6204" t="s">
        <v>40</v>
      </c>
      <c r="H6204">
        <v>8.0500000000000007</v>
      </c>
      <c r="I6204">
        <v>0</v>
      </c>
      <c r="J6204" t="s">
        <v>31</v>
      </c>
      <c r="K6204">
        <v>486667</v>
      </c>
      <c r="L6204">
        <v>17</v>
      </c>
      <c r="M6204">
        <v>0</v>
      </c>
      <c r="N6204">
        <v>0</v>
      </c>
      <c r="O6204">
        <v>0</v>
      </c>
      <c r="P6204">
        <v>0</v>
      </c>
      <c r="Q6204">
        <v>0</v>
      </c>
      <c r="R6204" t="s">
        <v>15081</v>
      </c>
    </row>
    <row r="6205" spans="1:19">
      <c r="A6205" t="s">
        <v>15082</v>
      </c>
      <c r="B6205" t="s">
        <v>894</v>
      </c>
      <c r="C6205" t="s">
        <v>53</v>
      </c>
      <c r="D6205" t="s">
        <v>22</v>
      </c>
      <c r="E6205">
        <v>216.32</v>
      </c>
      <c r="F6205" t="s">
        <v>23</v>
      </c>
      <c r="G6205" t="s">
        <v>24</v>
      </c>
      <c r="H6205">
        <v>3.59</v>
      </c>
      <c r="I6205">
        <v>0</v>
      </c>
      <c r="J6205" t="s">
        <v>31</v>
      </c>
      <c r="K6205">
        <v>465061</v>
      </c>
      <c r="L6205">
        <v>49</v>
      </c>
      <c r="M6205">
        <v>0</v>
      </c>
      <c r="N6205">
        <v>0</v>
      </c>
      <c r="O6205">
        <v>1</v>
      </c>
      <c r="P6205">
        <v>0</v>
      </c>
      <c r="Q6205">
        <v>0</v>
      </c>
      <c r="R6205" t="s">
        <v>15083</v>
      </c>
    </row>
    <row r="6206" spans="1:19">
      <c r="A6206" t="s">
        <v>15084</v>
      </c>
      <c r="B6206" t="s">
        <v>3427</v>
      </c>
      <c r="C6206" t="s">
        <v>29</v>
      </c>
      <c r="D6206" t="s">
        <v>22</v>
      </c>
      <c r="E6206">
        <v>141.81</v>
      </c>
      <c r="F6206" t="s">
        <v>55</v>
      </c>
      <c r="G6206" t="s">
        <v>40</v>
      </c>
      <c r="H6206">
        <v>4.8099999999999996</v>
      </c>
      <c r="I6206">
        <v>0</v>
      </c>
      <c r="J6206" t="s">
        <v>48</v>
      </c>
      <c r="K6206">
        <v>449012</v>
      </c>
      <c r="L6206">
        <v>19</v>
      </c>
      <c r="M6206">
        <v>0</v>
      </c>
      <c r="N6206">
        <v>0</v>
      </c>
      <c r="O6206">
        <v>0</v>
      </c>
      <c r="P6206">
        <v>0</v>
      </c>
      <c r="Q6206">
        <v>0</v>
      </c>
      <c r="R6206" t="s">
        <v>15085</v>
      </c>
    </row>
    <row r="6207" spans="1:19">
      <c r="A6207" t="s">
        <v>15086</v>
      </c>
      <c r="B6207" t="s">
        <v>2114</v>
      </c>
      <c r="C6207" t="s">
        <v>29</v>
      </c>
      <c r="D6207" t="s">
        <v>70</v>
      </c>
      <c r="E6207">
        <v>262.12</v>
      </c>
      <c r="F6207" t="s">
        <v>23</v>
      </c>
      <c r="G6207" t="s">
        <v>24</v>
      </c>
      <c r="H6207">
        <v>9.36</v>
      </c>
      <c r="I6207">
        <v>0</v>
      </c>
      <c r="J6207" t="s">
        <v>48</v>
      </c>
      <c r="K6207">
        <v>475580</v>
      </c>
      <c r="L6207">
        <v>13</v>
      </c>
      <c r="M6207">
        <v>0</v>
      </c>
      <c r="N6207">
        <v>0</v>
      </c>
      <c r="O6207">
        <v>0</v>
      </c>
      <c r="P6207">
        <v>0</v>
      </c>
      <c r="Q6207">
        <v>0</v>
      </c>
      <c r="R6207" t="s">
        <v>15087</v>
      </c>
    </row>
    <row r="6208" spans="1:19">
      <c r="A6208" t="s">
        <v>15088</v>
      </c>
      <c r="B6208" t="s">
        <v>10472</v>
      </c>
      <c r="C6208" t="s">
        <v>60</v>
      </c>
      <c r="D6208" t="s">
        <v>54</v>
      </c>
      <c r="E6208">
        <v>484.99</v>
      </c>
      <c r="F6208" t="s">
        <v>23</v>
      </c>
      <c r="G6208" t="s">
        <v>24</v>
      </c>
      <c r="H6208">
        <v>11.75</v>
      </c>
      <c r="I6208">
        <v>0</v>
      </c>
      <c r="J6208" t="s">
        <v>25</v>
      </c>
      <c r="K6208">
        <v>493188</v>
      </c>
      <c r="L6208">
        <v>77</v>
      </c>
      <c r="M6208">
        <v>1</v>
      </c>
      <c r="N6208">
        <v>1</v>
      </c>
      <c r="O6208">
        <v>1</v>
      </c>
      <c r="P6208">
        <v>0</v>
      </c>
      <c r="Q6208">
        <v>0</v>
      </c>
      <c r="R6208" t="s">
        <v>15089</v>
      </c>
    </row>
    <row r="6209" spans="1:19">
      <c r="A6209" t="s">
        <v>15090</v>
      </c>
      <c r="B6209" t="s">
        <v>5095</v>
      </c>
      <c r="C6209" t="s">
        <v>44</v>
      </c>
      <c r="D6209" t="s">
        <v>22</v>
      </c>
      <c r="E6209">
        <v>329.6</v>
      </c>
      <c r="F6209" t="s">
        <v>55</v>
      </c>
      <c r="G6209" t="s">
        <v>40</v>
      </c>
      <c r="H6209">
        <v>9.1199999999999992</v>
      </c>
      <c r="I6209">
        <v>0</v>
      </c>
      <c r="J6209" t="s">
        <v>144</v>
      </c>
      <c r="K6209">
        <v>503670</v>
      </c>
      <c r="L6209">
        <v>17</v>
      </c>
      <c r="M6209">
        <v>0</v>
      </c>
      <c r="N6209">
        <v>0</v>
      </c>
      <c r="O6209">
        <v>0</v>
      </c>
      <c r="P6209">
        <v>0</v>
      </c>
      <c r="Q6209">
        <v>0</v>
      </c>
      <c r="R6209" t="s">
        <v>15091</v>
      </c>
    </row>
    <row r="6210" spans="1:19">
      <c r="A6210" t="s">
        <v>15092</v>
      </c>
      <c r="B6210" t="s">
        <v>2365</v>
      </c>
      <c r="C6210" t="s">
        <v>44</v>
      </c>
      <c r="D6210" t="s">
        <v>70</v>
      </c>
      <c r="E6210">
        <v>92.83</v>
      </c>
      <c r="F6210" t="s">
        <v>23</v>
      </c>
      <c r="G6210" t="s">
        <v>24</v>
      </c>
      <c r="H6210">
        <v>1.2</v>
      </c>
      <c r="I6210">
        <v>0</v>
      </c>
      <c r="J6210" t="s">
        <v>31</v>
      </c>
      <c r="K6210">
        <v>462613</v>
      </c>
      <c r="L6210">
        <v>25</v>
      </c>
      <c r="M6210">
        <v>0</v>
      </c>
      <c r="N6210">
        <v>0</v>
      </c>
      <c r="O6210">
        <v>0</v>
      </c>
      <c r="P6210">
        <v>0</v>
      </c>
      <c r="Q6210">
        <v>0</v>
      </c>
      <c r="R6210" t="s">
        <v>15093</v>
      </c>
    </row>
    <row r="6211" spans="1:19">
      <c r="A6211" t="s">
        <v>15094</v>
      </c>
      <c r="B6211" t="s">
        <v>3332</v>
      </c>
      <c r="C6211" t="s">
        <v>35</v>
      </c>
      <c r="D6211" t="s">
        <v>54</v>
      </c>
      <c r="E6211">
        <v>2466.5700000000002</v>
      </c>
      <c r="F6211" t="s">
        <v>39</v>
      </c>
      <c r="G6211" t="s">
        <v>24</v>
      </c>
      <c r="H6211">
        <v>19.66</v>
      </c>
      <c r="I6211">
        <v>0</v>
      </c>
      <c r="J6211" t="s">
        <v>48</v>
      </c>
      <c r="K6211">
        <v>534591</v>
      </c>
      <c r="L6211">
        <v>18</v>
      </c>
      <c r="M6211">
        <v>0</v>
      </c>
      <c r="N6211">
        <v>0</v>
      </c>
      <c r="O6211">
        <v>0</v>
      </c>
      <c r="P6211">
        <v>0</v>
      </c>
      <c r="Q6211">
        <v>0</v>
      </c>
      <c r="R6211" t="s">
        <v>15095</v>
      </c>
      <c r="S6211" t="s">
        <v>50</v>
      </c>
    </row>
    <row r="6212" spans="1:19">
      <c r="A6212" t="s">
        <v>15096</v>
      </c>
      <c r="B6212" t="s">
        <v>6700</v>
      </c>
      <c r="C6212" t="s">
        <v>29</v>
      </c>
      <c r="D6212" t="s">
        <v>22</v>
      </c>
      <c r="E6212">
        <v>572.26</v>
      </c>
      <c r="F6212" t="s">
        <v>23</v>
      </c>
      <c r="G6212" t="s">
        <v>24</v>
      </c>
      <c r="H6212">
        <v>5.09</v>
      </c>
      <c r="I6212">
        <v>0</v>
      </c>
      <c r="J6212" t="s">
        <v>31</v>
      </c>
      <c r="K6212">
        <v>445831</v>
      </c>
      <c r="L6212">
        <v>17</v>
      </c>
      <c r="M6212">
        <v>0</v>
      </c>
      <c r="N6212">
        <v>0</v>
      </c>
      <c r="O6212">
        <v>0</v>
      </c>
      <c r="P6212">
        <v>0</v>
      </c>
      <c r="Q6212">
        <v>0</v>
      </c>
      <c r="R6212" t="s">
        <v>15097</v>
      </c>
    </row>
    <row r="6213" spans="1:19">
      <c r="A6213" t="s">
        <v>15098</v>
      </c>
      <c r="B6213" t="s">
        <v>2551</v>
      </c>
      <c r="C6213" t="s">
        <v>53</v>
      </c>
      <c r="D6213" t="s">
        <v>54</v>
      </c>
      <c r="E6213">
        <v>440.99</v>
      </c>
      <c r="F6213" t="s">
        <v>39</v>
      </c>
      <c r="G6213" t="s">
        <v>24</v>
      </c>
      <c r="H6213">
        <v>16.3</v>
      </c>
      <c r="I6213">
        <v>0</v>
      </c>
      <c r="J6213" t="s">
        <v>25</v>
      </c>
      <c r="K6213">
        <v>481858</v>
      </c>
      <c r="L6213">
        <v>22</v>
      </c>
      <c r="M6213">
        <v>0</v>
      </c>
      <c r="N6213">
        <v>0</v>
      </c>
      <c r="O6213">
        <v>0</v>
      </c>
      <c r="P6213">
        <v>0</v>
      </c>
      <c r="Q6213">
        <v>0</v>
      </c>
      <c r="R6213" t="s">
        <v>15099</v>
      </c>
      <c r="S6213" t="s">
        <v>50</v>
      </c>
    </row>
    <row r="6214" spans="1:19">
      <c r="A6214" t="s">
        <v>15100</v>
      </c>
      <c r="B6214" t="s">
        <v>4053</v>
      </c>
      <c r="C6214" t="s">
        <v>95</v>
      </c>
      <c r="D6214" t="s">
        <v>70</v>
      </c>
      <c r="E6214">
        <v>558.29</v>
      </c>
      <c r="F6214" t="s">
        <v>23</v>
      </c>
      <c r="G6214" t="s">
        <v>24</v>
      </c>
      <c r="H6214">
        <v>6.06</v>
      </c>
      <c r="I6214">
        <v>0</v>
      </c>
      <c r="J6214" t="s">
        <v>25</v>
      </c>
      <c r="K6214">
        <v>401668</v>
      </c>
      <c r="L6214">
        <v>23</v>
      </c>
      <c r="M6214">
        <v>0</v>
      </c>
      <c r="N6214">
        <v>0</v>
      </c>
      <c r="O6214">
        <v>0</v>
      </c>
      <c r="P6214">
        <v>0</v>
      </c>
      <c r="Q6214">
        <v>0</v>
      </c>
      <c r="R6214" t="s">
        <v>15101</v>
      </c>
    </row>
    <row r="6215" spans="1:19">
      <c r="A6215" t="s">
        <v>15102</v>
      </c>
      <c r="B6215" t="s">
        <v>7610</v>
      </c>
      <c r="C6215" t="s">
        <v>44</v>
      </c>
      <c r="D6215" t="s">
        <v>70</v>
      </c>
      <c r="E6215">
        <v>192.95</v>
      </c>
      <c r="F6215" t="s">
        <v>55</v>
      </c>
      <c r="G6215" t="s">
        <v>40</v>
      </c>
      <c r="H6215">
        <v>0.69</v>
      </c>
      <c r="I6215">
        <v>0</v>
      </c>
      <c r="J6215" t="s">
        <v>25</v>
      </c>
      <c r="K6215">
        <v>507358</v>
      </c>
      <c r="L6215">
        <v>13</v>
      </c>
      <c r="M6215">
        <v>0</v>
      </c>
      <c r="N6215">
        <v>0</v>
      </c>
      <c r="O6215">
        <v>0</v>
      </c>
      <c r="P6215">
        <v>0</v>
      </c>
      <c r="Q6215">
        <v>0</v>
      </c>
      <c r="R6215" t="s">
        <v>15103</v>
      </c>
    </row>
    <row r="6216" spans="1:19">
      <c r="A6216" t="s">
        <v>15104</v>
      </c>
      <c r="B6216" t="s">
        <v>246</v>
      </c>
      <c r="C6216" t="s">
        <v>121</v>
      </c>
      <c r="D6216" t="s">
        <v>54</v>
      </c>
      <c r="E6216">
        <v>253.87</v>
      </c>
      <c r="F6216" t="s">
        <v>39</v>
      </c>
      <c r="G6216" t="s">
        <v>24</v>
      </c>
      <c r="H6216">
        <v>13.34</v>
      </c>
      <c r="I6216">
        <v>0</v>
      </c>
      <c r="J6216" t="s">
        <v>25</v>
      </c>
      <c r="K6216">
        <v>502519</v>
      </c>
      <c r="L6216">
        <v>19</v>
      </c>
      <c r="M6216">
        <v>0</v>
      </c>
      <c r="N6216">
        <v>0</v>
      </c>
      <c r="O6216">
        <v>0</v>
      </c>
      <c r="P6216">
        <v>0</v>
      </c>
      <c r="Q6216">
        <v>0</v>
      </c>
      <c r="R6216" t="s">
        <v>15105</v>
      </c>
      <c r="S6216" t="s">
        <v>50</v>
      </c>
    </row>
    <row r="6217" spans="1:19">
      <c r="A6217" t="s">
        <v>15106</v>
      </c>
      <c r="B6217" t="s">
        <v>11351</v>
      </c>
      <c r="C6217" t="s">
        <v>111</v>
      </c>
      <c r="D6217" t="s">
        <v>70</v>
      </c>
      <c r="E6217">
        <v>100.06</v>
      </c>
      <c r="F6217" t="s">
        <v>55</v>
      </c>
      <c r="G6217" t="s">
        <v>40</v>
      </c>
      <c r="H6217">
        <v>11.03</v>
      </c>
      <c r="I6217">
        <v>0</v>
      </c>
      <c r="J6217" t="s">
        <v>48</v>
      </c>
      <c r="K6217">
        <v>451161</v>
      </c>
      <c r="L6217">
        <v>12</v>
      </c>
      <c r="M6217">
        <v>0</v>
      </c>
      <c r="N6217">
        <v>0</v>
      </c>
      <c r="O6217">
        <v>0</v>
      </c>
      <c r="P6217">
        <v>0</v>
      </c>
      <c r="Q6217">
        <v>0</v>
      </c>
      <c r="R6217" t="s">
        <v>15107</v>
      </c>
    </row>
    <row r="6218" spans="1:19">
      <c r="A6218" t="s">
        <v>15108</v>
      </c>
      <c r="B6218" t="s">
        <v>15109</v>
      </c>
      <c r="C6218" t="s">
        <v>29</v>
      </c>
      <c r="D6218" t="s">
        <v>30</v>
      </c>
      <c r="E6218">
        <v>369.19</v>
      </c>
      <c r="F6218" t="s">
        <v>23</v>
      </c>
      <c r="G6218" t="s">
        <v>24</v>
      </c>
      <c r="H6218">
        <v>1.03</v>
      </c>
      <c r="I6218">
        <v>0</v>
      </c>
      <c r="J6218" t="s">
        <v>31</v>
      </c>
      <c r="K6218">
        <v>436921</v>
      </c>
      <c r="L6218">
        <v>41</v>
      </c>
      <c r="M6218">
        <v>0</v>
      </c>
      <c r="N6218">
        <v>1</v>
      </c>
      <c r="O6218">
        <v>0</v>
      </c>
      <c r="P6218">
        <v>0</v>
      </c>
      <c r="Q6218">
        <v>0</v>
      </c>
      <c r="R6218" t="s">
        <v>15110</v>
      </c>
    </row>
    <row r="6219" spans="1:19">
      <c r="A6219" t="s">
        <v>15111</v>
      </c>
      <c r="B6219" t="s">
        <v>6509</v>
      </c>
      <c r="C6219" t="s">
        <v>35</v>
      </c>
      <c r="D6219" t="s">
        <v>30</v>
      </c>
      <c r="E6219">
        <v>1917.43</v>
      </c>
      <c r="F6219" t="s">
        <v>23</v>
      </c>
      <c r="G6219" t="s">
        <v>24</v>
      </c>
      <c r="H6219">
        <v>3.29</v>
      </c>
      <c r="I6219">
        <v>0</v>
      </c>
      <c r="J6219" t="s">
        <v>31</v>
      </c>
      <c r="K6219">
        <v>525725</v>
      </c>
      <c r="L6219">
        <v>51</v>
      </c>
      <c r="M6219">
        <v>0</v>
      </c>
      <c r="N6219">
        <v>0</v>
      </c>
      <c r="O6219">
        <v>1</v>
      </c>
      <c r="P6219">
        <v>0</v>
      </c>
      <c r="Q6219">
        <v>0</v>
      </c>
      <c r="R6219" t="s">
        <v>15112</v>
      </c>
    </row>
    <row r="6220" spans="1:19">
      <c r="A6220" t="s">
        <v>15113</v>
      </c>
      <c r="B6220" t="s">
        <v>183</v>
      </c>
      <c r="C6220" t="s">
        <v>35</v>
      </c>
      <c r="D6220" t="s">
        <v>22</v>
      </c>
      <c r="E6220">
        <v>72.81</v>
      </c>
      <c r="F6220" t="s">
        <v>23</v>
      </c>
      <c r="G6220" t="s">
        <v>24</v>
      </c>
      <c r="H6220">
        <v>4.46</v>
      </c>
      <c r="I6220">
        <v>0</v>
      </c>
      <c r="J6220" t="s">
        <v>48</v>
      </c>
      <c r="K6220">
        <v>551026</v>
      </c>
      <c r="L6220">
        <v>47</v>
      </c>
      <c r="M6220">
        <v>0</v>
      </c>
      <c r="N6220">
        <v>1</v>
      </c>
      <c r="O6220">
        <v>0</v>
      </c>
      <c r="P6220">
        <v>0</v>
      </c>
      <c r="Q6220">
        <v>0</v>
      </c>
      <c r="R6220" t="s">
        <v>15114</v>
      </c>
    </row>
    <row r="6221" spans="1:19">
      <c r="A6221" t="s">
        <v>15115</v>
      </c>
      <c r="B6221" t="s">
        <v>1121</v>
      </c>
      <c r="C6221" t="s">
        <v>95</v>
      </c>
      <c r="D6221" t="s">
        <v>22</v>
      </c>
      <c r="E6221">
        <v>269.66000000000003</v>
      </c>
      <c r="F6221" t="s">
        <v>23</v>
      </c>
      <c r="G6221" t="s">
        <v>24</v>
      </c>
      <c r="H6221">
        <v>4.8899999999999997</v>
      </c>
      <c r="I6221">
        <v>0</v>
      </c>
      <c r="J6221" t="s">
        <v>25</v>
      </c>
      <c r="K6221">
        <v>404378</v>
      </c>
      <c r="L6221">
        <v>21</v>
      </c>
      <c r="M6221">
        <v>0</v>
      </c>
      <c r="N6221">
        <v>0</v>
      </c>
      <c r="O6221">
        <v>0</v>
      </c>
      <c r="P6221">
        <v>0</v>
      </c>
      <c r="Q6221">
        <v>0</v>
      </c>
      <c r="R6221" t="s">
        <v>15116</v>
      </c>
    </row>
    <row r="6222" spans="1:19">
      <c r="A6222" t="s">
        <v>15117</v>
      </c>
      <c r="B6222" t="s">
        <v>4175</v>
      </c>
      <c r="C6222" t="s">
        <v>60</v>
      </c>
      <c r="D6222" t="s">
        <v>22</v>
      </c>
      <c r="E6222">
        <v>378.15</v>
      </c>
      <c r="F6222" t="s">
        <v>55</v>
      </c>
      <c r="G6222" t="s">
        <v>40</v>
      </c>
      <c r="H6222">
        <v>2.37</v>
      </c>
      <c r="I6222">
        <v>0</v>
      </c>
      <c r="J6222" t="s">
        <v>31</v>
      </c>
      <c r="K6222">
        <v>520510</v>
      </c>
      <c r="L6222">
        <v>19</v>
      </c>
      <c r="M6222">
        <v>0</v>
      </c>
      <c r="N6222">
        <v>0</v>
      </c>
      <c r="O6222">
        <v>0</v>
      </c>
      <c r="P6222">
        <v>0</v>
      </c>
      <c r="Q6222">
        <v>0</v>
      </c>
      <c r="R6222" t="s">
        <v>15118</v>
      </c>
    </row>
    <row r="6223" spans="1:19">
      <c r="A6223" t="s">
        <v>15119</v>
      </c>
      <c r="B6223" t="s">
        <v>1469</v>
      </c>
      <c r="C6223" t="s">
        <v>21</v>
      </c>
      <c r="D6223" t="s">
        <v>30</v>
      </c>
      <c r="E6223">
        <v>558.87</v>
      </c>
      <c r="F6223" t="s">
        <v>23</v>
      </c>
      <c r="G6223" t="s">
        <v>24</v>
      </c>
      <c r="H6223">
        <v>10.63</v>
      </c>
      <c r="I6223">
        <v>0</v>
      </c>
      <c r="J6223" t="s">
        <v>48</v>
      </c>
      <c r="K6223">
        <v>408713</v>
      </c>
      <c r="L6223">
        <v>16</v>
      </c>
      <c r="M6223">
        <v>0</v>
      </c>
      <c r="N6223">
        <v>0</v>
      </c>
      <c r="O6223">
        <v>0</v>
      </c>
      <c r="P6223">
        <v>0</v>
      </c>
      <c r="Q6223">
        <v>0</v>
      </c>
      <c r="R6223" t="s">
        <v>15120</v>
      </c>
    </row>
    <row r="6224" spans="1:19">
      <c r="A6224" t="s">
        <v>15121</v>
      </c>
      <c r="B6224" t="s">
        <v>3321</v>
      </c>
      <c r="C6224" t="s">
        <v>53</v>
      </c>
      <c r="D6224" t="s">
        <v>70</v>
      </c>
      <c r="E6224">
        <v>156.12</v>
      </c>
      <c r="F6224" t="s">
        <v>23</v>
      </c>
      <c r="G6224" t="s">
        <v>24</v>
      </c>
      <c r="H6224">
        <v>2.77</v>
      </c>
      <c r="I6224">
        <v>0</v>
      </c>
      <c r="J6224" t="s">
        <v>48</v>
      </c>
      <c r="K6224">
        <v>543978</v>
      </c>
      <c r="L6224">
        <v>21</v>
      </c>
      <c r="M6224">
        <v>0</v>
      </c>
      <c r="N6224">
        <v>0</v>
      </c>
      <c r="O6224">
        <v>0</v>
      </c>
      <c r="P6224">
        <v>0</v>
      </c>
      <c r="Q6224">
        <v>0</v>
      </c>
      <c r="R6224" t="s">
        <v>15122</v>
      </c>
    </row>
    <row r="6225" spans="1:19">
      <c r="A6225" t="s">
        <v>15123</v>
      </c>
      <c r="B6225" t="s">
        <v>4015</v>
      </c>
      <c r="C6225" t="s">
        <v>60</v>
      </c>
      <c r="D6225" t="s">
        <v>30</v>
      </c>
      <c r="E6225">
        <v>648.16999999999996</v>
      </c>
      <c r="F6225" t="s">
        <v>39</v>
      </c>
      <c r="G6225" t="s">
        <v>40</v>
      </c>
      <c r="H6225">
        <v>10.6</v>
      </c>
      <c r="I6225">
        <v>0</v>
      </c>
      <c r="J6225" t="s">
        <v>31</v>
      </c>
      <c r="K6225">
        <v>401643</v>
      </c>
      <c r="L6225">
        <v>22</v>
      </c>
      <c r="M6225">
        <v>0</v>
      </c>
      <c r="N6225">
        <v>0</v>
      </c>
      <c r="O6225">
        <v>0</v>
      </c>
      <c r="P6225">
        <v>0</v>
      </c>
      <c r="Q6225">
        <v>0</v>
      </c>
      <c r="R6225" t="s">
        <v>15124</v>
      </c>
    </row>
    <row r="6226" spans="1:19">
      <c r="A6226" t="s">
        <v>15125</v>
      </c>
      <c r="B6226" t="s">
        <v>1397</v>
      </c>
      <c r="C6226" t="s">
        <v>29</v>
      </c>
      <c r="D6226" t="s">
        <v>22</v>
      </c>
      <c r="E6226">
        <v>860.66</v>
      </c>
      <c r="F6226" t="s">
        <v>23</v>
      </c>
      <c r="G6226" t="s">
        <v>24</v>
      </c>
      <c r="H6226">
        <v>2.15</v>
      </c>
      <c r="I6226">
        <v>0</v>
      </c>
      <c r="J6226" t="s">
        <v>144</v>
      </c>
      <c r="K6226">
        <v>516681</v>
      </c>
      <c r="L6226">
        <v>19</v>
      </c>
      <c r="M6226">
        <v>0</v>
      </c>
      <c r="N6226">
        <v>0</v>
      </c>
      <c r="O6226">
        <v>0</v>
      </c>
      <c r="P6226">
        <v>0</v>
      </c>
      <c r="Q6226">
        <v>0</v>
      </c>
      <c r="R6226" t="s">
        <v>15126</v>
      </c>
    </row>
    <row r="6227" spans="1:19">
      <c r="A6227" t="s">
        <v>15127</v>
      </c>
      <c r="B6227" t="s">
        <v>15128</v>
      </c>
      <c r="C6227" t="s">
        <v>21</v>
      </c>
      <c r="D6227" t="s">
        <v>70</v>
      </c>
      <c r="E6227">
        <v>460.39</v>
      </c>
      <c r="F6227" t="s">
        <v>55</v>
      </c>
      <c r="G6227" t="s">
        <v>24</v>
      </c>
      <c r="H6227">
        <v>2.2200000000000002</v>
      </c>
      <c r="I6227">
        <v>0</v>
      </c>
      <c r="J6227" t="s">
        <v>25</v>
      </c>
      <c r="K6227">
        <v>426162</v>
      </c>
      <c r="L6227">
        <v>16</v>
      </c>
      <c r="M6227">
        <v>0</v>
      </c>
      <c r="N6227">
        <v>0</v>
      </c>
      <c r="O6227">
        <v>0</v>
      </c>
      <c r="P6227">
        <v>0</v>
      </c>
      <c r="Q6227">
        <v>0</v>
      </c>
      <c r="R6227" t="s">
        <v>15129</v>
      </c>
      <c r="S6227" t="s">
        <v>57</v>
      </c>
    </row>
    <row r="6228" spans="1:19">
      <c r="A6228" t="s">
        <v>15130</v>
      </c>
      <c r="B6228" t="s">
        <v>15131</v>
      </c>
      <c r="C6228" t="s">
        <v>53</v>
      </c>
      <c r="D6228" t="s">
        <v>30</v>
      </c>
      <c r="E6228">
        <v>405.69</v>
      </c>
      <c r="F6228" t="s">
        <v>23</v>
      </c>
      <c r="G6228" t="s">
        <v>24</v>
      </c>
      <c r="H6228">
        <v>8.09</v>
      </c>
      <c r="I6228">
        <v>0</v>
      </c>
      <c r="J6228" t="s">
        <v>31</v>
      </c>
      <c r="K6228">
        <v>520665</v>
      </c>
      <c r="L6228">
        <v>38</v>
      </c>
      <c r="M6228">
        <v>0</v>
      </c>
      <c r="N6228">
        <v>1</v>
      </c>
      <c r="O6228">
        <v>0</v>
      </c>
      <c r="P6228">
        <v>0</v>
      </c>
      <c r="Q6228">
        <v>0</v>
      </c>
      <c r="R6228" t="s">
        <v>15132</v>
      </c>
    </row>
    <row r="6229" spans="1:19">
      <c r="A6229" t="s">
        <v>15133</v>
      </c>
      <c r="B6229" t="s">
        <v>7513</v>
      </c>
      <c r="C6229" t="s">
        <v>44</v>
      </c>
      <c r="D6229" t="s">
        <v>70</v>
      </c>
      <c r="E6229">
        <v>155.44</v>
      </c>
      <c r="F6229" t="s">
        <v>23</v>
      </c>
      <c r="G6229" t="s">
        <v>24</v>
      </c>
      <c r="H6229">
        <v>0.85</v>
      </c>
      <c r="I6229">
        <v>0</v>
      </c>
      <c r="J6229" t="s">
        <v>31</v>
      </c>
      <c r="K6229">
        <v>411571</v>
      </c>
      <c r="L6229">
        <v>21</v>
      </c>
      <c r="M6229">
        <v>0</v>
      </c>
      <c r="N6229">
        <v>0</v>
      </c>
      <c r="O6229">
        <v>0</v>
      </c>
      <c r="P6229">
        <v>0</v>
      </c>
      <c r="Q6229">
        <v>0</v>
      </c>
      <c r="R6229" t="s">
        <v>15134</v>
      </c>
    </row>
    <row r="6230" spans="1:19">
      <c r="A6230" t="s">
        <v>15135</v>
      </c>
      <c r="B6230" t="s">
        <v>7557</v>
      </c>
      <c r="C6230" t="s">
        <v>44</v>
      </c>
      <c r="D6230" t="s">
        <v>70</v>
      </c>
      <c r="E6230">
        <v>264.60000000000002</v>
      </c>
      <c r="F6230" t="s">
        <v>23</v>
      </c>
      <c r="G6230" t="s">
        <v>24</v>
      </c>
      <c r="H6230">
        <v>8.8800000000000008</v>
      </c>
      <c r="I6230">
        <v>0</v>
      </c>
      <c r="J6230" t="s">
        <v>31</v>
      </c>
      <c r="K6230">
        <v>533550</v>
      </c>
      <c r="L6230">
        <v>11</v>
      </c>
      <c r="M6230">
        <v>0</v>
      </c>
      <c r="N6230">
        <v>0</v>
      </c>
      <c r="O6230">
        <v>0</v>
      </c>
      <c r="P6230">
        <v>0</v>
      </c>
      <c r="Q6230">
        <v>0</v>
      </c>
      <c r="R6230" t="s">
        <v>15136</v>
      </c>
    </row>
    <row r="6231" spans="1:19">
      <c r="A6231" t="s">
        <v>15137</v>
      </c>
      <c r="B6231" t="s">
        <v>11843</v>
      </c>
      <c r="C6231" t="s">
        <v>128</v>
      </c>
      <c r="D6231" t="s">
        <v>22</v>
      </c>
      <c r="E6231">
        <v>456.6</v>
      </c>
      <c r="F6231" t="s">
        <v>23</v>
      </c>
      <c r="G6231" t="s">
        <v>24</v>
      </c>
      <c r="H6231">
        <v>8.31</v>
      </c>
      <c r="I6231">
        <v>0</v>
      </c>
      <c r="J6231" t="s">
        <v>48</v>
      </c>
      <c r="K6231">
        <v>401524</v>
      </c>
      <c r="L6231">
        <v>15</v>
      </c>
      <c r="M6231">
        <v>0</v>
      </c>
      <c r="N6231">
        <v>0</v>
      </c>
      <c r="O6231">
        <v>0</v>
      </c>
      <c r="P6231">
        <v>0</v>
      </c>
      <c r="Q6231">
        <v>0</v>
      </c>
      <c r="R6231" t="s">
        <v>15138</v>
      </c>
    </row>
    <row r="6232" spans="1:19">
      <c r="A6232" t="s">
        <v>15139</v>
      </c>
      <c r="B6232" t="s">
        <v>15140</v>
      </c>
      <c r="C6232" t="s">
        <v>121</v>
      </c>
      <c r="D6232" t="s">
        <v>30</v>
      </c>
      <c r="E6232">
        <v>144.12</v>
      </c>
      <c r="F6232" t="s">
        <v>23</v>
      </c>
      <c r="G6232" t="s">
        <v>24</v>
      </c>
      <c r="H6232">
        <v>5.07</v>
      </c>
      <c r="I6232">
        <v>0</v>
      </c>
      <c r="J6232" t="s">
        <v>31</v>
      </c>
      <c r="K6232">
        <v>416672</v>
      </c>
      <c r="L6232">
        <v>22</v>
      </c>
      <c r="M6232">
        <v>0</v>
      </c>
      <c r="N6232">
        <v>0</v>
      </c>
      <c r="O6232">
        <v>0</v>
      </c>
      <c r="P6232">
        <v>0</v>
      </c>
      <c r="Q6232">
        <v>0</v>
      </c>
      <c r="R6232" t="s">
        <v>15141</v>
      </c>
    </row>
    <row r="6233" spans="1:19">
      <c r="A6233" t="s">
        <v>15142</v>
      </c>
      <c r="B6233" t="s">
        <v>316</v>
      </c>
      <c r="C6233" t="s">
        <v>121</v>
      </c>
      <c r="D6233" t="s">
        <v>70</v>
      </c>
      <c r="E6233">
        <v>1955.92</v>
      </c>
      <c r="F6233" t="s">
        <v>39</v>
      </c>
      <c r="G6233" t="s">
        <v>24</v>
      </c>
      <c r="H6233">
        <v>5.76</v>
      </c>
      <c r="I6233">
        <v>0</v>
      </c>
      <c r="J6233" t="s">
        <v>25</v>
      </c>
      <c r="K6233">
        <v>464146</v>
      </c>
      <c r="L6233">
        <v>21</v>
      </c>
      <c r="M6233">
        <v>0</v>
      </c>
      <c r="N6233">
        <v>0</v>
      </c>
      <c r="O6233">
        <v>0</v>
      </c>
      <c r="P6233">
        <v>0</v>
      </c>
      <c r="Q6233">
        <v>0</v>
      </c>
      <c r="R6233" t="s">
        <v>15143</v>
      </c>
      <c r="S6233" t="s">
        <v>50</v>
      </c>
    </row>
    <row r="6234" spans="1:19">
      <c r="A6234" t="s">
        <v>15144</v>
      </c>
      <c r="B6234" t="s">
        <v>6628</v>
      </c>
      <c r="C6234" t="s">
        <v>35</v>
      </c>
      <c r="D6234" t="s">
        <v>70</v>
      </c>
      <c r="E6234">
        <v>982.12</v>
      </c>
      <c r="F6234" t="s">
        <v>55</v>
      </c>
      <c r="G6234" t="s">
        <v>40</v>
      </c>
      <c r="H6234">
        <v>4.13</v>
      </c>
      <c r="I6234">
        <v>0</v>
      </c>
      <c r="J6234" t="s">
        <v>25</v>
      </c>
      <c r="K6234">
        <v>532160</v>
      </c>
      <c r="L6234">
        <v>17</v>
      </c>
      <c r="M6234">
        <v>0</v>
      </c>
      <c r="N6234">
        <v>0</v>
      </c>
      <c r="O6234">
        <v>0</v>
      </c>
      <c r="P6234">
        <v>0</v>
      </c>
      <c r="Q6234">
        <v>0</v>
      </c>
      <c r="R6234" t="s">
        <v>15145</v>
      </c>
    </row>
    <row r="6235" spans="1:19">
      <c r="A6235" t="s">
        <v>15146</v>
      </c>
      <c r="B6235" t="s">
        <v>1055</v>
      </c>
      <c r="C6235" t="s">
        <v>44</v>
      </c>
      <c r="D6235" t="s">
        <v>30</v>
      </c>
      <c r="E6235">
        <v>2540.65</v>
      </c>
      <c r="F6235" t="s">
        <v>55</v>
      </c>
      <c r="G6235" t="s">
        <v>24</v>
      </c>
      <c r="H6235">
        <v>11.16</v>
      </c>
      <c r="I6235">
        <v>0</v>
      </c>
      <c r="J6235" t="s">
        <v>48</v>
      </c>
      <c r="K6235">
        <v>450897</v>
      </c>
      <c r="L6235">
        <v>49</v>
      </c>
      <c r="M6235">
        <v>0</v>
      </c>
      <c r="N6235">
        <v>0</v>
      </c>
      <c r="O6235">
        <v>1</v>
      </c>
      <c r="P6235">
        <v>0</v>
      </c>
      <c r="Q6235">
        <v>0</v>
      </c>
      <c r="R6235" t="s">
        <v>15147</v>
      </c>
      <c r="S6235" t="s">
        <v>57</v>
      </c>
    </row>
    <row r="6236" spans="1:19">
      <c r="A6236" t="s">
        <v>15148</v>
      </c>
      <c r="B6236" t="s">
        <v>11806</v>
      </c>
      <c r="C6236" t="s">
        <v>29</v>
      </c>
      <c r="D6236" t="s">
        <v>30</v>
      </c>
      <c r="E6236">
        <v>164.66</v>
      </c>
      <c r="F6236" t="s">
        <v>23</v>
      </c>
      <c r="G6236" t="s">
        <v>24</v>
      </c>
      <c r="H6236">
        <v>8.6</v>
      </c>
      <c r="I6236">
        <v>0</v>
      </c>
      <c r="J6236" t="s">
        <v>25</v>
      </c>
      <c r="K6236">
        <v>533073</v>
      </c>
      <c r="L6236">
        <v>51</v>
      </c>
      <c r="M6236">
        <v>0</v>
      </c>
      <c r="N6236">
        <v>0</v>
      </c>
      <c r="O6236">
        <v>1</v>
      </c>
      <c r="P6236">
        <v>0</v>
      </c>
      <c r="Q6236">
        <v>0</v>
      </c>
      <c r="R6236" t="s">
        <v>15149</v>
      </c>
    </row>
    <row r="6237" spans="1:19">
      <c r="A6237" t="s">
        <v>15150</v>
      </c>
      <c r="B6237" t="s">
        <v>11801</v>
      </c>
      <c r="C6237" t="s">
        <v>111</v>
      </c>
      <c r="D6237" t="s">
        <v>30</v>
      </c>
      <c r="E6237">
        <v>285.74</v>
      </c>
      <c r="F6237" t="s">
        <v>39</v>
      </c>
      <c r="G6237" t="s">
        <v>40</v>
      </c>
      <c r="H6237">
        <v>6.63</v>
      </c>
      <c r="I6237">
        <v>0</v>
      </c>
      <c r="J6237" t="s">
        <v>25</v>
      </c>
      <c r="K6237">
        <v>440650</v>
      </c>
      <c r="L6237">
        <v>20</v>
      </c>
      <c r="M6237">
        <v>0</v>
      </c>
      <c r="N6237">
        <v>0</v>
      </c>
      <c r="O6237">
        <v>0</v>
      </c>
      <c r="P6237">
        <v>0</v>
      </c>
      <c r="Q6237">
        <v>0</v>
      </c>
      <c r="R6237" t="s">
        <v>15151</v>
      </c>
    </row>
    <row r="6238" spans="1:19">
      <c r="A6238" t="s">
        <v>15152</v>
      </c>
      <c r="B6238" t="s">
        <v>9414</v>
      </c>
      <c r="C6238" t="s">
        <v>44</v>
      </c>
      <c r="D6238" t="s">
        <v>30</v>
      </c>
      <c r="E6238">
        <v>697.67</v>
      </c>
      <c r="F6238" t="s">
        <v>23</v>
      </c>
      <c r="G6238" t="s">
        <v>24</v>
      </c>
      <c r="H6238">
        <v>2.16</v>
      </c>
      <c r="I6238">
        <v>0</v>
      </c>
      <c r="J6238" t="s">
        <v>48</v>
      </c>
      <c r="K6238">
        <v>515135</v>
      </c>
      <c r="L6238">
        <v>19</v>
      </c>
      <c r="M6238">
        <v>0</v>
      </c>
      <c r="N6238">
        <v>0</v>
      </c>
      <c r="O6238">
        <v>0</v>
      </c>
      <c r="P6238">
        <v>0</v>
      </c>
      <c r="Q6238">
        <v>0</v>
      </c>
      <c r="R6238" t="s">
        <v>15153</v>
      </c>
    </row>
    <row r="6239" spans="1:19">
      <c r="A6239" t="s">
        <v>15154</v>
      </c>
      <c r="B6239" t="s">
        <v>13848</v>
      </c>
      <c r="C6239" t="s">
        <v>29</v>
      </c>
      <c r="D6239" t="s">
        <v>30</v>
      </c>
      <c r="E6239">
        <v>1248.5899999999999</v>
      </c>
      <c r="F6239" t="s">
        <v>23</v>
      </c>
      <c r="G6239" t="s">
        <v>24</v>
      </c>
      <c r="H6239">
        <v>4.2300000000000004</v>
      </c>
      <c r="I6239">
        <v>0</v>
      </c>
      <c r="J6239" t="s">
        <v>31</v>
      </c>
      <c r="K6239">
        <v>474960</v>
      </c>
      <c r="L6239">
        <v>18</v>
      </c>
      <c r="M6239">
        <v>0</v>
      </c>
      <c r="N6239">
        <v>0</v>
      </c>
      <c r="O6239">
        <v>0</v>
      </c>
      <c r="P6239">
        <v>0</v>
      </c>
      <c r="Q6239">
        <v>0</v>
      </c>
      <c r="R6239" t="s">
        <v>15155</v>
      </c>
    </row>
    <row r="6240" spans="1:19">
      <c r="A6240" t="s">
        <v>15156</v>
      </c>
      <c r="B6240" t="s">
        <v>4499</v>
      </c>
      <c r="C6240" t="s">
        <v>121</v>
      </c>
      <c r="D6240" t="s">
        <v>70</v>
      </c>
      <c r="E6240">
        <v>103.14</v>
      </c>
      <c r="F6240" t="s">
        <v>23</v>
      </c>
      <c r="G6240" t="s">
        <v>24</v>
      </c>
      <c r="H6240">
        <v>10.44</v>
      </c>
      <c r="I6240">
        <v>0</v>
      </c>
      <c r="J6240" t="s">
        <v>31</v>
      </c>
      <c r="K6240">
        <v>507488</v>
      </c>
      <c r="L6240">
        <v>17</v>
      </c>
      <c r="M6240">
        <v>0</v>
      </c>
      <c r="N6240">
        <v>0</v>
      </c>
      <c r="O6240">
        <v>0</v>
      </c>
      <c r="P6240">
        <v>0</v>
      </c>
      <c r="Q6240">
        <v>0</v>
      </c>
      <c r="R6240" t="s">
        <v>15157</v>
      </c>
    </row>
    <row r="6241" spans="1:19">
      <c r="A6241" t="s">
        <v>15158</v>
      </c>
      <c r="B6241" t="s">
        <v>15159</v>
      </c>
      <c r="C6241" t="s">
        <v>121</v>
      </c>
      <c r="D6241" t="s">
        <v>22</v>
      </c>
      <c r="E6241">
        <v>309.02</v>
      </c>
      <c r="F6241" t="s">
        <v>23</v>
      </c>
      <c r="G6241" t="s">
        <v>24</v>
      </c>
      <c r="H6241">
        <v>11.97</v>
      </c>
      <c r="I6241">
        <v>0</v>
      </c>
      <c r="J6241" t="s">
        <v>31</v>
      </c>
      <c r="K6241">
        <v>477886</v>
      </c>
      <c r="L6241">
        <v>23</v>
      </c>
      <c r="M6241">
        <v>0</v>
      </c>
      <c r="N6241">
        <v>0</v>
      </c>
      <c r="O6241">
        <v>0</v>
      </c>
      <c r="P6241">
        <v>0</v>
      </c>
      <c r="Q6241">
        <v>0</v>
      </c>
      <c r="R6241" t="s">
        <v>15160</v>
      </c>
    </row>
    <row r="6242" spans="1:19">
      <c r="A6242" t="s">
        <v>15161</v>
      </c>
      <c r="B6242" t="s">
        <v>1558</v>
      </c>
      <c r="C6242" t="s">
        <v>60</v>
      </c>
      <c r="D6242" t="s">
        <v>22</v>
      </c>
      <c r="E6242">
        <v>275.89999999999998</v>
      </c>
      <c r="F6242" t="s">
        <v>23</v>
      </c>
      <c r="G6242" t="s">
        <v>24</v>
      </c>
      <c r="H6242">
        <v>4.97</v>
      </c>
      <c r="I6242">
        <v>0</v>
      </c>
      <c r="J6242" t="s">
        <v>31</v>
      </c>
      <c r="K6242">
        <v>408461</v>
      </c>
      <c r="L6242">
        <v>50</v>
      </c>
      <c r="M6242">
        <v>1</v>
      </c>
      <c r="N6242">
        <v>0</v>
      </c>
      <c r="O6242">
        <v>0</v>
      </c>
      <c r="P6242">
        <v>0</v>
      </c>
      <c r="Q6242">
        <v>1</v>
      </c>
      <c r="R6242" t="s">
        <v>15162</v>
      </c>
    </row>
    <row r="6243" spans="1:19">
      <c r="A6243" t="s">
        <v>15163</v>
      </c>
      <c r="B6243" t="s">
        <v>7080</v>
      </c>
      <c r="C6243" t="s">
        <v>29</v>
      </c>
      <c r="D6243" t="s">
        <v>30</v>
      </c>
      <c r="E6243">
        <v>760.44</v>
      </c>
      <c r="F6243" t="s">
        <v>55</v>
      </c>
      <c r="G6243" t="s">
        <v>40</v>
      </c>
      <c r="H6243">
        <v>7.92</v>
      </c>
      <c r="I6243">
        <v>0</v>
      </c>
      <c r="J6243" t="s">
        <v>25</v>
      </c>
      <c r="K6243">
        <v>425477</v>
      </c>
      <c r="L6243">
        <v>14</v>
      </c>
      <c r="M6243">
        <v>0</v>
      </c>
      <c r="N6243">
        <v>0</v>
      </c>
      <c r="O6243">
        <v>0</v>
      </c>
      <c r="P6243">
        <v>0</v>
      </c>
      <c r="Q6243">
        <v>0</v>
      </c>
      <c r="R6243" t="s">
        <v>15164</v>
      </c>
    </row>
    <row r="6244" spans="1:19">
      <c r="A6244" t="s">
        <v>15165</v>
      </c>
      <c r="B6244" t="s">
        <v>10762</v>
      </c>
      <c r="C6244" t="s">
        <v>53</v>
      </c>
      <c r="D6244" t="s">
        <v>30</v>
      </c>
      <c r="E6244">
        <v>989.32</v>
      </c>
      <c r="F6244" t="s">
        <v>23</v>
      </c>
      <c r="G6244" t="s">
        <v>24</v>
      </c>
      <c r="H6244">
        <v>1.62</v>
      </c>
      <c r="I6244">
        <v>0</v>
      </c>
      <c r="J6244" t="s">
        <v>31</v>
      </c>
      <c r="K6244">
        <v>454010</v>
      </c>
      <c r="L6244">
        <v>14</v>
      </c>
      <c r="M6244">
        <v>0</v>
      </c>
      <c r="N6244">
        <v>0</v>
      </c>
      <c r="O6244">
        <v>0</v>
      </c>
      <c r="P6244">
        <v>0</v>
      </c>
      <c r="Q6244">
        <v>0</v>
      </c>
      <c r="R6244" t="s">
        <v>15166</v>
      </c>
    </row>
    <row r="6245" spans="1:19">
      <c r="A6245" t="s">
        <v>15167</v>
      </c>
      <c r="B6245" t="s">
        <v>15168</v>
      </c>
      <c r="C6245" t="s">
        <v>29</v>
      </c>
      <c r="D6245" t="s">
        <v>54</v>
      </c>
      <c r="E6245">
        <v>304.88</v>
      </c>
      <c r="F6245" t="s">
        <v>23</v>
      </c>
      <c r="G6245" t="s">
        <v>24</v>
      </c>
      <c r="H6245">
        <v>10.59</v>
      </c>
      <c r="I6245">
        <v>0</v>
      </c>
      <c r="J6245" t="s">
        <v>25</v>
      </c>
      <c r="K6245">
        <v>514728</v>
      </c>
      <c r="L6245">
        <v>10</v>
      </c>
      <c r="M6245">
        <v>0</v>
      </c>
      <c r="N6245">
        <v>0</v>
      </c>
      <c r="O6245">
        <v>0</v>
      </c>
      <c r="P6245">
        <v>0</v>
      </c>
      <c r="Q6245">
        <v>0</v>
      </c>
      <c r="R6245" t="s">
        <v>15169</v>
      </c>
    </row>
    <row r="6246" spans="1:19">
      <c r="A6246" t="s">
        <v>15170</v>
      </c>
      <c r="B6246" t="s">
        <v>9991</v>
      </c>
      <c r="C6246" t="s">
        <v>21</v>
      </c>
      <c r="D6246" t="s">
        <v>54</v>
      </c>
      <c r="E6246">
        <v>153.22</v>
      </c>
      <c r="F6246" t="s">
        <v>39</v>
      </c>
      <c r="G6246" t="s">
        <v>40</v>
      </c>
      <c r="H6246">
        <v>8.81</v>
      </c>
      <c r="I6246">
        <v>0</v>
      </c>
      <c r="J6246" t="s">
        <v>25</v>
      </c>
      <c r="K6246">
        <v>432295</v>
      </c>
      <c r="L6246">
        <v>18</v>
      </c>
      <c r="M6246">
        <v>0</v>
      </c>
      <c r="N6246">
        <v>0</v>
      </c>
      <c r="O6246">
        <v>0</v>
      </c>
      <c r="P6246">
        <v>0</v>
      </c>
      <c r="Q6246">
        <v>0</v>
      </c>
      <c r="R6246" t="s">
        <v>15171</v>
      </c>
    </row>
    <row r="6247" spans="1:19">
      <c r="A6247" t="s">
        <v>15172</v>
      </c>
      <c r="B6247" t="s">
        <v>5070</v>
      </c>
      <c r="C6247" t="s">
        <v>29</v>
      </c>
      <c r="D6247" t="s">
        <v>70</v>
      </c>
      <c r="E6247">
        <v>855.57</v>
      </c>
      <c r="F6247" t="s">
        <v>23</v>
      </c>
      <c r="G6247" t="s">
        <v>24</v>
      </c>
      <c r="H6247">
        <v>2.2400000000000002</v>
      </c>
      <c r="I6247">
        <v>0</v>
      </c>
      <c r="J6247" t="s">
        <v>31</v>
      </c>
      <c r="K6247">
        <v>539865</v>
      </c>
      <c r="L6247">
        <v>11</v>
      </c>
      <c r="M6247">
        <v>0</v>
      </c>
      <c r="N6247">
        <v>0</v>
      </c>
      <c r="O6247">
        <v>0</v>
      </c>
      <c r="P6247">
        <v>0</v>
      </c>
      <c r="Q6247">
        <v>0</v>
      </c>
      <c r="R6247" t="s">
        <v>15173</v>
      </c>
    </row>
    <row r="6248" spans="1:19">
      <c r="A6248" t="s">
        <v>15174</v>
      </c>
      <c r="B6248" t="s">
        <v>15175</v>
      </c>
      <c r="C6248" t="s">
        <v>21</v>
      </c>
      <c r="D6248" t="s">
        <v>54</v>
      </c>
      <c r="E6248">
        <v>208.64</v>
      </c>
      <c r="F6248" t="s">
        <v>23</v>
      </c>
      <c r="G6248" t="s">
        <v>24</v>
      </c>
      <c r="H6248">
        <v>15.08</v>
      </c>
      <c r="I6248">
        <v>0</v>
      </c>
      <c r="J6248" t="s">
        <v>31</v>
      </c>
      <c r="K6248">
        <v>434521</v>
      </c>
      <c r="L6248">
        <v>11</v>
      </c>
      <c r="M6248">
        <v>0</v>
      </c>
      <c r="N6248">
        <v>0</v>
      </c>
      <c r="O6248">
        <v>0</v>
      </c>
      <c r="P6248">
        <v>0</v>
      </c>
      <c r="Q6248">
        <v>0</v>
      </c>
      <c r="R6248" t="s">
        <v>15176</v>
      </c>
    </row>
    <row r="6249" spans="1:19">
      <c r="A6249" t="s">
        <v>15177</v>
      </c>
      <c r="B6249" t="s">
        <v>15178</v>
      </c>
      <c r="C6249" t="s">
        <v>60</v>
      </c>
      <c r="D6249" t="s">
        <v>54</v>
      </c>
      <c r="E6249">
        <v>666.59</v>
      </c>
      <c r="F6249" t="s">
        <v>39</v>
      </c>
      <c r="G6249" t="s">
        <v>24</v>
      </c>
      <c r="H6249">
        <v>19.95</v>
      </c>
      <c r="I6249">
        <v>0</v>
      </c>
      <c r="J6249" t="s">
        <v>48</v>
      </c>
      <c r="K6249">
        <v>537063</v>
      </c>
      <c r="L6249">
        <v>19</v>
      </c>
      <c r="M6249">
        <v>0</v>
      </c>
      <c r="N6249">
        <v>0</v>
      </c>
      <c r="O6249">
        <v>0</v>
      </c>
      <c r="P6249">
        <v>0</v>
      </c>
      <c r="Q6249">
        <v>0</v>
      </c>
      <c r="R6249" t="s">
        <v>15179</v>
      </c>
      <c r="S6249" t="s">
        <v>50</v>
      </c>
    </row>
    <row r="6250" spans="1:19">
      <c r="A6250" t="s">
        <v>15180</v>
      </c>
      <c r="B6250" t="s">
        <v>4627</v>
      </c>
      <c r="C6250" t="s">
        <v>121</v>
      </c>
      <c r="D6250" t="s">
        <v>70</v>
      </c>
      <c r="E6250">
        <v>349.65</v>
      </c>
      <c r="F6250" t="s">
        <v>55</v>
      </c>
      <c r="G6250" t="s">
        <v>40</v>
      </c>
      <c r="H6250">
        <v>4.28</v>
      </c>
      <c r="I6250">
        <v>0</v>
      </c>
      <c r="J6250" t="s">
        <v>144</v>
      </c>
      <c r="K6250">
        <v>553579</v>
      </c>
      <c r="L6250">
        <v>18</v>
      </c>
      <c r="M6250">
        <v>0</v>
      </c>
      <c r="N6250">
        <v>0</v>
      </c>
      <c r="O6250">
        <v>0</v>
      </c>
      <c r="P6250">
        <v>0</v>
      </c>
      <c r="Q6250">
        <v>0</v>
      </c>
      <c r="R6250" t="s">
        <v>15181</v>
      </c>
    </row>
    <row r="6251" spans="1:19">
      <c r="A6251" t="s">
        <v>15182</v>
      </c>
      <c r="B6251" t="s">
        <v>6185</v>
      </c>
      <c r="C6251" t="s">
        <v>53</v>
      </c>
      <c r="D6251" t="s">
        <v>30</v>
      </c>
      <c r="E6251">
        <v>1176.08</v>
      </c>
      <c r="F6251" t="s">
        <v>23</v>
      </c>
      <c r="G6251" t="s">
        <v>24</v>
      </c>
      <c r="H6251">
        <v>4.95</v>
      </c>
      <c r="I6251">
        <v>0</v>
      </c>
      <c r="J6251" t="s">
        <v>48</v>
      </c>
      <c r="K6251">
        <v>477845</v>
      </c>
      <c r="L6251">
        <v>16</v>
      </c>
      <c r="M6251">
        <v>0</v>
      </c>
      <c r="N6251">
        <v>0</v>
      </c>
      <c r="O6251">
        <v>0</v>
      </c>
      <c r="P6251">
        <v>0</v>
      </c>
      <c r="Q6251">
        <v>0</v>
      </c>
      <c r="R6251" t="s">
        <v>15183</v>
      </c>
    </row>
    <row r="6252" spans="1:19">
      <c r="A6252" t="s">
        <v>15184</v>
      </c>
      <c r="B6252" t="s">
        <v>15185</v>
      </c>
      <c r="C6252" t="s">
        <v>35</v>
      </c>
      <c r="D6252" t="s">
        <v>54</v>
      </c>
      <c r="E6252">
        <v>383.06</v>
      </c>
      <c r="F6252" t="s">
        <v>55</v>
      </c>
      <c r="G6252" t="s">
        <v>40</v>
      </c>
      <c r="H6252">
        <v>13.95</v>
      </c>
      <c r="I6252">
        <v>0</v>
      </c>
      <c r="J6252" t="s">
        <v>25</v>
      </c>
      <c r="K6252">
        <v>407284</v>
      </c>
      <c r="L6252">
        <v>25</v>
      </c>
      <c r="M6252">
        <v>0</v>
      </c>
      <c r="N6252">
        <v>0</v>
      </c>
      <c r="O6252">
        <v>0</v>
      </c>
      <c r="P6252">
        <v>0</v>
      </c>
      <c r="Q6252">
        <v>0</v>
      </c>
      <c r="R6252" t="s">
        <v>15186</v>
      </c>
    </row>
    <row r="6253" spans="1:19">
      <c r="A6253" t="s">
        <v>15187</v>
      </c>
      <c r="B6253" t="s">
        <v>3605</v>
      </c>
      <c r="C6253" t="s">
        <v>21</v>
      </c>
      <c r="D6253" t="s">
        <v>54</v>
      </c>
      <c r="E6253">
        <v>687.86</v>
      </c>
      <c r="F6253" t="s">
        <v>39</v>
      </c>
      <c r="G6253" t="s">
        <v>40</v>
      </c>
      <c r="H6253">
        <v>8.84</v>
      </c>
      <c r="I6253">
        <v>0</v>
      </c>
      <c r="J6253" t="s">
        <v>25</v>
      </c>
      <c r="K6253">
        <v>496968</v>
      </c>
      <c r="L6253">
        <v>46</v>
      </c>
      <c r="M6253">
        <v>0</v>
      </c>
      <c r="N6253">
        <v>1</v>
      </c>
      <c r="O6253">
        <v>0</v>
      </c>
      <c r="P6253">
        <v>0</v>
      </c>
      <c r="Q6253">
        <v>0</v>
      </c>
      <c r="R6253" t="s">
        <v>15188</v>
      </c>
    </row>
    <row r="6254" spans="1:19">
      <c r="A6254" t="s">
        <v>15189</v>
      </c>
      <c r="B6254" t="s">
        <v>2310</v>
      </c>
      <c r="C6254" t="s">
        <v>29</v>
      </c>
      <c r="D6254" t="s">
        <v>30</v>
      </c>
      <c r="E6254">
        <v>249.11</v>
      </c>
      <c r="F6254" t="s">
        <v>55</v>
      </c>
      <c r="G6254" t="s">
        <v>24</v>
      </c>
      <c r="H6254">
        <v>4.51</v>
      </c>
      <c r="I6254">
        <v>0</v>
      </c>
      <c r="J6254" t="s">
        <v>25</v>
      </c>
      <c r="K6254">
        <v>526073</v>
      </c>
      <c r="L6254">
        <v>11</v>
      </c>
      <c r="M6254">
        <v>0</v>
      </c>
      <c r="N6254">
        <v>0</v>
      </c>
      <c r="O6254">
        <v>0</v>
      </c>
      <c r="P6254">
        <v>0</v>
      </c>
      <c r="Q6254">
        <v>0</v>
      </c>
      <c r="R6254" t="s">
        <v>15190</v>
      </c>
      <c r="S6254" t="s">
        <v>57</v>
      </c>
    </row>
    <row r="6255" spans="1:19">
      <c r="A6255" t="s">
        <v>15191</v>
      </c>
      <c r="B6255" t="s">
        <v>9652</v>
      </c>
      <c r="C6255" t="s">
        <v>95</v>
      </c>
      <c r="D6255" t="s">
        <v>30</v>
      </c>
      <c r="E6255">
        <v>872.99</v>
      </c>
      <c r="F6255" t="s">
        <v>23</v>
      </c>
      <c r="G6255" t="s">
        <v>24</v>
      </c>
      <c r="H6255">
        <v>11.36</v>
      </c>
      <c r="I6255">
        <v>0</v>
      </c>
      <c r="J6255" t="s">
        <v>31</v>
      </c>
      <c r="K6255">
        <v>476639</v>
      </c>
      <c r="L6255">
        <v>14</v>
      </c>
      <c r="M6255">
        <v>0</v>
      </c>
      <c r="N6255">
        <v>0</v>
      </c>
      <c r="O6255">
        <v>0</v>
      </c>
      <c r="P6255">
        <v>0</v>
      </c>
      <c r="Q6255">
        <v>0</v>
      </c>
      <c r="R6255" t="s">
        <v>15192</v>
      </c>
    </row>
    <row r="6256" spans="1:19">
      <c r="A6256" t="s">
        <v>15193</v>
      </c>
      <c r="B6256" t="s">
        <v>7494</v>
      </c>
      <c r="C6256" t="s">
        <v>29</v>
      </c>
      <c r="D6256" t="s">
        <v>30</v>
      </c>
      <c r="E6256">
        <v>542.09</v>
      </c>
      <c r="F6256" t="s">
        <v>23</v>
      </c>
      <c r="G6256" t="s">
        <v>24</v>
      </c>
      <c r="H6256">
        <v>7.4</v>
      </c>
      <c r="I6256">
        <v>0</v>
      </c>
      <c r="J6256" t="s">
        <v>25</v>
      </c>
      <c r="K6256">
        <v>538109</v>
      </c>
      <c r="L6256">
        <v>18</v>
      </c>
      <c r="M6256">
        <v>0</v>
      </c>
      <c r="N6256">
        <v>0</v>
      </c>
      <c r="O6256">
        <v>0</v>
      </c>
      <c r="P6256">
        <v>0</v>
      </c>
      <c r="Q6256">
        <v>0</v>
      </c>
      <c r="R6256" t="s">
        <v>15194</v>
      </c>
    </row>
    <row r="6257" spans="1:19">
      <c r="A6257" t="s">
        <v>15195</v>
      </c>
      <c r="B6257" t="s">
        <v>3529</v>
      </c>
      <c r="C6257" t="s">
        <v>111</v>
      </c>
      <c r="D6257" t="s">
        <v>30</v>
      </c>
      <c r="E6257">
        <v>308.31</v>
      </c>
      <c r="F6257" t="s">
        <v>23</v>
      </c>
      <c r="G6257" t="s">
        <v>24</v>
      </c>
      <c r="H6257">
        <v>9.9</v>
      </c>
      <c r="I6257">
        <v>0</v>
      </c>
      <c r="J6257" t="s">
        <v>25</v>
      </c>
      <c r="K6257">
        <v>457441</v>
      </c>
      <c r="L6257">
        <v>10</v>
      </c>
      <c r="M6257">
        <v>0</v>
      </c>
      <c r="N6257">
        <v>0</v>
      </c>
      <c r="O6257">
        <v>0</v>
      </c>
      <c r="P6257">
        <v>0</v>
      </c>
      <c r="Q6257">
        <v>0</v>
      </c>
      <c r="R6257" t="s">
        <v>15196</v>
      </c>
    </row>
    <row r="6258" spans="1:19">
      <c r="A6258" t="s">
        <v>15197</v>
      </c>
      <c r="B6258" t="s">
        <v>6770</v>
      </c>
      <c r="C6258" t="s">
        <v>35</v>
      </c>
      <c r="D6258" t="s">
        <v>22</v>
      </c>
      <c r="E6258">
        <v>187.24</v>
      </c>
      <c r="F6258" t="s">
        <v>55</v>
      </c>
      <c r="G6258" t="s">
        <v>24</v>
      </c>
      <c r="H6258">
        <v>7.08</v>
      </c>
      <c r="I6258">
        <v>0</v>
      </c>
      <c r="J6258" t="s">
        <v>144</v>
      </c>
      <c r="K6258">
        <v>479703</v>
      </c>
      <c r="L6258">
        <v>16</v>
      </c>
      <c r="M6258">
        <v>0</v>
      </c>
      <c r="N6258">
        <v>0</v>
      </c>
      <c r="O6258">
        <v>0</v>
      </c>
      <c r="P6258">
        <v>0</v>
      </c>
      <c r="Q6258">
        <v>0</v>
      </c>
      <c r="R6258" t="s">
        <v>15198</v>
      </c>
      <c r="S6258" t="s">
        <v>57</v>
      </c>
    </row>
    <row r="6259" spans="1:19">
      <c r="A6259" t="s">
        <v>15199</v>
      </c>
      <c r="B6259" t="s">
        <v>15200</v>
      </c>
      <c r="C6259" t="s">
        <v>60</v>
      </c>
      <c r="D6259" t="s">
        <v>30</v>
      </c>
      <c r="E6259">
        <v>291.89999999999998</v>
      </c>
      <c r="F6259" t="s">
        <v>39</v>
      </c>
      <c r="G6259" t="s">
        <v>24</v>
      </c>
      <c r="H6259">
        <v>2.59</v>
      </c>
      <c r="I6259">
        <v>0</v>
      </c>
      <c r="J6259" t="s">
        <v>144</v>
      </c>
      <c r="K6259">
        <v>429062</v>
      </c>
      <c r="L6259">
        <v>10</v>
      </c>
      <c r="M6259">
        <v>0</v>
      </c>
      <c r="N6259">
        <v>0</v>
      </c>
      <c r="O6259">
        <v>0</v>
      </c>
      <c r="P6259">
        <v>0</v>
      </c>
      <c r="Q6259">
        <v>0</v>
      </c>
      <c r="R6259" t="s">
        <v>15201</v>
      </c>
      <c r="S6259" t="s">
        <v>50</v>
      </c>
    </row>
    <row r="6260" spans="1:19">
      <c r="A6260" t="s">
        <v>15202</v>
      </c>
      <c r="B6260" t="s">
        <v>6865</v>
      </c>
      <c r="C6260" t="s">
        <v>21</v>
      </c>
      <c r="D6260" t="s">
        <v>70</v>
      </c>
      <c r="E6260">
        <v>511.6</v>
      </c>
      <c r="F6260" t="s">
        <v>23</v>
      </c>
      <c r="G6260" t="s">
        <v>24</v>
      </c>
      <c r="H6260">
        <v>11.17</v>
      </c>
      <c r="I6260">
        <v>0</v>
      </c>
      <c r="J6260" t="s">
        <v>48</v>
      </c>
      <c r="K6260">
        <v>487725</v>
      </c>
      <c r="L6260">
        <v>25</v>
      </c>
      <c r="M6260">
        <v>0</v>
      </c>
      <c r="N6260">
        <v>0</v>
      </c>
      <c r="O6260">
        <v>0</v>
      </c>
      <c r="P6260">
        <v>0</v>
      </c>
      <c r="Q6260">
        <v>0</v>
      </c>
      <c r="R6260" t="s">
        <v>15203</v>
      </c>
    </row>
    <row r="6261" spans="1:19">
      <c r="A6261" t="s">
        <v>15204</v>
      </c>
      <c r="B6261" t="s">
        <v>11066</v>
      </c>
      <c r="C6261" t="s">
        <v>111</v>
      </c>
      <c r="D6261" t="s">
        <v>70</v>
      </c>
      <c r="E6261">
        <v>557.76</v>
      </c>
      <c r="F6261" t="s">
        <v>23</v>
      </c>
      <c r="G6261" t="s">
        <v>24</v>
      </c>
      <c r="H6261">
        <v>1.69</v>
      </c>
      <c r="I6261">
        <v>0</v>
      </c>
      <c r="J6261" t="s">
        <v>144</v>
      </c>
      <c r="K6261">
        <v>490138</v>
      </c>
      <c r="L6261">
        <v>42</v>
      </c>
      <c r="M6261">
        <v>0</v>
      </c>
      <c r="N6261">
        <v>0</v>
      </c>
      <c r="O6261">
        <v>1</v>
      </c>
      <c r="P6261">
        <v>0</v>
      </c>
      <c r="Q6261">
        <v>0</v>
      </c>
      <c r="R6261" t="s">
        <v>15205</v>
      </c>
    </row>
    <row r="6262" spans="1:19">
      <c r="A6262" t="s">
        <v>15206</v>
      </c>
      <c r="B6262" t="s">
        <v>2539</v>
      </c>
      <c r="C6262" t="s">
        <v>95</v>
      </c>
      <c r="D6262" t="s">
        <v>70</v>
      </c>
      <c r="E6262">
        <v>209.41</v>
      </c>
      <c r="F6262" t="s">
        <v>23</v>
      </c>
      <c r="G6262" t="s">
        <v>24</v>
      </c>
      <c r="H6262">
        <v>0.76</v>
      </c>
      <c r="I6262">
        <v>0</v>
      </c>
      <c r="J6262" t="s">
        <v>144</v>
      </c>
      <c r="K6262">
        <v>527872</v>
      </c>
      <c r="L6262">
        <v>16</v>
      </c>
      <c r="M6262">
        <v>0</v>
      </c>
      <c r="N6262">
        <v>0</v>
      </c>
      <c r="O6262">
        <v>0</v>
      </c>
      <c r="P6262">
        <v>0</v>
      </c>
      <c r="Q6262">
        <v>0</v>
      </c>
      <c r="R6262" t="s">
        <v>15207</v>
      </c>
    </row>
    <row r="6263" spans="1:19">
      <c r="A6263" t="s">
        <v>15208</v>
      </c>
      <c r="B6263" t="s">
        <v>3748</v>
      </c>
      <c r="C6263" t="s">
        <v>121</v>
      </c>
      <c r="D6263" t="s">
        <v>30</v>
      </c>
      <c r="E6263">
        <v>453.73</v>
      </c>
      <c r="F6263" t="s">
        <v>23</v>
      </c>
      <c r="G6263" t="s">
        <v>24</v>
      </c>
      <c r="H6263">
        <v>1.39</v>
      </c>
      <c r="I6263">
        <v>0</v>
      </c>
      <c r="J6263" t="s">
        <v>144</v>
      </c>
      <c r="K6263">
        <v>453601</v>
      </c>
      <c r="L6263">
        <v>19</v>
      </c>
      <c r="M6263">
        <v>0</v>
      </c>
      <c r="N6263">
        <v>0</v>
      </c>
      <c r="O6263">
        <v>0</v>
      </c>
      <c r="P6263">
        <v>0</v>
      </c>
      <c r="Q6263">
        <v>0</v>
      </c>
      <c r="R6263" t="s">
        <v>15209</v>
      </c>
    </row>
    <row r="6264" spans="1:19">
      <c r="A6264" t="s">
        <v>15210</v>
      </c>
      <c r="B6264" t="s">
        <v>4406</v>
      </c>
      <c r="C6264" t="s">
        <v>60</v>
      </c>
      <c r="D6264" t="s">
        <v>30</v>
      </c>
      <c r="E6264">
        <v>242.9</v>
      </c>
      <c r="F6264" t="s">
        <v>39</v>
      </c>
      <c r="G6264" t="s">
        <v>40</v>
      </c>
      <c r="H6264">
        <v>5.85</v>
      </c>
      <c r="I6264">
        <v>0</v>
      </c>
      <c r="J6264" t="s">
        <v>48</v>
      </c>
      <c r="K6264">
        <v>479785</v>
      </c>
      <c r="L6264">
        <v>18</v>
      </c>
      <c r="M6264">
        <v>0</v>
      </c>
      <c r="N6264">
        <v>0</v>
      </c>
      <c r="O6264">
        <v>0</v>
      </c>
      <c r="P6264">
        <v>0</v>
      </c>
      <c r="Q6264">
        <v>0</v>
      </c>
      <c r="R6264" t="s">
        <v>15211</v>
      </c>
    </row>
    <row r="6265" spans="1:19">
      <c r="A6265" t="s">
        <v>15212</v>
      </c>
      <c r="B6265" t="s">
        <v>5101</v>
      </c>
      <c r="C6265" t="s">
        <v>128</v>
      </c>
      <c r="D6265" t="s">
        <v>30</v>
      </c>
      <c r="E6265">
        <v>444.83</v>
      </c>
      <c r="F6265" t="s">
        <v>23</v>
      </c>
      <c r="G6265" t="s">
        <v>24</v>
      </c>
      <c r="H6265">
        <v>2.34</v>
      </c>
      <c r="I6265">
        <v>0</v>
      </c>
      <c r="J6265" t="s">
        <v>25</v>
      </c>
      <c r="K6265">
        <v>461231</v>
      </c>
      <c r="L6265">
        <v>25</v>
      </c>
      <c r="M6265">
        <v>0</v>
      </c>
      <c r="N6265">
        <v>0</v>
      </c>
      <c r="O6265">
        <v>0</v>
      </c>
      <c r="P6265">
        <v>0</v>
      </c>
      <c r="Q6265">
        <v>0</v>
      </c>
      <c r="R6265" t="s">
        <v>15213</v>
      </c>
    </row>
    <row r="6266" spans="1:19">
      <c r="A6266" t="s">
        <v>15214</v>
      </c>
      <c r="B6266" t="s">
        <v>2157</v>
      </c>
      <c r="C6266" t="s">
        <v>121</v>
      </c>
      <c r="D6266" t="s">
        <v>54</v>
      </c>
      <c r="E6266">
        <v>214.29</v>
      </c>
      <c r="F6266" t="s">
        <v>23</v>
      </c>
      <c r="G6266" t="s">
        <v>24</v>
      </c>
      <c r="H6266">
        <v>13.42</v>
      </c>
      <c r="I6266">
        <v>0</v>
      </c>
      <c r="J6266" t="s">
        <v>31</v>
      </c>
      <c r="K6266">
        <v>405350</v>
      </c>
      <c r="L6266">
        <v>25</v>
      </c>
      <c r="M6266">
        <v>0</v>
      </c>
      <c r="N6266">
        <v>0</v>
      </c>
      <c r="O6266">
        <v>0</v>
      </c>
      <c r="P6266">
        <v>0</v>
      </c>
      <c r="Q6266">
        <v>0</v>
      </c>
      <c r="R6266" t="s">
        <v>15215</v>
      </c>
    </row>
    <row r="6267" spans="1:19">
      <c r="A6267" t="s">
        <v>15216</v>
      </c>
      <c r="B6267" t="s">
        <v>10456</v>
      </c>
      <c r="C6267" t="s">
        <v>29</v>
      </c>
      <c r="D6267" t="s">
        <v>22</v>
      </c>
      <c r="E6267">
        <v>297.62</v>
      </c>
      <c r="F6267" t="s">
        <v>23</v>
      </c>
      <c r="G6267" t="s">
        <v>24</v>
      </c>
      <c r="H6267">
        <v>9.3000000000000007</v>
      </c>
      <c r="I6267">
        <v>0</v>
      </c>
      <c r="J6267" t="s">
        <v>31</v>
      </c>
      <c r="K6267">
        <v>494640</v>
      </c>
      <c r="L6267">
        <v>10</v>
      </c>
      <c r="M6267">
        <v>0</v>
      </c>
      <c r="N6267">
        <v>0</v>
      </c>
      <c r="O6267">
        <v>0</v>
      </c>
      <c r="P6267">
        <v>0</v>
      </c>
      <c r="Q6267">
        <v>0</v>
      </c>
      <c r="R6267" t="s">
        <v>15217</v>
      </c>
    </row>
    <row r="6268" spans="1:19">
      <c r="A6268" t="s">
        <v>15218</v>
      </c>
      <c r="B6268" t="s">
        <v>578</v>
      </c>
      <c r="C6268" t="s">
        <v>128</v>
      </c>
      <c r="D6268" t="s">
        <v>70</v>
      </c>
      <c r="E6268">
        <v>92.53</v>
      </c>
      <c r="F6268" t="s">
        <v>23</v>
      </c>
      <c r="G6268" t="s">
        <v>24</v>
      </c>
      <c r="H6268">
        <v>2.0099999999999998</v>
      </c>
      <c r="I6268">
        <v>0</v>
      </c>
      <c r="J6268" t="s">
        <v>144</v>
      </c>
      <c r="K6268">
        <v>530126</v>
      </c>
      <c r="L6268">
        <v>15</v>
      </c>
      <c r="M6268">
        <v>0</v>
      </c>
      <c r="N6268">
        <v>0</v>
      </c>
      <c r="O6268">
        <v>0</v>
      </c>
      <c r="P6268">
        <v>0</v>
      </c>
      <c r="Q6268">
        <v>0</v>
      </c>
      <c r="R6268" t="s">
        <v>15219</v>
      </c>
    </row>
    <row r="6269" spans="1:19">
      <c r="A6269" t="s">
        <v>15220</v>
      </c>
      <c r="B6269" t="s">
        <v>3298</v>
      </c>
      <c r="C6269" t="s">
        <v>60</v>
      </c>
      <c r="D6269" t="s">
        <v>54</v>
      </c>
      <c r="E6269">
        <v>216.55</v>
      </c>
      <c r="F6269" t="s">
        <v>55</v>
      </c>
      <c r="G6269" t="s">
        <v>24</v>
      </c>
      <c r="H6269">
        <v>9.2899999999999991</v>
      </c>
      <c r="I6269">
        <v>0</v>
      </c>
      <c r="J6269" t="s">
        <v>48</v>
      </c>
      <c r="K6269">
        <v>428849</v>
      </c>
      <c r="L6269">
        <v>14</v>
      </c>
      <c r="M6269">
        <v>0</v>
      </c>
      <c r="N6269">
        <v>0</v>
      </c>
      <c r="O6269">
        <v>0</v>
      </c>
      <c r="P6269">
        <v>0</v>
      </c>
      <c r="Q6269">
        <v>0</v>
      </c>
      <c r="R6269" t="s">
        <v>15221</v>
      </c>
      <c r="S6269" t="s">
        <v>57</v>
      </c>
    </row>
    <row r="6270" spans="1:19">
      <c r="A6270" t="s">
        <v>15222</v>
      </c>
      <c r="B6270" t="s">
        <v>15223</v>
      </c>
      <c r="C6270" t="s">
        <v>60</v>
      </c>
      <c r="D6270" t="s">
        <v>22</v>
      </c>
      <c r="E6270">
        <v>515.35</v>
      </c>
      <c r="F6270" t="s">
        <v>39</v>
      </c>
      <c r="G6270" t="s">
        <v>40</v>
      </c>
      <c r="H6270">
        <v>6.93</v>
      </c>
      <c r="I6270">
        <v>0</v>
      </c>
      <c r="J6270" t="s">
        <v>31</v>
      </c>
      <c r="K6270">
        <v>473007</v>
      </c>
      <c r="L6270">
        <v>11</v>
      </c>
      <c r="M6270">
        <v>0</v>
      </c>
      <c r="N6270">
        <v>0</v>
      </c>
      <c r="O6270">
        <v>0</v>
      </c>
      <c r="P6270">
        <v>0</v>
      </c>
      <c r="Q6270">
        <v>0</v>
      </c>
      <c r="R6270" t="s">
        <v>15224</v>
      </c>
    </row>
    <row r="6271" spans="1:19">
      <c r="A6271" t="s">
        <v>15225</v>
      </c>
      <c r="B6271" t="s">
        <v>8060</v>
      </c>
      <c r="C6271" t="s">
        <v>29</v>
      </c>
      <c r="D6271" t="s">
        <v>22</v>
      </c>
      <c r="E6271">
        <v>1037.75</v>
      </c>
      <c r="F6271" t="s">
        <v>23</v>
      </c>
      <c r="G6271" t="s">
        <v>24</v>
      </c>
      <c r="H6271">
        <v>8.4700000000000006</v>
      </c>
      <c r="I6271">
        <v>0</v>
      </c>
      <c r="J6271" t="s">
        <v>48</v>
      </c>
      <c r="K6271">
        <v>473403</v>
      </c>
      <c r="L6271">
        <v>44</v>
      </c>
      <c r="M6271">
        <v>0</v>
      </c>
      <c r="N6271">
        <v>1</v>
      </c>
      <c r="O6271">
        <v>0</v>
      </c>
      <c r="P6271">
        <v>0</v>
      </c>
      <c r="Q6271">
        <v>0</v>
      </c>
      <c r="R6271" t="s">
        <v>15226</v>
      </c>
    </row>
    <row r="6272" spans="1:19">
      <c r="A6272" t="s">
        <v>15227</v>
      </c>
      <c r="B6272" t="s">
        <v>5516</v>
      </c>
      <c r="C6272" t="s">
        <v>121</v>
      </c>
      <c r="D6272" t="s">
        <v>70</v>
      </c>
      <c r="E6272">
        <v>485.2</v>
      </c>
      <c r="F6272" t="s">
        <v>55</v>
      </c>
      <c r="G6272" t="s">
        <v>24</v>
      </c>
      <c r="H6272">
        <v>11.68</v>
      </c>
      <c r="I6272">
        <v>0</v>
      </c>
      <c r="J6272" t="s">
        <v>31</v>
      </c>
      <c r="K6272">
        <v>502868</v>
      </c>
      <c r="L6272">
        <v>10</v>
      </c>
      <c r="M6272">
        <v>0</v>
      </c>
      <c r="N6272">
        <v>0</v>
      </c>
      <c r="O6272">
        <v>0</v>
      </c>
      <c r="P6272">
        <v>0</v>
      </c>
      <c r="Q6272">
        <v>0</v>
      </c>
      <c r="R6272" t="s">
        <v>15228</v>
      </c>
      <c r="S6272" t="s">
        <v>57</v>
      </c>
    </row>
    <row r="6273" spans="1:19">
      <c r="A6273" t="s">
        <v>15229</v>
      </c>
      <c r="B6273" t="s">
        <v>156</v>
      </c>
      <c r="C6273" t="s">
        <v>95</v>
      </c>
      <c r="D6273" t="s">
        <v>70</v>
      </c>
      <c r="E6273">
        <v>238.39</v>
      </c>
      <c r="F6273" t="s">
        <v>23</v>
      </c>
      <c r="G6273" t="s">
        <v>24</v>
      </c>
      <c r="H6273">
        <v>4.75</v>
      </c>
      <c r="I6273">
        <v>0</v>
      </c>
      <c r="J6273" t="s">
        <v>31</v>
      </c>
      <c r="K6273">
        <v>457021</v>
      </c>
      <c r="L6273">
        <v>15</v>
      </c>
      <c r="M6273">
        <v>0</v>
      </c>
      <c r="N6273">
        <v>0</v>
      </c>
      <c r="O6273">
        <v>0</v>
      </c>
      <c r="P6273">
        <v>0</v>
      </c>
      <c r="Q6273">
        <v>0</v>
      </c>
      <c r="R6273" t="s">
        <v>15230</v>
      </c>
    </row>
    <row r="6274" spans="1:19">
      <c r="A6274" t="s">
        <v>15231</v>
      </c>
      <c r="B6274" t="s">
        <v>15232</v>
      </c>
      <c r="C6274" t="s">
        <v>21</v>
      </c>
      <c r="D6274" t="s">
        <v>70</v>
      </c>
      <c r="E6274">
        <v>143.38999999999999</v>
      </c>
      <c r="F6274" t="s">
        <v>23</v>
      </c>
      <c r="G6274" t="s">
        <v>24</v>
      </c>
      <c r="H6274">
        <v>11.58</v>
      </c>
      <c r="I6274">
        <v>0</v>
      </c>
      <c r="J6274" t="s">
        <v>25</v>
      </c>
      <c r="K6274">
        <v>522059</v>
      </c>
      <c r="L6274">
        <v>25</v>
      </c>
      <c r="M6274">
        <v>0</v>
      </c>
      <c r="N6274">
        <v>0</v>
      </c>
      <c r="O6274">
        <v>0</v>
      </c>
      <c r="P6274">
        <v>0</v>
      </c>
      <c r="Q6274">
        <v>0</v>
      </c>
      <c r="R6274" t="s">
        <v>15233</v>
      </c>
    </row>
    <row r="6275" spans="1:19">
      <c r="A6275" t="s">
        <v>15234</v>
      </c>
      <c r="B6275" t="s">
        <v>5987</v>
      </c>
      <c r="C6275" t="s">
        <v>29</v>
      </c>
      <c r="D6275" t="s">
        <v>22</v>
      </c>
      <c r="E6275">
        <v>372.86</v>
      </c>
      <c r="F6275" t="s">
        <v>23</v>
      </c>
      <c r="G6275" t="s">
        <v>24</v>
      </c>
      <c r="H6275">
        <v>2.72</v>
      </c>
      <c r="I6275">
        <v>0</v>
      </c>
      <c r="J6275" t="s">
        <v>48</v>
      </c>
      <c r="K6275">
        <v>478785</v>
      </c>
      <c r="L6275">
        <v>11</v>
      </c>
      <c r="M6275">
        <v>0</v>
      </c>
      <c r="N6275">
        <v>0</v>
      </c>
      <c r="O6275">
        <v>0</v>
      </c>
      <c r="P6275">
        <v>0</v>
      </c>
      <c r="Q6275">
        <v>0</v>
      </c>
      <c r="R6275" t="s">
        <v>15235</v>
      </c>
    </row>
    <row r="6276" spans="1:19">
      <c r="A6276" t="s">
        <v>15236</v>
      </c>
      <c r="B6276" t="s">
        <v>424</v>
      </c>
      <c r="C6276" t="s">
        <v>21</v>
      </c>
      <c r="D6276" t="s">
        <v>70</v>
      </c>
      <c r="E6276">
        <v>379.47</v>
      </c>
      <c r="F6276" t="s">
        <v>23</v>
      </c>
      <c r="G6276" t="s">
        <v>24</v>
      </c>
      <c r="H6276">
        <v>4.07</v>
      </c>
      <c r="I6276">
        <v>0</v>
      </c>
      <c r="J6276" t="s">
        <v>144</v>
      </c>
      <c r="K6276">
        <v>500751</v>
      </c>
      <c r="L6276">
        <v>12</v>
      </c>
      <c r="M6276">
        <v>0</v>
      </c>
      <c r="N6276">
        <v>0</v>
      </c>
      <c r="O6276">
        <v>0</v>
      </c>
      <c r="P6276">
        <v>0</v>
      </c>
      <c r="Q6276">
        <v>0</v>
      </c>
      <c r="R6276" t="s">
        <v>15237</v>
      </c>
    </row>
    <row r="6277" spans="1:19">
      <c r="A6277" t="s">
        <v>15238</v>
      </c>
      <c r="B6277" t="s">
        <v>13913</v>
      </c>
      <c r="C6277" t="s">
        <v>29</v>
      </c>
      <c r="D6277" t="s">
        <v>70</v>
      </c>
      <c r="E6277">
        <v>734.73</v>
      </c>
      <c r="F6277" t="s">
        <v>23</v>
      </c>
      <c r="G6277" t="s">
        <v>24</v>
      </c>
      <c r="H6277">
        <v>7.08</v>
      </c>
      <c r="I6277">
        <v>0</v>
      </c>
      <c r="J6277" t="s">
        <v>25</v>
      </c>
      <c r="K6277">
        <v>523976</v>
      </c>
      <c r="L6277">
        <v>20</v>
      </c>
      <c r="M6277">
        <v>0</v>
      </c>
      <c r="N6277">
        <v>0</v>
      </c>
      <c r="O6277">
        <v>0</v>
      </c>
      <c r="P6277">
        <v>0</v>
      </c>
      <c r="Q6277">
        <v>0</v>
      </c>
      <c r="R6277" t="s">
        <v>15239</v>
      </c>
    </row>
    <row r="6278" spans="1:19">
      <c r="A6278" t="s">
        <v>15240</v>
      </c>
      <c r="B6278" t="s">
        <v>15241</v>
      </c>
      <c r="C6278" t="s">
        <v>29</v>
      </c>
      <c r="D6278" t="s">
        <v>54</v>
      </c>
      <c r="E6278">
        <v>354.47</v>
      </c>
      <c r="F6278" t="s">
        <v>23</v>
      </c>
      <c r="G6278" t="s">
        <v>24</v>
      </c>
      <c r="H6278">
        <v>16.489999999999998</v>
      </c>
      <c r="I6278">
        <v>0</v>
      </c>
      <c r="J6278" t="s">
        <v>31</v>
      </c>
      <c r="K6278">
        <v>449518</v>
      </c>
      <c r="L6278">
        <v>10</v>
      </c>
      <c r="M6278">
        <v>0</v>
      </c>
      <c r="N6278">
        <v>0</v>
      </c>
      <c r="O6278">
        <v>0</v>
      </c>
      <c r="P6278">
        <v>0</v>
      </c>
      <c r="Q6278">
        <v>0</v>
      </c>
      <c r="R6278" t="s">
        <v>15242</v>
      </c>
    </row>
    <row r="6279" spans="1:19">
      <c r="A6279" t="s">
        <v>15243</v>
      </c>
      <c r="B6279" t="s">
        <v>3584</v>
      </c>
      <c r="C6279" t="s">
        <v>121</v>
      </c>
      <c r="D6279" t="s">
        <v>22</v>
      </c>
      <c r="E6279">
        <v>365.57</v>
      </c>
      <c r="F6279" t="s">
        <v>55</v>
      </c>
      <c r="G6279" t="s">
        <v>40</v>
      </c>
      <c r="H6279">
        <v>1.47</v>
      </c>
      <c r="I6279">
        <v>0</v>
      </c>
      <c r="J6279" t="s">
        <v>25</v>
      </c>
      <c r="K6279">
        <v>490342</v>
      </c>
      <c r="L6279">
        <v>23</v>
      </c>
      <c r="M6279">
        <v>0</v>
      </c>
      <c r="N6279">
        <v>0</v>
      </c>
      <c r="O6279">
        <v>0</v>
      </c>
      <c r="P6279">
        <v>0</v>
      </c>
      <c r="Q6279">
        <v>0</v>
      </c>
      <c r="R6279" t="s">
        <v>15244</v>
      </c>
    </row>
    <row r="6280" spans="1:19">
      <c r="A6280" t="s">
        <v>15245</v>
      </c>
      <c r="B6280" t="s">
        <v>4251</v>
      </c>
      <c r="C6280" t="s">
        <v>44</v>
      </c>
      <c r="D6280" t="s">
        <v>22</v>
      </c>
      <c r="E6280">
        <v>487.35</v>
      </c>
      <c r="F6280" t="s">
        <v>23</v>
      </c>
      <c r="G6280" t="s">
        <v>24</v>
      </c>
      <c r="H6280">
        <v>8.5299999999999994</v>
      </c>
      <c r="I6280">
        <v>0</v>
      </c>
      <c r="J6280" t="s">
        <v>25</v>
      </c>
      <c r="K6280">
        <v>517112</v>
      </c>
      <c r="L6280">
        <v>15</v>
      </c>
      <c r="M6280">
        <v>0</v>
      </c>
      <c r="N6280">
        <v>0</v>
      </c>
      <c r="O6280">
        <v>0</v>
      </c>
      <c r="P6280">
        <v>0</v>
      </c>
      <c r="Q6280">
        <v>0</v>
      </c>
      <c r="R6280" t="s">
        <v>15246</v>
      </c>
    </row>
    <row r="6281" spans="1:19">
      <c r="A6281" t="s">
        <v>15247</v>
      </c>
      <c r="B6281" t="s">
        <v>225</v>
      </c>
      <c r="C6281" t="s">
        <v>44</v>
      </c>
      <c r="D6281" t="s">
        <v>30</v>
      </c>
      <c r="E6281">
        <v>101.54</v>
      </c>
      <c r="F6281" t="s">
        <v>23</v>
      </c>
      <c r="G6281" t="s">
        <v>24</v>
      </c>
      <c r="H6281">
        <v>10.28</v>
      </c>
      <c r="I6281">
        <v>0</v>
      </c>
      <c r="J6281" t="s">
        <v>48</v>
      </c>
      <c r="K6281">
        <v>517778</v>
      </c>
      <c r="L6281">
        <v>21</v>
      </c>
      <c r="M6281">
        <v>0</v>
      </c>
      <c r="N6281">
        <v>0</v>
      </c>
      <c r="O6281">
        <v>0</v>
      </c>
      <c r="P6281">
        <v>0</v>
      </c>
      <c r="Q6281">
        <v>0</v>
      </c>
      <c r="R6281" t="s">
        <v>15248</v>
      </c>
    </row>
    <row r="6282" spans="1:19">
      <c r="A6282" t="s">
        <v>15249</v>
      </c>
      <c r="B6282" t="s">
        <v>4003</v>
      </c>
      <c r="C6282" t="s">
        <v>128</v>
      </c>
      <c r="D6282" t="s">
        <v>30</v>
      </c>
      <c r="E6282">
        <v>106.91</v>
      </c>
      <c r="F6282" t="s">
        <v>39</v>
      </c>
      <c r="G6282" t="s">
        <v>40</v>
      </c>
      <c r="H6282">
        <v>10.23</v>
      </c>
      <c r="I6282">
        <v>0</v>
      </c>
      <c r="J6282" t="s">
        <v>25</v>
      </c>
      <c r="K6282">
        <v>503015</v>
      </c>
      <c r="L6282">
        <v>17</v>
      </c>
      <c r="M6282">
        <v>0</v>
      </c>
      <c r="N6282">
        <v>0</v>
      </c>
      <c r="O6282">
        <v>0</v>
      </c>
      <c r="P6282">
        <v>0</v>
      </c>
      <c r="Q6282">
        <v>0</v>
      </c>
      <c r="R6282" t="s">
        <v>15250</v>
      </c>
    </row>
    <row r="6283" spans="1:19">
      <c r="A6283" t="s">
        <v>15251</v>
      </c>
      <c r="B6283" t="s">
        <v>9254</v>
      </c>
      <c r="C6283" t="s">
        <v>53</v>
      </c>
      <c r="D6283" t="s">
        <v>54</v>
      </c>
      <c r="E6283">
        <v>509.71</v>
      </c>
      <c r="F6283" t="s">
        <v>23</v>
      </c>
      <c r="G6283" t="s">
        <v>24</v>
      </c>
      <c r="H6283">
        <v>19.16</v>
      </c>
      <c r="I6283">
        <v>0</v>
      </c>
      <c r="J6283" t="s">
        <v>31</v>
      </c>
      <c r="K6283">
        <v>545289</v>
      </c>
      <c r="L6283">
        <v>13</v>
      </c>
      <c r="M6283">
        <v>0</v>
      </c>
      <c r="N6283">
        <v>0</v>
      </c>
      <c r="O6283">
        <v>0</v>
      </c>
      <c r="P6283">
        <v>0</v>
      </c>
      <c r="Q6283">
        <v>0</v>
      </c>
      <c r="R6283" t="s">
        <v>15252</v>
      </c>
    </row>
    <row r="6284" spans="1:19">
      <c r="A6284" t="s">
        <v>15253</v>
      </c>
      <c r="B6284" t="s">
        <v>13684</v>
      </c>
      <c r="C6284" t="s">
        <v>44</v>
      </c>
      <c r="D6284" t="s">
        <v>30</v>
      </c>
      <c r="E6284">
        <v>276.3</v>
      </c>
      <c r="F6284" t="s">
        <v>39</v>
      </c>
      <c r="G6284" t="s">
        <v>40</v>
      </c>
      <c r="H6284">
        <v>7.29</v>
      </c>
      <c r="I6284">
        <v>0</v>
      </c>
      <c r="J6284" t="s">
        <v>31</v>
      </c>
      <c r="K6284">
        <v>499987</v>
      </c>
      <c r="L6284">
        <v>100</v>
      </c>
      <c r="M6284">
        <v>1</v>
      </c>
      <c r="N6284">
        <v>1</v>
      </c>
      <c r="O6284">
        <v>1</v>
      </c>
      <c r="P6284">
        <v>0</v>
      </c>
      <c r="Q6284">
        <v>1</v>
      </c>
      <c r="R6284" t="s">
        <v>15254</v>
      </c>
    </row>
    <row r="6285" spans="1:19">
      <c r="A6285" t="s">
        <v>15255</v>
      </c>
      <c r="B6285" t="s">
        <v>15256</v>
      </c>
      <c r="C6285" t="s">
        <v>29</v>
      </c>
      <c r="D6285" t="s">
        <v>22</v>
      </c>
      <c r="E6285">
        <v>1078.75</v>
      </c>
      <c r="F6285" t="s">
        <v>55</v>
      </c>
      <c r="G6285" t="s">
        <v>40</v>
      </c>
      <c r="H6285">
        <v>1.92</v>
      </c>
      <c r="I6285">
        <v>0</v>
      </c>
      <c r="J6285" t="s">
        <v>48</v>
      </c>
      <c r="K6285">
        <v>437933</v>
      </c>
      <c r="L6285">
        <v>25</v>
      </c>
      <c r="M6285">
        <v>0</v>
      </c>
      <c r="N6285">
        <v>0</v>
      </c>
      <c r="O6285">
        <v>0</v>
      </c>
      <c r="P6285">
        <v>0</v>
      </c>
      <c r="Q6285">
        <v>0</v>
      </c>
      <c r="R6285" t="s">
        <v>15257</v>
      </c>
    </row>
    <row r="6286" spans="1:19">
      <c r="A6286" t="s">
        <v>15258</v>
      </c>
      <c r="B6286" t="s">
        <v>7179</v>
      </c>
      <c r="C6286" t="s">
        <v>35</v>
      </c>
      <c r="D6286" t="s">
        <v>30</v>
      </c>
      <c r="E6286">
        <v>320.05</v>
      </c>
      <c r="F6286" t="s">
        <v>23</v>
      </c>
      <c r="G6286" t="s">
        <v>24</v>
      </c>
      <c r="H6286">
        <v>6.8</v>
      </c>
      <c r="I6286">
        <v>0</v>
      </c>
      <c r="J6286" t="s">
        <v>144</v>
      </c>
      <c r="K6286">
        <v>543050</v>
      </c>
      <c r="L6286">
        <v>20</v>
      </c>
      <c r="M6286">
        <v>0</v>
      </c>
      <c r="N6286">
        <v>0</v>
      </c>
      <c r="O6286">
        <v>0</v>
      </c>
      <c r="P6286">
        <v>0</v>
      </c>
      <c r="Q6286">
        <v>0</v>
      </c>
      <c r="R6286" t="s">
        <v>15259</v>
      </c>
    </row>
    <row r="6287" spans="1:19">
      <c r="A6287" t="s">
        <v>15260</v>
      </c>
      <c r="B6287" t="s">
        <v>1268</v>
      </c>
      <c r="C6287" t="s">
        <v>21</v>
      </c>
      <c r="D6287" t="s">
        <v>22</v>
      </c>
      <c r="E6287">
        <v>504.53</v>
      </c>
      <c r="F6287" t="s">
        <v>23</v>
      </c>
      <c r="G6287" t="s">
        <v>24</v>
      </c>
      <c r="H6287">
        <v>9.49</v>
      </c>
      <c r="I6287">
        <v>0</v>
      </c>
      <c r="J6287" t="s">
        <v>48</v>
      </c>
      <c r="K6287">
        <v>447820</v>
      </c>
      <c r="L6287">
        <v>21</v>
      </c>
      <c r="M6287">
        <v>0</v>
      </c>
      <c r="N6287">
        <v>0</v>
      </c>
      <c r="O6287">
        <v>0</v>
      </c>
      <c r="P6287">
        <v>0</v>
      </c>
      <c r="Q6287">
        <v>0</v>
      </c>
      <c r="R6287" t="s">
        <v>15261</v>
      </c>
    </row>
    <row r="6288" spans="1:19">
      <c r="A6288" t="s">
        <v>15262</v>
      </c>
      <c r="B6288" t="s">
        <v>3312</v>
      </c>
      <c r="C6288" t="s">
        <v>29</v>
      </c>
      <c r="D6288" t="s">
        <v>30</v>
      </c>
      <c r="E6288">
        <v>970.47</v>
      </c>
      <c r="F6288" t="s">
        <v>39</v>
      </c>
      <c r="G6288" t="s">
        <v>24</v>
      </c>
      <c r="H6288">
        <v>10.4</v>
      </c>
      <c r="I6288">
        <v>0</v>
      </c>
      <c r="J6288" t="s">
        <v>25</v>
      </c>
      <c r="K6288">
        <v>475160</v>
      </c>
      <c r="L6288">
        <v>20</v>
      </c>
      <c r="M6288">
        <v>0</v>
      </c>
      <c r="N6288">
        <v>0</v>
      </c>
      <c r="O6288">
        <v>0</v>
      </c>
      <c r="P6288">
        <v>0</v>
      </c>
      <c r="Q6288">
        <v>0</v>
      </c>
      <c r="R6288" t="s">
        <v>15263</v>
      </c>
      <c r="S6288" t="s">
        <v>50</v>
      </c>
    </row>
    <row r="6289" spans="1:18">
      <c r="A6289" t="s">
        <v>15264</v>
      </c>
      <c r="B6289" t="s">
        <v>4446</v>
      </c>
      <c r="C6289" t="s">
        <v>53</v>
      </c>
      <c r="D6289" t="s">
        <v>70</v>
      </c>
      <c r="E6289">
        <v>386.81</v>
      </c>
      <c r="F6289" t="s">
        <v>23</v>
      </c>
      <c r="G6289" t="s">
        <v>24</v>
      </c>
      <c r="H6289">
        <v>2.02</v>
      </c>
      <c r="I6289">
        <v>0</v>
      </c>
      <c r="J6289" t="s">
        <v>25</v>
      </c>
      <c r="K6289">
        <v>414902</v>
      </c>
      <c r="L6289">
        <v>10</v>
      </c>
      <c r="M6289">
        <v>0</v>
      </c>
      <c r="N6289">
        <v>0</v>
      </c>
      <c r="O6289">
        <v>0</v>
      </c>
      <c r="P6289">
        <v>0</v>
      </c>
      <c r="Q6289">
        <v>0</v>
      </c>
      <c r="R6289" t="s">
        <v>15265</v>
      </c>
    </row>
    <row r="6290" spans="1:18">
      <c r="A6290" t="s">
        <v>15266</v>
      </c>
      <c r="B6290" t="s">
        <v>3870</v>
      </c>
      <c r="C6290" t="s">
        <v>44</v>
      </c>
      <c r="D6290" t="s">
        <v>30</v>
      </c>
      <c r="E6290">
        <v>593.08000000000004</v>
      </c>
      <c r="F6290" t="s">
        <v>23</v>
      </c>
      <c r="G6290" t="s">
        <v>24</v>
      </c>
      <c r="H6290">
        <v>7.76</v>
      </c>
      <c r="I6290">
        <v>0</v>
      </c>
      <c r="J6290" t="s">
        <v>31</v>
      </c>
      <c r="K6290">
        <v>542342</v>
      </c>
      <c r="L6290">
        <v>19</v>
      </c>
      <c r="M6290">
        <v>0</v>
      </c>
      <c r="N6290">
        <v>0</v>
      </c>
      <c r="O6290">
        <v>0</v>
      </c>
      <c r="P6290">
        <v>0</v>
      </c>
      <c r="Q6290">
        <v>0</v>
      </c>
      <c r="R6290" t="s">
        <v>15267</v>
      </c>
    </row>
    <row r="6291" spans="1:18">
      <c r="A6291" t="s">
        <v>15268</v>
      </c>
      <c r="B6291" t="s">
        <v>94</v>
      </c>
      <c r="C6291" t="s">
        <v>29</v>
      </c>
      <c r="D6291" t="s">
        <v>30</v>
      </c>
      <c r="E6291">
        <v>590.95000000000005</v>
      </c>
      <c r="F6291" t="s">
        <v>23</v>
      </c>
      <c r="G6291" t="s">
        <v>24</v>
      </c>
      <c r="H6291">
        <v>10.199999999999999</v>
      </c>
      <c r="I6291">
        <v>0</v>
      </c>
      <c r="J6291" t="s">
        <v>31</v>
      </c>
      <c r="K6291">
        <v>463441</v>
      </c>
      <c r="L6291">
        <v>17</v>
      </c>
      <c r="M6291">
        <v>0</v>
      </c>
      <c r="N6291">
        <v>0</v>
      </c>
      <c r="O6291">
        <v>0</v>
      </c>
      <c r="P6291">
        <v>0</v>
      </c>
      <c r="Q6291">
        <v>0</v>
      </c>
      <c r="R6291" t="s">
        <v>15269</v>
      </c>
    </row>
    <row r="6292" spans="1:18">
      <c r="A6292" t="s">
        <v>15270</v>
      </c>
      <c r="B6292" t="s">
        <v>15271</v>
      </c>
      <c r="C6292" t="s">
        <v>21</v>
      </c>
      <c r="D6292" t="s">
        <v>30</v>
      </c>
      <c r="E6292">
        <v>371.57</v>
      </c>
      <c r="F6292" t="s">
        <v>55</v>
      </c>
      <c r="G6292" t="s">
        <v>40</v>
      </c>
      <c r="H6292">
        <v>9.33</v>
      </c>
      <c r="I6292">
        <v>0</v>
      </c>
      <c r="J6292" t="s">
        <v>144</v>
      </c>
      <c r="K6292">
        <v>488141</v>
      </c>
      <c r="L6292">
        <v>11</v>
      </c>
      <c r="M6292">
        <v>0</v>
      </c>
      <c r="N6292">
        <v>0</v>
      </c>
      <c r="O6292">
        <v>0</v>
      </c>
      <c r="P6292">
        <v>0</v>
      </c>
      <c r="Q6292">
        <v>0</v>
      </c>
      <c r="R6292" t="s">
        <v>15272</v>
      </c>
    </row>
    <row r="6293" spans="1:18">
      <c r="A6293" t="s">
        <v>15273</v>
      </c>
      <c r="B6293" t="s">
        <v>5771</v>
      </c>
      <c r="C6293" t="s">
        <v>53</v>
      </c>
      <c r="D6293" t="s">
        <v>54</v>
      </c>
      <c r="E6293">
        <v>414.5</v>
      </c>
      <c r="F6293" t="s">
        <v>23</v>
      </c>
      <c r="G6293" t="s">
        <v>24</v>
      </c>
      <c r="H6293">
        <v>11.24</v>
      </c>
      <c r="I6293">
        <v>0</v>
      </c>
      <c r="J6293" t="s">
        <v>144</v>
      </c>
      <c r="K6293">
        <v>530714</v>
      </c>
      <c r="L6293">
        <v>31</v>
      </c>
      <c r="M6293">
        <v>0</v>
      </c>
      <c r="N6293">
        <v>0</v>
      </c>
      <c r="O6293">
        <v>0</v>
      </c>
      <c r="P6293">
        <v>1</v>
      </c>
      <c r="Q6293">
        <v>0</v>
      </c>
      <c r="R6293" t="s">
        <v>15274</v>
      </c>
    </row>
    <row r="6294" spans="1:18">
      <c r="A6294" t="s">
        <v>15275</v>
      </c>
      <c r="B6294" t="s">
        <v>6910</v>
      </c>
      <c r="C6294" t="s">
        <v>128</v>
      </c>
      <c r="D6294" t="s">
        <v>22</v>
      </c>
      <c r="E6294">
        <v>396.89</v>
      </c>
      <c r="F6294" t="s">
        <v>55</v>
      </c>
      <c r="G6294" t="s">
        <v>40</v>
      </c>
      <c r="H6294">
        <v>11.5</v>
      </c>
      <c r="I6294">
        <v>0</v>
      </c>
      <c r="J6294" t="s">
        <v>31</v>
      </c>
      <c r="K6294">
        <v>510788</v>
      </c>
      <c r="L6294">
        <v>11</v>
      </c>
      <c r="M6294">
        <v>0</v>
      </c>
      <c r="N6294">
        <v>0</v>
      </c>
      <c r="O6294">
        <v>0</v>
      </c>
      <c r="P6294">
        <v>0</v>
      </c>
      <c r="Q6294">
        <v>0</v>
      </c>
      <c r="R6294" t="s">
        <v>15276</v>
      </c>
    </row>
    <row r="6295" spans="1:18">
      <c r="A6295" t="s">
        <v>15277</v>
      </c>
      <c r="B6295" t="s">
        <v>738</v>
      </c>
      <c r="C6295" t="s">
        <v>44</v>
      </c>
      <c r="D6295" t="s">
        <v>22</v>
      </c>
      <c r="E6295">
        <v>1105.43</v>
      </c>
      <c r="F6295" t="s">
        <v>39</v>
      </c>
      <c r="G6295" t="s">
        <v>40</v>
      </c>
      <c r="H6295">
        <v>4.59</v>
      </c>
      <c r="I6295">
        <v>0</v>
      </c>
      <c r="J6295" t="s">
        <v>144</v>
      </c>
      <c r="K6295">
        <v>543649</v>
      </c>
      <c r="L6295">
        <v>20</v>
      </c>
      <c r="M6295">
        <v>0</v>
      </c>
      <c r="N6295">
        <v>0</v>
      </c>
      <c r="O6295">
        <v>0</v>
      </c>
      <c r="P6295">
        <v>0</v>
      </c>
      <c r="Q6295">
        <v>0</v>
      </c>
      <c r="R6295" t="s">
        <v>15278</v>
      </c>
    </row>
    <row r="6296" spans="1:18">
      <c r="A6296" t="s">
        <v>15279</v>
      </c>
      <c r="B6296" t="s">
        <v>14104</v>
      </c>
      <c r="C6296" t="s">
        <v>29</v>
      </c>
      <c r="D6296" t="s">
        <v>30</v>
      </c>
      <c r="E6296">
        <v>713.36</v>
      </c>
      <c r="F6296" t="s">
        <v>23</v>
      </c>
      <c r="G6296" t="s">
        <v>24</v>
      </c>
      <c r="H6296">
        <v>5.67</v>
      </c>
      <c r="I6296">
        <v>0</v>
      </c>
      <c r="J6296" t="s">
        <v>31</v>
      </c>
      <c r="K6296">
        <v>507638</v>
      </c>
      <c r="L6296">
        <v>54</v>
      </c>
      <c r="M6296">
        <v>0</v>
      </c>
      <c r="N6296">
        <v>0</v>
      </c>
      <c r="O6296">
        <v>1</v>
      </c>
      <c r="P6296">
        <v>0</v>
      </c>
      <c r="Q6296">
        <v>0</v>
      </c>
      <c r="R6296" t="s">
        <v>15280</v>
      </c>
    </row>
    <row r="6297" spans="1:18">
      <c r="A6297" t="s">
        <v>15281</v>
      </c>
      <c r="B6297" t="s">
        <v>12557</v>
      </c>
      <c r="C6297" t="s">
        <v>121</v>
      </c>
      <c r="D6297" t="s">
        <v>30</v>
      </c>
      <c r="E6297">
        <v>1052.32</v>
      </c>
      <c r="F6297" t="s">
        <v>23</v>
      </c>
      <c r="G6297" t="s">
        <v>24</v>
      </c>
      <c r="H6297">
        <v>1.33</v>
      </c>
      <c r="I6297">
        <v>0</v>
      </c>
      <c r="J6297" t="s">
        <v>48</v>
      </c>
      <c r="K6297">
        <v>428179</v>
      </c>
      <c r="L6297">
        <v>19</v>
      </c>
      <c r="M6297">
        <v>0</v>
      </c>
      <c r="N6297">
        <v>0</v>
      </c>
      <c r="O6297">
        <v>0</v>
      </c>
      <c r="P6297">
        <v>0</v>
      </c>
      <c r="Q6297">
        <v>0</v>
      </c>
      <c r="R6297" t="s">
        <v>15282</v>
      </c>
    </row>
    <row r="6298" spans="1:18">
      <c r="A6298" t="s">
        <v>15283</v>
      </c>
      <c r="B6298" t="s">
        <v>3038</v>
      </c>
      <c r="C6298" t="s">
        <v>35</v>
      </c>
      <c r="D6298" t="s">
        <v>30</v>
      </c>
      <c r="E6298">
        <v>151.33000000000001</v>
      </c>
      <c r="F6298" t="s">
        <v>23</v>
      </c>
      <c r="G6298" t="s">
        <v>24</v>
      </c>
      <c r="H6298">
        <v>3.38</v>
      </c>
      <c r="I6298">
        <v>0</v>
      </c>
      <c r="J6298" t="s">
        <v>31</v>
      </c>
      <c r="K6298">
        <v>559570</v>
      </c>
      <c r="L6298">
        <v>23</v>
      </c>
      <c r="M6298">
        <v>0</v>
      </c>
      <c r="N6298">
        <v>0</v>
      </c>
      <c r="O6298">
        <v>0</v>
      </c>
      <c r="P6298">
        <v>0</v>
      </c>
      <c r="Q6298">
        <v>0</v>
      </c>
      <c r="R6298" t="s">
        <v>15284</v>
      </c>
    </row>
    <row r="6299" spans="1:18">
      <c r="A6299" t="s">
        <v>15285</v>
      </c>
      <c r="B6299" t="s">
        <v>5701</v>
      </c>
      <c r="C6299" t="s">
        <v>95</v>
      </c>
      <c r="D6299" t="s">
        <v>22</v>
      </c>
      <c r="E6299">
        <v>418.24</v>
      </c>
      <c r="F6299" t="s">
        <v>23</v>
      </c>
      <c r="G6299" t="s">
        <v>24</v>
      </c>
      <c r="H6299">
        <v>3.9</v>
      </c>
      <c r="I6299">
        <v>0</v>
      </c>
      <c r="J6299" t="s">
        <v>48</v>
      </c>
      <c r="K6299">
        <v>540573</v>
      </c>
      <c r="L6299">
        <v>18</v>
      </c>
      <c r="M6299">
        <v>0</v>
      </c>
      <c r="N6299">
        <v>0</v>
      </c>
      <c r="O6299">
        <v>0</v>
      </c>
      <c r="P6299">
        <v>0</v>
      </c>
      <c r="Q6299">
        <v>0</v>
      </c>
      <c r="R6299" t="s">
        <v>15286</v>
      </c>
    </row>
    <row r="6300" spans="1:18">
      <c r="A6300" t="s">
        <v>15287</v>
      </c>
      <c r="B6300" t="s">
        <v>941</v>
      </c>
      <c r="C6300" t="s">
        <v>121</v>
      </c>
      <c r="D6300" t="s">
        <v>30</v>
      </c>
      <c r="E6300">
        <v>460.26</v>
      </c>
      <c r="F6300" t="s">
        <v>55</v>
      </c>
      <c r="G6300" t="s">
        <v>40</v>
      </c>
      <c r="H6300">
        <v>9.5299999999999994</v>
      </c>
      <c r="I6300">
        <v>0</v>
      </c>
      <c r="J6300" t="s">
        <v>31</v>
      </c>
      <c r="K6300">
        <v>543058</v>
      </c>
      <c r="L6300">
        <v>14</v>
      </c>
      <c r="M6300">
        <v>0</v>
      </c>
      <c r="N6300">
        <v>0</v>
      </c>
      <c r="O6300">
        <v>0</v>
      </c>
      <c r="P6300">
        <v>0</v>
      </c>
      <c r="Q6300">
        <v>0</v>
      </c>
      <c r="R6300" t="s">
        <v>15288</v>
      </c>
    </row>
    <row r="6301" spans="1:18">
      <c r="A6301" t="s">
        <v>15289</v>
      </c>
      <c r="B6301" t="s">
        <v>9017</v>
      </c>
      <c r="C6301" t="s">
        <v>44</v>
      </c>
      <c r="D6301" t="s">
        <v>22</v>
      </c>
      <c r="E6301">
        <v>221.1</v>
      </c>
      <c r="F6301" t="s">
        <v>23</v>
      </c>
      <c r="G6301" t="s">
        <v>24</v>
      </c>
      <c r="H6301">
        <v>9.75</v>
      </c>
      <c r="I6301">
        <v>0</v>
      </c>
      <c r="J6301" t="s">
        <v>48</v>
      </c>
      <c r="K6301">
        <v>499108</v>
      </c>
      <c r="L6301">
        <v>20</v>
      </c>
      <c r="M6301">
        <v>0</v>
      </c>
      <c r="N6301">
        <v>0</v>
      </c>
      <c r="O6301">
        <v>0</v>
      </c>
      <c r="P6301">
        <v>0</v>
      </c>
      <c r="Q6301">
        <v>0</v>
      </c>
      <c r="R6301" t="s">
        <v>15290</v>
      </c>
    </row>
    <row r="6302" spans="1:18">
      <c r="A6302" t="s">
        <v>15291</v>
      </c>
      <c r="B6302" t="s">
        <v>15292</v>
      </c>
      <c r="C6302" t="s">
        <v>21</v>
      </c>
      <c r="D6302" t="s">
        <v>70</v>
      </c>
      <c r="E6302">
        <v>209.85</v>
      </c>
      <c r="F6302" t="s">
        <v>23</v>
      </c>
      <c r="G6302" t="s">
        <v>24</v>
      </c>
      <c r="H6302">
        <v>9.92</v>
      </c>
      <c r="I6302">
        <v>0</v>
      </c>
      <c r="J6302" t="s">
        <v>48</v>
      </c>
      <c r="K6302">
        <v>423436</v>
      </c>
      <c r="L6302">
        <v>19</v>
      </c>
      <c r="M6302">
        <v>0</v>
      </c>
      <c r="N6302">
        <v>0</v>
      </c>
      <c r="O6302">
        <v>0</v>
      </c>
      <c r="P6302">
        <v>0</v>
      </c>
      <c r="Q6302">
        <v>0</v>
      </c>
      <c r="R6302" t="s">
        <v>15293</v>
      </c>
    </row>
    <row r="6303" spans="1:18">
      <c r="A6303" t="s">
        <v>15294</v>
      </c>
      <c r="B6303" t="s">
        <v>10666</v>
      </c>
      <c r="C6303" t="s">
        <v>53</v>
      </c>
      <c r="D6303" t="s">
        <v>22</v>
      </c>
      <c r="E6303">
        <v>568.77</v>
      </c>
      <c r="F6303" t="s">
        <v>23</v>
      </c>
      <c r="G6303" t="s">
        <v>24</v>
      </c>
      <c r="H6303">
        <v>3.57</v>
      </c>
      <c r="I6303">
        <v>0</v>
      </c>
      <c r="J6303" t="s">
        <v>48</v>
      </c>
      <c r="K6303">
        <v>539121</v>
      </c>
      <c r="L6303">
        <v>18</v>
      </c>
      <c r="M6303">
        <v>0</v>
      </c>
      <c r="N6303">
        <v>0</v>
      </c>
      <c r="O6303">
        <v>0</v>
      </c>
      <c r="P6303">
        <v>0</v>
      </c>
      <c r="Q6303">
        <v>0</v>
      </c>
      <c r="R6303" t="s">
        <v>15295</v>
      </c>
    </row>
    <row r="6304" spans="1:18">
      <c r="A6304" t="s">
        <v>15296</v>
      </c>
      <c r="B6304" t="s">
        <v>7351</v>
      </c>
      <c r="C6304" t="s">
        <v>29</v>
      </c>
      <c r="D6304" t="s">
        <v>70</v>
      </c>
      <c r="E6304">
        <v>1582.06</v>
      </c>
      <c r="F6304" t="s">
        <v>23</v>
      </c>
      <c r="G6304" t="s">
        <v>24</v>
      </c>
      <c r="H6304">
        <v>10.3</v>
      </c>
      <c r="I6304">
        <v>0</v>
      </c>
      <c r="J6304" t="s">
        <v>31</v>
      </c>
      <c r="K6304">
        <v>521334</v>
      </c>
      <c r="L6304">
        <v>45</v>
      </c>
      <c r="M6304">
        <v>0</v>
      </c>
      <c r="N6304">
        <v>1</v>
      </c>
      <c r="O6304">
        <v>0</v>
      </c>
      <c r="P6304">
        <v>0</v>
      </c>
      <c r="Q6304">
        <v>0</v>
      </c>
      <c r="R6304" t="s">
        <v>15297</v>
      </c>
    </row>
    <row r="6305" spans="1:19">
      <c r="A6305" t="s">
        <v>15298</v>
      </c>
      <c r="B6305" t="s">
        <v>14497</v>
      </c>
      <c r="C6305" t="s">
        <v>44</v>
      </c>
      <c r="D6305" t="s">
        <v>70</v>
      </c>
      <c r="E6305">
        <v>282.54000000000002</v>
      </c>
      <c r="F6305" t="s">
        <v>23</v>
      </c>
      <c r="G6305" t="s">
        <v>24</v>
      </c>
      <c r="H6305">
        <v>7.68</v>
      </c>
      <c r="I6305">
        <v>0</v>
      </c>
      <c r="J6305" t="s">
        <v>48</v>
      </c>
      <c r="K6305">
        <v>429019</v>
      </c>
      <c r="L6305">
        <v>24</v>
      </c>
      <c r="M6305">
        <v>0</v>
      </c>
      <c r="N6305">
        <v>0</v>
      </c>
      <c r="O6305">
        <v>0</v>
      </c>
      <c r="P6305">
        <v>0</v>
      </c>
      <c r="Q6305">
        <v>0</v>
      </c>
      <c r="R6305" t="s">
        <v>15299</v>
      </c>
    </row>
    <row r="6306" spans="1:19">
      <c r="A6306" t="s">
        <v>15300</v>
      </c>
      <c r="B6306" t="s">
        <v>4269</v>
      </c>
      <c r="C6306" t="s">
        <v>53</v>
      </c>
      <c r="D6306" t="s">
        <v>22</v>
      </c>
      <c r="E6306">
        <v>212.49</v>
      </c>
      <c r="F6306" t="s">
        <v>23</v>
      </c>
      <c r="G6306" t="s">
        <v>24</v>
      </c>
      <c r="H6306">
        <v>11.08</v>
      </c>
      <c r="I6306">
        <v>0</v>
      </c>
      <c r="J6306" t="s">
        <v>25</v>
      </c>
      <c r="K6306">
        <v>492423</v>
      </c>
      <c r="L6306">
        <v>10</v>
      </c>
      <c r="M6306">
        <v>0</v>
      </c>
      <c r="N6306">
        <v>0</v>
      </c>
      <c r="O6306">
        <v>0</v>
      </c>
      <c r="P6306">
        <v>0</v>
      </c>
      <c r="Q6306">
        <v>0</v>
      </c>
      <c r="R6306" t="s">
        <v>15301</v>
      </c>
    </row>
    <row r="6307" spans="1:19">
      <c r="A6307" t="s">
        <v>15302</v>
      </c>
      <c r="B6307" t="s">
        <v>1965</v>
      </c>
      <c r="C6307" t="s">
        <v>21</v>
      </c>
      <c r="D6307" t="s">
        <v>70</v>
      </c>
      <c r="E6307">
        <v>1038.29</v>
      </c>
      <c r="F6307" t="s">
        <v>39</v>
      </c>
      <c r="G6307" t="s">
        <v>40</v>
      </c>
      <c r="H6307">
        <v>1.79</v>
      </c>
      <c r="I6307">
        <v>0</v>
      </c>
      <c r="J6307" t="s">
        <v>31</v>
      </c>
      <c r="K6307">
        <v>481841</v>
      </c>
      <c r="L6307">
        <v>25</v>
      </c>
      <c r="M6307">
        <v>0</v>
      </c>
      <c r="N6307">
        <v>0</v>
      </c>
      <c r="O6307">
        <v>0</v>
      </c>
      <c r="P6307">
        <v>0</v>
      </c>
      <c r="Q6307">
        <v>0</v>
      </c>
      <c r="R6307" t="s">
        <v>15303</v>
      </c>
    </row>
    <row r="6308" spans="1:19">
      <c r="A6308" t="s">
        <v>15304</v>
      </c>
      <c r="B6308" t="s">
        <v>4654</v>
      </c>
      <c r="C6308" t="s">
        <v>60</v>
      </c>
      <c r="D6308" t="s">
        <v>70</v>
      </c>
      <c r="E6308">
        <v>407.84</v>
      </c>
      <c r="F6308" t="s">
        <v>23</v>
      </c>
      <c r="G6308" t="s">
        <v>24</v>
      </c>
      <c r="H6308">
        <v>6.59</v>
      </c>
      <c r="I6308">
        <v>0</v>
      </c>
      <c r="J6308" t="s">
        <v>25</v>
      </c>
      <c r="K6308">
        <v>522687</v>
      </c>
      <c r="L6308">
        <v>49</v>
      </c>
      <c r="M6308">
        <v>0</v>
      </c>
      <c r="N6308">
        <v>0</v>
      </c>
      <c r="O6308">
        <v>1</v>
      </c>
      <c r="P6308">
        <v>0</v>
      </c>
      <c r="Q6308">
        <v>0</v>
      </c>
      <c r="R6308" t="s">
        <v>15305</v>
      </c>
    </row>
    <row r="6309" spans="1:19">
      <c r="A6309" t="s">
        <v>15306</v>
      </c>
      <c r="B6309" t="s">
        <v>3315</v>
      </c>
      <c r="C6309" t="s">
        <v>21</v>
      </c>
      <c r="D6309" t="s">
        <v>22</v>
      </c>
      <c r="E6309">
        <v>245.86</v>
      </c>
      <c r="F6309" t="s">
        <v>23</v>
      </c>
      <c r="G6309" t="s">
        <v>24</v>
      </c>
      <c r="H6309">
        <v>2.23</v>
      </c>
      <c r="I6309">
        <v>0</v>
      </c>
      <c r="J6309" t="s">
        <v>48</v>
      </c>
      <c r="K6309">
        <v>527307</v>
      </c>
      <c r="L6309">
        <v>42</v>
      </c>
      <c r="M6309">
        <v>0</v>
      </c>
      <c r="N6309">
        <v>1</v>
      </c>
      <c r="O6309">
        <v>0</v>
      </c>
      <c r="P6309">
        <v>0</v>
      </c>
      <c r="Q6309">
        <v>0</v>
      </c>
      <c r="R6309" t="s">
        <v>15307</v>
      </c>
    </row>
    <row r="6310" spans="1:19">
      <c r="A6310" t="s">
        <v>15308</v>
      </c>
      <c r="B6310" t="s">
        <v>3929</v>
      </c>
      <c r="C6310" t="s">
        <v>21</v>
      </c>
      <c r="D6310" t="s">
        <v>22</v>
      </c>
      <c r="E6310">
        <v>427.71</v>
      </c>
      <c r="F6310" t="s">
        <v>23</v>
      </c>
      <c r="G6310" t="s">
        <v>24</v>
      </c>
      <c r="H6310">
        <v>10.41</v>
      </c>
      <c r="I6310">
        <v>0</v>
      </c>
      <c r="J6310" t="s">
        <v>144</v>
      </c>
      <c r="K6310">
        <v>531944</v>
      </c>
      <c r="L6310">
        <v>43</v>
      </c>
      <c r="M6310">
        <v>0</v>
      </c>
      <c r="N6310">
        <v>0</v>
      </c>
      <c r="O6310">
        <v>1</v>
      </c>
      <c r="P6310">
        <v>0</v>
      </c>
      <c r="Q6310">
        <v>0</v>
      </c>
      <c r="R6310" t="s">
        <v>15309</v>
      </c>
    </row>
    <row r="6311" spans="1:19">
      <c r="A6311" t="s">
        <v>15310</v>
      </c>
      <c r="B6311" t="s">
        <v>15311</v>
      </c>
      <c r="C6311" t="s">
        <v>95</v>
      </c>
      <c r="D6311" t="s">
        <v>22</v>
      </c>
      <c r="E6311">
        <v>437.61</v>
      </c>
      <c r="F6311" t="s">
        <v>55</v>
      </c>
      <c r="G6311" t="s">
        <v>40</v>
      </c>
      <c r="H6311">
        <v>11.8</v>
      </c>
      <c r="I6311">
        <v>0</v>
      </c>
      <c r="J6311" t="s">
        <v>25</v>
      </c>
      <c r="K6311">
        <v>412384</v>
      </c>
      <c r="L6311">
        <v>24</v>
      </c>
      <c r="M6311">
        <v>0</v>
      </c>
      <c r="N6311">
        <v>0</v>
      </c>
      <c r="O6311">
        <v>0</v>
      </c>
      <c r="P6311">
        <v>0</v>
      </c>
      <c r="Q6311">
        <v>0</v>
      </c>
      <c r="R6311" t="s">
        <v>15312</v>
      </c>
    </row>
    <row r="6312" spans="1:19">
      <c r="A6312" t="s">
        <v>15313</v>
      </c>
      <c r="B6312" t="s">
        <v>4984</v>
      </c>
      <c r="C6312" t="s">
        <v>44</v>
      </c>
      <c r="D6312" t="s">
        <v>30</v>
      </c>
      <c r="E6312">
        <v>719.96</v>
      </c>
      <c r="F6312" t="s">
        <v>23</v>
      </c>
      <c r="G6312" t="s">
        <v>24</v>
      </c>
      <c r="H6312">
        <v>9.0299999999999994</v>
      </c>
      <c r="I6312">
        <v>0</v>
      </c>
      <c r="J6312" t="s">
        <v>31</v>
      </c>
      <c r="K6312">
        <v>414148</v>
      </c>
      <c r="L6312">
        <v>21</v>
      </c>
      <c r="M6312">
        <v>0</v>
      </c>
      <c r="N6312">
        <v>0</v>
      </c>
      <c r="O6312">
        <v>0</v>
      </c>
      <c r="P6312">
        <v>0</v>
      </c>
      <c r="Q6312">
        <v>0</v>
      </c>
      <c r="R6312" t="s">
        <v>15314</v>
      </c>
    </row>
    <row r="6313" spans="1:19">
      <c r="A6313" t="s">
        <v>15315</v>
      </c>
      <c r="B6313" t="s">
        <v>10000</v>
      </c>
      <c r="C6313" t="s">
        <v>35</v>
      </c>
      <c r="D6313" t="s">
        <v>22</v>
      </c>
      <c r="E6313">
        <v>607.39</v>
      </c>
      <c r="F6313" t="s">
        <v>23</v>
      </c>
      <c r="G6313" t="s">
        <v>24</v>
      </c>
      <c r="H6313">
        <v>10.64</v>
      </c>
      <c r="I6313">
        <v>0</v>
      </c>
      <c r="J6313" t="s">
        <v>25</v>
      </c>
      <c r="K6313">
        <v>537005</v>
      </c>
      <c r="L6313">
        <v>36</v>
      </c>
      <c r="M6313">
        <v>0</v>
      </c>
      <c r="N6313">
        <v>1</v>
      </c>
      <c r="O6313">
        <v>0</v>
      </c>
      <c r="P6313">
        <v>0</v>
      </c>
      <c r="Q6313">
        <v>0</v>
      </c>
      <c r="R6313" t="s">
        <v>15316</v>
      </c>
    </row>
    <row r="6314" spans="1:19">
      <c r="A6314" t="s">
        <v>15317</v>
      </c>
      <c r="B6314" t="s">
        <v>361</v>
      </c>
      <c r="C6314" t="s">
        <v>44</v>
      </c>
      <c r="D6314" t="s">
        <v>70</v>
      </c>
      <c r="E6314">
        <v>221.64</v>
      </c>
      <c r="F6314" t="s">
        <v>23</v>
      </c>
      <c r="G6314" t="s">
        <v>24</v>
      </c>
      <c r="H6314">
        <v>11.23</v>
      </c>
      <c r="I6314">
        <v>0</v>
      </c>
      <c r="J6314" t="s">
        <v>25</v>
      </c>
      <c r="K6314">
        <v>428205</v>
      </c>
      <c r="L6314">
        <v>11</v>
      </c>
      <c r="M6314">
        <v>0</v>
      </c>
      <c r="N6314">
        <v>0</v>
      </c>
      <c r="O6314">
        <v>0</v>
      </c>
      <c r="P6314">
        <v>0</v>
      </c>
      <c r="Q6314">
        <v>0</v>
      </c>
      <c r="R6314" t="s">
        <v>15318</v>
      </c>
    </row>
    <row r="6315" spans="1:19">
      <c r="A6315" t="s">
        <v>15319</v>
      </c>
      <c r="B6315" t="s">
        <v>1090</v>
      </c>
      <c r="C6315" t="s">
        <v>121</v>
      </c>
      <c r="D6315" t="s">
        <v>54</v>
      </c>
      <c r="E6315">
        <v>380.51</v>
      </c>
      <c r="F6315" t="s">
        <v>39</v>
      </c>
      <c r="G6315" t="s">
        <v>40</v>
      </c>
      <c r="H6315">
        <v>9.1300000000000008</v>
      </c>
      <c r="I6315">
        <v>0</v>
      </c>
      <c r="J6315" t="s">
        <v>48</v>
      </c>
      <c r="K6315">
        <v>527743</v>
      </c>
      <c r="L6315">
        <v>15</v>
      </c>
      <c r="M6315">
        <v>0</v>
      </c>
      <c r="N6315">
        <v>0</v>
      </c>
      <c r="O6315">
        <v>0</v>
      </c>
      <c r="P6315">
        <v>0</v>
      </c>
      <c r="Q6315">
        <v>0</v>
      </c>
      <c r="R6315" t="s">
        <v>15320</v>
      </c>
    </row>
    <row r="6316" spans="1:19">
      <c r="A6316" t="s">
        <v>15321</v>
      </c>
      <c r="B6316" t="s">
        <v>2664</v>
      </c>
      <c r="C6316" t="s">
        <v>29</v>
      </c>
      <c r="D6316" t="s">
        <v>70</v>
      </c>
      <c r="E6316">
        <v>590.26</v>
      </c>
      <c r="F6316" t="s">
        <v>23</v>
      </c>
      <c r="G6316" t="s">
        <v>24</v>
      </c>
      <c r="H6316">
        <v>7.52</v>
      </c>
      <c r="I6316">
        <v>0</v>
      </c>
      <c r="J6316" t="s">
        <v>25</v>
      </c>
      <c r="K6316">
        <v>533188</v>
      </c>
      <c r="L6316">
        <v>20</v>
      </c>
      <c r="M6316">
        <v>0</v>
      </c>
      <c r="N6316">
        <v>0</v>
      </c>
      <c r="O6316">
        <v>0</v>
      </c>
      <c r="P6316">
        <v>0</v>
      </c>
      <c r="Q6316">
        <v>0</v>
      </c>
      <c r="R6316" t="s">
        <v>15322</v>
      </c>
    </row>
    <row r="6317" spans="1:19">
      <c r="A6317" t="s">
        <v>15323</v>
      </c>
      <c r="B6317" t="s">
        <v>10865</v>
      </c>
      <c r="C6317" t="s">
        <v>21</v>
      </c>
      <c r="D6317" t="s">
        <v>30</v>
      </c>
      <c r="E6317">
        <v>844.53</v>
      </c>
      <c r="F6317" t="s">
        <v>55</v>
      </c>
      <c r="G6317" t="s">
        <v>24</v>
      </c>
      <c r="H6317">
        <v>1.88</v>
      </c>
      <c r="I6317">
        <v>0</v>
      </c>
      <c r="J6317" t="s">
        <v>25</v>
      </c>
      <c r="K6317">
        <v>466914</v>
      </c>
      <c r="L6317">
        <v>23</v>
      </c>
      <c r="M6317">
        <v>0</v>
      </c>
      <c r="N6317">
        <v>0</v>
      </c>
      <c r="O6317">
        <v>0</v>
      </c>
      <c r="P6317">
        <v>0</v>
      </c>
      <c r="Q6317">
        <v>0</v>
      </c>
      <c r="R6317" t="s">
        <v>15324</v>
      </c>
      <c r="S6317" t="s">
        <v>57</v>
      </c>
    </row>
    <row r="6318" spans="1:19">
      <c r="A6318" t="s">
        <v>15325</v>
      </c>
      <c r="B6318" t="s">
        <v>9745</v>
      </c>
      <c r="C6318" t="s">
        <v>29</v>
      </c>
      <c r="D6318" t="s">
        <v>70</v>
      </c>
      <c r="E6318">
        <v>391.68</v>
      </c>
      <c r="F6318" t="s">
        <v>23</v>
      </c>
      <c r="G6318" t="s">
        <v>24</v>
      </c>
      <c r="H6318">
        <v>7.91</v>
      </c>
      <c r="I6318">
        <v>0</v>
      </c>
      <c r="J6318" t="s">
        <v>48</v>
      </c>
      <c r="K6318">
        <v>413673</v>
      </c>
      <c r="L6318">
        <v>48</v>
      </c>
      <c r="M6318">
        <v>0</v>
      </c>
      <c r="N6318">
        <v>0</v>
      </c>
      <c r="O6318">
        <v>1</v>
      </c>
      <c r="P6318">
        <v>0</v>
      </c>
      <c r="Q6318">
        <v>0</v>
      </c>
      <c r="R6318" t="s">
        <v>15326</v>
      </c>
    </row>
    <row r="6319" spans="1:19">
      <c r="A6319" t="s">
        <v>15327</v>
      </c>
      <c r="B6319" t="s">
        <v>1349</v>
      </c>
      <c r="C6319" t="s">
        <v>121</v>
      </c>
      <c r="D6319" t="s">
        <v>70</v>
      </c>
      <c r="E6319">
        <v>2166.33</v>
      </c>
      <c r="F6319" t="s">
        <v>23</v>
      </c>
      <c r="G6319" t="s">
        <v>24</v>
      </c>
      <c r="H6319">
        <v>0.53</v>
      </c>
      <c r="I6319">
        <v>0</v>
      </c>
      <c r="J6319" t="s">
        <v>48</v>
      </c>
      <c r="K6319">
        <v>463401</v>
      </c>
      <c r="L6319">
        <v>15</v>
      </c>
      <c r="M6319">
        <v>0</v>
      </c>
      <c r="N6319">
        <v>0</v>
      </c>
      <c r="O6319">
        <v>0</v>
      </c>
      <c r="P6319">
        <v>0</v>
      </c>
      <c r="Q6319">
        <v>0</v>
      </c>
      <c r="R6319" t="s">
        <v>15328</v>
      </c>
    </row>
    <row r="6320" spans="1:19">
      <c r="A6320" t="s">
        <v>15329</v>
      </c>
      <c r="B6320" t="s">
        <v>15330</v>
      </c>
      <c r="C6320" t="s">
        <v>128</v>
      </c>
      <c r="D6320" t="s">
        <v>22</v>
      </c>
      <c r="E6320">
        <v>140.93</v>
      </c>
      <c r="F6320" t="s">
        <v>55</v>
      </c>
      <c r="G6320" t="s">
        <v>40</v>
      </c>
      <c r="H6320">
        <v>8.1199999999999992</v>
      </c>
      <c r="I6320">
        <v>0</v>
      </c>
      <c r="J6320" t="s">
        <v>31</v>
      </c>
      <c r="K6320">
        <v>554390</v>
      </c>
      <c r="L6320">
        <v>19</v>
      </c>
      <c r="M6320">
        <v>0</v>
      </c>
      <c r="N6320">
        <v>0</v>
      </c>
      <c r="O6320">
        <v>0</v>
      </c>
      <c r="P6320">
        <v>0</v>
      </c>
      <c r="Q6320">
        <v>0</v>
      </c>
      <c r="R6320" t="s">
        <v>15331</v>
      </c>
    </row>
    <row r="6321" spans="1:19">
      <c r="A6321" t="s">
        <v>15332</v>
      </c>
      <c r="B6321" t="s">
        <v>4335</v>
      </c>
      <c r="C6321" t="s">
        <v>44</v>
      </c>
      <c r="D6321" t="s">
        <v>70</v>
      </c>
      <c r="E6321">
        <v>1082.9000000000001</v>
      </c>
      <c r="F6321" t="s">
        <v>23</v>
      </c>
      <c r="G6321" t="s">
        <v>24</v>
      </c>
      <c r="H6321">
        <v>8.5500000000000007</v>
      </c>
      <c r="I6321">
        <v>0</v>
      </c>
      <c r="J6321" t="s">
        <v>31</v>
      </c>
      <c r="K6321">
        <v>471949</v>
      </c>
      <c r="L6321">
        <v>75</v>
      </c>
      <c r="M6321">
        <v>1</v>
      </c>
      <c r="N6321">
        <v>1</v>
      </c>
      <c r="O6321">
        <v>1</v>
      </c>
      <c r="P6321">
        <v>0</v>
      </c>
      <c r="Q6321">
        <v>0</v>
      </c>
      <c r="R6321" t="s">
        <v>15333</v>
      </c>
    </row>
    <row r="6322" spans="1:19">
      <c r="A6322" t="s">
        <v>15334</v>
      </c>
      <c r="B6322" t="s">
        <v>433</v>
      </c>
      <c r="C6322" t="s">
        <v>44</v>
      </c>
      <c r="D6322" t="s">
        <v>70</v>
      </c>
      <c r="E6322">
        <v>477.07</v>
      </c>
      <c r="F6322" t="s">
        <v>39</v>
      </c>
      <c r="G6322" t="s">
        <v>40</v>
      </c>
      <c r="H6322">
        <v>11.46</v>
      </c>
      <c r="I6322">
        <v>0</v>
      </c>
      <c r="J6322" t="s">
        <v>31</v>
      </c>
      <c r="K6322">
        <v>548014</v>
      </c>
      <c r="L6322">
        <v>12</v>
      </c>
      <c r="M6322">
        <v>0</v>
      </c>
      <c r="N6322">
        <v>0</v>
      </c>
      <c r="O6322">
        <v>0</v>
      </c>
      <c r="P6322">
        <v>0</v>
      </c>
      <c r="Q6322">
        <v>0</v>
      </c>
      <c r="R6322" t="s">
        <v>15335</v>
      </c>
    </row>
    <row r="6323" spans="1:19">
      <c r="A6323" t="s">
        <v>15336</v>
      </c>
      <c r="B6323" t="s">
        <v>490</v>
      </c>
      <c r="C6323" t="s">
        <v>21</v>
      </c>
      <c r="D6323" t="s">
        <v>70</v>
      </c>
      <c r="E6323">
        <v>348.55</v>
      </c>
      <c r="F6323" t="s">
        <v>39</v>
      </c>
      <c r="G6323" t="s">
        <v>40</v>
      </c>
      <c r="H6323">
        <v>7.43</v>
      </c>
      <c r="I6323">
        <v>0</v>
      </c>
      <c r="J6323" t="s">
        <v>144</v>
      </c>
      <c r="K6323">
        <v>558048</v>
      </c>
      <c r="L6323">
        <v>42</v>
      </c>
      <c r="M6323">
        <v>0</v>
      </c>
      <c r="N6323">
        <v>0</v>
      </c>
      <c r="O6323">
        <v>1</v>
      </c>
      <c r="P6323">
        <v>0</v>
      </c>
      <c r="Q6323">
        <v>0</v>
      </c>
      <c r="R6323" t="s">
        <v>15337</v>
      </c>
    </row>
    <row r="6324" spans="1:19">
      <c r="A6324" t="s">
        <v>15338</v>
      </c>
      <c r="B6324" t="s">
        <v>5842</v>
      </c>
      <c r="C6324" t="s">
        <v>35</v>
      </c>
      <c r="D6324" t="s">
        <v>54</v>
      </c>
      <c r="E6324">
        <v>627.80999999999995</v>
      </c>
      <c r="F6324" t="s">
        <v>39</v>
      </c>
      <c r="G6324" t="s">
        <v>40</v>
      </c>
      <c r="H6324">
        <v>8.4600000000000009</v>
      </c>
      <c r="I6324">
        <v>0</v>
      </c>
      <c r="J6324" t="s">
        <v>144</v>
      </c>
      <c r="K6324">
        <v>465255</v>
      </c>
      <c r="L6324">
        <v>16</v>
      </c>
      <c r="M6324">
        <v>0</v>
      </c>
      <c r="N6324">
        <v>0</v>
      </c>
      <c r="O6324">
        <v>0</v>
      </c>
      <c r="P6324">
        <v>0</v>
      </c>
      <c r="Q6324">
        <v>0</v>
      </c>
      <c r="R6324" t="s">
        <v>15339</v>
      </c>
    </row>
    <row r="6325" spans="1:19">
      <c r="A6325" t="s">
        <v>15340</v>
      </c>
      <c r="B6325" t="s">
        <v>1185</v>
      </c>
      <c r="C6325" t="s">
        <v>60</v>
      </c>
      <c r="D6325" t="s">
        <v>22</v>
      </c>
      <c r="E6325">
        <v>87.84</v>
      </c>
      <c r="F6325" t="s">
        <v>23</v>
      </c>
      <c r="G6325" t="s">
        <v>24</v>
      </c>
      <c r="H6325">
        <v>4.3</v>
      </c>
      <c r="I6325">
        <v>0</v>
      </c>
      <c r="J6325" t="s">
        <v>31</v>
      </c>
      <c r="K6325">
        <v>499096</v>
      </c>
      <c r="L6325">
        <v>16</v>
      </c>
      <c r="M6325">
        <v>0</v>
      </c>
      <c r="N6325">
        <v>0</v>
      </c>
      <c r="O6325">
        <v>0</v>
      </c>
      <c r="P6325">
        <v>0</v>
      </c>
      <c r="Q6325">
        <v>0</v>
      </c>
      <c r="R6325" t="s">
        <v>15341</v>
      </c>
    </row>
    <row r="6326" spans="1:19">
      <c r="A6326" t="s">
        <v>15342</v>
      </c>
      <c r="B6326" t="s">
        <v>15256</v>
      </c>
      <c r="C6326" t="s">
        <v>35</v>
      </c>
      <c r="D6326" t="s">
        <v>22</v>
      </c>
      <c r="E6326">
        <v>1040.48</v>
      </c>
      <c r="F6326" t="s">
        <v>23</v>
      </c>
      <c r="G6326" t="s">
        <v>24</v>
      </c>
      <c r="H6326">
        <v>3.89</v>
      </c>
      <c r="I6326">
        <v>0</v>
      </c>
      <c r="J6326" t="s">
        <v>25</v>
      </c>
      <c r="K6326">
        <v>469762</v>
      </c>
      <c r="L6326">
        <v>22</v>
      </c>
      <c r="M6326">
        <v>0</v>
      </c>
      <c r="N6326">
        <v>0</v>
      </c>
      <c r="O6326">
        <v>0</v>
      </c>
      <c r="P6326">
        <v>0</v>
      </c>
      <c r="Q6326">
        <v>0</v>
      </c>
      <c r="R6326" t="s">
        <v>15343</v>
      </c>
    </row>
    <row r="6327" spans="1:19">
      <c r="A6327" t="s">
        <v>15344</v>
      </c>
      <c r="B6327" t="s">
        <v>14630</v>
      </c>
      <c r="C6327" t="s">
        <v>44</v>
      </c>
      <c r="D6327" t="s">
        <v>22</v>
      </c>
      <c r="E6327">
        <v>347.78</v>
      </c>
      <c r="F6327" t="s">
        <v>23</v>
      </c>
      <c r="G6327" t="s">
        <v>24</v>
      </c>
      <c r="H6327">
        <v>6.67</v>
      </c>
      <c r="I6327">
        <v>0</v>
      </c>
      <c r="J6327" t="s">
        <v>31</v>
      </c>
      <c r="K6327">
        <v>424959</v>
      </c>
      <c r="L6327">
        <v>22</v>
      </c>
      <c r="M6327">
        <v>0</v>
      </c>
      <c r="N6327">
        <v>0</v>
      </c>
      <c r="O6327">
        <v>0</v>
      </c>
      <c r="P6327">
        <v>0</v>
      </c>
      <c r="Q6327">
        <v>0</v>
      </c>
      <c r="R6327" t="s">
        <v>15345</v>
      </c>
    </row>
    <row r="6328" spans="1:19">
      <c r="A6328" t="s">
        <v>15346</v>
      </c>
      <c r="B6328" t="s">
        <v>10205</v>
      </c>
      <c r="C6328" t="s">
        <v>60</v>
      </c>
      <c r="D6328" t="s">
        <v>30</v>
      </c>
      <c r="E6328">
        <v>167</v>
      </c>
      <c r="F6328" t="s">
        <v>23</v>
      </c>
      <c r="G6328" t="s">
        <v>24</v>
      </c>
      <c r="H6328">
        <v>8.2100000000000009</v>
      </c>
      <c r="I6328">
        <v>0</v>
      </c>
      <c r="J6328" t="s">
        <v>25</v>
      </c>
      <c r="K6328">
        <v>448677</v>
      </c>
      <c r="L6328">
        <v>20</v>
      </c>
      <c r="M6328">
        <v>0</v>
      </c>
      <c r="N6328">
        <v>0</v>
      </c>
      <c r="O6328">
        <v>0</v>
      </c>
      <c r="P6328">
        <v>0</v>
      </c>
      <c r="Q6328">
        <v>0</v>
      </c>
      <c r="R6328" t="s">
        <v>15347</v>
      </c>
    </row>
    <row r="6329" spans="1:19">
      <c r="A6329" t="s">
        <v>15348</v>
      </c>
      <c r="B6329" t="s">
        <v>6119</v>
      </c>
      <c r="C6329" t="s">
        <v>128</v>
      </c>
      <c r="D6329" t="s">
        <v>22</v>
      </c>
      <c r="E6329">
        <v>431.91</v>
      </c>
      <c r="F6329" t="s">
        <v>23</v>
      </c>
      <c r="G6329" t="s">
        <v>24</v>
      </c>
      <c r="H6329">
        <v>1.77</v>
      </c>
      <c r="I6329">
        <v>0</v>
      </c>
      <c r="J6329" t="s">
        <v>48</v>
      </c>
      <c r="K6329">
        <v>501046</v>
      </c>
      <c r="L6329">
        <v>12</v>
      </c>
      <c r="M6329">
        <v>0</v>
      </c>
      <c r="N6329">
        <v>0</v>
      </c>
      <c r="O6329">
        <v>0</v>
      </c>
      <c r="P6329">
        <v>0</v>
      </c>
      <c r="Q6329">
        <v>0</v>
      </c>
      <c r="R6329" t="s">
        <v>15349</v>
      </c>
    </row>
    <row r="6330" spans="1:19">
      <c r="A6330" t="s">
        <v>15350</v>
      </c>
      <c r="B6330" t="s">
        <v>7000</v>
      </c>
      <c r="C6330" t="s">
        <v>29</v>
      </c>
      <c r="D6330" t="s">
        <v>70</v>
      </c>
      <c r="E6330">
        <v>399.05</v>
      </c>
      <c r="F6330" t="s">
        <v>23</v>
      </c>
      <c r="G6330" t="s">
        <v>24</v>
      </c>
      <c r="H6330">
        <v>9.24</v>
      </c>
      <c r="I6330">
        <v>0</v>
      </c>
      <c r="J6330" t="s">
        <v>31</v>
      </c>
      <c r="K6330">
        <v>498573</v>
      </c>
      <c r="L6330">
        <v>16</v>
      </c>
      <c r="M6330">
        <v>0</v>
      </c>
      <c r="N6330">
        <v>0</v>
      </c>
      <c r="O6330">
        <v>0</v>
      </c>
      <c r="P6330">
        <v>0</v>
      </c>
      <c r="Q6330">
        <v>0</v>
      </c>
      <c r="R6330" t="s">
        <v>15351</v>
      </c>
    </row>
    <row r="6331" spans="1:19">
      <c r="A6331" t="s">
        <v>15352</v>
      </c>
      <c r="B6331" t="s">
        <v>1674</v>
      </c>
      <c r="C6331" t="s">
        <v>121</v>
      </c>
      <c r="D6331" t="s">
        <v>22</v>
      </c>
      <c r="E6331">
        <v>55.08</v>
      </c>
      <c r="F6331" t="s">
        <v>23</v>
      </c>
      <c r="G6331" t="s">
        <v>24</v>
      </c>
      <c r="H6331">
        <v>3.32</v>
      </c>
      <c r="I6331">
        <v>0</v>
      </c>
      <c r="J6331" t="s">
        <v>25</v>
      </c>
      <c r="K6331">
        <v>426771</v>
      </c>
      <c r="L6331">
        <v>46</v>
      </c>
      <c r="M6331">
        <v>0</v>
      </c>
      <c r="N6331">
        <v>0</v>
      </c>
      <c r="O6331">
        <v>1</v>
      </c>
      <c r="P6331">
        <v>0</v>
      </c>
      <c r="Q6331">
        <v>0</v>
      </c>
      <c r="R6331" t="s">
        <v>15353</v>
      </c>
    </row>
    <row r="6332" spans="1:19">
      <c r="A6332" t="s">
        <v>15354</v>
      </c>
      <c r="B6332" t="s">
        <v>4795</v>
      </c>
      <c r="C6332" t="s">
        <v>53</v>
      </c>
      <c r="D6332" t="s">
        <v>70</v>
      </c>
      <c r="E6332">
        <v>210.85</v>
      </c>
      <c r="F6332" t="s">
        <v>39</v>
      </c>
      <c r="G6332" t="s">
        <v>24</v>
      </c>
      <c r="H6332">
        <v>1.73</v>
      </c>
      <c r="I6332">
        <v>0</v>
      </c>
      <c r="J6332" t="s">
        <v>25</v>
      </c>
      <c r="K6332">
        <v>465571</v>
      </c>
      <c r="L6332">
        <v>13</v>
      </c>
      <c r="M6332">
        <v>0</v>
      </c>
      <c r="N6332">
        <v>0</v>
      </c>
      <c r="O6332">
        <v>0</v>
      </c>
      <c r="P6332">
        <v>0</v>
      </c>
      <c r="Q6332">
        <v>0</v>
      </c>
      <c r="R6332" t="s">
        <v>15355</v>
      </c>
      <c r="S6332" t="s">
        <v>50</v>
      </c>
    </row>
    <row r="6333" spans="1:19">
      <c r="A6333" t="s">
        <v>15356</v>
      </c>
      <c r="B6333" t="s">
        <v>5050</v>
      </c>
      <c r="C6333" t="s">
        <v>128</v>
      </c>
      <c r="D6333" t="s">
        <v>30</v>
      </c>
      <c r="E6333">
        <v>95.8</v>
      </c>
      <c r="F6333" t="s">
        <v>39</v>
      </c>
      <c r="G6333" t="s">
        <v>40</v>
      </c>
      <c r="H6333">
        <v>9.06</v>
      </c>
      <c r="I6333">
        <v>0</v>
      </c>
      <c r="J6333" t="s">
        <v>48</v>
      </c>
      <c r="K6333">
        <v>500255</v>
      </c>
      <c r="L6333">
        <v>23</v>
      </c>
      <c r="M6333">
        <v>0</v>
      </c>
      <c r="N6333">
        <v>0</v>
      </c>
      <c r="O6333">
        <v>0</v>
      </c>
      <c r="P6333">
        <v>0</v>
      </c>
      <c r="Q6333">
        <v>0</v>
      </c>
      <c r="R6333" t="s">
        <v>15357</v>
      </c>
    </row>
    <row r="6334" spans="1:19">
      <c r="A6334" t="s">
        <v>15358</v>
      </c>
      <c r="B6334" t="s">
        <v>11520</v>
      </c>
      <c r="C6334" t="s">
        <v>44</v>
      </c>
      <c r="D6334" t="s">
        <v>22</v>
      </c>
      <c r="E6334">
        <v>716.9</v>
      </c>
      <c r="F6334" t="s">
        <v>39</v>
      </c>
      <c r="G6334" t="s">
        <v>24</v>
      </c>
      <c r="H6334">
        <v>11.35</v>
      </c>
      <c r="I6334">
        <v>0</v>
      </c>
      <c r="J6334" t="s">
        <v>31</v>
      </c>
      <c r="K6334">
        <v>529610</v>
      </c>
      <c r="L6334">
        <v>44</v>
      </c>
      <c r="M6334">
        <v>0</v>
      </c>
      <c r="N6334">
        <v>0</v>
      </c>
      <c r="O6334">
        <v>0</v>
      </c>
      <c r="P6334">
        <v>1</v>
      </c>
      <c r="Q6334">
        <v>0</v>
      </c>
      <c r="R6334" t="s">
        <v>15359</v>
      </c>
      <c r="S6334" t="s">
        <v>50</v>
      </c>
    </row>
    <row r="6335" spans="1:19">
      <c r="A6335" t="s">
        <v>15360</v>
      </c>
      <c r="B6335" t="s">
        <v>8178</v>
      </c>
      <c r="C6335" t="s">
        <v>44</v>
      </c>
      <c r="D6335" t="s">
        <v>54</v>
      </c>
      <c r="E6335">
        <v>543.22</v>
      </c>
      <c r="F6335" t="s">
        <v>23</v>
      </c>
      <c r="G6335" t="s">
        <v>24</v>
      </c>
      <c r="H6335">
        <v>11.38</v>
      </c>
      <c r="I6335">
        <v>0</v>
      </c>
      <c r="J6335" t="s">
        <v>144</v>
      </c>
      <c r="K6335">
        <v>504130</v>
      </c>
      <c r="L6335">
        <v>23</v>
      </c>
      <c r="M6335">
        <v>0</v>
      </c>
      <c r="N6335">
        <v>0</v>
      </c>
      <c r="O6335">
        <v>0</v>
      </c>
      <c r="P6335">
        <v>0</v>
      </c>
      <c r="Q6335">
        <v>0</v>
      </c>
      <c r="R6335" t="s">
        <v>15361</v>
      </c>
    </row>
    <row r="6336" spans="1:19">
      <c r="A6336" t="s">
        <v>15362</v>
      </c>
      <c r="B6336" t="s">
        <v>2692</v>
      </c>
      <c r="C6336" t="s">
        <v>128</v>
      </c>
      <c r="D6336" t="s">
        <v>30</v>
      </c>
      <c r="E6336">
        <v>209.48</v>
      </c>
      <c r="F6336" t="s">
        <v>23</v>
      </c>
      <c r="G6336" t="s">
        <v>24</v>
      </c>
      <c r="H6336">
        <v>1.63</v>
      </c>
      <c r="I6336">
        <v>0</v>
      </c>
      <c r="J6336" t="s">
        <v>25</v>
      </c>
      <c r="K6336">
        <v>541818</v>
      </c>
      <c r="L6336">
        <v>24</v>
      </c>
      <c r="M6336">
        <v>0</v>
      </c>
      <c r="N6336">
        <v>0</v>
      </c>
      <c r="O6336">
        <v>0</v>
      </c>
      <c r="P6336">
        <v>0</v>
      </c>
      <c r="Q6336">
        <v>0</v>
      </c>
      <c r="R6336" t="s">
        <v>15363</v>
      </c>
    </row>
    <row r="6337" spans="1:19">
      <c r="A6337" t="s">
        <v>15364</v>
      </c>
      <c r="B6337" t="s">
        <v>475</v>
      </c>
      <c r="C6337" t="s">
        <v>44</v>
      </c>
      <c r="D6337" t="s">
        <v>30</v>
      </c>
      <c r="E6337">
        <v>254.75</v>
      </c>
      <c r="F6337" t="s">
        <v>39</v>
      </c>
      <c r="G6337" t="s">
        <v>40</v>
      </c>
      <c r="H6337">
        <v>7.81</v>
      </c>
      <c r="I6337">
        <v>0</v>
      </c>
      <c r="J6337" t="s">
        <v>31</v>
      </c>
      <c r="K6337">
        <v>542609</v>
      </c>
      <c r="L6337">
        <v>17</v>
      </c>
      <c r="M6337">
        <v>0</v>
      </c>
      <c r="N6337">
        <v>0</v>
      </c>
      <c r="O6337">
        <v>0</v>
      </c>
      <c r="P6337">
        <v>0</v>
      </c>
      <c r="Q6337">
        <v>0</v>
      </c>
      <c r="R6337" t="s">
        <v>15365</v>
      </c>
    </row>
    <row r="6338" spans="1:19">
      <c r="A6338" t="s">
        <v>15366</v>
      </c>
      <c r="B6338" t="s">
        <v>1933</v>
      </c>
      <c r="C6338" t="s">
        <v>60</v>
      </c>
      <c r="D6338" t="s">
        <v>30</v>
      </c>
      <c r="E6338">
        <v>154.16</v>
      </c>
      <c r="F6338" t="s">
        <v>55</v>
      </c>
      <c r="G6338" t="s">
        <v>24</v>
      </c>
      <c r="H6338">
        <v>6.62</v>
      </c>
      <c r="I6338">
        <v>0</v>
      </c>
      <c r="J6338" t="s">
        <v>25</v>
      </c>
      <c r="K6338">
        <v>462262</v>
      </c>
      <c r="L6338">
        <v>13</v>
      </c>
      <c r="M6338">
        <v>0</v>
      </c>
      <c r="N6338">
        <v>0</v>
      </c>
      <c r="O6338">
        <v>0</v>
      </c>
      <c r="P6338">
        <v>0</v>
      </c>
      <c r="Q6338">
        <v>0</v>
      </c>
      <c r="R6338" t="s">
        <v>15367</v>
      </c>
      <c r="S6338" t="s">
        <v>57</v>
      </c>
    </row>
    <row r="6339" spans="1:19">
      <c r="A6339" t="s">
        <v>15368</v>
      </c>
      <c r="B6339" t="s">
        <v>2143</v>
      </c>
      <c r="C6339" t="s">
        <v>21</v>
      </c>
      <c r="D6339" t="s">
        <v>30</v>
      </c>
      <c r="E6339">
        <v>126.67</v>
      </c>
      <c r="F6339" t="s">
        <v>23</v>
      </c>
      <c r="G6339" t="s">
        <v>24</v>
      </c>
      <c r="H6339">
        <v>2.38</v>
      </c>
      <c r="I6339">
        <v>0</v>
      </c>
      <c r="J6339" t="s">
        <v>144</v>
      </c>
      <c r="K6339">
        <v>548699</v>
      </c>
      <c r="L6339">
        <v>51</v>
      </c>
      <c r="M6339">
        <v>0</v>
      </c>
      <c r="N6339">
        <v>0</v>
      </c>
      <c r="O6339">
        <v>1</v>
      </c>
      <c r="P6339">
        <v>0</v>
      </c>
      <c r="Q6339">
        <v>0</v>
      </c>
      <c r="R6339" t="s">
        <v>15369</v>
      </c>
    </row>
    <row r="6340" spans="1:19">
      <c r="A6340" t="s">
        <v>15370</v>
      </c>
      <c r="B6340" t="s">
        <v>59</v>
      </c>
      <c r="C6340" t="s">
        <v>128</v>
      </c>
      <c r="D6340" t="s">
        <v>70</v>
      </c>
      <c r="E6340">
        <v>115.57</v>
      </c>
      <c r="F6340" t="s">
        <v>23</v>
      </c>
      <c r="G6340" t="s">
        <v>24</v>
      </c>
      <c r="H6340">
        <v>10.76</v>
      </c>
      <c r="I6340">
        <v>0</v>
      </c>
      <c r="J6340" t="s">
        <v>25</v>
      </c>
      <c r="K6340">
        <v>531850</v>
      </c>
      <c r="L6340">
        <v>17</v>
      </c>
      <c r="M6340">
        <v>0</v>
      </c>
      <c r="N6340">
        <v>0</v>
      </c>
      <c r="O6340">
        <v>0</v>
      </c>
      <c r="P6340">
        <v>0</v>
      </c>
      <c r="Q6340">
        <v>0</v>
      </c>
      <c r="R6340" t="s">
        <v>15371</v>
      </c>
    </row>
    <row r="6341" spans="1:19">
      <c r="A6341" t="s">
        <v>15372</v>
      </c>
      <c r="B6341" t="s">
        <v>1544</v>
      </c>
      <c r="C6341" t="s">
        <v>95</v>
      </c>
      <c r="D6341" t="s">
        <v>70</v>
      </c>
      <c r="E6341">
        <v>210.68</v>
      </c>
      <c r="F6341" t="s">
        <v>39</v>
      </c>
      <c r="G6341" t="s">
        <v>40</v>
      </c>
      <c r="H6341">
        <v>8.66</v>
      </c>
      <c r="I6341">
        <v>0</v>
      </c>
      <c r="J6341" t="s">
        <v>31</v>
      </c>
      <c r="K6341">
        <v>494421</v>
      </c>
      <c r="L6341">
        <v>15</v>
      </c>
      <c r="M6341">
        <v>0</v>
      </c>
      <c r="N6341">
        <v>0</v>
      </c>
      <c r="O6341">
        <v>0</v>
      </c>
      <c r="P6341">
        <v>0</v>
      </c>
      <c r="Q6341">
        <v>0</v>
      </c>
      <c r="R6341" t="s">
        <v>15373</v>
      </c>
    </row>
    <row r="6342" spans="1:19">
      <c r="A6342" t="s">
        <v>15374</v>
      </c>
      <c r="B6342" t="s">
        <v>5588</v>
      </c>
      <c r="C6342" t="s">
        <v>35</v>
      </c>
      <c r="D6342" t="s">
        <v>54</v>
      </c>
      <c r="E6342">
        <v>501.87</v>
      </c>
      <c r="F6342" t="s">
        <v>55</v>
      </c>
      <c r="G6342" t="s">
        <v>40</v>
      </c>
      <c r="H6342">
        <v>18.96</v>
      </c>
      <c r="I6342">
        <v>0</v>
      </c>
      <c r="J6342" t="s">
        <v>25</v>
      </c>
      <c r="K6342">
        <v>412587</v>
      </c>
      <c r="L6342">
        <v>16</v>
      </c>
      <c r="M6342">
        <v>0</v>
      </c>
      <c r="N6342">
        <v>0</v>
      </c>
      <c r="O6342">
        <v>0</v>
      </c>
      <c r="P6342">
        <v>0</v>
      </c>
      <c r="Q6342">
        <v>0</v>
      </c>
      <c r="R6342" t="s">
        <v>15375</v>
      </c>
    </row>
    <row r="6343" spans="1:19">
      <c r="A6343" t="s">
        <v>15376</v>
      </c>
      <c r="B6343" t="s">
        <v>6329</v>
      </c>
      <c r="C6343" t="s">
        <v>60</v>
      </c>
      <c r="D6343" t="s">
        <v>70</v>
      </c>
      <c r="E6343">
        <v>180.72</v>
      </c>
      <c r="F6343" t="s">
        <v>23</v>
      </c>
      <c r="G6343" t="s">
        <v>24</v>
      </c>
      <c r="H6343">
        <v>11.85</v>
      </c>
      <c r="I6343">
        <v>0</v>
      </c>
      <c r="J6343" t="s">
        <v>48</v>
      </c>
      <c r="K6343">
        <v>494008</v>
      </c>
      <c r="L6343">
        <v>75</v>
      </c>
      <c r="M6343">
        <v>1</v>
      </c>
      <c r="N6343">
        <v>1</v>
      </c>
      <c r="O6343">
        <v>0</v>
      </c>
      <c r="P6343">
        <v>0</v>
      </c>
      <c r="Q6343">
        <v>1</v>
      </c>
      <c r="R6343" t="s">
        <v>15377</v>
      </c>
    </row>
    <row r="6344" spans="1:19">
      <c r="A6344" t="s">
        <v>15378</v>
      </c>
      <c r="B6344" t="s">
        <v>15379</v>
      </c>
      <c r="C6344" t="s">
        <v>21</v>
      </c>
      <c r="D6344" t="s">
        <v>30</v>
      </c>
      <c r="E6344">
        <v>187.19</v>
      </c>
      <c r="F6344" t="s">
        <v>23</v>
      </c>
      <c r="G6344" t="s">
        <v>24</v>
      </c>
      <c r="H6344">
        <v>2.42</v>
      </c>
      <c r="I6344">
        <v>0</v>
      </c>
      <c r="J6344" t="s">
        <v>31</v>
      </c>
      <c r="K6344">
        <v>551022</v>
      </c>
      <c r="L6344">
        <v>42</v>
      </c>
      <c r="M6344">
        <v>0</v>
      </c>
      <c r="N6344">
        <v>1</v>
      </c>
      <c r="O6344">
        <v>0</v>
      </c>
      <c r="P6344">
        <v>0</v>
      </c>
      <c r="Q6344">
        <v>0</v>
      </c>
      <c r="R6344" t="s">
        <v>15380</v>
      </c>
    </row>
    <row r="6345" spans="1:19">
      <c r="A6345" t="s">
        <v>15381</v>
      </c>
      <c r="B6345" t="s">
        <v>7525</v>
      </c>
      <c r="C6345" t="s">
        <v>29</v>
      </c>
      <c r="D6345" t="s">
        <v>30</v>
      </c>
      <c r="E6345">
        <v>344.43</v>
      </c>
      <c r="F6345" t="s">
        <v>23</v>
      </c>
      <c r="G6345" t="s">
        <v>24</v>
      </c>
      <c r="H6345">
        <v>11.09</v>
      </c>
      <c r="I6345">
        <v>0</v>
      </c>
      <c r="J6345" t="s">
        <v>31</v>
      </c>
      <c r="K6345">
        <v>461067</v>
      </c>
      <c r="L6345">
        <v>15</v>
      </c>
      <c r="M6345">
        <v>0</v>
      </c>
      <c r="N6345">
        <v>0</v>
      </c>
      <c r="O6345">
        <v>0</v>
      </c>
      <c r="P6345">
        <v>0</v>
      </c>
      <c r="Q6345">
        <v>0</v>
      </c>
      <c r="R6345" t="s">
        <v>15382</v>
      </c>
    </row>
    <row r="6346" spans="1:19">
      <c r="A6346" t="s">
        <v>15383</v>
      </c>
      <c r="B6346" t="s">
        <v>9655</v>
      </c>
      <c r="C6346" t="s">
        <v>21</v>
      </c>
      <c r="D6346" t="s">
        <v>70</v>
      </c>
      <c r="E6346">
        <v>478.14</v>
      </c>
      <c r="F6346" t="s">
        <v>23</v>
      </c>
      <c r="G6346" t="s">
        <v>24</v>
      </c>
      <c r="H6346">
        <v>5.2</v>
      </c>
      <c r="I6346">
        <v>0</v>
      </c>
      <c r="J6346" t="s">
        <v>25</v>
      </c>
      <c r="K6346">
        <v>423953</v>
      </c>
      <c r="L6346">
        <v>20</v>
      </c>
      <c r="M6346">
        <v>0</v>
      </c>
      <c r="N6346">
        <v>0</v>
      </c>
      <c r="O6346">
        <v>0</v>
      </c>
      <c r="P6346">
        <v>0</v>
      </c>
      <c r="Q6346">
        <v>0</v>
      </c>
      <c r="R6346" t="s">
        <v>15384</v>
      </c>
    </row>
    <row r="6347" spans="1:19">
      <c r="A6347" t="s">
        <v>15385</v>
      </c>
      <c r="B6347" t="s">
        <v>847</v>
      </c>
      <c r="C6347" t="s">
        <v>121</v>
      </c>
      <c r="D6347" t="s">
        <v>70</v>
      </c>
      <c r="E6347">
        <v>409.09</v>
      </c>
      <c r="F6347" t="s">
        <v>23</v>
      </c>
      <c r="G6347" t="s">
        <v>24</v>
      </c>
      <c r="H6347">
        <v>7.53</v>
      </c>
      <c r="I6347">
        <v>0</v>
      </c>
      <c r="J6347" t="s">
        <v>31</v>
      </c>
      <c r="K6347">
        <v>543822</v>
      </c>
      <c r="L6347">
        <v>11</v>
      </c>
      <c r="M6347">
        <v>0</v>
      </c>
      <c r="N6347">
        <v>0</v>
      </c>
      <c r="O6347">
        <v>0</v>
      </c>
      <c r="P6347">
        <v>0</v>
      </c>
      <c r="Q6347">
        <v>0</v>
      </c>
      <c r="R6347" t="s">
        <v>15386</v>
      </c>
    </row>
    <row r="6348" spans="1:19">
      <c r="A6348" t="s">
        <v>15387</v>
      </c>
      <c r="B6348" t="s">
        <v>1994</v>
      </c>
      <c r="C6348" t="s">
        <v>44</v>
      </c>
      <c r="D6348" t="s">
        <v>22</v>
      </c>
      <c r="E6348">
        <v>241.89</v>
      </c>
      <c r="F6348" t="s">
        <v>23</v>
      </c>
      <c r="G6348" t="s">
        <v>24</v>
      </c>
      <c r="H6348">
        <v>3.45</v>
      </c>
      <c r="I6348">
        <v>0</v>
      </c>
      <c r="J6348" t="s">
        <v>25</v>
      </c>
      <c r="K6348">
        <v>524732</v>
      </c>
      <c r="L6348">
        <v>14</v>
      </c>
      <c r="M6348">
        <v>0</v>
      </c>
      <c r="N6348">
        <v>0</v>
      </c>
      <c r="O6348">
        <v>0</v>
      </c>
      <c r="P6348">
        <v>0</v>
      </c>
      <c r="Q6348">
        <v>0</v>
      </c>
      <c r="R6348" t="s">
        <v>15388</v>
      </c>
    </row>
    <row r="6349" spans="1:19">
      <c r="A6349" t="s">
        <v>15389</v>
      </c>
      <c r="B6349" t="s">
        <v>6136</v>
      </c>
      <c r="C6349" t="s">
        <v>35</v>
      </c>
      <c r="D6349" t="s">
        <v>70</v>
      </c>
      <c r="E6349">
        <v>495.3</v>
      </c>
      <c r="F6349" t="s">
        <v>23</v>
      </c>
      <c r="G6349" t="s">
        <v>24</v>
      </c>
      <c r="H6349">
        <v>3.07</v>
      </c>
      <c r="I6349">
        <v>1</v>
      </c>
      <c r="J6349" t="s">
        <v>25</v>
      </c>
      <c r="K6349">
        <v>527977</v>
      </c>
      <c r="L6349">
        <v>80</v>
      </c>
      <c r="M6349">
        <v>1</v>
      </c>
      <c r="N6349">
        <v>1</v>
      </c>
      <c r="O6349">
        <v>0</v>
      </c>
      <c r="P6349">
        <v>0</v>
      </c>
      <c r="Q6349">
        <v>0</v>
      </c>
      <c r="R6349" s="34">
        <v>45828.369479166657</v>
      </c>
    </row>
    <row r="6350" spans="1:19">
      <c r="A6350" t="s">
        <v>15390</v>
      </c>
      <c r="B6350" t="s">
        <v>13405</v>
      </c>
      <c r="C6350" t="s">
        <v>121</v>
      </c>
      <c r="D6350" t="s">
        <v>22</v>
      </c>
      <c r="E6350">
        <v>742.82</v>
      </c>
      <c r="F6350" t="s">
        <v>55</v>
      </c>
      <c r="G6350" t="s">
        <v>40</v>
      </c>
      <c r="H6350">
        <v>0.89</v>
      </c>
      <c r="I6350">
        <v>0</v>
      </c>
      <c r="J6350" t="s">
        <v>48</v>
      </c>
      <c r="K6350">
        <v>532771</v>
      </c>
      <c r="L6350">
        <v>31</v>
      </c>
      <c r="M6350">
        <v>0</v>
      </c>
      <c r="N6350">
        <v>0</v>
      </c>
      <c r="O6350">
        <v>0</v>
      </c>
      <c r="P6350">
        <v>1</v>
      </c>
      <c r="Q6350">
        <v>0</v>
      </c>
      <c r="R6350" t="s">
        <v>15391</v>
      </c>
    </row>
    <row r="6351" spans="1:19">
      <c r="A6351" t="s">
        <v>15392</v>
      </c>
      <c r="B6351" t="s">
        <v>5434</v>
      </c>
      <c r="C6351" t="s">
        <v>53</v>
      </c>
      <c r="D6351" t="s">
        <v>54</v>
      </c>
      <c r="E6351">
        <v>216.1</v>
      </c>
      <c r="F6351" t="s">
        <v>23</v>
      </c>
      <c r="G6351" t="s">
        <v>24</v>
      </c>
      <c r="H6351">
        <v>8.26</v>
      </c>
      <c r="I6351">
        <v>0</v>
      </c>
      <c r="J6351" t="s">
        <v>25</v>
      </c>
      <c r="K6351">
        <v>493722</v>
      </c>
      <c r="L6351">
        <v>24</v>
      </c>
      <c r="M6351">
        <v>0</v>
      </c>
      <c r="N6351">
        <v>0</v>
      </c>
      <c r="O6351">
        <v>0</v>
      </c>
      <c r="P6351">
        <v>0</v>
      </c>
      <c r="Q6351">
        <v>0</v>
      </c>
      <c r="R6351" t="s">
        <v>15393</v>
      </c>
    </row>
    <row r="6352" spans="1:19">
      <c r="A6352" t="s">
        <v>15394</v>
      </c>
      <c r="B6352" t="s">
        <v>15395</v>
      </c>
      <c r="C6352" t="s">
        <v>35</v>
      </c>
      <c r="D6352" t="s">
        <v>30</v>
      </c>
      <c r="E6352">
        <v>210.73</v>
      </c>
      <c r="F6352" t="s">
        <v>23</v>
      </c>
      <c r="G6352" t="s">
        <v>24</v>
      </c>
      <c r="H6352">
        <v>6.31</v>
      </c>
      <c r="I6352">
        <v>0</v>
      </c>
      <c r="J6352" t="s">
        <v>25</v>
      </c>
      <c r="K6352">
        <v>533843</v>
      </c>
      <c r="L6352">
        <v>51</v>
      </c>
      <c r="M6352">
        <v>1</v>
      </c>
      <c r="N6352">
        <v>0</v>
      </c>
      <c r="O6352">
        <v>0</v>
      </c>
      <c r="P6352">
        <v>0</v>
      </c>
      <c r="Q6352">
        <v>1</v>
      </c>
      <c r="R6352" t="s">
        <v>15396</v>
      </c>
    </row>
    <row r="6353" spans="1:19">
      <c r="A6353" t="s">
        <v>15397</v>
      </c>
      <c r="B6353" t="s">
        <v>6405</v>
      </c>
      <c r="C6353" t="s">
        <v>60</v>
      </c>
      <c r="D6353" t="s">
        <v>54</v>
      </c>
      <c r="E6353">
        <v>528.94000000000005</v>
      </c>
      <c r="F6353" t="s">
        <v>23</v>
      </c>
      <c r="G6353" t="s">
        <v>24</v>
      </c>
      <c r="H6353">
        <v>18.100000000000001</v>
      </c>
      <c r="I6353">
        <v>0</v>
      </c>
      <c r="J6353" t="s">
        <v>48</v>
      </c>
      <c r="K6353">
        <v>527976</v>
      </c>
      <c r="L6353">
        <v>23</v>
      </c>
      <c r="M6353">
        <v>0</v>
      </c>
      <c r="N6353">
        <v>0</v>
      </c>
      <c r="O6353">
        <v>0</v>
      </c>
      <c r="P6353">
        <v>0</v>
      </c>
      <c r="Q6353">
        <v>0</v>
      </c>
      <c r="R6353" t="s">
        <v>15398</v>
      </c>
    </row>
    <row r="6354" spans="1:19">
      <c r="A6354" t="s">
        <v>15399</v>
      </c>
      <c r="B6354" t="s">
        <v>732</v>
      </c>
      <c r="C6354" t="s">
        <v>44</v>
      </c>
      <c r="D6354" t="s">
        <v>22</v>
      </c>
      <c r="E6354">
        <v>885.48</v>
      </c>
      <c r="F6354" t="s">
        <v>23</v>
      </c>
      <c r="G6354" t="s">
        <v>24</v>
      </c>
      <c r="H6354">
        <v>6.67</v>
      </c>
      <c r="I6354">
        <v>0</v>
      </c>
      <c r="J6354" t="s">
        <v>31</v>
      </c>
      <c r="K6354">
        <v>533472</v>
      </c>
      <c r="L6354">
        <v>15</v>
      </c>
      <c r="M6354">
        <v>0</v>
      </c>
      <c r="N6354">
        <v>0</v>
      </c>
      <c r="O6354">
        <v>0</v>
      </c>
      <c r="P6354">
        <v>0</v>
      </c>
      <c r="Q6354">
        <v>0</v>
      </c>
      <c r="R6354" t="s">
        <v>15400</v>
      </c>
    </row>
    <row r="6355" spans="1:19">
      <c r="A6355" t="s">
        <v>15401</v>
      </c>
      <c r="B6355" t="s">
        <v>4885</v>
      </c>
      <c r="C6355" t="s">
        <v>21</v>
      </c>
      <c r="D6355" t="s">
        <v>70</v>
      </c>
      <c r="E6355">
        <v>907.62</v>
      </c>
      <c r="F6355" t="s">
        <v>23</v>
      </c>
      <c r="G6355" t="s">
        <v>24</v>
      </c>
      <c r="H6355">
        <v>4.88</v>
      </c>
      <c r="I6355">
        <v>0</v>
      </c>
      <c r="J6355" t="s">
        <v>144</v>
      </c>
      <c r="K6355">
        <v>551157</v>
      </c>
      <c r="L6355">
        <v>15</v>
      </c>
      <c r="M6355">
        <v>0</v>
      </c>
      <c r="N6355">
        <v>0</v>
      </c>
      <c r="O6355">
        <v>0</v>
      </c>
      <c r="P6355">
        <v>0</v>
      </c>
      <c r="Q6355">
        <v>0</v>
      </c>
      <c r="R6355" t="s">
        <v>15402</v>
      </c>
    </row>
    <row r="6356" spans="1:19">
      <c r="A6356" t="s">
        <v>15403</v>
      </c>
      <c r="B6356" t="s">
        <v>15404</v>
      </c>
      <c r="C6356" t="s">
        <v>111</v>
      </c>
      <c r="D6356" t="s">
        <v>30</v>
      </c>
      <c r="E6356">
        <v>1283.8599999999999</v>
      </c>
      <c r="F6356" t="s">
        <v>23</v>
      </c>
      <c r="G6356" t="s">
        <v>24</v>
      </c>
      <c r="H6356">
        <v>10.050000000000001</v>
      </c>
      <c r="I6356">
        <v>0</v>
      </c>
      <c r="J6356" t="s">
        <v>48</v>
      </c>
      <c r="K6356">
        <v>537132</v>
      </c>
      <c r="L6356">
        <v>68</v>
      </c>
      <c r="M6356">
        <v>0</v>
      </c>
      <c r="N6356">
        <v>1</v>
      </c>
      <c r="O6356">
        <v>1</v>
      </c>
      <c r="P6356">
        <v>0</v>
      </c>
      <c r="Q6356">
        <v>0</v>
      </c>
      <c r="R6356" t="s">
        <v>15405</v>
      </c>
    </row>
    <row r="6357" spans="1:19">
      <c r="A6357" t="s">
        <v>15406</v>
      </c>
      <c r="B6357" t="s">
        <v>2423</v>
      </c>
      <c r="C6357" t="s">
        <v>44</v>
      </c>
      <c r="D6357" t="s">
        <v>22</v>
      </c>
      <c r="E6357">
        <v>637.16999999999996</v>
      </c>
      <c r="F6357" t="s">
        <v>55</v>
      </c>
      <c r="G6357" t="s">
        <v>40</v>
      </c>
      <c r="H6357">
        <v>1.03</v>
      </c>
      <c r="I6357">
        <v>0</v>
      </c>
      <c r="J6357" t="s">
        <v>31</v>
      </c>
      <c r="K6357">
        <v>499103</v>
      </c>
      <c r="L6357">
        <v>20</v>
      </c>
      <c r="M6357">
        <v>0</v>
      </c>
      <c r="N6357">
        <v>0</v>
      </c>
      <c r="O6357">
        <v>0</v>
      </c>
      <c r="P6357">
        <v>0</v>
      </c>
      <c r="Q6357">
        <v>0</v>
      </c>
      <c r="R6357" t="s">
        <v>15407</v>
      </c>
    </row>
    <row r="6358" spans="1:19">
      <c r="A6358" t="s">
        <v>15408</v>
      </c>
      <c r="B6358" t="s">
        <v>3574</v>
      </c>
      <c r="C6358" t="s">
        <v>21</v>
      </c>
      <c r="D6358" t="s">
        <v>30</v>
      </c>
      <c r="E6358">
        <v>493.93</v>
      </c>
      <c r="F6358" t="s">
        <v>23</v>
      </c>
      <c r="G6358" t="s">
        <v>24</v>
      </c>
      <c r="H6358">
        <v>3.16</v>
      </c>
      <c r="I6358">
        <v>0</v>
      </c>
      <c r="J6358" t="s">
        <v>25</v>
      </c>
      <c r="K6358">
        <v>535877</v>
      </c>
      <c r="L6358">
        <v>12</v>
      </c>
      <c r="M6358">
        <v>0</v>
      </c>
      <c r="N6358">
        <v>0</v>
      </c>
      <c r="O6358">
        <v>0</v>
      </c>
      <c r="P6358">
        <v>0</v>
      </c>
      <c r="Q6358">
        <v>0</v>
      </c>
      <c r="R6358" t="s">
        <v>15409</v>
      </c>
    </row>
    <row r="6359" spans="1:19">
      <c r="A6359" t="s">
        <v>15410</v>
      </c>
      <c r="B6359" t="s">
        <v>4190</v>
      </c>
      <c r="C6359" t="s">
        <v>60</v>
      </c>
      <c r="D6359" t="s">
        <v>70</v>
      </c>
      <c r="E6359">
        <v>418.54</v>
      </c>
      <c r="F6359" t="s">
        <v>39</v>
      </c>
      <c r="G6359" t="s">
        <v>24</v>
      </c>
      <c r="H6359">
        <v>5.07</v>
      </c>
      <c r="I6359">
        <v>0</v>
      </c>
      <c r="J6359" t="s">
        <v>48</v>
      </c>
      <c r="K6359">
        <v>423649</v>
      </c>
      <c r="L6359">
        <v>19</v>
      </c>
      <c r="M6359">
        <v>0</v>
      </c>
      <c r="N6359">
        <v>0</v>
      </c>
      <c r="O6359">
        <v>0</v>
      </c>
      <c r="P6359">
        <v>0</v>
      </c>
      <c r="Q6359">
        <v>0</v>
      </c>
      <c r="R6359" t="s">
        <v>15411</v>
      </c>
      <c r="S6359" t="s">
        <v>50</v>
      </c>
    </row>
    <row r="6360" spans="1:19">
      <c r="A6360" t="s">
        <v>15412</v>
      </c>
      <c r="B6360" t="s">
        <v>4563</v>
      </c>
      <c r="C6360" t="s">
        <v>44</v>
      </c>
      <c r="D6360" t="s">
        <v>22</v>
      </c>
      <c r="E6360">
        <v>1018.63</v>
      </c>
      <c r="F6360" t="s">
        <v>23</v>
      </c>
      <c r="G6360" t="s">
        <v>24</v>
      </c>
      <c r="H6360">
        <v>11.76</v>
      </c>
      <c r="I6360">
        <v>0</v>
      </c>
      <c r="J6360" t="s">
        <v>48</v>
      </c>
      <c r="K6360">
        <v>471700</v>
      </c>
      <c r="L6360">
        <v>14</v>
      </c>
      <c r="M6360">
        <v>0</v>
      </c>
      <c r="N6360">
        <v>0</v>
      </c>
      <c r="O6360">
        <v>0</v>
      </c>
      <c r="P6360">
        <v>0</v>
      </c>
      <c r="Q6360">
        <v>0</v>
      </c>
      <c r="R6360" t="s">
        <v>15413</v>
      </c>
    </row>
    <row r="6361" spans="1:19">
      <c r="A6361" t="s">
        <v>15414</v>
      </c>
      <c r="B6361" t="s">
        <v>3544</v>
      </c>
      <c r="C6361" t="s">
        <v>60</v>
      </c>
      <c r="D6361" t="s">
        <v>22</v>
      </c>
      <c r="E6361">
        <v>440.86</v>
      </c>
      <c r="F6361" t="s">
        <v>39</v>
      </c>
      <c r="G6361" t="s">
        <v>40</v>
      </c>
      <c r="H6361">
        <v>7.36</v>
      </c>
      <c r="I6361">
        <v>0</v>
      </c>
      <c r="J6361" t="s">
        <v>144</v>
      </c>
      <c r="K6361">
        <v>442366</v>
      </c>
      <c r="L6361">
        <v>19</v>
      </c>
      <c r="M6361">
        <v>0</v>
      </c>
      <c r="N6361">
        <v>0</v>
      </c>
      <c r="O6361">
        <v>0</v>
      </c>
      <c r="P6361">
        <v>0</v>
      </c>
      <c r="Q6361">
        <v>0</v>
      </c>
      <c r="R6361" t="s">
        <v>15415</v>
      </c>
    </row>
    <row r="6362" spans="1:19">
      <c r="A6362" t="s">
        <v>15416</v>
      </c>
      <c r="B6362" t="s">
        <v>15417</v>
      </c>
      <c r="C6362" t="s">
        <v>128</v>
      </c>
      <c r="D6362" t="s">
        <v>22</v>
      </c>
      <c r="E6362">
        <v>762.81</v>
      </c>
      <c r="F6362" t="s">
        <v>23</v>
      </c>
      <c r="G6362" t="s">
        <v>24</v>
      </c>
      <c r="H6362">
        <v>4.1900000000000004</v>
      </c>
      <c r="I6362">
        <v>0</v>
      </c>
      <c r="J6362" t="s">
        <v>31</v>
      </c>
      <c r="K6362">
        <v>500250</v>
      </c>
      <c r="L6362">
        <v>22</v>
      </c>
      <c r="M6362">
        <v>0</v>
      </c>
      <c r="N6362">
        <v>0</v>
      </c>
      <c r="O6362">
        <v>0</v>
      </c>
      <c r="P6362">
        <v>0</v>
      </c>
      <c r="Q6362">
        <v>0</v>
      </c>
      <c r="R6362" t="s">
        <v>15418</v>
      </c>
    </row>
    <row r="6363" spans="1:19">
      <c r="A6363" t="s">
        <v>15419</v>
      </c>
      <c r="B6363" t="s">
        <v>578</v>
      </c>
      <c r="C6363" t="s">
        <v>29</v>
      </c>
      <c r="D6363" t="s">
        <v>30</v>
      </c>
      <c r="E6363">
        <v>76.72</v>
      </c>
      <c r="F6363" t="s">
        <v>23</v>
      </c>
      <c r="G6363" t="s">
        <v>24</v>
      </c>
      <c r="H6363">
        <v>3.21</v>
      </c>
      <c r="I6363">
        <v>0</v>
      </c>
      <c r="J6363" t="s">
        <v>25</v>
      </c>
      <c r="K6363">
        <v>462223</v>
      </c>
      <c r="L6363">
        <v>46</v>
      </c>
      <c r="M6363">
        <v>0</v>
      </c>
      <c r="N6363">
        <v>0</v>
      </c>
      <c r="O6363">
        <v>1</v>
      </c>
      <c r="P6363">
        <v>0</v>
      </c>
      <c r="Q6363">
        <v>0</v>
      </c>
      <c r="R6363" t="s">
        <v>15420</v>
      </c>
    </row>
    <row r="6364" spans="1:19">
      <c r="A6364" t="s">
        <v>15421</v>
      </c>
      <c r="B6364" t="s">
        <v>14700</v>
      </c>
      <c r="C6364" t="s">
        <v>35</v>
      </c>
      <c r="D6364" t="s">
        <v>70</v>
      </c>
      <c r="E6364">
        <v>324.95</v>
      </c>
      <c r="F6364" t="s">
        <v>39</v>
      </c>
      <c r="G6364" t="s">
        <v>40</v>
      </c>
      <c r="H6364">
        <v>11.11</v>
      </c>
      <c r="I6364">
        <v>0</v>
      </c>
      <c r="J6364" t="s">
        <v>31</v>
      </c>
      <c r="K6364">
        <v>510033</v>
      </c>
      <c r="L6364">
        <v>18</v>
      </c>
      <c r="M6364">
        <v>0</v>
      </c>
      <c r="N6364">
        <v>0</v>
      </c>
      <c r="O6364">
        <v>0</v>
      </c>
      <c r="P6364">
        <v>0</v>
      </c>
      <c r="Q6364">
        <v>0</v>
      </c>
      <c r="R6364" t="s">
        <v>15422</v>
      </c>
    </row>
    <row r="6365" spans="1:19">
      <c r="A6365" t="s">
        <v>15423</v>
      </c>
      <c r="B6365" t="s">
        <v>3344</v>
      </c>
      <c r="C6365" t="s">
        <v>121</v>
      </c>
      <c r="D6365" t="s">
        <v>30</v>
      </c>
      <c r="E6365">
        <v>463.99</v>
      </c>
      <c r="F6365" t="s">
        <v>23</v>
      </c>
      <c r="G6365" t="s">
        <v>24</v>
      </c>
      <c r="H6365">
        <v>8.4600000000000009</v>
      </c>
      <c r="I6365">
        <v>0</v>
      </c>
      <c r="J6365" t="s">
        <v>31</v>
      </c>
      <c r="K6365">
        <v>547585</v>
      </c>
      <c r="L6365">
        <v>10</v>
      </c>
      <c r="M6365">
        <v>0</v>
      </c>
      <c r="N6365">
        <v>0</v>
      </c>
      <c r="O6365">
        <v>0</v>
      </c>
      <c r="P6365">
        <v>0</v>
      </c>
      <c r="Q6365">
        <v>0</v>
      </c>
      <c r="R6365" t="s">
        <v>15424</v>
      </c>
    </row>
    <row r="6366" spans="1:19">
      <c r="A6366" t="s">
        <v>15425</v>
      </c>
      <c r="B6366" t="s">
        <v>3593</v>
      </c>
      <c r="C6366" t="s">
        <v>21</v>
      </c>
      <c r="D6366" t="s">
        <v>54</v>
      </c>
      <c r="E6366">
        <v>556.5</v>
      </c>
      <c r="F6366" t="s">
        <v>23</v>
      </c>
      <c r="G6366" t="s">
        <v>24</v>
      </c>
      <c r="H6366">
        <v>8.4</v>
      </c>
      <c r="I6366">
        <v>0</v>
      </c>
      <c r="J6366" t="s">
        <v>48</v>
      </c>
      <c r="K6366">
        <v>429209</v>
      </c>
      <c r="L6366">
        <v>39</v>
      </c>
      <c r="M6366">
        <v>0</v>
      </c>
      <c r="N6366">
        <v>1</v>
      </c>
      <c r="O6366">
        <v>0</v>
      </c>
      <c r="P6366">
        <v>0</v>
      </c>
      <c r="Q6366">
        <v>0</v>
      </c>
      <c r="R6366" t="s">
        <v>15426</v>
      </c>
    </row>
    <row r="6367" spans="1:19">
      <c r="A6367" t="s">
        <v>15427</v>
      </c>
      <c r="B6367" t="s">
        <v>15428</v>
      </c>
      <c r="C6367" t="s">
        <v>29</v>
      </c>
      <c r="D6367" t="s">
        <v>30</v>
      </c>
      <c r="E6367">
        <v>1052.69</v>
      </c>
      <c r="F6367" t="s">
        <v>55</v>
      </c>
      <c r="G6367" t="s">
        <v>40</v>
      </c>
      <c r="H6367">
        <v>8.66</v>
      </c>
      <c r="I6367">
        <v>0</v>
      </c>
      <c r="J6367" t="s">
        <v>31</v>
      </c>
      <c r="K6367">
        <v>478176</v>
      </c>
      <c r="L6367">
        <v>10</v>
      </c>
      <c r="M6367">
        <v>0</v>
      </c>
      <c r="N6367">
        <v>0</v>
      </c>
      <c r="O6367">
        <v>0</v>
      </c>
      <c r="P6367">
        <v>0</v>
      </c>
      <c r="Q6367">
        <v>0</v>
      </c>
      <c r="R6367" t="s">
        <v>15429</v>
      </c>
    </row>
    <row r="6368" spans="1:19">
      <c r="A6368" t="s">
        <v>15430</v>
      </c>
      <c r="B6368" t="s">
        <v>15431</v>
      </c>
      <c r="C6368" t="s">
        <v>53</v>
      </c>
      <c r="D6368" t="s">
        <v>30</v>
      </c>
      <c r="E6368">
        <v>268.06</v>
      </c>
      <c r="F6368" t="s">
        <v>55</v>
      </c>
      <c r="G6368" t="s">
        <v>24</v>
      </c>
      <c r="H6368">
        <v>0.94</v>
      </c>
      <c r="I6368">
        <v>0</v>
      </c>
      <c r="J6368" t="s">
        <v>31</v>
      </c>
      <c r="K6368">
        <v>408371</v>
      </c>
      <c r="L6368">
        <v>19</v>
      </c>
      <c r="M6368">
        <v>0</v>
      </c>
      <c r="N6368">
        <v>0</v>
      </c>
      <c r="O6368">
        <v>0</v>
      </c>
      <c r="P6368">
        <v>0</v>
      </c>
      <c r="Q6368">
        <v>0</v>
      </c>
      <c r="R6368" t="s">
        <v>15432</v>
      </c>
      <c r="S6368" t="s">
        <v>57</v>
      </c>
    </row>
    <row r="6369" spans="1:19">
      <c r="A6369" t="s">
        <v>15433</v>
      </c>
      <c r="B6369" t="s">
        <v>15434</v>
      </c>
      <c r="C6369" t="s">
        <v>29</v>
      </c>
      <c r="D6369" t="s">
        <v>54</v>
      </c>
      <c r="E6369">
        <v>1326.43</v>
      </c>
      <c r="F6369" t="s">
        <v>23</v>
      </c>
      <c r="G6369" t="s">
        <v>24</v>
      </c>
      <c r="H6369">
        <v>12.24</v>
      </c>
      <c r="I6369">
        <v>0</v>
      </c>
      <c r="J6369" t="s">
        <v>25</v>
      </c>
      <c r="K6369">
        <v>536983</v>
      </c>
      <c r="L6369">
        <v>15</v>
      </c>
      <c r="M6369">
        <v>0</v>
      </c>
      <c r="N6369">
        <v>0</v>
      </c>
      <c r="O6369">
        <v>0</v>
      </c>
      <c r="P6369">
        <v>0</v>
      </c>
      <c r="Q6369">
        <v>0</v>
      </c>
      <c r="R6369" t="s">
        <v>15435</v>
      </c>
    </row>
    <row r="6370" spans="1:19">
      <c r="A6370" t="s">
        <v>15436</v>
      </c>
      <c r="B6370" t="s">
        <v>5139</v>
      </c>
      <c r="C6370" t="s">
        <v>53</v>
      </c>
      <c r="D6370" t="s">
        <v>22</v>
      </c>
      <c r="E6370">
        <v>591.41</v>
      </c>
      <c r="F6370" t="s">
        <v>23</v>
      </c>
      <c r="G6370" t="s">
        <v>24</v>
      </c>
      <c r="H6370">
        <v>8.9600000000000009</v>
      </c>
      <c r="I6370">
        <v>0</v>
      </c>
      <c r="J6370" t="s">
        <v>31</v>
      </c>
      <c r="K6370">
        <v>412404</v>
      </c>
      <c r="L6370">
        <v>23</v>
      </c>
      <c r="M6370">
        <v>0</v>
      </c>
      <c r="N6370">
        <v>0</v>
      </c>
      <c r="O6370">
        <v>0</v>
      </c>
      <c r="P6370">
        <v>0</v>
      </c>
      <c r="Q6370">
        <v>0</v>
      </c>
      <c r="R6370" t="s">
        <v>15437</v>
      </c>
    </row>
    <row r="6371" spans="1:19">
      <c r="A6371" t="s">
        <v>15438</v>
      </c>
      <c r="B6371" t="s">
        <v>147</v>
      </c>
      <c r="C6371" t="s">
        <v>44</v>
      </c>
      <c r="D6371" t="s">
        <v>30</v>
      </c>
      <c r="E6371">
        <v>390.86</v>
      </c>
      <c r="F6371" t="s">
        <v>23</v>
      </c>
      <c r="G6371" t="s">
        <v>24</v>
      </c>
      <c r="H6371">
        <v>10.83</v>
      </c>
      <c r="I6371">
        <v>0</v>
      </c>
      <c r="J6371" t="s">
        <v>25</v>
      </c>
      <c r="K6371">
        <v>498940</v>
      </c>
      <c r="L6371">
        <v>13</v>
      </c>
      <c r="M6371">
        <v>0</v>
      </c>
      <c r="N6371">
        <v>0</v>
      </c>
      <c r="O6371">
        <v>0</v>
      </c>
      <c r="P6371">
        <v>0</v>
      </c>
      <c r="Q6371">
        <v>0</v>
      </c>
      <c r="R6371" t="s">
        <v>15439</v>
      </c>
    </row>
    <row r="6372" spans="1:19">
      <c r="A6372" t="s">
        <v>15440</v>
      </c>
      <c r="B6372" t="s">
        <v>5059</v>
      </c>
      <c r="C6372" t="s">
        <v>44</v>
      </c>
      <c r="D6372" t="s">
        <v>54</v>
      </c>
      <c r="E6372">
        <v>228.37</v>
      </c>
      <c r="F6372" t="s">
        <v>39</v>
      </c>
      <c r="G6372" t="s">
        <v>40</v>
      </c>
      <c r="H6372">
        <v>8.8699999999999992</v>
      </c>
      <c r="I6372">
        <v>0</v>
      </c>
      <c r="J6372" t="s">
        <v>25</v>
      </c>
      <c r="K6372">
        <v>497732</v>
      </c>
      <c r="L6372">
        <v>16</v>
      </c>
      <c r="M6372">
        <v>0</v>
      </c>
      <c r="N6372">
        <v>0</v>
      </c>
      <c r="O6372">
        <v>0</v>
      </c>
      <c r="P6372">
        <v>0</v>
      </c>
      <c r="Q6372">
        <v>0</v>
      </c>
      <c r="R6372" t="s">
        <v>15441</v>
      </c>
    </row>
    <row r="6373" spans="1:19">
      <c r="A6373" t="s">
        <v>15442</v>
      </c>
      <c r="B6373" t="s">
        <v>15443</v>
      </c>
      <c r="C6373" t="s">
        <v>35</v>
      </c>
      <c r="D6373" t="s">
        <v>22</v>
      </c>
      <c r="E6373">
        <v>121</v>
      </c>
      <c r="F6373" t="s">
        <v>23</v>
      </c>
      <c r="G6373" t="s">
        <v>24</v>
      </c>
      <c r="H6373">
        <v>2.15</v>
      </c>
      <c r="I6373">
        <v>0</v>
      </c>
      <c r="J6373" t="s">
        <v>31</v>
      </c>
      <c r="K6373">
        <v>477990</v>
      </c>
      <c r="L6373">
        <v>11</v>
      </c>
      <c r="M6373">
        <v>0</v>
      </c>
      <c r="N6373">
        <v>0</v>
      </c>
      <c r="O6373">
        <v>0</v>
      </c>
      <c r="P6373">
        <v>0</v>
      </c>
      <c r="Q6373">
        <v>0</v>
      </c>
      <c r="R6373" t="s">
        <v>15444</v>
      </c>
    </row>
    <row r="6374" spans="1:19">
      <c r="A6374" t="s">
        <v>15445</v>
      </c>
      <c r="B6374" t="s">
        <v>15446</v>
      </c>
      <c r="C6374" t="s">
        <v>128</v>
      </c>
      <c r="D6374" t="s">
        <v>70</v>
      </c>
      <c r="E6374">
        <v>381.27</v>
      </c>
      <c r="F6374" t="s">
        <v>23</v>
      </c>
      <c r="G6374" t="s">
        <v>24</v>
      </c>
      <c r="H6374">
        <v>5.16</v>
      </c>
      <c r="I6374">
        <v>0</v>
      </c>
      <c r="J6374" t="s">
        <v>48</v>
      </c>
      <c r="K6374">
        <v>412170</v>
      </c>
      <c r="L6374">
        <v>19</v>
      </c>
      <c r="M6374">
        <v>0</v>
      </c>
      <c r="N6374">
        <v>0</v>
      </c>
      <c r="O6374">
        <v>0</v>
      </c>
      <c r="P6374">
        <v>0</v>
      </c>
      <c r="Q6374">
        <v>0</v>
      </c>
      <c r="R6374" t="s">
        <v>15447</v>
      </c>
    </row>
    <row r="6375" spans="1:19">
      <c r="A6375" t="s">
        <v>15448</v>
      </c>
      <c r="B6375" t="s">
        <v>3544</v>
      </c>
      <c r="C6375" t="s">
        <v>21</v>
      </c>
      <c r="D6375" t="s">
        <v>54</v>
      </c>
      <c r="E6375">
        <v>343.16</v>
      </c>
      <c r="F6375" t="s">
        <v>55</v>
      </c>
      <c r="G6375" t="s">
        <v>40</v>
      </c>
      <c r="H6375">
        <v>12.76</v>
      </c>
      <c r="I6375">
        <v>0</v>
      </c>
      <c r="J6375" t="s">
        <v>25</v>
      </c>
      <c r="K6375">
        <v>440995</v>
      </c>
      <c r="L6375">
        <v>41</v>
      </c>
      <c r="M6375">
        <v>0</v>
      </c>
      <c r="N6375">
        <v>0</v>
      </c>
      <c r="O6375">
        <v>1</v>
      </c>
      <c r="P6375">
        <v>0</v>
      </c>
      <c r="Q6375">
        <v>0</v>
      </c>
      <c r="R6375" t="s">
        <v>15449</v>
      </c>
    </row>
    <row r="6376" spans="1:19">
      <c r="A6376" t="s">
        <v>15450</v>
      </c>
      <c r="B6376" t="s">
        <v>13673</v>
      </c>
      <c r="C6376" t="s">
        <v>128</v>
      </c>
      <c r="D6376" t="s">
        <v>54</v>
      </c>
      <c r="E6376">
        <v>880.06</v>
      </c>
      <c r="F6376" t="s">
        <v>23</v>
      </c>
      <c r="G6376" t="s">
        <v>24</v>
      </c>
      <c r="H6376">
        <v>11.46</v>
      </c>
      <c r="I6376">
        <v>0</v>
      </c>
      <c r="J6376" t="s">
        <v>31</v>
      </c>
      <c r="K6376">
        <v>433955</v>
      </c>
      <c r="L6376">
        <v>19</v>
      </c>
      <c r="M6376">
        <v>0</v>
      </c>
      <c r="N6376">
        <v>0</v>
      </c>
      <c r="O6376">
        <v>0</v>
      </c>
      <c r="P6376">
        <v>0</v>
      </c>
      <c r="Q6376">
        <v>0</v>
      </c>
      <c r="R6376" t="s">
        <v>15451</v>
      </c>
    </row>
    <row r="6377" spans="1:19">
      <c r="A6377" t="s">
        <v>15452</v>
      </c>
      <c r="B6377" t="s">
        <v>15453</v>
      </c>
      <c r="C6377" t="s">
        <v>95</v>
      </c>
      <c r="D6377" t="s">
        <v>54</v>
      </c>
      <c r="E6377">
        <v>1583.29</v>
      </c>
      <c r="F6377" t="s">
        <v>55</v>
      </c>
      <c r="G6377" t="s">
        <v>40</v>
      </c>
      <c r="H6377">
        <v>16.87</v>
      </c>
      <c r="I6377">
        <v>0</v>
      </c>
      <c r="J6377" t="s">
        <v>48</v>
      </c>
      <c r="K6377">
        <v>471688</v>
      </c>
      <c r="L6377">
        <v>46</v>
      </c>
      <c r="M6377">
        <v>0</v>
      </c>
      <c r="N6377">
        <v>1</v>
      </c>
      <c r="O6377">
        <v>0</v>
      </c>
      <c r="P6377">
        <v>0</v>
      </c>
      <c r="Q6377">
        <v>0</v>
      </c>
      <c r="R6377" t="s">
        <v>15454</v>
      </c>
    </row>
    <row r="6378" spans="1:19">
      <c r="A6378" t="s">
        <v>15455</v>
      </c>
      <c r="B6378" t="s">
        <v>11593</v>
      </c>
      <c r="C6378" t="s">
        <v>53</v>
      </c>
      <c r="D6378" t="s">
        <v>22</v>
      </c>
      <c r="E6378">
        <v>525.54999999999995</v>
      </c>
      <c r="F6378" t="s">
        <v>23</v>
      </c>
      <c r="G6378" t="s">
        <v>24</v>
      </c>
      <c r="H6378">
        <v>11.46</v>
      </c>
      <c r="I6378">
        <v>0</v>
      </c>
      <c r="J6378" t="s">
        <v>48</v>
      </c>
      <c r="K6378">
        <v>555481</v>
      </c>
      <c r="L6378">
        <v>13</v>
      </c>
      <c r="M6378">
        <v>0</v>
      </c>
      <c r="N6378">
        <v>0</v>
      </c>
      <c r="O6378">
        <v>0</v>
      </c>
      <c r="P6378">
        <v>0</v>
      </c>
      <c r="Q6378">
        <v>0</v>
      </c>
      <c r="R6378" t="s">
        <v>15456</v>
      </c>
    </row>
    <row r="6379" spans="1:19">
      <c r="A6379" t="s">
        <v>15457</v>
      </c>
      <c r="B6379" t="s">
        <v>6194</v>
      </c>
      <c r="C6379" t="s">
        <v>121</v>
      </c>
      <c r="D6379" t="s">
        <v>30</v>
      </c>
      <c r="E6379">
        <v>504.91</v>
      </c>
      <c r="F6379" t="s">
        <v>23</v>
      </c>
      <c r="G6379" t="s">
        <v>24</v>
      </c>
      <c r="H6379">
        <v>2.2400000000000002</v>
      </c>
      <c r="I6379">
        <v>0</v>
      </c>
      <c r="J6379" t="s">
        <v>25</v>
      </c>
      <c r="K6379">
        <v>552082</v>
      </c>
      <c r="L6379">
        <v>17</v>
      </c>
      <c r="M6379">
        <v>0</v>
      </c>
      <c r="N6379">
        <v>0</v>
      </c>
      <c r="O6379">
        <v>0</v>
      </c>
      <c r="P6379">
        <v>0</v>
      </c>
      <c r="Q6379">
        <v>0</v>
      </c>
      <c r="R6379" t="s">
        <v>15458</v>
      </c>
    </row>
    <row r="6380" spans="1:19">
      <c r="A6380" t="s">
        <v>15459</v>
      </c>
      <c r="B6380" t="s">
        <v>7811</v>
      </c>
      <c r="C6380" t="s">
        <v>44</v>
      </c>
      <c r="D6380" t="s">
        <v>30</v>
      </c>
      <c r="E6380">
        <v>342.67</v>
      </c>
      <c r="F6380" t="s">
        <v>23</v>
      </c>
      <c r="G6380" t="s">
        <v>24</v>
      </c>
      <c r="H6380">
        <v>9.19</v>
      </c>
      <c r="I6380">
        <v>0</v>
      </c>
      <c r="J6380" t="s">
        <v>25</v>
      </c>
      <c r="K6380">
        <v>440235</v>
      </c>
      <c r="L6380">
        <v>35</v>
      </c>
      <c r="M6380">
        <v>0</v>
      </c>
      <c r="N6380">
        <v>0</v>
      </c>
      <c r="O6380">
        <v>0</v>
      </c>
      <c r="P6380">
        <v>1</v>
      </c>
      <c r="Q6380">
        <v>0</v>
      </c>
      <c r="R6380" t="s">
        <v>15460</v>
      </c>
    </row>
    <row r="6381" spans="1:19">
      <c r="A6381" t="s">
        <v>15461</v>
      </c>
      <c r="B6381" t="s">
        <v>15462</v>
      </c>
      <c r="C6381" t="s">
        <v>44</v>
      </c>
      <c r="D6381" t="s">
        <v>54</v>
      </c>
      <c r="E6381">
        <v>826.07</v>
      </c>
      <c r="F6381" t="s">
        <v>55</v>
      </c>
      <c r="G6381" t="s">
        <v>40</v>
      </c>
      <c r="H6381">
        <v>13.54</v>
      </c>
      <c r="I6381">
        <v>0</v>
      </c>
      <c r="J6381" t="s">
        <v>48</v>
      </c>
      <c r="K6381">
        <v>515840</v>
      </c>
      <c r="L6381">
        <v>49</v>
      </c>
      <c r="M6381">
        <v>0</v>
      </c>
      <c r="N6381">
        <v>0</v>
      </c>
      <c r="O6381">
        <v>1</v>
      </c>
      <c r="P6381">
        <v>0</v>
      </c>
      <c r="Q6381">
        <v>0</v>
      </c>
      <c r="R6381" t="s">
        <v>15463</v>
      </c>
    </row>
    <row r="6382" spans="1:19">
      <c r="A6382" t="s">
        <v>15464</v>
      </c>
      <c r="B6382" t="s">
        <v>7799</v>
      </c>
      <c r="C6382" t="s">
        <v>60</v>
      </c>
      <c r="D6382" t="s">
        <v>70</v>
      </c>
      <c r="E6382">
        <v>551.08000000000004</v>
      </c>
      <c r="F6382" t="s">
        <v>55</v>
      </c>
      <c r="G6382" t="s">
        <v>24</v>
      </c>
      <c r="H6382">
        <v>10.53</v>
      </c>
      <c r="I6382">
        <v>0</v>
      </c>
      <c r="J6382" t="s">
        <v>48</v>
      </c>
      <c r="K6382">
        <v>467751</v>
      </c>
      <c r="L6382">
        <v>18</v>
      </c>
      <c r="M6382">
        <v>0</v>
      </c>
      <c r="N6382">
        <v>0</v>
      </c>
      <c r="O6382">
        <v>0</v>
      </c>
      <c r="P6382">
        <v>0</v>
      </c>
      <c r="Q6382">
        <v>0</v>
      </c>
      <c r="R6382" t="s">
        <v>15465</v>
      </c>
      <c r="S6382" t="s">
        <v>57</v>
      </c>
    </row>
    <row r="6383" spans="1:19">
      <c r="A6383" t="s">
        <v>15466</v>
      </c>
      <c r="B6383" t="s">
        <v>4195</v>
      </c>
      <c r="C6383" t="s">
        <v>60</v>
      </c>
      <c r="D6383" t="s">
        <v>22</v>
      </c>
      <c r="E6383">
        <v>172.72</v>
      </c>
      <c r="F6383" t="s">
        <v>23</v>
      </c>
      <c r="G6383" t="s">
        <v>24</v>
      </c>
      <c r="H6383">
        <v>8.26</v>
      </c>
      <c r="I6383">
        <v>0</v>
      </c>
      <c r="J6383" t="s">
        <v>25</v>
      </c>
      <c r="K6383">
        <v>527360</v>
      </c>
      <c r="L6383">
        <v>17</v>
      </c>
      <c r="M6383">
        <v>0</v>
      </c>
      <c r="N6383">
        <v>0</v>
      </c>
      <c r="O6383">
        <v>0</v>
      </c>
      <c r="P6383">
        <v>0</v>
      </c>
      <c r="Q6383">
        <v>0</v>
      </c>
      <c r="R6383" t="s">
        <v>15467</v>
      </c>
    </row>
    <row r="6384" spans="1:19">
      <c r="A6384" t="s">
        <v>15468</v>
      </c>
      <c r="B6384" t="s">
        <v>6265</v>
      </c>
      <c r="C6384" t="s">
        <v>121</v>
      </c>
      <c r="D6384" t="s">
        <v>30</v>
      </c>
      <c r="E6384">
        <v>680.13</v>
      </c>
      <c r="F6384" t="s">
        <v>39</v>
      </c>
      <c r="G6384" t="s">
        <v>40</v>
      </c>
      <c r="H6384">
        <v>3.69</v>
      </c>
      <c r="I6384">
        <v>0</v>
      </c>
      <c r="J6384" t="s">
        <v>31</v>
      </c>
      <c r="K6384">
        <v>537922</v>
      </c>
      <c r="L6384">
        <v>19</v>
      </c>
      <c r="M6384">
        <v>0</v>
      </c>
      <c r="N6384">
        <v>0</v>
      </c>
      <c r="O6384">
        <v>0</v>
      </c>
      <c r="P6384">
        <v>0</v>
      </c>
      <c r="Q6384">
        <v>0</v>
      </c>
      <c r="R6384" t="s">
        <v>15469</v>
      </c>
    </row>
    <row r="6385" spans="1:19">
      <c r="A6385" t="s">
        <v>15470</v>
      </c>
      <c r="B6385" t="s">
        <v>1645</v>
      </c>
      <c r="C6385" t="s">
        <v>60</v>
      </c>
      <c r="D6385" t="s">
        <v>70</v>
      </c>
      <c r="E6385">
        <v>445.11</v>
      </c>
      <c r="F6385" t="s">
        <v>23</v>
      </c>
      <c r="G6385" t="s">
        <v>24</v>
      </c>
      <c r="H6385">
        <v>10.82</v>
      </c>
      <c r="I6385">
        <v>0</v>
      </c>
      <c r="J6385" t="s">
        <v>25</v>
      </c>
      <c r="K6385">
        <v>510097</v>
      </c>
      <c r="L6385">
        <v>18</v>
      </c>
      <c r="M6385">
        <v>0</v>
      </c>
      <c r="N6385">
        <v>0</v>
      </c>
      <c r="O6385">
        <v>0</v>
      </c>
      <c r="P6385">
        <v>0</v>
      </c>
      <c r="Q6385">
        <v>0</v>
      </c>
      <c r="R6385" t="s">
        <v>15471</v>
      </c>
    </row>
    <row r="6386" spans="1:19">
      <c r="A6386" t="s">
        <v>15472</v>
      </c>
      <c r="B6386" t="s">
        <v>15473</v>
      </c>
      <c r="C6386" t="s">
        <v>35</v>
      </c>
      <c r="D6386" t="s">
        <v>30</v>
      </c>
      <c r="E6386">
        <v>55.37</v>
      </c>
      <c r="F6386" t="s">
        <v>39</v>
      </c>
      <c r="G6386" t="s">
        <v>40</v>
      </c>
      <c r="H6386">
        <v>5.08</v>
      </c>
      <c r="I6386">
        <v>0</v>
      </c>
      <c r="J6386" t="s">
        <v>31</v>
      </c>
      <c r="K6386">
        <v>418702</v>
      </c>
      <c r="L6386">
        <v>22</v>
      </c>
      <c r="M6386">
        <v>0</v>
      </c>
      <c r="N6386">
        <v>0</v>
      </c>
      <c r="O6386">
        <v>0</v>
      </c>
      <c r="P6386">
        <v>0</v>
      </c>
      <c r="Q6386">
        <v>0</v>
      </c>
      <c r="R6386" t="s">
        <v>15474</v>
      </c>
    </row>
    <row r="6387" spans="1:19">
      <c r="A6387" t="s">
        <v>15475</v>
      </c>
      <c r="B6387" t="s">
        <v>2431</v>
      </c>
      <c r="C6387" t="s">
        <v>29</v>
      </c>
      <c r="D6387" t="s">
        <v>70</v>
      </c>
      <c r="E6387">
        <v>395</v>
      </c>
      <c r="F6387" t="s">
        <v>39</v>
      </c>
      <c r="G6387" t="s">
        <v>40</v>
      </c>
      <c r="H6387">
        <v>3.33</v>
      </c>
      <c r="I6387">
        <v>0</v>
      </c>
      <c r="J6387" t="s">
        <v>31</v>
      </c>
      <c r="K6387">
        <v>406724</v>
      </c>
      <c r="L6387">
        <v>54</v>
      </c>
      <c r="M6387">
        <v>1</v>
      </c>
      <c r="N6387">
        <v>0</v>
      </c>
      <c r="O6387">
        <v>0</v>
      </c>
      <c r="P6387">
        <v>0</v>
      </c>
      <c r="Q6387">
        <v>1</v>
      </c>
      <c r="R6387" t="s">
        <v>15476</v>
      </c>
    </row>
    <row r="6388" spans="1:19">
      <c r="A6388" t="s">
        <v>15477</v>
      </c>
      <c r="B6388" t="s">
        <v>13083</v>
      </c>
      <c r="C6388" t="s">
        <v>29</v>
      </c>
      <c r="D6388" t="s">
        <v>22</v>
      </c>
      <c r="E6388">
        <v>370.89</v>
      </c>
      <c r="F6388" t="s">
        <v>55</v>
      </c>
      <c r="G6388" t="s">
        <v>40</v>
      </c>
      <c r="H6388">
        <v>4.05</v>
      </c>
      <c r="I6388">
        <v>0</v>
      </c>
      <c r="J6388" t="s">
        <v>31</v>
      </c>
      <c r="K6388">
        <v>418040</v>
      </c>
      <c r="L6388">
        <v>21</v>
      </c>
      <c r="M6388">
        <v>0</v>
      </c>
      <c r="N6388">
        <v>0</v>
      </c>
      <c r="O6388">
        <v>0</v>
      </c>
      <c r="P6388">
        <v>0</v>
      </c>
      <c r="Q6388">
        <v>0</v>
      </c>
      <c r="R6388" t="s">
        <v>15478</v>
      </c>
    </row>
    <row r="6389" spans="1:19">
      <c r="A6389" t="s">
        <v>15479</v>
      </c>
      <c r="B6389" t="s">
        <v>11361</v>
      </c>
      <c r="C6389" t="s">
        <v>121</v>
      </c>
      <c r="D6389" t="s">
        <v>30</v>
      </c>
      <c r="E6389">
        <v>285.82</v>
      </c>
      <c r="F6389" t="s">
        <v>23</v>
      </c>
      <c r="G6389" t="s">
        <v>24</v>
      </c>
      <c r="H6389">
        <v>2.77</v>
      </c>
      <c r="I6389">
        <v>0</v>
      </c>
      <c r="J6389" t="s">
        <v>25</v>
      </c>
      <c r="K6389">
        <v>542604</v>
      </c>
      <c r="L6389">
        <v>25</v>
      </c>
      <c r="M6389">
        <v>0</v>
      </c>
      <c r="N6389">
        <v>0</v>
      </c>
      <c r="O6389">
        <v>0</v>
      </c>
      <c r="P6389">
        <v>0</v>
      </c>
      <c r="Q6389">
        <v>0</v>
      </c>
      <c r="R6389" t="s">
        <v>15480</v>
      </c>
    </row>
    <row r="6390" spans="1:19">
      <c r="A6390" t="s">
        <v>15481</v>
      </c>
      <c r="B6390" t="s">
        <v>15428</v>
      </c>
      <c r="C6390" t="s">
        <v>44</v>
      </c>
      <c r="D6390" t="s">
        <v>70</v>
      </c>
      <c r="E6390">
        <v>351.32</v>
      </c>
      <c r="F6390" t="s">
        <v>23</v>
      </c>
      <c r="G6390" t="s">
        <v>24</v>
      </c>
      <c r="H6390">
        <v>0.95</v>
      </c>
      <c r="I6390">
        <v>0</v>
      </c>
      <c r="J6390" t="s">
        <v>31</v>
      </c>
      <c r="K6390">
        <v>451934</v>
      </c>
      <c r="L6390">
        <v>11</v>
      </c>
      <c r="M6390">
        <v>0</v>
      </c>
      <c r="N6390">
        <v>0</v>
      </c>
      <c r="O6390">
        <v>0</v>
      </c>
      <c r="P6390">
        <v>0</v>
      </c>
      <c r="Q6390">
        <v>0</v>
      </c>
      <c r="R6390" t="s">
        <v>15482</v>
      </c>
    </row>
    <row r="6391" spans="1:19">
      <c r="A6391" t="s">
        <v>15483</v>
      </c>
      <c r="B6391" t="s">
        <v>4487</v>
      </c>
      <c r="C6391" t="s">
        <v>44</v>
      </c>
      <c r="D6391" t="s">
        <v>70</v>
      </c>
      <c r="E6391">
        <v>2512.19</v>
      </c>
      <c r="F6391" t="s">
        <v>23</v>
      </c>
      <c r="G6391" t="s">
        <v>24</v>
      </c>
      <c r="H6391">
        <v>6.09</v>
      </c>
      <c r="I6391">
        <v>0</v>
      </c>
      <c r="J6391" t="s">
        <v>144</v>
      </c>
      <c r="K6391">
        <v>408843</v>
      </c>
      <c r="L6391">
        <v>37</v>
      </c>
      <c r="M6391">
        <v>0</v>
      </c>
      <c r="N6391">
        <v>1</v>
      </c>
      <c r="O6391">
        <v>0</v>
      </c>
      <c r="P6391">
        <v>0</v>
      </c>
      <c r="Q6391">
        <v>0</v>
      </c>
      <c r="R6391" t="s">
        <v>15484</v>
      </c>
    </row>
    <row r="6392" spans="1:19">
      <c r="A6392" t="s">
        <v>15485</v>
      </c>
      <c r="B6392" t="s">
        <v>1868</v>
      </c>
      <c r="C6392" t="s">
        <v>53</v>
      </c>
      <c r="D6392" t="s">
        <v>30</v>
      </c>
      <c r="E6392">
        <v>569.84</v>
      </c>
      <c r="F6392" t="s">
        <v>23</v>
      </c>
      <c r="G6392" t="s">
        <v>24</v>
      </c>
      <c r="H6392">
        <v>8.25</v>
      </c>
      <c r="I6392">
        <v>0</v>
      </c>
      <c r="J6392" t="s">
        <v>48</v>
      </c>
      <c r="K6392">
        <v>466332</v>
      </c>
      <c r="L6392">
        <v>47</v>
      </c>
      <c r="M6392">
        <v>0</v>
      </c>
      <c r="N6392">
        <v>1</v>
      </c>
      <c r="O6392">
        <v>0</v>
      </c>
      <c r="P6392">
        <v>0</v>
      </c>
      <c r="Q6392">
        <v>0</v>
      </c>
      <c r="R6392" t="s">
        <v>15486</v>
      </c>
    </row>
    <row r="6393" spans="1:19">
      <c r="A6393" t="s">
        <v>15487</v>
      </c>
      <c r="B6393" t="s">
        <v>5882</v>
      </c>
      <c r="C6393" t="s">
        <v>128</v>
      </c>
      <c r="D6393" t="s">
        <v>30</v>
      </c>
      <c r="E6393">
        <v>313.37</v>
      </c>
      <c r="F6393" t="s">
        <v>23</v>
      </c>
      <c r="G6393" t="s">
        <v>24</v>
      </c>
      <c r="H6393">
        <v>2.09</v>
      </c>
      <c r="I6393">
        <v>0</v>
      </c>
      <c r="J6393" t="s">
        <v>31</v>
      </c>
      <c r="K6393">
        <v>536778</v>
      </c>
      <c r="L6393">
        <v>17</v>
      </c>
      <c r="M6393">
        <v>0</v>
      </c>
      <c r="N6393">
        <v>0</v>
      </c>
      <c r="O6393">
        <v>0</v>
      </c>
      <c r="P6393">
        <v>0</v>
      </c>
      <c r="Q6393">
        <v>0</v>
      </c>
      <c r="R6393" t="s">
        <v>15488</v>
      </c>
    </row>
    <row r="6394" spans="1:19">
      <c r="A6394" t="s">
        <v>15489</v>
      </c>
      <c r="B6394" t="s">
        <v>9010</v>
      </c>
      <c r="C6394" t="s">
        <v>21</v>
      </c>
      <c r="D6394" t="s">
        <v>22</v>
      </c>
      <c r="E6394">
        <v>213.62</v>
      </c>
      <c r="F6394" t="s">
        <v>39</v>
      </c>
      <c r="G6394" t="s">
        <v>40</v>
      </c>
      <c r="H6394">
        <v>5.25</v>
      </c>
      <c r="I6394">
        <v>0</v>
      </c>
      <c r="J6394" t="s">
        <v>31</v>
      </c>
      <c r="K6394">
        <v>514960</v>
      </c>
      <c r="L6394">
        <v>18</v>
      </c>
      <c r="M6394">
        <v>0</v>
      </c>
      <c r="N6394">
        <v>0</v>
      </c>
      <c r="O6394">
        <v>0</v>
      </c>
      <c r="P6394">
        <v>0</v>
      </c>
      <c r="Q6394">
        <v>0</v>
      </c>
      <c r="R6394" t="s">
        <v>15490</v>
      </c>
    </row>
    <row r="6395" spans="1:19">
      <c r="A6395" t="s">
        <v>15491</v>
      </c>
      <c r="B6395" t="s">
        <v>644</v>
      </c>
      <c r="C6395" t="s">
        <v>60</v>
      </c>
      <c r="D6395" t="s">
        <v>22</v>
      </c>
      <c r="E6395">
        <v>1326.98</v>
      </c>
      <c r="F6395" t="s">
        <v>23</v>
      </c>
      <c r="G6395" t="s">
        <v>24</v>
      </c>
      <c r="H6395">
        <v>9.0399999999999991</v>
      </c>
      <c r="I6395">
        <v>0</v>
      </c>
      <c r="J6395" t="s">
        <v>25</v>
      </c>
      <c r="K6395">
        <v>490878</v>
      </c>
      <c r="L6395">
        <v>16</v>
      </c>
      <c r="M6395">
        <v>0</v>
      </c>
      <c r="N6395">
        <v>0</v>
      </c>
      <c r="O6395">
        <v>0</v>
      </c>
      <c r="P6395">
        <v>0</v>
      </c>
      <c r="Q6395">
        <v>0</v>
      </c>
      <c r="R6395" t="s">
        <v>15492</v>
      </c>
    </row>
    <row r="6396" spans="1:19">
      <c r="A6396" t="s">
        <v>15493</v>
      </c>
      <c r="B6396" t="s">
        <v>210</v>
      </c>
      <c r="C6396" t="s">
        <v>121</v>
      </c>
      <c r="D6396" t="s">
        <v>30</v>
      </c>
      <c r="E6396">
        <v>329.15</v>
      </c>
      <c r="F6396" t="s">
        <v>23</v>
      </c>
      <c r="G6396" t="s">
        <v>24</v>
      </c>
      <c r="H6396">
        <v>2.35</v>
      </c>
      <c r="I6396">
        <v>0</v>
      </c>
      <c r="J6396" t="s">
        <v>25</v>
      </c>
      <c r="K6396">
        <v>551035</v>
      </c>
      <c r="L6396">
        <v>53</v>
      </c>
      <c r="M6396">
        <v>0</v>
      </c>
      <c r="N6396">
        <v>0</v>
      </c>
      <c r="O6396">
        <v>1</v>
      </c>
      <c r="P6396">
        <v>0</v>
      </c>
      <c r="Q6396">
        <v>0</v>
      </c>
      <c r="R6396" t="s">
        <v>15494</v>
      </c>
    </row>
    <row r="6397" spans="1:19">
      <c r="A6397" t="s">
        <v>15495</v>
      </c>
      <c r="B6397" t="s">
        <v>9753</v>
      </c>
      <c r="C6397" t="s">
        <v>121</v>
      </c>
      <c r="D6397" t="s">
        <v>54</v>
      </c>
      <c r="E6397">
        <v>199.94</v>
      </c>
      <c r="F6397" t="s">
        <v>39</v>
      </c>
      <c r="G6397" t="s">
        <v>24</v>
      </c>
      <c r="H6397">
        <v>12.73</v>
      </c>
      <c r="I6397">
        <v>0</v>
      </c>
      <c r="J6397" t="s">
        <v>31</v>
      </c>
      <c r="K6397">
        <v>413411</v>
      </c>
      <c r="L6397">
        <v>58</v>
      </c>
      <c r="M6397">
        <v>1</v>
      </c>
      <c r="N6397">
        <v>0</v>
      </c>
      <c r="O6397">
        <v>0</v>
      </c>
      <c r="P6397">
        <v>0</v>
      </c>
      <c r="Q6397">
        <v>1</v>
      </c>
      <c r="R6397" t="s">
        <v>15496</v>
      </c>
      <c r="S6397" t="s">
        <v>50</v>
      </c>
    </row>
    <row r="6398" spans="1:19">
      <c r="A6398" t="s">
        <v>15497</v>
      </c>
      <c r="B6398" t="s">
        <v>744</v>
      </c>
      <c r="C6398" t="s">
        <v>121</v>
      </c>
      <c r="D6398" t="s">
        <v>70</v>
      </c>
      <c r="E6398">
        <v>125.94</v>
      </c>
      <c r="F6398" t="s">
        <v>39</v>
      </c>
      <c r="G6398" t="s">
        <v>24</v>
      </c>
      <c r="H6398">
        <v>5.13</v>
      </c>
      <c r="I6398">
        <v>0</v>
      </c>
      <c r="J6398" t="s">
        <v>31</v>
      </c>
      <c r="K6398">
        <v>469212</v>
      </c>
      <c r="L6398">
        <v>17</v>
      </c>
      <c r="M6398">
        <v>0</v>
      </c>
      <c r="N6398">
        <v>0</v>
      </c>
      <c r="O6398">
        <v>0</v>
      </c>
      <c r="P6398">
        <v>0</v>
      </c>
      <c r="Q6398">
        <v>0</v>
      </c>
      <c r="R6398" t="s">
        <v>15498</v>
      </c>
      <c r="S6398" t="s">
        <v>50</v>
      </c>
    </row>
    <row r="6399" spans="1:19">
      <c r="A6399" t="s">
        <v>15499</v>
      </c>
      <c r="B6399" t="s">
        <v>5737</v>
      </c>
      <c r="C6399" t="s">
        <v>53</v>
      </c>
      <c r="D6399" t="s">
        <v>70</v>
      </c>
      <c r="E6399">
        <v>824.71</v>
      </c>
      <c r="F6399" t="s">
        <v>39</v>
      </c>
      <c r="G6399" t="s">
        <v>40</v>
      </c>
      <c r="H6399">
        <v>3.61</v>
      </c>
      <c r="I6399">
        <v>0</v>
      </c>
      <c r="J6399" t="s">
        <v>25</v>
      </c>
      <c r="K6399">
        <v>559610</v>
      </c>
      <c r="L6399">
        <v>15</v>
      </c>
      <c r="M6399">
        <v>0</v>
      </c>
      <c r="N6399">
        <v>0</v>
      </c>
      <c r="O6399">
        <v>0</v>
      </c>
      <c r="P6399">
        <v>0</v>
      </c>
      <c r="Q6399">
        <v>0</v>
      </c>
      <c r="R6399" t="s">
        <v>15500</v>
      </c>
    </row>
    <row r="6400" spans="1:19">
      <c r="A6400" t="s">
        <v>15501</v>
      </c>
      <c r="B6400" t="s">
        <v>10903</v>
      </c>
      <c r="C6400" t="s">
        <v>35</v>
      </c>
      <c r="D6400" t="s">
        <v>30</v>
      </c>
      <c r="E6400">
        <v>1584.39</v>
      </c>
      <c r="F6400" t="s">
        <v>23</v>
      </c>
      <c r="G6400" t="s">
        <v>24</v>
      </c>
      <c r="H6400">
        <v>11.49</v>
      </c>
      <c r="I6400">
        <v>0</v>
      </c>
      <c r="J6400" t="s">
        <v>48</v>
      </c>
      <c r="K6400">
        <v>502449</v>
      </c>
      <c r="L6400">
        <v>18</v>
      </c>
      <c r="M6400">
        <v>0</v>
      </c>
      <c r="N6400">
        <v>0</v>
      </c>
      <c r="O6400">
        <v>0</v>
      </c>
      <c r="P6400">
        <v>0</v>
      </c>
      <c r="Q6400">
        <v>0</v>
      </c>
      <c r="R6400" t="s">
        <v>15502</v>
      </c>
    </row>
    <row r="6401" spans="1:19">
      <c r="A6401" t="s">
        <v>15503</v>
      </c>
      <c r="B6401" t="s">
        <v>2021</v>
      </c>
      <c r="C6401" t="s">
        <v>121</v>
      </c>
      <c r="D6401" t="s">
        <v>22</v>
      </c>
      <c r="E6401">
        <v>775.23</v>
      </c>
      <c r="F6401" t="s">
        <v>23</v>
      </c>
      <c r="G6401" t="s">
        <v>24</v>
      </c>
      <c r="H6401">
        <v>2.27</v>
      </c>
      <c r="I6401">
        <v>0</v>
      </c>
      <c r="J6401" t="s">
        <v>31</v>
      </c>
      <c r="K6401">
        <v>412837</v>
      </c>
      <c r="L6401">
        <v>68</v>
      </c>
      <c r="M6401">
        <v>0</v>
      </c>
      <c r="N6401">
        <v>1</v>
      </c>
      <c r="O6401">
        <v>1</v>
      </c>
      <c r="P6401">
        <v>0</v>
      </c>
      <c r="Q6401">
        <v>0</v>
      </c>
      <c r="R6401" t="s">
        <v>15504</v>
      </c>
    </row>
    <row r="6402" spans="1:19">
      <c r="A6402" t="s">
        <v>15505</v>
      </c>
      <c r="B6402" t="s">
        <v>5467</v>
      </c>
      <c r="C6402" t="s">
        <v>29</v>
      </c>
      <c r="D6402" t="s">
        <v>30</v>
      </c>
      <c r="E6402">
        <v>484.04</v>
      </c>
      <c r="F6402" t="s">
        <v>55</v>
      </c>
      <c r="G6402" t="s">
        <v>40</v>
      </c>
      <c r="H6402">
        <v>7.23</v>
      </c>
      <c r="I6402">
        <v>0</v>
      </c>
      <c r="J6402" t="s">
        <v>25</v>
      </c>
      <c r="K6402">
        <v>505952</v>
      </c>
      <c r="L6402">
        <v>11</v>
      </c>
      <c r="M6402">
        <v>0</v>
      </c>
      <c r="N6402">
        <v>0</v>
      </c>
      <c r="O6402">
        <v>0</v>
      </c>
      <c r="P6402">
        <v>0</v>
      </c>
      <c r="Q6402">
        <v>0</v>
      </c>
      <c r="R6402" t="s">
        <v>15506</v>
      </c>
    </row>
    <row r="6403" spans="1:19">
      <c r="A6403" t="s">
        <v>15507</v>
      </c>
      <c r="B6403" t="s">
        <v>3605</v>
      </c>
      <c r="C6403" t="s">
        <v>121</v>
      </c>
      <c r="D6403" t="s">
        <v>70</v>
      </c>
      <c r="E6403">
        <v>321.72000000000003</v>
      </c>
      <c r="F6403" t="s">
        <v>23</v>
      </c>
      <c r="G6403" t="s">
        <v>24</v>
      </c>
      <c r="H6403">
        <v>1.61</v>
      </c>
      <c r="I6403">
        <v>0</v>
      </c>
      <c r="J6403" t="s">
        <v>31</v>
      </c>
      <c r="K6403">
        <v>489705</v>
      </c>
      <c r="L6403">
        <v>48</v>
      </c>
      <c r="M6403">
        <v>0</v>
      </c>
      <c r="N6403">
        <v>1</v>
      </c>
      <c r="O6403">
        <v>0</v>
      </c>
      <c r="P6403">
        <v>0</v>
      </c>
      <c r="Q6403">
        <v>0</v>
      </c>
      <c r="R6403" t="s">
        <v>15508</v>
      </c>
    </row>
    <row r="6404" spans="1:19">
      <c r="A6404" t="s">
        <v>15509</v>
      </c>
      <c r="B6404" t="s">
        <v>7036</v>
      </c>
      <c r="C6404" t="s">
        <v>121</v>
      </c>
      <c r="D6404" t="s">
        <v>30</v>
      </c>
      <c r="E6404">
        <v>312.68</v>
      </c>
      <c r="F6404" t="s">
        <v>39</v>
      </c>
      <c r="G6404" t="s">
        <v>24</v>
      </c>
      <c r="H6404">
        <v>0.85</v>
      </c>
      <c r="I6404">
        <v>0</v>
      </c>
      <c r="J6404" t="s">
        <v>144</v>
      </c>
      <c r="K6404">
        <v>450837</v>
      </c>
      <c r="L6404">
        <v>17</v>
      </c>
      <c r="M6404">
        <v>0</v>
      </c>
      <c r="N6404">
        <v>0</v>
      </c>
      <c r="O6404">
        <v>0</v>
      </c>
      <c r="P6404">
        <v>0</v>
      </c>
      <c r="Q6404">
        <v>0</v>
      </c>
      <c r="R6404" t="s">
        <v>15510</v>
      </c>
      <c r="S6404" t="s">
        <v>50</v>
      </c>
    </row>
    <row r="6405" spans="1:19">
      <c r="A6405" t="s">
        <v>15511</v>
      </c>
      <c r="B6405" t="s">
        <v>8060</v>
      </c>
      <c r="C6405" t="s">
        <v>128</v>
      </c>
      <c r="D6405" t="s">
        <v>70</v>
      </c>
      <c r="E6405">
        <v>200.17</v>
      </c>
      <c r="F6405" t="s">
        <v>39</v>
      </c>
      <c r="G6405" t="s">
        <v>40</v>
      </c>
      <c r="H6405">
        <v>4.68</v>
      </c>
      <c r="I6405">
        <v>0</v>
      </c>
      <c r="J6405" t="s">
        <v>31</v>
      </c>
      <c r="K6405">
        <v>436791</v>
      </c>
      <c r="L6405">
        <v>13</v>
      </c>
      <c r="M6405">
        <v>0</v>
      </c>
      <c r="N6405">
        <v>0</v>
      </c>
      <c r="O6405">
        <v>0</v>
      </c>
      <c r="P6405">
        <v>0</v>
      </c>
      <c r="Q6405">
        <v>0</v>
      </c>
      <c r="R6405" t="s">
        <v>15512</v>
      </c>
    </row>
    <row r="6406" spans="1:19">
      <c r="A6406" t="s">
        <v>15513</v>
      </c>
      <c r="B6406" t="s">
        <v>7021</v>
      </c>
      <c r="C6406" t="s">
        <v>21</v>
      </c>
      <c r="D6406" t="s">
        <v>70</v>
      </c>
      <c r="E6406">
        <v>628.73</v>
      </c>
      <c r="F6406" t="s">
        <v>23</v>
      </c>
      <c r="G6406" t="s">
        <v>24</v>
      </c>
      <c r="H6406">
        <v>3.95</v>
      </c>
      <c r="I6406">
        <v>0</v>
      </c>
      <c r="J6406" t="s">
        <v>144</v>
      </c>
      <c r="K6406">
        <v>417121</v>
      </c>
      <c r="L6406">
        <v>16</v>
      </c>
      <c r="M6406">
        <v>0</v>
      </c>
      <c r="N6406">
        <v>0</v>
      </c>
      <c r="O6406">
        <v>0</v>
      </c>
      <c r="P6406">
        <v>0</v>
      </c>
      <c r="Q6406">
        <v>0</v>
      </c>
      <c r="R6406" t="s">
        <v>15514</v>
      </c>
    </row>
    <row r="6407" spans="1:19">
      <c r="A6407" t="s">
        <v>15515</v>
      </c>
      <c r="B6407" t="s">
        <v>6741</v>
      </c>
      <c r="C6407" t="s">
        <v>60</v>
      </c>
      <c r="D6407" t="s">
        <v>54</v>
      </c>
      <c r="E6407">
        <v>143.47</v>
      </c>
      <c r="F6407" t="s">
        <v>23</v>
      </c>
      <c r="G6407" t="s">
        <v>24</v>
      </c>
      <c r="H6407">
        <v>18.22</v>
      </c>
      <c r="I6407">
        <v>0</v>
      </c>
      <c r="J6407" t="s">
        <v>25</v>
      </c>
      <c r="K6407">
        <v>544735</v>
      </c>
      <c r="L6407">
        <v>23</v>
      </c>
      <c r="M6407">
        <v>0</v>
      </c>
      <c r="N6407">
        <v>0</v>
      </c>
      <c r="O6407">
        <v>0</v>
      </c>
      <c r="P6407">
        <v>0</v>
      </c>
      <c r="Q6407">
        <v>0</v>
      </c>
      <c r="R6407" t="s">
        <v>15516</v>
      </c>
    </row>
    <row r="6408" spans="1:19">
      <c r="A6408" t="s">
        <v>15517</v>
      </c>
      <c r="B6408" t="s">
        <v>15518</v>
      </c>
      <c r="C6408" t="s">
        <v>44</v>
      </c>
      <c r="D6408" t="s">
        <v>22</v>
      </c>
      <c r="E6408">
        <v>536.73</v>
      </c>
      <c r="F6408" t="s">
        <v>23</v>
      </c>
      <c r="G6408" t="s">
        <v>24</v>
      </c>
      <c r="H6408">
        <v>2.91</v>
      </c>
      <c r="I6408">
        <v>0</v>
      </c>
      <c r="J6408" t="s">
        <v>48</v>
      </c>
      <c r="K6408">
        <v>485632</v>
      </c>
      <c r="L6408">
        <v>17</v>
      </c>
      <c r="M6408">
        <v>0</v>
      </c>
      <c r="N6408">
        <v>0</v>
      </c>
      <c r="O6408">
        <v>0</v>
      </c>
      <c r="P6408">
        <v>0</v>
      </c>
      <c r="Q6408">
        <v>0</v>
      </c>
      <c r="R6408" t="s">
        <v>15519</v>
      </c>
    </row>
    <row r="6409" spans="1:19">
      <c r="A6409" t="s">
        <v>15520</v>
      </c>
      <c r="B6409" t="s">
        <v>5609</v>
      </c>
      <c r="C6409" t="s">
        <v>29</v>
      </c>
      <c r="D6409" t="s">
        <v>70</v>
      </c>
      <c r="E6409">
        <v>52.13</v>
      </c>
      <c r="F6409" t="s">
        <v>39</v>
      </c>
      <c r="G6409" t="s">
        <v>40</v>
      </c>
      <c r="H6409">
        <v>7.27</v>
      </c>
      <c r="I6409">
        <v>0</v>
      </c>
      <c r="J6409" t="s">
        <v>31</v>
      </c>
      <c r="K6409">
        <v>550540</v>
      </c>
      <c r="L6409">
        <v>35</v>
      </c>
      <c r="M6409">
        <v>0</v>
      </c>
      <c r="N6409">
        <v>0</v>
      </c>
      <c r="O6409">
        <v>0</v>
      </c>
      <c r="P6409">
        <v>1</v>
      </c>
      <c r="Q6409">
        <v>0</v>
      </c>
      <c r="R6409" t="s">
        <v>15521</v>
      </c>
    </row>
    <row r="6410" spans="1:19">
      <c r="A6410" t="s">
        <v>15522</v>
      </c>
      <c r="B6410" t="s">
        <v>10684</v>
      </c>
      <c r="C6410" t="s">
        <v>21</v>
      </c>
      <c r="D6410" t="s">
        <v>54</v>
      </c>
      <c r="E6410">
        <v>732.11</v>
      </c>
      <c r="F6410" t="s">
        <v>23</v>
      </c>
      <c r="G6410" t="s">
        <v>24</v>
      </c>
      <c r="H6410">
        <v>13.16</v>
      </c>
      <c r="I6410">
        <v>0</v>
      </c>
      <c r="J6410" t="s">
        <v>31</v>
      </c>
      <c r="K6410">
        <v>472565</v>
      </c>
      <c r="L6410">
        <v>18</v>
      </c>
      <c r="M6410">
        <v>0</v>
      </c>
      <c r="N6410">
        <v>0</v>
      </c>
      <c r="O6410">
        <v>0</v>
      </c>
      <c r="P6410">
        <v>0</v>
      </c>
      <c r="Q6410">
        <v>0</v>
      </c>
      <c r="R6410" t="s">
        <v>15523</v>
      </c>
    </row>
    <row r="6411" spans="1:19">
      <c r="A6411" t="s">
        <v>15524</v>
      </c>
      <c r="B6411" t="s">
        <v>2233</v>
      </c>
      <c r="C6411" t="s">
        <v>21</v>
      </c>
      <c r="D6411" t="s">
        <v>70</v>
      </c>
      <c r="E6411">
        <v>297.95999999999998</v>
      </c>
      <c r="F6411" t="s">
        <v>39</v>
      </c>
      <c r="G6411" t="s">
        <v>24</v>
      </c>
      <c r="H6411">
        <v>5.56</v>
      </c>
      <c r="I6411">
        <v>0</v>
      </c>
      <c r="J6411" t="s">
        <v>25</v>
      </c>
      <c r="K6411">
        <v>526482</v>
      </c>
      <c r="L6411">
        <v>19</v>
      </c>
      <c r="M6411">
        <v>0</v>
      </c>
      <c r="N6411">
        <v>0</v>
      </c>
      <c r="O6411">
        <v>0</v>
      </c>
      <c r="P6411">
        <v>0</v>
      </c>
      <c r="Q6411">
        <v>0</v>
      </c>
      <c r="R6411" t="s">
        <v>15525</v>
      </c>
      <c r="S6411" t="s">
        <v>50</v>
      </c>
    </row>
    <row r="6412" spans="1:19">
      <c r="A6412" t="s">
        <v>15526</v>
      </c>
      <c r="B6412" t="s">
        <v>85</v>
      </c>
      <c r="C6412" t="s">
        <v>29</v>
      </c>
      <c r="D6412" t="s">
        <v>70</v>
      </c>
      <c r="E6412">
        <v>446.74</v>
      </c>
      <c r="F6412" t="s">
        <v>23</v>
      </c>
      <c r="G6412" t="s">
        <v>24</v>
      </c>
      <c r="H6412">
        <v>9.35</v>
      </c>
      <c r="I6412">
        <v>0</v>
      </c>
      <c r="J6412" t="s">
        <v>48</v>
      </c>
      <c r="K6412">
        <v>535070</v>
      </c>
      <c r="L6412">
        <v>25</v>
      </c>
      <c r="M6412">
        <v>0</v>
      </c>
      <c r="N6412">
        <v>0</v>
      </c>
      <c r="O6412">
        <v>0</v>
      </c>
      <c r="P6412">
        <v>0</v>
      </c>
      <c r="Q6412">
        <v>0</v>
      </c>
      <c r="R6412" t="s">
        <v>15527</v>
      </c>
    </row>
    <row r="6413" spans="1:19">
      <c r="A6413" t="s">
        <v>15528</v>
      </c>
      <c r="B6413" t="s">
        <v>14489</v>
      </c>
      <c r="C6413" t="s">
        <v>95</v>
      </c>
      <c r="D6413" t="s">
        <v>30</v>
      </c>
      <c r="E6413">
        <v>1382.89</v>
      </c>
      <c r="F6413" t="s">
        <v>23</v>
      </c>
      <c r="G6413" t="s">
        <v>24</v>
      </c>
      <c r="H6413">
        <v>2.95</v>
      </c>
      <c r="I6413">
        <v>0</v>
      </c>
      <c r="J6413" t="s">
        <v>25</v>
      </c>
      <c r="K6413">
        <v>531546</v>
      </c>
      <c r="L6413">
        <v>52</v>
      </c>
      <c r="M6413">
        <v>1</v>
      </c>
      <c r="N6413">
        <v>0</v>
      </c>
      <c r="O6413">
        <v>0</v>
      </c>
      <c r="P6413">
        <v>0</v>
      </c>
      <c r="Q6413">
        <v>1</v>
      </c>
      <c r="R6413" t="s">
        <v>15529</v>
      </c>
    </row>
    <row r="6414" spans="1:19">
      <c r="A6414" t="s">
        <v>15530</v>
      </c>
      <c r="B6414" t="s">
        <v>11848</v>
      </c>
      <c r="C6414" t="s">
        <v>53</v>
      </c>
      <c r="D6414" t="s">
        <v>54</v>
      </c>
      <c r="E6414">
        <v>209.28</v>
      </c>
      <c r="F6414" t="s">
        <v>23</v>
      </c>
      <c r="G6414" t="s">
        <v>24</v>
      </c>
      <c r="H6414">
        <v>12.51</v>
      </c>
      <c r="I6414">
        <v>0</v>
      </c>
      <c r="J6414" t="s">
        <v>25</v>
      </c>
      <c r="K6414">
        <v>481420</v>
      </c>
      <c r="L6414">
        <v>24</v>
      </c>
      <c r="M6414">
        <v>0</v>
      </c>
      <c r="N6414">
        <v>0</v>
      </c>
      <c r="O6414">
        <v>0</v>
      </c>
      <c r="P6414">
        <v>0</v>
      </c>
      <c r="Q6414">
        <v>0</v>
      </c>
      <c r="R6414" t="s">
        <v>15531</v>
      </c>
    </row>
    <row r="6415" spans="1:19">
      <c r="A6415" t="s">
        <v>15532</v>
      </c>
      <c r="B6415" t="s">
        <v>1358</v>
      </c>
      <c r="C6415" t="s">
        <v>35</v>
      </c>
      <c r="D6415" t="s">
        <v>54</v>
      </c>
      <c r="E6415">
        <v>358.57</v>
      </c>
      <c r="F6415" t="s">
        <v>55</v>
      </c>
      <c r="G6415" t="s">
        <v>40</v>
      </c>
      <c r="H6415">
        <v>16.16</v>
      </c>
      <c r="I6415">
        <v>0</v>
      </c>
      <c r="J6415" t="s">
        <v>31</v>
      </c>
      <c r="K6415">
        <v>483895</v>
      </c>
      <c r="L6415">
        <v>25</v>
      </c>
      <c r="M6415">
        <v>0</v>
      </c>
      <c r="N6415">
        <v>0</v>
      </c>
      <c r="O6415">
        <v>0</v>
      </c>
      <c r="P6415">
        <v>0</v>
      </c>
      <c r="Q6415">
        <v>0</v>
      </c>
      <c r="R6415" t="s">
        <v>15533</v>
      </c>
    </row>
    <row r="6416" spans="1:19">
      <c r="A6416" t="s">
        <v>15534</v>
      </c>
      <c r="B6416" t="s">
        <v>6855</v>
      </c>
      <c r="C6416" t="s">
        <v>21</v>
      </c>
      <c r="D6416" t="s">
        <v>30</v>
      </c>
      <c r="E6416">
        <v>77.099999999999994</v>
      </c>
      <c r="F6416" t="s">
        <v>23</v>
      </c>
      <c r="G6416" t="s">
        <v>24</v>
      </c>
      <c r="H6416">
        <v>10.32</v>
      </c>
      <c r="I6416">
        <v>0</v>
      </c>
      <c r="J6416" t="s">
        <v>31</v>
      </c>
      <c r="K6416">
        <v>538204</v>
      </c>
      <c r="L6416">
        <v>25</v>
      </c>
      <c r="M6416">
        <v>0</v>
      </c>
      <c r="N6416">
        <v>0</v>
      </c>
      <c r="O6416">
        <v>0</v>
      </c>
      <c r="P6416">
        <v>0</v>
      </c>
      <c r="Q6416">
        <v>0</v>
      </c>
      <c r="R6416" t="s">
        <v>15535</v>
      </c>
    </row>
    <row r="6417" spans="1:19">
      <c r="A6417" t="s">
        <v>15536</v>
      </c>
      <c r="B6417" t="s">
        <v>10524</v>
      </c>
      <c r="C6417" t="s">
        <v>21</v>
      </c>
      <c r="D6417" t="s">
        <v>22</v>
      </c>
      <c r="E6417">
        <v>339.01</v>
      </c>
      <c r="F6417" t="s">
        <v>23</v>
      </c>
      <c r="G6417" t="s">
        <v>24</v>
      </c>
      <c r="H6417">
        <v>2.86</v>
      </c>
      <c r="I6417">
        <v>0</v>
      </c>
      <c r="J6417" t="s">
        <v>48</v>
      </c>
      <c r="K6417">
        <v>422353</v>
      </c>
      <c r="L6417">
        <v>14</v>
      </c>
      <c r="M6417">
        <v>0</v>
      </c>
      <c r="N6417">
        <v>0</v>
      </c>
      <c r="O6417">
        <v>0</v>
      </c>
      <c r="P6417">
        <v>0</v>
      </c>
      <c r="Q6417">
        <v>0</v>
      </c>
      <c r="R6417" t="s">
        <v>15537</v>
      </c>
    </row>
    <row r="6418" spans="1:19">
      <c r="A6418" t="s">
        <v>15538</v>
      </c>
      <c r="B6418" t="s">
        <v>15539</v>
      </c>
      <c r="C6418" t="s">
        <v>128</v>
      </c>
      <c r="D6418" t="s">
        <v>22</v>
      </c>
      <c r="E6418">
        <v>305.33</v>
      </c>
      <c r="F6418" t="s">
        <v>23</v>
      </c>
      <c r="G6418" t="s">
        <v>24</v>
      </c>
      <c r="H6418">
        <v>1.9</v>
      </c>
      <c r="I6418">
        <v>0</v>
      </c>
      <c r="J6418" t="s">
        <v>144</v>
      </c>
      <c r="K6418">
        <v>417961</v>
      </c>
      <c r="L6418">
        <v>12</v>
      </c>
      <c r="M6418">
        <v>0</v>
      </c>
      <c r="N6418">
        <v>0</v>
      </c>
      <c r="O6418">
        <v>0</v>
      </c>
      <c r="P6418">
        <v>0</v>
      </c>
      <c r="Q6418">
        <v>0</v>
      </c>
      <c r="R6418" t="s">
        <v>15540</v>
      </c>
    </row>
    <row r="6419" spans="1:19">
      <c r="A6419" t="s">
        <v>15541</v>
      </c>
      <c r="B6419" t="s">
        <v>6228</v>
      </c>
      <c r="C6419" t="s">
        <v>95</v>
      </c>
      <c r="D6419" t="s">
        <v>30</v>
      </c>
      <c r="E6419">
        <v>554.71</v>
      </c>
      <c r="F6419" t="s">
        <v>23</v>
      </c>
      <c r="G6419" t="s">
        <v>24</v>
      </c>
      <c r="H6419">
        <v>11.18</v>
      </c>
      <c r="I6419">
        <v>0</v>
      </c>
      <c r="J6419" t="s">
        <v>25</v>
      </c>
      <c r="K6419">
        <v>505235</v>
      </c>
      <c r="L6419">
        <v>18</v>
      </c>
      <c r="M6419">
        <v>0</v>
      </c>
      <c r="N6419">
        <v>0</v>
      </c>
      <c r="O6419">
        <v>0</v>
      </c>
      <c r="P6419">
        <v>0</v>
      </c>
      <c r="Q6419">
        <v>0</v>
      </c>
      <c r="R6419" t="s">
        <v>15542</v>
      </c>
    </row>
    <row r="6420" spans="1:19">
      <c r="A6420" t="s">
        <v>15543</v>
      </c>
      <c r="B6420" t="s">
        <v>10757</v>
      </c>
      <c r="C6420" t="s">
        <v>95</v>
      </c>
      <c r="D6420" t="s">
        <v>22</v>
      </c>
      <c r="E6420">
        <v>396.98</v>
      </c>
      <c r="F6420" t="s">
        <v>55</v>
      </c>
      <c r="G6420" t="s">
        <v>24</v>
      </c>
      <c r="H6420">
        <v>5.57</v>
      </c>
      <c r="I6420">
        <v>0</v>
      </c>
      <c r="J6420" t="s">
        <v>25</v>
      </c>
      <c r="K6420">
        <v>410250</v>
      </c>
      <c r="L6420">
        <v>19</v>
      </c>
      <c r="M6420">
        <v>0</v>
      </c>
      <c r="N6420">
        <v>0</v>
      </c>
      <c r="O6420">
        <v>0</v>
      </c>
      <c r="P6420">
        <v>0</v>
      </c>
      <c r="Q6420">
        <v>0</v>
      </c>
      <c r="R6420" t="s">
        <v>15544</v>
      </c>
      <c r="S6420" t="s">
        <v>57</v>
      </c>
    </row>
    <row r="6421" spans="1:19">
      <c r="A6421" t="s">
        <v>15545</v>
      </c>
      <c r="B6421" t="s">
        <v>15546</v>
      </c>
      <c r="C6421" t="s">
        <v>128</v>
      </c>
      <c r="D6421" t="s">
        <v>70</v>
      </c>
      <c r="E6421">
        <v>821.51</v>
      </c>
      <c r="F6421" t="s">
        <v>23</v>
      </c>
      <c r="G6421" t="s">
        <v>24</v>
      </c>
      <c r="H6421">
        <v>5.73</v>
      </c>
      <c r="I6421">
        <v>0</v>
      </c>
      <c r="J6421" t="s">
        <v>48</v>
      </c>
      <c r="K6421">
        <v>549617</v>
      </c>
      <c r="L6421">
        <v>16</v>
      </c>
      <c r="M6421">
        <v>0</v>
      </c>
      <c r="N6421">
        <v>0</v>
      </c>
      <c r="O6421">
        <v>0</v>
      </c>
      <c r="P6421">
        <v>0</v>
      </c>
      <c r="Q6421">
        <v>0</v>
      </c>
      <c r="R6421" t="s">
        <v>15547</v>
      </c>
    </row>
    <row r="6422" spans="1:19">
      <c r="A6422" t="s">
        <v>15548</v>
      </c>
      <c r="B6422" t="s">
        <v>9186</v>
      </c>
      <c r="C6422" t="s">
        <v>60</v>
      </c>
      <c r="D6422" t="s">
        <v>22</v>
      </c>
      <c r="E6422">
        <v>1303.81</v>
      </c>
      <c r="F6422" t="s">
        <v>23</v>
      </c>
      <c r="G6422" t="s">
        <v>24</v>
      </c>
      <c r="H6422">
        <v>0.52</v>
      </c>
      <c r="I6422">
        <v>0</v>
      </c>
      <c r="J6422" t="s">
        <v>25</v>
      </c>
      <c r="K6422">
        <v>498210</v>
      </c>
      <c r="L6422">
        <v>12</v>
      </c>
      <c r="M6422">
        <v>0</v>
      </c>
      <c r="N6422">
        <v>0</v>
      </c>
      <c r="O6422">
        <v>0</v>
      </c>
      <c r="P6422">
        <v>0</v>
      </c>
      <c r="Q6422">
        <v>0</v>
      </c>
      <c r="R6422" t="s">
        <v>15549</v>
      </c>
    </row>
    <row r="6423" spans="1:19">
      <c r="A6423" t="s">
        <v>15550</v>
      </c>
      <c r="B6423" t="s">
        <v>7682</v>
      </c>
      <c r="C6423" t="s">
        <v>29</v>
      </c>
      <c r="D6423" t="s">
        <v>70</v>
      </c>
      <c r="E6423">
        <v>574.1</v>
      </c>
      <c r="F6423" t="s">
        <v>23</v>
      </c>
      <c r="G6423" t="s">
        <v>24</v>
      </c>
      <c r="H6423">
        <v>4.92</v>
      </c>
      <c r="I6423">
        <v>0</v>
      </c>
      <c r="J6423" t="s">
        <v>48</v>
      </c>
      <c r="K6423">
        <v>415024</v>
      </c>
      <c r="L6423">
        <v>19</v>
      </c>
      <c r="M6423">
        <v>0</v>
      </c>
      <c r="N6423">
        <v>0</v>
      </c>
      <c r="O6423">
        <v>0</v>
      </c>
      <c r="P6423">
        <v>0</v>
      </c>
      <c r="Q6423">
        <v>0</v>
      </c>
      <c r="R6423" t="s">
        <v>15551</v>
      </c>
    </row>
    <row r="6424" spans="1:19">
      <c r="A6424" t="s">
        <v>15552</v>
      </c>
      <c r="B6424" t="s">
        <v>6300</v>
      </c>
      <c r="C6424" t="s">
        <v>53</v>
      </c>
      <c r="D6424" t="s">
        <v>30</v>
      </c>
      <c r="E6424">
        <v>465.76</v>
      </c>
      <c r="F6424" t="s">
        <v>23</v>
      </c>
      <c r="G6424" t="s">
        <v>24</v>
      </c>
      <c r="H6424">
        <v>7.98</v>
      </c>
      <c r="I6424">
        <v>0</v>
      </c>
      <c r="J6424" t="s">
        <v>48</v>
      </c>
      <c r="K6424">
        <v>555108</v>
      </c>
      <c r="L6424">
        <v>42</v>
      </c>
      <c r="M6424">
        <v>0</v>
      </c>
      <c r="N6424">
        <v>1</v>
      </c>
      <c r="O6424">
        <v>0</v>
      </c>
      <c r="P6424">
        <v>0</v>
      </c>
      <c r="Q6424">
        <v>0</v>
      </c>
      <c r="R6424" t="s">
        <v>15553</v>
      </c>
    </row>
    <row r="6425" spans="1:19">
      <c r="A6425" t="s">
        <v>15554</v>
      </c>
      <c r="B6425" t="s">
        <v>13119</v>
      </c>
      <c r="C6425" t="s">
        <v>60</v>
      </c>
      <c r="D6425" t="s">
        <v>30</v>
      </c>
      <c r="E6425">
        <v>392.16</v>
      </c>
      <c r="F6425" t="s">
        <v>23</v>
      </c>
      <c r="G6425" t="s">
        <v>24</v>
      </c>
      <c r="H6425">
        <v>3.8</v>
      </c>
      <c r="I6425">
        <v>0</v>
      </c>
      <c r="J6425" t="s">
        <v>31</v>
      </c>
      <c r="K6425">
        <v>478868</v>
      </c>
      <c r="L6425">
        <v>25</v>
      </c>
      <c r="M6425">
        <v>0</v>
      </c>
      <c r="N6425">
        <v>0</v>
      </c>
      <c r="O6425">
        <v>0</v>
      </c>
      <c r="P6425">
        <v>0</v>
      </c>
      <c r="Q6425">
        <v>0</v>
      </c>
      <c r="R6425" t="s">
        <v>15555</v>
      </c>
    </row>
    <row r="6426" spans="1:19">
      <c r="A6426" t="s">
        <v>15556</v>
      </c>
      <c r="B6426" t="s">
        <v>3262</v>
      </c>
      <c r="C6426" t="s">
        <v>121</v>
      </c>
      <c r="D6426" t="s">
        <v>22</v>
      </c>
      <c r="E6426">
        <v>1308.7</v>
      </c>
      <c r="F6426" t="s">
        <v>23</v>
      </c>
      <c r="G6426" t="s">
        <v>24</v>
      </c>
      <c r="H6426">
        <v>0.63</v>
      </c>
      <c r="I6426">
        <v>0</v>
      </c>
      <c r="J6426" t="s">
        <v>25</v>
      </c>
      <c r="K6426">
        <v>465520</v>
      </c>
      <c r="L6426">
        <v>10</v>
      </c>
      <c r="M6426">
        <v>0</v>
      </c>
      <c r="N6426">
        <v>0</v>
      </c>
      <c r="O6426">
        <v>0</v>
      </c>
      <c r="P6426">
        <v>0</v>
      </c>
      <c r="Q6426">
        <v>0</v>
      </c>
      <c r="R6426" t="s">
        <v>15557</v>
      </c>
    </row>
    <row r="6427" spans="1:19">
      <c r="A6427" t="s">
        <v>15558</v>
      </c>
      <c r="B6427" t="s">
        <v>1038</v>
      </c>
      <c r="C6427" t="s">
        <v>95</v>
      </c>
      <c r="D6427" t="s">
        <v>54</v>
      </c>
      <c r="E6427">
        <v>1049.44</v>
      </c>
      <c r="F6427" t="s">
        <v>55</v>
      </c>
      <c r="G6427" t="s">
        <v>40</v>
      </c>
      <c r="H6427">
        <v>9.4600000000000009</v>
      </c>
      <c r="I6427">
        <v>0</v>
      </c>
      <c r="J6427" t="s">
        <v>48</v>
      </c>
      <c r="K6427">
        <v>485620</v>
      </c>
      <c r="L6427">
        <v>42</v>
      </c>
      <c r="M6427">
        <v>0</v>
      </c>
      <c r="N6427">
        <v>1</v>
      </c>
      <c r="O6427">
        <v>0</v>
      </c>
      <c r="P6427">
        <v>0</v>
      </c>
      <c r="Q6427">
        <v>0</v>
      </c>
      <c r="R6427" t="s">
        <v>15559</v>
      </c>
    </row>
    <row r="6428" spans="1:19">
      <c r="A6428" t="s">
        <v>15560</v>
      </c>
      <c r="B6428" t="s">
        <v>1408</v>
      </c>
      <c r="C6428" t="s">
        <v>21</v>
      </c>
      <c r="D6428" t="s">
        <v>22</v>
      </c>
      <c r="E6428">
        <v>577.32000000000005</v>
      </c>
      <c r="F6428" t="s">
        <v>23</v>
      </c>
      <c r="G6428" t="s">
        <v>24</v>
      </c>
      <c r="H6428">
        <v>7.69</v>
      </c>
      <c r="I6428">
        <v>0</v>
      </c>
      <c r="J6428" t="s">
        <v>31</v>
      </c>
      <c r="K6428">
        <v>400390</v>
      </c>
      <c r="L6428">
        <v>11</v>
      </c>
      <c r="M6428">
        <v>0</v>
      </c>
      <c r="N6428">
        <v>0</v>
      </c>
      <c r="O6428">
        <v>0</v>
      </c>
      <c r="P6428">
        <v>0</v>
      </c>
      <c r="Q6428">
        <v>0</v>
      </c>
      <c r="R6428" t="s">
        <v>15561</v>
      </c>
    </row>
    <row r="6429" spans="1:19">
      <c r="A6429" t="s">
        <v>15562</v>
      </c>
      <c r="B6429" t="s">
        <v>1593</v>
      </c>
      <c r="C6429" t="s">
        <v>44</v>
      </c>
      <c r="D6429" t="s">
        <v>22</v>
      </c>
      <c r="E6429">
        <v>479.55</v>
      </c>
      <c r="F6429" t="s">
        <v>23</v>
      </c>
      <c r="G6429" t="s">
        <v>24</v>
      </c>
      <c r="H6429">
        <v>4.0199999999999996</v>
      </c>
      <c r="I6429">
        <v>0</v>
      </c>
      <c r="J6429" t="s">
        <v>31</v>
      </c>
      <c r="K6429">
        <v>488789</v>
      </c>
      <c r="L6429">
        <v>20</v>
      </c>
      <c r="M6429">
        <v>0</v>
      </c>
      <c r="N6429">
        <v>0</v>
      </c>
      <c r="O6429">
        <v>0</v>
      </c>
      <c r="P6429">
        <v>0</v>
      </c>
      <c r="Q6429">
        <v>0</v>
      </c>
      <c r="R6429" t="s">
        <v>15563</v>
      </c>
    </row>
    <row r="6430" spans="1:19">
      <c r="A6430" t="s">
        <v>15564</v>
      </c>
      <c r="B6430" t="s">
        <v>8375</v>
      </c>
      <c r="C6430" t="s">
        <v>35</v>
      </c>
      <c r="D6430" t="s">
        <v>22</v>
      </c>
      <c r="E6430">
        <v>150.91</v>
      </c>
      <c r="F6430" t="s">
        <v>23</v>
      </c>
      <c r="G6430" t="s">
        <v>24</v>
      </c>
      <c r="H6430">
        <v>11.74</v>
      </c>
      <c r="I6430">
        <v>0</v>
      </c>
      <c r="J6430" t="s">
        <v>31</v>
      </c>
      <c r="K6430">
        <v>450591</v>
      </c>
      <c r="L6430">
        <v>13</v>
      </c>
      <c r="M6430">
        <v>0</v>
      </c>
      <c r="N6430">
        <v>0</v>
      </c>
      <c r="O6430">
        <v>0</v>
      </c>
      <c r="P6430">
        <v>0</v>
      </c>
      <c r="Q6430">
        <v>0</v>
      </c>
      <c r="R6430" t="s">
        <v>15565</v>
      </c>
    </row>
    <row r="6431" spans="1:19">
      <c r="A6431" t="s">
        <v>15566</v>
      </c>
      <c r="B6431" t="s">
        <v>3341</v>
      </c>
      <c r="C6431" t="s">
        <v>35</v>
      </c>
      <c r="D6431" t="s">
        <v>70</v>
      </c>
      <c r="E6431">
        <v>377.77</v>
      </c>
      <c r="F6431" t="s">
        <v>23</v>
      </c>
      <c r="G6431" t="s">
        <v>24</v>
      </c>
      <c r="H6431">
        <v>8.26</v>
      </c>
      <c r="I6431">
        <v>0</v>
      </c>
      <c r="J6431" t="s">
        <v>25</v>
      </c>
      <c r="K6431">
        <v>555225</v>
      </c>
      <c r="L6431">
        <v>15</v>
      </c>
      <c r="M6431">
        <v>0</v>
      </c>
      <c r="N6431">
        <v>0</v>
      </c>
      <c r="O6431">
        <v>0</v>
      </c>
      <c r="P6431">
        <v>0</v>
      </c>
      <c r="Q6431">
        <v>0</v>
      </c>
      <c r="R6431" t="s">
        <v>15567</v>
      </c>
    </row>
    <row r="6432" spans="1:19">
      <c r="A6432" t="s">
        <v>15568</v>
      </c>
      <c r="B6432" t="s">
        <v>12225</v>
      </c>
      <c r="C6432" t="s">
        <v>60</v>
      </c>
      <c r="D6432" t="s">
        <v>30</v>
      </c>
      <c r="E6432">
        <v>296.56</v>
      </c>
      <c r="F6432" t="s">
        <v>39</v>
      </c>
      <c r="G6432" t="s">
        <v>40</v>
      </c>
      <c r="H6432">
        <v>5.81</v>
      </c>
      <c r="I6432">
        <v>0</v>
      </c>
      <c r="J6432" t="s">
        <v>48</v>
      </c>
      <c r="K6432">
        <v>489375</v>
      </c>
      <c r="L6432">
        <v>13</v>
      </c>
      <c r="M6432">
        <v>0</v>
      </c>
      <c r="N6432">
        <v>0</v>
      </c>
      <c r="O6432">
        <v>0</v>
      </c>
      <c r="P6432">
        <v>0</v>
      </c>
      <c r="Q6432">
        <v>0</v>
      </c>
      <c r="R6432" t="s">
        <v>15569</v>
      </c>
    </row>
    <row r="6433" spans="1:19">
      <c r="A6433" t="s">
        <v>15570</v>
      </c>
      <c r="B6433" t="s">
        <v>4680</v>
      </c>
      <c r="C6433" t="s">
        <v>29</v>
      </c>
      <c r="D6433" t="s">
        <v>70</v>
      </c>
      <c r="E6433">
        <v>145.16999999999999</v>
      </c>
      <c r="F6433" t="s">
        <v>23</v>
      </c>
      <c r="G6433" t="s">
        <v>24</v>
      </c>
      <c r="H6433">
        <v>3.95</v>
      </c>
      <c r="I6433">
        <v>0</v>
      </c>
      <c r="J6433" t="s">
        <v>48</v>
      </c>
      <c r="K6433">
        <v>412854</v>
      </c>
      <c r="L6433">
        <v>41</v>
      </c>
      <c r="M6433">
        <v>0</v>
      </c>
      <c r="N6433">
        <v>0</v>
      </c>
      <c r="O6433">
        <v>1</v>
      </c>
      <c r="P6433">
        <v>0</v>
      </c>
      <c r="Q6433">
        <v>0</v>
      </c>
      <c r="R6433" t="s">
        <v>15571</v>
      </c>
    </row>
    <row r="6434" spans="1:19">
      <c r="A6434" t="s">
        <v>15572</v>
      </c>
      <c r="B6434" t="s">
        <v>15573</v>
      </c>
      <c r="C6434" t="s">
        <v>121</v>
      </c>
      <c r="D6434" t="s">
        <v>54</v>
      </c>
      <c r="E6434">
        <v>106.02</v>
      </c>
      <c r="F6434" t="s">
        <v>23</v>
      </c>
      <c r="G6434" t="s">
        <v>24</v>
      </c>
      <c r="H6434">
        <v>18.239999999999998</v>
      </c>
      <c r="I6434">
        <v>0</v>
      </c>
      <c r="J6434" t="s">
        <v>25</v>
      </c>
      <c r="K6434">
        <v>419313</v>
      </c>
      <c r="L6434">
        <v>21</v>
      </c>
      <c r="M6434">
        <v>0</v>
      </c>
      <c r="N6434">
        <v>0</v>
      </c>
      <c r="O6434">
        <v>0</v>
      </c>
      <c r="P6434">
        <v>0</v>
      </c>
      <c r="Q6434">
        <v>0</v>
      </c>
      <c r="R6434" t="s">
        <v>15574</v>
      </c>
    </row>
    <row r="6435" spans="1:19">
      <c r="A6435" t="s">
        <v>15575</v>
      </c>
      <c r="B6435" t="s">
        <v>6823</v>
      </c>
      <c r="C6435" t="s">
        <v>121</v>
      </c>
      <c r="D6435" t="s">
        <v>30</v>
      </c>
      <c r="E6435">
        <v>718.49</v>
      </c>
      <c r="F6435" t="s">
        <v>23</v>
      </c>
      <c r="G6435" t="s">
        <v>24</v>
      </c>
      <c r="H6435">
        <v>2.5099999999999998</v>
      </c>
      <c r="I6435">
        <v>0</v>
      </c>
      <c r="J6435" t="s">
        <v>48</v>
      </c>
      <c r="K6435">
        <v>502663</v>
      </c>
      <c r="L6435">
        <v>25</v>
      </c>
      <c r="M6435">
        <v>0</v>
      </c>
      <c r="N6435">
        <v>0</v>
      </c>
      <c r="O6435">
        <v>0</v>
      </c>
      <c r="P6435">
        <v>0</v>
      </c>
      <c r="Q6435">
        <v>0</v>
      </c>
      <c r="R6435" t="s">
        <v>15576</v>
      </c>
    </row>
    <row r="6436" spans="1:19">
      <c r="A6436" t="s">
        <v>15577</v>
      </c>
      <c r="B6436" t="s">
        <v>4680</v>
      </c>
      <c r="C6436" t="s">
        <v>21</v>
      </c>
      <c r="D6436" t="s">
        <v>30</v>
      </c>
      <c r="E6436">
        <v>163.80000000000001</v>
      </c>
      <c r="F6436" t="s">
        <v>23</v>
      </c>
      <c r="G6436" t="s">
        <v>24</v>
      </c>
      <c r="H6436">
        <v>9.65</v>
      </c>
      <c r="I6436">
        <v>0</v>
      </c>
      <c r="J6436" t="s">
        <v>48</v>
      </c>
      <c r="K6436">
        <v>549747</v>
      </c>
      <c r="L6436">
        <v>24</v>
      </c>
      <c r="M6436">
        <v>0</v>
      </c>
      <c r="N6436">
        <v>0</v>
      </c>
      <c r="O6436">
        <v>0</v>
      </c>
      <c r="P6436">
        <v>0</v>
      </c>
      <c r="Q6436">
        <v>0</v>
      </c>
      <c r="R6436" t="s">
        <v>15578</v>
      </c>
    </row>
    <row r="6437" spans="1:19">
      <c r="A6437" t="s">
        <v>15579</v>
      </c>
      <c r="B6437" t="s">
        <v>2466</v>
      </c>
      <c r="C6437" t="s">
        <v>44</v>
      </c>
      <c r="D6437" t="s">
        <v>30</v>
      </c>
      <c r="E6437">
        <v>728.58</v>
      </c>
      <c r="F6437" t="s">
        <v>23</v>
      </c>
      <c r="G6437" t="s">
        <v>24</v>
      </c>
      <c r="H6437">
        <v>6.13</v>
      </c>
      <c r="I6437">
        <v>0</v>
      </c>
      <c r="J6437" t="s">
        <v>25</v>
      </c>
      <c r="K6437">
        <v>497288</v>
      </c>
      <c r="L6437">
        <v>18</v>
      </c>
      <c r="M6437">
        <v>0</v>
      </c>
      <c r="N6437">
        <v>0</v>
      </c>
      <c r="O6437">
        <v>0</v>
      </c>
      <c r="P6437">
        <v>0</v>
      </c>
      <c r="Q6437">
        <v>0</v>
      </c>
      <c r="R6437" t="s">
        <v>15580</v>
      </c>
    </row>
    <row r="6438" spans="1:19">
      <c r="A6438" t="s">
        <v>15581</v>
      </c>
      <c r="B6438" t="s">
        <v>8864</v>
      </c>
      <c r="C6438" t="s">
        <v>44</v>
      </c>
      <c r="D6438" t="s">
        <v>22</v>
      </c>
      <c r="E6438">
        <v>589.79</v>
      </c>
      <c r="F6438" t="s">
        <v>23</v>
      </c>
      <c r="G6438" t="s">
        <v>24</v>
      </c>
      <c r="H6438">
        <v>4</v>
      </c>
      <c r="I6438">
        <v>0</v>
      </c>
      <c r="J6438" t="s">
        <v>25</v>
      </c>
      <c r="K6438">
        <v>481683</v>
      </c>
      <c r="L6438">
        <v>15</v>
      </c>
      <c r="M6438">
        <v>0</v>
      </c>
      <c r="N6438">
        <v>0</v>
      </c>
      <c r="O6438">
        <v>0</v>
      </c>
      <c r="P6438">
        <v>0</v>
      </c>
      <c r="Q6438">
        <v>0</v>
      </c>
      <c r="R6438" t="s">
        <v>15582</v>
      </c>
    </row>
    <row r="6439" spans="1:19">
      <c r="A6439" t="s">
        <v>15583</v>
      </c>
      <c r="B6439" t="s">
        <v>6738</v>
      </c>
      <c r="C6439" t="s">
        <v>111</v>
      </c>
      <c r="D6439" t="s">
        <v>54</v>
      </c>
      <c r="E6439">
        <v>546.24</v>
      </c>
      <c r="F6439" t="s">
        <v>23</v>
      </c>
      <c r="G6439" t="s">
        <v>24</v>
      </c>
      <c r="H6439">
        <v>14.49</v>
      </c>
      <c r="I6439">
        <v>0</v>
      </c>
      <c r="J6439" t="s">
        <v>31</v>
      </c>
      <c r="K6439">
        <v>519178</v>
      </c>
      <c r="L6439">
        <v>23</v>
      </c>
      <c r="M6439">
        <v>0</v>
      </c>
      <c r="N6439">
        <v>0</v>
      </c>
      <c r="O6439">
        <v>0</v>
      </c>
      <c r="P6439">
        <v>0</v>
      </c>
      <c r="Q6439">
        <v>0</v>
      </c>
      <c r="R6439" t="s">
        <v>15584</v>
      </c>
    </row>
    <row r="6440" spans="1:19">
      <c r="A6440" t="s">
        <v>15585</v>
      </c>
      <c r="B6440" t="s">
        <v>9299</v>
      </c>
      <c r="C6440" t="s">
        <v>44</v>
      </c>
      <c r="D6440" t="s">
        <v>70</v>
      </c>
      <c r="E6440">
        <v>932.48</v>
      </c>
      <c r="F6440" t="s">
        <v>39</v>
      </c>
      <c r="G6440" t="s">
        <v>40</v>
      </c>
      <c r="H6440">
        <v>4.59</v>
      </c>
      <c r="I6440">
        <v>0</v>
      </c>
      <c r="J6440" t="s">
        <v>48</v>
      </c>
      <c r="K6440">
        <v>517922</v>
      </c>
      <c r="L6440">
        <v>63</v>
      </c>
      <c r="M6440">
        <v>0</v>
      </c>
      <c r="N6440">
        <v>0</v>
      </c>
      <c r="O6440">
        <v>1</v>
      </c>
      <c r="P6440">
        <v>1</v>
      </c>
      <c r="Q6440">
        <v>0</v>
      </c>
      <c r="R6440" t="s">
        <v>15586</v>
      </c>
    </row>
    <row r="6441" spans="1:19">
      <c r="A6441" t="s">
        <v>15587</v>
      </c>
      <c r="B6441" t="s">
        <v>1916</v>
      </c>
      <c r="C6441" t="s">
        <v>128</v>
      </c>
      <c r="D6441" t="s">
        <v>30</v>
      </c>
      <c r="E6441">
        <v>248.41</v>
      </c>
      <c r="F6441" t="s">
        <v>23</v>
      </c>
      <c r="G6441" t="s">
        <v>24</v>
      </c>
      <c r="H6441">
        <v>9.66</v>
      </c>
      <c r="I6441">
        <v>0</v>
      </c>
      <c r="J6441" t="s">
        <v>31</v>
      </c>
      <c r="K6441">
        <v>519124</v>
      </c>
      <c r="L6441">
        <v>19</v>
      </c>
      <c r="M6441">
        <v>0</v>
      </c>
      <c r="N6441">
        <v>0</v>
      </c>
      <c r="O6441">
        <v>0</v>
      </c>
      <c r="P6441">
        <v>0</v>
      </c>
      <c r="Q6441">
        <v>0</v>
      </c>
      <c r="R6441" t="s">
        <v>15588</v>
      </c>
    </row>
    <row r="6442" spans="1:19">
      <c r="A6442" t="s">
        <v>15589</v>
      </c>
      <c r="B6442" t="s">
        <v>983</v>
      </c>
      <c r="C6442" t="s">
        <v>60</v>
      </c>
      <c r="D6442" t="s">
        <v>22</v>
      </c>
      <c r="E6442">
        <v>592.07000000000005</v>
      </c>
      <c r="F6442" t="s">
        <v>23</v>
      </c>
      <c r="G6442" t="s">
        <v>24</v>
      </c>
      <c r="H6442">
        <v>4.78</v>
      </c>
      <c r="I6442">
        <v>0</v>
      </c>
      <c r="J6442" t="s">
        <v>25</v>
      </c>
      <c r="K6442">
        <v>517492</v>
      </c>
      <c r="L6442">
        <v>25</v>
      </c>
      <c r="M6442">
        <v>0</v>
      </c>
      <c r="N6442">
        <v>0</v>
      </c>
      <c r="O6442">
        <v>0</v>
      </c>
      <c r="P6442">
        <v>0</v>
      </c>
      <c r="Q6442">
        <v>0</v>
      </c>
      <c r="R6442" t="s">
        <v>15590</v>
      </c>
    </row>
    <row r="6443" spans="1:19">
      <c r="A6443" t="s">
        <v>15591</v>
      </c>
      <c r="B6443" t="s">
        <v>723</v>
      </c>
      <c r="C6443" t="s">
        <v>128</v>
      </c>
      <c r="D6443" t="s">
        <v>54</v>
      </c>
      <c r="E6443">
        <v>1298.31</v>
      </c>
      <c r="F6443" t="s">
        <v>23</v>
      </c>
      <c r="G6443" t="s">
        <v>24</v>
      </c>
      <c r="H6443">
        <v>15.92</v>
      </c>
      <c r="I6443">
        <v>0</v>
      </c>
      <c r="J6443" t="s">
        <v>31</v>
      </c>
      <c r="K6443">
        <v>453501</v>
      </c>
      <c r="L6443">
        <v>25</v>
      </c>
      <c r="M6443">
        <v>0</v>
      </c>
      <c r="N6443">
        <v>0</v>
      </c>
      <c r="O6443">
        <v>0</v>
      </c>
      <c r="P6443">
        <v>0</v>
      </c>
      <c r="Q6443">
        <v>0</v>
      </c>
      <c r="R6443" t="s">
        <v>15592</v>
      </c>
    </row>
    <row r="6444" spans="1:19">
      <c r="A6444" t="s">
        <v>15593</v>
      </c>
      <c r="B6444" t="s">
        <v>3934</v>
      </c>
      <c r="C6444" t="s">
        <v>21</v>
      </c>
      <c r="D6444" t="s">
        <v>30</v>
      </c>
      <c r="E6444">
        <v>272.52999999999997</v>
      </c>
      <c r="F6444" t="s">
        <v>23</v>
      </c>
      <c r="G6444" t="s">
        <v>24</v>
      </c>
      <c r="H6444">
        <v>9.6</v>
      </c>
      <c r="I6444">
        <v>0</v>
      </c>
      <c r="J6444" t="s">
        <v>31</v>
      </c>
      <c r="K6444">
        <v>537501</v>
      </c>
      <c r="L6444">
        <v>23</v>
      </c>
      <c r="M6444">
        <v>0</v>
      </c>
      <c r="N6444">
        <v>0</v>
      </c>
      <c r="O6444">
        <v>0</v>
      </c>
      <c r="P6444">
        <v>0</v>
      </c>
      <c r="Q6444">
        <v>0</v>
      </c>
      <c r="R6444" t="s">
        <v>15594</v>
      </c>
    </row>
    <row r="6445" spans="1:19">
      <c r="A6445" t="s">
        <v>15595</v>
      </c>
      <c r="B6445" t="s">
        <v>6682</v>
      </c>
      <c r="C6445" t="s">
        <v>44</v>
      </c>
      <c r="D6445" t="s">
        <v>70</v>
      </c>
      <c r="E6445">
        <v>232.24</v>
      </c>
      <c r="F6445" t="s">
        <v>23</v>
      </c>
      <c r="G6445" t="s">
        <v>24</v>
      </c>
      <c r="H6445">
        <v>1.06</v>
      </c>
      <c r="I6445">
        <v>0</v>
      </c>
      <c r="J6445" t="s">
        <v>31</v>
      </c>
      <c r="K6445">
        <v>440865</v>
      </c>
      <c r="L6445">
        <v>13</v>
      </c>
      <c r="M6445">
        <v>0</v>
      </c>
      <c r="N6445">
        <v>0</v>
      </c>
      <c r="O6445">
        <v>0</v>
      </c>
      <c r="P6445">
        <v>0</v>
      </c>
      <c r="Q6445">
        <v>0</v>
      </c>
      <c r="R6445" t="s">
        <v>15596</v>
      </c>
    </row>
    <row r="6446" spans="1:19">
      <c r="A6446" t="s">
        <v>15597</v>
      </c>
      <c r="B6446" t="s">
        <v>6171</v>
      </c>
      <c r="C6446" t="s">
        <v>29</v>
      </c>
      <c r="D6446" t="s">
        <v>30</v>
      </c>
      <c r="E6446">
        <v>328.49</v>
      </c>
      <c r="F6446" t="s">
        <v>55</v>
      </c>
      <c r="G6446" t="s">
        <v>40</v>
      </c>
      <c r="H6446">
        <v>6.43</v>
      </c>
      <c r="I6446">
        <v>0</v>
      </c>
      <c r="J6446" t="s">
        <v>25</v>
      </c>
      <c r="K6446">
        <v>543757</v>
      </c>
      <c r="L6446">
        <v>18</v>
      </c>
      <c r="M6446">
        <v>0</v>
      </c>
      <c r="N6446">
        <v>0</v>
      </c>
      <c r="O6446">
        <v>0</v>
      </c>
      <c r="P6446">
        <v>0</v>
      </c>
      <c r="Q6446">
        <v>0</v>
      </c>
      <c r="R6446" t="s">
        <v>15598</v>
      </c>
    </row>
    <row r="6447" spans="1:19">
      <c r="A6447" t="s">
        <v>15599</v>
      </c>
      <c r="B6447" t="s">
        <v>15600</v>
      </c>
      <c r="C6447" t="s">
        <v>35</v>
      </c>
      <c r="D6447" t="s">
        <v>70</v>
      </c>
      <c r="E6447">
        <v>309.49</v>
      </c>
      <c r="F6447" t="s">
        <v>23</v>
      </c>
      <c r="G6447" t="s">
        <v>24</v>
      </c>
      <c r="H6447">
        <v>2.33</v>
      </c>
      <c r="I6447">
        <v>1</v>
      </c>
      <c r="J6447" t="s">
        <v>25</v>
      </c>
      <c r="K6447">
        <v>539439</v>
      </c>
      <c r="L6447">
        <v>80</v>
      </c>
      <c r="M6447">
        <v>1</v>
      </c>
      <c r="N6447">
        <v>1</v>
      </c>
      <c r="O6447">
        <v>0</v>
      </c>
      <c r="P6447">
        <v>0</v>
      </c>
      <c r="Q6447">
        <v>0</v>
      </c>
      <c r="R6447" s="34">
        <v>45832.607731481483</v>
      </c>
    </row>
    <row r="6448" spans="1:19">
      <c r="A6448" t="s">
        <v>15601</v>
      </c>
      <c r="B6448" t="s">
        <v>5184</v>
      </c>
      <c r="C6448" t="s">
        <v>35</v>
      </c>
      <c r="D6448" t="s">
        <v>30</v>
      </c>
      <c r="E6448">
        <v>222.22</v>
      </c>
      <c r="F6448" t="s">
        <v>55</v>
      </c>
      <c r="G6448" t="s">
        <v>24</v>
      </c>
      <c r="H6448">
        <v>1.35</v>
      </c>
      <c r="I6448">
        <v>0</v>
      </c>
      <c r="J6448" t="s">
        <v>144</v>
      </c>
      <c r="K6448">
        <v>529969</v>
      </c>
      <c r="L6448">
        <v>25</v>
      </c>
      <c r="M6448">
        <v>0</v>
      </c>
      <c r="N6448">
        <v>0</v>
      </c>
      <c r="O6448">
        <v>0</v>
      </c>
      <c r="P6448">
        <v>0</v>
      </c>
      <c r="Q6448">
        <v>0</v>
      </c>
      <c r="R6448" t="s">
        <v>15602</v>
      </c>
      <c r="S6448" t="s">
        <v>57</v>
      </c>
    </row>
    <row r="6449" spans="1:19">
      <c r="A6449" t="s">
        <v>15603</v>
      </c>
      <c r="B6449" t="s">
        <v>4743</v>
      </c>
      <c r="C6449" t="s">
        <v>21</v>
      </c>
      <c r="D6449" t="s">
        <v>30</v>
      </c>
      <c r="E6449">
        <v>279.19</v>
      </c>
      <c r="F6449" t="s">
        <v>23</v>
      </c>
      <c r="G6449" t="s">
        <v>24</v>
      </c>
      <c r="H6449">
        <v>9.73</v>
      </c>
      <c r="I6449">
        <v>0</v>
      </c>
      <c r="J6449" t="s">
        <v>48</v>
      </c>
      <c r="K6449">
        <v>438544</v>
      </c>
      <c r="L6449">
        <v>19</v>
      </c>
      <c r="M6449">
        <v>0</v>
      </c>
      <c r="N6449">
        <v>0</v>
      </c>
      <c r="O6449">
        <v>0</v>
      </c>
      <c r="P6449">
        <v>0</v>
      </c>
      <c r="Q6449">
        <v>0</v>
      </c>
      <c r="R6449" t="s">
        <v>15604</v>
      </c>
    </row>
    <row r="6450" spans="1:19">
      <c r="A6450" t="s">
        <v>15605</v>
      </c>
      <c r="B6450" t="s">
        <v>15606</v>
      </c>
      <c r="C6450" t="s">
        <v>95</v>
      </c>
      <c r="D6450" t="s">
        <v>30</v>
      </c>
      <c r="E6450">
        <v>270.93</v>
      </c>
      <c r="F6450" t="s">
        <v>39</v>
      </c>
      <c r="G6450" t="s">
        <v>40</v>
      </c>
      <c r="H6450">
        <v>11.67</v>
      </c>
      <c r="I6450">
        <v>0</v>
      </c>
      <c r="J6450" t="s">
        <v>144</v>
      </c>
      <c r="K6450">
        <v>524890</v>
      </c>
      <c r="L6450">
        <v>16</v>
      </c>
      <c r="M6450">
        <v>0</v>
      </c>
      <c r="N6450">
        <v>0</v>
      </c>
      <c r="O6450">
        <v>0</v>
      </c>
      <c r="P6450">
        <v>0</v>
      </c>
      <c r="Q6450">
        <v>0</v>
      </c>
      <c r="R6450" t="s">
        <v>15607</v>
      </c>
    </row>
    <row r="6451" spans="1:19">
      <c r="A6451" t="s">
        <v>15608</v>
      </c>
      <c r="B6451" t="s">
        <v>2632</v>
      </c>
      <c r="C6451" t="s">
        <v>29</v>
      </c>
      <c r="D6451" t="s">
        <v>22</v>
      </c>
      <c r="E6451">
        <v>241.02</v>
      </c>
      <c r="F6451" t="s">
        <v>39</v>
      </c>
      <c r="G6451" t="s">
        <v>40</v>
      </c>
      <c r="H6451">
        <v>7.51</v>
      </c>
      <c r="I6451">
        <v>0</v>
      </c>
      <c r="J6451" t="s">
        <v>48</v>
      </c>
      <c r="K6451">
        <v>558887</v>
      </c>
      <c r="L6451">
        <v>50</v>
      </c>
      <c r="M6451">
        <v>0</v>
      </c>
      <c r="N6451">
        <v>1</v>
      </c>
      <c r="O6451">
        <v>0</v>
      </c>
      <c r="P6451">
        <v>0</v>
      </c>
      <c r="Q6451">
        <v>0</v>
      </c>
      <c r="R6451" t="s">
        <v>15609</v>
      </c>
    </row>
    <row r="6452" spans="1:19">
      <c r="A6452" t="s">
        <v>15610</v>
      </c>
      <c r="B6452" t="s">
        <v>15611</v>
      </c>
      <c r="C6452" t="s">
        <v>60</v>
      </c>
      <c r="D6452" t="s">
        <v>30</v>
      </c>
      <c r="E6452">
        <v>819.25</v>
      </c>
      <c r="F6452" t="s">
        <v>23</v>
      </c>
      <c r="G6452" t="s">
        <v>24</v>
      </c>
      <c r="H6452">
        <v>8.48</v>
      </c>
      <c r="I6452">
        <v>0</v>
      </c>
      <c r="J6452" t="s">
        <v>48</v>
      </c>
      <c r="K6452">
        <v>494479</v>
      </c>
      <c r="L6452">
        <v>17</v>
      </c>
      <c r="M6452">
        <v>0</v>
      </c>
      <c r="N6452">
        <v>0</v>
      </c>
      <c r="O6452">
        <v>0</v>
      </c>
      <c r="P6452">
        <v>0</v>
      </c>
      <c r="Q6452">
        <v>0</v>
      </c>
      <c r="R6452" t="s">
        <v>15612</v>
      </c>
    </row>
    <row r="6453" spans="1:19">
      <c r="A6453" t="s">
        <v>15613</v>
      </c>
      <c r="B6453" t="s">
        <v>1147</v>
      </c>
      <c r="C6453" t="s">
        <v>53</v>
      </c>
      <c r="D6453" t="s">
        <v>70</v>
      </c>
      <c r="E6453">
        <v>214.81</v>
      </c>
      <c r="F6453" t="s">
        <v>39</v>
      </c>
      <c r="G6453" t="s">
        <v>40</v>
      </c>
      <c r="H6453">
        <v>1.1599999999999999</v>
      </c>
      <c r="I6453">
        <v>0</v>
      </c>
      <c r="J6453" t="s">
        <v>31</v>
      </c>
      <c r="K6453">
        <v>504193</v>
      </c>
      <c r="L6453">
        <v>25</v>
      </c>
      <c r="M6453">
        <v>0</v>
      </c>
      <c r="N6453">
        <v>0</v>
      </c>
      <c r="O6453">
        <v>0</v>
      </c>
      <c r="P6453">
        <v>0</v>
      </c>
      <c r="Q6453">
        <v>0</v>
      </c>
      <c r="R6453" t="s">
        <v>15614</v>
      </c>
    </row>
    <row r="6454" spans="1:19">
      <c r="A6454" t="s">
        <v>15615</v>
      </c>
      <c r="B6454" t="s">
        <v>15616</v>
      </c>
      <c r="C6454" t="s">
        <v>29</v>
      </c>
      <c r="D6454" t="s">
        <v>22</v>
      </c>
      <c r="E6454">
        <v>339.2</v>
      </c>
      <c r="F6454" t="s">
        <v>23</v>
      </c>
      <c r="G6454" t="s">
        <v>24</v>
      </c>
      <c r="H6454">
        <v>3.78</v>
      </c>
      <c r="I6454">
        <v>0</v>
      </c>
      <c r="J6454" t="s">
        <v>31</v>
      </c>
      <c r="K6454">
        <v>513376</v>
      </c>
      <c r="L6454">
        <v>14</v>
      </c>
      <c r="M6454">
        <v>0</v>
      </c>
      <c r="N6454">
        <v>0</v>
      </c>
      <c r="O6454">
        <v>0</v>
      </c>
      <c r="P6454">
        <v>0</v>
      </c>
      <c r="Q6454">
        <v>0</v>
      </c>
      <c r="R6454" t="s">
        <v>15617</v>
      </c>
    </row>
    <row r="6455" spans="1:19">
      <c r="A6455" t="s">
        <v>15618</v>
      </c>
      <c r="B6455" t="s">
        <v>6197</v>
      </c>
      <c r="C6455" t="s">
        <v>121</v>
      </c>
      <c r="D6455" t="s">
        <v>30</v>
      </c>
      <c r="E6455">
        <v>1265.52</v>
      </c>
      <c r="F6455" t="s">
        <v>55</v>
      </c>
      <c r="G6455" t="s">
        <v>40</v>
      </c>
      <c r="H6455">
        <v>4.4400000000000004</v>
      </c>
      <c r="I6455">
        <v>0</v>
      </c>
      <c r="J6455" t="s">
        <v>48</v>
      </c>
      <c r="K6455">
        <v>450688</v>
      </c>
      <c r="L6455">
        <v>55</v>
      </c>
      <c r="M6455">
        <v>0</v>
      </c>
      <c r="N6455">
        <v>0</v>
      </c>
      <c r="O6455">
        <v>1</v>
      </c>
      <c r="P6455">
        <v>0</v>
      </c>
      <c r="Q6455">
        <v>0</v>
      </c>
      <c r="R6455" t="s">
        <v>15619</v>
      </c>
    </row>
    <row r="6456" spans="1:19">
      <c r="A6456" t="s">
        <v>15620</v>
      </c>
      <c r="B6456" t="s">
        <v>2855</v>
      </c>
      <c r="C6456" t="s">
        <v>121</v>
      </c>
      <c r="D6456" t="s">
        <v>54</v>
      </c>
      <c r="E6456">
        <v>228.89</v>
      </c>
      <c r="F6456" t="s">
        <v>39</v>
      </c>
      <c r="G6456" t="s">
        <v>24</v>
      </c>
      <c r="H6456">
        <v>17.690000000000001</v>
      </c>
      <c r="I6456">
        <v>0</v>
      </c>
      <c r="J6456" t="s">
        <v>144</v>
      </c>
      <c r="K6456">
        <v>458714</v>
      </c>
      <c r="L6456">
        <v>42</v>
      </c>
      <c r="M6456">
        <v>0</v>
      </c>
      <c r="N6456">
        <v>1</v>
      </c>
      <c r="O6456">
        <v>0</v>
      </c>
      <c r="P6456">
        <v>0</v>
      </c>
      <c r="Q6456">
        <v>0</v>
      </c>
      <c r="R6456" t="s">
        <v>15621</v>
      </c>
      <c r="S6456" t="s">
        <v>50</v>
      </c>
    </row>
    <row r="6457" spans="1:19">
      <c r="A6457" t="s">
        <v>15622</v>
      </c>
      <c r="B6457" t="s">
        <v>7444</v>
      </c>
      <c r="C6457" t="s">
        <v>21</v>
      </c>
      <c r="D6457" t="s">
        <v>70</v>
      </c>
      <c r="E6457">
        <v>331.23</v>
      </c>
      <c r="F6457" t="s">
        <v>23</v>
      </c>
      <c r="G6457" t="s">
        <v>24</v>
      </c>
      <c r="H6457">
        <v>2.78</v>
      </c>
      <c r="I6457">
        <v>0</v>
      </c>
      <c r="J6457" t="s">
        <v>48</v>
      </c>
      <c r="K6457">
        <v>469087</v>
      </c>
      <c r="L6457">
        <v>54</v>
      </c>
      <c r="M6457">
        <v>1</v>
      </c>
      <c r="N6457">
        <v>0</v>
      </c>
      <c r="O6457">
        <v>0</v>
      </c>
      <c r="P6457">
        <v>0</v>
      </c>
      <c r="Q6457">
        <v>1</v>
      </c>
      <c r="R6457" t="s">
        <v>15623</v>
      </c>
    </row>
    <row r="6458" spans="1:19">
      <c r="A6458" t="s">
        <v>15624</v>
      </c>
      <c r="B6458" t="s">
        <v>1807</v>
      </c>
      <c r="C6458" t="s">
        <v>35</v>
      </c>
      <c r="D6458" t="s">
        <v>54</v>
      </c>
      <c r="E6458">
        <v>365.63</v>
      </c>
      <c r="F6458" t="s">
        <v>39</v>
      </c>
      <c r="G6458" t="s">
        <v>40</v>
      </c>
      <c r="H6458">
        <v>17.559999999999999</v>
      </c>
      <c r="I6458">
        <v>0</v>
      </c>
      <c r="J6458" t="s">
        <v>25</v>
      </c>
      <c r="K6458">
        <v>420587</v>
      </c>
      <c r="L6458">
        <v>22</v>
      </c>
      <c r="M6458">
        <v>0</v>
      </c>
      <c r="N6458">
        <v>0</v>
      </c>
      <c r="O6458">
        <v>0</v>
      </c>
      <c r="P6458">
        <v>0</v>
      </c>
      <c r="Q6458">
        <v>0</v>
      </c>
      <c r="R6458" t="s">
        <v>15625</v>
      </c>
    </row>
    <row r="6459" spans="1:19">
      <c r="A6459" t="s">
        <v>15626</v>
      </c>
      <c r="B6459" t="s">
        <v>2571</v>
      </c>
      <c r="C6459" t="s">
        <v>60</v>
      </c>
      <c r="D6459" t="s">
        <v>22</v>
      </c>
      <c r="E6459">
        <v>297.86</v>
      </c>
      <c r="F6459" t="s">
        <v>23</v>
      </c>
      <c r="G6459" t="s">
        <v>24</v>
      </c>
      <c r="H6459">
        <v>10.6</v>
      </c>
      <c r="I6459">
        <v>0</v>
      </c>
      <c r="J6459" t="s">
        <v>48</v>
      </c>
      <c r="K6459">
        <v>526502</v>
      </c>
      <c r="L6459">
        <v>12</v>
      </c>
      <c r="M6459">
        <v>0</v>
      </c>
      <c r="N6459">
        <v>0</v>
      </c>
      <c r="O6459">
        <v>0</v>
      </c>
      <c r="P6459">
        <v>0</v>
      </c>
      <c r="Q6459">
        <v>0</v>
      </c>
      <c r="R6459" t="s">
        <v>15627</v>
      </c>
    </row>
    <row r="6460" spans="1:19">
      <c r="A6460" t="s">
        <v>15628</v>
      </c>
      <c r="B6460" t="s">
        <v>2205</v>
      </c>
      <c r="C6460" t="s">
        <v>44</v>
      </c>
      <c r="D6460" t="s">
        <v>22</v>
      </c>
      <c r="E6460">
        <v>626.44000000000005</v>
      </c>
      <c r="F6460" t="s">
        <v>23</v>
      </c>
      <c r="G6460" t="s">
        <v>24</v>
      </c>
      <c r="H6460">
        <v>4.4000000000000004</v>
      </c>
      <c r="I6460">
        <v>0</v>
      </c>
      <c r="J6460" t="s">
        <v>31</v>
      </c>
      <c r="K6460">
        <v>420815</v>
      </c>
      <c r="L6460">
        <v>12</v>
      </c>
      <c r="M6460">
        <v>0</v>
      </c>
      <c r="N6460">
        <v>0</v>
      </c>
      <c r="O6460">
        <v>0</v>
      </c>
      <c r="P6460">
        <v>0</v>
      </c>
      <c r="Q6460">
        <v>0</v>
      </c>
      <c r="R6460" t="s">
        <v>15629</v>
      </c>
    </row>
    <row r="6461" spans="1:19">
      <c r="A6461" t="s">
        <v>15630</v>
      </c>
      <c r="B6461" t="s">
        <v>4064</v>
      </c>
      <c r="C6461" t="s">
        <v>29</v>
      </c>
      <c r="D6461" t="s">
        <v>70</v>
      </c>
      <c r="E6461">
        <v>234.23</v>
      </c>
      <c r="F6461" t="s">
        <v>23</v>
      </c>
      <c r="G6461" t="s">
        <v>24</v>
      </c>
      <c r="H6461">
        <v>9.8800000000000008</v>
      </c>
      <c r="I6461">
        <v>0</v>
      </c>
      <c r="J6461" t="s">
        <v>48</v>
      </c>
      <c r="K6461">
        <v>533150</v>
      </c>
      <c r="L6461">
        <v>10</v>
      </c>
      <c r="M6461">
        <v>0</v>
      </c>
      <c r="N6461">
        <v>0</v>
      </c>
      <c r="O6461">
        <v>0</v>
      </c>
      <c r="P6461">
        <v>0</v>
      </c>
      <c r="Q6461">
        <v>0</v>
      </c>
      <c r="R6461" t="s">
        <v>15631</v>
      </c>
    </row>
    <row r="6462" spans="1:19">
      <c r="A6462" t="s">
        <v>15632</v>
      </c>
      <c r="B6462" t="s">
        <v>9848</v>
      </c>
      <c r="C6462" t="s">
        <v>121</v>
      </c>
      <c r="D6462" t="s">
        <v>30</v>
      </c>
      <c r="E6462">
        <v>188.6</v>
      </c>
      <c r="F6462" t="s">
        <v>23</v>
      </c>
      <c r="G6462" t="s">
        <v>24</v>
      </c>
      <c r="H6462">
        <v>6.19</v>
      </c>
      <c r="I6462">
        <v>0</v>
      </c>
      <c r="J6462" t="s">
        <v>25</v>
      </c>
      <c r="K6462">
        <v>468459</v>
      </c>
      <c r="L6462">
        <v>24</v>
      </c>
      <c r="M6462">
        <v>0</v>
      </c>
      <c r="N6462">
        <v>0</v>
      </c>
      <c r="O6462">
        <v>0</v>
      </c>
      <c r="P6462">
        <v>0</v>
      </c>
      <c r="Q6462">
        <v>0</v>
      </c>
      <c r="R6462" t="s">
        <v>15633</v>
      </c>
    </row>
    <row r="6463" spans="1:19">
      <c r="A6463" t="s">
        <v>15634</v>
      </c>
      <c r="B6463" t="s">
        <v>5394</v>
      </c>
      <c r="C6463" t="s">
        <v>35</v>
      </c>
      <c r="D6463" t="s">
        <v>70</v>
      </c>
      <c r="E6463">
        <v>761.97</v>
      </c>
      <c r="F6463" t="s">
        <v>39</v>
      </c>
      <c r="G6463" t="s">
        <v>40</v>
      </c>
      <c r="H6463">
        <v>7.41</v>
      </c>
      <c r="I6463">
        <v>0</v>
      </c>
      <c r="J6463" t="s">
        <v>25</v>
      </c>
      <c r="K6463">
        <v>474239</v>
      </c>
      <c r="L6463">
        <v>40</v>
      </c>
      <c r="M6463">
        <v>0</v>
      </c>
      <c r="N6463">
        <v>1</v>
      </c>
      <c r="O6463">
        <v>0</v>
      </c>
      <c r="P6463">
        <v>0</v>
      </c>
      <c r="Q6463">
        <v>0</v>
      </c>
      <c r="R6463" t="s">
        <v>15635</v>
      </c>
    </row>
    <row r="6464" spans="1:19">
      <c r="A6464" t="s">
        <v>15636</v>
      </c>
      <c r="B6464" t="s">
        <v>12869</v>
      </c>
      <c r="C6464" t="s">
        <v>121</v>
      </c>
      <c r="D6464" t="s">
        <v>70</v>
      </c>
      <c r="E6464">
        <v>861.18</v>
      </c>
      <c r="F6464" t="s">
        <v>23</v>
      </c>
      <c r="G6464" t="s">
        <v>24</v>
      </c>
      <c r="H6464">
        <v>1.98</v>
      </c>
      <c r="I6464">
        <v>0</v>
      </c>
      <c r="J6464" t="s">
        <v>144</v>
      </c>
      <c r="K6464">
        <v>427417</v>
      </c>
      <c r="L6464">
        <v>37</v>
      </c>
      <c r="M6464">
        <v>0</v>
      </c>
      <c r="N6464">
        <v>0</v>
      </c>
      <c r="O6464">
        <v>0</v>
      </c>
      <c r="P6464">
        <v>1</v>
      </c>
      <c r="Q6464">
        <v>0</v>
      </c>
      <c r="R6464" t="s">
        <v>15637</v>
      </c>
    </row>
    <row r="6465" spans="1:19">
      <c r="A6465" t="s">
        <v>15638</v>
      </c>
      <c r="B6465" t="s">
        <v>3155</v>
      </c>
      <c r="C6465" t="s">
        <v>53</v>
      </c>
      <c r="D6465" t="s">
        <v>30</v>
      </c>
      <c r="E6465">
        <v>502.4</v>
      </c>
      <c r="F6465" t="s">
        <v>23</v>
      </c>
      <c r="G6465" t="s">
        <v>24</v>
      </c>
      <c r="H6465">
        <v>4.42</v>
      </c>
      <c r="I6465">
        <v>0</v>
      </c>
      <c r="J6465" t="s">
        <v>144</v>
      </c>
      <c r="K6465">
        <v>481259</v>
      </c>
      <c r="L6465">
        <v>43</v>
      </c>
      <c r="M6465">
        <v>0</v>
      </c>
      <c r="N6465">
        <v>0</v>
      </c>
      <c r="O6465">
        <v>1</v>
      </c>
      <c r="P6465">
        <v>0</v>
      </c>
      <c r="Q6465">
        <v>0</v>
      </c>
      <c r="R6465" t="s">
        <v>15639</v>
      </c>
    </row>
    <row r="6466" spans="1:19">
      <c r="A6466" t="s">
        <v>15640</v>
      </c>
      <c r="B6466" t="s">
        <v>3636</v>
      </c>
      <c r="C6466" t="s">
        <v>121</v>
      </c>
      <c r="D6466" t="s">
        <v>22</v>
      </c>
      <c r="E6466">
        <v>128.13999999999999</v>
      </c>
      <c r="F6466" t="s">
        <v>23</v>
      </c>
      <c r="G6466" t="s">
        <v>24</v>
      </c>
      <c r="H6466">
        <v>1.8</v>
      </c>
      <c r="I6466">
        <v>0</v>
      </c>
      <c r="J6466" t="s">
        <v>31</v>
      </c>
      <c r="K6466">
        <v>417403</v>
      </c>
      <c r="L6466">
        <v>11</v>
      </c>
      <c r="M6466">
        <v>0</v>
      </c>
      <c r="N6466">
        <v>0</v>
      </c>
      <c r="O6466">
        <v>0</v>
      </c>
      <c r="P6466">
        <v>0</v>
      </c>
      <c r="Q6466">
        <v>0</v>
      </c>
      <c r="R6466" t="s">
        <v>15641</v>
      </c>
    </row>
    <row r="6467" spans="1:19">
      <c r="A6467" t="s">
        <v>15642</v>
      </c>
      <c r="B6467" t="s">
        <v>6625</v>
      </c>
      <c r="C6467" t="s">
        <v>128</v>
      </c>
      <c r="D6467" t="s">
        <v>30</v>
      </c>
      <c r="E6467">
        <v>408.67</v>
      </c>
      <c r="F6467" t="s">
        <v>23</v>
      </c>
      <c r="G6467" t="s">
        <v>24</v>
      </c>
      <c r="H6467">
        <v>2.46</v>
      </c>
      <c r="I6467">
        <v>0</v>
      </c>
      <c r="J6467" t="s">
        <v>144</v>
      </c>
      <c r="K6467">
        <v>488570</v>
      </c>
      <c r="L6467">
        <v>18</v>
      </c>
      <c r="M6467">
        <v>0</v>
      </c>
      <c r="N6467">
        <v>0</v>
      </c>
      <c r="O6467">
        <v>0</v>
      </c>
      <c r="P6467">
        <v>0</v>
      </c>
      <c r="Q6467">
        <v>0</v>
      </c>
      <c r="R6467" t="s">
        <v>15643</v>
      </c>
    </row>
    <row r="6468" spans="1:19">
      <c r="A6468" t="s">
        <v>15644</v>
      </c>
      <c r="B6468" t="s">
        <v>15645</v>
      </c>
      <c r="C6468" t="s">
        <v>29</v>
      </c>
      <c r="D6468" t="s">
        <v>70</v>
      </c>
      <c r="E6468">
        <v>911.79</v>
      </c>
      <c r="F6468" t="s">
        <v>23</v>
      </c>
      <c r="G6468" t="s">
        <v>24</v>
      </c>
      <c r="H6468">
        <v>10.75</v>
      </c>
      <c r="I6468">
        <v>0</v>
      </c>
      <c r="J6468" t="s">
        <v>31</v>
      </c>
      <c r="K6468">
        <v>474844</v>
      </c>
      <c r="L6468">
        <v>10</v>
      </c>
      <c r="M6468">
        <v>0</v>
      </c>
      <c r="N6468">
        <v>0</v>
      </c>
      <c r="O6468">
        <v>0</v>
      </c>
      <c r="P6468">
        <v>0</v>
      </c>
      <c r="Q6468">
        <v>0</v>
      </c>
      <c r="R6468" t="s">
        <v>15646</v>
      </c>
    </row>
    <row r="6469" spans="1:19">
      <c r="A6469" t="s">
        <v>15647</v>
      </c>
      <c r="B6469" t="s">
        <v>15648</v>
      </c>
      <c r="C6469" t="s">
        <v>53</v>
      </c>
      <c r="D6469" t="s">
        <v>54</v>
      </c>
      <c r="E6469">
        <v>134.41999999999999</v>
      </c>
      <c r="F6469" t="s">
        <v>55</v>
      </c>
      <c r="G6469" t="s">
        <v>24</v>
      </c>
      <c r="H6469">
        <v>11.8</v>
      </c>
      <c r="I6469">
        <v>0</v>
      </c>
      <c r="J6469" t="s">
        <v>25</v>
      </c>
      <c r="K6469">
        <v>446058</v>
      </c>
      <c r="L6469">
        <v>19</v>
      </c>
      <c r="M6469">
        <v>0</v>
      </c>
      <c r="N6469">
        <v>0</v>
      </c>
      <c r="O6469">
        <v>0</v>
      </c>
      <c r="P6469">
        <v>0</v>
      </c>
      <c r="Q6469">
        <v>0</v>
      </c>
      <c r="R6469" t="s">
        <v>15649</v>
      </c>
      <c r="S6469" t="s">
        <v>57</v>
      </c>
    </row>
    <row r="6470" spans="1:19">
      <c r="A6470" t="s">
        <v>15650</v>
      </c>
      <c r="B6470" t="s">
        <v>14040</v>
      </c>
      <c r="C6470" t="s">
        <v>21</v>
      </c>
      <c r="D6470" t="s">
        <v>70</v>
      </c>
      <c r="E6470">
        <v>148.05000000000001</v>
      </c>
      <c r="F6470" t="s">
        <v>39</v>
      </c>
      <c r="G6470" t="s">
        <v>24</v>
      </c>
      <c r="H6470">
        <v>2.12</v>
      </c>
      <c r="I6470">
        <v>0</v>
      </c>
      <c r="J6470" t="s">
        <v>31</v>
      </c>
      <c r="K6470">
        <v>543783</v>
      </c>
      <c r="L6470">
        <v>16</v>
      </c>
      <c r="M6470">
        <v>0</v>
      </c>
      <c r="N6470">
        <v>0</v>
      </c>
      <c r="O6470">
        <v>0</v>
      </c>
      <c r="P6470">
        <v>0</v>
      </c>
      <c r="Q6470">
        <v>0</v>
      </c>
      <c r="R6470" t="s">
        <v>15651</v>
      </c>
      <c r="S6470" t="s">
        <v>50</v>
      </c>
    </row>
    <row r="6471" spans="1:19">
      <c r="A6471" t="s">
        <v>15652</v>
      </c>
      <c r="B6471" t="s">
        <v>5502</v>
      </c>
      <c r="C6471" t="s">
        <v>21</v>
      </c>
      <c r="D6471" t="s">
        <v>30</v>
      </c>
      <c r="E6471">
        <v>318.73</v>
      </c>
      <c r="F6471" t="s">
        <v>23</v>
      </c>
      <c r="G6471" t="s">
        <v>24</v>
      </c>
      <c r="H6471">
        <v>3.17</v>
      </c>
      <c r="I6471">
        <v>0</v>
      </c>
      <c r="J6471" t="s">
        <v>48</v>
      </c>
      <c r="K6471">
        <v>532018</v>
      </c>
      <c r="L6471">
        <v>15</v>
      </c>
      <c r="M6471">
        <v>0</v>
      </c>
      <c r="N6471">
        <v>0</v>
      </c>
      <c r="O6471">
        <v>0</v>
      </c>
      <c r="P6471">
        <v>0</v>
      </c>
      <c r="Q6471">
        <v>0</v>
      </c>
      <c r="R6471" t="s">
        <v>15653</v>
      </c>
    </row>
    <row r="6472" spans="1:19">
      <c r="A6472" t="s">
        <v>15654</v>
      </c>
      <c r="B6472" t="s">
        <v>1475</v>
      </c>
      <c r="C6472" t="s">
        <v>35</v>
      </c>
      <c r="D6472" t="s">
        <v>54</v>
      </c>
      <c r="E6472">
        <v>333.1</v>
      </c>
      <c r="F6472" t="s">
        <v>23</v>
      </c>
      <c r="G6472" t="s">
        <v>24</v>
      </c>
      <c r="H6472">
        <v>13</v>
      </c>
      <c r="I6472">
        <v>0</v>
      </c>
      <c r="J6472" t="s">
        <v>31</v>
      </c>
      <c r="K6472">
        <v>459754</v>
      </c>
      <c r="L6472">
        <v>13</v>
      </c>
      <c r="M6472">
        <v>0</v>
      </c>
      <c r="N6472">
        <v>0</v>
      </c>
      <c r="O6472">
        <v>0</v>
      </c>
      <c r="P6472">
        <v>0</v>
      </c>
      <c r="Q6472">
        <v>0</v>
      </c>
      <c r="R6472" t="s">
        <v>15655</v>
      </c>
    </row>
    <row r="6473" spans="1:19">
      <c r="A6473" t="s">
        <v>15656</v>
      </c>
      <c r="B6473" t="s">
        <v>15657</v>
      </c>
      <c r="C6473" t="s">
        <v>35</v>
      </c>
      <c r="D6473" t="s">
        <v>30</v>
      </c>
      <c r="E6473">
        <v>979.78</v>
      </c>
      <c r="F6473" t="s">
        <v>23</v>
      </c>
      <c r="G6473" t="s">
        <v>24</v>
      </c>
      <c r="H6473">
        <v>3.02</v>
      </c>
      <c r="I6473">
        <v>0</v>
      </c>
      <c r="J6473" t="s">
        <v>25</v>
      </c>
      <c r="K6473">
        <v>472445</v>
      </c>
      <c r="L6473">
        <v>13</v>
      </c>
      <c r="M6473">
        <v>0</v>
      </c>
      <c r="N6473">
        <v>0</v>
      </c>
      <c r="O6473">
        <v>0</v>
      </c>
      <c r="P6473">
        <v>0</v>
      </c>
      <c r="Q6473">
        <v>0</v>
      </c>
      <c r="R6473" t="s">
        <v>15658</v>
      </c>
    </row>
    <row r="6474" spans="1:19">
      <c r="A6474" t="s">
        <v>15659</v>
      </c>
      <c r="B6474" t="s">
        <v>10906</v>
      </c>
      <c r="C6474" t="s">
        <v>29</v>
      </c>
      <c r="D6474" t="s">
        <v>22</v>
      </c>
      <c r="E6474">
        <v>363</v>
      </c>
      <c r="F6474" t="s">
        <v>39</v>
      </c>
      <c r="G6474" t="s">
        <v>40</v>
      </c>
      <c r="H6474">
        <v>6.5</v>
      </c>
      <c r="I6474">
        <v>0</v>
      </c>
      <c r="J6474" t="s">
        <v>31</v>
      </c>
      <c r="K6474">
        <v>415613</v>
      </c>
      <c r="L6474">
        <v>51</v>
      </c>
      <c r="M6474">
        <v>1</v>
      </c>
      <c r="N6474">
        <v>0</v>
      </c>
      <c r="O6474">
        <v>0</v>
      </c>
      <c r="P6474">
        <v>0</v>
      </c>
      <c r="Q6474">
        <v>1</v>
      </c>
      <c r="R6474" t="s">
        <v>15660</v>
      </c>
    </row>
    <row r="6475" spans="1:19">
      <c r="A6475" t="s">
        <v>15661</v>
      </c>
      <c r="B6475" t="s">
        <v>1064</v>
      </c>
      <c r="C6475" t="s">
        <v>44</v>
      </c>
      <c r="D6475" t="s">
        <v>22</v>
      </c>
      <c r="E6475">
        <v>181.39</v>
      </c>
      <c r="F6475" t="s">
        <v>23</v>
      </c>
      <c r="G6475" t="s">
        <v>24</v>
      </c>
      <c r="H6475">
        <v>8.5500000000000007</v>
      </c>
      <c r="I6475">
        <v>0</v>
      </c>
      <c r="J6475" t="s">
        <v>48</v>
      </c>
      <c r="K6475">
        <v>437256</v>
      </c>
      <c r="L6475">
        <v>24</v>
      </c>
      <c r="M6475">
        <v>0</v>
      </c>
      <c r="N6475">
        <v>0</v>
      </c>
      <c r="O6475">
        <v>0</v>
      </c>
      <c r="P6475">
        <v>0</v>
      </c>
      <c r="Q6475">
        <v>0</v>
      </c>
      <c r="R6475" t="s">
        <v>15662</v>
      </c>
    </row>
    <row r="6476" spans="1:19">
      <c r="A6476" t="s">
        <v>15663</v>
      </c>
      <c r="B6476" t="s">
        <v>1218</v>
      </c>
      <c r="C6476" t="s">
        <v>128</v>
      </c>
      <c r="D6476" t="s">
        <v>70</v>
      </c>
      <c r="E6476">
        <v>187.39</v>
      </c>
      <c r="F6476" t="s">
        <v>23</v>
      </c>
      <c r="G6476" t="s">
        <v>24</v>
      </c>
      <c r="H6476">
        <v>9.43</v>
      </c>
      <c r="I6476">
        <v>0</v>
      </c>
      <c r="J6476" t="s">
        <v>31</v>
      </c>
      <c r="K6476">
        <v>439779</v>
      </c>
      <c r="L6476">
        <v>39</v>
      </c>
      <c r="M6476">
        <v>0</v>
      </c>
      <c r="N6476">
        <v>0</v>
      </c>
      <c r="O6476">
        <v>0</v>
      </c>
      <c r="P6476">
        <v>1</v>
      </c>
      <c r="Q6476">
        <v>0</v>
      </c>
      <c r="R6476" t="s">
        <v>15664</v>
      </c>
    </row>
    <row r="6477" spans="1:19">
      <c r="A6477" t="s">
        <v>15665</v>
      </c>
      <c r="B6477" t="s">
        <v>3188</v>
      </c>
      <c r="C6477" t="s">
        <v>29</v>
      </c>
      <c r="D6477" t="s">
        <v>30</v>
      </c>
      <c r="E6477">
        <v>190.54</v>
      </c>
      <c r="F6477" t="s">
        <v>23</v>
      </c>
      <c r="G6477" t="s">
        <v>24</v>
      </c>
      <c r="H6477">
        <v>2.2200000000000002</v>
      </c>
      <c r="I6477">
        <v>0</v>
      </c>
      <c r="J6477" t="s">
        <v>31</v>
      </c>
      <c r="K6477">
        <v>416850</v>
      </c>
      <c r="L6477">
        <v>11</v>
      </c>
      <c r="M6477">
        <v>0</v>
      </c>
      <c r="N6477">
        <v>0</v>
      </c>
      <c r="O6477">
        <v>0</v>
      </c>
      <c r="P6477">
        <v>0</v>
      </c>
      <c r="Q6477">
        <v>0</v>
      </c>
      <c r="R6477" t="s">
        <v>15666</v>
      </c>
    </row>
    <row r="6478" spans="1:19">
      <c r="A6478" t="s">
        <v>15667</v>
      </c>
      <c r="B6478" t="s">
        <v>9877</v>
      </c>
      <c r="C6478" t="s">
        <v>128</v>
      </c>
      <c r="D6478" t="s">
        <v>70</v>
      </c>
      <c r="E6478">
        <v>87.84</v>
      </c>
      <c r="F6478" t="s">
        <v>39</v>
      </c>
      <c r="G6478" t="s">
        <v>40</v>
      </c>
      <c r="H6478">
        <v>2.4</v>
      </c>
      <c r="I6478">
        <v>0</v>
      </c>
      <c r="J6478" t="s">
        <v>48</v>
      </c>
      <c r="K6478">
        <v>402519</v>
      </c>
      <c r="L6478">
        <v>20</v>
      </c>
      <c r="M6478">
        <v>0</v>
      </c>
      <c r="N6478">
        <v>0</v>
      </c>
      <c r="O6478">
        <v>0</v>
      </c>
      <c r="P6478">
        <v>0</v>
      </c>
      <c r="Q6478">
        <v>0</v>
      </c>
      <c r="R6478" t="s">
        <v>15668</v>
      </c>
    </row>
    <row r="6479" spans="1:19">
      <c r="A6479" t="s">
        <v>15669</v>
      </c>
      <c r="B6479" t="s">
        <v>114</v>
      </c>
      <c r="C6479" t="s">
        <v>60</v>
      </c>
      <c r="D6479" t="s">
        <v>30</v>
      </c>
      <c r="E6479">
        <v>753.93</v>
      </c>
      <c r="F6479" t="s">
        <v>23</v>
      </c>
      <c r="G6479" t="s">
        <v>24</v>
      </c>
      <c r="H6479">
        <v>6.62</v>
      </c>
      <c r="I6479">
        <v>0</v>
      </c>
      <c r="J6479" t="s">
        <v>25</v>
      </c>
      <c r="K6479">
        <v>487851</v>
      </c>
      <c r="L6479">
        <v>20</v>
      </c>
      <c r="M6479">
        <v>0</v>
      </c>
      <c r="N6479">
        <v>0</v>
      </c>
      <c r="O6479">
        <v>0</v>
      </c>
      <c r="P6479">
        <v>0</v>
      </c>
      <c r="Q6479">
        <v>0</v>
      </c>
      <c r="R6479" t="s">
        <v>15670</v>
      </c>
    </row>
    <row r="6480" spans="1:19">
      <c r="A6480" t="s">
        <v>15671</v>
      </c>
      <c r="B6480" t="s">
        <v>11308</v>
      </c>
      <c r="C6480" t="s">
        <v>53</v>
      </c>
      <c r="D6480" t="s">
        <v>30</v>
      </c>
      <c r="E6480">
        <v>367.45</v>
      </c>
      <c r="F6480" t="s">
        <v>23</v>
      </c>
      <c r="G6480" t="s">
        <v>24</v>
      </c>
      <c r="H6480">
        <v>8.61</v>
      </c>
      <c r="I6480">
        <v>0</v>
      </c>
      <c r="J6480" t="s">
        <v>31</v>
      </c>
      <c r="K6480">
        <v>416709</v>
      </c>
      <c r="L6480">
        <v>11</v>
      </c>
      <c r="M6480">
        <v>0</v>
      </c>
      <c r="N6480">
        <v>0</v>
      </c>
      <c r="O6480">
        <v>0</v>
      </c>
      <c r="P6480">
        <v>0</v>
      </c>
      <c r="Q6480">
        <v>0</v>
      </c>
      <c r="R6480" t="s">
        <v>15672</v>
      </c>
    </row>
    <row r="6481" spans="1:19">
      <c r="A6481" t="s">
        <v>15673</v>
      </c>
      <c r="B6481" t="s">
        <v>4510</v>
      </c>
      <c r="C6481" t="s">
        <v>29</v>
      </c>
      <c r="D6481" t="s">
        <v>30</v>
      </c>
      <c r="E6481">
        <v>378.46</v>
      </c>
      <c r="F6481" t="s">
        <v>55</v>
      </c>
      <c r="G6481" t="s">
        <v>40</v>
      </c>
      <c r="H6481">
        <v>9.8800000000000008</v>
      </c>
      <c r="I6481">
        <v>0</v>
      </c>
      <c r="J6481" t="s">
        <v>31</v>
      </c>
      <c r="K6481">
        <v>539090</v>
      </c>
      <c r="L6481">
        <v>14</v>
      </c>
      <c r="M6481">
        <v>0</v>
      </c>
      <c r="N6481">
        <v>0</v>
      </c>
      <c r="O6481">
        <v>0</v>
      </c>
      <c r="P6481">
        <v>0</v>
      </c>
      <c r="Q6481">
        <v>0</v>
      </c>
      <c r="R6481" t="s">
        <v>15674</v>
      </c>
    </row>
    <row r="6482" spans="1:19">
      <c r="A6482" t="s">
        <v>15675</v>
      </c>
      <c r="B6482" t="s">
        <v>4248</v>
      </c>
      <c r="C6482" t="s">
        <v>29</v>
      </c>
      <c r="D6482" t="s">
        <v>30</v>
      </c>
      <c r="E6482">
        <v>353.91</v>
      </c>
      <c r="F6482" t="s">
        <v>23</v>
      </c>
      <c r="G6482" t="s">
        <v>24</v>
      </c>
      <c r="H6482">
        <v>7.77</v>
      </c>
      <c r="I6482">
        <v>0</v>
      </c>
      <c r="J6482" t="s">
        <v>48</v>
      </c>
      <c r="K6482">
        <v>467648</v>
      </c>
      <c r="L6482">
        <v>13</v>
      </c>
      <c r="M6482">
        <v>0</v>
      </c>
      <c r="N6482">
        <v>0</v>
      </c>
      <c r="O6482">
        <v>0</v>
      </c>
      <c r="P6482">
        <v>0</v>
      </c>
      <c r="Q6482">
        <v>0</v>
      </c>
      <c r="R6482" t="s">
        <v>15676</v>
      </c>
    </row>
    <row r="6483" spans="1:19">
      <c r="A6483" t="s">
        <v>15677</v>
      </c>
      <c r="B6483" t="s">
        <v>2806</v>
      </c>
      <c r="C6483" t="s">
        <v>21</v>
      </c>
      <c r="D6483" t="s">
        <v>70</v>
      </c>
      <c r="E6483">
        <v>413.64</v>
      </c>
      <c r="F6483" t="s">
        <v>23</v>
      </c>
      <c r="G6483" t="s">
        <v>24</v>
      </c>
      <c r="H6483">
        <v>11.17</v>
      </c>
      <c r="I6483">
        <v>0</v>
      </c>
      <c r="J6483" t="s">
        <v>31</v>
      </c>
      <c r="K6483">
        <v>524973</v>
      </c>
      <c r="L6483">
        <v>23</v>
      </c>
      <c r="M6483">
        <v>0</v>
      </c>
      <c r="N6483">
        <v>0</v>
      </c>
      <c r="O6483">
        <v>0</v>
      </c>
      <c r="P6483">
        <v>0</v>
      </c>
      <c r="Q6483">
        <v>0</v>
      </c>
      <c r="R6483" t="s">
        <v>15678</v>
      </c>
    </row>
    <row r="6484" spans="1:19">
      <c r="A6484" t="s">
        <v>15679</v>
      </c>
      <c r="B6484" t="s">
        <v>6826</v>
      </c>
      <c r="C6484" t="s">
        <v>53</v>
      </c>
      <c r="D6484" t="s">
        <v>22</v>
      </c>
      <c r="E6484">
        <v>67.72</v>
      </c>
      <c r="F6484" t="s">
        <v>39</v>
      </c>
      <c r="G6484" t="s">
        <v>40</v>
      </c>
      <c r="H6484">
        <v>10.39</v>
      </c>
      <c r="I6484">
        <v>0</v>
      </c>
      <c r="J6484" t="s">
        <v>25</v>
      </c>
      <c r="K6484">
        <v>519536</v>
      </c>
      <c r="L6484">
        <v>10</v>
      </c>
      <c r="M6484">
        <v>0</v>
      </c>
      <c r="N6484">
        <v>0</v>
      </c>
      <c r="O6484">
        <v>0</v>
      </c>
      <c r="P6484">
        <v>0</v>
      </c>
      <c r="Q6484">
        <v>0</v>
      </c>
      <c r="R6484" t="s">
        <v>15680</v>
      </c>
    </row>
    <row r="6485" spans="1:19">
      <c r="A6485" t="s">
        <v>15681</v>
      </c>
      <c r="B6485" t="s">
        <v>5958</v>
      </c>
      <c r="C6485" t="s">
        <v>121</v>
      </c>
      <c r="D6485" t="s">
        <v>54</v>
      </c>
      <c r="E6485">
        <v>333.58</v>
      </c>
      <c r="F6485" t="s">
        <v>39</v>
      </c>
      <c r="G6485" t="s">
        <v>40</v>
      </c>
      <c r="H6485">
        <v>15.23</v>
      </c>
      <c r="I6485">
        <v>0</v>
      </c>
      <c r="J6485" t="s">
        <v>25</v>
      </c>
      <c r="K6485">
        <v>455622</v>
      </c>
      <c r="L6485">
        <v>13</v>
      </c>
      <c r="M6485">
        <v>0</v>
      </c>
      <c r="N6485">
        <v>0</v>
      </c>
      <c r="O6485">
        <v>0</v>
      </c>
      <c r="P6485">
        <v>0</v>
      </c>
      <c r="Q6485">
        <v>0</v>
      </c>
      <c r="R6485" t="s">
        <v>15682</v>
      </c>
    </row>
    <row r="6486" spans="1:19">
      <c r="A6486" t="s">
        <v>15683</v>
      </c>
      <c r="B6486" t="s">
        <v>15684</v>
      </c>
      <c r="C6486" t="s">
        <v>128</v>
      </c>
      <c r="D6486" t="s">
        <v>70</v>
      </c>
      <c r="E6486">
        <v>208.13</v>
      </c>
      <c r="F6486" t="s">
        <v>39</v>
      </c>
      <c r="G6486" t="s">
        <v>24</v>
      </c>
      <c r="H6486">
        <v>1.76</v>
      </c>
      <c r="I6486">
        <v>0</v>
      </c>
      <c r="J6486" t="s">
        <v>31</v>
      </c>
      <c r="K6486">
        <v>501634</v>
      </c>
      <c r="L6486">
        <v>45</v>
      </c>
      <c r="M6486">
        <v>0</v>
      </c>
      <c r="N6486">
        <v>0</v>
      </c>
      <c r="O6486">
        <v>1</v>
      </c>
      <c r="P6486">
        <v>0</v>
      </c>
      <c r="Q6486">
        <v>0</v>
      </c>
      <c r="R6486" t="s">
        <v>15685</v>
      </c>
      <c r="S6486" t="s">
        <v>50</v>
      </c>
    </row>
    <row r="6487" spans="1:19">
      <c r="A6487" t="s">
        <v>15686</v>
      </c>
      <c r="B6487" t="s">
        <v>3954</v>
      </c>
      <c r="C6487" t="s">
        <v>21</v>
      </c>
      <c r="D6487" t="s">
        <v>70</v>
      </c>
      <c r="E6487">
        <v>339.21</v>
      </c>
      <c r="F6487" t="s">
        <v>23</v>
      </c>
      <c r="G6487" t="s">
        <v>24</v>
      </c>
      <c r="H6487">
        <v>8.39</v>
      </c>
      <c r="I6487">
        <v>0</v>
      </c>
      <c r="J6487" t="s">
        <v>31</v>
      </c>
      <c r="K6487">
        <v>523276</v>
      </c>
      <c r="L6487">
        <v>10</v>
      </c>
      <c r="M6487">
        <v>0</v>
      </c>
      <c r="N6487">
        <v>0</v>
      </c>
      <c r="O6487">
        <v>0</v>
      </c>
      <c r="P6487">
        <v>0</v>
      </c>
      <c r="Q6487">
        <v>0</v>
      </c>
      <c r="R6487" t="s">
        <v>15687</v>
      </c>
    </row>
    <row r="6488" spans="1:19">
      <c r="A6488" t="s">
        <v>15688</v>
      </c>
      <c r="B6488" t="s">
        <v>5104</v>
      </c>
      <c r="C6488" t="s">
        <v>95</v>
      </c>
      <c r="D6488" t="s">
        <v>30</v>
      </c>
      <c r="E6488">
        <v>348.27</v>
      </c>
      <c r="F6488" t="s">
        <v>23</v>
      </c>
      <c r="G6488" t="s">
        <v>24</v>
      </c>
      <c r="H6488">
        <v>10.91</v>
      </c>
      <c r="I6488">
        <v>0</v>
      </c>
      <c r="J6488" t="s">
        <v>31</v>
      </c>
      <c r="K6488">
        <v>490996</v>
      </c>
      <c r="L6488">
        <v>24</v>
      </c>
      <c r="M6488">
        <v>0</v>
      </c>
      <c r="N6488">
        <v>0</v>
      </c>
      <c r="O6488">
        <v>0</v>
      </c>
      <c r="P6488">
        <v>0</v>
      </c>
      <c r="Q6488">
        <v>0</v>
      </c>
      <c r="R6488" t="s">
        <v>15689</v>
      </c>
    </row>
    <row r="6489" spans="1:19">
      <c r="A6489" t="s">
        <v>15690</v>
      </c>
      <c r="B6489" t="s">
        <v>9811</v>
      </c>
      <c r="C6489" t="s">
        <v>128</v>
      </c>
      <c r="D6489" t="s">
        <v>70</v>
      </c>
      <c r="E6489">
        <v>384.42</v>
      </c>
      <c r="F6489" t="s">
        <v>23</v>
      </c>
      <c r="G6489" t="s">
        <v>24</v>
      </c>
      <c r="H6489">
        <v>5.3</v>
      </c>
      <c r="I6489">
        <v>0</v>
      </c>
      <c r="J6489" t="s">
        <v>31</v>
      </c>
      <c r="K6489">
        <v>536993</v>
      </c>
      <c r="L6489">
        <v>15</v>
      </c>
      <c r="M6489">
        <v>0</v>
      </c>
      <c r="N6489">
        <v>0</v>
      </c>
      <c r="O6489">
        <v>0</v>
      </c>
      <c r="P6489">
        <v>0</v>
      </c>
      <c r="Q6489">
        <v>0</v>
      </c>
      <c r="R6489" t="s">
        <v>15691</v>
      </c>
    </row>
    <row r="6490" spans="1:19">
      <c r="A6490" t="s">
        <v>15692</v>
      </c>
      <c r="B6490" t="s">
        <v>10848</v>
      </c>
      <c r="C6490" t="s">
        <v>121</v>
      </c>
      <c r="D6490" t="s">
        <v>54</v>
      </c>
      <c r="E6490">
        <v>393.58</v>
      </c>
      <c r="F6490" t="s">
        <v>55</v>
      </c>
      <c r="G6490" t="s">
        <v>24</v>
      </c>
      <c r="H6490">
        <v>18.43</v>
      </c>
      <c r="I6490">
        <v>0</v>
      </c>
      <c r="J6490" t="s">
        <v>144</v>
      </c>
      <c r="K6490">
        <v>475299</v>
      </c>
      <c r="L6490">
        <v>25</v>
      </c>
      <c r="M6490">
        <v>0</v>
      </c>
      <c r="N6490">
        <v>0</v>
      </c>
      <c r="O6490">
        <v>0</v>
      </c>
      <c r="P6490">
        <v>0</v>
      </c>
      <c r="Q6490">
        <v>0</v>
      </c>
      <c r="R6490" t="s">
        <v>15693</v>
      </c>
      <c r="S6490" t="s">
        <v>57</v>
      </c>
    </row>
    <row r="6491" spans="1:19">
      <c r="A6491" t="s">
        <v>15694</v>
      </c>
      <c r="B6491" t="s">
        <v>10224</v>
      </c>
      <c r="C6491" t="s">
        <v>29</v>
      </c>
      <c r="D6491" t="s">
        <v>22</v>
      </c>
      <c r="E6491">
        <v>512.6</v>
      </c>
      <c r="F6491" t="s">
        <v>23</v>
      </c>
      <c r="G6491" t="s">
        <v>24</v>
      </c>
      <c r="H6491">
        <v>2.84</v>
      </c>
      <c r="I6491">
        <v>0</v>
      </c>
      <c r="J6491" t="s">
        <v>25</v>
      </c>
      <c r="K6491">
        <v>480055</v>
      </c>
      <c r="L6491">
        <v>16</v>
      </c>
      <c r="M6491">
        <v>0</v>
      </c>
      <c r="N6491">
        <v>0</v>
      </c>
      <c r="O6491">
        <v>0</v>
      </c>
      <c r="P6491">
        <v>0</v>
      </c>
      <c r="Q6491">
        <v>0</v>
      </c>
      <c r="R6491" t="s">
        <v>15695</v>
      </c>
    </row>
    <row r="6492" spans="1:19">
      <c r="A6492" t="s">
        <v>15696</v>
      </c>
      <c r="B6492" t="s">
        <v>5724</v>
      </c>
      <c r="C6492" t="s">
        <v>29</v>
      </c>
      <c r="D6492" t="s">
        <v>30</v>
      </c>
      <c r="E6492">
        <v>301.41000000000003</v>
      </c>
      <c r="F6492" t="s">
        <v>39</v>
      </c>
      <c r="G6492" t="s">
        <v>40</v>
      </c>
      <c r="H6492">
        <v>11.93</v>
      </c>
      <c r="I6492">
        <v>0</v>
      </c>
      <c r="J6492" t="s">
        <v>31</v>
      </c>
      <c r="K6492">
        <v>463207</v>
      </c>
      <c r="L6492">
        <v>13</v>
      </c>
      <c r="M6492">
        <v>0</v>
      </c>
      <c r="N6492">
        <v>0</v>
      </c>
      <c r="O6492">
        <v>0</v>
      </c>
      <c r="P6492">
        <v>0</v>
      </c>
      <c r="Q6492">
        <v>0</v>
      </c>
      <c r="R6492" t="s">
        <v>15697</v>
      </c>
    </row>
    <row r="6493" spans="1:19">
      <c r="A6493" t="s">
        <v>15698</v>
      </c>
      <c r="B6493" t="s">
        <v>10817</v>
      </c>
      <c r="C6493" t="s">
        <v>35</v>
      </c>
      <c r="D6493" t="s">
        <v>30</v>
      </c>
      <c r="E6493">
        <v>381.92</v>
      </c>
      <c r="F6493" t="s">
        <v>23</v>
      </c>
      <c r="G6493" t="s">
        <v>24</v>
      </c>
      <c r="H6493">
        <v>11.42</v>
      </c>
      <c r="I6493">
        <v>0</v>
      </c>
      <c r="J6493" t="s">
        <v>25</v>
      </c>
      <c r="K6493">
        <v>442302</v>
      </c>
      <c r="L6493">
        <v>23</v>
      </c>
      <c r="M6493">
        <v>0</v>
      </c>
      <c r="N6493">
        <v>0</v>
      </c>
      <c r="O6493">
        <v>0</v>
      </c>
      <c r="P6493">
        <v>0</v>
      </c>
      <c r="Q6493">
        <v>0</v>
      </c>
      <c r="R6493" t="s">
        <v>15699</v>
      </c>
    </row>
    <row r="6494" spans="1:19">
      <c r="A6494" t="s">
        <v>15700</v>
      </c>
      <c r="B6494" t="s">
        <v>787</v>
      </c>
      <c r="C6494" t="s">
        <v>35</v>
      </c>
      <c r="D6494" t="s">
        <v>22</v>
      </c>
      <c r="E6494">
        <v>787.07</v>
      </c>
      <c r="F6494" t="s">
        <v>23</v>
      </c>
      <c r="G6494" t="s">
        <v>24</v>
      </c>
      <c r="H6494">
        <v>3.06</v>
      </c>
      <c r="I6494">
        <v>0</v>
      </c>
      <c r="J6494" t="s">
        <v>48</v>
      </c>
      <c r="K6494">
        <v>556365</v>
      </c>
      <c r="L6494">
        <v>25</v>
      </c>
      <c r="M6494">
        <v>0</v>
      </c>
      <c r="N6494">
        <v>0</v>
      </c>
      <c r="O6494">
        <v>0</v>
      </c>
      <c r="P6494">
        <v>0</v>
      </c>
      <c r="Q6494">
        <v>0</v>
      </c>
      <c r="R6494" t="s">
        <v>15701</v>
      </c>
    </row>
    <row r="6495" spans="1:19">
      <c r="A6495" t="s">
        <v>15702</v>
      </c>
      <c r="B6495" t="s">
        <v>6826</v>
      </c>
      <c r="C6495" t="s">
        <v>60</v>
      </c>
      <c r="D6495" t="s">
        <v>70</v>
      </c>
      <c r="E6495">
        <v>442.88</v>
      </c>
      <c r="F6495" t="s">
        <v>23</v>
      </c>
      <c r="G6495" t="s">
        <v>24</v>
      </c>
      <c r="H6495">
        <v>9.32</v>
      </c>
      <c r="I6495">
        <v>0</v>
      </c>
      <c r="J6495" t="s">
        <v>144</v>
      </c>
      <c r="K6495">
        <v>501763</v>
      </c>
      <c r="L6495">
        <v>21</v>
      </c>
      <c r="M6495">
        <v>0</v>
      </c>
      <c r="N6495">
        <v>0</v>
      </c>
      <c r="O6495">
        <v>0</v>
      </c>
      <c r="P6495">
        <v>0</v>
      </c>
      <c r="Q6495">
        <v>0</v>
      </c>
      <c r="R6495" t="s">
        <v>15703</v>
      </c>
    </row>
    <row r="6496" spans="1:19">
      <c r="A6496" t="s">
        <v>15704</v>
      </c>
      <c r="B6496" t="s">
        <v>2932</v>
      </c>
      <c r="C6496" t="s">
        <v>60</v>
      </c>
      <c r="D6496" t="s">
        <v>70</v>
      </c>
      <c r="E6496">
        <v>186.25</v>
      </c>
      <c r="F6496" t="s">
        <v>23</v>
      </c>
      <c r="G6496" t="s">
        <v>24</v>
      </c>
      <c r="H6496">
        <v>6.3</v>
      </c>
      <c r="I6496">
        <v>0</v>
      </c>
      <c r="J6496" t="s">
        <v>48</v>
      </c>
      <c r="K6496">
        <v>545470</v>
      </c>
      <c r="L6496">
        <v>13</v>
      </c>
      <c r="M6496">
        <v>0</v>
      </c>
      <c r="N6496">
        <v>0</v>
      </c>
      <c r="O6496">
        <v>0</v>
      </c>
      <c r="P6496">
        <v>0</v>
      </c>
      <c r="Q6496">
        <v>0</v>
      </c>
      <c r="R6496" t="s">
        <v>15705</v>
      </c>
    </row>
    <row r="6497" spans="1:19">
      <c r="A6497" t="s">
        <v>15706</v>
      </c>
      <c r="B6497" t="s">
        <v>4749</v>
      </c>
      <c r="C6497" t="s">
        <v>44</v>
      </c>
      <c r="D6497" t="s">
        <v>70</v>
      </c>
      <c r="E6497">
        <v>1918.03</v>
      </c>
      <c r="F6497" t="s">
        <v>23</v>
      </c>
      <c r="G6497" t="s">
        <v>24</v>
      </c>
      <c r="H6497">
        <v>9.82</v>
      </c>
      <c r="I6497">
        <v>0</v>
      </c>
      <c r="J6497" t="s">
        <v>25</v>
      </c>
      <c r="K6497">
        <v>486334</v>
      </c>
      <c r="L6497">
        <v>16</v>
      </c>
      <c r="M6497">
        <v>0</v>
      </c>
      <c r="N6497">
        <v>0</v>
      </c>
      <c r="O6497">
        <v>0</v>
      </c>
      <c r="P6497">
        <v>0</v>
      </c>
      <c r="Q6497">
        <v>0</v>
      </c>
      <c r="R6497" t="s">
        <v>15707</v>
      </c>
    </row>
    <row r="6498" spans="1:19">
      <c r="A6498" t="s">
        <v>15708</v>
      </c>
      <c r="B6498" t="s">
        <v>7392</v>
      </c>
      <c r="C6498" t="s">
        <v>44</v>
      </c>
      <c r="D6498" t="s">
        <v>30</v>
      </c>
      <c r="E6498">
        <v>350.47</v>
      </c>
      <c r="F6498" t="s">
        <v>39</v>
      </c>
      <c r="G6498" t="s">
        <v>40</v>
      </c>
      <c r="H6498">
        <v>8.9499999999999993</v>
      </c>
      <c r="I6498">
        <v>0</v>
      </c>
      <c r="J6498" t="s">
        <v>31</v>
      </c>
      <c r="K6498">
        <v>486627</v>
      </c>
      <c r="L6498">
        <v>86</v>
      </c>
      <c r="M6498">
        <v>1</v>
      </c>
      <c r="N6498">
        <v>0</v>
      </c>
      <c r="O6498">
        <v>1</v>
      </c>
      <c r="P6498">
        <v>0</v>
      </c>
      <c r="Q6498">
        <v>1</v>
      </c>
      <c r="R6498" t="s">
        <v>15709</v>
      </c>
    </row>
    <row r="6499" spans="1:19">
      <c r="A6499" t="s">
        <v>15710</v>
      </c>
      <c r="B6499" t="s">
        <v>778</v>
      </c>
      <c r="C6499" t="s">
        <v>21</v>
      </c>
      <c r="D6499" t="s">
        <v>54</v>
      </c>
      <c r="E6499">
        <v>127.48</v>
      </c>
      <c r="F6499" t="s">
        <v>55</v>
      </c>
      <c r="G6499" t="s">
        <v>40</v>
      </c>
      <c r="H6499">
        <v>17.29</v>
      </c>
      <c r="I6499">
        <v>0</v>
      </c>
      <c r="J6499" t="s">
        <v>48</v>
      </c>
      <c r="K6499">
        <v>417197</v>
      </c>
      <c r="L6499">
        <v>17</v>
      </c>
      <c r="M6499">
        <v>0</v>
      </c>
      <c r="N6499">
        <v>0</v>
      </c>
      <c r="O6499">
        <v>0</v>
      </c>
      <c r="P6499">
        <v>0</v>
      </c>
      <c r="Q6499">
        <v>0</v>
      </c>
      <c r="R6499" t="s">
        <v>15711</v>
      </c>
    </row>
    <row r="6500" spans="1:19">
      <c r="A6500" t="s">
        <v>15712</v>
      </c>
      <c r="B6500" t="s">
        <v>237</v>
      </c>
      <c r="C6500" t="s">
        <v>44</v>
      </c>
      <c r="D6500" t="s">
        <v>30</v>
      </c>
      <c r="E6500">
        <v>117.81</v>
      </c>
      <c r="F6500" t="s">
        <v>23</v>
      </c>
      <c r="G6500" t="s">
        <v>24</v>
      </c>
      <c r="H6500">
        <v>8.9499999999999993</v>
      </c>
      <c r="I6500">
        <v>0</v>
      </c>
      <c r="J6500" t="s">
        <v>31</v>
      </c>
      <c r="K6500">
        <v>459797</v>
      </c>
      <c r="L6500">
        <v>36</v>
      </c>
      <c r="M6500">
        <v>0</v>
      </c>
      <c r="N6500">
        <v>0</v>
      </c>
      <c r="O6500">
        <v>0</v>
      </c>
      <c r="P6500">
        <v>1</v>
      </c>
      <c r="Q6500">
        <v>0</v>
      </c>
      <c r="R6500" t="s">
        <v>15713</v>
      </c>
    </row>
    <row r="6501" spans="1:19">
      <c r="A6501" t="s">
        <v>15714</v>
      </c>
      <c r="B6501" t="s">
        <v>13076</v>
      </c>
      <c r="C6501" t="s">
        <v>53</v>
      </c>
      <c r="D6501" t="s">
        <v>70</v>
      </c>
      <c r="E6501">
        <v>444.86</v>
      </c>
      <c r="F6501" t="s">
        <v>55</v>
      </c>
      <c r="G6501" t="s">
        <v>24</v>
      </c>
      <c r="H6501">
        <v>3.45</v>
      </c>
      <c r="I6501">
        <v>0</v>
      </c>
      <c r="J6501" t="s">
        <v>31</v>
      </c>
      <c r="K6501">
        <v>513379</v>
      </c>
      <c r="L6501">
        <v>20</v>
      </c>
      <c r="M6501">
        <v>0</v>
      </c>
      <c r="N6501">
        <v>0</v>
      </c>
      <c r="O6501">
        <v>0</v>
      </c>
      <c r="P6501">
        <v>0</v>
      </c>
      <c r="Q6501">
        <v>0</v>
      </c>
      <c r="R6501" t="s">
        <v>15715</v>
      </c>
      <c r="S6501" t="s">
        <v>57</v>
      </c>
    </row>
    <row r="6502" spans="1:19">
      <c r="A6502" t="s">
        <v>15716</v>
      </c>
      <c r="B6502" t="s">
        <v>10567</v>
      </c>
      <c r="C6502" t="s">
        <v>35</v>
      </c>
      <c r="D6502" t="s">
        <v>30</v>
      </c>
      <c r="E6502">
        <v>201.72</v>
      </c>
      <c r="F6502" t="s">
        <v>39</v>
      </c>
      <c r="G6502" t="s">
        <v>40</v>
      </c>
      <c r="H6502">
        <v>2.84</v>
      </c>
      <c r="I6502">
        <v>0</v>
      </c>
      <c r="J6502" t="s">
        <v>25</v>
      </c>
      <c r="K6502">
        <v>403347</v>
      </c>
      <c r="L6502">
        <v>19</v>
      </c>
      <c r="M6502">
        <v>0</v>
      </c>
      <c r="N6502">
        <v>0</v>
      </c>
      <c r="O6502">
        <v>0</v>
      </c>
      <c r="P6502">
        <v>0</v>
      </c>
      <c r="Q6502">
        <v>0</v>
      </c>
      <c r="R6502" t="s">
        <v>15717</v>
      </c>
    </row>
    <row r="6503" spans="1:19">
      <c r="A6503" t="s">
        <v>15718</v>
      </c>
      <c r="B6503" t="s">
        <v>2073</v>
      </c>
      <c r="C6503" t="s">
        <v>29</v>
      </c>
      <c r="D6503" t="s">
        <v>22</v>
      </c>
      <c r="E6503">
        <v>371.72</v>
      </c>
      <c r="F6503" t="s">
        <v>39</v>
      </c>
      <c r="G6503" t="s">
        <v>40</v>
      </c>
      <c r="H6503">
        <v>3.7</v>
      </c>
      <c r="I6503">
        <v>0</v>
      </c>
      <c r="J6503" t="s">
        <v>31</v>
      </c>
      <c r="K6503">
        <v>534357</v>
      </c>
      <c r="L6503">
        <v>17</v>
      </c>
      <c r="M6503">
        <v>0</v>
      </c>
      <c r="N6503">
        <v>0</v>
      </c>
      <c r="O6503">
        <v>0</v>
      </c>
      <c r="P6503">
        <v>0</v>
      </c>
      <c r="Q6503">
        <v>0</v>
      </c>
      <c r="R6503" t="s">
        <v>15719</v>
      </c>
    </row>
    <row r="6504" spans="1:19">
      <c r="A6504" t="s">
        <v>15720</v>
      </c>
      <c r="B6504" t="s">
        <v>2659</v>
      </c>
      <c r="C6504" t="s">
        <v>128</v>
      </c>
      <c r="D6504" t="s">
        <v>30</v>
      </c>
      <c r="E6504">
        <v>581.11</v>
      </c>
      <c r="F6504" t="s">
        <v>23</v>
      </c>
      <c r="G6504" t="s">
        <v>24</v>
      </c>
      <c r="H6504">
        <v>5.18</v>
      </c>
      <c r="I6504">
        <v>0</v>
      </c>
      <c r="J6504" t="s">
        <v>31</v>
      </c>
      <c r="K6504">
        <v>459251</v>
      </c>
      <c r="L6504">
        <v>44</v>
      </c>
      <c r="M6504">
        <v>0</v>
      </c>
      <c r="N6504">
        <v>1</v>
      </c>
      <c r="O6504">
        <v>0</v>
      </c>
      <c r="P6504">
        <v>0</v>
      </c>
      <c r="Q6504">
        <v>0</v>
      </c>
      <c r="R6504" t="s">
        <v>15721</v>
      </c>
    </row>
    <row r="6505" spans="1:19">
      <c r="A6505" t="s">
        <v>15722</v>
      </c>
      <c r="B6505" t="s">
        <v>1144</v>
      </c>
      <c r="C6505" t="s">
        <v>128</v>
      </c>
      <c r="D6505" t="s">
        <v>30</v>
      </c>
      <c r="E6505">
        <v>1100.29</v>
      </c>
      <c r="F6505" t="s">
        <v>23</v>
      </c>
      <c r="G6505" t="s">
        <v>24</v>
      </c>
      <c r="H6505">
        <v>6.11</v>
      </c>
      <c r="I6505">
        <v>0</v>
      </c>
      <c r="J6505" t="s">
        <v>25</v>
      </c>
      <c r="K6505">
        <v>469386</v>
      </c>
      <c r="L6505">
        <v>20</v>
      </c>
      <c r="M6505">
        <v>0</v>
      </c>
      <c r="N6505">
        <v>0</v>
      </c>
      <c r="O6505">
        <v>0</v>
      </c>
      <c r="P6505">
        <v>0</v>
      </c>
      <c r="Q6505">
        <v>0</v>
      </c>
      <c r="R6505" t="s">
        <v>15723</v>
      </c>
    </row>
    <row r="6506" spans="1:19">
      <c r="A6506" t="s">
        <v>15724</v>
      </c>
      <c r="B6506" t="s">
        <v>11863</v>
      </c>
      <c r="C6506" t="s">
        <v>21</v>
      </c>
      <c r="D6506" t="s">
        <v>22</v>
      </c>
      <c r="E6506">
        <v>625.70000000000005</v>
      </c>
      <c r="F6506" t="s">
        <v>23</v>
      </c>
      <c r="G6506" t="s">
        <v>24</v>
      </c>
      <c r="H6506">
        <v>10.44</v>
      </c>
      <c r="I6506">
        <v>0</v>
      </c>
      <c r="J6506" t="s">
        <v>25</v>
      </c>
      <c r="K6506">
        <v>431520</v>
      </c>
      <c r="L6506">
        <v>47</v>
      </c>
      <c r="M6506">
        <v>0</v>
      </c>
      <c r="N6506">
        <v>1</v>
      </c>
      <c r="O6506">
        <v>0</v>
      </c>
      <c r="P6506">
        <v>0</v>
      </c>
      <c r="Q6506">
        <v>0</v>
      </c>
      <c r="R6506" t="s">
        <v>15725</v>
      </c>
    </row>
    <row r="6507" spans="1:19">
      <c r="A6507" t="s">
        <v>15726</v>
      </c>
      <c r="B6507" t="s">
        <v>1997</v>
      </c>
      <c r="C6507" t="s">
        <v>44</v>
      </c>
      <c r="D6507" t="s">
        <v>30</v>
      </c>
      <c r="E6507">
        <v>2727.15</v>
      </c>
      <c r="F6507" t="s">
        <v>23</v>
      </c>
      <c r="G6507" t="s">
        <v>24</v>
      </c>
      <c r="H6507">
        <v>8.92</v>
      </c>
      <c r="I6507">
        <v>0</v>
      </c>
      <c r="J6507" t="s">
        <v>48</v>
      </c>
      <c r="K6507">
        <v>411854</v>
      </c>
      <c r="L6507">
        <v>36</v>
      </c>
      <c r="M6507">
        <v>0</v>
      </c>
      <c r="N6507">
        <v>1</v>
      </c>
      <c r="O6507">
        <v>0</v>
      </c>
      <c r="P6507">
        <v>0</v>
      </c>
      <c r="Q6507">
        <v>0</v>
      </c>
      <c r="R6507" t="s">
        <v>15727</v>
      </c>
    </row>
    <row r="6508" spans="1:19">
      <c r="A6508" t="s">
        <v>15728</v>
      </c>
      <c r="B6508" t="s">
        <v>1391</v>
      </c>
      <c r="C6508" t="s">
        <v>95</v>
      </c>
      <c r="D6508" t="s">
        <v>30</v>
      </c>
      <c r="E6508">
        <v>518.62</v>
      </c>
      <c r="F6508" t="s">
        <v>23</v>
      </c>
      <c r="G6508" t="s">
        <v>24</v>
      </c>
      <c r="H6508">
        <v>7.47</v>
      </c>
      <c r="I6508">
        <v>0</v>
      </c>
      <c r="J6508" t="s">
        <v>31</v>
      </c>
      <c r="K6508">
        <v>433051</v>
      </c>
      <c r="L6508">
        <v>10</v>
      </c>
      <c r="M6508">
        <v>0</v>
      </c>
      <c r="N6508">
        <v>0</v>
      </c>
      <c r="O6508">
        <v>0</v>
      </c>
      <c r="P6508">
        <v>0</v>
      </c>
      <c r="Q6508">
        <v>0</v>
      </c>
      <c r="R6508" t="s">
        <v>15729</v>
      </c>
    </row>
    <row r="6509" spans="1:19">
      <c r="A6509" t="s">
        <v>15730</v>
      </c>
      <c r="B6509" t="s">
        <v>1165</v>
      </c>
      <c r="C6509" t="s">
        <v>44</v>
      </c>
      <c r="D6509" t="s">
        <v>30</v>
      </c>
      <c r="E6509">
        <v>167.84</v>
      </c>
      <c r="F6509" t="s">
        <v>55</v>
      </c>
      <c r="G6509" t="s">
        <v>40</v>
      </c>
      <c r="H6509">
        <v>3.21</v>
      </c>
      <c r="I6509">
        <v>0</v>
      </c>
      <c r="J6509" t="s">
        <v>48</v>
      </c>
      <c r="K6509">
        <v>485167</v>
      </c>
      <c r="L6509">
        <v>25</v>
      </c>
      <c r="M6509">
        <v>0</v>
      </c>
      <c r="N6509">
        <v>0</v>
      </c>
      <c r="O6509">
        <v>0</v>
      </c>
      <c r="P6509">
        <v>0</v>
      </c>
      <c r="Q6509">
        <v>0</v>
      </c>
      <c r="R6509" t="s">
        <v>15731</v>
      </c>
    </row>
    <row r="6510" spans="1:19">
      <c r="A6510" t="s">
        <v>15732</v>
      </c>
      <c r="B6510" t="s">
        <v>8746</v>
      </c>
      <c r="C6510" t="s">
        <v>95</v>
      </c>
      <c r="D6510" t="s">
        <v>70</v>
      </c>
      <c r="E6510">
        <v>247.3</v>
      </c>
      <c r="F6510" t="s">
        <v>23</v>
      </c>
      <c r="G6510" t="s">
        <v>24</v>
      </c>
      <c r="H6510">
        <v>6.18</v>
      </c>
      <c r="I6510">
        <v>0</v>
      </c>
      <c r="J6510" t="s">
        <v>25</v>
      </c>
      <c r="K6510">
        <v>411902</v>
      </c>
      <c r="L6510">
        <v>11</v>
      </c>
      <c r="M6510">
        <v>0</v>
      </c>
      <c r="N6510">
        <v>0</v>
      </c>
      <c r="O6510">
        <v>0</v>
      </c>
      <c r="P6510">
        <v>0</v>
      </c>
      <c r="Q6510">
        <v>0</v>
      </c>
      <c r="R6510" t="s">
        <v>15733</v>
      </c>
    </row>
    <row r="6511" spans="1:19">
      <c r="A6511" t="s">
        <v>15734</v>
      </c>
      <c r="B6511" t="s">
        <v>2965</v>
      </c>
      <c r="C6511" t="s">
        <v>60</v>
      </c>
      <c r="D6511" t="s">
        <v>54</v>
      </c>
      <c r="E6511">
        <v>145.53</v>
      </c>
      <c r="F6511" t="s">
        <v>23</v>
      </c>
      <c r="G6511" t="s">
        <v>24</v>
      </c>
      <c r="H6511">
        <v>15.48</v>
      </c>
      <c r="I6511">
        <v>0</v>
      </c>
      <c r="J6511" t="s">
        <v>48</v>
      </c>
      <c r="K6511">
        <v>505460</v>
      </c>
      <c r="L6511">
        <v>20</v>
      </c>
      <c r="M6511">
        <v>0</v>
      </c>
      <c r="N6511">
        <v>0</v>
      </c>
      <c r="O6511">
        <v>0</v>
      </c>
      <c r="P6511">
        <v>0</v>
      </c>
      <c r="Q6511">
        <v>0</v>
      </c>
      <c r="R6511" t="s">
        <v>15735</v>
      </c>
    </row>
    <row r="6512" spans="1:19">
      <c r="A6512" t="s">
        <v>15736</v>
      </c>
      <c r="B6512" t="s">
        <v>2944</v>
      </c>
      <c r="C6512" t="s">
        <v>29</v>
      </c>
      <c r="D6512" t="s">
        <v>30</v>
      </c>
      <c r="E6512">
        <v>249.25</v>
      </c>
      <c r="F6512" t="s">
        <v>23</v>
      </c>
      <c r="G6512" t="s">
        <v>24</v>
      </c>
      <c r="H6512">
        <v>4.87</v>
      </c>
      <c r="I6512">
        <v>0</v>
      </c>
      <c r="J6512" t="s">
        <v>31</v>
      </c>
      <c r="K6512">
        <v>504046</v>
      </c>
      <c r="L6512">
        <v>22</v>
      </c>
      <c r="M6512">
        <v>0</v>
      </c>
      <c r="N6512">
        <v>0</v>
      </c>
      <c r="O6512">
        <v>0</v>
      </c>
      <c r="P6512">
        <v>0</v>
      </c>
      <c r="Q6512">
        <v>0</v>
      </c>
      <c r="R6512" t="s">
        <v>15737</v>
      </c>
    </row>
    <row r="6513" spans="1:19">
      <c r="A6513" t="s">
        <v>15738</v>
      </c>
      <c r="B6513" t="s">
        <v>3748</v>
      </c>
      <c r="C6513" t="s">
        <v>21</v>
      </c>
      <c r="D6513" t="s">
        <v>22</v>
      </c>
      <c r="E6513">
        <v>669.77</v>
      </c>
      <c r="F6513" t="s">
        <v>23</v>
      </c>
      <c r="G6513" t="s">
        <v>24</v>
      </c>
      <c r="H6513">
        <v>2.78</v>
      </c>
      <c r="I6513">
        <v>0</v>
      </c>
      <c r="J6513" t="s">
        <v>48</v>
      </c>
      <c r="K6513">
        <v>427807</v>
      </c>
      <c r="L6513">
        <v>10</v>
      </c>
      <c r="M6513">
        <v>0</v>
      </c>
      <c r="N6513">
        <v>0</v>
      </c>
      <c r="O6513">
        <v>0</v>
      </c>
      <c r="P6513">
        <v>0</v>
      </c>
      <c r="Q6513">
        <v>0</v>
      </c>
      <c r="R6513" t="s">
        <v>15739</v>
      </c>
    </row>
    <row r="6514" spans="1:19">
      <c r="A6514" t="s">
        <v>15740</v>
      </c>
      <c r="B6514" t="s">
        <v>2160</v>
      </c>
      <c r="C6514" t="s">
        <v>29</v>
      </c>
      <c r="D6514" t="s">
        <v>22</v>
      </c>
      <c r="E6514">
        <v>1229.6099999999999</v>
      </c>
      <c r="F6514" t="s">
        <v>23</v>
      </c>
      <c r="G6514" t="s">
        <v>24</v>
      </c>
      <c r="H6514">
        <v>11.04</v>
      </c>
      <c r="I6514">
        <v>0</v>
      </c>
      <c r="J6514" t="s">
        <v>25</v>
      </c>
      <c r="K6514">
        <v>417314</v>
      </c>
      <c r="L6514">
        <v>14</v>
      </c>
      <c r="M6514">
        <v>0</v>
      </c>
      <c r="N6514">
        <v>0</v>
      </c>
      <c r="O6514">
        <v>0</v>
      </c>
      <c r="P6514">
        <v>0</v>
      </c>
      <c r="Q6514">
        <v>0</v>
      </c>
      <c r="R6514" t="s">
        <v>15741</v>
      </c>
    </row>
    <row r="6515" spans="1:19">
      <c r="A6515" t="s">
        <v>15742</v>
      </c>
      <c r="B6515" t="s">
        <v>15743</v>
      </c>
      <c r="C6515" t="s">
        <v>44</v>
      </c>
      <c r="D6515" t="s">
        <v>30</v>
      </c>
      <c r="E6515">
        <v>541.41999999999996</v>
      </c>
      <c r="F6515" t="s">
        <v>23</v>
      </c>
      <c r="G6515" t="s">
        <v>24</v>
      </c>
      <c r="H6515">
        <v>0.57999999999999996</v>
      </c>
      <c r="I6515">
        <v>0</v>
      </c>
      <c r="J6515" t="s">
        <v>31</v>
      </c>
      <c r="K6515">
        <v>511677</v>
      </c>
      <c r="L6515">
        <v>45</v>
      </c>
      <c r="M6515">
        <v>0</v>
      </c>
      <c r="N6515">
        <v>0</v>
      </c>
      <c r="O6515">
        <v>1</v>
      </c>
      <c r="P6515">
        <v>0</v>
      </c>
      <c r="Q6515">
        <v>0</v>
      </c>
      <c r="R6515" t="s">
        <v>15744</v>
      </c>
    </row>
    <row r="6516" spans="1:19">
      <c r="A6516" t="s">
        <v>15745</v>
      </c>
      <c r="B6516" t="s">
        <v>6329</v>
      </c>
      <c r="C6516" t="s">
        <v>128</v>
      </c>
      <c r="D6516" t="s">
        <v>30</v>
      </c>
      <c r="E6516">
        <v>310.99</v>
      </c>
      <c r="F6516" t="s">
        <v>23</v>
      </c>
      <c r="G6516" t="s">
        <v>24</v>
      </c>
      <c r="H6516">
        <v>8.36</v>
      </c>
      <c r="I6516">
        <v>0</v>
      </c>
      <c r="J6516" t="s">
        <v>48</v>
      </c>
      <c r="K6516">
        <v>423952</v>
      </c>
      <c r="L6516">
        <v>65</v>
      </c>
      <c r="M6516">
        <v>0</v>
      </c>
      <c r="N6516">
        <v>1</v>
      </c>
      <c r="O6516">
        <v>1</v>
      </c>
      <c r="P6516">
        <v>0</v>
      </c>
      <c r="Q6516">
        <v>0</v>
      </c>
      <c r="R6516" t="s">
        <v>15746</v>
      </c>
    </row>
    <row r="6517" spans="1:19">
      <c r="A6517" t="s">
        <v>15747</v>
      </c>
      <c r="B6517" t="s">
        <v>1218</v>
      </c>
      <c r="C6517" t="s">
        <v>60</v>
      </c>
      <c r="D6517" t="s">
        <v>30</v>
      </c>
      <c r="E6517">
        <v>531.04999999999995</v>
      </c>
      <c r="F6517" t="s">
        <v>23</v>
      </c>
      <c r="G6517" t="s">
        <v>24</v>
      </c>
      <c r="H6517">
        <v>7.77</v>
      </c>
      <c r="I6517">
        <v>0</v>
      </c>
      <c r="J6517" t="s">
        <v>31</v>
      </c>
      <c r="K6517">
        <v>432541</v>
      </c>
      <c r="L6517">
        <v>17</v>
      </c>
      <c r="M6517">
        <v>0</v>
      </c>
      <c r="N6517">
        <v>0</v>
      </c>
      <c r="O6517">
        <v>0</v>
      </c>
      <c r="P6517">
        <v>0</v>
      </c>
      <c r="Q6517">
        <v>0</v>
      </c>
      <c r="R6517" t="s">
        <v>15748</v>
      </c>
    </row>
    <row r="6518" spans="1:19">
      <c r="A6518" t="s">
        <v>15749</v>
      </c>
      <c r="B6518" t="s">
        <v>5248</v>
      </c>
      <c r="C6518" t="s">
        <v>60</v>
      </c>
      <c r="D6518" t="s">
        <v>30</v>
      </c>
      <c r="E6518">
        <v>126.45</v>
      </c>
      <c r="F6518" t="s">
        <v>23</v>
      </c>
      <c r="G6518" t="s">
        <v>24</v>
      </c>
      <c r="H6518">
        <v>10.45</v>
      </c>
      <c r="I6518">
        <v>0</v>
      </c>
      <c r="J6518" t="s">
        <v>48</v>
      </c>
      <c r="K6518">
        <v>505062</v>
      </c>
      <c r="L6518">
        <v>25</v>
      </c>
      <c r="M6518">
        <v>0</v>
      </c>
      <c r="N6518">
        <v>0</v>
      </c>
      <c r="O6518">
        <v>0</v>
      </c>
      <c r="P6518">
        <v>0</v>
      </c>
      <c r="Q6518">
        <v>0</v>
      </c>
      <c r="R6518" t="s">
        <v>15750</v>
      </c>
    </row>
    <row r="6519" spans="1:19">
      <c r="A6519" t="s">
        <v>15751</v>
      </c>
      <c r="B6519" t="s">
        <v>15752</v>
      </c>
      <c r="C6519" t="s">
        <v>60</v>
      </c>
      <c r="D6519" t="s">
        <v>22</v>
      </c>
      <c r="E6519">
        <v>2588.89</v>
      </c>
      <c r="F6519" t="s">
        <v>23</v>
      </c>
      <c r="G6519" t="s">
        <v>24</v>
      </c>
      <c r="H6519">
        <v>4.26</v>
      </c>
      <c r="I6519">
        <v>0</v>
      </c>
      <c r="J6519" t="s">
        <v>25</v>
      </c>
      <c r="K6519">
        <v>438245</v>
      </c>
      <c r="L6519">
        <v>13</v>
      </c>
      <c r="M6519">
        <v>0</v>
      </c>
      <c r="N6519">
        <v>0</v>
      </c>
      <c r="O6519">
        <v>0</v>
      </c>
      <c r="P6519">
        <v>0</v>
      </c>
      <c r="Q6519">
        <v>0</v>
      </c>
      <c r="R6519" t="s">
        <v>15753</v>
      </c>
    </row>
    <row r="6520" spans="1:19">
      <c r="A6520" t="s">
        <v>15754</v>
      </c>
      <c r="B6520" t="s">
        <v>10995</v>
      </c>
      <c r="C6520" t="s">
        <v>29</v>
      </c>
      <c r="D6520" t="s">
        <v>70</v>
      </c>
      <c r="E6520">
        <v>513.04999999999995</v>
      </c>
      <c r="F6520" t="s">
        <v>23</v>
      </c>
      <c r="G6520" t="s">
        <v>24</v>
      </c>
      <c r="H6520">
        <v>9.9700000000000006</v>
      </c>
      <c r="I6520">
        <v>0</v>
      </c>
      <c r="J6520" t="s">
        <v>48</v>
      </c>
      <c r="K6520">
        <v>423106</v>
      </c>
      <c r="L6520">
        <v>11</v>
      </c>
      <c r="M6520">
        <v>0</v>
      </c>
      <c r="N6520">
        <v>0</v>
      </c>
      <c r="O6520">
        <v>0</v>
      </c>
      <c r="P6520">
        <v>0</v>
      </c>
      <c r="Q6520">
        <v>0</v>
      </c>
      <c r="R6520" t="s">
        <v>15755</v>
      </c>
    </row>
    <row r="6521" spans="1:19">
      <c r="A6521" t="s">
        <v>15756</v>
      </c>
      <c r="B6521" t="s">
        <v>15404</v>
      </c>
      <c r="C6521" t="s">
        <v>21</v>
      </c>
      <c r="D6521" t="s">
        <v>70</v>
      </c>
      <c r="E6521">
        <v>306.45</v>
      </c>
      <c r="F6521" t="s">
        <v>39</v>
      </c>
      <c r="G6521" t="s">
        <v>24</v>
      </c>
      <c r="H6521">
        <v>7.91</v>
      </c>
      <c r="I6521">
        <v>0</v>
      </c>
      <c r="J6521" t="s">
        <v>31</v>
      </c>
      <c r="K6521">
        <v>532910</v>
      </c>
      <c r="L6521">
        <v>15</v>
      </c>
      <c r="M6521">
        <v>0</v>
      </c>
      <c r="N6521">
        <v>0</v>
      </c>
      <c r="O6521">
        <v>0</v>
      </c>
      <c r="P6521">
        <v>0</v>
      </c>
      <c r="Q6521">
        <v>0</v>
      </c>
      <c r="R6521" t="s">
        <v>15757</v>
      </c>
      <c r="S6521" t="s">
        <v>50</v>
      </c>
    </row>
    <row r="6522" spans="1:19">
      <c r="A6522" t="s">
        <v>15758</v>
      </c>
      <c r="B6522" t="s">
        <v>15759</v>
      </c>
      <c r="C6522" t="s">
        <v>53</v>
      </c>
      <c r="D6522" t="s">
        <v>22</v>
      </c>
      <c r="E6522">
        <v>1263.21</v>
      </c>
      <c r="F6522" t="s">
        <v>23</v>
      </c>
      <c r="G6522" t="s">
        <v>24</v>
      </c>
      <c r="H6522">
        <v>7.34</v>
      </c>
      <c r="I6522">
        <v>0</v>
      </c>
      <c r="J6522" t="s">
        <v>31</v>
      </c>
      <c r="K6522">
        <v>514774</v>
      </c>
      <c r="L6522">
        <v>11</v>
      </c>
      <c r="M6522">
        <v>0</v>
      </c>
      <c r="N6522">
        <v>0</v>
      </c>
      <c r="O6522">
        <v>0</v>
      </c>
      <c r="P6522">
        <v>0</v>
      </c>
      <c r="Q6522">
        <v>0</v>
      </c>
      <c r="R6522" t="s">
        <v>15760</v>
      </c>
    </row>
    <row r="6523" spans="1:19">
      <c r="A6523" t="s">
        <v>15761</v>
      </c>
      <c r="B6523" t="s">
        <v>15762</v>
      </c>
      <c r="C6523" t="s">
        <v>121</v>
      </c>
      <c r="D6523" t="s">
        <v>54</v>
      </c>
      <c r="E6523">
        <v>246.05</v>
      </c>
      <c r="F6523" t="s">
        <v>23</v>
      </c>
      <c r="G6523" t="s">
        <v>24</v>
      </c>
      <c r="H6523">
        <v>13.33</v>
      </c>
      <c r="I6523">
        <v>0</v>
      </c>
      <c r="J6523" t="s">
        <v>48</v>
      </c>
      <c r="K6523">
        <v>558793</v>
      </c>
      <c r="L6523">
        <v>15</v>
      </c>
      <c r="M6523">
        <v>0</v>
      </c>
      <c r="N6523">
        <v>0</v>
      </c>
      <c r="O6523">
        <v>0</v>
      </c>
      <c r="P6523">
        <v>0</v>
      </c>
      <c r="Q6523">
        <v>0</v>
      </c>
      <c r="R6523" t="s">
        <v>15763</v>
      </c>
    </row>
    <row r="6524" spans="1:19">
      <c r="A6524" t="s">
        <v>15764</v>
      </c>
      <c r="B6524" t="s">
        <v>4492</v>
      </c>
      <c r="C6524" t="s">
        <v>53</v>
      </c>
      <c r="D6524" t="s">
        <v>30</v>
      </c>
      <c r="E6524">
        <v>1483.46</v>
      </c>
      <c r="F6524" t="s">
        <v>23</v>
      </c>
      <c r="G6524" t="s">
        <v>24</v>
      </c>
      <c r="H6524">
        <v>9.83</v>
      </c>
      <c r="I6524">
        <v>0</v>
      </c>
      <c r="J6524" t="s">
        <v>31</v>
      </c>
      <c r="K6524">
        <v>559718</v>
      </c>
      <c r="L6524">
        <v>16</v>
      </c>
      <c r="M6524">
        <v>0</v>
      </c>
      <c r="N6524">
        <v>0</v>
      </c>
      <c r="O6524">
        <v>0</v>
      </c>
      <c r="P6524">
        <v>0</v>
      </c>
      <c r="Q6524">
        <v>0</v>
      </c>
      <c r="R6524" t="s">
        <v>15765</v>
      </c>
    </row>
    <row r="6525" spans="1:19">
      <c r="A6525" t="s">
        <v>15766</v>
      </c>
      <c r="B6525" t="s">
        <v>4552</v>
      </c>
      <c r="C6525" t="s">
        <v>29</v>
      </c>
      <c r="D6525" t="s">
        <v>30</v>
      </c>
      <c r="E6525">
        <v>399.39</v>
      </c>
      <c r="F6525" t="s">
        <v>39</v>
      </c>
      <c r="G6525" t="s">
        <v>40</v>
      </c>
      <c r="H6525">
        <v>1.35</v>
      </c>
      <c r="I6525">
        <v>0</v>
      </c>
      <c r="J6525" t="s">
        <v>25</v>
      </c>
      <c r="K6525">
        <v>504199</v>
      </c>
      <c r="L6525">
        <v>22</v>
      </c>
      <c r="M6525">
        <v>0</v>
      </c>
      <c r="N6525">
        <v>0</v>
      </c>
      <c r="O6525">
        <v>0</v>
      </c>
      <c r="P6525">
        <v>0</v>
      </c>
      <c r="Q6525">
        <v>0</v>
      </c>
      <c r="R6525" t="s">
        <v>15767</v>
      </c>
    </row>
    <row r="6526" spans="1:19">
      <c r="A6526" t="s">
        <v>15768</v>
      </c>
      <c r="B6526" t="s">
        <v>1497</v>
      </c>
      <c r="C6526" t="s">
        <v>21</v>
      </c>
      <c r="D6526" t="s">
        <v>22</v>
      </c>
      <c r="E6526">
        <v>1127.8</v>
      </c>
      <c r="F6526" t="s">
        <v>55</v>
      </c>
      <c r="G6526" t="s">
        <v>40</v>
      </c>
      <c r="H6526">
        <v>8.89</v>
      </c>
      <c r="I6526">
        <v>0</v>
      </c>
      <c r="J6526" t="s">
        <v>48</v>
      </c>
      <c r="K6526">
        <v>416182</v>
      </c>
      <c r="L6526">
        <v>25</v>
      </c>
      <c r="M6526">
        <v>0</v>
      </c>
      <c r="N6526">
        <v>0</v>
      </c>
      <c r="O6526">
        <v>0</v>
      </c>
      <c r="P6526">
        <v>0</v>
      </c>
      <c r="Q6526">
        <v>0</v>
      </c>
      <c r="R6526" t="s">
        <v>15769</v>
      </c>
    </row>
    <row r="6527" spans="1:19">
      <c r="A6527" t="s">
        <v>15770</v>
      </c>
      <c r="B6527" t="s">
        <v>3854</v>
      </c>
      <c r="C6527" t="s">
        <v>60</v>
      </c>
      <c r="D6527" t="s">
        <v>70</v>
      </c>
      <c r="E6527">
        <v>226.15</v>
      </c>
      <c r="F6527" t="s">
        <v>23</v>
      </c>
      <c r="G6527" t="s">
        <v>24</v>
      </c>
      <c r="H6527">
        <v>1.66</v>
      </c>
      <c r="I6527">
        <v>0</v>
      </c>
      <c r="J6527" t="s">
        <v>25</v>
      </c>
      <c r="K6527">
        <v>519892</v>
      </c>
      <c r="L6527">
        <v>24</v>
      </c>
      <c r="M6527">
        <v>0</v>
      </c>
      <c r="N6527">
        <v>0</v>
      </c>
      <c r="O6527">
        <v>0</v>
      </c>
      <c r="P6527">
        <v>0</v>
      </c>
      <c r="Q6527">
        <v>0</v>
      </c>
      <c r="R6527" t="s">
        <v>15771</v>
      </c>
    </row>
    <row r="6528" spans="1:19">
      <c r="A6528" t="s">
        <v>15772</v>
      </c>
      <c r="B6528" t="s">
        <v>3400</v>
      </c>
      <c r="C6528" t="s">
        <v>44</v>
      </c>
      <c r="D6528" t="s">
        <v>30</v>
      </c>
      <c r="E6528">
        <v>229.55</v>
      </c>
      <c r="F6528" t="s">
        <v>23</v>
      </c>
      <c r="G6528" t="s">
        <v>24</v>
      </c>
      <c r="H6528">
        <v>8.69</v>
      </c>
      <c r="I6528">
        <v>0</v>
      </c>
      <c r="J6528" t="s">
        <v>48</v>
      </c>
      <c r="K6528">
        <v>420096</v>
      </c>
      <c r="L6528">
        <v>23</v>
      </c>
      <c r="M6528">
        <v>0</v>
      </c>
      <c r="N6528">
        <v>0</v>
      </c>
      <c r="O6528">
        <v>0</v>
      </c>
      <c r="P6528">
        <v>0</v>
      </c>
      <c r="Q6528">
        <v>0</v>
      </c>
      <c r="R6528" t="s">
        <v>15773</v>
      </c>
    </row>
    <row r="6529" spans="1:19">
      <c r="A6529" t="s">
        <v>15774</v>
      </c>
      <c r="B6529" t="s">
        <v>13444</v>
      </c>
      <c r="C6529" t="s">
        <v>21</v>
      </c>
      <c r="D6529" t="s">
        <v>30</v>
      </c>
      <c r="E6529">
        <v>189.28</v>
      </c>
      <c r="F6529" t="s">
        <v>23</v>
      </c>
      <c r="G6529" t="s">
        <v>24</v>
      </c>
      <c r="H6529">
        <v>11.37</v>
      </c>
      <c r="I6529">
        <v>0</v>
      </c>
      <c r="J6529" t="s">
        <v>48</v>
      </c>
      <c r="K6529">
        <v>494085</v>
      </c>
      <c r="L6529">
        <v>11</v>
      </c>
      <c r="M6529">
        <v>0</v>
      </c>
      <c r="N6529">
        <v>0</v>
      </c>
      <c r="O6529">
        <v>0</v>
      </c>
      <c r="P6529">
        <v>0</v>
      </c>
      <c r="Q6529">
        <v>0</v>
      </c>
      <c r="R6529" t="s">
        <v>15775</v>
      </c>
    </row>
    <row r="6530" spans="1:19">
      <c r="A6530" t="s">
        <v>15776</v>
      </c>
      <c r="B6530" t="s">
        <v>589</v>
      </c>
      <c r="C6530" t="s">
        <v>21</v>
      </c>
      <c r="D6530" t="s">
        <v>30</v>
      </c>
      <c r="E6530">
        <v>547.41</v>
      </c>
      <c r="F6530" t="s">
        <v>23</v>
      </c>
      <c r="G6530" t="s">
        <v>24</v>
      </c>
      <c r="H6530">
        <v>0.67</v>
      </c>
      <c r="I6530">
        <v>0</v>
      </c>
      <c r="J6530" t="s">
        <v>25</v>
      </c>
      <c r="K6530">
        <v>507136</v>
      </c>
      <c r="L6530">
        <v>19</v>
      </c>
      <c r="M6530">
        <v>0</v>
      </c>
      <c r="N6530">
        <v>0</v>
      </c>
      <c r="O6530">
        <v>0</v>
      </c>
      <c r="P6530">
        <v>0</v>
      </c>
      <c r="Q6530">
        <v>0</v>
      </c>
      <c r="R6530" t="s">
        <v>15777</v>
      </c>
    </row>
    <row r="6531" spans="1:19">
      <c r="A6531" t="s">
        <v>15778</v>
      </c>
      <c r="B6531" t="s">
        <v>2033</v>
      </c>
      <c r="C6531" t="s">
        <v>21</v>
      </c>
      <c r="D6531" t="s">
        <v>22</v>
      </c>
      <c r="E6531">
        <v>153.59</v>
      </c>
      <c r="F6531" t="s">
        <v>23</v>
      </c>
      <c r="G6531" t="s">
        <v>24</v>
      </c>
      <c r="H6531">
        <v>3.85</v>
      </c>
      <c r="I6531">
        <v>0</v>
      </c>
      <c r="J6531" t="s">
        <v>25</v>
      </c>
      <c r="K6531">
        <v>468614</v>
      </c>
      <c r="L6531">
        <v>15</v>
      </c>
      <c r="M6531">
        <v>0</v>
      </c>
      <c r="N6531">
        <v>0</v>
      </c>
      <c r="O6531">
        <v>0</v>
      </c>
      <c r="P6531">
        <v>0</v>
      </c>
      <c r="Q6531">
        <v>0</v>
      </c>
      <c r="R6531" t="s">
        <v>15779</v>
      </c>
    </row>
    <row r="6532" spans="1:19">
      <c r="A6532" t="s">
        <v>15780</v>
      </c>
      <c r="B6532" t="s">
        <v>4029</v>
      </c>
      <c r="C6532" t="s">
        <v>21</v>
      </c>
      <c r="D6532" t="s">
        <v>22</v>
      </c>
      <c r="E6532">
        <v>258.08</v>
      </c>
      <c r="F6532" t="s">
        <v>23</v>
      </c>
      <c r="G6532" t="s">
        <v>24</v>
      </c>
      <c r="H6532">
        <v>9.42</v>
      </c>
      <c r="I6532">
        <v>0</v>
      </c>
      <c r="J6532" t="s">
        <v>25</v>
      </c>
      <c r="K6532">
        <v>414854</v>
      </c>
      <c r="L6532">
        <v>20</v>
      </c>
      <c r="M6532">
        <v>0</v>
      </c>
      <c r="N6532">
        <v>0</v>
      </c>
      <c r="O6532">
        <v>0</v>
      </c>
      <c r="P6532">
        <v>0</v>
      </c>
      <c r="Q6532">
        <v>0</v>
      </c>
      <c r="R6532" t="s">
        <v>15781</v>
      </c>
    </row>
    <row r="6533" spans="1:19">
      <c r="A6533" t="s">
        <v>15782</v>
      </c>
      <c r="B6533" t="s">
        <v>1044</v>
      </c>
      <c r="C6533" t="s">
        <v>35</v>
      </c>
      <c r="D6533" t="s">
        <v>22</v>
      </c>
      <c r="E6533">
        <v>1099.6300000000001</v>
      </c>
      <c r="F6533" t="s">
        <v>23</v>
      </c>
      <c r="G6533" t="s">
        <v>24</v>
      </c>
      <c r="H6533">
        <v>5.19</v>
      </c>
      <c r="I6533">
        <v>0</v>
      </c>
      <c r="J6533" t="s">
        <v>25</v>
      </c>
      <c r="K6533">
        <v>492482</v>
      </c>
      <c r="L6533">
        <v>10</v>
      </c>
      <c r="M6533">
        <v>0</v>
      </c>
      <c r="N6533">
        <v>0</v>
      </c>
      <c r="O6533">
        <v>0</v>
      </c>
      <c r="P6533">
        <v>0</v>
      </c>
      <c r="Q6533">
        <v>0</v>
      </c>
      <c r="R6533" t="s">
        <v>15783</v>
      </c>
    </row>
    <row r="6534" spans="1:19">
      <c r="A6534" t="s">
        <v>15784</v>
      </c>
      <c r="B6534" t="s">
        <v>9590</v>
      </c>
      <c r="C6534" t="s">
        <v>44</v>
      </c>
      <c r="D6534" t="s">
        <v>70</v>
      </c>
      <c r="E6534">
        <v>930.91</v>
      </c>
      <c r="F6534" t="s">
        <v>55</v>
      </c>
      <c r="G6534" t="s">
        <v>24</v>
      </c>
      <c r="H6534">
        <v>6.38</v>
      </c>
      <c r="I6534">
        <v>0</v>
      </c>
      <c r="J6534" t="s">
        <v>31</v>
      </c>
      <c r="K6534">
        <v>555676</v>
      </c>
      <c r="L6534">
        <v>15</v>
      </c>
      <c r="M6534">
        <v>0</v>
      </c>
      <c r="N6534">
        <v>0</v>
      </c>
      <c r="O6534">
        <v>0</v>
      </c>
      <c r="P6534">
        <v>0</v>
      </c>
      <c r="Q6534">
        <v>0</v>
      </c>
      <c r="R6534" t="s">
        <v>15785</v>
      </c>
      <c r="S6534" t="s">
        <v>57</v>
      </c>
    </row>
    <row r="6535" spans="1:19">
      <c r="A6535" t="s">
        <v>15786</v>
      </c>
      <c r="B6535" t="s">
        <v>34</v>
      </c>
      <c r="C6535" t="s">
        <v>128</v>
      </c>
      <c r="D6535" t="s">
        <v>70</v>
      </c>
      <c r="E6535">
        <v>39.26</v>
      </c>
      <c r="F6535" t="s">
        <v>23</v>
      </c>
      <c r="G6535" t="s">
        <v>24</v>
      </c>
      <c r="H6535">
        <v>7.94</v>
      </c>
      <c r="I6535">
        <v>0</v>
      </c>
      <c r="J6535" t="s">
        <v>25</v>
      </c>
      <c r="K6535">
        <v>537910</v>
      </c>
      <c r="L6535">
        <v>19</v>
      </c>
      <c r="M6535">
        <v>0</v>
      </c>
      <c r="N6535">
        <v>0</v>
      </c>
      <c r="O6535">
        <v>0</v>
      </c>
      <c r="P6535">
        <v>0</v>
      </c>
      <c r="Q6535">
        <v>0</v>
      </c>
      <c r="R6535" t="s">
        <v>15787</v>
      </c>
    </row>
    <row r="6536" spans="1:19">
      <c r="A6536" t="s">
        <v>15788</v>
      </c>
      <c r="B6536" t="s">
        <v>6197</v>
      </c>
      <c r="C6536" t="s">
        <v>95</v>
      </c>
      <c r="D6536" t="s">
        <v>70</v>
      </c>
      <c r="E6536">
        <v>200.81</v>
      </c>
      <c r="F6536" t="s">
        <v>23</v>
      </c>
      <c r="G6536" t="s">
        <v>24</v>
      </c>
      <c r="H6536">
        <v>3.47</v>
      </c>
      <c r="I6536">
        <v>0</v>
      </c>
      <c r="J6536" t="s">
        <v>31</v>
      </c>
      <c r="K6536">
        <v>464105</v>
      </c>
      <c r="L6536">
        <v>16</v>
      </c>
      <c r="M6536">
        <v>0</v>
      </c>
      <c r="N6536">
        <v>0</v>
      </c>
      <c r="O6536">
        <v>0</v>
      </c>
      <c r="P6536">
        <v>0</v>
      </c>
      <c r="Q6536">
        <v>0</v>
      </c>
      <c r="R6536" t="s">
        <v>15789</v>
      </c>
    </row>
    <row r="6537" spans="1:19">
      <c r="A6537" t="s">
        <v>15790</v>
      </c>
      <c r="B6537" t="s">
        <v>2825</v>
      </c>
      <c r="C6537" t="s">
        <v>35</v>
      </c>
      <c r="D6537" t="s">
        <v>22</v>
      </c>
      <c r="E6537">
        <v>158.03</v>
      </c>
      <c r="F6537" t="s">
        <v>23</v>
      </c>
      <c r="G6537" t="s">
        <v>24</v>
      </c>
      <c r="H6537">
        <v>0.8</v>
      </c>
      <c r="I6537">
        <v>0</v>
      </c>
      <c r="J6537" t="s">
        <v>31</v>
      </c>
      <c r="K6537">
        <v>545302</v>
      </c>
      <c r="L6537">
        <v>18</v>
      </c>
      <c r="M6537">
        <v>0</v>
      </c>
      <c r="N6537">
        <v>0</v>
      </c>
      <c r="O6537">
        <v>0</v>
      </c>
      <c r="P6537">
        <v>0</v>
      </c>
      <c r="Q6537">
        <v>0</v>
      </c>
      <c r="R6537" t="s">
        <v>15791</v>
      </c>
    </row>
    <row r="6538" spans="1:19">
      <c r="A6538" t="s">
        <v>15792</v>
      </c>
      <c r="B6538" t="s">
        <v>9811</v>
      </c>
      <c r="C6538" t="s">
        <v>29</v>
      </c>
      <c r="D6538" t="s">
        <v>30</v>
      </c>
      <c r="E6538">
        <v>346.19</v>
      </c>
      <c r="F6538" t="s">
        <v>39</v>
      </c>
      <c r="G6538" t="s">
        <v>40</v>
      </c>
      <c r="H6538">
        <v>8.02</v>
      </c>
      <c r="I6538">
        <v>0</v>
      </c>
      <c r="J6538" t="s">
        <v>48</v>
      </c>
      <c r="K6538">
        <v>500001</v>
      </c>
      <c r="L6538">
        <v>20</v>
      </c>
      <c r="M6538">
        <v>0</v>
      </c>
      <c r="N6538">
        <v>0</v>
      </c>
      <c r="O6538">
        <v>0</v>
      </c>
      <c r="P6538">
        <v>0</v>
      </c>
      <c r="Q6538">
        <v>0</v>
      </c>
      <c r="R6538" t="s">
        <v>15793</v>
      </c>
    </row>
    <row r="6539" spans="1:19">
      <c r="A6539" t="s">
        <v>15794</v>
      </c>
      <c r="B6539" t="s">
        <v>11351</v>
      </c>
      <c r="C6539" t="s">
        <v>53</v>
      </c>
      <c r="D6539" t="s">
        <v>30</v>
      </c>
      <c r="E6539">
        <v>1018.27</v>
      </c>
      <c r="F6539" t="s">
        <v>23</v>
      </c>
      <c r="G6539" t="s">
        <v>24</v>
      </c>
      <c r="H6539">
        <v>9.65</v>
      </c>
      <c r="I6539">
        <v>0</v>
      </c>
      <c r="J6539" t="s">
        <v>25</v>
      </c>
      <c r="K6539">
        <v>535304</v>
      </c>
      <c r="L6539">
        <v>14</v>
      </c>
      <c r="M6539">
        <v>0</v>
      </c>
      <c r="N6539">
        <v>0</v>
      </c>
      <c r="O6539">
        <v>0</v>
      </c>
      <c r="P6539">
        <v>0</v>
      </c>
      <c r="Q6539">
        <v>0</v>
      </c>
      <c r="R6539" t="s">
        <v>15795</v>
      </c>
    </row>
    <row r="6540" spans="1:19">
      <c r="A6540" t="s">
        <v>15796</v>
      </c>
      <c r="B6540" t="s">
        <v>334</v>
      </c>
      <c r="C6540" t="s">
        <v>44</v>
      </c>
      <c r="D6540" t="s">
        <v>30</v>
      </c>
      <c r="E6540">
        <v>109.94</v>
      </c>
      <c r="F6540" t="s">
        <v>23</v>
      </c>
      <c r="G6540" t="s">
        <v>24</v>
      </c>
      <c r="H6540">
        <v>3.33</v>
      </c>
      <c r="I6540">
        <v>0</v>
      </c>
      <c r="J6540" t="s">
        <v>48</v>
      </c>
      <c r="K6540">
        <v>507416</v>
      </c>
      <c r="L6540">
        <v>47</v>
      </c>
      <c r="M6540">
        <v>0</v>
      </c>
      <c r="N6540">
        <v>1</v>
      </c>
      <c r="O6540">
        <v>0</v>
      </c>
      <c r="P6540">
        <v>0</v>
      </c>
      <c r="Q6540">
        <v>0</v>
      </c>
      <c r="R6540" t="s">
        <v>15797</v>
      </c>
    </row>
    <row r="6541" spans="1:19">
      <c r="A6541" t="s">
        <v>15798</v>
      </c>
      <c r="B6541" t="s">
        <v>10560</v>
      </c>
      <c r="C6541" t="s">
        <v>53</v>
      </c>
      <c r="D6541" t="s">
        <v>70</v>
      </c>
      <c r="E6541">
        <v>742.62</v>
      </c>
      <c r="F6541" t="s">
        <v>23</v>
      </c>
      <c r="G6541" t="s">
        <v>24</v>
      </c>
      <c r="H6541">
        <v>1.67</v>
      </c>
      <c r="I6541">
        <v>0</v>
      </c>
      <c r="J6541" t="s">
        <v>144</v>
      </c>
      <c r="K6541">
        <v>534026</v>
      </c>
      <c r="L6541">
        <v>39</v>
      </c>
      <c r="M6541">
        <v>0</v>
      </c>
      <c r="N6541">
        <v>1</v>
      </c>
      <c r="O6541">
        <v>0</v>
      </c>
      <c r="P6541">
        <v>0</v>
      </c>
      <c r="Q6541">
        <v>0</v>
      </c>
      <c r="R6541" t="s">
        <v>15799</v>
      </c>
    </row>
    <row r="6542" spans="1:19">
      <c r="A6542" t="s">
        <v>15800</v>
      </c>
      <c r="B6542" t="s">
        <v>10835</v>
      </c>
      <c r="C6542" t="s">
        <v>29</v>
      </c>
      <c r="D6542" t="s">
        <v>30</v>
      </c>
      <c r="E6542">
        <v>173.77</v>
      </c>
      <c r="F6542" t="s">
        <v>23</v>
      </c>
      <c r="G6542" t="s">
        <v>24</v>
      </c>
      <c r="H6542">
        <v>3.67</v>
      </c>
      <c r="I6542">
        <v>0</v>
      </c>
      <c r="J6542" t="s">
        <v>48</v>
      </c>
      <c r="K6542">
        <v>458738</v>
      </c>
      <c r="L6542">
        <v>11</v>
      </c>
      <c r="M6542">
        <v>0</v>
      </c>
      <c r="N6542">
        <v>0</v>
      </c>
      <c r="O6542">
        <v>0</v>
      </c>
      <c r="P6542">
        <v>0</v>
      </c>
      <c r="Q6542">
        <v>0</v>
      </c>
      <c r="R6542" t="s">
        <v>15801</v>
      </c>
    </row>
    <row r="6543" spans="1:19">
      <c r="A6543" t="s">
        <v>15802</v>
      </c>
      <c r="B6543" t="s">
        <v>4864</v>
      </c>
      <c r="C6543" t="s">
        <v>35</v>
      </c>
      <c r="D6543" t="s">
        <v>22</v>
      </c>
      <c r="E6543">
        <v>561.07000000000005</v>
      </c>
      <c r="F6543" t="s">
        <v>23</v>
      </c>
      <c r="G6543" t="s">
        <v>24</v>
      </c>
      <c r="H6543">
        <v>6.75</v>
      </c>
      <c r="I6543">
        <v>0</v>
      </c>
      <c r="J6543" t="s">
        <v>31</v>
      </c>
      <c r="K6543">
        <v>505274</v>
      </c>
      <c r="L6543">
        <v>45</v>
      </c>
      <c r="M6543">
        <v>0</v>
      </c>
      <c r="N6543">
        <v>0</v>
      </c>
      <c r="O6543">
        <v>0</v>
      </c>
      <c r="P6543">
        <v>1</v>
      </c>
      <c r="Q6543">
        <v>0</v>
      </c>
      <c r="R6543" t="s">
        <v>15803</v>
      </c>
    </row>
    <row r="6544" spans="1:19">
      <c r="A6544" t="s">
        <v>15804</v>
      </c>
      <c r="B6544" t="s">
        <v>4734</v>
      </c>
      <c r="C6544" t="s">
        <v>35</v>
      </c>
      <c r="D6544" t="s">
        <v>22</v>
      </c>
      <c r="E6544">
        <v>252.54</v>
      </c>
      <c r="F6544" t="s">
        <v>55</v>
      </c>
      <c r="G6544" t="s">
        <v>24</v>
      </c>
      <c r="H6544">
        <v>5.58</v>
      </c>
      <c r="I6544">
        <v>0</v>
      </c>
      <c r="J6544" t="s">
        <v>31</v>
      </c>
      <c r="K6544">
        <v>416109</v>
      </c>
      <c r="L6544">
        <v>18</v>
      </c>
      <c r="M6544">
        <v>0</v>
      </c>
      <c r="N6544">
        <v>0</v>
      </c>
      <c r="O6544">
        <v>0</v>
      </c>
      <c r="P6544">
        <v>0</v>
      </c>
      <c r="Q6544">
        <v>0</v>
      </c>
      <c r="R6544" t="s">
        <v>15805</v>
      </c>
      <c r="S6544" t="s">
        <v>57</v>
      </c>
    </row>
    <row r="6545" spans="1:19">
      <c r="A6545" t="s">
        <v>15806</v>
      </c>
      <c r="B6545" t="s">
        <v>10669</v>
      </c>
      <c r="C6545" t="s">
        <v>44</v>
      </c>
      <c r="D6545" t="s">
        <v>30</v>
      </c>
      <c r="E6545">
        <v>898.24</v>
      </c>
      <c r="F6545" t="s">
        <v>23</v>
      </c>
      <c r="G6545" t="s">
        <v>24</v>
      </c>
      <c r="H6545">
        <v>5.66</v>
      </c>
      <c r="I6545">
        <v>0</v>
      </c>
      <c r="J6545" t="s">
        <v>31</v>
      </c>
      <c r="K6545">
        <v>477711</v>
      </c>
      <c r="L6545">
        <v>47</v>
      </c>
      <c r="M6545">
        <v>0</v>
      </c>
      <c r="N6545">
        <v>1</v>
      </c>
      <c r="O6545">
        <v>0</v>
      </c>
      <c r="P6545">
        <v>0</v>
      </c>
      <c r="Q6545">
        <v>0</v>
      </c>
      <c r="R6545" t="s">
        <v>15807</v>
      </c>
    </row>
    <row r="6546" spans="1:19">
      <c r="A6546" t="s">
        <v>15808</v>
      </c>
      <c r="B6546" t="s">
        <v>10313</v>
      </c>
      <c r="C6546" t="s">
        <v>44</v>
      </c>
      <c r="D6546" t="s">
        <v>70</v>
      </c>
      <c r="E6546">
        <v>1570.66</v>
      </c>
      <c r="F6546" t="s">
        <v>23</v>
      </c>
      <c r="G6546" t="s">
        <v>24</v>
      </c>
      <c r="H6546">
        <v>8.35</v>
      </c>
      <c r="I6546">
        <v>0</v>
      </c>
      <c r="J6546" t="s">
        <v>144</v>
      </c>
      <c r="K6546">
        <v>441770</v>
      </c>
      <c r="L6546">
        <v>15</v>
      </c>
      <c r="M6546">
        <v>0</v>
      </c>
      <c r="N6546">
        <v>0</v>
      </c>
      <c r="O6546">
        <v>0</v>
      </c>
      <c r="P6546">
        <v>0</v>
      </c>
      <c r="Q6546">
        <v>0</v>
      </c>
      <c r="R6546" t="s">
        <v>15809</v>
      </c>
    </row>
    <row r="6547" spans="1:19">
      <c r="A6547" t="s">
        <v>15810</v>
      </c>
      <c r="B6547" t="s">
        <v>9142</v>
      </c>
      <c r="C6547" t="s">
        <v>121</v>
      </c>
      <c r="D6547" t="s">
        <v>70</v>
      </c>
      <c r="E6547">
        <v>1199.81</v>
      </c>
      <c r="F6547" t="s">
        <v>23</v>
      </c>
      <c r="G6547" t="s">
        <v>24</v>
      </c>
      <c r="H6547">
        <v>3.72</v>
      </c>
      <c r="I6547">
        <v>0</v>
      </c>
      <c r="J6547" t="s">
        <v>48</v>
      </c>
      <c r="K6547">
        <v>448863</v>
      </c>
      <c r="L6547">
        <v>15</v>
      </c>
      <c r="M6547">
        <v>0</v>
      </c>
      <c r="N6547">
        <v>0</v>
      </c>
      <c r="O6547">
        <v>0</v>
      </c>
      <c r="P6547">
        <v>0</v>
      </c>
      <c r="Q6547">
        <v>0</v>
      </c>
      <c r="R6547" t="s">
        <v>15811</v>
      </c>
    </row>
    <row r="6548" spans="1:19">
      <c r="A6548" t="s">
        <v>15812</v>
      </c>
      <c r="B6548" t="s">
        <v>2938</v>
      </c>
      <c r="C6548" t="s">
        <v>44</v>
      </c>
      <c r="D6548" t="s">
        <v>70</v>
      </c>
      <c r="E6548">
        <v>478.9</v>
      </c>
      <c r="F6548" t="s">
        <v>55</v>
      </c>
      <c r="G6548" t="s">
        <v>40</v>
      </c>
      <c r="H6548">
        <v>10.039999999999999</v>
      </c>
      <c r="I6548">
        <v>0</v>
      </c>
      <c r="J6548" t="s">
        <v>48</v>
      </c>
      <c r="K6548">
        <v>547583</v>
      </c>
      <c r="L6548">
        <v>44</v>
      </c>
      <c r="M6548">
        <v>0</v>
      </c>
      <c r="N6548">
        <v>0</v>
      </c>
      <c r="O6548">
        <v>0</v>
      </c>
      <c r="P6548">
        <v>1</v>
      </c>
      <c r="Q6548">
        <v>0</v>
      </c>
      <c r="R6548" t="s">
        <v>15813</v>
      </c>
    </row>
    <row r="6549" spans="1:19">
      <c r="A6549" t="s">
        <v>15814</v>
      </c>
      <c r="B6549" t="s">
        <v>4487</v>
      </c>
      <c r="C6549" t="s">
        <v>35</v>
      </c>
      <c r="D6549" t="s">
        <v>70</v>
      </c>
      <c r="E6549">
        <v>622.99</v>
      </c>
      <c r="F6549" t="s">
        <v>39</v>
      </c>
      <c r="G6549" t="s">
        <v>24</v>
      </c>
      <c r="H6549">
        <v>2.2000000000000002</v>
      </c>
      <c r="I6549">
        <v>0</v>
      </c>
      <c r="J6549" t="s">
        <v>25</v>
      </c>
      <c r="K6549">
        <v>552280</v>
      </c>
      <c r="L6549">
        <v>49</v>
      </c>
      <c r="M6549">
        <v>1</v>
      </c>
      <c r="N6549">
        <v>0</v>
      </c>
      <c r="O6549">
        <v>0</v>
      </c>
      <c r="P6549">
        <v>0</v>
      </c>
      <c r="Q6549">
        <v>1</v>
      </c>
      <c r="R6549" t="s">
        <v>15815</v>
      </c>
      <c r="S6549" t="s">
        <v>50</v>
      </c>
    </row>
    <row r="6550" spans="1:19">
      <c r="A6550" t="s">
        <v>15816</v>
      </c>
      <c r="B6550" t="s">
        <v>13076</v>
      </c>
      <c r="C6550" t="s">
        <v>44</v>
      </c>
      <c r="D6550" t="s">
        <v>22</v>
      </c>
      <c r="E6550">
        <v>616.91</v>
      </c>
      <c r="F6550" t="s">
        <v>23</v>
      </c>
      <c r="G6550" t="s">
        <v>24</v>
      </c>
      <c r="H6550">
        <v>11.38</v>
      </c>
      <c r="I6550">
        <v>0</v>
      </c>
      <c r="J6550" t="s">
        <v>31</v>
      </c>
      <c r="K6550">
        <v>484635</v>
      </c>
      <c r="L6550">
        <v>30</v>
      </c>
      <c r="M6550">
        <v>0</v>
      </c>
      <c r="N6550">
        <v>0</v>
      </c>
      <c r="O6550">
        <v>0</v>
      </c>
      <c r="P6550">
        <v>1</v>
      </c>
      <c r="Q6550">
        <v>0</v>
      </c>
      <c r="R6550" t="s">
        <v>15817</v>
      </c>
    </row>
    <row r="6551" spans="1:19">
      <c r="A6551" t="s">
        <v>15818</v>
      </c>
      <c r="B6551" t="s">
        <v>1822</v>
      </c>
      <c r="C6551" t="s">
        <v>44</v>
      </c>
      <c r="D6551" t="s">
        <v>30</v>
      </c>
      <c r="E6551">
        <v>1682.43</v>
      </c>
      <c r="F6551" t="s">
        <v>23</v>
      </c>
      <c r="G6551" t="s">
        <v>24</v>
      </c>
      <c r="H6551">
        <v>6.35</v>
      </c>
      <c r="I6551">
        <v>0</v>
      </c>
      <c r="J6551" t="s">
        <v>31</v>
      </c>
      <c r="K6551">
        <v>439735</v>
      </c>
      <c r="L6551">
        <v>67</v>
      </c>
      <c r="M6551">
        <v>0</v>
      </c>
      <c r="N6551">
        <v>1</v>
      </c>
      <c r="O6551">
        <v>0</v>
      </c>
      <c r="P6551">
        <v>1</v>
      </c>
      <c r="Q6551">
        <v>0</v>
      </c>
      <c r="R6551" t="s">
        <v>15819</v>
      </c>
    </row>
    <row r="6552" spans="1:19">
      <c r="A6552" t="s">
        <v>15820</v>
      </c>
      <c r="B6552" t="s">
        <v>15821</v>
      </c>
      <c r="C6552" t="s">
        <v>121</v>
      </c>
      <c r="D6552" t="s">
        <v>30</v>
      </c>
      <c r="E6552">
        <v>170.71</v>
      </c>
      <c r="F6552" t="s">
        <v>23</v>
      </c>
      <c r="G6552" t="s">
        <v>24</v>
      </c>
      <c r="H6552">
        <v>10.5</v>
      </c>
      <c r="I6552">
        <v>0</v>
      </c>
      <c r="J6552" t="s">
        <v>144</v>
      </c>
      <c r="K6552">
        <v>552134</v>
      </c>
      <c r="L6552">
        <v>18</v>
      </c>
      <c r="M6552">
        <v>0</v>
      </c>
      <c r="N6552">
        <v>0</v>
      </c>
      <c r="O6552">
        <v>0</v>
      </c>
      <c r="P6552">
        <v>0</v>
      </c>
      <c r="Q6552">
        <v>0</v>
      </c>
      <c r="R6552" t="s">
        <v>15822</v>
      </c>
    </row>
    <row r="6553" spans="1:19">
      <c r="A6553" t="s">
        <v>15823</v>
      </c>
      <c r="B6553" t="s">
        <v>2987</v>
      </c>
      <c r="C6553" t="s">
        <v>44</v>
      </c>
      <c r="D6553" t="s">
        <v>30</v>
      </c>
      <c r="E6553">
        <v>807.89</v>
      </c>
      <c r="F6553" t="s">
        <v>23</v>
      </c>
      <c r="G6553" t="s">
        <v>24</v>
      </c>
      <c r="H6553">
        <v>2.97</v>
      </c>
      <c r="I6553">
        <v>0</v>
      </c>
      <c r="J6553" t="s">
        <v>25</v>
      </c>
      <c r="K6553">
        <v>474021</v>
      </c>
      <c r="L6553">
        <v>25</v>
      </c>
      <c r="M6553">
        <v>0</v>
      </c>
      <c r="N6553">
        <v>0</v>
      </c>
      <c r="O6553">
        <v>0</v>
      </c>
      <c r="P6553">
        <v>0</v>
      </c>
      <c r="Q6553">
        <v>0</v>
      </c>
      <c r="R6553" t="s">
        <v>15824</v>
      </c>
    </row>
    <row r="6554" spans="1:19">
      <c r="A6554" t="s">
        <v>15825</v>
      </c>
      <c r="B6554" t="s">
        <v>13083</v>
      </c>
      <c r="C6554" t="s">
        <v>60</v>
      </c>
      <c r="D6554" t="s">
        <v>30</v>
      </c>
      <c r="E6554">
        <v>212.43</v>
      </c>
      <c r="F6554" t="s">
        <v>23</v>
      </c>
      <c r="G6554" t="s">
        <v>24</v>
      </c>
      <c r="H6554">
        <v>9.82</v>
      </c>
      <c r="I6554">
        <v>0</v>
      </c>
      <c r="J6554" t="s">
        <v>48</v>
      </c>
      <c r="K6554">
        <v>454031</v>
      </c>
      <c r="L6554">
        <v>16</v>
      </c>
      <c r="M6554">
        <v>0</v>
      </c>
      <c r="N6554">
        <v>0</v>
      </c>
      <c r="O6554">
        <v>0</v>
      </c>
      <c r="P6554">
        <v>0</v>
      </c>
      <c r="Q6554">
        <v>0</v>
      </c>
      <c r="R6554" t="s">
        <v>15826</v>
      </c>
    </row>
    <row r="6555" spans="1:19">
      <c r="A6555" t="s">
        <v>15827</v>
      </c>
      <c r="B6555" t="s">
        <v>4680</v>
      </c>
      <c r="C6555" t="s">
        <v>21</v>
      </c>
      <c r="D6555" t="s">
        <v>22</v>
      </c>
      <c r="E6555">
        <v>333.65</v>
      </c>
      <c r="F6555" t="s">
        <v>23</v>
      </c>
      <c r="G6555" t="s">
        <v>24</v>
      </c>
      <c r="H6555">
        <v>1.63</v>
      </c>
      <c r="I6555">
        <v>0</v>
      </c>
      <c r="J6555" t="s">
        <v>31</v>
      </c>
      <c r="K6555">
        <v>458888</v>
      </c>
      <c r="L6555">
        <v>17</v>
      </c>
      <c r="M6555">
        <v>0</v>
      </c>
      <c r="N6555">
        <v>0</v>
      </c>
      <c r="O6555">
        <v>0</v>
      </c>
      <c r="P6555">
        <v>0</v>
      </c>
      <c r="Q6555">
        <v>0</v>
      </c>
      <c r="R6555" t="s">
        <v>15828</v>
      </c>
    </row>
    <row r="6556" spans="1:19">
      <c r="A6556" t="s">
        <v>15829</v>
      </c>
      <c r="B6556" t="s">
        <v>3979</v>
      </c>
      <c r="C6556" t="s">
        <v>35</v>
      </c>
      <c r="D6556" t="s">
        <v>22</v>
      </c>
      <c r="E6556">
        <v>224.25</v>
      </c>
      <c r="F6556" t="s">
        <v>23</v>
      </c>
      <c r="G6556" t="s">
        <v>24</v>
      </c>
      <c r="H6556">
        <v>5.52</v>
      </c>
      <c r="I6556">
        <v>0</v>
      </c>
      <c r="J6556" t="s">
        <v>48</v>
      </c>
      <c r="K6556">
        <v>443419</v>
      </c>
      <c r="L6556">
        <v>17</v>
      </c>
      <c r="M6556">
        <v>0</v>
      </c>
      <c r="N6556">
        <v>0</v>
      </c>
      <c r="O6556">
        <v>0</v>
      </c>
      <c r="P6556">
        <v>0</v>
      </c>
      <c r="Q6556">
        <v>0</v>
      </c>
      <c r="R6556" t="s">
        <v>15830</v>
      </c>
    </row>
    <row r="6557" spans="1:19">
      <c r="A6557" t="s">
        <v>15831</v>
      </c>
      <c r="B6557" t="s">
        <v>3202</v>
      </c>
      <c r="C6557" t="s">
        <v>44</v>
      </c>
      <c r="D6557" t="s">
        <v>30</v>
      </c>
      <c r="E6557">
        <v>472.3</v>
      </c>
      <c r="F6557" t="s">
        <v>23</v>
      </c>
      <c r="G6557" t="s">
        <v>24</v>
      </c>
      <c r="H6557">
        <v>1.44</v>
      </c>
      <c r="I6557">
        <v>0</v>
      </c>
      <c r="J6557" t="s">
        <v>144</v>
      </c>
      <c r="K6557">
        <v>459388</v>
      </c>
      <c r="L6557">
        <v>25</v>
      </c>
      <c r="M6557">
        <v>0</v>
      </c>
      <c r="N6557">
        <v>0</v>
      </c>
      <c r="O6557">
        <v>0</v>
      </c>
      <c r="P6557">
        <v>0</v>
      </c>
      <c r="Q6557">
        <v>0</v>
      </c>
      <c r="R6557" t="s">
        <v>15832</v>
      </c>
    </row>
    <row r="6558" spans="1:19">
      <c r="A6558" t="s">
        <v>15833</v>
      </c>
      <c r="B6558" t="s">
        <v>4075</v>
      </c>
      <c r="C6558" t="s">
        <v>44</v>
      </c>
      <c r="D6558" t="s">
        <v>54</v>
      </c>
      <c r="E6558">
        <v>292.86</v>
      </c>
      <c r="F6558" t="s">
        <v>39</v>
      </c>
      <c r="G6558" t="s">
        <v>40</v>
      </c>
      <c r="H6558">
        <v>11.78</v>
      </c>
      <c r="I6558">
        <v>0</v>
      </c>
      <c r="J6558" t="s">
        <v>31</v>
      </c>
      <c r="K6558">
        <v>439572</v>
      </c>
      <c r="L6558">
        <v>20</v>
      </c>
      <c r="M6558">
        <v>0</v>
      </c>
      <c r="N6558">
        <v>0</v>
      </c>
      <c r="O6558">
        <v>0</v>
      </c>
      <c r="P6558">
        <v>0</v>
      </c>
      <c r="Q6558">
        <v>0</v>
      </c>
      <c r="R6558" t="s">
        <v>15834</v>
      </c>
    </row>
    <row r="6559" spans="1:19">
      <c r="A6559" t="s">
        <v>15835</v>
      </c>
      <c r="B6559" t="s">
        <v>2984</v>
      </c>
      <c r="C6559" t="s">
        <v>21</v>
      </c>
      <c r="D6559" t="s">
        <v>22</v>
      </c>
      <c r="E6559">
        <v>214.65</v>
      </c>
      <c r="F6559" t="s">
        <v>23</v>
      </c>
      <c r="G6559" t="s">
        <v>24</v>
      </c>
      <c r="H6559">
        <v>5.88</v>
      </c>
      <c r="I6559">
        <v>0</v>
      </c>
      <c r="J6559" t="s">
        <v>25</v>
      </c>
      <c r="K6559">
        <v>494025</v>
      </c>
      <c r="L6559">
        <v>24</v>
      </c>
      <c r="M6559">
        <v>0</v>
      </c>
      <c r="N6559">
        <v>0</v>
      </c>
      <c r="O6559">
        <v>0</v>
      </c>
      <c r="P6559">
        <v>0</v>
      </c>
      <c r="Q6559">
        <v>0</v>
      </c>
      <c r="R6559" t="s">
        <v>15836</v>
      </c>
    </row>
    <row r="6560" spans="1:19">
      <c r="A6560" t="s">
        <v>15837</v>
      </c>
      <c r="B6560" t="s">
        <v>8283</v>
      </c>
      <c r="C6560" t="s">
        <v>44</v>
      </c>
      <c r="D6560" t="s">
        <v>22</v>
      </c>
      <c r="E6560">
        <v>1365.9</v>
      </c>
      <c r="F6560" t="s">
        <v>23</v>
      </c>
      <c r="G6560" t="s">
        <v>24</v>
      </c>
      <c r="H6560">
        <v>9.5</v>
      </c>
      <c r="I6560">
        <v>0</v>
      </c>
      <c r="J6560" t="s">
        <v>25</v>
      </c>
      <c r="K6560">
        <v>400453</v>
      </c>
      <c r="L6560">
        <v>21</v>
      </c>
      <c r="M6560">
        <v>0</v>
      </c>
      <c r="N6560">
        <v>0</v>
      </c>
      <c r="O6560">
        <v>0</v>
      </c>
      <c r="P6560">
        <v>0</v>
      </c>
      <c r="Q6560">
        <v>0</v>
      </c>
      <c r="R6560" t="s">
        <v>15838</v>
      </c>
    </row>
    <row r="6561" spans="1:19">
      <c r="A6561" t="s">
        <v>15839</v>
      </c>
      <c r="B6561" t="s">
        <v>7571</v>
      </c>
      <c r="C6561" t="s">
        <v>53</v>
      </c>
      <c r="D6561" t="s">
        <v>22</v>
      </c>
      <c r="E6561">
        <v>130.69</v>
      </c>
      <c r="F6561" t="s">
        <v>23</v>
      </c>
      <c r="G6561" t="s">
        <v>24</v>
      </c>
      <c r="H6561">
        <v>8.41</v>
      </c>
      <c r="I6561">
        <v>0</v>
      </c>
      <c r="J6561" t="s">
        <v>31</v>
      </c>
      <c r="K6561">
        <v>550466</v>
      </c>
      <c r="L6561">
        <v>14</v>
      </c>
      <c r="M6561">
        <v>0</v>
      </c>
      <c r="N6561">
        <v>0</v>
      </c>
      <c r="O6561">
        <v>0</v>
      </c>
      <c r="P6561">
        <v>0</v>
      </c>
      <c r="Q6561">
        <v>0</v>
      </c>
      <c r="R6561" t="s">
        <v>15840</v>
      </c>
    </row>
    <row r="6562" spans="1:19">
      <c r="A6562" t="s">
        <v>15841</v>
      </c>
      <c r="B6562" t="s">
        <v>240</v>
      </c>
      <c r="C6562" t="s">
        <v>35</v>
      </c>
      <c r="D6562" t="s">
        <v>70</v>
      </c>
      <c r="E6562">
        <v>2247.2199999999998</v>
      </c>
      <c r="F6562" t="s">
        <v>23</v>
      </c>
      <c r="G6562" t="s">
        <v>24</v>
      </c>
      <c r="H6562">
        <v>2.66</v>
      </c>
      <c r="I6562">
        <v>0</v>
      </c>
      <c r="J6562" t="s">
        <v>25</v>
      </c>
      <c r="K6562">
        <v>475138</v>
      </c>
      <c r="L6562">
        <v>47</v>
      </c>
      <c r="M6562">
        <v>0</v>
      </c>
      <c r="N6562">
        <v>1</v>
      </c>
      <c r="O6562">
        <v>0</v>
      </c>
      <c r="P6562">
        <v>0</v>
      </c>
      <c r="Q6562">
        <v>0</v>
      </c>
      <c r="R6562" t="s">
        <v>15842</v>
      </c>
    </row>
    <row r="6563" spans="1:19">
      <c r="A6563" t="s">
        <v>15843</v>
      </c>
      <c r="B6563" t="s">
        <v>15844</v>
      </c>
      <c r="C6563" t="s">
        <v>21</v>
      </c>
      <c r="D6563" t="s">
        <v>30</v>
      </c>
      <c r="E6563">
        <v>232.72</v>
      </c>
      <c r="F6563" t="s">
        <v>23</v>
      </c>
      <c r="G6563" t="s">
        <v>24</v>
      </c>
      <c r="H6563">
        <v>9.9499999999999993</v>
      </c>
      <c r="I6563">
        <v>0</v>
      </c>
      <c r="J6563" t="s">
        <v>25</v>
      </c>
      <c r="K6563">
        <v>483843</v>
      </c>
      <c r="L6563">
        <v>10</v>
      </c>
      <c r="M6563">
        <v>0</v>
      </c>
      <c r="N6563">
        <v>0</v>
      </c>
      <c r="O6563">
        <v>0</v>
      </c>
      <c r="P6563">
        <v>0</v>
      </c>
      <c r="Q6563">
        <v>0</v>
      </c>
      <c r="R6563" t="s">
        <v>15845</v>
      </c>
    </row>
    <row r="6564" spans="1:19">
      <c r="A6564" t="s">
        <v>15846</v>
      </c>
      <c r="B6564" t="s">
        <v>5689</v>
      </c>
      <c r="C6564" t="s">
        <v>44</v>
      </c>
      <c r="D6564" t="s">
        <v>22</v>
      </c>
      <c r="E6564">
        <v>200.87</v>
      </c>
      <c r="F6564" t="s">
        <v>23</v>
      </c>
      <c r="G6564" t="s">
        <v>24</v>
      </c>
      <c r="H6564">
        <v>1.46</v>
      </c>
      <c r="I6564">
        <v>0</v>
      </c>
      <c r="J6564" t="s">
        <v>48</v>
      </c>
      <c r="K6564">
        <v>473280</v>
      </c>
      <c r="L6564">
        <v>22</v>
      </c>
      <c r="M6564">
        <v>0</v>
      </c>
      <c r="N6564">
        <v>0</v>
      </c>
      <c r="O6564">
        <v>0</v>
      </c>
      <c r="P6564">
        <v>0</v>
      </c>
      <c r="Q6564">
        <v>0</v>
      </c>
      <c r="R6564" t="s">
        <v>15847</v>
      </c>
    </row>
    <row r="6565" spans="1:19">
      <c r="A6565" t="s">
        <v>15848</v>
      </c>
      <c r="B6565" t="s">
        <v>5564</v>
      </c>
      <c r="C6565" t="s">
        <v>60</v>
      </c>
      <c r="D6565" t="s">
        <v>22</v>
      </c>
      <c r="E6565">
        <v>426.76</v>
      </c>
      <c r="F6565" t="s">
        <v>23</v>
      </c>
      <c r="G6565" t="s">
        <v>24</v>
      </c>
      <c r="H6565">
        <v>4.01</v>
      </c>
      <c r="I6565">
        <v>0</v>
      </c>
      <c r="J6565" t="s">
        <v>31</v>
      </c>
      <c r="K6565">
        <v>485468</v>
      </c>
      <c r="L6565">
        <v>51</v>
      </c>
      <c r="M6565">
        <v>0</v>
      </c>
      <c r="N6565">
        <v>0</v>
      </c>
      <c r="O6565">
        <v>1</v>
      </c>
      <c r="P6565">
        <v>0</v>
      </c>
      <c r="Q6565">
        <v>0</v>
      </c>
      <c r="R6565" t="s">
        <v>15849</v>
      </c>
    </row>
    <row r="6566" spans="1:19">
      <c r="A6566" t="s">
        <v>15850</v>
      </c>
      <c r="B6566" t="s">
        <v>885</v>
      </c>
      <c r="C6566" t="s">
        <v>35</v>
      </c>
      <c r="D6566" t="s">
        <v>30</v>
      </c>
      <c r="E6566">
        <v>76.59</v>
      </c>
      <c r="F6566" t="s">
        <v>23</v>
      </c>
      <c r="G6566" t="s">
        <v>24</v>
      </c>
      <c r="H6566">
        <v>5.57</v>
      </c>
      <c r="I6566">
        <v>0</v>
      </c>
      <c r="J6566" t="s">
        <v>31</v>
      </c>
      <c r="K6566">
        <v>464359</v>
      </c>
      <c r="L6566">
        <v>18</v>
      </c>
      <c r="M6566">
        <v>0</v>
      </c>
      <c r="N6566">
        <v>0</v>
      </c>
      <c r="O6566">
        <v>0</v>
      </c>
      <c r="P6566">
        <v>0</v>
      </c>
      <c r="Q6566">
        <v>0</v>
      </c>
      <c r="R6566" t="s">
        <v>15851</v>
      </c>
    </row>
    <row r="6567" spans="1:19">
      <c r="A6567" t="s">
        <v>15852</v>
      </c>
      <c r="B6567" t="s">
        <v>13920</v>
      </c>
      <c r="C6567" t="s">
        <v>29</v>
      </c>
      <c r="D6567" t="s">
        <v>54</v>
      </c>
      <c r="E6567">
        <v>305.92</v>
      </c>
      <c r="F6567" t="s">
        <v>39</v>
      </c>
      <c r="G6567" t="s">
        <v>40</v>
      </c>
      <c r="H6567">
        <v>18.18</v>
      </c>
      <c r="I6567">
        <v>0</v>
      </c>
      <c r="J6567" t="s">
        <v>48</v>
      </c>
      <c r="K6567">
        <v>431525</v>
      </c>
      <c r="L6567">
        <v>19</v>
      </c>
      <c r="M6567">
        <v>0</v>
      </c>
      <c r="N6567">
        <v>0</v>
      </c>
      <c r="O6567">
        <v>0</v>
      </c>
      <c r="P6567">
        <v>0</v>
      </c>
      <c r="Q6567">
        <v>0</v>
      </c>
      <c r="R6567" t="s">
        <v>15853</v>
      </c>
    </row>
    <row r="6568" spans="1:19">
      <c r="A6568" t="s">
        <v>15854</v>
      </c>
      <c r="B6568" t="s">
        <v>1004</v>
      </c>
      <c r="C6568" t="s">
        <v>35</v>
      </c>
      <c r="D6568" t="s">
        <v>22</v>
      </c>
      <c r="E6568">
        <v>388.91</v>
      </c>
      <c r="F6568" t="s">
        <v>23</v>
      </c>
      <c r="G6568" t="s">
        <v>24</v>
      </c>
      <c r="H6568">
        <v>4.5</v>
      </c>
      <c r="I6568">
        <v>0</v>
      </c>
      <c r="J6568" t="s">
        <v>31</v>
      </c>
      <c r="K6568">
        <v>446509</v>
      </c>
      <c r="L6568">
        <v>23</v>
      </c>
      <c r="M6568">
        <v>0</v>
      </c>
      <c r="N6568">
        <v>0</v>
      </c>
      <c r="O6568">
        <v>0</v>
      </c>
      <c r="P6568">
        <v>0</v>
      </c>
      <c r="Q6568">
        <v>0</v>
      </c>
      <c r="R6568" t="s">
        <v>15855</v>
      </c>
    </row>
    <row r="6569" spans="1:19">
      <c r="A6569" t="s">
        <v>15856</v>
      </c>
      <c r="B6569" t="s">
        <v>2750</v>
      </c>
      <c r="C6569" t="s">
        <v>35</v>
      </c>
      <c r="D6569" t="s">
        <v>22</v>
      </c>
      <c r="E6569">
        <v>952.91</v>
      </c>
      <c r="F6569" t="s">
        <v>55</v>
      </c>
      <c r="G6569" t="s">
        <v>24</v>
      </c>
      <c r="H6569">
        <v>5.97</v>
      </c>
      <c r="I6569">
        <v>0</v>
      </c>
      <c r="J6569" t="s">
        <v>25</v>
      </c>
      <c r="K6569">
        <v>550485</v>
      </c>
      <c r="L6569">
        <v>12</v>
      </c>
      <c r="M6569">
        <v>0</v>
      </c>
      <c r="N6569">
        <v>0</v>
      </c>
      <c r="O6569">
        <v>0</v>
      </c>
      <c r="P6569">
        <v>0</v>
      </c>
      <c r="Q6569">
        <v>0</v>
      </c>
      <c r="R6569" t="s">
        <v>15857</v>
      </c>
      <c r="S6569" t="s">
        <v>57</v>
      </c>
    </row>
    <row r="6570" spans="1:19">
      <c r="A6570" t="s">
        <v>15858</v>
      </c>
      <c r="B6570" t="s">
        <v>15859</v>
      </c>
      <c r="C6570" t="s">
        <v>44</v>
      </c>
      <c r="D6570" t="s">
        <v>22</v>
      </c>
      <c r="E6570">
        <v>256.91000000000003</v>
      </c>
      <c r="F6570" t="s">
        <v>23</v>
      </c>
      <c r="G6570" t="s">
        <v>24</v>
      </c>
      <c r="H6570">
        <v>3.8</v>
      </c>
      <c r="I6570">
        <v>0</v>
      </c>
      <c r="J6570" t="s">
        <v>25</v>
      </c>
      <c r="K6570">
        <v>411351</v>
      </c>
      <c r="L6570">
        <v>17</v>
      </c>
      <c r="M6570">
        <v>0</v>
      </c>
      <c r="N6570">
        <v>0</v>
      </c>
      <c r="O6570">
        <v>0</v>
      </c>
      <c r="P6570">
        <v>0</v>
      </c>
      <c r="Q6570">
        <v>0</v>
      </c>
      <c r="R6570" t="s">
        <v>15860</v>
      </c>
    </row>
    <row r="6571" spans="1:19">
      <c r="A6571" t="s">
        <v>15861</v>
      </c>
      <c r="B6571" t="s">
        <v>2205</v>
      </c>
      <c r="C6571" t="s">
        <v>29</v>
      </c>
      <c r="D6571" t="s">
        <v>30</v>
      </c>
      <c r="E6571">
        <v>310.88</v>
      </c>
      <c r="F6571" t="s">
        <v>55</v>
      </c>
      <c r="G6571" t="s">
        <v>40</v>
      </c>
      <c r="H6571">
        <v>5.99</v>
      </c>
      <c r="I6571">
        <v>0</v>
      </c>
      <c r="J6571" t="s">
        <v>48</v>
      </c>
      <c r="K6571">
        <v>537017</v>
      </c>
      <c r="L6571">
        <v>23</v>
      </c>
      <c r="M6571">
        <v>0</v>
      </c>
      <c r="N6571">
        <v>0</v>
      </c>
      <c r="O6571">
        <v>0</v>
      </c>
      <c r="P6571">
        <v>0</v>
      </c>
      <c r="Q6571">
        <v>0</v>
      </c>
      <c r="R6571" t="s">
        <v>15862</v>
      </c>
    </row>
    <row r="6572" spans="1:19">
      <c r="A6572" t="s">
        <v>15863</v>
      </c>
      <c r="B6572" t="s">
        <v>4510</v>
      </c>
      <c r="C6572" t="s">
        <v>35</v>
      </c>
      <c r="D6572" t="s">
        <v>70</v>
      </c>
      <c r="E6572">
        <v>379.21</v>
      </c>
      <c r="F6572" t="s">
        <v>39</v>
      </c>
      <c r="G6572" t="s">
        <v>24</v>
      </c>
      <c r="H6572">
        <v>5.84</v>
      </c>
      <c r="I6572">
        <v>0</v>
      </c>
      <c r="J6572" t="s">
        <v>25</v>
      </c>
      <c r="K6572">
        <v>505746</v>
      </c>
      <c r="L6572">
        <v>21</v>
      </c>
      <c r="M6572">
        <v>0</v>
      </c>
      <c r="N6572">
        <v>0</v>
      </c>
      <c r="O6572">
        <v>0</v>
      </c>
      <c r="P6572">
        <v>0</v>
      </c>
      <c r="Q6572">
        <v>0</v>
      </c>
      <c r="R6572" t="s">
        <v>15864</v>
      </c>
      <c r="S6572" t="s">
        <v>50</v>
      </c>
    </row>
    <row r="6573" spans="1:19">
      <c r="A6573" t="s">
        <v>15865</v>
      </c>
      <c r="B6573" t="s">
        <v>2303</v>
      </c>
      <c r="C6573" t="s">
        <v>121</v>
      </c>
      <c r="D6573" t="s">
        <v>70</v>
      </c>
      <c r="E6573">
        <v>661.9</v>
      </c>
      <c r="F6573" t="s">
        <v>23</v>
      </c>
      <c r="G6573" t="s">
        <v>24</v>
      </c>
      <c r="H6573">
        <v>11.14</v>
      </c>
      <c r="I6573">
        <v>0</v>
      </c>
      <c r="J6573" t="s">
        <v>31</v>
      </c>
      <c r="K6573">
        <v>535828</v>
      </c>
      <c r="L6573">
        <v>50</v>
      </c>
      <c r="M6573">
        <v>0</v>
      </c>
      <c r="N6573">
        <v>1</v>
      </c>
      <c r="O6573">
        <v>0</v>
      </c>
      <c r="P6573">
        <v>0</v>
      </c>
      <c r="Q6573">
        <v>0</v>
      </c>
      <c r="R6573" t="s">
        <v>15866</v>
      </c>
    </row>
    <row r="6574" spans="1:19">
      <c r="A6574" t="s">
        <v>15867</v>
      </c>
      <c r="B6574" t="s">
        <v>3526</v>
      </c>
      <c r="C6574" t="s">
        <v>29</v>
      </c>
      <c r="D6574" t="s">
        <v>54</v>
      </c>
      <c r="E6574">
        <v>264.35000000000002</v>
      </c>
      <c r="F6574" t="s">
        <v>39</v>
      </c>
      <c r="G6574" t="s">
        <v>40</v>
      </c>
      <c r="H6574">
        <v>18.25</v>
      </c>
      <c r="I6574">
        <v>0</v>
      </c>
      <c r="J6574" t="s">
        <v>144</v>
      </c>
      <c r="K6574">
        <v>458759</v>
      </c>
      <c r="L6574">
        <v>19</v>
      </c>
      <c r="M6574">
        <v>0</v>
      </c>
      <c r="N6574">
        <v>0</v>
      </c>
      <c r="O6574">
        <v>0</v>
      </c>
      <c r="P6574">
        <v>0</v>
      </c>
      <c r="Q6574">
        <v>0</v>
      </c>
      <c r="R6574" t="s">
        <v>15868</v>
      </c>
    </row>
    <row r="6575" spans="1:19">
      <c r="A6575" t="s">
        <v>15869</v>
      </c>
      <c r="B6575" t="s">
        <v>908</v>
      </c>
      <c r="C6575" t="s">
        <v>29</v>
      </c>
      <c r="D6575" t="s">
        <v>30</v>
      </c>
      <c r="E6575">
        <v>256.01</v>
      </c>
      <c r="F6575" t="s">
        <v>23</v>
      </c>
      <c r="G6575" t="s">
        <v>24</v>
      </c>
      <c r="H6575">
        <v>10.71</v>
      </c>
      <c r="I6575">
        <v>0</v>
      </c>
      <c r="J6575" t="s">
        <v>25</v>
      </c>
      <c r="K6575">
        <v>439490</v>
      </c>
      <c r="L6575">
        <v>11</v>
      </c>
      <c r="M6575">
        <v>0</v>
      </c>
      <c r="N6575">
        <v>0</v>
      </c>
      <c r="O6575">
        <v>0</v>
      </c>
      <c r="P6575">
        <v>0</v>
      </c>
      <c r="Q6575">
        <v>0</v>
      </c>
      <c r="R6575" t="s">
        <v>15870</v>
      </c>
    </row>
    <row r="6576" spans="1:19">
      <c r="A6576" t="s">
        <v>15871</v>
      </c>
      <c r="B6576" t="s">
        <v>13715</v>
      </c>
      <c r="C6576" t="s">
        <v>121</v>
      </c>
      <c r="D6576" t="s">
        <v>22</v>
      </c>
      <c r="E6576">
        <v>920.87</v>
      </c>
      <c r="F6576" t="s">
        <v>55</v>
      </c>
      <c r="G6576" t="s">
        <v>40</v>
      </c>
      <c r="H6576">
        <v>0.61</v>
      </c>
      <c r="I6576">
        <v>0</v>
      </c>
      <c r="J6576" t="s">
        <v>31</v>
      </c>
      <c r="K6576">
        <v>449409</v>
      </c>
      <c r="L6576">
        <v>46</v>
      </c>
      <c r="M6576">
        <v>0</v>
      </c>
      <c r="N6576">
        <v>1</v>
      </c>
      <c r="O6576">
        <v>0</v>
      </c>
      <c r="P6576">
        <v>0</v>
      </c>
      <c r="Q6576">
        <v>0</v>
      </c>
      <c r="R6576" t="s">
        <v>15872</v>
      </c>
    </row>
    <row r="6577" spans="1:19">
      <c r="A6577" t="s">
        <v>15873</v>
      </c>
      <c r="B6577" t="s">
        <v>8060</v>
      </c>
      <c r="C6577" t="s">
        <v>35</v>
      </c>
      <c r="D6577" t="s">
        <v>22</v>
      </c>
      <c r="E6577">
        <v>499.64</v>
      </c>
      <c r="F6577" t="s">
        <v>23</v>
      </c>
      <c r="G6577" t="s">
        <v>24</v>
      </c>
      <c r="H6577">
        <v>8.3000000000000007</v>
      </c>
      <c r="I6577">
        <v>0</v>
      </c>
      <c r="J6577" t="s">
        <v>48</v>
      </c>
      <c r="K6577">
        <v>442956</v>
      </c>
      <c r="L6577">
        <v>14</v>
      </c>
      <c r="M6577">
        <v>0</v>
      </c>
      <c r="N6577">
        <v>0</v>
      </c>
      <c r="O6577">
        <v>0</v>
      </c>
      <c r="P6577">
        <v>0</v>
      </c>
      <c r="Q6577">
        <v>0</v>
      </c>
      <c r="R6577" t="s">
        <v>15874</v>
      </c>
    </row>
    <row r="6578" spans="1:19">
      <c r="A6578" t="s">
        <v>15875</v>
      </c>
      <c r="B6578" t="s">
        <v>9010</v>
      </c>
      <c r="C6578" t="s">
        <v>44</v>
      </c>
      <c r="D6578" t="s">
        <v>30</v>
      </c>
      <c r="E6578">
        <v>811.86</v>
      </c>
      <c r="F6578" t="s">
        <v>23</v>
      </c>
      <c r="G6578" t="s">
        <v>24</v>
      </c>
      <c r="H6578">
        <v>4.7</v>
      </c>
      <c r="I6578">
        <v>0</v>
      </c>
      <c r="J6578" t="s">
        <v>48</v>
      </c>
      <c r="K6578">
        <v>455924</v>
      </c>
      <c r="L6578">
        <v>11</v>
      </c>
      <c r="M6578">
        <v>0</v>
      </c>
      <c r="N6578">
        <v>0</v>
      </c>
      <c r="O6578">
        <v>0</v>
      </c>
      <c r="P6578">
        <v>0</v>
      </c>
      <c r="Q6578">
        <v>0</v>
      </c>
      <c r="R6578" t="s">
        <v>15876</v>
      </c>
    </row>
    <row r="6579" spans="1:19">
      <c r="A6579" t="s">
        <v>15877</v>
      </c>
      <c r="B6579" t="s">
        <v>670</v>
      </c>
      <c r="C6579" t="s">
        <v>44</v>
      </c>
      <c r="D6579" t="s">
        <v>30</v>
      </c>
      <c r="E6579">
        <v>693.71</v>
      </c>
      <c r="F6579" t="s">
        <v>23</v>
      </c>
      <c r="G6579" t="s">
        <v>24</v>
      </c>
      <c r="H6579">
        <v>7.49</v>
      </c>
      <c r="I6579">
        <v>0</v>
      </c>
      <c r="J6579" t="s">
        <v>48</v>
      </c>
      <c r="K6579">
        <v>507684</v>
      </c>
      <c r="L6579">
        <v>10</v>
      </c>
      <c r="M6579">
        <v>0</v>
      </c>
      <c r="N6579">
        <v>0</v>
      </c>
      <c r="O6579">
        <v>0</v>
      </c>
      <c r="P6579">
        <v>0</v>
      </c>
      <c r="Q6579">
        <v>0</v>
      </c>
      <c r="R6579" t="s">
        <v>15878</v>
      </c>
    </row>
    <row r="6580" spans="1:19">
      <c r="A6580" t="s">
        <v>15879</v>
      </c>
      <c r="B6580" t="s">
        <v>583</v>
      </c>
      <c r="C6580" t="s">
        <v>35</v>
      </c>
      <c r="D6580" t="s">
        <v>70</v>
      </c>
      <c r="E6580">
        <v>370.82</v>
      </c>
      <c r="F6580" t="s">
        <v>23</v>
      </c>
      <c r="G6580" t="s">
        <v>24</v>
      </c>
      <c r="H6580">
        <v>6.58</v>
      </c>
      <c r="I6580">
        <v>0</v>
      </c>
      <c r="J6580" t="s">
        <v>31</v>
      </c>
      <c r="K6580">
        <v>452428</v>
      </c>
      <c r="L6580">
        <v>14</v>
      </c>
      <c r="M6580">
        <v>0</v>
      </c>
      <c r="N6580">
        <v>0</v>
      </c>
      <c r="O6580">
        <v>0</v>
      </c>
      <c r="P6580">
        <v>0</v>
      </c>
      <c r="Q6580">
        <v>0</v>
      </c>
      <c r="R6580" t="s">
        <v>15880</v>
      </c>
    </row>
    <row r="6581" spans="1:19">
      <c r="A6581" t="s">
        <v>15881</v>
      </c>
      <c r="B6581" t="s">
        <v>11243</v>
      </c>
      <c r="C6581" t="s">
        <v>60</v>
      </c>
      <c r="D6581" t="s">
        <v>70</v>
      </c>
      <c r="E6581">
        <v>692.83</v>
      </c>
      <c r="F6581" t="s">
        <v>23</v>
      </c>
      <c r="G6581" t="s">
        <v>24</v>
      </c>
      <c r="H6581">
        <v>7.15</v>
      </c>
      <c r="I6581">
        <v>0</v>
      </c>
      <c r="J6581" t="s">
        <v>48</v>
      </c>
      <c r="K6581">
        <v>448897</v>
      </c>
      <c r="L6581">
        <v>22</v>
      </c>
      <c r="M6581">
        <v>0</v>
      </c>
      <c r="N6581">
        <v>0</v>
      </c>
      <c r="O6581">
        <v>0</v>
      </c>
      <c r="P6581">
        <v>0</v>
      </c>
      <c r="Q6581">
        <v>0</v>
      </c>
      <c r="R6581" t="s">
        <v>15882</v>
      </c>
    </row>
    <row r="6582" spans="1:19">
      <c r="A6582" t="s">
        <v>15883</v>
      </c>
      <c r="B6582" t="s">
        <v>7260</v>
      </c>
      <c r="C6582" t="s">
        <v>111</v>
      </c>
      <c r="D6582" t="s">
        <v>22</v>
      </c>
      <c r="E6582">
        <v>183.62</v>
      </c>
      <c r="F6582" t="s">
        <v>23</v>
      </c>
      <c r="G6582" t="s">
        <v>24</v>
      </c>
      <c r="H6582">
        <v>8.25</v>
      </c>
      <c r="I6582">
        <v>0</v>
      </c>
      <c r="J6582" t="s">
        <v>48</v>
      </c>
      <c r="K6582">
        <v>461607</v>
      </c>
      <c r="L6582">
        <v>18</v>
      </c>
      <c r="M6582">
        <v>0</v>
      </c>
      <c r="N6582">
        <v>0</v>
      </c>
      <c r="O6582">
        <v>0</v>
      </c>
      <c r="P6582">
        <v>0</v>
      </c>
      <c r="Q6582">
        <v>0</v>
      </c>
      <c r="R6582" t="s">
        <v>15884</v>
      </c>
    </row>
    <row r="6583" spans="1:19">
      <c r="A6583" t="s">
        <v>15885</v>
      </c>
      <c r="B6583" t="s">
        <v>5356</v>
      </c>
      <c r="C6583" t="s">
        <v>53</v>
      </c>
      <c r="D6583" t="s">
        <v>22</v>
      </c>
      <c r="E6583">
        <v>261.18</v>
      </c>
      <c r="F6583" t="s">
        <v>23</v>
      </c>
      <c r="G6583" t="s">
        <v>24</v>
      </c>
      <c r="H6583">
        <v>11.57</v>
      </c>
      <c r="I6583">
        <v>0</v>
      </c>
      <c r="J6583" t="s">
        <v>31</v>
      </c>
      <c r="K6583">
        <v>529706</v>
      </c>
      <c r="L6583">
        <v>25</v>
      </c>
      <c r="M6583">
        <v>0</v>
      </c>
      <c r="N6583">
        <v>0</v>
      </c>
      <c r="O6583">
        <v>0</v>
      </c>
      <c r="P6583">
        <v>0</v>
      </c>
      <c r="Q6583">
        <v>0</v>
      </c>
      <c r="R6583" t="s">
        <v>15886</v>
      </c>
    </row>
    <row r="6584" spans="1:19">
      <c r="A6584" t="s">
        <v>15887</v>
      </c>
      <c r="B6584" t="s">
        <v>198</v>
      </c>
      <c r="C6584" t="s">
        <v>29</v>
      </c>
      <c r="D6584" t="s">
        <v>54</v>
      </c>
      <c r="E6584">
        <v>257.04000000000002</v>
      </c>
      <c r="F6584" t="s">
        <v>55</v>
      </c>
      <c r="G6584" t="s">
        <v>24</v>
      </c>
      <c r="H6584">
        <v>8.61</v>
      </c>
      <c r="I6584">
        <v>0</v>
      </c>
      <c r="J6584" t="s">
        <v>48</v>
      </c>
      <c r="K6584">
        <v>428888</v>
      </c>
      <c r="L6584">
        <v>14</v>
      </c>
      <c r="M6584">
        <v>0</v>
      </c>
      <c r="N6584">
        <v>0</v>
      </c>
      <c r="O6584">
        <v>0</v>
      </c>
      <c r="P6584">
        <v>0</v>
      </c>
      <c r="Q6584">
        <v>0</v>
      </c>
      <c r="R6584" t="s">
        <v>15888</v>
      </c>
      <c r="S6584" t="s">
        <v>57</v>
      </c>
    </row>
    <row r="6585" spans="1:19">
      <c r="A6585" t="s">
        <v>15889</v>
      </c>
      <c r="B6585" t="s">
        <v>3416</v>
      </c>
      <c r="C6585" t="s">
        <v>44</v>
      </c>
      <c r="D6585" t="s">
        <v>30</v>
      </c>
      <c r="E6585">
        <v>802.77</v>
      </c>
      <c r="F6585" t="s">
        <v>39</v>
      </c>
      <c r="G6585" t="s">
        <v>40</v>
      </c>
      <c r="H6585">
        <v>8.3699999999999992</v>
      </c>
      <c r="I6585">
        <v>0</v>
      </c>
      <c r="J6585" t="s">
        <v>25</v>
      </c>
      <c r="K6585">
        <v>411228</v>
      </c>
      <c r="L6585">
        <v>57</v>
      </c>
      <c r="M6585">
        <v>1</v>
      </c>
      <c r="N6585">
        <v>0</v>
      </c>
      <c r="O6585">
        <v>0</v>
      </c>
      <c r="P6585">
        <v>0</v>
      </c>
      <c r="Q6585">
        <v>1</v>
      </c>
      <c r="R6585" t="s">
        <v>15890</v>
      </c>
    </row>
    <row r="6586" spans="1:19">
      <c r="A6586" t="s">
        <v>15891</v>
      </c>
      <c r="B6586" t="s">
        <v>15892</v>
      </c>
      <c r="C6586" t="s">
        <v>121</v>
      </c>
      <c r="D6586" t="s">
        <v>54</v>
      </c>
      <c r="E6586">
        <v>370.77</v>
      </c>
      <c r="F6586" t="s">
        <v>39</v>
      </c>
      <c r="G6586" t="s">
        <v>40</v>
      </c>
      <c r="H6586">
        <v>19.5</v>
      </c>
      <c r="I6586">
        <v>0</v>
      </c>
      <c r="J6586" t="s">
        <v>48</v>
      </c>
      <c r="K6586">
        <v>545785</v>
      </c>
      <c r="L6586">
        <v>15</v>
      </c>
      <c r="M6586">
        <v>0</v>
      </c>
      <c r="N6586">
        <v>0</v>
      </c>
      <c r="O6586">
        <v>0</v>
      </c>
      <c r="P6586">
        <v>0</v>
      </c>
      <c r="Q6586">
        <v>0</v>
      </c>
      <c r="R6586" t="s">
        <v>15893</v>
      </c>
    </row>
    <row r="6587" spans="1:19">
      <c r="A6587" t="s">
        <v>15894</v>
      </c>
      <c r="B6587" t="s">
        <v>9199</v>
      </c>
      <c r="C6587" t="s">
        <v>60</v>
      </c>
      <c r="D6587" t="s">
        <v>54</v>
      </c>
      <c r="E6587">
        <v>810.43</v>
      </c>
      <c r="F6587" t="s">
        <v>55</v>
      </c>
      <c r="G6587" t="s">
        <v>24</v>
      </c>
      <c r="H6587">
        <v>15.47</v>
      </c>
      <c r="I6587">
        <v>0</v>
      </c>
      <c r="J6587" t="s">
        <v>48</v>
      </c>
      <c r="K6587">
        <v>429150</v>
      </c>
      <c r="L6587">
        <v>12</v>
      </c>
      <c r="M6587">
        <v>0</v>
      </c>
      <c r="N6587">
        <v>0</v>
      </c>
      <c r="O6587">
        <v>0</v>
      </c>
      <c r="P6587">
        <v>0</v>
      </c>
      <c r="Q6587">
        <v>0</v>
      </c>
      <c r="R6587" t="s">
        <v>15895</v>
      </c>
      <c r="S6587" t="s">
        <v>57</v>
      </c>
    </row>
    <row r="6588" spans="1:19">
      <c r="A6588" t="s">
        <v>15896</v>
      </c>
      <c r="B6588" t="s">
        <v>278</v>
      </c>
      <c r="C6588" t="s">
        <v>95</v>
      </c>
      <c r="D6588" t="s">
        <v>54</v>
      </c>
      <c r="E6588">
        <v>326.02</v>
      </c>
      <c r="F6588" t="s">
        <v>39</v>
      </c>
      <c r="G6588" t="s">
        <v>40</v>
      </c>
      <c r="H6588">
        <v>16.47</v>
      </c>
      <c r="I6588">
        <v>0</v>
      </c>
      <c r="J6588" t="s">
        <v>48</v>
      </c>
      <c r="K6588">
        <v>476915</v>
      </c>
      <c r="L6588">
        <v>12</v>
      </c>
      <c r="M6588">
        <v>0</v>
      </c>
      <c r="N6588">
        <v>0</v>
      </c>
      <c r="O6588">
        <v>0</v>
      </c>
      <c r="P6588">
        <v>0</v>
      </c>
      <c r="Q6588">
        <v>0</v>
      </c>
      <c r="R6588" t="s">
        <v>15897</v>
      </c>
    </row>
    <row r="6589" spans="1:19">
      <c r="A6589" t="s">
        <v>15898</v>
      </c>
      <c r="B6589" t="s">
        <v>7543</v>
      </c>
      <c r="C6589" t="s">
        <v>29</v>
      </c>
      <c r="D6589" t="s">
        <v>54</v>
      </c>
      <c r="E6589">
        <v>190.86</v>
      </c>
      <c r="F6589" t="s">
        <v>39</v>
      </c>
      <c r="G6589" t="s">
        <v>40</v>
      </c>
      <c r="H6589">
        <v>8.94</v>
      </c>
      <c r="I6589">
        <v>0</v>
      </c>
      <c r="J6589" t="s">
        <v>31</v>
      </c>
      <c r="K6589">
        <v>477134</v>
      </c>
      <c r="L6589">
        <v>40</v>
      </c>
      <c r="M6589">
        <v>0</v>
      </c>
      <c r="N6589">
        <v>0</v>
      </c>
      <c r="O6589">
        <v>0</v>
      </c>
      <c r="P6589">
        <v>1</v>
      </c>
      <c r="Q6589">
        <v>0</v>
      </c>
      <c r="R6589" t="s">
        <v>15899</v>
      </c>
    </row>
    <row r="6590" spans="1:19">
      <c r="A6590" t="s">
        <v>15900</v>
      </c>
      <c r="B6590" t="s">
        <v>11173</v>
      </c>
      <c r="C6590" t="s">
        <v>35</v>
      </c>
      <c r="D6590" t="s">
        <v>54</v>
      </c>
      <c r="E6590">
        <v>244.04</v>
      </c>
      <c r="F6590" t="s">
        <v>39</v>
      </c>
      <c r="G6590" t="s">
        <v>24</v>
      </c>
      <c r="H6590">
        <v>14.7</v>
      </c>
      <c r="I6590">
        <v>0</v>
      </c>
      <c r="J6590" t="s">
        <v>31</v>
      </c>
      <c r="K6590">
        <v>473124</v>
      </c>
      <c r="L6590">
        <v>42</v>
      </c>
      <c r="M6590">
        <v>0</v>
      </c>
      <c r="N6590">
        <v>0</v>
      </c>
      <c r="O6590">
        <v>0</v>
      </c>
      <c r="P6590">
        <v>1</v>
      </c>
      <c r="Q6590">
        <v>0</v>
      </c>
      <c r="R6590" t="s">
        <v>15901</v>
      </c>
      <c r="S6590" t="s">
        <v>50</v>
      </c>
    </row>
    <row r="6591" spans="1:19">
      <c r="A6591" t="s">
        <v>15902</v>
      </c>
      <c r="B6591" t="s">
        <v>5588</v>
      </c>
      <c r="C6591" t="s">
        <v>21</v>
      </c>
      <c r="D6591" t="s">
        <v>30</v>
      </c>
      <c r="E6591">
        <v>198.8</v>
      </c>
      <c r="F6591" t="s">
        <v>23</v>
      </c>
      <c r="G6591" t="s">
        <v>24</v>
      </c>
      <c r="H6591">
        <v>9.7200000000000006</v>
      </c>
      <c r="I6591">
        <v>0</v>
      </c>
      <c r="J6591" t="s">
        <v>25</v>
      </c>
      <c r="K6591">
        <v>451324</v>
      </c>
      <c r="L6591">
        <v>17</v>
      </c>
      <c r="M6591">
        <v>0</v>
      </c>
      <c r="N6591">
        <v>0</v>
      </c>
      <c r="O6591">
        <v>0</v>
      </c>
      <c r="P6591">
        <v>0</v>
      </c>
      <c r="Q6591">
        <v>0</v>
      </c>
      <c r="R6591" t="s">
        <v>15903</v>
      </c>
    </row>
    <row r="6592" spans="1:19">
      <c r="A6592" t="s">
        <v>15904</v>
      </c>
      <c r="B6592" t="s">
        <v>3253</v>
      </c>
      <c r="C6592" t="s">
        <v>44</v>
      </c>
      <c r="D6592" t="s">
        <v>54</v>
      </c>
      <c r="E6592">
        <v>729.74</v>
      </c>
      <c r="F6592" t="s">
        <v>23</v>
      </c>
      <c r="G6592" t="s">
        <v>24</v>
      </c>
      <c r="H6592">
        <v>17.03</v>
      </c>
      <c r="I6592">
        <v>0</v>
      </c>
      <c r="J6592" t="s">
        <v>25</v>
      </c>
      <c r="K6592">
        <v>462505</v>
      </c>
      <c r="L6592">
        <v>13</v>
      </c>
      <c r="M6592">
        <v>0</v>
      </c>
      <c r="N6592">
        <v>0</v>
      </c>
      <c r="O6592">
        <v>0</v>
      </c>
      <c r="P6592">
        <v>0</v>
      </c>
      <c r="Q6592">
        <v>0</v>
      </c>
      <c r="R6592" t="s">
        <v>15905</v>
      </c>
    </row>
    <row r="6593" spans="1:19">
      <c r="A6593" t="s">
        <v>15906</v>
      </c>
      <c r="B6593" t="s">
        <v>12517</v>
      </c>
      <c r="C6593" t="s">
        <v>60</v>
      </c>
      <c r="D6593" t="s">
        <v>54</v>
      </c>
      <c r="E6593">
        <v>469.49</v>
      </c>
      <c r="F6593" t="s">
        <v>39</v>
      </c>
      <c r="G6593" t="s">
        <v>40</v>
      </c>
      <c r="H6593">
        <v>19.350000000000001</v>
      </c>
      <c r="I6593">
        <v>0</v>
      </c>
      <c r="J6593" t="s">
        <v>48</v>
      </c>
      <c r="K6593">
        <v>515370</v>
      </c>
      <c r="L6593">
        <v>16</v>
      </c>
      <c r="M6593">
        <v>0</v>
      </c>
      <c r="N6593">
        <v>0</v>
      </c>
      <c r="O6593">
        <v>0</v>
      </c>
      <c r="P6593">
        <v>0</v>
      </c>
      <c r="Q6593">
        <v>0</v>
      </c>
      <c r="R6593" t="s">
        <v>15907</v>
      </c>
    </row>
    <row r="6594" spans="1:19">
      <c r="A6594" t="s">
        <v>15908</v>
      </c>
      <c r="B6594" t="s">
        <v>4251</v>
      </c>
      <c r="C6594" t="s">
        <v>35</v>
      </c>
      <c r="D6594" t="s">
        <v>54</v>
      </c>
      <c r="E6594">
        <v>245.94</v>
      </c>
      <c r="F6594" t="s">
        <v>39</v>
      </c>
      <c r="G6594" t="s">
        <v>40</v>
      </c>
      <c r="H6594">
        <v>11.19</v>
      </c>
      <c r="I6594">
        <v>0</v>
      </c>
      <c r="J6594" t="s">
        <v>48</v>
      </c>
      <c r="K6594">
        <v>481197</v>
      </c>
      <c r="L6594">
        <v>12</v>
      </c>
      <c r="M6594">
        <v>0</v>
      </c>
      <c r="N6594">
        <v>0</v>
      </c>
      <c r="O6594">
        <v>0</v>
      </c>
      <c r="P6594">
        <v>0</v>
      </c>
      <c r="Q6594">
        <v>0</v>
      </c>
      <c r="R6594" t="s">
        <v>15909</v>
      </c>
    </row>
    <row r="6595" spans="1:19">
      <c r="A6595" t="s">
        <v>15910</v>
      </c>
      <c r="B6595" t="s">
        <v>12670</v>
      </c>
      <c r="C6595" t="s">
        <v>29</v>
      </c>
      <c r="D6595" t="s">
        <v>70</v>
      </c>
      <c r="E6595">
        <v>309.68</v>
      </c>
      <c r="F6595" t="s">
        <v>55</v>
      </c>
      <c r="G6595" t="s">
        <v>24</v>
      </c>
      <c r="H6595">
        <v>10.27</v>
      </c>
      <c r="I6595">
        <v>0</v>
      </c>
      <c r="J6595" t="s">
        <v>25</v>
      </c>
      <c r="K6595">
        <v>493772</v>
      </c>
      <c r="L6595">
        <v>53</v>
      </c>
      <c r="M6595">
        <v>0</v>
      </c>
      <c r="N6595">
        <v>0</v>
      </c>
      <c r="O6595">
        <v>1</v>
      </c>
      <c r="P6595">
        <v>0</v>
      </c>
      <c r="Q6595">
        <v>0</v>
      </c>
      <c r="R6595" t="s">
        <v>15911</v>
      </c>
      <c r="S6595" t="s">
        <v>57</v>
      </c>
    </row>
    <row r="6596" spans="1:19">
      <c r="A6596" t="s">
        <v>15912</v>
      </c>
      <c r="B6596" t="s">
        <v>903</v>
      </c>
      <c r="C6596" t="s">
        <v>95</v>
      </c>
      <c r="D6596" t="s">
        <v>30</v>
      </c>
      <c r="E6596">
        <v>322.13</v>
      </c>
      <c r="F6596" t="s">
        <v>23</v>
      </c>
      <c r="G6596" t="s">
        <v>24</v>
      </c>
      <c r="H6596">
        <v>7.71</v>
      </c>
      <c r="I6596">
        <v>0</v>
      </c>
      <c r="J6596" t="s">
        <v>31</v>
      </c>
      <c r="K6596">
        <v>476354</v>
      </c>
      <c r="L6596">
        <v>22</v>
      </c>
      <c r="M6596">
        <v>0</v>
      </c>
      <c r="N6596">
        <v>0</v>
      </c>
      <c r="O6596">
        <v>0</v>
      </c>
      <c r="P6596">
        <v>0</v>
      </c>
      <c r="Q6596">
        <v>0</v>
      </c>
      <c r="R6596" t="s">
        <v>15913</v>
      </c>
    </row>
    <row r="6597" spans="1:19">
      <c r="A6597" t="s">
        <v>15914</v>
      </c>
      <c r="B6597" t="s">
        <v>15915</v>
      </c>
      <c r="C6597" t="s">
        <v>95</v>
      </c>
      <c r="D6597" t="s">
        <v>70</v>
      </c>
      <c r="E6597">
        <v>240.1</v>
      </c>
      <c r="F6597" t="s">
        <v>23</v>
      </c>
      <c r="G6597" t="s">
        <v>24</v>
      </c>
      <c r="H6597">
        <v>7.59</v>
      </c>
      <c r="I6597">
        <v>0</v>
      </c>
      <c r="J6597" t="s">
        <v>144</v>
      </c>
      <c r="K6597">
        <v>448453</v>
      </c>
      <c r="L6597">
        <v>22</v>
      </c>
      <c r="M6597">
        <v>0</v>
      </c>
      <c r="N6597">
        <v>0</v>
      </c>
      <c r="O6597">
        <v>0</v>
      </c>
      <c r="P6597">
        <v>0</v>
      </c>
      <c r="Q6597">
        <v>0</v>
      </c>
      <c r="R6597" t="s">
        <v>15916</v>
      </c>
    </row>
    <row r="6598" spans="1:19">
      <c r="A6598" t="s">
        <v>15917</v>
      </c>
      <c r="B6598" t="s">
        <v>6295</v>
      </c>
      <c r="C6598" t="s">
        <v>29</v>
      </c>
      <c r="D6598" t="s">
        <v>22</v>
      </c>
      <c r="E6598">
        <v>656.09</v>
      </c>
      <c r="F6598" t="s">
        <v>55</v>
      </c>
      <c r="G6598" t="s">
        <v>40</v>
      </c>
      <c r="H6598">
        <v>7.46</v>
      </c>
      <c r="I6598">
        <v>0</v>
      </c>
      <c r="J6598" t="s">
        <v>48</v>
      </c>
      <c r="K6598">
        <v>447798</v>
      </c>
      <c r="L6598">
        <v>49</v>
      </c>
      <c r="M6598">
        <v>0</v>
      </c>
      <c r="N6598">
        <v>0</v>
      </c>
      <c r="O6598">
        <v>1</v>
      </c>
      <c r="P6598">
        <v>0</v>
      </c>
      <c r="Q6598">
        <v>0</v>
      </c>
      <c r="R6598" t="s">
        <v>15918</v>
      </c>
    </row>
    <row r="6599" spans="1:19">
      <c r="A6599" t="s">
        <v>15919</v>
      </c>
      <c r="B6599" t="s">
        <v>5998</v>
      </c>
      <c r="C6599" t="s">
        <v>29</v>
      </c>
      <c r="D6599" t="s">
        <v>70</v>
      </c>
      <c r="E6599">
        <v>252.84</v>
      </c>
      <c r="F6599" t="s">
        <v>55</v>
      </c>
      <c r="G6599" t="s">
        <v>40</v>
      </c>
      <c r="H6599">
        <v>7.91</v>
      </c>
      <c r="I6599">
        <v>0</v>
      </c>
      <c r="J6599" t="s">
        <v>31</v>
      </c>
      <c r="K6599">
        <v>439817</v>
      </c>
      <c r="L6599">
        <v>10</v>
      </c>
      <c r="M6599">
        <v>0</v>
      </c>
      <c r="N6599">
        <v>0</v>
      </c>
      <c r="O6599">
        <v>0</v>
      </c>
      <c r="P6599">
        <v>0</v>
      </c>
      <c r="Q6599">
        <v>0</v>
      </c>
      <c r="R6599" t="s">
        <v>15920</v>
      </c>
    </row>
    <row r="6600" spans="1:19">
      <c r="A6600" t="s">
        <v>15921</v>
      </c>
      <c r="B6600" t="s">
        <v>15922</v>
      </c>
      <c r="C6600" t="s">
        <v>35</v>
      </c>
      <c r="D6600" t="s">
        <v>54</v>
      </c>
      <c r="E6600">
        <v>862.51</v>
      </c>
      <c r="F6600" t="s">
        <v>39</v>
      </c>
      <c r="G6600" t="s">
        <v>24</v>
      </c>
      <c r="H6600">
        <v>18.690000000000001</v>
      </c>
      <c r="I6600">
        <v>0</v>
      </c>
      <c r="J6600" t="s">
        <v>48</v>
      </c>
      <c r="K6600">
        <v>412571</v>
      </c>
      <c r="L6600">
        <v>23</v>
      </c>
      <c r="M6600">
        <v>0</v>
      </c>
      <c r="N6600">
        <v>0</v>
      </c>
      <c r="O6600">
        <v>0</v>
      </c>
      <c r="P6600">
        <v>0</v>
      </c>
      <c r="Q6600">
        <v>0</v>
      </c>
      <c r="R6600" t="s">
        <v>15923</v>
      </c>
      <c r="S6600" t="s">
        <v>50</v>
      </c>
    </row>
    <row r="6601" spans="1:19">
      <c r="A6601" t="s">
        <v>15924</v>
      </c>
      <c r="B6601" t="s">
        <v>5391</v>
      </c>
      <c r="C6601" t="s">
        <v>44</v>
      </c>
      <c r="D6601" t="s">
        <v>70</v>
      </c>
      <c r="E6601">
        <v>65.260000000000005</v>
      </c>
      <c r="F6601" t="s">
        <v>23</v>
      </c>
      <c r="G6601" t="s">
        <v>24</v>
      </c>
      <c r="H6601">
        <v>6.01</v>
      </c>
      <c r="I6601">
        <v>0</v>
      </c>
      <c r="J6601" t="s">
        <v>48</v>
      </c>
      <c r="K6601">
        <v>498638</v>
      </c>
      <c r="L6601">
        <v>20</v>
      </c>
      <c r="M6601">
        <v>0</v>
      </c>
      <c r="N6601">
        <v>0</v>
      </c>
      <c r="O6601">
        <v>0</v>
      </c>
      <c r="P6601">
        <v>0</v>
      </c>
      <c r="Q6601">
        <v>0</v>
      </c>
      <c r="R6601" t="s">
        <v>15925</v>
      </c>
    </row>
    <row r="6602" spans="1:19">
      <c r="A6602" t="s">
        <v>15926</v>
      </c>
      <c r="B6602" t="s">
        <v>917</v>
      </c>
      <c r="C6602" t="s">
        <v>35</v>
      </c>
      <c r="D6602" t="s">
        <v>22</v>
      </c>
      <c r="E6602">
        <v>1265.68</v>
      </c>
      <c r="F6602" t="s">
        <v>23</v>
      </c>
      <c r="G6602" t="s">
        <v>24</v>
      </c>
      <c r="H6602">
        <v>1.66</v>
      </c>
      <c r="I6602">
        <v>0</v>
      </c>
      <c r="J6602" t="s">
        <v>25</v>
      </c>
      <c r="K6602">
        <v>552624</v>
      </c>
      <c r="L6602">
        <v>12</v>
      </c>
      <c r="M6602">
        <v>0</v>
      </c>
      <c r="N6602">
        <v>0</v>
      </c>
      <c r="O6602">
        <v>0</v>
      </c>
      <c r="P6602">
        <v>0</v>
      </c>
      <c r="Q6602">
        <v>0</v>
      </c>
      <c r="R6602" t="s">
        <v>15927</v>
      </c>
    </row>
    <row r="6603" spans="1:19">
      <c r="A6603" t="s">
        <v>15928</v>
      </c>
      <c r="B6603" t="s">
        <v>349</v>
      </c>
      <c r="C6603" t="s">
        <v>35</v>
      </c>
      <c r="D6603" t="s">
        <v>30</v>
      </c>
      <c r="E6603">
        <v>299.94</v>
      </c>
      <c r="F6603" t="s">
        <v>23</v>
      </c>
      <c r="G6603" t="s">
        <v>24</v>
      </c>
      <c r="H6603">
        <v>7.47</v>
      </c>
      <c r="I6603">
        <v>0</v>
      </c>
      <c r="J6603" t="s">
        <v>31</v>
      </c>
      <c r="K6603">
        <v>490870</v>
      </c>
      <c r="L6603">
        <v>15</v>
      </c>
      <c r="M6603">
        <v>0</v>
      </c>
      <c r="N6603">
        <v>0</v>
      </c>
      <c r="O6603">
        <v>0</v>
      </c>
      <c r="P6603">
        <v>0</v>
      </c>
      <c r="Q6603">
        <v>0</v>
      </c>
      <c r="R6603" t="s">
        <v>15929</v>
      </c>
    </row>
    <row r="6604" spans="1:19">
      <c r="A6604" t="s">
        <v>15930</v>
      </c>
      <c r="B6604" t="s">
        <v>2000</v>
      </c>
      <c r="C6604" t="s">
        <v>111</v>
      </c>
      <c r="D6604" t="s">
        <v>30</v>
      </c>
      <c r="E6604">
        <v>469.52</v>
      </c>
      <c r="F6604" t="s">
        <v>23</v>
      </c>
      <c r="G6604" t="s">
        <v>24</v>
      </c>
      <c r="H6604">
        <v>0.7</v>
      </c>
      <c r="I6604">
        <v>0</v>
      </c>
      <c r="J6604" t="s">
        <v>31</v>
      </c>
      <c r="K6604">
        <v>440157</v>
      </c>
      <c r="L6604">
        <v>47</v>
      </c>
      <c r="M6604">
        <v>0</v>
      </c>
      <c r="N6604">
        <v>0</v>
      </c>
      <c r="O6604">
        <v>1</v>
      </c>
      <c r="P6604">
        <v>0</v>
      </c>
      <c r="Q6604">
        <v>0</v>
      </c>
      <c r="R6604" t="s">
        <v>15931</v>
      </c>
    </row>
    <row r="6605" spans="1:19">
      <c r="A6605" t="s">
        <v>15932</v>
      </c>
      <c r="B6605" t="s">
        <v>10210</v>
      </c>
      <c r="C6605" t="s">
        <v>29</v>
      </c>
      <c r="D6605" t="s">
        <v>70</v>
      </c>
      <c r="E6605">
        <v>75.03</v>
      </c>
      <c r="F6605" t="s">
        <v>23</v>
      </c>
      <c r="G6605" t="s">
        <v>24</v>
      </c>
      <c r="H6605">
        <v>3.87</v>
      </c>
      <c r="I6605">
        <v>0</v>
      </c>
      <c r="J6605" t="s">
        <v>48</v>
      </c>
      <c r="K6605">
        <v>511011</v>
      </c>
      <c r="L6605">
        <v>15</v>
      </c>
      <c r="M6605">
        <v>0</v>
      </c>
      <c r="N6605">
        <v>0</v>
      </c>
      <c r="O6605">
        <v>0</v>
      </c>
      <c r="P6605">
        <v>0</v>
      </c>
      <c r="Q6605">
        <v>0</v>
      </c>
      <c r="R6605" t="s">
        <v>15933</v>
      </c>
    </row>
    <row r="6606" spans="1:19">
      <c r="A6606" t="s">
        <v>15934</v>
      </c>
      <c r="B6606" t="s">
        <v>1271</v>
      </c>
      <c r="C6606" t="s">
        <v>44</v>
      </c>
      <c r="D6606" t="s">
        <v>70</v>
      </c>
      <c r="E6606">
        <v>81.56</v>
      </c>
      <c r="F6606" t="s">
        <v>55</v>
      </c>
      <c r="G6606" t="s">
        <v>40</v>
      </c>
      <c r="H6606">
        <v>2.21</v>
      </c>
      <c r="I6606">
        <v>0</v>
      </c>
      <c r="J6606" t="s">
        <v>48</v>
      </c>
      <c r="K6606">
        <v>557709</v>
      </c>
      <c r="L6606">
        <v>15</v>
      </c>
      <c r="M6606">
        <v>0</v>
      </c>
      <c r="N6606">
        <v>0</v>
      </c>
      <c r="O6606">
        <v>0</v>
      </c>
      <c r="P6606">
        <v>0</v>
      </c>
      <c r="Q6606">
        <v>0</v>
      </c>
      <c r="R6606" t="s">
        <v>15935</v>
      </c>
    </row>
    <row r="6607" spans="1:19">
      <c r="A6607" t="s">
        <v>15936</v>
      </c>
      <c r="B6607" t="s">
        <v>4225</v>
      </c>
      <c r="C6607" t="s">
        <v>121</v>
      </c>
      <c r="D6607" t="s">
        <v>22</v>
      </c>
      <c r="E6607">
        <v>549.29999999999995</v>
      </c>
      <c r="F6607" t="s">
        <v>23</v>
      </c>
      <c r="G6607" t="s">
        <v>24</v>
      </c>
      <c r="H6607">
        <v>1.69</v>
      </c>
      <c r="I6607">
        <v>0</v>
      </c>
      <c r="J6607" t="s">
        <v>31</v>
      </c>
      <c r="K6607">
        <v>430338</v>
      </c>
      <c r="L6607">
        <v>17</v>
      </c>
      <c r="M6607">
        <v>0</v>
      </c>
      <c r="N6607">
        <v>0</v>
      </c>
      <c r="O6607">
        <v>0</v>
      </c>
      <c r="P6607">
        <v>0</v>
      </c>
      <c r="Q6607">
        <v>0</v>
      </c>
      <c r="R6607" t="s">
        <v>15937</v>
      </c>
    </row>
    <row r="6608" spans="1:19">
      <c r="A6608" t="s">
        <v>15938</v>
      </c>
      <c r="B6608" t="s">
        <v>9047</v>
      </c>
      <c r="C6608" t="s">
        <v>121</v>
      </c>
      <c r="D6608" t="s">
        <v>30</v>
      </c>
      <c r="E6608">
        <v>334.74</v>
      </c>
      <c r="F6608" t="s">
        <v>23</v>
      </c>
      <c r="G6608" t="s">
        <v>24</v>
      </c>
      <c r="H6608">
        <v>11</v>
      </c>
      <c r="I6608">
        <v>0</v>
      </c>
      <c r="J6608" t="s">
        <v>48</v>
      </c>
      <c r="K6608">
        <v>465030</v>
      </c>
      <c r="L6608">
        <v>17</v>
      </c>
      <c r="M6608">
        <v>0</v>
      </c>
      <c r="N6608">
        <v>0</v>
      </c>
      <c r="O6608">
        <v>0</v>
      </c>
      <c r="P6608">
        <v>0</v>
      </c>
      <c r="Q6608">
        <v>0</v>
      </c>
      <c r="R6608" t="s">
        <v>15939</v>
      </c>
    </row>
    <row r="6609" spans="1:19">
      <c r="A6609" t="s">
        <v>15940</v>
      </c>
      <c r="B6609" t="s">
        <v>15941</v>
      </c>
      <c r="C6609" t="s">
        <v>44</v>
      </c>
      <c r="D6609" t="s">
        <v>70</v>
      </c>
      <c r="E6609">
        <v>55.22</v>
      </c>
      <c r="F6609" t="s">
        <v>39</v>
      </c>
      <c r="G6609" t="s">
        <v>24</v>
      </c>
      <c r="H6609">
        <v>11.22</v>
      </c>
      <c r="I6609">
        <v>0</v>
      </c>
      <c r="J6609" t="s">
        <v>31</v>
      </c>
      <c r="K6609">
        <v>409547</v>
      </c>
      <c r="L6609">
        <v>23</v>
      </c>
      <c r="M6609">
        <v>0</v>
      </c>
      <c r="N6609">
        <v>0</v>
      </c>
      <c r="O6609">
        <v>0</v>
      </c>
      <c r="P6609">
        <v>0</v>
      </c>
      <c r="Q6609">
        <v>0</v>
      </c>
      <c r="R6609" t="s">
        <v>15942</v>
      </c>
      <c r="S6609" t="s">
        <v>50</v>
      </c>
    </row>
    <row r="6610" spans="1:19">
      <c r="A6610" t="s">
        <v>15943</v>
      </c>
      <c r="B6610" t="s">
        <v>6897</v>
      </c>
      <c r="C6610" t="s">
        <v>53</v>
      </c>
      <c r="D6610" t="s">
        <v>54</v>
      </c>
      <c r="E6610">
        <v>453.67</v>
      </c>
      <c r="F6610" t="s">
        <v>39</v>
      </c>
      <c r="G6610" t="s">
        <v>40</v>
      </c>
      <c r="H6610">
        <v>11.44</v>
      </c>
      <c r="I6610">
        <v>0</v>
      </c>
      <c r="J6610" t="s">
        <v>25</v>
      </c>
      <c r="K6610">
        <v>466404</v>
      </c>
      <c r="L6610">
        <v>22</v>
      </c>
      <c r="M6610">
        <v>0</v>
      </c>
      <c r="N6610">
        <v>0</v>
      </c>
      <c r="O6610">
        <v>0</v>
      </c>
      <c r="P6610">
        <v>0</v>
      </c>
      <c r="Q6610">
        <v>0</v>
      </c>
      <c r="R6610" t="s">
        <v>15944</v>
      </c>
    </row>
    <row r="6611" spans="1:19">
      <c r="A6611" t="s">
        <v>15945</v>
      </c>
      <c r="B6611" t="s">
        <v>5823</v>
      </c>
      <c r="C6611" t="s">
        <v>44</v>
      </c>
      <c r="D6611" t="s">
        <v>30</v>
      </c>
      <c r="E6611">
        <v>560.77</v>
      </c>
      <c r="F6611" t="s">
        <v>23</v>
      </c>
      <c r="G6611" t="s">
        <v>24</v>
      </c>
      <c r="H6611">
        <v>5.16</v>
      </c>
      <c r="I6611">
        <v>0</v>
      </c>
      <c r="J6611" t="s">
        <v>31</v>
      </c>
      <c r="K6611">
        <v>507427</v>
      </c>
      <c r="L6611">
        <v>23</v>
      </c>
      <c r="M6611">
        <v>0</v>
      </c>
      <c r="N6611">
        <v>0</v>
      </c>
      <c r="O6611">
        <v>0</v>
      </c>
      <c r="P6611">
        <v>0</v>
      </c>
      <c r="Q6611">
        <v>0</v>
      </c>
      <c r="R6611" t="s">
        <v>15946</v>
      </c>
    </row>
    <row r="6612" spans="1:19">
      <c r="A6612" t="s">
        <v>15947</v>
      </c>
      <c r="B6612" t="s">
        <v>15948</v>
      </c>
      <c r="C6612" t="s">
        <v>29</v>
      </c>
      <c r="D6612" t="s">
        <v>30</v>
      </c>
      <c r="E6612">
        <v>477.58</v>
      </c>
      <c r="F6612" t="s">
        <v>23</v>
      </c>
      <c r="G6612" t="s">
        <v>24</v>
      </c>
      <c r="H6612">
        <v>2.1800000000000002</v>
      </c>
      <c r="I6612">
        <v>0</v>
      </c>
      <c r="J6612" t="s">
        <v>31</v>
      </c>
      <c r="K6612">
        <v>523543</v>
      </c>
      <c r="L6612">
        <v>59</v>
      </c>
      <c r="M6612">
        <v>1</v>
      </c>
      <c r="N6612">
        <v>0</v>
      </c>
      <c r="O6612">
        <v>0</v>
      </c>
      <c r="P6612">
        <v>0</v>
      </c>
      <c r="Q6612">
        <v>1</v>
      </c>
      <c r="R6612" t="s">
        <v>15949</v>
      </c>
    </row>
    <row r="6613" spans="1:19">
      <c r="A6613" t="s">
        <v>15950</v>
      </c>
      <c r="B6613" t="s">
        <v>2160</v>
      </c>
      <c r="C6613" t="s">
        <v>95</v>
      </c>
      <c r="D6613" t="s">
        <v>22</v>
      </c>
      <c r="E6613">
        <v>163.9</v>
      </c>
      <c r="F6613" t="s">
        <v>23</v>
      </c>
      <c r="G6613" t="s">
        <v>24</v>
      </c>
      <c r="H6613">
        <v>10.33</v>
      </c>
      <c r="I6613">
        <v>0</v>
      </c>
      <c r="J6613" t="s">
        <v>144</v>
      </c>
      <c r="K6613">
        <v>407263</v>
      </c>
      <c r="L6613">
        <v>55</v>
      </c>
      <c r="M6613">
        <v>0</v>
      </c>
      <c r="N6613">
        <v>0</v>
      </c>
      <c r="O6613">
        <v>1</v>
      </c>
      <c r="P6613">
        <v>0</v>
      </c>
      <c r="Q6613">
        <v>0</v>
      </c>
      <c r="R6613" t="s">
        <v>15951</v>
      </c>
    </row>
    <row r="6614" spans="1:19">
      <c r="A6614" t="s">
        <v>15952</v>
      </c>
      <c r="B6614" t="s">
        <v>7439</v>
      </c>
      <c r="C6614" t="s">
        <v>128</v>
      </c>
      <c r="D6614" t="s">
        <v>54</v>
      </c>
      <c r="E6614">
        <v>402.94</v>
      </c>
      <c r="F6614" t="s">
        <v>23</v>
      </c>
      <c r="G6614" t="s">
        <v>24</v>
      </c>
      <c r="H6614">
        <v>12.23</v>
      </c>
      <c r="I6614">
        <v>0</v>
      </c>
      <c r="J6614" t="s">
        <v>25</v>
      </c>
      <c r="K6614">
        <v>436028</v>
      </c>
      <c r="L6614">
        <v>17</v>
      </c>
      <c r="M6614">
        <v>0</v>
      </c>
      <c r="N6614">
        <v>0</v>
      </c>
      <c r="O6614">
        <v>0</v>
      </c>
      <c r="P6614">
        <v>0</v>
      </c>
      <c r="Q6614">
        <v>0</v>
      </c>
      <c r="R6614" t="s">
        <v>15953</v>
      </c>
    </row>
    <row r="6615" spans="1:19">
      <c r="A6615" t="s">
        <v>15954</v>
      </c>
      <c r="B6615" t="s">
        <v>1786</v>
      </c>
      <c r="C6615" t="s">
        <v>121</v>
      </c>
      <c r="D6615" t="s">
        <v>22</v>
      </c>
      <c r="E6615">
        <v>376.38</v>
      </c>
      <c r="F6615" t="s">
        <v>23</v>
      </c>
      <c r="G6615" t="s">
        <v>24</v>
      </c>
      <c r="H6615">
        <v>4.17</v>
      </c>
      <c r="I6615">
        <v>0</v>
      </c>
      <c r="J6615" t="s">
        <v>48</v>
      </c>
      <c r="K6615">
        <v>498483</v>
      </c>
      <c r="L6615">
        <v>23</v>
      </c>
      <c r="M6615">
        <v>0</v>
      </c>
      <c r="N6615">
        <v>0</v>
      </c>
      <c r="O6615">
        <v>0</v>
      </c>
      <c r="P6615">
        <v>0</v>
      </c>
      <c r="Q6615">
        <v>0</v>
      </c>
      <c r="R6615" t="s">
        <v>15955</v>
      </c>
    </row>
    <row r="6616" spans="1:19">
      <c r="A6616" t="s">
        <v>15956</v>
      </c>
      <c r="B6616" t="s">
        <v>838</v>
      </c>
      <c r="C6616" t="s">
        <v>95</v>
      </c>
      <c r="D6616" t="s">
        <v>54</v>
      </c>
      <c r="E6616">
        <v>514.26</v>
      </c>
      <c r="F6616" t="s">
        <v>23</v>
      </c>
      <c r="G6616" t="s">
        <v>24</v>
      </c>
      <c r="H6616">
        <v>9.65</v>
      </c>
      <c r="I6616">
        <v>0</v>
      </c>
      <c r="J6616" t="s">
        <v>31</v>
      </c>
      <c r="K6616">
        <v>413163</v>
      </c>
      <c r="L6616">
        <v>24</v>
      </c>
      <c r="M6616">
        <v>0</v>
      </c>
      <c r="N6616">
        <v>0</v>
      </c>
      <c r="O6616">
        <v>0</v>
      </c>
      <c r="P6616">
        <v>0</v>
      </c>
      <c r="Q6616">
        <v>0</v>
      </c>
      <c r="R6616" t="s">
        <v>15957</v>
      </c>
    </row>
    <row r="6617" spans="1:19">
      <c r="A6617" t="s">
        <v>15958</v>
      </c>
      <c r="B6617" t="s">
        <v>8438</v>
      </c>
      <c r="C6617" t="s">
        <v>44</v>
      </c>
      <c r="D6617" t="s">
        <v>70</v>
      </c>
      <c r="E6617">
        <v>395.75</v>
      </c>
      <c r="F6617" t="s">
        <v>39</v>
      </c>
      <c r="G6617" t="s">
        <v>40</v>
      </c>
      <c r="H6617">
        <v>7.77</v>
      </c>
      <c r="I6617">
        <v>0</v>
      </c>
      <c r="J6617" t="s">
        <v>25</v>
      </c>
      <c r="K6617">
        <v>432472</v>
      </c>
      <c r="L6617">
        <v>76</v>
      </c>
      <c r="M6617">
        <v>1</v>
      </c>
      <c r="N6617">
        <v>1</v>
      </c>
      <c r="O6617">
        <v>1</v>
      </c>
      <c r="P6617">
        <v>0</v>
      </c>
      <c r="Q6617">
        <v>0</v>
      </c>
      <c r="R6617" t="s">
        <v>15959</v>
      </c>
    </row>
    <row r="6618" spans="1:19">
      <c r="A6618" t="s">
        <v>15960</v>
      </c>
      <c r="B6618" t="s">
        <v>2388</v>
      </c>
      <c r="C6618" t="s">
        <v>44</v>
      </c>
      <c r="D6618" t="s">
        <v>70</v>
      </c>
      <c r="E6618">
        <v>659.31</v>
      </c>
      <c r="F6618" t="s">
        <v>23</v>
      </c>
      <c r="G6618" t="s">
        <v>24</v>
      </c>
      <c r="H6618">
        <v>4.43</v>
      </c>
      <c r="I6618">
        <v>0</v>
      </c>
      <c r="J6618" t="s">
        <v>144</v>
      </c>
      <c r="K6618">
        <v>546296</v>
      </c>
      <c r="L6618">
        <v>13</v>
      </c>
      <c r="M6618">
        <v>0</v>
      </c>
      <c r="N6618">
        <v>0</v>
      </c>
      <c r="O6618">
        <v>0</v>
      </c>
      <c r="P6618">
        <v>0</v>
      </c>
      <c r="Q6618">
        <v>0</v>
      </c>
      <c r="R6618" t="s">
        <v>15961</v>
      </c>
    </row>
    <row r="6619" spans="1:19">
      <c r="A6619" t="s">
        <v>15962</v>
      </c>
      <c r="B6619" t="s">
        <v>6947</v>
      </c>
      <c r="C6619" t="s">
        <v>44</v>
      </c>
      <c r="D6619" t="s">
        <v>30</v>
      </c>
      <c r="E6619">
        <v>240.83</v>
      </c>
      <c r="F6619" t="s">
        <v>55</v>
      </c>
      <c r="G6619" t="s">
        <v>24</v>
      </c>
      <c r="H6619">
        <v>5.53</v>
      </c>
      <c r="I6619">
        <v>0</v>
      </c>
      <c r="J6619" t="s">
        <v>144</v>
      </c>
      <c r="K6619">
        <v>510400</v>
      </c>
      <c r="L6619">
        <v>44</v>
      </c>
      <c r="M6619">
        <v>0</v>
      </c>
      <c r="N6619">
        <v>0</v>
      </c>
      <c r="O6619">
        <v>1</v>
      </c>
      <c r="P6619">
        <v>0</v>
      </c>
      <c r="Q6619">
        <v>0</v>
      </c>
      <c r="R6619" t="s">
        <v>15963</v>
      </c>
      <c r="S6619" t="s">
        <v>57</v>
      </c>
    </row>
    <row r="6620" spans="1:19">
      <c r="A6620" t="s">
        <v>15964</v>
      </c>
      <c r="B6620" t="s">
        <v>3728</v>
      </c>
      <c r="C6620" t="s">
        <v>44</v>
      </c>
      <c r="D6620" t="s">
        <v>70</v>
      </c>
      <c r="E6620">
        <v>1046.3900000000001</v>
      </c>
      <c r="F6620" t="s">
        <v>55</v>
      </c>
      <c r="G6620" t="s">
        <v>40</v>
      </c>
      <c r="H6620">
        <v>3.31</v>
      </c>
      <c r="I6620">
        <v>0</v>
      </c>
      <c r="J6620" t="s">
        <v>48</v>
      </c>
      <c r="K6620">
        <v>527873</v>
      </c>
      <c r="L6620">
        <v>25</v>
      </c>
      <c r="M6620">
        <v>0</v>
      </c>
      <c r="N6620">
        <v>0</v>
      </c>
      <c r="O6620">
        <v>0</v>
      </c>
      <c r="P6620">
        <v>0</v>
      </c>
      <c r="Q6620">
        <v>0</v>
      </c>
      <c r="R6620" t="s">
        <v>15965</v>
      </c>
    </row>
    <row r="6621" spans="1:19">
      <c r="A6621" t="s">
        <v>15966</v>
      </c>
      <c r="B6621" t="s">
        <v>3921</v>
      </c>
      <c r="C6621" t="s">
        <v>128</v>
      </c>
      <c r="D6621" t="s">
        <v>22</v>
      </c>
      <c r="E6621">
        <v>565.44000000000005</v>
      </c>
      <c r="F6621" t="s">
        <v>23</v>
      </c>
      <c r="G6621" t="s">
        <v>24</v>
      </c>
      <c r="H6621">
        <v>5.41</v>
      </c>
      <c r="I6621">
        <v>0</v>
      </c>
      <c r="J6621" t="s">
        <v>31</v>
      </c>
      <c r="K6621">
        <v>467686</v>
      </c>
      <c r="L6621">
        <v>13</v>
      </c>
      <c r="M6621">
        <v>0</v>
      </c>
      <c r="N6621">
        <v>0</v>
      </c>
      <c r="O6621">
        <v>0</v>
      </c>
      <c r="P6621">
        <v>0</v>
      </c>
      <c r="Q6621">
        <v>0</v>
      </c>
      <c r="R6621" t="s">
        <v>15967</v>
      </c>
    </row>
    <row r="6622" spans="1:19">
      <c r="A6622" t="s">
        <v>15968</v>
      </c>
      <c r="B6622" t="s">
        <v>1688</v>
      </c>
      <c r="C6622" t="s">
        <v>44</v>
      </c>
      <c r="D6622" t="s">
        <v>70</v>
      </c>
      <c r="E6622">
        <v>200.4</v>
      </c>
      <c r="F6622" t="s">
        <v>23</v>
      </c>
      <c r="G6622" t="s">
        <v>24</v>
      </c>
      <c r="H6622">
        <v>0.59</v>
      </c>
      <c r="I6622">
        <v>0</v>
      </c>
      <c r="J6622" t="s">
        <v>25</v>
      </c>
      <c r="K6622">
        <v>482151</v>
      </c>
      <c r="L6622">
        <v>25</v>
      </c>
      <c r="M6622">
        <v>0</v>
      </c>
      <c r="N6622">
        <v>0</v>
      </c>
      <c r="O6622">
        <v>0</v>
      </c>
      <c r="P6622">
        <v>0</v>
      </c>
      <c r="Q6622">
        <v>0</v>
      </c>
      <c r="R6622" t="s">
        <v>15969</v>
      </c>
    </row>
    <row r="6623" spans="1:19">
      <c r="A6623" t="s">
        <v>15970</v>
      </c>
      <c r="B6623" t="s">
        <v>15971</v>
      </c>
      <c r="C6623" t="s">
        <v>53</v>
      </c>
      <c r="D6623" t="s">
        <v>70</v>
      </c>
      <c r="E6623">
        <v>169.9</v>
      </c>
      <c r="F6623" t="s">
        <v>23</v>
      </c>
      <c r="G6623" t="s">
        <v>24</v>
      </c>
      <c r="H6623">
        <v>9.19</v>
      </c>
      <c r="I6623">
        <v>0</v>
      </c>
      <c r="J6623" t="s">
        <v>25</v>
      </c>
      <c r="K6623">
        <v>419405</v>
      </c>
      <c r="L6623">
        <v>12</v>
      </c>
      <c r="M6623">
        <v>0</v>
      </c>
      <c r="N6623">
        <v>0</v>
      </c>
      <c r="O6623">
        <v>0</v>
      </c>
      <c r="P6623">
        <v>0</v>
      </c>
      <c r="Q6623">
        <v>0</v>
      </c>
      <c r="R6623" t="s">
        <v>15972</v>
      </c>
    </row>
    <row r="6624" spans="1:19">
      <c r="A6624" t="s">
        <v>15973</v>
      </c>
      <c r="B6624" t="s">
        <v>15974</v>
      </c>
      <c r="C6624" t="s">
        <v>21</v>
      </c>
      <c r="D6624" t="s">
        <v>22</v>
      </c>
      <c r="E6624">
        <v>188.29</v>
      </c>
      <c r="F6624" t="s">
        <v>23</v>
      </c>
      <c r="G6624" t="s">
        <v>24</v>
      </c>
      <c r="H6624">
        <v>8.39</v>
      </c>
      <c r="I6624">
        <v>0</v>
      </c>
      <c r="J6624" t="s">
        <v>48</v>
      </c>
      <c r="K6624">
        <v>499538</v>
      </c>
      <c r="L6624">
        <v>50</v>
      </c>
      <c r="M6624">
        <v>0</v>
      </c>
      <c r="N6624">
        <v>1</v>
      </c>
      <c r="O6624">
        <v>0</v>
      </c>
      <c r="P6624">
        <v>0</v>
      </c>
      <c r="Q6624">
        <v>0</v>
      </c>
      <c r="R6624" t="s">
        <v>15975</v>
      </c>
    </row>
    <row r="6625" spans="1:19">
      <c r="A6625" t="s">
        <v>15976</v>
      </c>
      <c r="B6625" t="s">
        <v>8451</v>
      </c>
      <c r="C6625" t="s">
        <v>60</v>
      </c>
      <c r="D6625" t="s">
        <v>30</v>
      </c>
      <c r="E6625">
        <v>971.98</v>
      </c>
      <c r="F6625" t="s">
        <v>39</v>
      </c>
      <c r="G6625" t="s">
        <v>24</v>
      </c>
      <c r="H6625">
        <v>4.28</v>
      </c>
      <c r="I6625">
        <v>0</v>
      </c>
      <c r="J6625" t="s">
        <v>25</v>
      </c>
      <c r="K6625">
        <v>463473</v>
      </c>
      <c r="L6625">
        <v>20</v>
      </c>
      <c r="M6625">
        <v>0</v>
      </c>
      <c r="N6625">
        <v>0</v>
      </c>
      <c r="O6625">
        <v>0</v>
      </c>
      <c r="P6625">
        <v>0</v>
      </c>
      <c r="Q6625">
        <v>0</v>
      </c>
      <c r="R6625" t="s">
        <v>15977</v>
      </c>
      <c r="S6625" t="s">
        <v>50</v>
      </c>
    </row>
    <row r="6626" spans="1:19">
      <c r="A6626" t="s">
        <v>15978</v>
      </c>
      <c r="B6626" t="s">
        <v>3649</v>
      </c>
      <c r="C6626" t="s">
        <v>121</v>
      </c>
      <c r="D6626" t="s">
        <v>70</v>
      </c>
      <c r="E6626">
        <v>881.04</v>
      </c>
      <c r="F6626" t="s">
        <v>55</v>
      </c>
      <c r="G6626" t="s">
        <v>40</v>
      </c>
      <c r="H6626">
        <v>11.9</v>
      </c>
      <c r="I6626">
        <v>0</v>
      </c>
      <c r="J6626" t="s">
        <v>25</v>
      </c>
      <c r="K6626">
        <v>461430</v>
      </c>
      <c r="L6626">
        <v>17</v>
      </c>
      <c r="M6626">
        <v>0</v>
      </c>
      <c r="N6626">
        <v>0</v>
      </c>
      <c r="O6626">
        <v>0</v>
      </c>
      <c r="P6626">
        <v>0</v>
      </c>
      <c r="Q6626">
        <v>0</v>
      </c>
      <c r="R6626" t="s">
        <v>15979</v>
      </c>
    </row>
    <row r="6627" spans="1:19">
      <c r="A6627" t="s">
        <v>15980</v>
      </c>
      <c r="B6627" t="s">
        <v>2852</v>
      </c>
      <c r="C6627" t="s">
        <v>29</v>
      </c>
      <c r="D6627" t="s">
        <v>70</v>
      </c>
      <c r="E6627">
        <v>306.66000000000003</v>
      </c>
      <c r="F6627" t="s">
        <v>55</v>
      </c>
      <c r="G6627" t="s">
        <v>40</v>
      </c>
      <c r="H6627">
        <v>1.37</v>
      </c>
      <c r="I6627">
        <v>0</v>
      </c>
      <c r="J6627" t="s">
        <v>144</v>
      </c>
      <c r="K6627">
        <v>495773</v>
      </c>
      <c r="L6627">
        <v>22</v>
      </c>
      <c r="M6627">
        <v>0</v>
      </c>
      <c r="N6627">
        <v>0</v>
      </c>
      <c r="O6627">
        <v>0</v>
      </c>
      <c r="P6627">
        <v>0</v>
      </c>
      <c r="Q6627">
        <v>0</v>
      </c>
      <c r="R6627" t="s">
        <v>15981</v>
      </c>
    </row>
    <row r="6628" spans="1:19">
      <c r="A6628" t="s">
        <v>15982</v>
      </c>
      <c r="B6628" t="s">
        <v>7685</v>
      </c>
      <c r="C6628" t="s">
        <v>44</v>
      </c>
      <c r="D6628" t="s">
        <v>22</v>
      </c>
      <c r="E6628">
        <v>354.5</v>
      </c>
      <c r="F6628" t="s">
        <v>55</v>
      </c>
      <c r="G6628" t="s">
        <v>24</v>
      </c>
      <c r="H6628">
        <v>0.51</v>
      </c>
      <c r="I6628">
        <v>0</v>
      </c>
      <c r="J6628" t="s">
        <v>31</v>
      </c>
      <c r="K6628">
        <v>545233</v>
      </c>
      <c r="L6628">
        <v>17</v>
      </c>
      <c r="M6628">
        <v>0</v>
      </c>
      <c r="N6628">
        <v>0</v>
      </c>
      <c r="O6628">
        <v>0</v>
      </c>
      <c r="P6628">
        <v>0</v>
      </c>
      <c r="Q6628">
        <v>0</v>
      </c>
      <c r="R6628" t="s">
        <v>15983</v>
      </c>
      <c r="S6628" t="s">
        <v>57</v>
      </c>
    </row>
    <row r="6629" spans="1:19">
      <c r="A6629" t="s">
        <v>15984</v>
      </c>
      <c r="B6629" t="s">
        <v>3876</v>
      </c>
      <c r="C6629" t="s">
        <v>29</v>
      </c>
      <c r="D6629" t="s">
        <v>30</v>
      </c>
      <c r="E6629">
        <v>280.88</v>
      </c>
      <c r="F6629" t="s">
        <v>23</v>
      </c>
      <c r="G6629" t="s">
        <v>24</v>
      </c>
      <c r="H6629">
        <v>6.46</v>
      </c>
      <c r="I6629">
        <v>0</v>
      </c>
      <c r="J6629" t="s">
        <v>31</v>
      </c>
      <c r="K6629">
        <v>433169</v>
      </c>
      <c r="L6629">
        <v>16</v>
      </c>
      <c r="M6629">
        <v>0</v>
      </c>
      <c r="N6629">
        <v>0</v>
      </c>
      <c r="O6629">
        <v>0</v>
      </c>
      <c r="P6629">
        <v>0</v>
      </c>
      <c r="Q6629">
        <v>0</v>
      </c>
      <c r="R6629" t="s">
        <v>15985</v>
      </c>
    </row>
    <row r="6630" spans="1:19">
      <c r="A6630" t="s">
        <v>15986</v>
      </c>
      <c r="B6630" t="s">
        <v>6108</v>
      </c>
      <c r="C6630" t="s">
        <v>121</v>
      </c>
      <c r="D6630" t="s">
        <v>22</v>
      </c>
      <c r="E6630">
        <v>334.14</v>
      </c>
      <c r="F6630" t="s">
        <v>55</v>
      </c>
      <c r="G6630" t="s">
        <v>40</v>
      </c>
      <c r="H6630">
        <v>9.85</v>
      </c>
      <c r="I6630">
        <v>0</v>
      </c>
      <c r="J6630" t="s">
        <v>31</v>
      </c>
      <c r="K6630">
        <v>531446</v>
      </c>
      <c r="L6630">
        <v>11</v>
      </c>
      <c r="M6630">
        <v>0</v>
      </c>
      <c r="N6630">
        <v>0</v>
      </c>
      <c r="O6630">
        <v>0</v>
      </c>
      <c r="P6630">
        <v>0</v>
      </c>
      <c r="Q6630">
        <v>0</v>
      </c>
      <c r="R6630" t="s">
        <v>15987</v>
      </c>
    </row>
    <row r="6631" spans="1:19">
      <c r="A6631" t="s">
        <v>15988</v>
      </c>
      <c r="B6631" t="s">
        <v>5737</v>
      </c>
      <c r="C6631" t="s">
        <v>21</v>
      </c>
      <c r="D6631" t="s">
        <v>54</v>
      </c>
      <c r="E6631">
        <v>587.85</v>
      </c>
      <c r="F6631" t="s">
        <v>39</v>
      </c>
      <c r="G6631" t="s">
        <v>24</v>
      </c>
      <c r="H6631">
        <v>11.5</v>
      </c>
      <c r="I6631">
        <v>0</v>
      </c>
      <c r="J6631" t="s">
        <v>25</v>
      </c>
      <c r="K6631">
        <v>405735</v>
      </c>
      <c r="L6631">
        <v>37</v>
      </c>
      <c r="M6631">
        <v>0</v>
      </c>
      <c r="N6631">
        <v>0</v>
      </c>
      <c r="O6631">
        <v>0</v>
      </c>
      <c r="P6631">
        <v>1</v>
      </c>
      <c r="Q6631">
        <v>0</v>
      </c>
      <c r="R6631" t="s">
        <v>15989</v>
      </c>
      <c r="S6631" t="s">
        <v>50</v>
      </c>
    </row>
    <row r="6632" spans="1:19">
      <c r="A6632" t="s">
        <v>15990</v>
      </c>
      <c r="B6632" t="s">
        <v>5287</v>
      </c>
      <c r="C6632" t="s">
        <v>95</v>
      </c>
      <c r="D6632" t="s">
        <v>30</v>
      </c>
      <c r="E6632">
        <v>105.62</v>
      </c>
      <c r="F6632" t="s">
        <v>23</v>
      </c>
      <c r="G6632" t="s">
        <v>24</v>
      </c>
      <c r="H6632">
        <v>5.89</v>
      </c>
      <c r="I6632">
        <v>0</v>
      </c>
      <c r="J6632" t="s">
        <v>31</v>
      </c>
      <c r="K6632">
        <v>460661</v>
      </c>
      <c r="L6632">
        <v>15</v>
      </c>
      <c r="M6632">
        <v>0</v>
      </c>
      <c r="N6632">
        <v>0</v>
      </c>
      <c r="O6632">
        <v>0</v>
      </c>
      <c r="P6632">
        <v>0</v>
      </c>
      <c r="Q6632">
        <v>0</v>
      </c>
      <c r="R6632" t="s">
        <v>15991</v>
      </c>
    </row>
    <row r="6633" spans="1:19">
      <c r="A6633" t="s">
        <v>15992</v>
      </c>
      <c r="B6633" t="s">
        <v>1674</v>
      </c>
      <c r="C6633" t="s">
        <v>128</v>
      </c>
      <c r="D6633" t="s">
        <v>30</v>
      </c>
      <c r="E6633">
        <v>3175.31</v>
      </c>
      <c r="F6633" t="s">
        <v>55</v>
      </c>
      <c r="G6633" t="s">
        <v>40</v>
      </c>
      <c r="H6633">
        <v>9.01</v>
      </c>
      <c r="I6633">
        <v>0</v>
      </c>
      <c r="J6633" t="s">
        <v>31</v>
      </c>
      <c r="K6633">
        <v>453232</v>
      </c>
      <c r="L6633">
        <v>24</v>
      </c>
      <c r="M6633">
        <v>0</v>
      </c>
      <c r="N6633">
        <v>0</v>
      </c>
      <c r="O6633">
        <v>0</v>
      </c>
      <c r="P6633">
        <v>0</v>
      </c>
      <c r="Q6633">
        <v>0</v>
      </c>
      <c r="R6633" t="s">
        <v>15993</v>
      </c>
    </row>
    <row r="6634" spans="1:19">
      <c r="A6634" t="s">
        <v>15994</v>
      </c>
      <c r="B6634" t="s">
        <v>617</v>
      </c>
      <c r="C6634" t="s">
        <v>121</v>
      </c>
      <c r="D6634" t="s">
        <v>54</v>
      </c>
      <c r="E6634">
        <v>510.99</v>
      </c>
      <c r="F6634" t="s">
        <v>23</v>
      </c>
      <c r="G6634" t="s">
        <v>24</v>
      </c>
      <c r="H6634">
        <v>9.4700000000000006</v>
      </c>
      <c r="I6634">
        <v>0</v>
      </c>
      <c r="J6634" t="s">
        <v>144</v>
      </c>
      <c r="K6634">
        <v>522909</v>
      </c>
      <c r="L6634">
        <v>21</v>
      </c>
      <c r="M6634">
        <v>0</v>
      </c>
      <c r="N6634">
        <v>0</v>
      </c>
      <c r="O6634">
        <v>0</v>
      </c>
      <c r="P6634">
        <v>0</v>
      </c>
      <c r="Q6634">
        <v>0</v>
      </c>
      <c r="R6634" t="s">
        <v>15995</v>
      </c>
    </row>
    <row r="6635" spans="1:19">
      <c r="A6635" t="s">
        <v>15996</v>
      </c>
      <c r="B6635" t="s">
        <v>6732</v>
      </c>
      <c r="C6635" t="s">
        <v>44</v>
      </c>
      <c r="D6635" t="s">
        <v>30</v>
      </c>
      <c r="E6635">
        <v>684.89</v>
      </c>
      <c r="F6635" t="s">
        <v>39</v>
      </c>
      <c r="G6635" t="s">
        <v>40</v>
      </c>
      <c r="H6635">
        <v>5.27</v>
      </c>
      <c r="I6635">
        <v>0</v>
      </c>
      <c r="J6635" t="s">
        <v>48</v>
      </c>
      <c r="K6635">
        <v>435087</v>
      </c>
      <c r="L6635">
        <v>84</v>
      </c>
      <c r="M6635">
        <v>1</v>
      </c>
      <c r="N6635">
        <v>1</v>
      </c>
      <c r="O6635">
        <v>0</v>
      </c>
      <c r="P6635">
        <v>0</v>
      </c>
      <c r="Q6635">
        <v>1</v>
      </c>
      <c r="R6635" t="s">
        <v>15997</v>
      </c>
    </row>
    <row r="6636" spans="1:19">
      <c r="A6636" t="s">
        <v>15998</v>
      </c>
      <c r="B6636" t="s">
        <v>7196</v>
      </c>
      <c r="C6636" t="s">
        <v>121</v>
      </c>
      <c r="D6636" t="s">
        <v>30</v>
      </c>
      <c r="E6636">
        <v>320.02999999999997</v>
      </c>
      <c r="F6636" t="s">
        <v>23</v>
      </c>
      <c r="G6636" t="s">
        <v>24</v>
      </c>
      <c r="H6636">
        <v>10.08</v>
      </c>
      <c r="I6636">
        <v>0</v>
      </c>
      <c r="J6636" t="s">
        <v>25</v>
      </c>
      <c r="K6636">
        <v>535940</v>
      </c>
      <c r="L6636">
        <v>16</v>
      </c>
      <c r="M6636">
        <v>0</v>
      </c>
      <c r="N6636">
        <v>0</v>
      </c>
      <c r="O6636">
        <v>0</v>
      </c>
      <c r="P6636">
        <v>0</v>
      </c>
      <c r="Q6636">
        <v>0</v>
      </c>
      <c r="R6636" t="s">
        <v>15999</v>
      </c>
    </row>
    <row r="6637" spans="1:19">
      <c r="A6637" t="s">
        <v>16000</v>
      </c>
      <c r="B6637" t="s">
        <v>10832</v>
      </c>
      <c r="C6637" t="s">
        <v>35</v>
      </c>
      <c r="D6637" t="s">
        <v>30</v>
      </c>
      <c r="E6637">
        <v>722.17</v>
      </c>
      <c r="F6637" t="s">
        <v>23</v>
      </c>
      <c r="G6637" t="s">
        <v>24</v>
      </c>
      <c r="H6637">
        <v>5.91</v>
      </c>
      <c r="I6637">
        <v>0</v>
      </c>
      <c r="J6637" t="s">
        <v>25</v>
      </c>
      <c r="K6637">
        <v>544264</v>
      </c>
      <c r="L6637">
        <v>12</v>
      </c>
      <c r="M6637">
        <v>0</v>
      </c>
      <c r="N6637">
        <v>0</v>
      </c>
      <c r="O6637">
        <v>0</v>
      </c>
      <c r="P6637">
        <v>0</v>
      </c>
      <c r="Q6637">
        <v>0</v>
      </c>
      <c r="R6637" t="s">
        <v>16001</v>
      </c>
    </row>
    <row r="6638" spans="1:19">
      <c r="A6638" t="s">
        <v>16002</v>
      </c>
      <c r="B6638" t="s">
        <v>10459</v>
      </c>
      <c r="C6638" t="s">
        <v>29</v>
      </c>
      <c r="D6638" t="s">
        <v>22</v>
      </c>
      <c r="E6638">
        <v>270.64</v>
      </c>
      <c r="F6638" t="s">
        <v>23</v>
      </c>
      <c r="G6638" t="s">
        <v>24</v>
      </c>
      <c r="H6638">
        <v>0.65</v>
      </c>
      <c r="I6638">
        <v>0</v>
      </c>
      <c r="J6638" t="s">
        <v>31</v>
      </c>
      <c r="K6638">
        <v>444298</v>
      </c>
      <c r="L6638">
        <v>13</v>
      </c>
      <c r="M6638">
        <v>0</v>
      </c>
      <c r="N6638">
        <v>0</v>
      </c>
      <c r="O6638">
        <v>0</v>
      </c>
      <c r="P6638">
        <v>0</v>
      </c>
      <c r="Q6638">
        <v>0</v>
      </c>
      <c r="R6638" t="s">
        <v>16003</v>
      </c>
    </row>
    <row r="6639" spans="1:19">
      <c r="A6639" t="s">
        <v>16004</v>
      </c>
      <c r="B6639" t="s">
        <v>6441</v>
      </c>
      <c r="C6639" t="s">
        <v>128</v>
      </c>
      <c r="D6639" t="s">
        <v>70</v>
      </c>
      <c r="E6639">
        <v>743.66</v>
      </c>
      <c r="F6639" t="s">
        <v>55</v>
      </c>
      <c r="G6639" t="s">
        <v>40</v>
      </c>
      <c r="H6639">
        <v>9.9700000000000006</v>
      </c>
      <c r="I6639">
        <v>0</v>
      </c>
      <c r="J6639" t="s">
        <v>48</v>
      </c>
      <c r="K6639">
        <v>433126</v>
      </c>
      <c r="L6639">
        <v>10</v>
      </c>
      <c r="M6639">
        <v>0</v>
      </c>
      <c r="N6639">
        <v>0</v>
      </c>
      <c r="O6639">
        <v>0</v>
      </c>
      <c r="P6639">
        <v>0</v>
      </c>
      <c r="Q6639">
        <v>0</v>
      </c>
      <c r="R6639" t="s">
        <v>16005</v>
      </c>
    </row>
    <row r="6640" spans="1:19">
      <c r="A6640" t="s">
        <v>16006</v>
      </c>
      <c r="B6640" t="s">
        <v>971</v>
      </c>
      <c r="C6640" t="s">
        <v>53</v>
      </c>
      <c r="D6640" t="s">
        <v>70</v>
      </c>
      <c r="E6640">
        <v>272.74</v>
      </c>
      <c r="F6640" t="s">
        <v>55</v>
      </c>
      <c r="G6640" t="s">
        <v>40</v>
      </c>
      <c r="H6640">
        <v>7.91</v>
      </c>
      <c r="I6640">
        <v>0</v>
      </c>
      <c r="J6640" t="s">
        <v>25</v>
      </c>
      <c r="K6640">
        <v>545176</v>
      </c>
      <c r="L6640">
        <v>24</v>
      </c>
      <c r="M6640">
        <v>0</v>
      </c>
      <c r="N6640">
        <v>0</v>
      </c>
      <c r="O6640">
        <v>0</v>
      </c>
      <c r="P6640">
        <v>0</v>
      </c>
      <c r="Q6640">
        <v>0</v>
      </c>
      <c r="R6640" t="s">
        <v>16007</v>
      </c>
    </row>
    <row r="6641" spans="1:19">
      <c r="A6641" t="s">
        <v>16008</v>
      </c>
      <c r="B6641" t="s">
        <v>11276</v>
      </c>
      <c r="C6641" t="s">
        <v>44</v>
      </c>
      <c r="D6641" t="s">
        <v>54</v>
      </c>
      <c r="E6641">
        <v>179.27</v>
      </c>
      <c r="F6641" t="s">
        <v>39</v>
      </c>
      <c r="G6641" t="s">
        <v>24</v>
      </c>
      <c r="H6641">
        <v>13.78</v>
      </c>
      <c r="I6641">
        <v>0</v>
      </c>
      <c r="J6641" t="s">
        <v>31</v>
      </c>
      <c r="K6641">
        <v>509824</v>
      </c>
      <c r="L6641">
        <v>24</v>
      </c>
      <c r="M6641">
        <v>0</v>
      </c>
      <c r="N6641">
        <v>0</v>
      </c>
      <c r="O6641">
        <v>0</v>
      </c>
      <c r="P6641">
        <v>0</v>
      </c>
      <c r="Q6641">
        <v>0</v>
      </c>
      <c r="R6641" t="s">
        <v>16009</v>
      </c>
      <c r="S6641" t="s">
        <v>50</v>
      </c>
    </row>
    <row r="6642" spans="1:19">
      <c r="A6642" t="s">
        <v>16010</v>
      </c>
      <c r="B6642" t="s">
        <v>2163</v>
      </c>
      <c r="C6642" t="s">
        <v>121</v>
      </c>
      <c r="D6642" t="s">
        <v>30</v>
      </c>
      <c r="E6642">
        <v>463.21</v>
      </c>
      <c r="F6642" t="s">
        <v>23</v>
      </c>
      <c r="G6642" t="s">
        <v>24</v>
      </c>
      <c r="H6642">
        <v>8.34</v>
      </c>
      <c r="I6642">
        <v>0</v>
      </c>
      <c r="J6642" t="s">
        <v>25</v>
      </c>
      <c r="K6642">
        <v>417385</v>
      </c>
      <c r="L6642">
        <v>22</v>
      </c>
      <c r="M6642">
        <v>0</v>
      </c>
      <c r="N6642">
        <v>0</v>
      </c>
      <c r="O6642">
        <v>0</v>
      </c>
      <c r="P6642">
        <v>0</v>
      </c>
      <c r="Q6642">
        <v>0</v>
      </c>
      <c r="R6642" t="s">
        <v>16011</v>
      </c>
    </row>
    <row r="6643" spans="1:19">
      <c r="A6643" t="s">
        <v>16012</v>
      </c>
      <c r="B6643" t="s">
        <v>647</v>
      </c>
      <c r="C6643" t="s">
        <v>128</v>
      </c>
      <c r="D6643" t="s">
        <v>54</v>
      </c>
      <c r="E6643">
        <v>610.46</v>
      </c>
      <c r="F6643" t="s">
        <v>39</v>
      </c>
      <c r="G6643" t="s">
        <v>40</v>
      </c>
      <c r="H6643">
        <v>9.6</v>
      </c>
      <c r="I6643">
        <v>0</v>
      </c>
      <c r="J6643" t="s">
        <v>31</v>
      </c>
      <c r="K6643">
        <v>515089</v>
      </c>
      <c r="L6643">
        <v>24</v>
      </c>
      <c r="M6643">
        <v>0</v>
      </c>
      <c r="N6643">
        <v>0</v>
      </c>
      <c r="O6643">
        <v>0</v>
      </c>
      <c r="P6643">
        <v>0</v>
      </c>
      <c r="Q6643">
        <v>0</v>
      </c>
      <c r="R6643" t="s">
        <v>16013</v>
      </c>
    </row>
    <row r="6644" spans="1:19">
      <c r="A6644" t="s">
        <v>16014</v>
      </c>
      <c r="B6644" t="s">
        <v>5090</v>
      </c>
      <c r="C6644" t="s">
        <v>121</v>
      </c>
      <c r="D6644" t="s">
        <v>70</v>
      </c>
      <c r="E6644">
        <v>255.34</v>
      </c>
      <c r="F6644" t="s">
        <v>23</v>
      </c>
      <c r="G6644" t="s">
        <v>24</v>
      </c>
      <c r="H6644">
        <v>8.4499999999999993</v>
      </c>
      <c r="I6644">
        <v>0</v>
      </c>
      <c r="J6644" t="s">
        <v>25</v>
      </c>
      <c r="K6644">
        <v>525541</v>
      </c>
      <c r="L6644">
        <v>45</v>
      </c>
      <c r="M6644">
        <v>0</v>
      </c>
      <c r="N6644">
        <v>1</v>
      </c>
      <c r="O6644">
        <v>0</v>
      </c>
      <c r="P6644">
        <v>0</v>
      </c>
      <c r="Q6644">
        <v>0</v>
      </c>
      <c r="R6644" t="s">
        <v>16015</v>
      </c>
    </row>
    <row r="6645" spans="1:19">
      <c r="A6645" t="s">
        <v>16016</v>
      </c>
      <c r="B6645" t="s">
        <v>847</v>
      </c>
      <c r="C6645" t="s">
        <v>21</v>
      </c>
      <c r="D6645" t="s">
        <v>70</v>
      </c>
      <c r="E6645">
        <v>653.98</v>
      </c>
      <c r="F6645" t="s">
        <v>23</v>
      </c>
      <c r="G6645" t="s">
        <v>24</v>
      </c>
      <c r="H6645">
        <v>4.4800000000000004</v>
      </c>
      <c r="I6645">
        <v>0</v>
      </c>
      <c r="J6645" t="s">
        <v>25</v>
      </c>
      <c r="K6645">
        <v>493961</v>
      </c>
      <c r="L6645">
        <v>47</v>
      </c>
      <c r="M6645">
        <v>0</v>
      </c>
      <c r="N6645">
        <v>1</v>
      </c>
      <c r="O6645">
        <v>0</v>
      </c>
      <c r="P6645">
        <v>0</v>
      </c>
      <c r="Q6645">
        <v>0</v>
      </c>
      <c r="R6645" t="s">
        <v>16017</v>
      </c>
    </row>
    <row r="6646" spans="1:19">
      <c r="A6646" t="s">
        <v>16018</v>
      </c>
      <c r="B6646" t="s">
        <v>2163</v>
      </c>
      <c r="C6646" t="s">
        <v>60</v>
      </c>
      <c r="D6646" t="s">
        <v>30</v>
      </c>
      <c r="E6646">
        <v>714</v>
      </c>
      <c r="F6646" t="s">
        <v>23</v>
      </c>
      <c r="G6646" t="s">
        <v>24</v>
      </c>
      <c r="H6646">
        <v>2.68</v>
      </c>
      <c r="I6646">
        <v>0</v>
      </c>
      <c r="J6646" t="s">
        <v>48</v>
      </c>
      <c r="K6646">
        <v>559521</v>
      </c>
      <c r="L6646">
        <v>44</v>
      </c>
      <c r="M6646">
        <v>0</v>
      </c>
      <c r="N6646">
        <v>1</v>
      </c>
      <c r="O6646">
        <v>0</v>
      </c>
      <c r="P6646">
        <v>0</v>
      </c>
      <c r="Q6646">
        <v>0</v>
      </c>
      <c r="R6646" t="s">
        <v>16019</v>
      </c>
    </row>
    <row r="6647" spans="1:19">
      <c r="A6647" t="s">
        <v>16020</v>
      </c>
      <c r="B6647" t="s">
        <v>4163</v>
      </c>
      <c r="C6647" t="s">
        <v>35</v>
      </c>
      <c r="D6647" t="s">
        <v>22</v>
      </c>
      <c r="E6647">
        <v>977.38</v>
      </c>
      <c r="F6647" t="s">
        <v>23</v>
      </c>
      <c r="G6647" t="s">
        <v>24</v>
      </c>
      <c r="H6647">
        <v>3.78</v>
      </c>
      <c r="I6647">
        <v>0</v>
      </c>
      <c r="J6647" t="s">
        <v>25</v>
      </c>
      <c r="K6647">
        <v>482505</v>
      </c>
      <c r="L6647">
        <v>53</v>
      </c>
      <c r="M6647">
        <v>0</v>
      </c>
      <c r="N6647">
        <v>0</v>
      </c>
      <c r="O6647">
        <v>1</v>
      </c>
      <c r="P6647">
        <v>0</v>
      </c>
      <c r="Q6647">
        <v>0</v>
      </c>
      <c r="R6647" t="s">
        <v>16021</v>
      </c>
    </row>
    <row r="6648" spans="1:19">
      <c r="A6648" t="s">
        <v>16022</v>
      </c>
      <c r="B6648" t="s">
        <v>2704</v>
      </c>
      <c r="C6648" t="s">
        <v>29</v>
      </c>
      <c r="D6648" t="s">
        <v>70</v>
      </c>
      <c r="E6648">
        <v>1041.6099999999999</v>
      </c>
      <c r="F6648" t="s">
        <v>55</v>
      </c>
      <c r="G6648" t="s">
        <v>40</v>
      </c>
      <c r="H6648">
        <v>10.99</v>
      </c>
      <c r="I6648">
        <v>0</v>
      </c>
      <c r="J6648" t="s">
        <v>31</v>
      </c>
      <c r="K6648">
        <v>468908</v>
      </c>
      <c r="L6648">
        <v>11</v>
      </c>
      <c r="M6648">
        <v>0</v>
      </c>
      <c r="N6648">
        <v>0</v>
      </c>
      <c r="O6648">
        <v>0</v>
      </c>
      <c r="P6648">
        <v>0</v>
      </c>
      <c r="Q6648">
        <v>0</v>
      </c>
      <c r="R6648" t="s">
        <v>16023</v>
      </c>
    </row>
    <row r="6649" spans="1:19">
      <c r="A6649" t="s">
        <v>16024</v>
      </c>
      <c r="B6649" t="s">
        <v>15443</v>
      </c>
      <c r="C6649" t="s">
        <v>121</v>
      </c>
      <c r="D6649" t="s">
        <v>30</v>
      </c>
      <c r="E6649">
        <v>227.23</v>
      </c>
      <c r="F6649" t="s">
        <v>23</v>
      </c>
      <c r="G6649" t="s">
        <v>24</v>
      </c>
      <c r="H6649">
        <v>7.48</v>
      </c>
      <c r="I6649">
        <v>0</v>
      </c>
      <c r="J6649" t="s">
        <v>25</v>
      </c>
      <c r="K6649">
        <v>423272</v>
      </c>
      <c r="L6649">
        <v>24</v>
      </c>
      <c r="M6649">
        <v>0</v>
      </c>
      <c r="N6649">
        <v>0</v>
      </c>
      <c r="O6649">
        <v>0</v>
      </c>
      <c r="P6649">
        <v>0</v>
      </c>
      <c r="Q6649">
        <v>0</v>
      </c>
      <c r="R6649" t="s">
        <v>16025</v>
      </c>
    </row>
    <row r="6650" spans="1:19">
      <c r="A6650" t="s">
        <v>16026</v>
      </c>
      <c r="B6650" t="s">
        <v>255</v>
      </c>
      <c r="C6650" t="s">
        <v>53</v>
      </c>
      <c r="D6650" t="s">
        <v>30</v>
      </c>
      <c r="E6650">
        <v>613.01</v>
      </c>
      <c r="F6650" t="s">
        <v>23</v>
      </c>
      <c r="G6650" t="s">
        <v>24</v>
      </c>
      <c r="H6650">
        <v>4.7</v>
      </c>
      <c r="I6650">
        <v>0</v>
      </c>
      <c r="J6650" t="s">
        <v>31</v>
      </c>
      <c r="K6650">
        <v>481909</v>
      </c>
      <c r="L6650">
        <v>16</v>
      </c>
      <c r="M6650">
        <v>0</v>
      </c>
      <c r="N6650">
        <v>0</v>
      </c>
      <c r="O6650">
        <v>0</v>
      </c>
      <c r="P6650">
        <v>0</v>
      </c>
      <c r="Q6650">
        <v>0</v>
      </c>
      <c r="R6650" t="s">
        <v>16027</v>
      </c>
    </row>
    <row r="6651" spans="1:19">
      <c r="A6651" t="s">
        <v>16028</v>
      </c>
      <c r="B6651" t="s">
        <v>6014</v>
      </c>
      <c r="C6651" t="s">
        <v>21</v>
      </c>
      <c r="D6651" t="s">
        <v>30</v>
      </c>
      <c r="E6651">
        <v>353.52</v>
      </c>
      <c r="F6651" t="s">
        <v>23</v>
      </c>
      <c r="G6651" t="s">
        <v>24</v>
      </c>
      <c r="H6651">
        <v>4.2699999999999996</v>
      </c>
      <c r="I6651">
        <v>0</v>
      </c>
      <c r="J6651" t="s">
        <v>25</v>
      </c>
      <c r="K6651">
        <v>453360</v>
      </c>
      <c r="L6651">
        <v>25</v>
      </c>
      <c r="M6651">
        <v>0</v>
      </c>
      <c r="N6651">
        <v>0</v>
      </c>
      <c r="O6651">
        <v>0</v>
      </c>
      <c r="P6651">
        <v>0</v>
      </c>
      <c r="Q6651">
        <v>0</v>
      </c>
      <c r="R6651" t="s">
        <v>16029</v>
      </c>
    </row>
    <row r="6652" spans="1:19">
      <c r="A6652" t="s">
        <v>16030</v>
      </c>
      <c r="B6652" t="s">
        <v>1907</v>
      </c>
      <c r="C6652" t="s">
        <v>35</v>
      </c>
      <c r="D6652" t="s">
        <v>54</v>
      </c>
      <c r="E6652">
        <v>177.27</v>
      </c>
      <c r="F6652" t="s">
        <v>23</v>
      </c>
      <c r="G6652" t="s">
        <v>24</v>
      </c>
      <c r="H6652">
        <v>9.7200000000000006</v>
      </c>
      <c r="I6652">
        <v>0</v>
      </c>
      <c r="J6652" t="s">
        <v>25</v>
      </c>
      <c r="K6652">
        <v>445979</v>
      </c>
      <c r="L6652">
        <v>24</v>
      </c>
      <c r="M6652">
        <v>0</v>
      </c>
      <c r="N6652">
        <v>0</v>
      </c>
      <c r="O6652">
        <v>0</v>
      </c>
      <c r="P6652">
        <v>0</v>
      </c>
      <c r="Q6652">
        <v>0</v>
      </c>
      <c r="R6652" t="s">
        <v>16031</v>
      </c>
    </row>
    <row r="6653" spans="1:19">
      <c r="A6653" t="s">
        <v>16032</v>
      </c>
      <c r="B6653" t="s">
        <v>5519</v>
      </c>
      <c r="C6653" t="s">
        <v>95</v>
      </c>
      <c r="D6653" t="s">
        <v>22</v>
      </c>
      <c r="E6653">
        <v>113.02</v>
      </c>
      <c r="F6653" t="s">
        <v>23</v>
      </c>
      <c r="G6653" t="s">
        <v>24</v>
      </c>
      <c r="H6653">
        <v>2.36</v>
      </c>
      <c r="I6653">
        <v>0</v>
      </c>
      <c r="J6653" t="s">
        <v>31</v>
      </c>
      <c r="K6653">
        <v>415824</v>
      </c>
      <c r="L6653">
        <v>23</v>
      </c>
      <c r="M6653">
        <v>0</v>
      </c>
      <c r="N6653">
        <v>0</v>
      </c>
      <c r="O6653">
        <v>0</v>
      </c>
      <c r="P6653">
        <v>0</v>
      </c>
      <c r="Q6653">
        <v>0</v>
      </c>
      <c r="R6653" t="s">
        <v>16033</v>
      </c>
    </row>
    <row r="6654" spans="1:19">
      <c r="A6654" t="s">
        <v>16034</v>
      </c>
      <c r="B6654" t="s">
        <v>3979</v>
      </c>
      <c r="C6654" t="s">
        <v>121</v>
      </c>
      <c r="D6654" t="s">
        <v>70</v>
      </c>
      <c r="E6654">
        <v>122.65</v>
      </c>
      <c r="F6654" t="s">
        <v>23</v>
      </c>
      <c r="G6654" t="s">
        <v>24</v>
      </c>
      <c r="H6654">
        <v>3.77</v>
      </c>
      <c r="I6654">
        <v>0</v>
      </c>
      <c r="J6654" t="s">
        <v>31</v>
      </c>
      <c r="K6654">
        <v>515210</v>
      </c>
      <c r="L6654">
        <v>11</v>
      </c>
      <c r="M6654">
        <v>0</v>
      </c>
      <c r="N6654">
        <v>0</v>
      </c>
      <c r="O6654">
        <v>0</v>
      </c>
      <c r="P6654">
        <v>0</v>
      </c>
      <c r="Q6654">
        <v>0</v>
      </c>
      <c r="R6654" t="s">
        <v>16035</v>
      </c>
    </row>
    <row r="6655" spans="1:19">
      <c r="A6655" t="s">
        <v>16036</v>
      </c>
      <c r="B6655" t="s">
        <v>5777</v>
      </c>
      <c r="C6655" t="s">
        <v>121</v>
      </c>
      <c r="D6655" t="s">
        <v>70</v>
      </c>
      <c r="E6655">
        <v>273.91000000000003</v>
      </c>
      <c r="F6655" t="s">
        <v>23</v>
      </c>
      <c r="G6655" t="s">
        <v>24</v>
      </c>
      <c r="H6655">
        <v>11.91</v>
      </c>
      <c r="I6655">
        <v>0</v>
      </c>
      <c r="J6655" t="s">
        <v>144</v>
      </c>
      <c r="K6655">
        <v>548785</v>
      </c>
      <c r="L6655">
        <v>20</v>
      </c>
      <c r="M6655">
        <v>0</v>
      </c>
      <c r="N6655">
        <v>0</v>
      </c>
      <c r="O6655">
        <v>0</v>
      </c>
      <c r="P6655">
        <v>0</v>
      </c>
      <c r="Q6655">
        <v>0</v>
      </c>
      <c r="R6655" t="s">
        <v>16037</v>
      </c>
    </row>
    <row r="6656" spans="1:19">
      <c r="A6656" t="s">
        <v>16038</v>
      </c>
      <c r="B6656" t="s">
        <v>2650</v>
      </c>
      <c r="C6656" t="s">
        <v>53</v>
      </c>
      <c r="D6656" t="s">
        <v>22</v>
      </c>
      <c r="E6656">
        <v>1025.29</v>
      </c>
      <c r="F6656" t="s">
        <v>23</v>
      </c>
      <c r="G6656" t="s">
        <v>24</v>
      </c>
      <c r="H6656">
        <v>9.11</v>
      </c>
      <c r="I6656">
        <v>0</v>
      </c>
      <c r="J6656" t="s">
        <v>25</v>
      </c>
      <c r="K6656">
        <v>431827</v>
      </c>
      <c r="L6656">
        <v>24</v>
      </c>
      <c r="M6656">
        <v>0</v>
      </c>
      <c r="N6656">
        <v>0</v>
      </c>
      <c r="O6656">
        <v>0</v>
      </c>
      <c r="P6656">
        <v>0</v>
      </c>
      <c r="Q6656">
        <v>0</v>
      </c>
      <c r="R6656" t="s">
        <v>16039</v>
      </c>
    </row>
    <row r="6657" spans="1:19">
      <c r="A6657" t="s">
        <v>16040</v>
      </c>
      <c r="B6657" t="s">
        <v>10277</v>
      </c>
      <c r="C6657" t="s">
        <v>53</v>
      </c>
      <c r="D6657" t="s">
        <v>70</v>
      </c>
      <c r="E6657">
        <v>347.97</v>
      </c>
      <c r="F6657" t="s">
        <v>23</v>
      </c>
      <c r="G6657" t="s">
        <v>24</v>
      </c>
      <c r="H6657">
        <v>2.52</v>
      </c>
      <c r="I6657">
        <v>0</v>
      </c>
      <c r="J6657" t="s">
        <v>31</v>
      </c>
      <c r="K6657">
        <v>532246</v>
      </c>
      <c r="L6657">
        <v>21</v>
      </c>
      <c r="M6657">
        <v>0</v>
      </c>
      <c r="N6657">
        <v>0</v>
      </c>
      <c r="O6657">
        <v>0</v>
      </c>
      <c r="P6657">
        <v>0</v>
      </c>
      <c r="Q6657">
        <v>0</v>
      </c>
      <c r="R6657" t="s">
        <v>16041</v>
      </c>
    </row>
    <row r="6658" spans="1:19">
      <c r="A6658" t="s">
        <v>16042</v>
      </c>
      <c r="B6658" t="s">
        <v>16043</v>
      </c>
      <c r="C6658" t="s">
        <v>35</v>
      </c>
      <c r="D6658" t="s">
        <v>70</v>
      </c>
      <c r="E6658">
        <v>153.28</v>
      </c>
      <c r="F6658" t="s">
        <v>55</v>
      </c>
      <c r="G6658" t="s">
        <v>24</v>
      </c>
      <c r="H6658">
        <v>7.63</v>
      </c>
      <c r="I6658">
        <v>0</v>
      </c>
      <c r="J6658" t="s">
        <v>31</v>
      </c>
      <c r="K6658">
        <v>459207</v>
      </c>
      <c r="L6658">
        <v>22</v>
      </c>
      <c r="M6658">
        <v>0</v>
      </c>
      <c r="N6658">
        <v>0</v>
      </c>
      <c r="O6658">
        <v>0</v>
      </c>
      <c r="P6658">
        <v>0</v>
      </c>
      <c r="Q6658">
        <v>0</v>
      </c>
      <c r="R6658" t="s">
        <v>16044</v>
      </c>
      <c r="S6658" t="s">
        <v>57</v>
      </c>
    </row>
    <row r="6659" spans="1:19">
      <c r="A6659" t="s">
        <v>16045</v>
      </c>
      <c r="B6659" t="s">
        <v>4853</v>
      </c>
      <c r="C6659" t="s">
        <v>60</v>
      </c>
      <c r="D6659" t="s">
        <v>70</v>
      </c>
      <c r="E6659">
        <v>1163.25</v>
      </c>
      <c r="F6659" t="s">
        <v>23</v>
      </c>
      <c r="G6659" t="s">
        <v>24</v>
      </c>
      <c r="H6659">
        <v>5.39</v>
      </c>
      <c r="I6659">
        <v>0</v>
      </c>
      <c r="J6659" t="s">
        <v>25</v>
      </c>
      <c r="K6659">
        <v>426033</v>
      </c>
      <c r="L6659">
        <v>18</v>
      </c>
      <c r="M6659">
        <v>0</v>
      </c>
      <c r="N6659">
        <v>0</v>
      </c>
      <c r="O6659">
        <v>0</v>
      </c>
      <c r="P6659">
        <v>0</v>
      </c>
      <c r="Q6659">
        <v>0</v>
      </c>
      <c r="R6659" t="s">
        <v>16046</v>
      </c>
    </row>
    <row r="6660" spans="1:19">
      <c r="A6660" t="s">
        <v>16047</v>
      </c>
      <c r="B6660" t="s">
        <v>5793</v>
      </c>
      <c r="C6660" t="s">
        <v>21</v>
      </c>
      <c r="D6660" t="s">
        <v>22</v>
      </c>
      <c r="E6660">
        <v>314.19</v>
      </c>
      <c r="F6660" t="s">
        <v>23</v>
      </c>
      <c r="G6660" t="s">
        <v>24</v>
      </c>
      <c r="H6660">
        <v>0.76</v>
      </c>
      <c r="I6660">
        <v>0</v>
      </c>
      <c r="J6660" t="s">
        <v>48</v>
      </c>
      <c r="K6660">
        <v>450777</v>
      </c>
      <c r="L6660">
        <v>68</v>
      </c>
      <c r="M6660">
        <v>0</v>
      </c>
      <c r="N6660">
        <v>0</v>
      </c>
      <c r="O6660">
        <v>1</v>
      </c>
      <c r="P6660">
        <v>1</v>
      </c>
      <c r="Q6660">
        <v>0</v>
      </c>
      <c r="R6660" t="s">
        <v>16048</v>
      </c>
    </row>
    <row r="6661" spans="1:19">
      <c r="A6661" t="s">
        <v>16049</v>
      </c>
      <c r="B6661" t="s">
        <v>4418</v>
      </c>
      <c r="C6661" t="s">
        <v>121</v>
      </c>
      <c r="D6661" t="s">
        <v>54</v>
      </c>
      <c r="E6661">
        <v>180.21</v>
      </c>
      <c r="F6661" t="s">
        <v>55</v>
      </c>
      <c r="G6661" t="s">
        <v>40</v>
      </c>
      <c r="H6661">
        <v>15.92</v>
      </c>
      <c r="I6661">
        <v>0</v>
      </c>
      <c r="J6661" t="s">
        <v>25</v>
      </c>
      <c r="K6661">
        <v>415924</v>
      </c>
      <c r="L6661">
        <v>10</v>
      </c>
      <c r="M6661">
        <v>0</v>
      </c>
      <c r="N6661">
        <v>0</v>
      </c>
      <c r="O6661">
        <v>0</v>
      </c>
      <c r="P6661">
        <v>0</v>
      </c>
      <c r="Q6661">
        <v>0</v>
      </c>
      <c r="R6661" t="s">
        <v>16050</v>
      </c>
    </row>
    <row r="6662" spans="1:19">
      <c r="A6662" t="s">
        <v>16051</v>
      </c>
      <c r="B6662" t="s">
        <v>8780</v>
      </c>
      <c r="C6662" t="s">
        <v>121</v>
      </c>
      <c r="D6662" t="s">
        <v>22</v>
      </c>
      <c r="E6662">
        <v>564.78</v>
      </c>
      <c r="F6662" t="s">
        <v>55</v>
      </c>
      <c r="G6662" t="s">
        <v>24</v>
      </c>
      <c r="H6662">
        <v>10.050000000000001</v>
      </c>
      <c r="I6662">
        <v>0</v>
      </c>
      <c r="J6662" t="s">
        <v>144</v>
      </c>
      <c r="K6662">
        <v>401349</v>
      </c>
      <c r="L6662">
        <v>24</v>
      </c>
      <c r="M6662">
        <v>0</v>
      </c>
      <c r="N6662">
        <v>0</v>
      </c>
      <c r="O6662">
        <v>0</v>
      </c>
      <c r="P6662">
        <v>0</v>
      </c>
      <c r="Q6662">
        <v>0</v>
      </c>
      <c r="R6662" t="s">
        <v>16052</v>
      </c>
      <c r="S6662" t="s">
        <v>57</v>
      </c>
    </row>
    <row r="6663" spans="1:19">
      <c r="A6663" t="s">
        <v>16053</v>
      </c>
      <c r="B6663" t="s">
        <v>6292</v>
      </c>
      <c r="C6663" t="s">
        <v>35</v>
      </c>
      <c r="D6663" t="s">
        <v>22</v>
      </c>
      <c r="E6663">
        <v>673.41</v>
      </c>
      <c r="F6663" t="s">
        <v>55</v>
      </c>
      <c r="G6663" t="s">
        <v>24</v>
      </c>
      <c r="H6663">
        <v>4.62</v>
      </c>
      <c r="I6663">
        <v>0</v>
      </c>
      <c r="J6663" t="s">
        <v>25</v>
      </c>
      <c r="K6663">
        <v>499070</v>
      </c>
      <c r="L6663">
        <v>12</v>
      </c>
      <c r="M6663">
        <v>0</v>
      </c>
      <c r="N6663">
        <v>0</v>
      </c>
      <c r="O6663">
        <v>0</v>
      </c>
      <c r="P6663">
        <v>0</v>
      </c>
      <c r="Q6663">
        <v>0</v>
      </c>
      <c r="R6663" t="s">
        <v>16054</v>
      </c>
      <c r="S6663" t="s">
        <v>57</v>
      </c>
    </row>
    <row r="6664" spans="1:19">
      <c r="A6664" t="s">
        <v>16055</v>
      </c>
      <c r="B6664" t="s">
        <v>4127</v>
      </c>
      <c r="C6664" t="s">
        <v>21</v>
      </c>
      <c r="D6664" t="s">
        <v>30</v>
      </c>
      <c r="E6664">
        <v>187.18</v>
      </c>
      <c r="F6664" t="s">
        <v>23</v>
      </c>
      <c r="G6664" t="s">
        <v>24</v>
      </c>
      <c r="H6664">
        <v>8.84</v>
      </c>
      <c r="I6664">
        <v>0</v>
      </c>
      <c r="J6664" t="s">
        <v>48</v>
      </c>
      <c r="K6664">
        <v>404061</v>
      </c>
      <c r="L6664">
        <v>12</v>
      </c>
      <c r="M6664">
        <v>0</v>
      </c>
      <c r="N6664">
        <v>0</v>
      </c>
      <c r="O6664">
        <v>0</v>
      </c>
      <c r="P6664">
        <v>0</v>
      </c>
      <c r="Q6664">
        <v>0</v>
      </c>
      <c r="R6664" t="s">
        <v>16056</v>
      </c>
    </row>
    <row r="6665" spans="1:19">
      <c r="A6665" t="s">
        <v>16057</v>
      </c>
      <c r="B6665" t="s">
        <v>4940</v>
      </c>
      <c r="C6665" t="s">
        <v>121</v>
      </c>
      <c r="D6665" t="s">
        <v>22</v>
      </c>
      <c r="E6665">
        <v>201.5</v>
      </c>
      <c r="F6665" t="s">
        <v>23</v>
      </c>
      <c r="G6665" t="s">
        <v>24</v>
      </c>
      <c r="H6665">
        <v>6.72</v>
      </c>
      <c r="I6665">
        <v>0</v>
      </c>
      <c r="J6665" t="s">
        <v>31</v>
      </c>
      <c r="K6665">
        <v>491928</v>
      </c>
      <c r="L6665">
        <v>30</v>
      </c>
      <c r="M6665">
        <v>0</v>
      </c>
      <c r="N6665">
        <v>0</v>
      </c>
      <c r="O6665">
        <v>0</v>
      </c>
      <c r="P6665">
        <v>1</v>
      </c>
      <c r="Q6665">
        <v>0</v>
      </c>
      <c r="R6665" t="s">
        <v>16058</v>
      </c>
    </row>
    <row r="6666" spans="1:19">
      <c r="A6666" t="s">
        <v>16059</v>
      </c>
      <c r="B6666" t="s">
        <v>13385</v>
      </c>
      <c r="C6666" t="s">
        <v>44</v>
      </c>
      <c r="D6666" t="s">
        <v>70</v>
      </c>
      <c r="E6666">
        <v>302.47000000000003</v>
      </c>
      <c r="F6666" t="s">
        <v>23</v>
      </c>
      <c r="G6666" t="s">
        <v>24</v>
      </c>
      <c r="H6666">
        <v>4.3499999999999996</v>
      </c>
      <c r="I6666">
        <v>0</v>
      </c>
      <c r="J6666" t="s">
        <v>144</v>
      </c>
      <c r="K6666">
        <v>552494</v>
      </c>
      <c r="L6666">
        <v>24</v>
      </c>
      <c r="M6666">
        <v>0</v>
      </c>
      <c r="N6666">
        <v>0</v>
      </c>
      <c r="O6666">
        <v>0</v>
      </c>
      <c r="P6666">
        <v>0</v>
      </c>
      <c r="Q6666">
        <v>0</v>
      </c>
      <c r="R6666" t="s">
        <v>16060</v>
      </c>
    </row>
    <row r="6667" spans="1:19">
      <c r="A6667" t="s">
        <v>16061</v>
      </c>
      <c r="B6667" t="s">
        <v>9957</v>
      </c>
      <c r="C6667" t="s">
        <v>121</v>
      </c>
      <c r="D6667" t="s">
        <v>70</v>
      </c>
      <c r="E6667">
        <v>223.42</v>
      </c>
      <c r="F6667" t="s">
        <v>39</v>
      </c>
      <c r="G6667" t="s">
        <v>40</v>
      </c>
      <c r="H6667">
        <v>2.69</v>
      </c>
      <c r="I6667">
        <v>0</v>
      </c>
      <c r="J6667" t="s">
        <v>31</v>
      </c>
      <c r="K6667">
        <v>533694</v>
      </c>
      <c r="L6667">
        <v>58</v>
      </c>
      <c r="M6667">
        <v>1</v>
      </c>
      <c r="N6667">
        <v>0</v>
      </c>
      <c r="O6667">
        <v>0</v>
      </c>
      <c r="P6667">
        <v>0</v>
      </c>
      <c r="Q6667">
        <v>1</v>
      </c>
      <c r="R6667" t="s">
        <v>16062</v>
      </c>
    </row>
    <row r="6668" spans="1:19">
      <c r="A6668" t="s">
        <v>16063</v>
      </c>
      <c r="B6668" t="s">
        <v>3053</v>
      </c>
      <c r="C6668" t="s">
        <v>21</v>
      </c>
      <c r="D6668" t="s">
        <v>70</v>
      </c>
      <c r="E6668">
        <v>206.5</v>
      </c>
      <c r="F6668" t="s">
        <v>23</v>
      </c>
      <c r="G6668" t="s">
        <v>24</v>
      </c>
      <c r="H6668">
        <v>8.86</v>
      </c>
      <c r="I6668">
        <v>0</v>
      </c>
      <c r="J6668" t="s">
        <v>48</v>
      </c>
      <c r="K6668">
        <v>449454</v>
      </c>
      <c r="L6668">
        <v>25</v>
      </c>
      <c r="M6668">
        <v>0</v>
      </c>
      <c r="N6668">
        <v>0</v>
      </c>
      <c r="O6668">
        <v>0</v>
      </c>
      <c r="P6668">
        <v>0</v>
      </c>
      <c r="Q6668">
        <v>0</v>
      </c>
      <c r="R6668" t="s">
        <v>16064</v>
      </c>
    </row>
    <row r="6669" spans="1:19">
      <c r="A6669" t="s">
        <v>16065</v>
      </c>
      <c r="B6669" t="s">
        <v>210</v>
      </c>
      <c r="C6669" t="s">
        <v>44</v>
      </c>
      <c r="D6669" t="s">
        <v>22</v>
      </c>
      <c r="E6669">
        <v>272.08999999999997</v>
      </c>
      <c r="F6669" t="s">
        <v>23</v>
      </c>
      <c r="G6669" t="s">
        <v>24</v>
      </c>
      <c r="H6669">
        <v>3.96</v>
      </c>
      <c r="I6669">
        <v>0</v>
      </c>
      <c r="J6669" t="s">
        <v>25</v>
      </c>
      <c r="K6669">
        <v>485390</v>
      </c>
      <c r="L6669">
        <v>22</v>
      </c>
      <c r="M6669">
        <v>0</v>
      </c>
      <c r="N6669">
        <v>0</v>
      </c>
      <c r="O6669">
        <v>0</v>
      </c>
      <c r="P6669">
        <v>0</v>
      </c>
      <c r="Q6669">
        <v>0</v>
      </c>
      <c r="R6669" t="s">
        <v>16066</v>
      </c>
    </row>
    <row r="6670" spans="1:19">
      <c r="A6670" t="s">
        <v>16067</v>
      </c>
      <c r="B6670" t="s">
        <v>6985</v>
      </c>
      <c r="C6670" t="s">
        <v>21</v>
      </c>
      <c r="D6670" t="s">
        <v>70</v>
      </c>
      <c r="E6670">
        <v>119.68</v>
      </c>
      <c r="F6670" t="s">
        <v>23</v>
      </c>
      <c r="G6670" t="s">
        <v>24</v>
      </c>
      <c r="H6670">
        <v>4.95</v>
      </c>
      <c r="I6670">
        <v>0</v>
      </c>
      <c r="J6670" t="s">
        <v>48</v>
      </c>
      <c r="K6670">
        <v>557191</v>
      </c>
      <c r="L6670">
        <v>18</v>
      </c>
      <c r="M6670">
        <v>0</v>
      </c>
      <c r="N6670">
        <v>0</v>
      </c>
      <c r="O6670">
        <v>0</v>
      </c>
      <c r="P6670">
        <v>0</v>
      </c>
      <c r="Q6670">
        <v>0</v>
      </c>
      <c r="R6670" t="s">
        <v>16068</v>
      </c>
    </row>
    <row r="6671" spans="1:19">
      <c r="A6671" t="s">
        <v>16069</v>
      </c>
      <c r="B6671" t="s">
        <v>3435</v>
      </c>
      <c r="C6671" t="s">
        <v>21</v>
      </c>
      <c r="D6671" t="s">
        <v>70</v>
      </c>
      <c r="E6671">
        <v>255.86</v>
      </c>
      <c r="F6671" t="s">
        <v>23</v>
      </c>
      <c r="G6671" t="s">
        <v>24</v>
      </c>
      <c r="H6671">
        <v>9.9600000000000009</v>
      </c>
      <c r="I6671">
        <v>0</v>
      </c>
      <c r="J6671" t="s">
        <v>144</v>
      </c>
      <c r="K6671">
        <v>517678</v>
      </c>
      <c r="L6671">
        <v>24</v>
      </c>
      <c r="M6671">
        <v>0</v>
      </c>
      <c r="N6671">
        <v>0</v>
      </c>
      <c r="O6671">
        <v>0</v>
      </c>
      <c r="P6671">
        <v>0</v>
      </c>
      <c r="Q6671">
        <v>0</v>
      </c>
      <c r="R6671" t="s">
        <v>16070</v>
      </c>
    </row>
    <row r="6672" spans="1:19">
      <c r="A6672" t="s">
        <v>16071</v>
      </c>
      <c r="B6672" t="s">
        <v>4613</v>
      </c>
      <c r="C6672" t="s">
        <v>21</v>
      </c>
      <c r="D6672" t="s">
        <v>22</v>
      </c>
      <c r="E6672">
        <v>949.65</v>
      </c>
      <c r="F6672" t="s">
        <v>23</v>
      </c>
      <c r="G6672" t="s">
        <v>24</v>
      </c>
      <c r="H6672">
        <v>6.32</v>
      </c>
      <c r="I6672">
        <v>0</v>
      </c>
      <c r="J6672" t="s">
        <v>48</v>
      </c>
      <c r="K6672">
        <v>527741</v>
      </c>
      <c r="L6672">
        <v>12</v>
      </c>
      <c r="M6672">
        <v>0</v>
      </c>
      <c r="N6672">
        <v>0</v>
      </c>
      <c r="O6672">
        <v>0</v>
      </c>
      <c r="P6672">
        <v>0</v>
      </c>
      <c r="Q6672">
        <v>0</v>
      </c>
      <c r="R6672" t="s">
        <v>16072</v>
      </c>
    </row>
    <row r="6673" spans="1:19">
      <c r="A6673" t="s">
        <v>16073</v>
      </c>
      <c r="B6673" t="s">
        <v>8448</v>
      </c>
      <c r="C6673" t="s">
        <v>121</v>
      </c>
      <c r="D6673" t="s">
        <v>70</v>
      </c>
      <c r="E6673">
        <v>356.98</v>
      </c>
      <c r="F6673" t="s">
        <v>55</v>
      </c>
      <c r="G6673" t="s">
        <v>40</v>
      </c>
      <c r="H6673">
        <v>9.01</v>
      </c>
      <c r="I6673">
        <v>0</v>
      </c>
      <c r="J6673" t="s">
        <v>144</v>
      </c>
      <c r="K6673">
        <v>505343</v>
      </c>
      <c r="L6673">
        <v>15</v>
      </c>
      <c r="M6673">
        <v>0</v>
      </c>
      <c r="N6673">
        <v>0</v>
      </c>
      <c r="O6673">
        <v>0</v>
      </c>
      <c r="P6673">
        <v>0</v>
      </c>
      <c r="Q6673">
        <v>0</v>
      </c>
      <c r="R6673" t="s">
        <v>16074</v>
      </c>
    </row>
    <row r="6674" spans="1:19">
      <c r="A6674" t="s">
        <v>16075</v>
      </c>
      <c r="B6674" t="s">
        <v>2076</v>
      </c>
      <c r="C6674" t="s">
        <v>121</v>
      </c>
      <c r="D6674" t="s">
        <v>54</v>
      </c>
      <c r="E6674">
        <v>557.5</v>
      </c>
      <c r="F6674" t="s">
        <v>55</v>
      </c>
      <c r="G6674" t="s">
        <v>40</v>
      </c>
      <c r="H6674">
        <v>17.440000000000001</v>
      </c>
      <c r="I6674">
        <v>0</v>
      </c>
      <c r="J6674" t="s">
        <v>31</v>
      </c>
      <c r="K6674">
        <v>544647</v>
      </c>
      <c r="L6674">
        <v>43</v>
      </c>
      <c r="M6674">
        <v>0</v>
      </c>
      <c r="N6674">
        <v>1</v>
      </c>
      <c r="O6674">
        <v>0</v>
      </c>
      <c r="P6674">
        <v>0</v>
      </c>
      <c r="Q6674">
        <v>0</v>
      </c>
      <c r="R6674" t="s">
        <v>16076</v>
      </c>
    </row>
    <row r="6675" spans="1:19">
      <c r="A6675" t="s">
        <v>16077</v>
      </c>
      <c r="B6675" t="s">
        <v>10666</v>
      </c>
      <c r="C6675" t="s">
        <v>44</v>
      </c>
      <c r="D6675" t="s">
        <v>70</v>
      </c>
      <c r="E6675">
        <v>328.53</v>
      </c>
      <c r="F6675" t="s">
        <v>39</v>
      </c>
      <c r="G6675" t="s">
        <v>24</v>
      </c>
      <c r="H6675">
        <v>11.66</v>
      </c>
      <c r="I6675">
        <v>0</v>
      </c>
      <c r="J6675" t="s">
        <v>25</v>
      </c>
      <c r="K6675">
        <v>514899</v>
      </c>
      <c r="L6675">
        <v>24</v>
      </c>
      <c r="M6675">
        <v>0</v>
      </c>
      <c r="N6675">
        <v>0</v>
      </c>
      <c r="O6675">
        <v>0</v>
      </c>
      <c r="P6675">
        <v>0</v>
      </c>
      <c r="Q6675">
        <v>0</v>
      </c>
      <c r="R6675" t="s">
        <v>16078</v>
      </c>
      <c r="S6675" t="s">
        <v>50</v>
      </c>
    </row>
    <row r="6676" spans="1:19">
      <c r="A6676" t="s">
        <v>16079</v>
      </c>
      <c r="B6676" t="s">
        <v>980</v>
      </c>
      <c r="C6676" t="s">
        <v>44</v>
      </c>
      <c r="D6676" t="s">
        <v>70</v>
      </c>
      <c r="E6676">
        <v>352.83</v>
      </c>
      <c r="F6676" t="s">
        <v>23</v>
      </c>
      <c r="G6676" t="s">
        <v>24</v>
      </c>
      <c r="H6676">
        <v>10.6</v>
      </c>
      <c r="I6676">
        <v>0</v>
      </c>
      <c r="J6676" t="s">
        <v>31</v>
      </c>
      <c r="K6676">
        <v>407870</v>
      </c>
      <c r="L6676">
        <v>45</v>
      </c>
      <c r="M6676">
        <v>0</v>
      </c>
      <c r="N6676">
        <v>0</v>
      </c>
      <c r="O6676">
        <v>0</v>
      </c>
      <c r="P6676">
        <v>1</v>
      </c>
      <c r="Q6676">
        <v>0</v>
      </c>
      <c r="R6676" t="s">
        <v>16080</v>
      </c>
    </row>
    <row r="6677" spans="1:19">
      <c r="A6677" t="s">
        <v>16081</v>
      </c>
      <c r="B6677" t="s">
        <v>5166</v>
      </c>
      <c r="C6677" t="s">
        <v>44</v>
      </c>
      <c r="D6677" t="s">
        <v>30</v>
      </c>
      <c r="E6677">
        <v>369.19</v>
      </c>
      <c r="F6677" t="s">
        <v>23</v>
      </c>
      <c r="G6677" t="s">
        <v>24</v>
      </c>
      <c r="H6677">
        <v>5.04</v>
      </c>
      <c r="I6677">
        <v>0</v>
      </c>
      <c r="J6677" t="s">
        <v>48</v>
      </c>
      <c r="K6677">
        <v>483168</v>
      </c>
      <c r="L6677">
        <v>19</v>
      </c>
      <c r="M6677">
        <v>0</v>
      </c>
      <c r="N6677">
        <v>0</v>
      </c>
      <c r="O6677">
        <v>0</v>
      </c>
      <c r="P6677">
        <v>0</v>
      </c>
      <c r="Q6677">
        <v>0</v>
      </c>
      <c r="R6677" t="s">
        <v>16082</v>
      </c>
    </row>
    <row r="6678" spans="1:19">
      <c r="A6678" t="s">
        <v>16083</v>
      </c>
      <c r="B6678" t="s">
        <v>8461</v>
      </c>
      <c r="C6678" t="s">
        <v>121</v>
      </c>
      <c r="D6678" t="s">
        <v>30</v>
      </c>
      <c r="E6678">
        <v>1498.69</v>
      </c>
      <c r="F6678" t="s">
        <v>23</v>
      </c>
      <c r="G6678" t="s">
        <v>24</v>
      </c>
      <c r="H6678">
        <v>7.44</v>
      </c>
      <c r="I6678">
        <v>0</v>
      </c>
      <c r="J6678" t="s">
        <v>25</v>
      </c>
      <c r="K6678">
        <v>518390</v>
      </c>
      <c r="L6678">
        <v>44</v>
      </c>
      <c r="M6678">
        <v>0</v>
      </c>
      <c r="N6678">
        <v>0</v>
      </c>
      <c r="O6678">
        <v>0</v>
      </c>
      <c r="P6678">
        <v>1</v>
      </c>
      <c r="Q6678">
        <v>0</v>
      </c>
      <c r="R6678" t="s">
        <v>16084</v>
      </c>
    </row>
    <row r="6679" spans="1:19">
      <c r="A6679" t="s">
        <v>16085</v>
      </c>
      <c r="B6679" t="s">
        <v>1663</v>
      </c>
      <c r="C6679" t="s">
        <v>121</v>
      </c>
      <c r="D6679" t="s">
        <v>70</v>
      </c>
      <c r="E6679">
        <v>417.54</v>
      </c>
      <c r="F6679" t="s">
        <v>23</v>
      </c>
      <c r="G6679" t="s">
        <v>24</v>
      </c>
      <c r="H6679">
        <v>2.31</v>
      </c>
      <c r="I6679">
        <v>0</v>
      </c>
      <c r="J6679" t="s">
        <v>25</v>
      </c>
      <c r="K6679">
        <v>414177</v>
      </c>
      <c r="L6679">
        <v>15</v>
      </c>
      <c r="M6679">
        <v>0</v>
      </c>
      <c r="N6679">
        <v>0</v>
      </c>
      <c r="O6679">
        <v>0</v>
      </c>
      <c r="P6679">
        <v>0</v>
      </c>
      <c r="Q6679">
        <v>0</v>
      </c>
      <c r="R6679" t="s">
        <v>16086</v>
      </c>
    </row>
    <row r="6680" spans="1:19">
      <c r="A6680" t="s">
        <v>16087</v>
      </c>
      <c r="B6680" t="s">
        <v>12066</v>
      </c>
      <c r="C6680" t="s">
        <v>121</v>
      </c>
      <c r="D6680" t="s">
        <v>22</v>
      </c>
      <c r="E6680">
        <v>294.39</v>
      </c>
      <c r="F6680" t="s">
        <v>23</v>
      </c>
      <c r="G6680" t="s">
        <v>24</v>
      </c>
      <c r="H6680">
        <v>8.86</v>
      </c>
      <c r="I6680">
        <v>0</v>
      </c>
      <c r="J6680" t="s">
        <v>31</v>
      </c>
      <c r="K6680">
        <v>489142</v>
      </c>
      <c r="L6680">
        <v>18</v>
      </c>
      <c r="M6680">
        <v>0</v>
      </c>
      <c r="N6680">
        <v>0</v>
      </c>
      <c r="O6680">
        <v>0</v>
      </c>
      <c r="P6680">
        <v>0</v>
      </c>
      <c r="Q6680">
        <v>0</v>
      </c>
      <c r="R6680" t="s">
        <v>16088</v>
      </c>
    </row>
    <row r="6681" spans="1:19">
      <c r="A6681" t="s">
        <v>16089</v>
      </c>
      <c r="B6681" t="s">
        <v>7133</v>
      </c>
      <c r="C6681" t="s">
        <v>60</v>
      </c>
      <c r="D6681" t="s">
        <v>22</v>
      </c>
      <c r="E6681">
        <v>659.94</v>
      </c>
      <c r="F6681" t="s">
        <v>23</v>
      </c>
      <c r="G6681" t="s">
        <v>24</v>
      </c>
      <c r="H6681">
        <v>11.24</v>
      </c>
      <c r="I6681">
        <v>0</v>
      </c>
      <c r="J6681" t="s">
        <v>25</v>
      </c>
      <c r="K6681">
        <v>436349</v>
      </c>
      <c r="L6681">
        <v>17</v>
      </c>
      <c r="M6681">
        <v>0</v>
      </c>
      <c r="N6681">
        <v>0</v>
      </c>
      <c r="O6681">
        <v>0</v>
      </c>
      <c r="P6681">
        <v>0</v>
      </c>
      <c r="Q6681">
        <v>0</v>
      </c>
      <c r="R6681" t="s">
        <v>16090</v>
      </c>
    </row>
    <row r="6682" spans="1:19">
      <c r="A6682" t="s">
        <v>16091</v>
      </c>
      <c r="B6682" t="s">
        <v>2716</v>
      </c>
      <c r="C6682" t="s">
        <v>111</v>
      </c>
      <c r="D6682" t="s">
        <v>54</v>
      </c>
      <c r="E6682">
        <v>148.51</v>
      </c>
      <c r="F6682" t="s">
        <v>39</v>
      </c>
      <c r="G6682" t="s">
        <v>40</v>
      </c>
      <c r="H6682">
        <v>14.39</v>
      </c>
      <c r="I6682">
        <v>0</v>
      </c>
      <c r="J6682" t="s">
        <v>48</v>
      </c>
      <c r="K6682">
        <v>442425</v>
      </c>
      <c r="L6682">
        <v>10</v>
      </c>
      <c r="M6682">
        <v>0</v>
      </c>
      <c r="N6682">
        <v>0</v>
      </c>
      <c r="O6682">
        <v>0</v>
      </c>
      <c r="P6682">
        <v>0</v>
      </c>
      <c r="Q6682">
        <v>0</v>
      </c>
      <c r="R6682" t="s">
        <v>16092</v>
      </c>
    </row>
    <row r="6683" spans="1:19">
      <c r="A6683" t="s">
        <v>16093</v>
      </c>
      <c r="B6683" t="s">
        <v>101</v>
      </c>
      <c r="C6683" t="s">
        <v>60</v>
      </c>
      <c r="D6683" t="s">
        <v>30</v>
      </c>
      <c r="E6683">
        <v>1278.26</v>
      </c>
      <c r="F6683" t="s">
        <v>23</v>
      </c>
      <c r="G6683" t="s">
        <v>24</v>
      </c>
      <c r="H6683">
        <v>9.08</v>
      </c>
      <c r="I6683">
        <v>0</v>
      </c>
      <c r="J6683" t="s">
        <v>48</v>
      </c>
      <c r="K6683">
        <v>490587</v>
      </c>
      <c r="L6683">
        <v>45</v>
      </c>
      <c r="M6683">
        <v>0</v>
      </c>
      <c r="N6683">
        <v>0</v>
      </c>
      <c r="O6683">
        <v>1</v>
      </c>
      <c r="P6683">
        <v>0</v>
      </c>
      <c r="Q6683">
        <v>0</v>
      </c>
      <c r="R6683" t="s">
        <v>16094</v>
      </c>
    </row>
    <row r="6684" spans="1:19">
      <c r="A6684" t="s">
        <v>16095</v>
      </c>
      <c r="B6684" t="s">
        <v>796</v>
      </c>
      <c r="C6684" t="s">
        <v>21</v>
      </c>
      <c r="D6684" t="s">
        <v>30</v>
      </c>
      <c r="E6684">
        <v>394.23</v>
      </c>
      <c r="F6684" t="s">
        <v>23</v>
      </c>
      <c r="G6684" t="s">
        <v>24</v>
      </c>
      <c r="H6684">
        <v>5.28</v>
      </c>
      <c r="I6684">
        <v>0</v>
      </c>
      <c r="J6684" t="s">
        <v>31</v>
      </c>
      <c r="K6684">
        <v>492583</v>
      </c>
      <c r="L6684">
        <v>14</v>
      </c>
      <c r="M6684">
        <v>0</v>
      </c>
      <c r="N6684">
        <v>0</v>
      </c>
      <c r="O6684">
        <v>0</v>
      </c>
      <c r="P6684">
        <v>0</v>
      </c>
      <c r="Q6684">
        <v>0</v>
      </c>
      <c r="R6684" t="s">
        <v>16096</v>
      </c>
    </row>
    <row r="6685" spans="1:19">
      <c r="A6685" t="s">
        <v>16097</v>
      </c>
      <c r="B6685" t="s">
        <v>1863</v>
      </c>
      <c r="C6685" t="s">
        <v>35</v>
      </c>
      <c r="D6685" t="s">
        <v>70</v>
      </c>
      <c r="E6685">
        <v>799.04</v>
      </c>
      <c r="F6685" t="s">
        <v>23</v>
      </c>
      <c r="G6685" t="s">
        <v>24</v>
      </c>
      <c r="H6685">
        <v>2.7</v>
      </c>
      <c r="I6685">
        <v>1</v>
      </c>
      <c r="J6685" t="s">
        <v>25</v>
      </c>
      <c r="K6685">
        <v>557965</v>
      </c>
      <c r="L6685">
        <v>80</v>
      </c>
      <c r="M6685">
        <v>1</v>
      </c>
      <c r="N6685">
        <v>1</v>
      </c>
      <c r="O6685">
        <v>0</v>
      </c>
      <c r="P6685">
        <v>0</v>
      </c>
      <c r="Q6685">
        <v>0</v>
      </c>
      <c r="R6685" s="34">
        <v>45821.108553240738</v>
      </c>
    </row>
    <row r="6686" spans="1:19">
      <c r="A6686" t="s">
        <v>16098</v>
      </c>
      <c r="B6686" t="s">
        <v>543</v>
      </c>
      <c r="C6686" t="s">
        <v>21</v>
      </c>
      <c r="D6686" t="s">
        <v>70</v>
      </c>
      <c r="E6686">
        <v>1037.3499999999999</v>
      </c>
      <c r="F6686" t="s">
        <v>39</v>
      </c>
      <c r="G6686" t="s">
        <v>24</v>
      </c>
      <c r="H6686">
        <v>6.59</v>
      </c>
      <c r="I6686">
        <v>0</v>
      </c>
      <c r="J6686" t="s">
        <v>144</v>
      </c>
      <c r="K6686">
        <v>513086</v>
      </c>
      <c r="L6686">
        <v>20</v>
      </c>
      <c r="M6686">
        <v>0</v>
      </c>
      <c r="N6686">
        <v>0</v>
      </c>
      <c r="O6686">
        <v>0</v>
      </c>
      <c r="P6686">
        <v>0</v>
      </c>
      <c r="Q6686">
        <v>0</v>
      </c>
      <c r="R6686" t="s">
        <v>16099</v>
      </c>
      <c r="S6686" t="s">
        <v>50</v>
      </c>
    </row>
    <row r="6687" spans="1:19">
      <c r="A6687" t="s">
        <v>16100</v>
      </c>
      <c r="B6687" t="s">
        <v>8131</v>
      </c>
      <c r="C6687" t="s">
        <v>35</v>
      </c>
      <c r="D6687" t="s">
        <v>70</v>
      </c>
      <c r="E6687">
        <v>284.95</v>
      </c>
      <c r="F6687" t="s">
        <v>39</v>
      </c>
      <c r="G6687" t="s">
        <v>24</v>
      </c>
      <c r="H6687">
        <v>5.47</v>
      </c>
      <c r="I6687">
        <v>0</v>
      </c>
      <c r="J6687" t="s">
        <v>31</v>
      </c>
      <c r="K6687">
        <v>435214</v>
      </c>
      <c r="L6687">
        <v>13</v>
      </c>
      <c r="M6687">
        <v>0</v>
      </c>
      <c r="N6687">
        <v>0</v>
      </c>
      <c r="O6687">
        <v>0</v>
      </c>
      <c r="P6687">
        <v>0</v>
      </c>
      <c r="Q6687">
        <v>0</v>
      </c>
      <c r="R6687" t="s">
        <v>16101</v>
      </c>
      <c r="S6687" t="s">
        <v>50</v>
      </c>
    </row>
    <row r="6688" spans="1:19">
      <c r="A6688" t="s">
        <v>16102</v>
      </c>
      <c r="B6688" t="s">
        <v>16103</v>
      </c>
      <c r="C6688" t="s">
        <v>60</v>
      </c>
      <c r="D6688" t="s">
        <v>30</v>
      </c>
      <c r="E6688">
        <v>186.95</v>
      </c>
      <c r="F6688" t="s">
        <v>39</v>
      </c>
      <c r="G6688" t="s">
        <v>24</v>
      </c>
      <c r="H6688">
        <v>4.2300000000000004</v>
      </c>
      <c r="I6688">
        <v>0</v>
      </c>
      <c r="J6688" t="s">
        <v>48</v>
      </c>
      <c r="K6688">
        <v>479317</v>
      </c>
      <c r="L6688">
        <v>23</v>
      </c>
      <c r="M6688">
        <v>0</v>
      </c>
      <c r="N6688">
        <v>0</v>
      </c>
      <c r="O6688">
        <v>0</v>
      </c>
      <c r="P6688">
        <v>0</v>
      </c>
      <c r="Q6688">
        <v>0</v>
      </c>
      <c r="R6688" t="s">
        <v>16104</v>
      </c>
      <c r="S6688" t="s">
        <v>50</v>
      </c>
    </row>
    <row r="6689" spans="1:19">
      <c r="A6689" t="s">
        <v>16105</v>
      </c>
      <c r="B6689" t="s">
        <v>5150</v>
      </c>
      <c r="C6689" t="s">
        <v>53</v>
      </c>
      <c r="D6689" t="s">
        <v>30</v>
      </c>
      <c r="E6689">
        <v>1295.8399999999999</v>
      </c>
      <c r="F6689" t="s">
        <v>39</v>
      </c>
      <c r="G6689" t="s">
        <v>40</v>
      </c>
      <c r="H6689">
        <v>7.43</v>
      </c>
      <c r="I6689">
        <v>0</v>
      </c>
      <c r="J6689" t="s">
        <v>25</v>
      </c>
      <c r="K6689">
        <v>515905</v>
      </c>
      <c r="L6689">
        <v>16</v>
      </c>
      <c r="M6689">
        <v>0</v>
      </c>
      <c r="N6689">
        <v>0</v>
      </c>
      <c r="O6689">
        <v>0</v>
      </c>
      <c r="P6689">
        <v>0</v>
      </c>
      <c r="Q6689">
        <v>0</v>
      </c>
      <c r="R6689" t="s">
        <v>16106</v>
      </c>
    </row>
    <row r="6690" spans="1:19">
      <c r="A6690" t="s">
        <v>16107</v>
      </c>
      <c r="B6690" t="s">
        <v>16108</v>
      </c>
      <c r="C6690" t="s">
        <v>121</v>
      </c>
      <c r="D6690" t="s">
        <v>30</v>
      </c>
      <c r="E6690">
        <v>540.48</v>
      </c>
      <c r="F6690" t="s">
        <v>23</v>
      </c>
      <c r="G6690" t="s">
        <v>24</v>
      </c>
      <c r="H6690">
        <v>9.93</v>
      </c>
      <c r="I6690">
        <v>0</v>
      </c>
      <c r="J6690" t="s">
        <v>48</v>
      </c>
      <c r="K6690">
        <v>551620</v>
      </c>
      <c r="L6690">
        <v>41</v>
      </c>
      <c r="M6690">
        <v>0</v>
      </c>
      <c r="N6690">
        <v>1</v>
      </c>
      <c r="O6690">
        <v>0</v>
      </c>
      <c r="P6690">
        <v>0</v>
      </c>
      <c r="Q6690">
        <v>0</v>
      </c>
      <c r="R6690" t="s">
        <v>16109</v>
      </c>
    </row>
    <row r="6691" spans="1:19">
      <c r="A6691" t="s">
        <v>16110</v>
      </c>
      <c r="B6691" t="s">
        <v>4820</v>
      </c>
      <c r="C6691" t="s">
        <v>21</v>
      </c>
      <c r="D6691" t="s">
        <v>70</v>
      </c>
      <c r="E6691">
        <v>60.18</v>
      </c>
      <c r="F6691" t="s">
        <v>23</v>
      </c>
      <c r="G6691" t="s">
        <v>24</v>
      </c>
      <c r="H6691">
        <v>6.39</v>
      </c>
      <c r="I6691">
        <v>0</v>
      </c>
      <c r="J6691" t="s">
        <v>31</v>
      </c>
      <c r="K6691">
        <v>496242</v>
      </c>
      <c r="L6691">
        <v>16</v>
      </c>
      <c r="M6691">
        <v>0</v>
      </c>
      <c r="N6691">
        <v>0</v>
      </c>
      <c r="O6691">
        <v>0</v>
      </c>
      <c r="P6691">
        <v>0</v>
      </c>
      <c r="Q6691">
        <v>0</v>
      </c>
      <c r="R6691" t="s">
        <v>16111</v>
      </c>
    </row>
    <row r="6692" spans="1:19">
      <c r="A6692" t="s">
        <v>16112</v>
      </c>
      <c r="B6692" t="s">
        <v>5203</v>
      </c>
      <c r="C6692" t="s">
        <v>21</v>
      </c>
      <c r="D6692" t="s">
        <v>22</v>
      </c>
      <c r="E6692">
        <v>1397.66</v>
      </c>
      <c r="F6692" t="s">
        <v>23</v>
      </c>
      <c r="G6692" t="s">
        <v>24</v>
      </c>
      <c r="H6692">
        <v>1.83</v>
      </c>
      <c r="I6692">
        <v>0</v>
      </c>
      <c r="J6692" t="s">
        <v>48</v>
      </c>
      <c r="K6692">
        <v>500507</v>
      </c>
      <c r="L6692">
        <v>24</v>
      </c>
      <c r="M6692">
        <v>0</v>
      </c>
      <c r="N6692">
        <v>0</v>
      </c>
      <c r="O6692">
        <v>0</v>
      </c>
      <c r="P6692">
        <v>0</v>
      </c>
      <c r="Q6692">
        <v>0</v>
      </c>
      <c r="R6692" t="s">
        <v>16113</v>
      </c>
    </row>
    <row r="6693" spans="1:19">
      <c r="A6693" t="s">
        <v>16114</v>
      </c>
      <c r="B6693" t="s">
        <v>3801</v>
      </c>
      <c r="C6693" t="s">
        <v>29</v>
      </c>
      <c r="D6693" t="s">
        <v>22</v>
      </c>
      <c r="E6693">
        <v>1761.91</v>
      </c>
      <c r="F6693" t="s">
        <v>23</v>
      </c>
      <c r="G6693" t="s">
        <v>24</v>
      </c>
      <c r="H6693">
        <v>3.98</v>
      </c>
      <c r="I6693">
        <v>0</v>
      </c>
      <c r="J6693" t="s">
        <v>25</v>
      </c>
      <c r="K6693">
        <v>550727</v>
      </c>
      <c r="L6693">
        <v>31</v>
      </c>
      <c r="M6693">
        <v>0</v>
      </c>
      <c r="N6693">
        <v>0</v>
      </c>
      <c r="O6693">
        <v>0</v>
      </c>
      <c r="P6693">
        <v>1</v>
      </c>
      <c r="Q6693">
        <v>0</v>
      </c>
      <c r="R6693" t="s">
        <v>16115</v>
      </c>
    </row>
    <row r="6694" spans="1:19">
      <c r="A6694" t="s">
        <v>16116</v>
      </c>
      <c r="B6694" t="s">
        <v>3332</v>
      </c>
      <c r="C6694" t="s">
        <v>44</v>
      </c>
      <c r="D6694" t="s">
        <v>30</v>
      </c>
      <c r="E6694">
        <v>173.69</v>
      </c>
      <c r="F6694" t="s">
        <v>23</v>
      </c>
      <c r="G6694" t="s">
        <v>24</v>
      </c>
      <c r="H6694">
        <v>3</v>
      </c>
      <c r="I6694">
        <v>0</v>
      </c>
      <c r="J6694" t="s">
        <v>25</v>
      </c>
      <c r="K6694">
        <v>423490</v>
      </c>
      <c r="L6694">
        <v>33</v>
      </c>
      <c r="M6694">
        <v>0</v>
      </c>
      <c r="N6694">
        <v>0</v>
      </c>
      <c r="O6694">
        <v>0</v>
      </c>
      <c r="P6694">
        <v>1</v>
      </c>
      <c r="Q6694">
        <v>0</v>
      </c>
      <c r="R6694" t="s">
        <v>16117</v>
      </c>
    </row>
    <row r="6695" spans="1:19">
      <c r="A6695" t="s">
        <v>16118</v>
      </c>
      <c r="B6695" t="s">
        <v>7179</v>
      </c>
      <c r="C6695" t="s">
        <v>29</v>
      </c>
      <c r="D6695" t="s">
        <v>22</v>
      </c>
      <c r="E6695">
        <v>955.33</v>
      </c>
      <c r="F6695" t="s">
        <v>55</v>
      </c>
      <c r="G6695" t="s">
        <v>24</v>
      </c>
      <c r="H6695">
        <v>2.71</v>
      </c>
      <c r="I6695">
        <v>0</v>
      </c>
      <c r="J6695" t="s">
        <v>48</v>
      </c>
      <c r="K6695">
        <v>501338</v>
      </c>
      <c r="L6695">
        <v>21</v>
      </c>
      <c r="M6695">
        <v>0</v>
      </c>
      <c r="N6695">
        <v>0</v>
      </c>
      <c r="O6695">
        <v>0</v>
      </c>
      <c r="P6695">
        <v>0</v>
      </c>
      <c r="Q6695">
        <v>0</v>
      </c>
      <c r="R6695" t="s">
        <v>16119</v>
      </c>
      <c r="S6695" t="s">
        <v>57</v>
      </c>
    </row>
    <row r="6696" spans="1:19">
      <c r="A6696" t="s">
        <v>16120</v>
      </c>
      <c r="B6696" t="s">
        <v>1100</v>
      </c>
      <c r="C6696" t="s">
        <v>44</v>
      </c>
      <c r="D6696" t="s">
        <v>54</v>
      </c>
      <c r="E6696">
        <v>462.43</v>
      </c>
      <c r="F6696" t="s">
        <v>55</v>
      </c>
      <c r="G6696" t="s">
        <v>40</v>
      </c>
      <c r="H6696">
        <v>14.6</v>
      </c>
      <c r="I6696">
        <v>0</v>
      </c>
      <c r="J6696" t="s">
        <v>25</v>
      </c>
      <c r="K6696">
        <v>475210</v>
      </c>
      <c r="L6696">
        <v>40</v>
      </c>
      <c r="M6696">
        <v>0</v>
      </c>
      <c r="N6696">
        <v>0</v>
      </c>
      <c r="O6696">
        <v>0</v>
      </c>
      <c r="P6696">
        <v>1</v>
      </c>
      <c r="Q6696">
        <v>0</v>
      </c>
      <c r="R6696" t="s">
        <v>16121</v>
      </c>
    </row>
    <row r="6697" spans="1:19">
      <c r="A6697" t="s">
        <v>16122</v>
      </c>
      <c r="B6697" t="s">
        <v>8333</v>
      </c>
      <c r="C6697" t="s">
        <v>29</v>
      </c>
      <c r="D6697" t="s">
        <v>54</v>
      </c>
      <c r="E6697">
        <v>365.69</v>
      </c>
      <c r="F6697" t="s">
        <v>55</v>
      </c>
      <c r="G6697" t="s">
        <v>24</v>
      </c>
      <c r="H6697">
        <v>18.55</v>
      </c>
      <c r="I6697">
        <v>0</v>
      </c>
      <c r="J6697" t="s">
        <v>31</v>
      </c>
      <c r="K6697">
        <v>549708</v>
      </c>
      <c r="L6697">
        <v>41</v>
      </c>
      <c r="M6697">
        <v>0</v>
      </c>
      <c r="N6697">
        <v>1</v>
      </c>
      <c r="O6697">
        <v>0</v>
      </c>
      <c r="P6697">
        <v>0</v>
      </c>
      <c r="Q6697">
        <v>0</v>
      </c>
      <c r="R6697" t="s">
        <v>16123</v>
      </c>
      <c r="S6697" t="s">
        <v>57</v>
      </c>
    </row>
    <row r="6698" spans="1:19">
      <c r="A6698" t="s">
        <v>16124</v>
      </c>
      <c r="B6698" t="s">
        <v>1070</v>
      </c>
      <c r="C6698" t="s">
        <v>53</v>
      </c>
      <c r="D6698" t="s">
        <v>54</v>
      </c>
      <c r="E6698">
        <v>613.08000000000004</v>
      </c>
      <c r="F6698" t="s">
        <v>55</v>
      </c>
      <c r="G6698" t="s">
        <v>40</v>
      </c>
      <c r="H6698">
        <v>18.329999999999998</v>
      </c>
      <c r="I6698">
        <v>0</v>
      </c>
      <c r="J6698" t="s">
        <v>31</v>
      </c>
      <c r="K6698">
        <v>461375</v>
      </c>
      <c r="L6698">
        <v>11</v>
      </c>
      <c r="M6698">
        <v>0</v>
      </c>
      <c r="N6698">
        <v>0</v>
      </c>
      <c r="O6698">
        <v>0</v>
      </c>
      <c r="P6698">
        <v>0</v>
      </c>
      <c r="Q6698">
        <v>0</v>
      </c>
      <c r="R6698" t="s">
        <v>16125</v>
      </c>
    </row>
    <row r="6699" spans="1:19">
      <c r="A6699" t="s">
        <v>16126</v>
      </c>
      <c r="B6699" t="s">
        <v>5310</v>
      </c>
      <c r="C6699" t="s">
        <v>121</v>
      </c>
      <c r="D6699" t="s">
        <v>30</v>
      </c>
      <c r="E6699">
        <v>569.54999999999995</v>
      </c>
      <c r="F6699" t="s">
        <v>55</v>
      </c>
      <c r="G6699" t="s">
        <v>24</v>
      </c>
      <c r="H6699">
        <v>9.9499999999999993</v>
      </c>
      <c r="I6699">
        <v>0</v>
      </c>
      <c r="J6699" t="s">
        <v>31</v>
      </c>
      <c r="K6699">
        <v>492248</v>
      </c>
      <c r="L6699">
        <v>16</v>
      </c>
      <c r="M6699">
        <v>0</v>
      </c>
      <c r="N6699">
        <v>0</v>
      </c>
      <c r="O6699">
        <v>0</v>
      </c>
      <c r="P6699">
        <v>0</v>
      </c>
      <c r="Q6699">
        <v>0</v>
      </c>
      <c r="R6699" t="s">
        <v>16127</v>
      </c>
      <c r="S6699" t="s">
        <v>57</v>
      </c>
    </row>
    <row r="6700" spans="1:19">
      <c r="A6700" t="s">
        <v>16128</v>
      </c>
      <c r="B6700" t="s">
        <v>1382</v>
      </c>
      <c r="C6700" t="s">
        <v>44</v>
      </c>
      <c r="D6700" t="s">
        <v>30</v>
      </c>
      <c r="E6700">
        <v>487.21</v>
      </c>
      <c r="F6700" t="s">
        <v>23</v>
      </c>
      <c r="G6700" t="s">
        <v>24</v>
      </c>
      <c r="H6700">
        <v>7.79</v>
      </c>
      <c r="I6700">
        <v>0</v>
      </c>
      <c r="J6700" t="s">
        <v>25</v>
      </c>
      <c r="K6700">
        <v>460029</v>
      </c>
      <c r="L6700">
        <v>63</v>
      </c>
      <c r="M6700">
        <v>0</v>
      </c>
      <c r="N6700">
        <v>0</v>
      </c>
      <c r="O6700">
        <v>1</v>
      </c>
      <c r="P6700">
        <v>1</v>
      </c>
      <c r="Q6700">
        <v>0</v>
      </c>
      <c r="R6700" t="s">
        <v>16129</v>
      </c>
    </row>
    <row r="6701" spans="1:19">
      <c r="A6701" t="s">
        <v>16130</v>
      </c>
      <c r="B6701" t="s">
        <v>2632</v>
      </c>
      <c r="C6701" t="s">
        <v>53</v>
      </c>
      <c r="D6701" t="s">
        <v>22</v>
      </c>
      <c r="E6701">
        <v>369.96</v>
      </c>
      <c r="F6701" t="s">
        <v>23</v>
      </c>
      <c r="G6701" t="s">
        <v>24</v>
      </c>
      <c r="H6701">
        <v>5.12</v>
      </c>
      <c r="I6701">
        <v>0</v>
      </c>
      <c r="J6701" t="s">
        <v>31</v>
      </c>
      <c r="K6701">
        <v>437769</v>
      </c>
      <c r="L6701">
        <v>46</v>
      </c>
      <c r="M6701">
        <v>0</v>
      </c>
      <c r="N6701">
        <v>1</v>
      </c>
      <c r="O6701">
        <v>0</v>
      </c>
      <c r="P6701">
        <v>0</v>
      </c>
      <c r="Q6701">
        <v>0</v>
      </c>
      <c r="R6701" t="s">
        <v>16131</v>
      </c>
    </row>
    <row r="6702" spans="1:19">
      <c r="A6702" t="s">
        <v>16132</v>
      </c>
      <c r="B6702" t="s">
        <v>16133</v>
      </c>
      <c r="C6702" t="s">
        <v>44</v>
      </c>
      <c r="D6702" t="s">
        <v>30</v>
      </c>
      <c r="E6702">
        <v>257.64</v>
      </c>
      <c r="F6702" t="s">
        <v>39</v>
      </c>
      <c r="G6702" t="s">
        <v>24</v>
      </c>
      <c r="H6702">
        <v>4.2699999999999996</v>
      </c>
      <c r="I6702">
        <v>0</v>
      </c>
      <c r="J6702" t="s">
        <v>31</v>
      </c>
      <c r="K6702">
        <v>478841</v>
      </c>
      <c r="L6702">
        <v>58</v>
      </c>
      <c r="M6702">
        <v>1</v>
      </c>
      <c r="N6702">
        <v>0</v>
      </c>
      <c r="O6702">
        <v>0</v>
      </c>
      <c r="P6702">
        <v>0</v>
      </c>
      <c r="Q6702">
        <v>1</v>
      </c>
      <c r="R6702" t="s">
        <v>16134</v>
      </c>
      <c r="S6702" t="s">
        <v>50</v>
      </c>
    </row>
    <row r="6703" spans="1:19">
      <c r="A6703" t="s">
        <v>16135</v>
      </c>
      <c r="B6703" t="s">
        <v>9010</v>
      </c>
      <c r="C6703" t="s">
        <v>21</v>
      </c>
      <c r="D6703" t="s">
        <v>22</v>
      </c>
      <c r="E6703">
        <v>711.42</v>
      </c>
      <c r="F6703" t="s">
        <v>23</v>
      </c>
      <c r="G6703" t="s">
        <v>24</v>
      </c>
      <c r="H6703">
        <v>7.81</v>
      </c>
      <c r="I6703">
        <v>0</v>
      </c>
      <c r="J6703" t="s">
        <v>25</v>
      </c>
      <c r="K6703">
        <v>525792</v>
      </c>
      <c r="L6703">
        <v>18</v>
      </c>
      <c r="M6703">
        <v>0</v>
      </c>
      <c r="N6703">
        <v>0</v>
      </c>
      <c r="O6703">
        <v>0</v>
      </c>
      <c r="P6703">
        <v>0</v>
      </c>
      <c r="Q6703">
        <v>0</v>
      </c>
      <c r="R6703" t="s">
        <v>16136</v>
      </c>
    </row>
    <row r="6704" spans="1:19">
      <c r="A6704" t="s">
        <v>16137</v>
      </c>
      <c r="B6704" t="s">
        <v>1725</v>
      </c>
      <c r="C6704" t="s">
        <v>21</v>
      </c>
      <c r="D6704" t="s">
        <v>30</v>
      </c>
      <c r="E6704">
        <v>788.19</v>
      </c>
      <c r="F6704" t="s">
        <v>23</v>
      </c>
      <c r="G6704" t="s">
        <v>24</v>
      </c>
      <c r="H6704">
        <v>5.43</v>
      </c>
      <c r="I6704">
        <v>0</v>
      </c>
      <c r="J6704" t="s">
        <v>25</v>
      </c>
      <c r="K6704">
        <v>526763</v>
      </c>
      <c r="L6704">
        <v>10</v>
      </c>
      <c r="M6704">
        <v>0</v>
      </c>
      <c r="N6704">
        <v>0</v>
      </c>
      <c r="O6704">
        <v>0</v>
      </c>
      <c r="P6704">
        <v>0</v>
      </c>
      <c r="Q6704">
        <v>0</v>
      </c>
      <c r="R6704" t="s">
        <v>16138</v>
      </c>
    </row>
    <row r="6705" spans="1:19">
      <c r="A6705" t="s">
        <v>16139</v>
      </c>
      <c r="B6705" t="s">
        <v>4800</v>
      </c>
      <c r="C6705" t="s">
        <v>29</v>
      </c>
      <c r="D6705" t="s">
        <v>22</v>
      </c>
      <c r="E6705">
        <v>705.83</v>
      </c>
      <c r="F6705" t="s">
        <v>23</v>
      </c>
      <c r="G6705" t="s">
        <v>24</v>
      </c>
      <c r="H6705">
        <v>6.5</v>
      </c>
      <c r="I6705">
        <v>0</v>
      </c>
      <c r="J6705" t="s">
        <v>31</v>
      </c>
      <c r="K6705">
        <v>493400</v>
      </c>
      <c r="L6705">
        <v>18</v>
      </c>
      <c r="M6705">
        <v>0</v>
      </c>
      <c r="N6705">
        <v>0</v>
      </c>
      <c r="O6705">
        <v>0</v>
      </c>
      <c r="P6705">
        <v>0</v>
      </c>
      <c r="Q6705">
        <v>0</v>
      </c>
      <c r="R6705" t="s">
        <v>16140</v>
      </c>
    </row>
    <row r="6706" spans="1:19">
      <c r="A6706" t="s">
        <v>16141</v>
      </c>
      <c r="B6706" t="s">
        <v>13405</v>
      </c>
      <c r="C6706" t="s">
        <v>121</v>
      </c>
      <c r="D6706" t="s">
        <v>70</v>
      </c>
      <c r="E6706">
        <v>749.52</v>
      </c>
      <c r="F6706" t="s">
        <v>23</v>
      </c>
      <c r="G6706" t="s">
        <v>24</v>
      </c>
      <c r="H6706">
        <v>6</v>
      </c>
      <c r="I6706">
        <v>0</v>
      </c>
      <c r="J6706" t="s">
        <v>48</v>
      </c>
      <c r="K6706">
        <v>546760</v>
      </c>
      <c r="L6706">
        <v>23</v>
      </c>
      <c r="M6706">
        <v>0</v>
      </c>
      <c r="N6706">
        <v>0</v>
      </c>
      <c r="O6706">
        <v>0</v>
      </c>
      <c r="P6706">
        <v>0</v>
      </c>
      <c r="Q6706">
        <v>0</v>
      </c>
      <c r="R6706" t="s">
        <v>16142</v>
      </c>
    </row>
    <row r="6707" spans="1:19">
      <c r="A6707" t="s">
        <v>16143</v>
      </c>
      <c r="B6707" t="s">
        <v>8553</v>
      </c>
      <c r="C6707" t="s">
        <v>128</v>
      </c>
      <c r="D6707" t="s">
        <v>22</v>
      </c>
      <c r="E6707">
        <v>548.08000000000004</v>
      </c>
      <c r="F6707" t="s">
        <v>55</v>
      </c>
      <c r="G6707" t="s">
        <v>40</v>
      </c>
      <c r="H6707">
        <v>1.44</v>
      </c>
      <c r="I6707">
        <v>0</v>
      </c>
      <c r="J6707" t="s">
        <v>31</v>
      </c>
      <c r="K6707">
        <v>480065</v>
      </c>
      <c r="L6707">
        <v>20</v>
      </c>
      <c r="M6707">
        <v>0</v>
      </c>
      <c r="N6707">
        <v>0</v>
      </c>
      <c r="O6707">
        <v>0</v>
      </c>
      <c r="P6707">
        <v>0</v>
      </c>
      <c r="Q6707">
        <v>0</v>
      </c>
      <c r="R6707" t="s">
        <v>16144</v>
      </c>
    </row>
    <row r="6708" spans="1:19">
      <c r="A6708" t="s">
        <v>16145</v>
      </c>
      <c r="B6708" t="s">
        <v>3849</v>
      </c>
      <c r="C6708" t="s">
        <v>29</v>
      </c>
      <c r="D6708" t="s">
        <v>54</v>
      </c>
      <c r="E6708">
        <v>498.14</v>
      </c>
      <c r="F6708" t="s">
        <v>39</v>
      </c>
      <c r="G6708" t="s">
        <v>24</v>
      </c>
      <c r="H6708">
        <v>9.16</v>
      </c>
      <c r="I6708">
        <v>0</v>
      </c>
      <c r="J6708" t="s">
        <v>48</v>
      </c>
      <c r="K6708">
        <v>503792</v>
      </c>
      <c r="L6708">
        <v>11</v>
      </c>
      <c r="M6708">
        <v>0</v>
      </c>
      <c r="N6708">
        <v>0</v>
      </c>
      <c r="O6708">
        <v>0</v>
      </c>
      <c r="P6708">
        <v>0</v>
      </c>
      <c r="Q6708">
        <v>0</v>
      </c>
      <c r="R6708" t="s">
        <v>16146</v>
      </c>
      <c r="S6708" t="s">
        <v>50</v>
      </c>
    </row>
    <row r="6709" spans="1:19">
      <c r="A6709" t="s">
        <v>16147</v>
      </c>
      <c r="B6709" t="s">
        <v>6116</v>
      </c>
      <c r="C6709" t="s">
        <v>35</v>
      </c>
      <c r="D6709" t="s">
        <v>30</v>
      </c>
      <c r="E6709">
        <v>67.099999999999994</v>
      </c>
      <c r="F6709" t="s">
        <v>23</v>
      </c>
      <c r="G6709" t="s">
        <v>24</v>
      </c>
      <c r="H6709">
        <v>9.7799999999999994</v>
      </c>
      <c r="I6709">
        <v>0</v>
      </c>
      <c r="J6709" t="s">
        <v>144</v>
      </c>
      <c r="K6709">
        <v>533884</v>
      </c>
      <c r="L6709">
        <v>42</v>
      </c>
      <c r="M6709">
        <v>0</v>
      </c>
      <c r="N6709">
        <v>0</v>
      </c>
      <c r="O6709">
        <v>1</v>
      </c>
      <c r="P6709">
        <v>0</v>
      </c>
      <c r="Q6709">
        <v>0</v>
      </c>
      <c r="R6709" t="s">
        <v>16148</v>
      </c>
    </row>
    <row r="6710" spans="1:19">
      <c r="A6710" t="s">
        <v>16149</v>
      </c>
      <c r="B6710" t="s">
        <v>8193</v>
      </c>
      <c r="C6710" t="s">
        <v>128</v>
      </c>
      <c r="D6710" t="s">
        <v>70</v>
      </c>
      <c r="E6710">
        <v>712.54</v>
      </c>
      <c r="F6710" t="s">
        <v>39</v>
      </c>
      <c r="G6710" t="s">
        <v>24</v>
      </c>
      <c r="H6710">
        <v>6.26</v>
      </c>
      <c r="I6710">
        <v>0</v>
      </c>
      <c r="J6710" t="s">
        <v>31</v>
      </c>
      <c r="K6710">
        <v>484213</v>
      </c>
      <c r="L6710">
        <v>21</v>
      </c>
      <c r="M6710">
        <v>0</v>
      </c>
      <c r="N6710">
        <v>0</v>
      </c>
      <c r="O6710">
        <v>0</v>
      </c>
      <c r="P6710">
        <v>0</v>
      </c>
      <c r="Q6710">
        <v>0</v>
      </c>
      <c r="R6710" t="s">
        <v>16150</v>
      </c>
      <c r="S6710" t="s">
        <v>50</v>
      </c>
    </row>
    <row r="6711" spans="1:19">
      <c r="A6711" t="s">
        <v>16151</v>
      </c>
      <c r="B6711" t="s">
        <v>3703</v>
      </c>
      <c r="C6711" t="s">
        <v>35</v>
      </c>
      <c r="D6711" t="s">
        <v>30</v>
      </c>
      <c r="E6711">
        <v>213.41</v>
      </c>
      <c r="F6711" t="s">
        <v>23</v>
      </c>
      <c r="G6711" t="s">
        <v>24</v>
      </c>
      <c r="H6711">
        <v>1.17</v>
      </c>
      <c r="I6711">
        <v>0</v>
      </c>
      <c r="J6711" t="s">
        <v>31</v>
      </c>
      <c r="K6711">
        <v>429204</v>
      </c>
      <c r="L6711">
        <v>25</v>
      </c>
      <c r="M6711">
        <v>0</v>
      </c>
      <c r="N6711">
        <v>0</v>
      </c>
      <c r="O6711">
        <v>0</v>
      </c>
      <c r="P6711">
        <v>0</v>
      </c>
      <c r="Q6711">
        <v>0</v>
      </c>
      <c r="R6711" t="s">
        <v>16152</v>
      </c>
    </row>
    <row r="6712" spans="1:19">
      <c r="A6712" t="s">
        <v>16153</v>
      </c>
      <c r="B6712" t="s">
        <v>5984</v>
      </c>
      <c r="C6712" t="s">
        <v>21</v>
      </c>
      <c r="D6712" t="s">
        <v>54</v>
      </c>
      <c r="E6712">
        <v>200.9</v>
      </c>
      <c r="F6712" t="s">
        <v>23</v>
      </c>
      <c r="G6712" t="s">
        <v>24</v>
      </c>
      <c r="H6712">
        <v>18.46</v>
      </c>
      <c r="I6712">
        <v>0</v>
      </c>
      <c r="J6712" t="s">
        <v>25</v>
      </c>
      <c r="K6712">
        <v>479719</v>
      </c>
      <c r="L6712">
        <v>24</v>
      </c>
      <c r="M6712">
        <v>0</v>
      </c>
      <c r="N6712">
        <v>0</v>
      </c>
      <c r="O6712">
        <v>0</v>
      </c>
      <c r="P6712">
        <v>0</v>
      </c>
      <c r="Q6712">
        <v>0</v>
      </c>
      <c r="R6712" t="s">
        <v>16154</v>
      </c>
    </row>
    <row r="6713" spans="1:19">
      <c r="A6713" t="s">
        <v>16155</v>
      </c>
      <c r="B6713" t="s">
        <v>4083</v>
      </c>
      <c r="C6713" t="s">
        <v>44</v>
      </c>
      <c r="D6713" t="s">
        <v>30</v>
      </c>
      <c r="E6713">
        <v>1314.86</v>
      </c>
      <c r="F6713" t="s">
        <v>55</v>
      </c>
      <c r="G6713" t="s">
        <v>40</v>
      </c>
      <c r="H6713">
        <v>0.73</v>
      </c>
      <c r="I6713">
        <v>0</v>
      </c>
      <c r="J6713" t="s">
        <v>48</v>
      </c>
      <c r="K6713">
        <v>552687</v>
      </c>
      <c r="L6713">
        <v>10</v>
      </c>
      <c r="M6713">
        <v>0</v>
      </c>
      <c r="N6713">
        <v>0</v>
      </c>
      <c r="O6713">
        <v>0</v>
      </c>
      <c r="P6713">
        <v>0</v>
      </c>
      <c r="Q6713">
        <v>0</v>
      </c>
      <c r="R6713" t="s">
        <v>16156</v>
      </c>
    </row>
    <row r="6714" spans="1:19">
      <c r="A6714" t="s">
        <v>16157</v>
      </c>
      <c r="B6714" t="s">
        <v>4952</v>
      </c>
      <c r="C6714" t="s">
        <v>60</v>
      </c>
      <c r="D6714" t="s">
        <v>30</v>
      </c>
      <c r="E6714">
        <v>560.53</v>
      </c>
      <c r="F6714" t="s">
        <v>23</v>
      </c>
      <c r="G6714" t="s">
        <v>24</v>
      </c>
      <c r="H6714">
        <v>4.55</v>
      </c>
      <c r="I6714">
        <v>0</v>
      </c>
      <c r="J6714" t="s">
        <v>31</v>
      </c>
      <c r="K6714">
        <v>470194</v>
      </c>
      <c r="L6714">
        <v>11</v>
      </c>
      <c r="M6714">
        <v>0</v>
      </c>
      <c r="N6714">
        <v>0</v>
      </c>
      <c r="O6714">
        <v>0</v>
      </c>
      <c r="P6714">
        <v>0</v>
      </c>
      <c r="Q6714">
        <v>0</v>
      </c>
      <c r="R6714" t="s">
        <v>16158</v>
      </c>
    </row>
    <row r="6715" spans="1:19">
      <c r="A6715" t="s">
        <v>16159</v>
      </c>
      <c r="B6715" t="s">
        <v>16160</v>
      </c>
      <c r="C6715" t="s">
        <v>44</v>
      </c>
      <c r="D6715" t="s">
        <v>22</v>
      </c>
      <c r="E6715">
        <v>135.33000000000001</v>
      </c>
      <c r="F6715" t="s">
        <v>23</v>
      </c>
      <c r="G6715" t="s">
        <v>24</v>
      </c>
      <c r="H6715">
        <v>9.73</v>
      </c>
      <c r="I6715">
        <v>0</v>
      </c>
      <c r="J6715" t="s">
        <v>31</v>
      </c>
      <c r="K6715">
        <v>445688</v>
      </c>
      <c r="L6715">
        <v>10</v>
      </c>
      <c r="M6715">
        <v>0</v>
      </c>
      <c r="N6715">
        <v>0</v>
      </c>
      <c r="O6715">
        <v>0</v>
      </c>
      <c r="P6715">
        <v>0</v>
      </c>
      <c r="Q6715">
        <v>0</v>
      </c>
      <c r="R6715" t="s">
        <v>16161</v>
      </c>
    </row>
    <row r="6716" spans="1:19">
      <c r="A6716" t="s">
        <v>16162</v>
      </c>
      <c r="B6716" t="s">
        <v>3106</v>
      </c>
      <c r="C6716" t="s">
        <v>29</v>
      </c>
      <c r="D6716" t="s">
        <v>70</v>
      </c>
      <c r="E6716">
        <v>690.38</v>
      </c>
      <c r="F6716" t="s">
        <v>23</v>
      </c>
      <c r="G6716" t="s">
        <v>24</v>
      </c>
      <c r="H6716">
        <v>5.44</v>
      </c>
      <c r="I6716">
        <v>0</v>
      </c>
      <c r="J6716" t="s">
        <v>25</v>
      </c>
      <c r="K6716">
        <v>479908</v>
      </c>
      <c r="L6716">
        <v>22</v>
      </c>
      <c r="M6716">
        <v>0</v>
      </c>
      <c r="N6716">
        <v>0</v>
      </c>
      <c r="O6716">
        <v>0</v>
      </c>
      <c r="P6716">
        <v>0</v>
      </c>
      <c r="Q6716">
        <v>0</v>
      </c>
      <c r="R6716" t="s">
        <v>16163</v>
      </c>
    </row>
    <row r="6717" spans="1:19">
      <c r="A6717" t="s">
        <v>16164</v>
      </c>
      <c r="B6717" t="s">
        <v>12391</v>
      </c>
      <c r="C6717" t="s">
        <v>21</v>
      </c>
      <c r="D6717" t="s">
        <v>22</v>
      </c>
      <c r="E6717">
        <v>132.6</v>
      </c>
      <c r="F6717" t="s">
        <v>23</v>
      </c>
      <c r="G6717" t="s">
        <v>24</v>
      </c>
      <c r="H6717">
        <v>3.05</v>
      </c>
      <c r="I6717">
        <v>0</v>
      </c>
      <c r="J6717" t="s">
        <v>31</v>
      </c>
      <c r="K6717">
        <v>473816</v>
      </c>
      <c r="L6717">
        <v>53</v>
      </c>
      <c r="M6717">
        <v>1</v>
      </c>
      <c r="N6717">
        <v>0</v>
      </c>
      <c r="O6717">
        <v>0</v>
      </c>
      <c r="P6717">
        <v>0</v>
      </c>
      <c r="Q6717">
        <v>1</v>
      </c>
      <c r="R6717" t="s">
        <v>16165</v>
      </c>
    </row>
    <row r="6718" spans="1:19">
      <c r="A6718" t="s">
        <v>16166</v>
      </c>
      <c r="B6718" t="s">
        <v>8780</v>
      </c>
      <c r="C6718" t="s">
        <v>121</v>
      </c>
      <c r="D6718" t="s">
        <v>70</v>
      </c>
      <c r="E6718">
        <v>135.72999999999999</v>
      </c>
      <c r="F6718" t="s">
        <v>23</v>
      </c>
      <c r="G6718" t="s">
        <v>24</v>
      </c>
      <c r="H6718">
        <v>10.119999999999999</v>
      </c>
      <c r="I6718">
        <v>0</v>
      </c>
      <c r="J6718" t="s">
        <v>31</v>
      </c>
      <c r="K6718">
        <v>528928</v>
      </c>
      <c r="L6718">
        <v>53</v>
      </c>
      <c r="M6718">
        <v>0</v>
      </c>
      <c r="N6718">
        <v>0</v>
      </c>
      <c r="O6718">
        <v>1</v>
      </c>
      <c r="P6718">
        <v>0</v>
      </c>
      <c r="Q6718">
        <v>0</v>
      </c>
      <c r="R6718" t="s">
        <v>16167</v>
      </c>
    </row>
    <row r="6719" spans="1:19">
      <c r="A6719" t="s">
        <v>16168</v>
      </c>
      <c r="B6719" t="s">
        <v>962</v>
      </c>
      <c r="C6719" t="s">
        <v>21</v>
      </c>
      <c r="D6719" t="s">
        <v>30</v>
      </c>
      <c r="E6719">
        <v>527.88</v>
      </c>
      <c r="F6719" t="s">
        <v>23</v>
      </c>
      <c r="G6719" t="s">
        <v>24</v>
      </c>
      <c r="H6719">
        <v>11.23</v>
      </c>
      <c r="I6719">
        <v>0</v>
      </c>
      <c r="J6719" t="s">
        <v>144</v>
      </c>
      <c r="K6719">
        <v>503146</v>
      </c>
      <c r="L6719">
        <v>43</v>
      </c>
      <c r="M6719">
        <v>0</v>
      </c>
      <c r="N6719">
        <v>1</v>
      </c>
      <c r="O6719">
        <v>0</v>
      </c>
      <c r="P6719">
        <v>0</v>
      </c>
      <c r="Q6719">
        <v>0</v>
      </c>
      <c r="R6719" t="s">
        <v>16169</v>
      </c>
    </row>
    <row r="6720" spans="1:19">
      <c r="A6720" t="s">
        <v>16170</v>
      </c>
      <c r="B6720" t="s">
        <v>12100</v>
      </c>
      <c r="C6720" t="s">
        <v>128</v>
      </c>
      <c r="D6720" t="s">
        <v>30</v>
      </c>
      <c r="E6720">
        <v>213.07</v>
      </c>
      <c r="F6720" t="s">
        <v>23</v>
      </c>
      <c r="G6720" t="s">
        <v>24</v>
      </c>
      <c r="H6720">
        <v>7.53</v>
      </c>
      <c r="I6720">
        <v>1</v>
      </c>
      <c r="J6720" t="s">
        <v>48</v>
      </c>
      <c r="K6720">
        <v>549212</v>
      </c>
      <c r="L6720">
        <v>75</v>
      </c>
      <c r="M6720">
        <v>1</v>
      </c>
      <c r="N6720">
        <v>0</v>
      </c>
      <c r="O6720">
        <v>1</v>
      </c>
      <c r="P6720">
        <v>0</v>
      </c>
      <c r="Q6720">
        <v>1</v>
      </c>
      <c r="R6720" t="s">
        <v>16171</v>
      </c>
    </row>
    <row r="6721" spans="1:19">
      <c r="A6721" t="s">
        <v>16172</v>
      </c>
      <c r="B6721" t="s">
        <v>7452</v>
      </c>
      <c r="C6721" t="s">
        <v>21</v>
      </c>
      <c r="D6721" t="s">
        <v>54</v>
      </c>
      <c r="E6721">
        <v>506.43</v>
      </c>
      <c r="F6721" t="s">
        <v>23</v>
      </c>
      <c r="G6721" t="s">
        <v>24</v>
      </c>
      <c r="H6721">
        <v>9.7100000000000009</v>
      </c>
      <c r="I6721">
        <v>0</v>
      </c>
      <c r="J6721" t="s">
        <v>48</v>
      </c>
      <c r="K6721">
        <v>493855</v>
      </c>
      <c r="L6721">
        <v>24</v>
      </c>
      <c r="M6721">
        <v>0</v>
      </c>
      <c r="N6721">
        <v>0</v>
      </c>
      <c r="O6721">
        <v>0</v>
      </c>
      <c r="P6721">
        <v>0</v>
      </c>
      <c r="Q6721">
        <v>0</v>
      </c>
      <c r="R6721" t="s">
        <v>16173</v>
      </c>
    </row>
    <row r="6722" spans="1:19">
      <c r="A6722" t="s">
        <v>16174</v>
      </c>
      <c r="B6722" t="s">
        <v>1677</v>
      </c>
      <c r="C6722" t="s">
        <v>35</v>
      </c>
      <c r="D6722" t="s">
        <v>54</v>
      </c>
      <c r="E6722">
        <v>202.27</v>
      </c>
      <c r="F6722" t="s">
        <v>39</v>
      </c>
      <c r="G6722" t="s">
        <v>40</v>
      </c>
      <c r="H6722">
        <v>10.97</v>
      </c>
      <c r="I6722">
        <v>0</v>
      </c>
      <c r="J6722" t="s">
        <v>25</v>
      </c>
      <c r="K6722">
        <v>505112</v>
      </c>
      <c r="L6722">
        <v>89</v>
      </c>
      <c r="M6722">
        <v>1</v>
      </c>
      <c r="N6722">
        <v>0</v>
      </c>
      <c r="O6722">
        <v>1</v>
      </c>
      <c r="P6722">
        <v>0</v>
      </c>
      <c r="Q6722">
        <v>1</v>
      </c>
      <c r="R6722" t="s">
        <v>16175</v>
      </c>
    </row>
    <row r="6723" spans="1:19">
      <c r="A6723" t="s">
        <v>16176</v>
      </c>
      <c r="B6723" t="s">
        <v>7543</v>
      </c>
      <c r="C6723" t="s">
        <v>53</v>
      </c>
      <c r="D6723" t="s">
        <v>70</v>
      </c>
      <c r="E6723">
        <v>1374.57</v>
      </c>
      <c r="F6723" t="s">
        <v>23</v>
      </c>
      <c r="G6723" t="s">
        <v>24</v>
      </c>
      <c r="H6723">
        <v>7.61</v>
      </c>
      <c r="I6723">
        <v>0</v>
      </c>
      <c r="J6723" t="s">
        <v>25</v>
      </c>
      <c r="K6723">
        <v>421823</v>
      </c>
      <c r="L6723">
        <v>22</v>
      </c>
      <c r="M6723">
        <v>0</v>
      </c>
      <c r="N6723">
        <v>0</v>
      </c>
      <c r="O6723">
        <v>0</v>
      </c>
      <c r="P6723">
        <v>0</v>
      </c>
      <c r="Q6723">
        <v>0</v>
      </c>
      <c r="R6723" t="s">
        <v>16177</v>
      </c>
    </row>
    <row r="6724" spans="1:19">
      <c r="A6724" t="s">
        <v>16178</v>
      </c>
      <c r="B6724" t="s">
        <v>3646</v>
      </c>
      <c r="C6724" t="s">
        <v>29</v>
      </c>
      <c r="D6724" t="s">
        <v>54</v>
      </c>
      <c r="E6724">
        <v>940.03</v>
      </c>
      <c r="F6724" t="s">
        <v>23</v>
      </c>
      <c r="G6724" t="s">
        <v>24</v>
      </c>
      <c r="H6724">
        <v>9.07</v>
      </c>
      <c r="I6724">
        <v>0</v>
      </c>
      <c r="J6724" t="s">
        <v>48</v>
      </c>
      <c r="K6724">
        <v>456384</v>
      </c>
      <c r="L6724">
        <v>12</v>
      </c>
      <c r="M6724">
        <v>0</v>
      </c>
      <c r="N6724">
        <v>0</v>
      </c>
      <c r="O6724">
        <v>0</v>
      </c>
      <c r="P6724">
        <v>0</v>
      </c>
      <c r="Q6724">
        <v>0</v>
      </c>
      <c r="R6724" t="s">
        <v>16179</v>
      </c>
    </row>
    <row r="6725" spans="1:19">
      <c r="A6725" t="s">
        <v>16180</v>
      </c>
      <c r="B6725" t="s">
        <v>16181</v>
      </c>
      <c r="C6725" t="s">
        <v>121</v>
      </c>
      <c r="D6725" t="s">
        <v>70</v>
      </c>
      <c r="E6725">
        <v>2045.89</v>
      </c>
      <c r="F6725" t="s">
        <v>23</v>
      </c>
      <c r="G6725" t="s">
        <v>24</v>
      </c>
      <c r="H6725">
        <v>6.23</v>
      </c>
      <c r="I6725">
        <v>0</v>
      </c>
      <c r="J6725" t="s">
        <v>48</v>
      </c>
      <c r="K6725">
        <v>435100</v>
      </c>
      <c r="L6725">
        <v>17</v>
      </c>
      <c r="M6725">
        <v>0</v>
      </c>
      <c r="N6725">
        <v>0</v>
      </c>
      <c r="O6725">
        <v>0</v>
      </c>
      <c r="P6725">
        <v>0</v>
      </c>
      <c r="Q6725">
        <v>0</v>
      </c>
      <c r="R6725" t="s">
        <v>16182</v>
      </c>
    </row>
    <row r="6726" spans="1:19">
      <c r="A6726" t="s">
        <v>16183</v>
      </c>
      <c r="B6726" t="s">
        <v>1443</v>
      </c>
      <c r="C6726" t="s">
        <v>121</v>
      </c>
      <c r="D6726" t="s">
        <v>30</v>
      </c>
      <c r="E6726">
        <v>666.53</v>
      </c>
      <c r="F6726" t="s">
        <v>23</v>
      </c>
      <c r="G6726" t="s">
        <v>24</v>
      </c>
      <c r="H6726">
        <v>6.56</v>
      </c>
      <c r="I6726">
        <v>0</v>
      </c>
      <c r="J6726" t="s">
        <v>25</v>
      </c>
      <c r="K6726">
        <v>474045</v>
      </c>
      <c r="L6726">
        <v>38</v>
      </c>
      <c r="M6726">
        <v>0</v>
      </c>
      <c r="N6726">
        <v>1</v>
      </c>
      <c r="O6726">
        <v>0</v>
      </c>
      <c r="P6726">
        <v>0</v>
      </c>
      <c r="Q6726">
        <v>0</v>
      </c>
      <c r="R6726" t="s">
        <v>16184</v>
      </c>
    </row>
    <row r="6727" spans="1:19">
      <c r="A6727" t="s">
        <v>16185</v>
      </c>
      <c r="B6727" t="s">
        <v>4102</v>
      </c>
      <c r="C6727" t="s">
        <v>121</v>
      </c>
      <c r="D6727" t="s">
        <v>30</v>
      </c>
      <c r="E6727">
        <v>119.83</v>
      </c>
      <c r="F6727" t="s">
        <v>23</v>
      </c>
      <c r="G6727" t="s">
        <v>24</v>
      </c>
      <c r="H6727">
        <v>4.67</v>
      </c>
      <c r="I6727">
        <v>0</v>
      </c>
      <c r="J6727" t="s">
        <v>48</v>
      </c>
      <c r="K6727">
        <v>530057</v>
      </c>
      <c r="L6727">
        <v>22</v>
      </c>
      <c r="M6727">
        <v>0</v>
      </c>
      <c r="N6727">
        <v>0</v>
      </c>
      <c r="O6727">
        <v>0</v>
      </c>
      <c r="P6727">
        <v>0</v>
      </c>
      <c r="Q6727">
        <v>0</v>
      </c>
      <c r="R6727" t="s">
        <v>16186</v>
      </c>
    </row>
    <row r="6728" spans="1:19">
      <c r="A6728" t="s">
        <v>16187</v>
      </c>
      <c r="B6728" t="s">
        <v>10325</v>
      </c>
      <c r="C6728" t="s">
        <v>29</v>
      </c>
      <c r="D6728" t="s">
        <v>70</v>
      </c>
      <c r="E6728">
        <v>308.72000000000003</v>
      </c>
      <c r="F6728" t="s">
        <v>39</v>
      </c>
      <c r="G6728" t="s">
        <v>40</v>
      </c>
      <c r="H6728">
        <v>10.199999999999999</v>
      </c>
      <c r="I6728">
        <v>0</v>
      </c>
      <c r="J6728" t="s">
        <v>25</v>
      </c>
      <c r="K6728">
        <v>423178</v>
      </c>
      <c r="L6728">
        <v>44</v>
      </c>
      <c r="M6728">
        <v>0</v>
      </c>
      <c r="N6728">
        <v>1</v>
      </c>
      <c r="O6728">
        <v>0</v>
      </c>
      <c r="P6728">
        <v>0</v>
      </c>
      <c r="Q6728">
        <v>0</v>
      </c>
      <c r="R6728" t="s">
        <v>16188</v>
      </c>
    </row>
    <row r="6729" spans="1:19">
      <c r="A6729" t="s">
        <v>16189</v>
      </c>
      <c r="B6729" t="s">
        <v>8448</v>
      </c>
      <c r="C6729" t="s">
        <v>29</v>
      </c>
      <c r="D6729" t="s">
        <v>70</v>
      </c>
      <c r="E6729">
        <v>1303.19</v>
      </c>
      <c r="F6729" t="s">
        <v>23</v>
      </c>
      <c r="G6729" t="s">
        <v>24</v>
      </c>
      <c r="H6729">
        <v>4.37</v>
      </c>
      <c r="I6729">
        <v>0</v>
      </c>
      <c r="J6729" t="s">
        <v>48</v>
      </c>
      <c r="K6729">
        <v>477021</v>
      </c>
      <c r="L6729">
        <v>10</v>
      </c>
      <c r="M6729">
        <v>0</v>
      </c>
      <c r="N6729">
        <v>0</v>
      </c>
      <c r="O6729">
        <v>0</v>
      </c>
      <c r="P6729">
        <v>0</v>
      </c>
      <c r="Q6729">
        <v>0</v>
      </c>
      <c r="R6729" t="s">
        <v>16190</v>
      </c>
    </row>
    <row r="6730" spans="1:19">
      <c r="A6730" t="s">
        <v>16191</v>
      </c>
      <c r="B6730" t="s">
        <v>4915</v>
      </c>
      <c r="C6730" t="s">
        <v>21</v>
      </c>
      <c r="D6730" t="s">
        <v>70</v>
      </c>
      <c r="E6730">
        <v>1951.92</v>
      </c>
      <c r="F6730" t="s">
        <v>23</v>
      </c>
      <c r="G6730" t="s">
        <v>24</v>
      </c>
      <c r="H6730">
        <v>11.45</v>
      </c>
      <c r="I6730">
        <v>0</v>
      </c>
      <c r="J6730" t="s">
        <v>31</v>
      </c>
      <c r="K6730">
        <v>419129</v>
      </c>
      <c r="L6730">
        <v>24</v>
      </c>
      <c r="M6730">
        <v>0</v>
      </c>
      <c r="N6730">
        <v>0</v>
      </c>
      <c r="O6730">
        <v>0</v>
      </c>
      <c r="P6730">
        <v>0</v>
      </c>
      <c r="Q6730">
        <v>0</v>
      </c>
      <c r="R6730" t="s">
        <v>16192</v>
      </c>
    </row>
    <row r="6731" spans="1:19">
      <c r="A6731" t="s">
        <v>16193</v>
      </c>
      <c r="B6731" t="s">
        <v>1973</v>
      </c>
      <c r="C6731" t="s">
        <v>35</v>
      </c>
      <c r="D6731" t="s">
        <v>70</v>
      </c>
      <c r="E6731">
        <v>907.54</v>
      </c>
      <c r="F6731" t="s">
        <v>39</v>
      </c>
      <c r="G6731" t="s">
        <v>24</v>
      </c>
      <c r="H6731">
        <v>5.36</v>
      </c>
      <c r="I6731">
        <v>0</v>
      </c>
      <c r="J6731" t="s">
        <v>31</v>
      </c>
      <c r="K6731">
        <v>497594</v>
      </c>
      <c r="L6731">
        <v>16</v>
      </c>
      <c r="M6731">
        <v>0</v>
      </c>
      <c r="N6731">
        <v>0</v>
      </c>
      <c r="O6731">
        <v>0</v>
      </c>
      <c r="P6731">
        <v>0</v>
      </c>
      <c r="Q6731">
        <v>0</v>
      </c>
      <c r="R6731" t="s">
        <v>16194</v>
      </c>
      <c r="S6731" t="s">
        <v>50</v>
      </c>
    </row>
    <row r="6732" spans="1:19">
      <c r="A6732" t="s">
        <v>16195</v>
      </c>
      <c r="B6732" t="s">
        <v>10893</v>
      </c>
      <c r="C6732" t="s">
        <v>121</v>
      </c>
      <c r="D6732" t="s">
        <v>30</v>
      </c>
      <c r="E6732">
        <v>522.9</v>
      </c>
      <c r="F6732" t="s">
        <v>23</v>
      </c>
      <c r="G6732" t="s">
        <v>24</v>
      </c>
      <c r="H6732">
        <v>9.92</v>
      </c>
      <c r="I6732">
        <v>0</v>
      </c>
      <c r="J6732" t="s">
        <v>144</v>
      </c>
      <c r="K6732">
        <v>414859</v>
      </c>
      <c r="L6732">
        <v>14</v>
      </c>
      <c r="M6732">
        <v>0</v>
      </c>
      <c r="N6732">
        <v>0</v>
      </c>
      <c r="O6732">
        <v>0</v>
      </c>
      <c r="P6732">
        <v>0</v>
      </c>
      <c r="Q6732">
        <v>0</v>
      </c>
      <c r="R6732" t="s">
        <v>16196</v>
      </c>
    </row>
    <row r="6733" spans="1:19">
      <c r="A6733" t="s">
        <v>16197</v>
      </c>
      <c r="B6733" t="s">
        <v>16198</v>
      </c>
      <c r="C6733" t="s">
        <v>21</v>
      </c>
      <c r="D6733" t="s">
        <v>22</v>
      </c>
      <c r="E6733">
        <v>205.91</v>
      </c>
      <c r="F6733" t="s">
        <v>23</v>
      </c>
      <c r="G6733" t="s">
        <v>24</v>
      </c>
      <c r="H6733">
        <v>9.0500000000000007</v>
      </c>
      <c r="I6733">
        <v>0</v>
      </c>
      <c r="J6733" t="s">
        <v>25</v>
      </c>
      <c r="K6733">
        <v>455503</v>
      </c>
      <c r="L6733">
        <v>11</v>
      </c>
      <c r="M6733">
        <v>0</v>
      </c>
      <c r="N6733">
        <v>0</v>
      </c>
      <c r="O6733">
        <v>0</v>
      </c>
      <c r="P6733">
        <v>0</v>
      </c>
      <c r="Q6733">
        <v>0</v>
      </c>
      <c r="R6733" t="s">
        <v>16199</v>
      </c>
    </row>
    <row r="6734" spans="1:19">
      <c r="A6734" t="s">
        <v>16200</v>
      </c>
      <c r="B6734" t="s">
        <v>510</v>
      </c>
      <c r="C6734" t="s">
        <v>21</v>
      </c>
      <c r="D6734" t="s">
        <v>70</v>
      </c>
      <c r="E6734">
        <v>322.81</v>
      </c>
      <c r="F6734" t="s">
        <v>23</v>
      </c>
      <c r="G6734" t="s">
        <v>24</v>
      </c>
      <c r="H6734">
        <v>5.19</v>
      </c>
      <c r="I6734">
        <v>0</v>
      </c>
      <c r="J6734" t="s">
        <v>144</v>
      </c>
      <c r="K6734">
        <v>453530</v>
      </c>
      <c r="L6734">
        <v>10</v>
      </c>
      <c r="M6734">
        <v>0</v>
      </c>
      <c r="N6734">
        <v>0</v>
      </c>
      <c r="O6734">
        <v>0</v>
      </c>
      <c r="P6734">
        <v>0</v>
      </c>
      <c r="Q6734">
        <v>0</v>
      </c>
      <c r="R6734" t="s">
        <v>16201</v>
      </c>
    </row>
    <row r="6735" spans="1:19">
      <c r="A6735" t="s">
        <v>16202</v>
      </c>
      <c r="B6735" t="s">
        <v>8940</v>
      </c>
      <c r="C6735" t="s">
        <v>53</v>
      </c>
      <c r="D6735" t="s">
        <v>22</v>
      </c>
      <c r="E6735">
        <v>120.73</v>
      </c>
      <c r="F6735" t="s">
        <v>23</v>
      </c>
      <c r="G6735" t="s">
        <v>24</v>
      </c>
      <c r="H6735">
        <v>7.15</v>
      </c>
      <c r="I6735">
        <v>0</v>
      </c>
      <c r="J6735" t="s">
        <v>31</v>
      </c>
      <c r="K6735">
        <v>435887</v>
      </c>
      <c r="L6735">
        <v>16</v>
      </c>
      <c r="M6735">
        <v>0</v>
      </c>
      <c r="N6735">
        <v>0</v>
      </c>
      <c r="O6735">
        <v>0</v>
      </c>
      <c r="P6735">
        <v>0</v>
      </c>
      <c r="Q6735">
        <v>0</v>
      </c>
      <c r="R6735" t="s">
        <v>16203</v>
      </c>
    </row>
    <row r="6736" spans="1:19">
      <c r="A6736" t="s">
        <v>16204</v>
      </c>
      <c r="B6736" t="s">
        <v>16205</v>
      </c>
      <c r="C6736" t="s">
        <v>53</v>
      </c>
      <c r="D6736" t="s">
        <v>22</v>
      </c>
      <c r="E6736">
        <v>812.73</v>
      </c>
      <c r="F6736" t="s">
        <v>23</v>
      </c>
      <c r="G6736" t="s">
        <v>24</v>
      </c>
      <c r="H6736">
        <v>4.26</v>
      </c>
      <c r="I6736">
        <v>0</v>
      </c>
      <c r="J6736" t="s">
        <v>31</v>
      </c>
      <c r="K6736">
        <v>494022</v>
      </c>
      <c r="L6736">
        <v>14</v>
      </c>
      <c r="M6736">
        <v>0</v>
      </c>
      <c r="N6736">
        <v>0</v>
      </c>
      <c r="O6736">
        <v>0</v>
      </c>
      <c r="P6736">
        <v>0</v>
      </c>
      <c r="Q6736">
        <v>0</v>
      </c>
      <c r="R6736" t="s">
        <v>16206</v>
      </c>
    </row>
    <row r="6737" spans="1:19">
      <c r="A6737" t="s">
        <v>16207</v>
      </c>
      <c r="B6737" t="s">
        <v>16181</v>
      </c>
      <c r="C6737" t="s">
        <v>95</v>
      </c>
      <c r="D6737" t="s">
        <v>30</v>
      </c>
      <c r="E6737">
        <v>1168.1300000000001</v>
      </c>
      <c r="F6737" t="s">
        <v>23</v>
      </c>
      <c r="G6737" t="s">
        <v>24</v>
      </c>
      <c r="H6737">
        <v>1.28</v>
      </c>
      <c r="I6737">
        <v>0</v>
      </c>
      <c r="J6737" t="s">
        <v>48</v>
      </c>
      <c r="K6737">
        <v>499504</v>
      </c>
      <c r="L6737">
        <v>44</v>
      </c>
      <c r="M6737">
        <v>0</v>
      </c>
      <c r="N6737">
        <v>0</v>
      </c>
      <c r="O6737">
        <v>1</v>
      </c>
      <c r="P6737">
        <v>0</v>
      </c>
      <c r="Q6737">
        <v>0</v>
      </c>
      <c r="R6737" t="s">
        <v>16208</v>
      </c>
    </row>
    <row r="6738" spans="1:19">
      <c r="A6738" t="s">
        <v>16209</v>
      </c>
      <c r="B6738" t="s">
        <v>11040</v>
      </c>
      <c r="C6738" t="s">
        <v>44</v>
      </c>
      <c r="D6738" t="s">
        <v>22</v>
      </c>
      <c r="E6738">
        <v>603.65</v>
      </c>
      <c r="F6738" t="s">
        <v>23</v>
      </c>
      <c r="G6738" t="s">
        <v>24</v>
      </c>
      <c r="H6738">
        <v>8.65</v>
      </c>
      <c r="I6738">
        <v>0</v>
      </c>
      <c r="J6738" t="s">
        <v>31</v>
      </c>
      <c r="K6738">
        <v>539893</v>
      </c>
      <c r="L6738">
        <v>19</v>
      </c>
      <c r="M6738">
        <v>0</v>
      </c>
      <c r="N6738">
        <v>0</v>
      </c>
      <c r="O6738">
        <v>0</v>
      </c>
      <c r="P6738">
        <v>0</v>
      </c>
      <c r="Q6738">
        <v>0</v>
      </c>
      <c r="R6738" t="s">
        <v>16210</v>
      </c>
    </row>
    <row r="6739" spans="1:19">
      <c r="A6739" t="s">
        <v>16211</v>
      </c>
      <c r="B6739" t="s">
        <v>5724</v>
      </c>
      <c r="C6739" t="s">
        <v>29</v>
      </c>
      <c r="D6739" t="s">
        <v>70</v>
      </c>
      <c r="E6739">
        <v>232.8</v>
      </c>
      <c r="F6739" t="s">
        <v>23</v>
      </c>
      <c r="G6739" t="s">
        <v>24</v>
      </c>
      <c r="H6739">
        <v>5.97</v>
      </c>
      <c r="I6739">
        <v>0</v>
      </c>
      <c r="J6739" t="s">
        <v>144</v>
      </c>
      <c r="K6739">
        <v>541718</v>
      </c>
      <c r="L6739">
        <v>12</v>
      </c>
      <c r="M6739">
        <v>0</v>
      </c>
      <c r="N6739">
        <v>0</v>
      </c>
      <c r="O6739">
        <v>0</v>
      </c>
      <c r="P6739">
        <v>0</v>
      </c>
      <c r="Q6739">
        <v>0</v>
      </c>
      <c r="R6739" t="s">
        <v>16212</v>
      </c>
    </row>
    <row r="6740" spans="1:19">
      <c r="A6740" t="s">
        <v>16213</v>
      </c>
      <c r="B6740" t="s">
        <v>8229</v>
      </c>
      <c r="C6740" t="s">
        <v>44</v>
      </c>
      <c r="D6740" t="s">
        <v>70</v>
      </c>
      <c r="E6740">
        <v>1155.6400000000001</v>
      </c>
      <c r="F6740" t="s">
        <v>23</v>
      </c>
      <c r="G6740" t="s">
        <v>24</v>
      </c>
      <c r="H6740">
        <v>11.54</v>
      </c>
      <c r="I6740">
        <v>0</v>
      </c>
      <c r="J6740" t="s">
        <v>48</v>
      </c>
      <c r="K6740">
        <v>426887</v>
      </c>
      <c r="L6740">
        <v>13</v>
      </c>
      <c r="M6740">
        <v>0</v>
      </c>
      <c r="N6740">
        <v>0</v>
      </c>
      <c r="O6740">
        <v>0</v>
      </c>
      <c r="P6740">
        <v>0</v>
      </c>
      <c r="Q6740">
        <v>0</v>
      </c>
      <c r="R6740" t="s">
        <v>16214</v>
      </c>
    </row>
    <row r="6741" spans="1:19">
      <c r="A6741" t="s">
        <v>16215</v>
      </c>
      <c r="B6741" t="s">
        <v>14962</v>
      </c>
      <c r="C6741" t="s">
        <v>44</v>
      </c>
      <c r="D6741" t="s">
        <v>70</v>
      </c>
      <c r="E6741">
        <v>368.58</v>
      </c>
      <c r="F6741" t="s">
        <v>39</v>
      </c>
      <c r="G6741" t="s">
        <v>24</v>
      </c>
      <c r="H6741">
        <v>2.37</v>
      </c>
      <c r="I6741">
        <v>0</v>
      </c>
      <c r="J6741" t="s">
        <v>25</v>
      </c>
      <c r="K6741">
        <v>519820</v>
      </c>
      <c r="L6741">
        <v>19</v>
      </c>
      <c r="M6741">
        <v>0</v>
      </c>
      <c r="N6741">
        <v>0</v>
      </c>
      <c r="O6741">
        <v>0</v>
      </c>
      <c r="P6741">
        <v>0</v>
      </c>
      <c r="Q6741">
        <v>0</v>
      </c>
      <c r="R6741" t="s">
        <v>16216</v>
      </c>
      <c r="S6741" t="s">
        <v>50</v>
      </c>
    </row>
    <row r="6742" spans="1:19">
      <c r="A6742" t="s">
        <v>16217</v>
      </c>
      <c r="B6742" t="s">
        <v>8970</v>
      </c>
      <c r="C6742" t="s">
        <v>121</v>
      </c>
      <c r="D6742" t="s">
        <v>30</v>
      </c>
      <c r="E6742">
        <v>520.48</v>
      </c>
      <c r="F6742" t="s">
        <v>23</v>
      </c>
      <c r="G6742" t="s">
        <v>24</v>
      </c>
      <c r="H6742">
        <v>11.05</v>
      </c>
      <c r="I6742">
        <v>0</v>
      </c>
      <c r="J6742" t="s">
        <v>48</v>
      </c>
      <c r="K6742">
        <v>552386</v>
      </c>
      <c r="L6742">
        <v>15</v>
      </c>
      <c r="M6742">
        <v>0</v>
      </c>
      <c r="N6742">
        <v>0</v>
      </c>
      <c r="O6742">
        <v>0</v>
      </c>
      <c r="P6742">
        <v>0</v>
      </c>
      <c r="Q6742">
        <v>0</v>
      </c>
      <c r="R6742" t="s">
        <v>16218</v>
      </c>
    </row>
    <row r="6743" spans="1:19">
      <c r="A6743" t="s">
        <v>16219</v>
      </c>
      <c r="B6743" t="s">
        <v>729</v>
      </c>
      <c r="C6743" t="s">
        <v>29</v>
      </c>
      <c r="D6743" t="s">
        <v>30</v>
      </c>
      <c r="E6743">
        <v>130.54</v>
      </c>
      <c r="F6743" t="s">
        <v>23</v>
      </c>
      <c r="G6743" t="s">
        <v>24</v>
      </c>
      <c r="H6743">
        <v>3.92</v>
      </c>
      <c r="I6743">
        <v>0</v>
      </c>
      <c r="J6743" t="s">
        <v>25</v>
      </c>
      <c r="K6743">
        <v>520676</v>
      </c>
      <c r="L6743">
        <v>15</v>
      </c>
      <c r="M6743">
        <v>0</v>
      </c>
      <c r="N6743">
        <v>0</v>
      </c>
      <c r="O6743">
        <v>0</v>
      </c>
      <c r="P6743">
        <v>0</v>
      </c>
      <c r="Q6743">
        <v>0</v>
      </c>
      <c r="R6743" t="s">
        <v>16220</v>
      </c>
    </row>
    <row r="6744" spans="1:19">
      <c r="A6744" t="s">
        <v>16221</v>
      </c>
      <c r="B6744" t="s">
        <v>10608</v>
      </c>
      <c r="C6744" t="s">
        <v>121</v>
      </c>
      <c r="D6744" t="s">
        <v>54</v>
      </c>
      <c r="E6744">
        <v>789.01</v>
      </c>
      <c r="F6744" t="s">
        <v>23</v>
      </c>
      <c r="G6744" t="s">
        <v>24</v>
      </c>
      <c r="H6744">
        <v>12.61</v>
      </c>
      <c r="I6744">
        <v>0</v>
      </c>
      <c r="J6744" t="s">
        <v>31</v>
      </c>
      <c r="K6744">
        <v>477555</v>
      </c>
      <c r="L6744">
        <v>25</v>
      </c>
      <c r="M6744">
        <v>0</v>
      </c>
      <c r="N6744">
        <v>0</v>
      </c>
      <c r="O6744">
        <v>0</v>
      </c>
      <c r="P6744">
        <v>0</v>
      </c>
      <c r="Q6744">
        <v>0</v>
      </c>
      <c r="R6744" t="s">
        <v>16222</v>
      </c>
    </row>
    <row r="6745" spans="1:19">
      <c r="A6745" t="s">
        <v>16223</v>
      </c>
      <c r="B6745" t="s">
        <v>16181</v>
      </c>
      <c r="C6745" t="s">
        <v>44</v>
      </c>
      <c r="D6745" t="s">
        <v>54</v>
      </c>
      <c r="E6745">
        <v>118.65</v>
      </c>
      <c r="F6745" t="s">
        <v>55</v>
      </c>
      <c r="G6745" t="s">
        <v>24</v>
      </c>
      <c r="H6745">
        <v>11.39</v>
      </c>
      <c r="I6745">
        <v>0</v>
      </c>
      <c r="J6745" t="s">
        <v>31</v>
      </c>
      <c r="K6745">
        <v>470202</v>
      </c>
      <c r="L6745">
        <v>16</v>
      </c>
      <c r="M6745">
        <v>0</v>
      </c>
      <c r="N6745">
        <v>0</v>
      </c>
      <c r="O6745">
        <v>0</v>
      </c>
      <c r="P6745">
        <v>0</v>
      </c>
      <c r="Q6745">
        <v>0</v>
      </c>
      <c r="R6745" t="s">
        <v>16224</v>
      </c>
      <c r="S6745" t="s">
        <v>57</v>
      </c>
    </row>
    <row r="6746" spans="1:19">
      <c r="A6746" t="s">
        <v>16225</v>
      </c>
      <c r="B6746" t="s">
        <v>12385</v>
      </c>
      <c r="C6746" t="s">
        <v>21</v>
      </c>
      <c r="D6746" t="s">
        <v>22</v>
      </c>
      <c r="E6746">
        <v>204.41</v>
      </c>
      <c r="F6746" t="s">
        <v>39</v>
      </c>
      <c r="G6746" t="s">
        <v>40</v>
      </c>
      <c r="H6746">
        <v>8.14</v>
      </c>
      <c r="I6746">
        <v>0</v>
      </c>
      <c r="J6746" t="s">
        <v>144</v>
      </c>
      <c r="K6746">
        <v>499793</v>
      </c>
      <c r="L6746">
        <v>13</v>
      </c>
      <c r="M6746">
        <v>0</v>
      </c>
      <c r="N6746">
        <v>0</v>
      </c>
      <c r="O6746">
        <v>0</v>
      </c>
      <c r="P6746">
        <v>0</v>
      </c>
      <c r="Q6746">
        <v>0</v>
      </c>
      <c r="R6746" t="s">
        <v>16226</v>
      </c>
    </row>
    <row r="6747" spans="1:19">
      <c r="A6747" t="s">
        <v>16227</v>
      </c>
      <c r="B6747" t="s">
        <v>4332</v>
      </c>
      <c r="C6747" t="s">
        <v>44</v>
      </c>
      <c r="D6747" t="s">
        <v>30</v>
      </c>
      <c r="E6747">
        <v>276.07</v>
      </c>
      <c r="F6747" t="s">
        <v>39</v>
      </c>
      <c r="G6747" t="s">
        <v>24</v>
      </c>
      <c r="H6747">
        <v>9.5500000000000007</v>
      </c>
      <c r="I6747">
        <v>0</v>
      </c>
      <c r="J6747" t="s">
        <v>31</v>
      </c>
      <c r="K6747">
        <v>488841</v>
      </c>
      <c r="L6747">
        <v>10</v>
      </c>
      <c r="M6747">
        <v>0</v>
      </c>
      <c r="N6747">
        <v>0</v>
      </c>
      <c r="O6747">
        <v>0</v>
      </c>
      <c r="P6747">
        <v>0</v>
      </c>
      <c r="Q6747">
        <v>0</v>
      </c>
      <c r="R6747" t="s">
        <v>16228</v>
      </c>
      <c r="S6747" t="s">
        <v>50</v>
      </c>
    </row>
    <row r="6748" spans="1:19">
      <c r="A6748" t="s">
        <v>16229</v>
      </c>
      <c r="B6748" t="s">
        <v>1376</v>
      </c>
      <c r="C6748" t="s">
        <v>44</v>
      </c>
      <c r="D6748" t="s">
        <v>30</v>
      </c>
      <c r="E6748">
        <v>106.12</v>
      </c>
      <c r="F6748" t="s">
        <v>55</v>
      </c>
      <c r="G6748" t="s">
        <v>40</v>
      </c>
      <c r="H6748">
        <v>5.92</v>
      </c>
      <c r="I6748">
        <v>0</v>
      </c>
      <c r="J6748" t="s">
        <v>25</v>
      </c>
      <c r="K6748">
        <v>482444</v>
      </c>
      <c r="L6748">
        <v>13</v>
      </c>
      <c r="M6748">
        <v>0</v>
      </c>
      <c r="N6748">
        <v>0</v>
      </c>
      <c r="O6748">
        <v>0</v>
      </c>
      <c r="P6748">
        <v>0</v>
      </c>
      <c r="Q6748">
        <v>0</v>
      </c>
      <c r="R6748" t="s">
        <v>16230</v>
      </c>
    </row>
    <row r="6749" spans="1:19">
      <c r="A6749" t="s">
        <v>16231</v>
      </c>
      <c r="B6749" t="s">
        <v>13051</v>
      </c>
      <c r="C6749" t="s">
        <v>29</v>
      </c>
      <c r="D6749" t="s">
        <v>22</v>
      </c>
      <c r="E6749">
        <v>1435.58</v>
      </c>
      <c r="F6749" t="s">
        <v>55</v>
      </c>
      <c r="G6749" t="s">
        <v>40</v>
      </c>
      <c r="H6749">
        <v>4.5999999999999996</v>
      </c>
      <c r="I6749">
        <v>0</v>
      </c>
      <c r="J6749" t="s">
        <v>31</v>
      </c>
      <c r="K6749">
        <v>548631</v>
      </c>
      <c r="L6749">
        <v>15</v>
      </c>
      <c r="M6749">
        <v>0</v>
      </c>
      <c r="N6749">
        <v>0</v>
      </c>
      <c r="O6749">
        <v>0</v>
      </c>
      <c r="P6749">
        <v>0</v>
      </c>
      <c r="Q6749">
        <v>0</v>
      </c>
      <c r="R6749" t="s">
        <v>16232</v>
      </c>
    </row>
    <row r="6750" spans="1:19">
      <c r="A6750" t="s">
        <v>16233</v>
      </c>
      <c r="B6750" t="s">
        <v>16234</v>
      </c>
      <c r="C6750" t="s">
        <v>35</v>
      </c>
      <c r="D6750" t="s">
        <v>30</v>
      </c>
      <c r="E6750">
        <v>613.51</v>
      </c>
      <c r="F6750" t="s">
        <v>23</v>
      </c>
      <c r="G6750" t="s">
        <v>24</v>
      </c>
      <c r="H6750">
        <v>11.33</v>
      </c>
      <c r="I6750">
        <v>0</v>
      </c>
      <c r="J6750" t="s">
        <v>25</v>
      </c>
      <c r="K6750">
        <v>479355</v>
      </c>
      <c r="L6750">
        <v>17</v>
      </c>
      <c r="M6750">
        <v>0</v>
      </c>
      <c r="N6750">
        <v>0</v>
      </c>
      <c r="O6750">
        <v>0</v>
      </c>
      <c r="P6750">
        <v>0</v>
      </c>
      <c r="Q6750">
        <v>0</v>
      </c>
      <c r="R6750" t="s">
        <v>16235</v>
      </c>
    </row>
    <row r="6751" spans="1:19">
      <c r="A6751" t="s">
        <v>16236</v>
      </c>
      <c r="B6751" t="s">
        <v>2560</v>
      </c>
      <c r="C6751" t="s">
        <v>29</v>
      </c>
      <c r="D6751" t="s">
        <v>70</v>
      </c>
      <c r="E6751">
        <v>115.6</v>
      </c>
      <c r="F6751" t="s">
        <v>23</v>
      </c>
      <c r="G6751" t="s">
        <v>24</v>
      </c>
      <c r="H6751">
        <v>9.16</v>
      </c>
      <c r="I6751">
        <v>0</v>
      </c>
      <c r="J6751" t="s">
        <v>25</v>
      </c>
      <c r="K6751">
        <v>408261</v>
      </c>
      <c r="L6751">
        <v>13</v>
      </c>
      <c r="M6751">
        <v>0</v>
      </c>
      <c r="N6751">
        <v>0</v>
      </c>
      <c r="O6751">
        <v>0</v>
      </c>
      <c r="P6751">
        <v>0</v>
      </c>
      <c r="Q6751">
        <v>0</v>
      </c>
      <c r="R6751" t="s">
        <v>16237</v>
      </c>
    </row>
    <row r="6752" spans="1:19">
      <c r="A6752" t="s">
        <v>16238</v>
      </c>
      <c r="B6752" t="s">
        <v>9431</v>
      </c>
      <c r="C6752" t="s">
        <v>121</v>
      </c>
      <c r="D6752" t="s">
        <v>30</v>
      </c>
      <c r="E6752">
        <v>775.26</v>
      </c>
      <c r="F6752" t="s">
        <v>55</v>
      </c>
      <c r="G6752" t="s">
        <v>40</v>
      </c>
      <c r="H6752">
        <v>0.68</v>
      </c>
      <c r="I6752">
        <v>0</v>
      </c>
      <c r="J6752" t="s">
        <v>48</v>
      </c>
      <c r="K6752">
        <v>485462</v>
      </c>
      <c r="L6752">
        <v>12</v>
      </c>
      <c r="M6752">
        <v>0</v>
      </c>
      <c r="N6752">
        <v>0</v>
      </c>
      <c r="O6752">
        <v>0</v>
      </c>
      <c r="P6752">
        <v>0</v>
      </c>
      <c r="Q6752">
        <v>0</v>
      </c>
      <c r="R6752" t="s">
        <v>16239</v>
      </c>
    </row>
    <row r="6753" spans="1:19">
      <c r="A6753" t="s">
        <v>16240</v>
      </c>
      <c r="B6753" t="s">
        <v>7571</v>
      </c>
      <c r="C6753" t="s">
        <v>121</v>
      </c>
      <c r="D6753" t="s">
        <v>30</v>
      </c>
      <c r="E6753">
        <v>1297.1300000000001</v>
      </c>
      <c r="F6753" t="s">
        <v>39</v>
      </c>
      <c r="G6753" t="s">
        <v>40</v>
      </c>
      <c r="H6753">
        <v>6.98</v>
      </c>
      <c r="I6753">
        <v>0</v>
      </c>
      <c r="J6753" t="s">
        <v>31</v>
      </c>
      <c r="K6753">
        <v>449506</v>
      </c>
      <c r="L6753">
        <v>54</v>
      </c>
      <c r="M6753">
        <v>1</v>
      </c>
      <c r="N6753">
        <v>0</v>
      </c>
      <c r="O6753">
        <v>0</v>
      </c>
      <c r="P6753">
        <v>0</v>
      </c>
      <c r="Q6753">
        <v>1</v>
      </c>
      <c r="R6753" t="s">
        <v>16241</v>
      </c>
    </row>
    <row r="6754" spans="1:19">
      <c r="A6754" t="s">
        <v>16242</v>
      </c>
      <c r="B6754" t="s">
        <v>8922</v>
      </c>
      <c r="C6754" t="s">
        <v>29</v>
      </c>
      <c r="D6754" t="s">
        <v>22</v>
      </c>
      <c r="E6754">
        <v>757.3</v>
      </c>
      <c r="F6754" t="s">
        <v>55</v>
      </c>
      <c r="G6754" t="s">
        <v>40</v>
      </c>
      <c r="H6754">
        <v>8.49</v>
      </c>
      <c r="I6754">
        <v>0</v>
      </c>
      <c r="J6754" t="s">
        <v>31</v>
      </c>
      <c r="K6754">
        <v>494847</v>
      </c>
      <c r="L6754">
        <v>19</v>
      </c>
      <c r="M6754">
        <v>0</v>
      </c>
      <c r="N6754">
        <v>0</v>
      </c>
      <c r="O6754">
        <v>0</v>
      </c>
      <c r="P6754">
        <v>0</v>
      </c>
      <c r="Q6754">
        <v>0</v>
      </c>
      <c r="R6754" t="s">
        <v>16243</v>
      </c>
    </row>
    <row r="6755" spans="1:19">
      <c r="A6755" t="s">
        <v>16244</v>
      </c>
      <c r="B6755" t="s">
        <v>16245</v>
      </c>
      <c r="C6755" t="s">
        <v>60</v>
      </c>
      <c r="D6755" t="s">
        <v>54</v>
      </c>
      <c r="E6755">
        <v>620.39</v>
      </c>
      <c r="F6755" t="s">
        <v>55</v>
      </c>
      <c r="G6755" t="s">
        <v>24</v>
      </c>
      <c r="H6755">
        <v>17.649999999999999</v>
      </c>
      <c r="I6755">
        <v>0</v>
      </c>
      <c r="J6755" t="s">
        <v>25</v>
      </c>
      <c r="K6755">
        <v>502935</v>
      </c>
      <c r="L6755">
        <v>13</v>
      </c>
      <c r="M6755">
        <v>0</v>
      </c>
      <c r="N6755">
        <v>0</v>
      </c>
      <c r="O6755">
        <v>0</v>
      </c>
      <c r="P6755">
        <v>0</v>
      </c>
      <c r="Q6755">
        <v>0</v>
      </c>
      <c r="R6755" t="s">
        <v>16246</v>
      </c>
      <c r="S6755" t="s">
        <v>57</v>
      </c>
    </row>
    <row r="6756" spans="1:19">
      <c r="A6756" t="s">
        <v>16247</v>
      </c>
      <c r="B6756" t="s">
        <v>2530</v>
      </c>
      <c r="C6756" t="s">
        <v>35</v>
      </c>
      <c r="D6756" t="s">
        <v>30</v>
      </c>
      <c r="E6756">
        <v>195.64</v>
      </c>
      <c r="F6756" t="s">
        <v>39</v>
      </c>
      <c r="G6756" t="s">
        <v>40</v>
      </c>
      <c r="H6756">
        <v>9.16</v>
      </c>
      <c r="I6756">
        <v>0</v>
      </c>
      <c r="J6756" t="s">
        <v>48</v>
      </c>
      <c r="K6756">
        <v>416910</v>
      </c>
      <c r="L6756">
        <v>24</v>
      </c>
      <c r="M6756">
        <v>0</v>
      </c>
      <c r="N6756">
        <v>0</v>
      </c>
      <c r="O6756">
        <v>0</v>
      </c>
      <c r="P6756">
        <v>0</v>
      </c>
      <c r="Q6756">
        <v>0</v>
      </c>
      <c r="R6756" t="s">
        <v>16248</v>
      </c>
    </row>
    <row r="6757" spans="1:19">
      <c r="A6757" t="s">
        <v>16249</v>
      </c>
      <c r="B6757" t="s">
        <v>4168</v>
      </c>
      <c r="C6757" t="s">
        <v>128</v>
      </c>
      <c r="D6757" t="s">
        <v>54</v>
      </c>
      <c r="E6757">
        <v>151.63999999999999</v>
      </c>
      <c r="F6757" t="s">
        <v>39</v>
      </c>
      <c r="G6757" t="s">
        <v>24</v>
      </c>
      <c r="H6757">
        <v>18.57</v>
      </c>
      <c r="I6757">
        <v>0</v>
      </c>
      <c r="J6757" t="s">
        <v>48</v>
      </c>
      <c r="K6757">
        <v>472833</v>
      </c>
      <c r="L6757">
        <v>16</v>
      </c>
      <c r="M6757">
        <v>0</v>
      </c>
      <c r="N6757">
        <v>0</v>
      </c>
      <c r="O6757">
        <v>0</v>
      </c>
      <c r="P6757">
        <v>0</v>
      </c>
      <c r="Q6757">
        <v>0</v>
      </c>
      <c r="R6757" t="s">
        <v>16250</v>
      </c>
      <c r="S6757" t="s">
        <v>50</v>
      </c>
    </row>
    <row r="6758" spans="1:19">
      <c r="A6758" t="s">
        <v>16251</v>
      </c>
      <c r="B6758" t="s">
        <v>12205</v>
      </c>
      <c r="C6758" t="s">
        <v>21</v>
      </c>
      <c r="D6758" t="s">
        <v>30</v>
      </c>
      <c r="E6758">
        <v>115.13</v>
      </c>
      <c r="F6758" t="s">
        <v>23</v>
      </c>
      <c r="G6758" t="s">
        <v>24</v>
      </c>
      <c r="H6758">
        <v>8.86</v>
      </c>
      <c r="I6758">
        <v>0</v>
      </c>
      <c r="J6758" t="s">
        <v>31</v>
      </c>
      <c r="K6758">
        <v>441187</v>
      </c>
      <c r="L6758">
        <v>25</v>
      </c>
      <c r="M6758">
        <v>0</v>
      </c>
      <c r="N6758">
        <v>0</v>
      </c>
      <c r="O6758">
        <v>0</v>
      </c>
      <c r="P6758">
        <v>0</v>
      </c>
      <c r="Q6758">
        <v>0</v>
      </c>
      <c r="R6758" t="s">
        <v>16252</v>
      </c>
    </row>
    <row r="6759" spans="1:19">
      <c r="A6759" t="s">
        <v>16253</v>
      </c>
      <c r="B6759" t="s">
        <v>12839</v>
      </c>
      <c r="C6759" t="s">
        <v>44</v>
      </c>
      <c r="D6759" t="s">
        <v>70</v>
      </c>
      <c r="E6759">
        <v>152.82</v>
      </c>
      <c r="F6759" t="s">
        <v>23</v>
      </c>
      <c r="G6759" t="s">
        <v>24</v>
      </c>
      <c r="H6759">
        <v>10.97</v>
      </c>
      <c r="I6759">
        <v>0</v>
      </c>
      <c r="J6759" t="s">
        <v>25</v>
      </c>
      <c r="K6759">
        <v>528914</v>
      </c>
      <c r="L6759">
        <v>21</v>
      </c>
      <c r="M6759">
        <v>0</v>
      </c>
      <c r="N6759">
        <v>0</v>
      </c>
      <c r="O6759">
        <v>0</v>
      </c>
      <c r="P6759">
        <v>0</v>
      </c>
      <c r="Q6759">
        <v>0</v>
      </c>
      <c r="R6759" t="s">
        <v>16254</v>
      </c>
    </row>
    <row r="6760" spans="1:19">
      <c r="A6760" t="s">
        <v>16255</v>
      </c>
      <c r="B6760" t="s">
        <v>5228</v>
      </c>
      <c r="C6760" t="s">
        <v>35</v>
      </c>
      <c r="D6760" t="s">
        <v>30</v>
      </c>
      <c r="E6760">
        <v>242.88</v>
      </c>
      <c r="F6760" t="s">
        <v>39</v>
      </c>
      <c r="G6760" t="s">
        <v>24</v>
      </c>
      <c r="H6760">
        <v>10.23</v>
      </c>
      <c r="I6760">
        <v>0</v>
      </c>
      <c r="J6760" t="s">
        <v>144</v>
      </c>
      <c r="K6760">
        <v>507616</v>
      </c>
      <c r="L6760">
        <v>76</v>
      </c>
      <c r="M6760">
        <v>1</v>
      </c>
      <c r="N6760">
        <v>1</v>
      </c>
      <c r="O6760">
        <v>1</v>
      </c>
      <c r="P6760">
        <v>0</v>
      </c>
      <c r="Q6760">
        <v>0</v>
      </c>
      <c r="R6760" t="s">
        <v>16256</v>
      </c>
      <c r="S6760" t="s">
        <v>50</v>
      </c>
    </row>
    <row r="6761" spans="1:19">
      <c r="A6761" t="s">
        <v>16257</v>
      </c>
      <c r="B6761" t="s">
        <v>3205</v>
      </c>
      <c r="C6761" t="s">
        <v>44</v>
      </c>
      <c r="D6761" t="s">
        <v>30</v>
      </c>
      <c r="E6761">
        <v>665.64</v>
      </c>
      <c r="F6761" t="s">
        <v>23</v>
      </c>
      <c r="G6761" t="s">
        <v>24</v>
      </c>
      <c r="H6761">
        <v>8.23</v>
      </c>
      <c r="I6761">
        <v>0</v>
      </c>
      <c r="J6761" t="s">
        <v>25</v>
      </c>
      <c r="K6761">
        <v>439771</v>
      </c>
      <c r="L6761">
        <v>25</v>
      </c>
      <c r="M6761">
        <v>0</v>
      </c>
      <c r="N6761">
        <v>0</v>
      </c>
      <c r="O6761">
        <v>0</v>
      </c>
      <c r="P6761">
        <v>0</v>
      </c>
      <c r="Q6761">
        <v>0</v>
      </c>
      <c r="R6761" t="s">
        <v>16258</v>
      </c>
    </row>
    <row r="6762" spans="1:19">
      <c r="A6762" t="s">
        <v>16259</v>
      </c>
      <c r="B6762" t="s">
        <v>3285</v>
      </c>
      <c r="C6762" t="s">
        <v>44</v>
      </c>
      <c r="D6762" t="s">
        <v>30</v>
      </c>
      <c r="E6762">
        <v>579.98</v>
      </c>
      <c r="F6762" t="s">
        <v>23</v>
      </c>
      <c r="G6762" t="s">
        <v>24</v>
      </c>
      <c r="H6762">
        <v>9.69</v>
      </c>
      <c r="I6762">
        <v>0</v>
      </c>
      <c r="J6762" t="s">
        <v>31</v>
      </c>
      <c r="K6762">
        <v>511878</v>
      </c>
      <c r="L6762">
        <v>15</v>
      </c>
      <c r="M6762">
        <v>0</v>
      </c>
      <c r="N6762">
        <v>0</v>
      </c>
      <c r="O6762">
        <v>0</v>
      </c>
      <c r="P6762">
        <v>0</v>
      </c>
      <c r="Q6762">
        <v>0</v>
      </c>
      <c r="R6762" t="s">
        <v>16260</v>
      </c>
    </row>
    <row r="6763" spans="1:19">
      <c r="A6763" t="s">
        <v>16261</v>
      </c>
      <c r="B6763" t="s">
        <v>826</v>
      </c>
      <c r="C6763" t="s">
        <v>21</v>
      </c>
      <c r="D6763" t="s">
        <v>30</v>
      </c>
      <c r="E6763">
        <v>587.61</v>
      </c>
      <c r="F6763" t="s">
        <v>55</v>
      </c>
      <c r="G6763" t="s">
        <v>40</v>
      </c>
      <c r="H6763">
        <v>11.18</v>
      </c>
      <c r="I6763">
        <v>0</v>
      </c>
      <c r="J6763" t="s">
        <v>31</v>
      </c>
      <c r="K6763">
        <v>549610</v>
      </c>
      <c r="L6763">
        <v>42</v>
      </c>
      <c r="M6763">
        <v>0</v>
      </c>
      <c r="N6763">
        <v>1</v>
      </c>
      <c r="O6763">
        <v>0</v>
      </c>
      <c r="P6763">
        <v>0</v>
      </c>
      <c r="Q6763">
        <v>0</v>
      </c>
      <c r="R6763" t="s">
        <v>16262</v>
      </c>
    </row>
    <row r="6764" spans="1:19">
      <c r="A6764" t="s">
        <v>16263</v>
      </c>
      <c r="B6764" t="s">
        <v>11709</v>
      </c>
      <c r="C6764" t="s">
        <v>121</v>
      </c>
      <c r="D6764" t="s">
        <v>70</v>
      </c>
      <c r="E6764">
        <v>144.71</v>
      </c>
      <c r="F6764" t="s">
        <v>23</v>
      </c>
      <c r="G6764" t="s">
        <v>24</v>
      </c>
      <c r="H6764">
        <v>2.1</v>
      </c>
      <c r="I6764">
        <v>0</v>
      </c>
      <c r="J6764" t="s">
        <v>48</v>
      </c>
      <c r="K6764">
        <v>530978</v>
      </c>
      <c r="L6764">
        <v>19</v>
      </c>
      <c r="M6764">
        <v>0</v>
      </c>
      <c r="N6764">
        <v>0</v>
      </c>
      <c r="O6764">
        <v>0</v>
      </c>
      <c r="P6764">
        <v>0</v>
      </c>
      <c r="Q6764">
        <v>0</v>
      </c>
      <c r="R6764" t="s">
        <v>16264</v>
      </c>
    </row>
    <row r="6765" spans="1:19">
      <c r="A6765" t="s">
        <v>16265</v>
      </c>
      <c r="B6765" t="s">
        <v>2059</v>
      </c>
      <c r="C6765" t="s">
        <v>44</v>
      </c>
      <c r="D6765" t="s">
        <v>22</v>
      </c>
      <c r="E6765">
        <v>1309.5</v>
      </c>
      <c r="F6765" t="s">
        <v>39</v>
      </c>
      <c r="G6765" t="s">
        <v>40</v>
      </c>
      <c r="H6765">
        <v>6.89</v>
      </c>
      <c r="I6765">
        <v>0</v>
      </c>
      <c r="J6765" t="s">
        <v>25</v>
      </c>
      <c r="K6765">
        <v>508375</v>
      </c>
      <c r="L6765">
        <v>18</v>
      </c>
      <c r="M6765">
        <v>0</v>
      </c>
      <c r="N6765">
        <v>0</v>
      </c>
      <c r="O6765">
        <v>0</v>
      </c>
      <c r="P6765">
        <v>0</v>
      </c>
      <c r="Q6765">
        <v>0</v>
      </c>
      <c r="R6765" t="s">
        <v>16266</v>
      </c>
    </row>
    <row r="6766" spans="1:19">
      <c r="A6766" t="s">
        <v>16267</v>
      </c>
      <c r="B6766" t="s">
        <v>1956</v>
      </c>
      <c r="C6766" t="s">
        <v>53</v>
      </c>
      <c r="D6766" t="s">
        <v>70</v>
      </c>
      <c r="E6766">
        <v>152.12</v>
      </c>
      <c r="F6766" t="s">
        <v>23</v>
      </c>
      <c r="G6766" t="s">
        <v>24</v>
      </c>
      <c r="H6766">
        <v>0.86</v>
      </c>
      <c r="I6766">
        <v>0</v>
      </c>
      <c r="J6766" t="s">
        <v>25</v>
      </c>
      <c r="K6766">
        <v>446591</v>
      </c>
      <c r="L6766">
        <v>19</v>
      </c>
      <c r="M6766">
        <v>0</v>
      </c>
      <c r="N6766">
        <v>0</v>
      </c>
      <c r="O6766">
        <v>0</v>
      </c>
      <c r="P6766">
        <v>0</v>
      </c>
      <c r="Q6766">
        <v>0</v>
      </c>
      <c r="R6766" t="s">
        <v>16268</v>
      </c>
    </row>
    <row r="6767" spans="1:19">
      <c r="A6767" t="s">
        <v>16269</v>
      </c>
      <c r="B6767" t="s">
        <v>2000</v>
      </c>
      <c r="C6767" t="s">
        <v>35</v>
      </c>
      <c r="D6767" t="s">
        <v>22</v>
      </c>
      <c r="E6767">
        <v>318.33</v>
      </c>
      <c r="F6767" t="s">
        <v>23</v>
      </c>
      <c r="G6767" t="s">
        <v>24</v>
      </c>
      <c r="H6767">
        <v>6.05</v>
      </c>
      <c r="I6767">
        <v>0</v>
      </c>
      <c r="J6767" t="s">
        <v>48</v>
      </c>
      <c r="K6767">
        <v>446029</v>
      </c>
      <c r="L6767">
        <v>23</v>
      </c>
      <c r="M6767">
        <v>0</v>
      </c>
      <c r="N6767">
        <v>0</v>
      </c>
      <c r="O6767">
        <v>0</v>
      </c>
      <c r="P6767">
        <v>0</v>
      </c>
      <c r="Q6767">
        <v>0</v>
      </c>
      <c r="R6767" t="s">
        <v>16270</v>
      </c>
    </row>
    <row r="6768" spans="1:19">
      <c r="A6768" t="s">
        <v>16271</v>
      </c>
      <c r="B6768" t="s">
        <v>3748</v>
      </c>
      <c r="C6768" t="s">
        <v>29</v>
      </c>
      <c r="D6768" t="s">
        <v>30</v>
      </c>
      <c r="E6768">
        <v>77.83</v>
      </c>
      <c r="F6768" t="s">
        <v>39</v>
      </c>
      <c r="G6768" t="s">
        <v>40</v>
      </c>
      <c r="H6768">
        <v>11.54</v>
      </c>
      <c r="I6768">
        <v>0</v>
      </c>
      <c r="J6768" t="s">
        <v>31</v>
      </c>
      <c r="K6768">
        <v>524588</v>
      </c>
      <c r="L6768">
        <v>11</v>
      </c>
      <c r="M6768">
        <v>0</v>
      </c>
      <c r="N6768">
        <v>0</v>
      </c>
      <c r="O6768">
        <v>0</v>
      </c>
      <c r="P6768">
        <v>0</v>
      </c>
      <c r="Q6768">
        <v>0</v>
      </c>
      <c r="R6768" t="s">
        <v>16272</v>
      </c>
    </row>
    <row r="6769" spans="1:19">
      <c r="A6769" t="s">
        <v>16273</v>
      </c>
      <c r="B6769" t="s">
        <v>5198</v>
      </c>
      <c r="C6769" t="s">
        <v>21</v>
      </c>
      <c r="D6769" t="s">
        <v>70</v>
      </c>
      <c r="E6769">
        <v>215.07</v>
      </c>
      <c r="F6769" t="s">
        <v>23</v>
      </c>
      <c r="G6769" t="s">
        <v>24</v>
      </c>
      <c r="H6769">
        <v>3.63</v>
      </c>
      <c r="I6769">
        <v>0</v>
      </c>
      <c r="J6769" t="s">
        <v>48</v>
      </c>
      <c r="K6769">
        <v>415184</v>
      </c>
      <c r="L6769">
        <v>20</v>
      </c>
      <c r="M6769">
        <v>0</v>
      </c>
      <c r="N6769">
        <v>0</v>
      </c>
      <c r="O6769">
        <v>0</v>
      </c>
      <c r="P6769">
        <v>0</v>
      </c>
      <c r="Q6769">
        <v>0</v>
      </c>
      <c r="R6769" t="s">
        <v>16274</v>
      </c>
    </row>
    <row r="6770" spans="1:19">
      <c r="A6770" t="s">
        <v>16275</v>
      </c>
      <c r="B6770" t="s">
        <v>8260</v>
      </c>
      <c r="C6770" t="s">
        <v>35</v>
      </c>
      <c r="D6770" t="s">
        <v>30</v>
      </c>
      <c r="E6770">
        <v>893.79</v>
      </c>
      <c r="F6770" t="s">
        <v>23</v>
      </c>
      <c r="G6770" t="s">
        <v>24</v>
      </c>
      <c r="H6770">
        <v>1.78</v>
      </c>
      <c r="I6770">
        <v>0</v>
      </c>
      <c r="J6770" t="s">
        <v>48</v>
      </c>
      <c r="K6770">
        <v>531540</v>
      </c>
      <c r="L6770">
        <v>48</v>
      </c>
      <c r="M6770">
        <v>0</v>
      </c>
      <c r="N6770">
        <v>1</v>
      </c>
      <c r="O6770">
        <v>0</v>
      </c>
      <c r="P6770">
        <v>0</v>
      </c>
      <c r="Q6770">
        <v>0</v>
      </c>
      <c r="R6770" t="s">
        <v>16276</v>
      </c>
    </row>
    <row r="6771" spans="1:19">
      <c r="A6771" t="s">
        <v>16277</v>
      </c>
      <c r="B6771" t="s">
        <v>5159</v>
      </c>
      <c r="C6771" t="s">
        <v>29</v>
      </c>
      <c r="D6771" t="s">
        <v>70</v>
      </c>
      <c r="E6771">
        <v>492.89</v>
      </c>
      <c r="F6771" t="s">
        <v>39</v>
      </c>
      <c r="G6771" t="s">
        <v>24</v>
      </c>
      <c r="H6771">
        <v>11.43</v>
      </c>
      <c r="I6771">
        <v>0</v>
      </c>
      <c r="J6771" t="s">
        <v>48</v>
      </c>
      <c r="K6771">
        <v>454120</v>
      </c>
      <c r="L6771">
        <v>15</v>
      </c>
      <c r="M6771">
        <v>0</v>
      </c>
      <c r="N6771">
        <v>0</v>
      </c>
      <c r="O6771">
        <v>0</v>
      </c>
      <c r="P6771">
        <v>0</v>
      </c>
      <c r="Q6771">
        <v>0</v>
      </c>
      <c r="R6771" t="s">
        <v>16278</v>
      </c>
      <c r="S6771" t="s">
        <v>50</v>
      </c>
    </row>
    <row r="6772" spans="1:19">
      <c r="A6772" t="s">
        <v>16279</v>
      </c>
      <c r="B6772" t="s">
        <v>180</v>
      </c>
      <c r="C6772" t="s">
        <v>21</v>
      </c>
      <c r="D6772" t="s">
        <v>54</v>
      </c>
      <c r="E6772">
        <v>245.59</v>
      </c>
      <c r="F6772" t="s">
        <v>23</v>
      </c>
      <c r="G6772" t="s">
        <v>24</v>
      </c>
      <c r="H6772">
        <v>8.18</v>
      </c>
      <c r="I6772">
        <v>0</v>
      </c>
      <c r="J6772" t="s">
        <v>144</v>
      </c>
      <c r="K6772">
        <v>408130</v>
      </c>
      <c r="L6772">
        <v>13</v>
      </c>
      <c r="M6772">
        <v>0</v>
      </c>
      <c r="N6772">
        <v>0</v>
      </c>
      <c r="O6772">
        <v>0</v>
      </c>
      <c r="P6772">
        <v>0</v>
      </c>
      <c r="Q6772">
        <v>0</v>
      </c>
      <c r="R6772" t="s">
        <v>16280</v>
      </c>
    </row>
    <row r="6773" spans="1:19">
      <c r="A6773" t="s">
        <v>16281</v>
      </c>
      <c r="B6773" t="s">
        <v>16181</v>
      </c>
      <c r="C6773" t="s">
        <v>21</v>
      </c>
      <c r="D6773" t="s">
        <v>70</v>
      </c>
      <c r="E6773">
        <v>857.15</v>
      </c>
      <c r="F6773" t="s">
        <v>23</v>
      </c>
      <c r="G6773" t="s">
        <v>24</v>
      </c>
      <c r="H6773">
        <v>4.2300000000000004</v>
      </c>
      <c r="I6773">
        <v>0</v>
      </c>
      <c r="J6773" t="s">
        <v>31</v>
      </c>
      <c r="K6773">
        <v>455004</v>
      </c>
      <c r="L6773">
        <v>11</v>
      </c>
      <c r="M6773">
        <v>0</v>
      </c>
      <c r="N6773">
        <v>0</v>
      </c>
      <c r="O6773">
        <v>0</v>
      </c>
      <c r="P6773">
        <v>0</v>
      </c>
      <c r="Q6773">
        <v>0</v>
      </c>
      <c r="R6773" t="s">
        <v>16282</v>
      </c>
    </row>
    <row r="6774" spans="1:19">
      <c r="A6774" t="s">
        <v>16283</v>
      </c>
      <c r="B6774" t="s">
        <v>2281</v>
      </c>
      <c r="C6774" t="s">
        <v>29</v>
      </c>
      <c r="D6774" t="s">
        <v>54</v>
      </c>
      <c r="E6774">
        <v>235.02</v>
      </c>
      <c r="F6774" t="s">
        <v>39</v>
      </c>
      <c r="G6774" t="s">
        <v>40</v>
      </c>
      <c r="H6774">
        <v>11</v>
      </c>
      <c r="I6774">
        <v>0</v>
      </c>
      <c r="J6774" t="s">
        <v>25</v>
      </c>
      <c r="K6774">
        <v>416243</v>
      </c>
      <c r="L6774">
        <v>14</v>
      </c>
      <c r="M6774">
        <v>0</v>
      </c>
      <c r="N6774">
        <v>0</v>
      </c>
      <c r="O6774">
        <v>0</v>
      </c>
      <c r="P6774">
        <v>0</v>
      </c>
      <c r="Q6774">
        <v>0</v>
      </c>
      <c r="R6774" t="s">
        <v>16284</v>
      </c>
    </row>
    <row r="6775" spans="1:19">
      <c r="A6775" t="s">
        <v>16285</v>
      </c>
      <c r="B6775" t="s">
        <v>10555</v>
      </c>
      <c r="C6775" t="s">
        <v>44</v>
      </c>
      <c r="D6775" t="s">
        <v>22</v>
      </c>
      <c r="E6775">
        <v>711.63</v>
      </c>
      <c r="F6775" t="s">
        <v>23</v>
      </c>
      <c r="G6775" t="s">
        <v>24</v>
      </c>
      <c r="H6775">
        <v>3.86</v>
      </c>
      <c r="I6775">
        <v>0</v>
      </c>
      <c r="J6775" t="s">
        <v>144</v>
      </c>
      <c r="K6775">
        <v>415701</v>
      </c>
      <c r="L6775">
        <v>23</v>
      </c>
      <c r="M6775">
        <v>0</v>
      </c>
      <c r="N6775">
        <v>0</v>
      </c>
      <c r="O6775">
        <v>0</v>
      </c>
      <c r="P6775">
        <v>0</v>
      </c>
      <c r="Q6775">
        <v>0</v>
      </c>
      <c r="R6775" t="s">
        <v>16286</v>
      </c>
    </row>
    <row r="6776" spans="1:19">
      <c r="A6776" t="s">
        <v>16287</v>
      </c>
      <c r="B6776" t="s">
        <v>2286</v>
      </c>
      <c r="C6776" t="s">
        <v>29</v>
      </c>
      <c r="D6776" t="s">
        <v>22</v>
      </c>
      <c r="E6776">
        <v>118.19</v>
      </c>
      <c r="F6776" t="s">
        <v>23</v>
      </c>
      <c r="G6776" t="s">
        <v>24</v>
      </c>
      <c r="H6776">
        <v>6.22</v>
      </c>
      <c r="I6776">
        <v>0</v>
      </c>
      <c r="J6776" t="s">
        <v>25</v>
      </c>
      <c r="K6776">
        <v>556602</v>
      </c>
      <c r="L6776">
        <v>20</v>
      </c>
      <c r="M6776">
        <v>0</v>
      </c>
      <c r="N6776">
        <v>0</v>
      </c>
      <c r="O6776">
        <v>0</v>
      </c>
      <c r="P6776">
        <v>0</v>
      </c>
      <c r="Q6776">
        <v>0</v>
      </c>
      <c r="R6776" t="s">
        <v>16288</v>
      </c>
    </row>
    <row r="6777" spans="1:19">
      <c r="A6777" t="s">
        <v>16289</v>
      </c>
      <c r="B6777" t="s">
        <v>14934</v>
      </c>
      <c r="C6777" t="s">
        <v>44</v>
      </c>
      <c r="D6777" t="s">
        <v>54</v>
      </c>
      <c r="E6777">
        <v>219.57</v>
      </c>
      <c r="F6777" t="s">
        <v>55</v>
      </c>
      <c r="G6777" t="s">
        <v>40</v>
      </c>
      <c r="H6777">
        <v>18.55</v>
      </c>
      <c r="I6777">
        <v>0</v>
      </c>
      <c r="J6777" t="s">
        <v>48</v>
      </c>
      <c r="K6777">
        <v>494248</v>
      </c>
      <c r="L6777">
        <v>23</v>
      </c>
      <c r="M6777">
        <v>0</v>
      </c>
      <c r="N6777">
        <v>0</v>
      </c>
      <c r="O6777">
        <v>0</v>
      </c>
      <c r="P6777">
        <v>0</v>
      </c>
      <c r="Q6777">
        <v>0</v>
      </c>
      <c r="R6777" t="s">
        <v>16290</v>
      </c>
    </row>
    <row r="6778" spans="1:19">
      <c r="A6778" t="s">
        <v>16291</v>
      </c>
      <c r="B6778" t="s">
        <v>16292</v>
      </c>
      <c r="C6778" t="s">
        <v>44</v>
      </c>
      <c r="D6778" t="s">
        <v>70</v>
      </c>
      <c r="E6778">
        <v>1116.3399999999999</v>
      </c>
      <c r="F6778" t="s">
        <v>23</v>
      </c>
      <c r="G6778" t="s">
        <v>24</v>
      </c>
      <c r="H6778">
        <v>1.63</v>
      </c>
      <c r="I6778">
        <v>0</v>
      </c>
      <c r="J6778" t="s">
        <v>25</v>
      </c>
      <c r="K6778">
        <v>548273</v>
      </c>
      <c r="L6778">
        <v>25</v>
      </c>
      <c r="M6778">
        <v>0</v>
      </c>
      <c r="N6778">
        <v>0</v>
      </c>
      <c r="O6778">
        <v>0</v>
      </c>
      <c r="P6778">
        <v>0</v>
      </c>
      <c r="Q6778">
        <v>0</v>
      </c>
      <c r="R6778" t="s">
        <v>16293</v>
      </c>
    </row>
    <row r="6779" spans="1:19">
      <c r="A6779" t="s">
        <v>16294</v>
      </c>
      <c r="B6779" t="s">
        <v>1241</v>
      </c>
      <c r="C6779" t="s">
        <v>35</v>
      </c>
      <c r="D6779" t="s">
        <v>70</v>
      </c>
      <c r="E6779">
        <v>887.36</v>
      </c>
      <c r="F6779" t="s">
        <v>55</v>
      </c>
      <c r="G6779" t="s">
        <v>40</v>
      </c>
      <c r="H6779">
        <v>8.85</v>
      </c>
      <c r="I6779">
        <v>0</v>
      </c>
      <c r="J6779" t="s">
        <v>48</v>
      </c>
      <c r="K6779">
        <v>406091</v>
      </c>
      <c r="L6779">
        <v>18</v>
      </c>
      <c r="M6779">
        <v>0</v>
      </c>
      <c r="N6779">
        <v>0</v>
      </c>
      <c r="O6779">
        <v>0</v>
      </c>
      <c r="P6779">
        <v>0</v>
      </c>
      <c r="Q6779">
        <v>0</v>
      </c>
      <c r="R6779" t="s">
        <v>16295</v>
      </c>
    </row>
    <row r="6780" spans="1:19">
      <c r="A6780" t="s">
        <v>16296</v>
      </c>
      <c r="B6780" t="s">
        <v>7730</v>
      </c>
      <c r="C6780" t="s">
        <v>121</v>
      </c>
      <c r="D6780" t="s">
        <v>54</v>
      </c>
      <c r="E6780">
        <v>422.71</v>
      </c>
      <c r="F6780" t="s">
        <v>23</v>
      </c>
      <c r="G6780" t="s">
        <v>24</v>
      </c>
      <c r="H6780">
        <v>8.14</v>
      </c>
      <c r="I6780">
        <v>0</v>
      </c>
      <c r="J6780" t="s">
        <v>48</v>
      </c>
      <c r="K6780">
        <v>441288</v>
      </c>
      <c r="L6780">
        <v>19</v>
      </c>
      <c r="M6780">
        <v>0</v>
      </c>
      <c r="N6780">
        <v>0</v>
      </c>
      <c r="O6780">
        <v>0</v>
      </c>
      <c r="P6780">
        <v>0</v>
      </c>
      <c r="Q6780">
        <v>0</v>
      </c>
      <c r="R6780" t="s">
        <v>16297</v>
      </c>
    </row>
    <row r="6781" spans="1:19">
      <c r="A6781" t="s">
        <v>16298</v>
      </c>
      <c r="B6781" t="s">
        <v>10060</v>
      </c>
      <c r="C6781" t="s">
        <v>121</v>
      </c>
      <c r="D6781" t="s">
        <v>70</v>
      </c>
      <c r="E6781">
        <v>413.94</v>
      </c>
      <c r="F6781" t="s">
        <v>23</v>
      </c>
      <c r="G6781" t="s">
        <v>24</v>
      </c>
      <c r="H6781">
        <v>3.9</v>
      </c>
      <c r="I6781">
        <v>0</v>
      </c>
      <c r="J6781" t="s">
        <v>25</v>
      </c>
      <c r="K6781">
        <v>475790</v>
      </c>
      <c r="L6781">
        <v>24</v>
      </c>
      <c r="M6781">
        <v>0</v>
      </c>
      <c r="N6781">
        <v>0</v>
      </c>
      <c r="O6781">
        <v>0</v>
      </c>
      <c r="P6781">
        <v>0</v>
      </c>
      <c r="Q6781">
        <v>0</v>
      </c>
      <c r="R6781" t="s">
        <v>16299</v>
      </c>
    </row>
    <row r="6782" spans="1:19">
      <c r="A6782" t="s">
        <v>16300</v>
      </c>
      <c r="B6782" t="s">
        <v>9797</v>
      </c>
      <c r="C6782" t="s">
        <v>29</v>
      </c>
      <c r="D6782" t="s">
        <v>70</v>
      </c>
      <c r="E6782">
        <v>440.89</v>
      </c>
      <c r="F6782" t="s">
        <v>55</v>
      </c>
      <c r="G6782" t="s">
        <v>40</v>
      </c>
      <c r="H6782">
        <v>10.95</v>
      </c>
      <c r="I6782">
        <v>0</v>
      </c>
      <c r="J6782" t="s">
        <v>31</v>
      </c>
      <c r="K6782">
        <v>457174</v>
      </c>
      <c r="L6782">
        <v>10</v>
      </c>
      <c r="M6782">
        <v>0</v>
      </c>
      <c r="N6782">
        <v>0</v>
      </c>
      <c r="O6782">
        <v>0</v>
      </c>
      <c r="P6782">
        <v>0</v>
      </c>
      <c r="Q6782">
        <v>0</v>
      </c>
      <c r="R6782" t="s">
        <v>16301</v>
      </c>
    </row>
    <row r="6783" spans="1:19">
      <c r="A6783" t="s">
        <v>16302</v>
      </c>
      <c r="B6783" t="s">
        <v>5452</v>
      </c>
      <c r="C6783" t="s">
        <v>35</v>
      </c>
      <c r="D6783" t="s">
        <v>30</v>
      </c>
      <c r="E6783">
        <v>1665.84</v>
      </c>
      <c r="F6783" t="s">
        <v>23</v>
      </c>
      <c r="G6783" t="s">
        <v>24</v>
      </c>
      <c r="H6783">
        <v>10.96</v>
      </c>
      <c r="I6783">
        <v>0</v>
      </c>
      <c r="J6783" t="s">
        <v>48</v>
      </c>
      <c r="K6783">
        <v>525846</v>
      </c>
      <c r="L6783">
        <v>36</v>
      </c>
      <c r="M6783">
        <v>0</v>
      </c>
      <c r="N6783">
        <v>1</v>
      </c>
      <c r="O6783">
        <v>0</v>
      </c>
      <c r="P6783">
        <v>0</v>
      </c>
      <c r="Q6783">
        <v>0</v>
      </c>
      <c r="R6783" t="s">
        <v>16303</v>
      </c>
    </row>
    <row r="6784" spans="1:19">
      <c r="A6784" t="s">
        <v>16304</v>
      </c>
      <c r="B6784" t="s">
        <v>15573</v>
      </c>
      <c r="C6784" t="s">
        <v>21</v>
      </c>
      <c r="D6784" t="s">
        <v>22</v>
      </c>
      <c r="E6784">
        <v>434.78</v>
      </c>
      <c r="F6784" t="s">
        <v>55</v>
      </c>
      <c r="G6784" t="s">
        <v>40</v>
      </c>
      <c r="H6784">
        <v>4.37</v>
      </c>
      <c r="I6784">
        <v>0</v>
      </c>
      <c r="J6784" t="s">
        <v>25</v>
      </c>
      <c r="K6784">
        <v>430125</v>
      </c>
      <c r="L6784">
        <v>16</v>
      </c>
      <c r="M6784">
        <v>0</v>
      </c>
      <c r="N6784">
        <v>0</v>
      </c>
      <c r="O6784">
        <v>0</v>
      </c>
      <c r="P6784">
        <v>0</v>
      </c>
      <c r="Q6784">
        <v>0</v>
      </c>
      <c r="R6784" t="s">
        <v>16305</v>
      </c>
    </row>
    <row r="6785" spans="1:19">
      <c r="A6785" t="s">
        <v>16306</v>
      </c>
      <c r="B6785" t="s">
        <v>1578</v>
      </c>
      <c r="C6785" t="s">
        <v>44</v>
      </c>
      <c r="D6785" t="s">
        <v>22</v>
      </c>
      <c r="E6785">
        <v>465.3</v>
      </c>
      <c r="F6785" t="s">
        <v>23</v>
      </c>
      <c r="G6785" t="s">
        <v>24</v>
      </c>
      <c r="H6785">
        <v>1.93</v>
      </c>
      <c r="I6785">
        <v>0</v>
      </c>
      <c r="J6785" t="s">
        <v>25</v>
      </c>
      <c r="K6785">
        <v>488463</v>
      </c>
      <c r="L6785">
        <v>46</v>
      </c>
      <c r="M6785">
        <v>0</v>
      </c>
      <c r="N6785">
        <v>1</v>
      </c>
      <c r="O6785">
        <v>0</v>
      </c>
      <c r="P6785">
        <v>0</v>
      </c>
      <c r="Q6785">
        <v>0</v>
      </c>
      <c r="R6785" t="s">
        <v>16307</v>
      </c>
    </row>
    <row r="6786" spans="1:19">
      <c r="A6786" t="s">
        <v>16308</v>
      </c>
      <c r="B6786" t="s">
        <v>16309</v>
      </c>
      <c r="C6786" t="s">
        <v>44</v>
      </c>
      <c r="D6786" t="s">
        <v>70</v>
      </c>
      <c r="E6786">
        <v>449.58</v>
      </c>
      <c r="F6786" t="s">
        <v>23</v>
      </c>
      <c r="G6786" t="s">
        <v>24</v>
      </c>
      <c r="H6786">
        <v>2.08</v>
      </c>
      <c r="I6786">
        <v>0</v>
      </c>
      <c r="J6786" t="s">
        <v>25</v>
      </c>
      <c r="K6786">
        <v>488858</v>
      </c>
      <c r="L6786">
        <v>12</v>
      </c>
      <c r="M6786">
        <v>0</v>
      </c>
      <c r="N6786">
        <v>0</v>
      </c>
      <c r="O6786">
        <v>0</v>
      </c>
      <c r="P6786">
        <v>0</v>
      </c>
      <c r="Q6786">
        <v>0</v>
      </c>
      <c r="R6786" t="s">
        <v>16310</v>
      </c>
    </row>
    <row r="6787" spans="1:19">
      <c r="A6787" t="s">
        <v>16311</v>
      </c>
      <c r="B6787" t="s">
        <v>7584</v>
      </c>
      <c r="C6787" t="s">
        <v>95</v>
      </c>
      <c r="D6787" t="s">
        <v>22</v>
      </c>
      <c r="E6787">
        <v>304.51</v>
      </c>
      <c r="F6787" t="s">
        <v>55</v>
      </c>
      <c r="G6787" t="s">
        <v>24</v>
      </c>
      <c r="H6787">
        <v>1.1599999999999999</v>
      </c>
      <c r="I6787">
        <v>0</v>
      </c>
      <c r="J6787" t="s">
        <v>25</v>
      </c>
      <c r="K6787">
        <v>420557</v>
      </c>
      <c r="L6787">
        <v>15</v>
      </c>
      <c r="M6787">
        <v>0</v>
      </c>
      <c r="N6787">
        <v>0</v>
      </c>
      <c r="O6787">
        <v>0</v>
      </c>
      <c r="P6787">
        <v>0</v>
      </c>
      <c r="Q6787">
        <v>0</v>
      </c>
      <c r="R6787" t="s">
        <v>16312</v>
      </c>
      <c r="S6787" t="s">
        <v>57</v>
      </c>
    </row>
    <row r="6788" spans="1:19">
      <c r="A6788" t="s">
        <v>16313</v>
      </c>
      <c r="B6788" t="s">
        <v>457</v>
      </c>
      <c r="C6788" t="s">
        <v>128</v>
      </c>
      <c r="D6788" t="s">
        <v>22</v>
      </c>
      <c r="E6788">
        <v>527.64</v>
      </c>
      <c r="F6788" t="s">
        <v>23</v>
      </c>
      <c r="G6788" t="s">
        <v>24</v>
      </c>
      <c r="H6788">
        <v>2.2799999999999998</v>
      </c>
      <c r="I6788">
        <v>0</v>
      </c>
      <c r="J6788" t="s">
        <v>48</v>
      </c>
      <c r="K6788">
        <v>535595</v>
      </c>
      <c r="L6788">
        <v>24</v>
      </c>
      <c r="M6788">
        <v>0</v>
      </c>
      <c r="N6788">
        <v>0</v>
      </c>
      <c r="O6788">
        <v>0</v>
      </c>
      <c r="P6788">
        <v>0</v>
      </c>
      <c r="Q6788">
        <v>0</v>
      </c>
      <c r="R6788" t="s">
        <v>16314</v>
      </c>
    </row>
    <row r="6789" spans="1:19">
      <c r="A6789" t="s">
        <v>16315</v>
      </c>
      <c r="B6789" t="s">
        <v>12117</v>
      </c>
      <c r="C6789" t="s">
        <v>53</v>
      </c>
      <c r="D6789" t="s">
        <v>30</v>
      </c>
      <c r="E6789">
        <v>545.66</v>
      </c>
      <c r="F6789" t="s">
        <v>23</v>
      </c>
      <c r="G6789" t="s">
        <v>24</v>
      </c>
      <c r="H6789">
        <v>2.59</v>
      </c>
      <c r="I6789">
        <v>0</v>
      </c>
      <c r="J6789" t="s">
        <v>31</v>
      </c>
      <c r="K6789">
        <v>448977</v>
      </c>
      <c r="L6789">
        <v>17</v>
      </c>
      <c r="M6789">
        <v>0</v>
      </c>
      <c r="N6789">
        <v>0</v>
      </c>
      <c r="O6789">
        <v>0</v>
      </c>
      <c r="P6789">
        <v>0</v>
      </c>
      <c r="Q6789">
        <v>0</v>
      </c>
      <c r="R6789" t="s">
        <v>16316</v>
      </c>
    </row>
    <row r="6790" spans="1:19">
      <c r="A6790" t="s">
        <v>16317</v>
      </c>
      <c r="B6790" t="s">
        <v>1394</v>
      </c>
      <c r="C6790" t="s">
        <v>44</v>
      </c>
      <c r="D6790" t="s">
        <v>70</v>
      </c>
      <c r="E6790">
        <v>511.49</v>
      </c>
      <c r="F6790" t="s">
        <v>55</v>
      </c>
      <c r="G6790" t="s">
        <v>40</v>
      </c>
      <c r="H6790">
        <v>11.45</v>
      </c>
      <c r="I6790">
        <v>0</v>
      </c>
      <c r="J6790" t="s">
        <v>25</v>
      </c>
      <c r="K6790">
        <v>545515</v>
      </c>
      <c r="L6790">
        <v>14</v>
      </c>
      <c r="M6790">
        <v>0</v>
      </c>
      <c r="N6790">
        <v>0</v>
      </c>
      <c r="O6790">
        <v>0</v>
      </c>
      <c r="P6790">
        <v>0</v>
      </c>
      <c r="Q6790">
        <v>0</v>
      </c>
      <c r="R6790" t="s">
        <v>16318</v>
      </c>
    </row>
    <row r="6791" spans="1:19">
      <c r="A6791" t="s">
        <v>16319</v>
      </c>
      <c r="B6791" t="s">
        <v>5740</v>
      </c>
      <c r="C6791" t="s">
        <v>44</v>
      </c>
      <c r="D6791" t="s">
        <v>30</v>
      </c>
      <c r="E6791">
        <v>307.58</v>
      </c>
      <c r="F6791" t="s">
        <v>39</v>
      </c>
      <c r="G6791" t="s">
        <v>40</v>
      </c>
      <c r="H6791">
        <v>6.48</v>
      </c>
      <c r="I6791">
        <v>0</v>
      </c>
      <c r="J6791" t="s">
        <v>31</v>
      </c>
      <c r="K6791">
        <v>476031</v>
      </c>
      <c r="L6791">
        <v>46</v>
      </c>
      <c r="M6791">
        <v>0</v>
      </c>
      <c r="N6791">
        <v>1</v>
      </c>
      <c r="O6791">
        <v>0</v>
      </c>
      <c r="P6791">
        <v>0</v>
      </c>
      <c r="Q6791">
        <v>0</v>
      </c>
      <c r="R6791" t="s">
        <v>16320</v>
      </c>
    </row>
    <row r="6792" spans="1:19">
      <c r="A6792" t="s">
        <v>16321</v>
      </c>
      <c r="B6792" t="s">
        <v>16322</v>
      </c>
      <c r="C6792" t="s">
        <v>121</v>
      </c>
      <c r="D6792" t="s">
        <v>70</v>
      </c>
      <c r="E6792">
        <v>519.14</v>
      </c>
      <c r="F6792" t="s">
        <v>23</v>
      </c>
      <c r="G6792" t="s">
        <v>24</v>
      </c>
      <c r="H6792">
        <v>7.41</v>
      </c>
      <c r="I6792">
        <v>0</v>
      </c>
      <c r="J6792" t="s">
        <v>31</v>
      </c>
      <c r="K6792">
        <v>513000</v>
      </c>
      <c r="L6792">
        <v>13</v>
      </c>
      <c r="M6792">
        <v>0</v>
      </c>
      <c r="N6792">
        <v>0</v>
      </c>
      <c r="O6792">
        <v>0</v>
      </c>
      <c r="P6792">
        <v>0</v>
      </c>
      <c r="Q6792">
        <v>0</v>
      </c>
      <c r="R6792" t="s">
        <v>16323</v>
      </c>
    </row>
    <row r="6793" spans="1:19">
      <c r="A6793" t="s">
        <v>16324</v>
      </c>
      <c r="B6793" t="s">
        <v>572</v>
      </c>
      <c r="C6793" t="s">
        <v>21</v>
      </c>
      <c r="D6793" t="s">
        <v>22</v>
      </c>
      <c r="E6793">
        <v>524.32000000000005</v>
      </c>
      <c r="F6793" t="s">
        <v>23</v>
      </c>
      <c r="G6793" t="s">
        <v>24</v>
      </c>
      <c r="H6793">
        <v>7.95</v>
      </c>
      <c r="I6793">
        <v>0</v>
      </c>
      <c r="J6793" t="s">
        <v>31</v>
      </c>
      <c r="K6793">
        <v>426818</v>
      </c>
      <c r="L6793">
        <v>53</v>
      </c>
      <c r="M6793">
        <v>0</v>
      </c>
      <c r="N6793">
        <v>0</v>
      </c>
      <c r="O6793">
        <v>1</v>
      </c>
      <c r="P6793">
        <v>0</v>
      </c>
      <c r="Q6793">
        <v>0</v>
      </c>
      <c r="R6793" t="s">
        <v>16325</v>
      </c>
    </row>
    <row r="6794" spans="1:19">
      <c r="A6794" t="s">
        <v>16326</v>
      </c>
      <c r="B6794" t="s">
        <v>490</v>
      </c>
      <c r="C6794" t="s">
        <v>121</v>
      </c>
      <c r="D6794" t="s">
        <v>70</v>
      </c>
      <c r="E6794">
        <v>254.78</v>
      </c>
      <c r="F6794" t="s">
        <v>23</v>
      </c>
      <c r="G6794" t="s">
        <v>24</v>
      </c>
      <c r="H6794">
        <v>4.41</v>
      </c>
      <c r="I6794">
        <v>0</v>
      </c>
      <c r="J6794" t="s">
        <v>48</v>
      </c>
      <c r="K6794">
        <v>404710</v>
      </c>
      <c r="L6794">
        <v>14</v>
      </c>
      <c r="M6794">
        <v>0</v>
      </c>
      <c r="N6794">
        <v>0</v>
      </c>
      <c r="O6794">
        <v>0</v>
      </c>
      <c r="P6794">
        <v>0</v>
      </c>
      <c r="Q6794">
        <v>0</v>
      </c>
      <c r="R6794" t="s">
        <v>16327</v>
      </c>
    </row>
    <row r="6795" spans="1:19">
      <c r="A6795" t="s">
        <v>16328</v>
      </c>
      <c r="B6795" t="s">
        <v>3321</v>
      </c>
      <c r="C6795" t="s">
        <v>29</v>
      </c>
      <c r="D6795" t="s">
        <v>54</v>
      </c>
      <c r="E6795">
        <v>2133.25</v>
      </c>
      <c r="F6795" t="s">
        <v>55</v>
      </c>
      <c r="G6795" t="s">
        <v>24</v>
      </c>
      <c r="H6795">
        <v>11.1</v>
      </c>
      <c r="I6795">
        <v>0</v>
      </c>
      <c r="J6795" t="s">
        <v>144</v>
      </c>
      <c r="K6795">
        <v>418506</v>
      </c>
      <c r="L6795">
        <v>38</v>
      </c>
      <c r="M6795">
        <v>0</v>
      </c>
      <c r="N6795">
        <v>1</v>
      </c>
      <c r="O6795">
        <v>0</v>
      </c>
      <c r="P6795">
        <v>0</v>
      </c>
      <c r="Q6795">
        <v>0</v>
      </c>
      <c r="R6795" t="s">
        <v>16329</v>
      </c>
      <c r="S6795" t="s">
        <v>57</v>
      </c>
    </row>
    <row r="6796" spans="1:19">
      <c r="A6796" t="s">
        <v>16330</v>
      </c>
      <c r="B6796" t="s">
        <v>16331</v>
      </c>
      <c r="C6796" t="s">
        <v>44</v>
      </c>
      <c r="D6796" t="s">
        <v>70</v>
      </c>
      <c r="E6796">
        <v>766.08</v>
      </c>
      <c r="F6796" t="s">
        <v>23</v>
      </c>
      <c r="G6796" t="s">
        <v>24</v>
      </c>
      <c r="H6796">
        <v>7.71</v>
      </c>
      <c r="I6796">
        <v>0</v>
      </c>
      <c r="J6796" t="s">
        <v>25</v>
      </c>
      <c r="K6796">
        <v>502868</v>
      </c>
      <c r="L6796">
        <v>22</v>
      </c>
      <c r="M6796">
        <v>0</v>
      </c>
      <c r="N6796">
        <v>0</v>
      </c>
      <c r="O6796">
        <v>0</v>
      </c>
      <c r="P6796">
        <v>0</v>
      </c>
      <c r="Q6796">
        <v>0</v>
      </c>
      <c r="R6796" t="s">
        <v>16332</v>
      </c>
    </row>
    <row r="6797" spans="1:19">
      <c r="A6797" t="s">
        <v>16333</v>
      </c>
      <c r="B6797" t="s">
        <v>1440</v>
      </c>
      <c r="C6797" t="s">
        <v>60</v>
      </c>
      <c r="D6797" t="s">
        <v>30</v>
      </c>
      <c r="E6797">
        <v>1177.69</v>
      </c>
      <c r="F6797" t="s">
        <v>23</v>
      </c>
      <c r="G6797" t="s">
        <v>24</v>
      </c>
      <c r="H6797">
        <v>6.64</v>
      </c>
      <c r="I6797">
        <v>0</v>
      </c>
      <c r="J6797" t="s">
        <v>48</v>
      </c>
      <c r="K6797">
        <v>515886</v>
      </c>
      <c r="L6797">
        <v>44</v>
      </c>
      <c r="M6797">
        <v>0</v>
      </c>
      <c r="N6797">
        <v>0</v>
      </c>
      <c r="O6797">
        <v>0</v>
      </c>
      <c r="P6797">
        <v>1</v>
      </c>
      <c r="Q6797">
        <v>0</v>
      </c>
      <c r="R6797" t="s">
        <v>16334</v>
      </c>
    </row>
    <row r="6798" spans="1:19">
      <c r="A6798" t="s">
        <v>16335</v>
      </c>
      <c r="B6798" t="s">
        <v>4032</v>
      </c>
      <c r="C6798" t="s">
        <v>44</v>
      </c>
      <c r="D6798" t="s">
        <v>70</v>
      </c>
      <c r="E6798">
        <v>1539.13</v>
      </c>
      <c r="F6798" t="s">
        <v>23</v>
      </c>
      <c r="G6798" t="s">
        <v>24</v>
      </c>
      <c r="H6798">
        <v>8.6999999999999993</v>
      </c>
      <c r="I6798">
        <v>0</v>
      </c>
      <c r="J6798" t="s">
        <v>144</v>
      </c>
      <c r="K6798">
        <v>542866</v>
      </c>
      <c r="L6798">
        <v>45</v>
      </c>
      <c r="M6798">
        <v>0</v>
      </c>
      <c r="N6798">
        <v>0</v>
      </c>
      <c r="O6798">
        <v>1</v>
      </c>
      <c r="P6798">
        <v>0</v>
      </c>
      <c r="Q6798">
        <v>0</v>
      </c>
      <c r="R6798" t="s">
        <v>16336</v>
      </c>
    </row>
    <row r="6799" spans="1:19">
      <c r="A6799" t="s">
        <v>16337</v>
      </c>
      <c r="B6799" t="s">
        <v>9835</v>
      </c>
      <c r="C6799" t="s">
        <v>21</v>
      </c>
      <c r="D6799" t="s">
        <v>22</v>
      </c>
      <c r="E6799">
        <v>272.13</v>
      </c>
      <c r="F6799" t="s">
        <v>23</v>
      </c>
      <c r="G6799" t="s">
        <v>24</v>
      </c>
      <c r="H6799">
        <v>5.55</v>
      </c>
      <c r="I6799">
        <v>0</v>
      </c>
      <c r="J6799" t="s">
        <v>48</v>
      </c>
      <c r="K6799">
        <v>440780</v>
      </c>
      <c r="L6799">
        <v>17</v>
      </c>
      <c r="M6799">
        <v>0</v>
      </c>
      <c r="N6799">
        <v>0</v>
      </c>
      <c r="O6799">
        <v>0</v>
      </c>
      <c r="P6799">
        <v>0</v>
      </c>
      <c r="Q6799">
        <v>0</v>
      </c>
      <c r="R6799" t="s">
        <v>16338</v>
      </c>
    </row>
    <row r="6800" spans="1:19">
      <c r="A6800" t="s">
        <v>16339</v>
      </c>
      <c r="B6800" t="s">
        <v>3131</v>
      </c>
      <c r="C6800" t="s">
        <v>121</v>
      </c>
      <c r="D6800" t="s">
        <v>54</v>
      </c>
      <c r="E6800">
        <v>1343.66</v>
      </c>
      <c r="F6800" t="s">
        <v>39</v>
      </c>
      <c r="G6800" t="s">
        <v>40</v>
      </c>
      <c r="H6800">
        <v>10.050000000000001</v>
      </c>
      <c r="I6800">
        <v>0</v>
      </c>
      <c r="J6800" t="s">
        <v>144</v>
      </c>
      <c r="K6800">
        <v>446137</v>
      </c>
      <c r="L6800">
        <v>24</v>
      </c>
      <c r="M6800">
        <v>0</v>
      </c>
      <c r="N6800">
        <v>0</v>
      </c>
      <c r="O6800">
        <v>0</v>
      </c>
      <c r="P6800">
        <v>0</v>
      </c>
      <c r="Q6800">
        <v>0</v>
      </c>
      <c r="R6800" t="s">
        <v>16340</v>
      </c>
    </row>
    <row r="6801" spans="1:19">
      <c r="A6801" t="s">
        <v>16341</v>
      </c>
      <c r="B6801" t="s">
        <v>6151</v>
      </c>
      <c r="C6801" t="s">
        <v>60</v>
      </c>
      <c r="D6801" t="s">
        <v>30</v>
      </c>
      <c r="E6801">
        <v>1589.09</v>
      </c>
      <c r="F6801" t="s">
        <v>39</v>
      </c>
      <c r="G6801" t="s">
        <v>24</v>
      </c>
      <c r="H6801">
        <v>9.9499999999999993</v>
      </c>
      <c r="I6801">
        <v>0</v>
      </c>
      <c r="J6801" t="s">
        <v>31</v>
      </c>
      <c r="K6801">
        <v>409842</v>
      </c>
      <c r="L6801">
        <v>56</v>
      </c>
      <c r="M6801">
        <v>0</v>
      </c>
      <c r="N6801">
        <v>1</v>
      </c>
      <c r="O6801">
        <v>0</v>
      </c>
      <c r="P6801">
        <v>1</v>
      </c>
      <c r="Q6801">
        <v>0</v>
      </c>
      <c r="R6801" t="s">
        <v>16342</v>
      </c>
      <c r="S6801" t="s">
        <v>50</v>
      </c>
    </row>
    <row r="6802" spans="1:19">
      <c r="A6802" t="s">
        <v>16343</v>
      </c>
      <c r="B6802" t="s">
        <v>835</v>
      </c>
      <c r="C6802" t="s">
        <v>21</v>
      </c>
      <c r="D6802" t="s">
        <v>30</v>
      </c>
      <c r="E6802">
        <v>663.08</v>
      </c>
      <c r="F6802" t="s">
        <v>23</v>
      </c>
      <c r="G6802" t="s">
        <v>24</v>
      </c>
      <c r="H6802">
        <v>9.31</v>
      </c>
      <c r="I6802">
        <v>0</v>
      </c>
      <c r="J6802" t="s">
        <v>31</v>
      </c>
      <c r="K6802">
        <v>499884</v>
      </c>
      <c r="L6802">
        <v>16</v>
      </c>
      <c r="M6802">
        <v>0</v>
      </c>
      <c r="N6802">
        <v>0</v>
      </c>
      <c r="O6802">
        <v>0</v>
      </c>
      <c r="P6802">
        <v>0</v>
      </c>
      <c r="Q6802">
        <v>0</v>
      </c>
      <c r="R6802" t="s">
        <v>16344</v>
      </c>
    </row>
    <row r="6803" spans="1:19">
      <c r="A6803" t="s">
        <v>16345</v>
      </c>
      <c r="B6803" t="s">
        <v>237</v>
      </c>
      <c r="C6803" t="s">
        <v>29</v>
      </c>
      <c r="D6803" t="s">
        <v>70</v>
      </c>
      <c r="E6803">
        <v>1226.28</v>
      </c>
      <c r="F6803" t="s">
        <v>39</v>
      </c>
      <c r="G6803" t="s">
        <v>24</v>
      </c>
      <c r="H6803">
        <v>3.01</v>
      </c>
      <c r="I6803">
        <v>0</v>
      </c>
      <c r="J6803" t="s">
        <v>48</v>
      </c>
      <c r="K6803">
        <v>404798</v>
      </c>
      <c r="L6803">
        <v>44</v>
      </c>
      <c r="M6803">
        <v>0</v>
      </c>
      <c r="N6803">
        <v>1</v>
      </c>
      <c r="O6803">
        <v>0</v>
      </c>
      <c r="P6803">
        <v>0</v>
      </c>
      <c r="Q6803">
        <v>0</v>
      </c>
      <c r="R6803" t="s">
        <v>16346</v>
      </c>
      <c r="S6803" t="s">
        <v>50</v>
      </c>
    </row>
    <row r="6804" spans="1:19">
      <c r="A6804" t="s">
        <v>16347</v>
      </c>
      <c r="B6804" t="s">
        <v>4400</v>
      </c>
      <c r="C6804" t="s">
        <v>44</v>
      </c>
      <c r="D6804" t="s">
        <v>70</v>
      </c>
      <c r="E6804">
        <v>4183.25</v>
      </c>
      <c r="F6804" t="s">
        <v>23</v>
      </c>
      <c r="G6804" t="s">
        <v>24</v>
      </c>
      <c r="H6804">
        <v>0.95</v>
      </c>
      <c r="I6804">
        <v>0</v>
      </c>
      <c r="J6804" t="s">
        <v>144</v>
      </c>
      <c r="K6804">
        <v>545928</v>
      </c>
      <c r="L6804">
        <v>12</v>
      </c>
      <c r="M6804">
        <v>0</v>
      </c>
      <c r="N6804">
        <v>0</v>
      </c>
      <c r="O6804">
        <v>0</v>
      </c>
      <c r="P6804">
        <v>0</v>
      </c>
      <c r="Q6804">
        <v>0</v>
      </c>
      <c r="R6804" t="s">
        <v>16348</v>
      </c>
    </row>
    <row r="6805" spans="1:19">
      <c r="A6805" t="s">
        <v>16349</v>
      </c>
      <c r="B6805" t="s">
        <v>11623</v>
      </c>
      <c r="C6805" t="s">
        <v>95</v>
      </c>
      <c r="D6805" t="s">
        <v>22</v>
      </c>
      <c r="E6805">
        <v>617.02</v>
      </c>
      <c r="F6805" t="s">
        <v>23</v>
      </c>
      <c r="G6805" t="s">
        <v>24</v>
      </c>
      <c r="H6805">
        <v>6.25</v>
      </c>
      <c r="I6805">
        <v>0</v>
      </c>
      <c r="J6805" t="s">
        <v>144</v>
      </c>
      <c r="K6805">
        <v>479743</v>
      </c>
      <c r="L6805">
        <v>22</v>
      </c>
      <c r="M6805">
        <v>0</v>
      </c>
      <c r="N6805">
        <v>0</v>
      </c>
      <c r="O6805">
        <v>0</v>
      </c>
      <c r="P6805">
        <v>0</v>
      </c>
      <c r="Q6805">
        <v>0</v>
      </c>
      <c r="R6805" t="s">
        <v>16350</v>
      </c>
    </row>
    <row r="6806" spans="1:19">
      <c r="A6806" t="s">
        <v>16351</v>
      </c>
      <c r="B6806" t="s">
        <v>1004</v>
      </c>
      <c r="C6806" t="s">
        <v>35</v>
      </c>
      <c r="D6806" t="s">
        <v>22</v>
      </c>
      <c r="E6806">
        <v>964.83</v>
      </c>
      <c r="F6806" t="s">
        <v>23</v>
      </c>
      <c r="G6806" t="s">
        <v>24</v>
      </c>
      <c r="H6806">
        <v>4.63</v>
      </c>
      <c r="I6806">
        <v>0</v>
      </c>
      <c r="J6806" t="s">
        <v>31</v>
      </c>
      <c r="K6806">
        <v>559756</v>
      </c>
      <c r="L6806">
        <v>19</v>
      </c>
      <c r="M6806">
        <v>0</v>
      </c>
      <c r="N6806">
        <v>0</v>
      </c>
      <c r="O6806">
        <v>0</v>
      </c>
      <c r="P6806">
        <v>0</v>
      </c>
      <c r="Q6806">
        <v>0</v>
      </c>
      <c r="R6806" t="s">
        <v>16352</v>
      </c>
    </row>
    <row r="6807" spans="1:19">
      <c r="A6807" t="s">
        <v>16353</v>
      </c>
      <c r="B6807" t="s">
        <v>16354</v>
      </c>
      <c r="C6807" t="s">
        <v>44</v>
      </c>
      <c r="D6807" t="s">
        <v>22</v>
      </c>
      <c r="E6807">
        <v>970.73</v>
      </c>
      <c r="F6807" t="s">
        <v>23</v>
      </c>
      <c r="G6807" t="s">
        <v>24</v>
      </c>
      <c r="H6807">
        <v>8.57</v>
      </c>
      <c r="I6807">
        <v>0</v>
      </c>
      <c r="J6807" t="s">
        <v>25</v>
      </c>
      <c r="K6807">
        <v>559011</v>
      </c>
      <c r="L6807">
        <v>12</v>
      </c>
      <c r="M6807">
        <v>0</v>
      </c>
      <c r="N6807">
        <v>0</v>
      </c>
      <c r="O6807">
        <v>0</v>
      </c>
      <c r="P6807">
        <v>0</v>
      </c>
      <c r="Q6807">
        <v>0</v>
      </c>
      <c r="R6807" t="s">
        <v>16355</v>
      </c>
    </row>
    <row r="6808" spans="1:19">
      <c r="A6808" t="s">
        <v>16356</v>
      </c>
      <c r="B6808" t="s">
        <v>7649</v>
      </c>
      <c r="C6808" t="s">
        <v>29</v>
      </c>
      <c r="D6808" t="s">
        <v>30</v>
      </c>
      <c r="E6808">
        <v>192.09</v>
      </c>
      <c r="F6808" t="s">
        <v>39</v>
      </c>
      <c r="G6808" t="s">
        <v>40</v>
      </c>
      <c r="H6808">
        <v>7.39</v>
      </c>
      <c r="I6808">
        <v>0</v>
      </c>
      <c r="J6808" t="s">
        <v>48</v>
      </c>
      <c r="K6808">
        <v>418247</v>
      </c>
      <c r="L6808">
        <v>19</v>
      </c>
      <c r="M6808">
        <v>0</v>
      </c>
      <c r="N6808">
        <v>0</v>
      </c>
      <c r="O6808">
        <v>0</v>
      </c>
      <c r="P6808">
        <v>0</v>
      </c>
      <c r="Q6808">
        <v>0</v>
      </c>
      <c r="R6808" t="s">
        <v>16357</v>
      </c>
    </row>
    <row r="6809" spans="1:19">
      <c r="A6809" t="s">
        <v>16358</v>
      </c>
      <c r="B6809" t="s">
        <v>1927</v>
      </c>
      <c r="C6809" t="s">
        <v>60</v>
      </c>
      <c r="D6809" t="s">
        <v>30</v>
      </c>
      <c r="E6809">
        <v>716.86</v>
      </c>
      <c r="F6809" t="s">
        <v>23</v>
      </c>
      <c r="G6809" t="s">
        <v>24</v>
      </c>
      <c r="H6809">
        <v>4.5599999999999996</v>
      </c>
      <c r="I6809">
        <v>0</v>
      </c>
      <c r="J6809" t="s">
        <v>25</v>
      </c>
      <c r="K6809">
        <v>410123</v>
      </c>
      <c r="L6809">
        <v>21</v>
      </c>
      <c r="M6809">
        <v>0</v>
      </c>
      <c r="N6809">
        <v>0</v>
      </c>
      <c r="O6809">
        <v>0</v>
      </c>
      <c r="P6809">
        <v>0</v>
      </c>
      <c r="Q6809">
        <v>0</v>
      </c>
      <c r="R6809" t="s">
        <v>16359</v>
      </c>
    </row>
    <row r="6810" spans="1:19">
      <c r="A6810" t="s">
        <v>16360</v>
      </c>
      <c r="B6810" t="s">
        <v>5480</v>
      </c>
      <c r="C6810" t="s">
        <v>53</v>
      </c>
      <c r="D6810" t="s">
        <v>54</v>
      </c>
      <c r="E6810">
        <v>612.44000000000005</v>
      </c>
      <c r="F6810" t="s">
        <v>23</v>
      </c>
      <c r="G6810" t="s">
        <v>24</v>
      </c>
      <c r="H6810">
        <v>19.77</v>
      </c>
      <c r="I6810">
        <v>0</v>
      </c>
      <c r="J6810" t="s">
        <v>144</v>
      </c>
      <c r="K6810">
        <v>544960</v>
      </c>
      <c r="L6810">
        <v>18</v>
      </c>
      <c r="M6810">
        <v>0</v>
      </c>
      <c r="N6810">
        <v>0</v>
      </c>
      <c r="O6810">
        <v>0</v>
      </c>
      <c r="P6810">
        <v>0</v>
      </c>
      <c r="Q6810">
        <v>0</v>
      </c>
      <c r="R6810" t="s">
        <v>16361</v>
      </c>
    </row>
    <row r="6811" spans="1:19">
      <c r="A6811" t="s">
        <v>16362</v>
      </c>
      <c r="B6811" t="s">
        <v>3293</v>
      </c>
      <c r="C6811" t="s">
        <v>44</v>
      </c>
      <c r="D6811" t="s">
        <v>30</v>
      </c>
      <c r="E6811">
        <v>215.73</v>
      </c>
      <c r="F6811" t="s">
        <v>55</v>
      </c>
      <c r="G6811" t="s">
        <v>24</v>
      </c>
      <c r="H6811">
        <v>3.95</v>
      </c>
      <c r="I6811">
        <v>0</v>
      </c>
      <c r="J6811" t="s">
        <v>144</v>
      </c>
      <c r="K6811">
        <v>535151</v>
      </c>
      <c r="L6811">
        <v>24</v>
      </c>
      <c r="M6811">
        <v>0</v>
      </c>
      <c r="N6811">
        <v>0</v>
      </c>
      <c r="O6811">
        <v>0</v>
      </c>
      <c r="P6811">
        <v>0</v>
      </c>
      <c r="Q6811">
        <v>0</v>
      </c>
      <c r="R6811" t="s">
        <v>16363</v>
      </c>
      <c r="S6811" t="s">
        <v>57</v>
      </c>
    </row>
    <row r="6812" spans="1:19">
      <c r="A6812" t="s">
        <v>16364</v>
      </c>
      <c r="B6812" t="s">
        <v>2846</v>
      </c>
      <c r="C6812" t="s">
        <v>53</v>
      </c>
      <c r="D6812" t="s">
        <v>70</v>
      </c>
      <c r="E6812">
        <v>578.59</v>
      </c>
      <c r="F6812" t="s">
        <v>23</v>
      </c>
      <c r="G6812" t="s">
        <v>24</v>
      </c>
      <c r="H6812">
        <v>5.99</v>
      </c>
      <c r="I6812">
        <v>0</v>
      </c>
      <c r="J6812" t="s">
        <v>25</v>
      </c>
      <c r="K6812">
        <v>431089</v>
      </c>
      <c r="L6812">
        <v>19</v>
      </c>
      <c r="M6812">
        <v>0</v>
      </c>
      <c r="N6812">
        <v>0</v>
      </c>
      <c r="O6812">
        <v>0</v>
      </c>
      <c r="P6812">
        <v>0</v>
      </c>
      <c r="Q6812">
        <v>0</v>
      </c>
      <c r="R6812" t="s">
        <v>16365</v>
      </c>
    </row>
    <row r="6813" spans="1:19">
      <c r="A6813" t="s">
        <v>16366</v>
      </c>
      <c r="B6813" t="s">
        <v>1702</v>
      </c>
      <c r="C6813" t="s">
        <v>44</v>
      </c>
      <c r="D6813" t="s">
        <v>30</v>
      </c>
      <c r="E6813">
        <v>96.83</v>
      </c>
      <c r="F6813" t="s">
        <v>23</v>
      </c>
      <c r="G6813" t="s">
        <v>24</v>
      </c>
      <c r="H6813">
        <v>10.039999999999999</v>
      </c>
      <c r="I6813">
        <v>0</v>
      </c>
      <c r="J6813" t="s">
        <v>48</v>
      </c>
      <c r="K6813">
        <v>428471</v>
      </c>
      <c r="L6813">
        <v>22</v>
      </c>
      <c r="M6813">
        <v>0</v>
      </c>
      <c r="N6813">
        <v>0</v>
      </c>
      <c r="O6813">
        <v>0</v>
      </c>
      <c r="P6813">
        <v>0</v>
      </c>
      <c r="Q6813">
        <v>0</v>
      </c>
      <c r="R6813" t="s">
        <v>16367</v>
      </c>
    </row>
    <row r="6814" spans="1:19">
      <c r="A6814" t="s">
        <v>16368</v>
      </c>
      <c r="B6814" t="s">
        <v>8505</v>
      </c>
      <c r="C6814" t="s">
        <v>60</v>
      </c>
      <c r="D6814" t="s">
        <v>22</v>
      </c>
      <c r="E6814">
        <v>942.05</v>
      </c>
      <c r="F6814" t="s">
        <v>39</v>
      </c>
      <c r="G6814" t="s">
        <v>24</v>
      </c>
      <c r="H6814">
        <v>6.42</v>
      </c>
      <c r="I6814">
        <v>0</v>
      </c>
      <c r="J6814" t="s">
        <v>48</v>
      </c>
      <c r="K6814">
        <v>461733</v>
      </c>
      <c r="L6814">
        <v>50</v>
      </c>
      <c r="M6814">
        <v>1</v>
      </c>
      <c r="N6814">
        <v>0</v>
      </c>
      <c r="O6814">
        <v>0</v>
      </c>
      <c r="P6814">
        <v>0</v>
      </c>
      <c r="Q6814">
        <v>1</v>
      </c>
      <c r="R6814" t="s">
        <v>16369</v>
      </c>
      <c r="S6814" t="s">
        <v>50</v>
      </c>
    </row>
    <row r="6815" spans="1:19">
      <c r="A6815" t="s">
        <v>16370</v>
      </c>
      <c r="B6815" t="s">
        <v>6197</v>
      </c>
      <c r="C6815" t="s">
        <v>111</v>
      </c>
      <c r="D6815" t="s">
        <v>54</v>
      </c>
      <c r="E6815">
        <v>622.84</v>
      </c>
      <c r="F6815" t="s">
        <v>23</v>
      </c>
      <c r="G6815" t="s">
        <v>24</v>
      </c>
      <c r="H6815">
        <v>8.32</v>
      </c>
      <c r="I6815">
        <v>0</v>
      </c>
      <c r="J6815" t="s">
        <v>144</v>
      </c>
      <c r="K6815">
        <v>505309</v>
      </c>
      <c r="L6815">
        <v>13</v>
      </c>
      <c r="M6815">
        <v>0</v>
      </c>
      <c r="N6815">
        <v>0</v>
      </c>
      <c r="O6815">
        <v>0</v>
      </c>
      <c r="P6815">
        <v>0</v>
      </c>
      <c r="Q6815">
        <v>0</v>
      </c>
      <c r="R6815" t="s">
        <v>16371</v>
      </c>
    </row>
    <row r="6816" spans="1:19">
      <c r="A6816" t="s">
        <v>16372</v>
      </c>
      <c r="B6816" t="s">
        <v>2463</v>
      </c>
      <c r="C6816" t="s">
        <v>44</v>
      </c>
      <c r="D6816" t="s">
        <v>30</v>
      </c>
      <c r="E6816">
        <v>557.27</v>
      </c>
      <c r="F6816" t="s">
        <v>23</v>
      </c>
      <c r="G6816" t="s">
        <v>24</v>
      </c>
      <c r="H6816">
        <v>6.18</v>
      </c>
      <c r="I6816">
        <v>0</v>
      </c>
      <c r="J6816" t="s">
        <v>48</v>
      </c>
      <c r="K6816">
        <v>503435</v>
      </c>
      <c r="L6816">
        <v>21</v>
      </c>
      <c r="M6816">
        <v>0</v>
      </c>
      <c r="N6816">
        <v>0</v>
      </c>
      <c r="O6816">
        <v>0</v>
      </c>
      <c r="P6816">
        <v>0</v>
      </c>
      <c r="Q6816">
        <v>0</v>
      </c>
      <c r="R6816" t="s">
        <v>16373</v>
      </c>
    </row>
    <row r="6817" spans="1:19">
      <c r="A6817" t="s">
        <v>16374</v>
      </c>
      <c r="B6817" t="s">
        <v>4734</v>
      </c>
      <c r="C6817" t="s">
        <v>44</v>
      </c>
      <c r="D6817" t="s">
        <v>70</v>
      </c>
      <c r="E6817">
        <v>230.36</v>
      </c>
      <c r="F6817" t="s">
        <v>55</v>
      </c>
      <c r="G6817" t="s">
        <v>24</v>
      </c>
      <c r="H6817">
        <v>6.36</v>
      </c>
      <c r="I6817">
        <v>0</v>
      </c>
      <c r="J6817" t="s">
        <v>48</v>
      </c>
      <c r="K6817">
        <v>412106</v>
      </c>
      <c r="L6817">
        <v>10</v>
      </c>
      <c r="M6817">
        <v>0</v>
      </c>
      <c r="N6817">
        <v>0</v>
      </c>
      <c r="O6817">
        <v>0</v>
      </c>
      <c r="P6817">
        <v>0</v>
      </c>
      <c r="Q6817">
        <v>0</v>
      </c>
      <c r="R6817" t="s">
        <v>16375</v>
      </c>
      <c r="S6817" t="s">
        <v>57</v>
      </c>
    </row>
    <row r="6818" spans="1:19">
      <c r="A6818" t="s">
        <v>16376</v>
      </c>
      <c r="B6818" t="s">
        <v>6554</v>
      </c>
      <c r="C6818" t="s">
        <v>44</v>
      </c>
      <c r="D6818" t="s">
        <v>70</v>
      </c>
      <c r="E6818">
        <v>296.67</v>
      </c>
      <c r="F6818" t="s">
        <v>23</v>
      </c>
      <c r="G6818" t="s">
        <v>24</v>
      </c>
      <c r="H6818">
        <v>3.14</v>
      </c>
      <c r="I6818">
        <v>0</v>
      </c>
      <c r="J6818" t="s">
        <v>31</v>
      </c>
      <c r="K6818">
        <v>556584</v>
      </c>
      <c r="L6818">
        <v>23</v>
      </c>
      <c r="M6818">
        <v>0</v>
      </c>
      <c r="N6818">
        <v>0</v>
      </c>
      <c r="O6818">
        <v>0</v>
      </c>
      <c r="P6818">
        <v>0</v>
      </c>
      <c r="Q6818">
        <v>0</v>
      </c>
      <c r="R6818" t="s">
        <v>16377</v>
      </c>
    </row>
    <row r="6819" spans="1:19">
      <c r="A6819" t="s">
        <v>16378</v>
      </c>
      <c r="B6819" t="s">
        <v>5766</v>
      </c>
      <c r="C6819" t="s">
        <v>53</v>
      </c>
      <c r="D6819" t="s">
        <v>22</v>
      </c>
      <c r="E6819">
        <v>138.36000000000001</v>
      </c>
      <c r="F6819" t="s">
        <v>23</v>
      </c>
      <c r="G6819" t="s">
        <v>24</v>
      </c>
      <c r="H6819">
        <v>6.91</v>
      </c>
      <c r="I6819">
        <v>0</v>
      </c>
      <c r="J6819" t="s">
        <v>31</v>
      </c>
      <c r="K6819">
        <v>525181</v>
      </c>
      <c r="L6819">
        <v>14</v>
      </c>
      <c r="M6819">
        <v>0</v>
      </c>
      <c r="N6819">
        <v>0</v>
      </c>
      <c r="O6819">
        <v>0</v>
      </c>
      <c r="P6819">
        <v>0</v>
      </c>
      <c r="Q6819">
        <v>0</v>
      </c>
      <c r="R6819" t="s">
        <v>16379</v>
      </c>
    </row>
    <row r="6820" spans="1:19">
      <c r="A6820" t="s">
        <v>16380</v>
      </c>
      <c r="B6820" t="s">
        <v>5009</v>
      </c>
      <c r="C6820" t="s">
        <v>21</v>
      </c>
      <c r="D6820" t="s">
        <v>30</v>
      </c>
      <c r="E6820">
        <v>233.83</v>
      </c>
      <c r="F6820" t="s">
        <v>55</v>
      </c>
      <c r="G6820" t="s">
        <v>40</v>
      </c>
      <c r="H6820">
        <v>9.09</v>
      </c>
      <c r="I6820">
        <v>0</v>
      </c>
      <c r="J6820" t="s">
        <v>31</v>
      </c>
      <c r="K6820">
        <v>533823</v>
      </c>
      <c r="L6820">
        <v>12</v>
      </c>
      <c r="M6820">
        <v>0</v>
      </c>
      <c r="N6820">
        <v>0</v>
      </c>
      <c r="O6820">
        <v>0</v>
      </c>
      <c r="P6820">
        <v>0</v>
      </c>
      <c r="Q6820">
        <v>0</v>
      </c>
      <c r="R6820" t="s">
        <v>16381</v>
      </c>
    </row>
    <row r="6821" spans="1:19">
      <c r="A6821" t="s">
        <v>16382</v>
      </c>
      <c r="B6821" t="s">
        <v>9559</v>
      </c>
      <c r="C6821" t="s">
        <v>44</v>
      </c>
      <c r="D6821" t="s">
        <v>70</v>
      </c>
      <c r="E6821">
        <v>137.61000000000001</v>
      </c>
      <c r="F6821" t="s">
        <v>23</v>
      </c>
      <c r="G6821" t="s">
        <v>24</v>
      </c>
      <c r="H6821">
        <v>11.74</v>
      </c>
      <c r="I6821">
        <v>0</v>
      </c>
      <c r="J6821" t="s">
        <v>144</v>
      </c>
      <c r="K6821">
        <v>432223</v>
      </c>
      <c r="L6821">
        <v>18</v>
      </c>
      <c r="M6821">
        <v>0</v>
      </c>
      <c r="N6821">
        <v>0</v>
      </c>
      <c r="O6821">
        <v>0</v>
      </c>
      <c r="P6821">
        <v>0</v>
      </c>
      <c r="Q6821">
        <v>0</v>
      </c>
      <c r="R6821" t="s">
        <v>16383</v>
      </c>
    </row>
    <row r="6822" spans="1:19">
      <c r="A6822" t="s">
        <v>16384</v>
      </c>
      <c r="B6822" t="s">
        <v>4686</v>
      </c>
      <c r="C6822" t="s">
        <v>53</v>
      </c>
      <c r="D6822" t="s">
        <v>22</v>
      </c>
      <c r="E6822">
        <v>1554.16</v>
      </c>
      <c r="F6822" t="s">
        <v>55</v>
      </c>
      <c r="G6822" t="s">
        <v>40</v>
      </c>
      <c r="H6822">
        <v>8.01</v>
      </c>
      <c r="I6822">
        <v>0</v>
      </c>
      <c r="J6822" t="s">
        <v>25</v>
      </c>
      <c r="K6822">
        <v>465095</v>
      </c>
      <c r="L6822">
        <v>14</v>
      </c>
      <c r="M6822">
        <v>0</v>
      </c>
      <c r="N6822">
        <v>0</v>
      </c>
      <c r="O6822">
        <v>0</v>
      </c>
      <c r="P6822">
        <v>0</v>
      </c>
      <c r="Q6822">
        <v>0</v>
      </c>
      <c r="R6822" t="s">
        <v>16385</v>
      </c>
    </row>
    <row r="6823" spans="1:19">
      <c r="A6823" t="s">
        <v>16386</v>
      </c>
      <c r="B6823" t="s">
        <v>13033</v>
      </c>
      <c r="C6823" t="s">
        <v>35</v>
      </c>
      <c r="D6823" t="s">
        <v>54</v>
      </c>
      <c r="E6823">
        <v>73.47</v>
      </c>
      <c r="F6823" t="s">
        <v>23</v>
      </c>
      <c r="G6823" t="s">
        <v>24</v>
      </c>
      <c r="H6823">
        <v>15.52</v>
      </c>
      <c r="I6823">
        <v>0</v>
      </c>
      <c r="J6823" t="s">
        <v>31</v>
      </c>
      <c r="K6823">
        <v>428896</v>
      </c>
      <c r="L6823">
        <v>16</v>
      </c>
      <c r="M6823">
        <v>0</v>
      </c>
      <c r="N6823">
        <v>0</v>
      </c>
      <c r="O6823">
        <v>0</v>
      </c>
      <c r="P6823">
        <v>0</v>
      </c>
      <c r="Q6823">
        <v>0</v>
      </c>
      <c r="R6823" t="s">
        <v>16387</v>
      </c>
    </row>
    <row r="6824" spans="1:19">
      <c r="A6824" t="s">
        <v>16388</v>
      </c>
      <c r="B6824" t="s">
        <v>481</v>
      </c>
      <c r="C6824" t="s">
        <v>44</v>
      </c>
      <c r="D6824" t="s">
        <v>54</v>
      </c>
      <c r="E6824">
        <v>774.52</v>
      </c>
      <c r="F6824" t="s">
        <v>23</v>
      </c>
      <c r="G6824" t="s">
        <v>24</v>
      </c>
      <c r="H6824">
        <v>11.99</v>
      </c>
      <c r="I6824">
        <v>0</v>
      </c>
      <c r="J6824" t="s">
        <v>25</v>
      </c>
      <c r="K6824">
        <v>459943</v>
      </c>
      <c r="L6824">
        <v>23</v>
      </c>
      <c r="M6824">
        <v>0</v>
      </c>
      <c r="N6824">
        <v>0</v>
      </c>
      <c r="O6824">
        <v>0</v>
      </c>
      <c r="P6824">
        <v>0</v>
      </c>
      <c r="Q6824">
        <v>0</v>
      </c>
      <c r="R6824" t="s">
        <v>16389</v>
      </c>
    </row>
    <row r="6825" spans="1:19">
      <c r="A6825" t="s">
        <v>16390</v>
      </c>
      <c r="B6825" t="s">
        <v>720</v>
      </c>
      <c r="C6825" t="s">
        <v>53</v>
      </c>
      <c r="D6825" t="s">
        <v>54</v>
      </c>
      <c r="E6825">
        <v>212.27</v>
      </c>
      <c r="F6825" t="s">
        <v>55</v>
      </c>
      <c r="G6825" t="s">
        <v>40</v>
      </c>
      <c r="H6825">
        <v>17.86</v>
      </c>
      <c r="I6825">
        <v>0</v>
      </c>
      <c r="J6825" t="s">
        <v>25</v>
      </c>
      <c r="K6825">
        <v>503489</v>
      </c>
      <c r="L6825">
        <v>22</v>
      </c>
      <c r="M6825">
        <v>0</v>
      </c>
      <c r="N6825">
        <v>0</v>
      </c>
      <c r="O6825">
        <v>0</v>
      </c>
      <c r="P6825">
        <v>0</v>
      </c>
      <c r="Q6825">
        <v>0</v>
      </c>
      <c r="R6825" t="s">
        <v>16391</v>
      </c>
    </row>
    <row r="6826" spans="1:19">
      <c r="A6826" t="s">
        <v>16392</v>
      </c>
      <c r="B6826" t="s">
        <v>4844</v>
      </c>
      <c r="C6826" t="s">
        <v>53</v>
      </c>
      <c r="D6826" t="s">
        <v>30</v>
      </c>
      <c r="E6826">
        <v>118.4</v>
      </c>
      <c r="F6826" t="s">
        <v>23</v>
      </c>
      <c r="G6826" t="s">
        <v>24</v>
      </c>
      <c r="H6826">
        <v>3.86</v>
      </c>
      <c r="I6826">
        <v>0</v>
      </c>
      <c r="J6826" t="s">
        <v>25</v>
      </c>
      <c r="K6826">
        <v>435037</v>
      </c>
      <c r="L6826">
        <v>23</v>
      </c>
      <c r="M6826">
        <v>0</v>
      </c>
      <c r="N6826">
        <v>0</v>
      </c>
      <c r="O6826">
        <v>0</v>
      </c>
      <c r="P6826">
        <v>0</v>
      </c>
      <c r="Q6826">
        <v>0</v>
      </c>
      <c r="R6826" t="s">
        <v>16393</v>
      </c>
    </row>
    <row r="6827" spans="1:19">
      <c r="A6827" t="s">
        <v>16394</v>
      </c>
      <c r="B6827" t="s">
        <v>1370</v>
      </c>
      <c r="C6827" t="s">
        <v>53</v>
      </c>
      <c r="D6827" t="s">
        <v>22</v>
      </c>
      <c r="E6827">
        <v>933.58</v>
      </c>
      <c r="F6827" t="s">
        <v>55</v>
      </c>
      <c r="G6827" t="s">
        <v>40</v>
      </c>
      <c r="H6827">
        <v>3.39</v>
      </c>
      <c r="I6827">
        <v>0</v>
      </c>
      <c r="J6827" t="s">
        <v>31</v>
      </c>
      <c r="K6827">
        <v>470563</v>
      </c>
      <c r="L6827">
        <v>14</v>
      </c>
      <c r="M6827">
        <v>0</v>
      </c>
      <c r="N6827">
        <v>0</v>
      </c>
      <c r="O6827">
        <v>0</v>
      </c>
      <c r="P6827">
        <v>0</v>
      </c>
      <c r="Q6827">
        <v>0</v>
      </c>
      <c r="R6827" t="s">
        <v>16395</v>
      </c>
    </row>
    <row r="6828" spans="1:19">
      <c r="A6828" t="s">
        <v>16396</v>
      </c>
      <c r="B6828" t="s">
        <v>4127</v>
      </c>
      <c r="C6828" t="s">
        <v>21</v>
      </c>
      <c r="D6828" t="s">
        <v>30</v>
      </c>
      <c r="E6828">
        <v>156.71</v>
      </c>
      <c r="F6828" t="s">
        <v>23</v>
      </c>
      <c r="G6828" t="s">
        <v>24</v>
      </c>
      <c r="H6828">
        <v>1.95</v>
      </c>
      <c r="I6828">
        <v>0</v>
      </c>
      <c r="J6828" t="s">
        <v>31</v>
      </c>
      <c r="K6828">
        <v>478051</v>
      </c>
      <c r="L6828">
        <v>23</v>
      </c>
      <c r="M6828">
        <v>0</v>
      </c>
      <c r="N6828">
        <v>0</v>
      </c>
      <c r="O6828">
        <v>0</v>
      </c>
      <c r="P6828">
        <v>0</v>
      </c>
      <c r="Q6828">
        <v>0</v>
      </c>
      <c r="R6828" t="s">
        <v>16397</v>
      </c>
    </row>
    <row r="6829" spans="1:19">
      <c r="A6829" t="s">
        <v>16398</v>
      </c>
      <c r="B6829" t="s">
        <v>908</v>
      </c>
      <c r="C6829" t="s">
        <v>95</v>
      </c>
      <c r="D6829" t="s">
        <v>70</v>
      </c>
      <c r="E6829">
        <v>89.52</v>
      </c>
      <c r="F6829" t="s">
        <v>23</v>
      </c>
      <c r="G6829" t="s">
        <v>24</v>
      </c>
      <c r="H6829">
        <v>2.97</v>
      </c>
      <c r="I6829">
        <v>0</v>
      </c>
      <c r="J6829" t="s">
        <v>25</v>
      </c>
      <c r="K6829">
        <v>432883</v>
      </c>
      <c r="L6829">
        <v>18</v>
      </c>
      <c r="M6829">
        <v>0</v>
      </c>
      <c r="N6829">
        <v>0</v>
      </c>
      <c r="O6829">
        <v>0</v>
      </c>
      <c r="P6829">
        <v>0</v>
      </c>
      <c r="Q6829">
        <v>0</v>
      </c>
      <c r="R6829" t="s">
        <v>16399</v>
      </c>
    </row>
    <row r="6830" spans="1:19">
      <c r="A6830" t="s">
        <v>16400</v>
      </c>
      <c r="B6830" t="s">
        <v>16401</v>
      </c>
      <c r="C6830" t="s">
        <v>128</v>
      </c>
      <c r="D6830" t="s">
        <v>70</v>
      </c>
      <c r="E6830">
        <v>2221.75</v>
      </c>
      <c r="F6830" t="s">
        <v>23</v>
      </c>
      <c r="G6830" t="s">
        <v>24</v>
      </c>
      <c r="H6830">
        <v>1.01</v>
      </c>
      <c r="I6830">
        <v>0</v>
      </c>
      <c r="J6830" t="s">
        <v>31</v>
      </c>
      <c r="K6830">
        <v>417599</v>
      </c>
      <c r="L6830">
        <v>24</v>
      </c>
      <c r="M6830">
        <v>0</v>
      </c>
      <c r="N6830">
        <v>0</v>
      </c>
      <c r="O6830">
        <v>0</v>
      </c>
      <c r="P6830">
        <v>0</v>
      </c>
      <c r="Q6830">
        <v>0</v>
      </c>
      <c r="R6830" t="s">
        <v>16402</v>
      </c>
    </row>
    <row r="6831" spans="1:19">
      <c r="A6831" t="s">
        <v>16403</v>
      </c>
      <c r="B6831" t="s">
        <v>10113</v>
      </c>
      <c r="C6831" t="s">
        <v>95</v>
      </c>
      <c r="D6831" t="s">
        <v>70</v>
      </c>
      <c r="E6831">
        <v>728.21</v>
      </c>
      <c r="F6831" t="s">
        <v>23</v>
      </c>
      <c r="G6831" t="s">
        <v>24</v>
      </c>
      <c r="H6831">
        <v>10.56</v>
      </c>
      <c r="I6831">
        <v>0</v>
      </c>
      <c r="J6831" t="s">
        <v>31</v>
      </c>
      <c r="K6831">
        <v>402184</v>
      </c>
      <c r="L6831">
        <v>21</v>
      </c>
      <c r="M6831">
        <v>0</v>
      </c>
      <c r="N6831">
        <v>0</v>
      </c>
      <c r="O6831">
        <v>0</v>
      </c>
      <c r="P6831">
        <v>0</v>
      </c>
      <c r="Q6831">
        <v>0</v>
      </c>
      <c r="R6831" t="s">
        <v>16404</v>
      </c>
    </row>
    <row r="6832" spans="1:19">
      <c r="A6832" t="s">
        <v>16405</v>
      </c>
      <c r="B6832" t="s">
        <v>971</v>
      </c>
      <c r="C6832" t="s">
        <v>35</v>
      </c>
      <c r="D6832" t="s">
        <v>22</v>
      </c>
      <c r="E6832">
        <v>495.12</v>
      </c>
      <c r="F6832" t="s">
        <v>23</v>
      </c>
      <c r="G6832" t="s">
        <v>24</v>
      </c>
      <c r="H6832">
        <v>10.66</v>
      </c>
      <c r="I6832">
        <v>0</v>
      </c>
      <c r="J6832" t="s">
        <v>25</v>
      </c>
      <c r="K6832">
        <v>547427</v>
      </c>
      <c r="L6832">
        <v>15</v>
      </c>
      <c r="M6832">
        <v>0</v>
      </c>
      <c r="N6832">
        <v>0</v>
      </c>
      <c r="O6832">
        <v>0</v>
      </c>
      <c r="P6832">
        <v>0</v>
      </c>
      <c r="Q6832">
        <v>0</v>
      </c>
      <c r="R6832" t="s">
        <v>16406</v>
      </c>
    </row>
    <row r="6833" spans="1:19">
      <c r="A6833" t="s">
        <v>16407</v>
      </c>
      <c r="B6833" t="s">
        <v>16408</v>
      </c>
      <c r="C6833" t="s">
        <v>53</v>
      </c>
      <c r="D6833" t="s">
        <v>70</v>
      </c>
      <c r="E6833">
        <v>186.63</v>
      </c>
      <c r="F6833" t="s">
        <v>23</v>
      </c>
      <c r="G6833" t="s">
        <v>24</v>
      </c>
      <c r="H6833">
        <v>3.78</v>
      </c>
      <c r="I6833">
        <v>0</v>
      </c>
      <c r="J6833" t="s">
        <v>25</v>
      </c>
      <c r="K6833">
        <v>447378</v>
      </c>
      <c r="L6833">
        <v>23</v>
      </c>
      <c r="M6833">
        <v>0</v>
      </c>
      <c r="N6833">
        <v>0</v>
      </c>
      <c r="O6833">
        <v>0</v>
      </c>
      <c r="P6833">
        <v>0</v>
      </c>
      <c r="Q6833">
        <v>0</v>
      </c>
      <c r="R6833" t="s">
        <v>16409</v>
      </c>
    </row>
    <row r="6834" spans="1:19">
      <c r="A6834" t="s">
        <v>16410</v>
      </c>
      <c r="B6834" t="s">
        <v>3876</v>
      </c>
      <c r="C6834" t="s">
        <v>35</v>
      </c>
      <c r="D6834" t="s">
        <v>30</v>
      </c>
      <c r="E6834">
        <v>91.88</v>
      </c>
      <c r="F6834" t="s">
        <v>23</v>
      </c>
      <c r="G6834" t="s">
        <v>24</v>
      </c>
      <c r="H6834">
        <v>9.2100000000000009</v>
      </c>
      <c r="I6834">
        <v>0</v>
      </c>
      <c r="J6834" t="s">
        <v>31</v>
      </c>
      <c r="K6834">
        <v>427221</v>
      </c>
      <c r="L6834">
        <v>22</v>
      </c>
      <c r="M6834">
        <v>0</v>
      </c>
      <c r="N6834">
        <v>0</v>
      </c>
      <c r="O6834">
        <v>0</v>
      </c>
      <c r="P6834">
        <v>0</v>
      </c>
      <c r="Q6834">
        <v>0</v>
      </c>
      <c r="R6834" t="s">
        <v>16411</v>
      </c>
    </row>
    <row r="6835" spans="1:19">
      <c r="A6835" t="s">
        <v>16412</v>
      </c>
      <c r="B6835" t="s">
        <v>2891</v>
      </c>
      <c r="C6835" t="s">
        <v>35</v>
      </c>
      <c r="D6835" t="s">
        <v>22</v>
      </c>
      <c r="E6835">
        <v>393.63</v>
      </c>
      <c r="F6835" t="s">
        <v>23</v>
      </c>
      <c r="G6835" t="s">
        <v>24</v>
      </c>
      <c r="H6835">
        <v>6.66</v>
      </c>
      <c r="I6835">
        <v>0</v>
      </c>
      <c r="J6835" t="s">
        <v>48</v>
      </c>
      <c r="K6835">
        <v>522811</v>
      </c>
      <c r="L6835">
        <v>12</v>
      </c>
      <c r="M6835">
        <v>0</v>
      </c>
      <c r="N6835">
        <v>0</v>
      </c>
      <c r="O6835">
        <v>0</v>
      </c>
      <c r="P6835">
        <v>0</v>
      </c>
      <c r="Q6835">
        <v>0</v>
      </c>
      <c r="R6835" t="s">
        <v>16413</v>
      </c>
    </row>
    <row r="6836" spans="1:19">
      <c r="A6836" t="s">
        <v>16414</v>
      </c>
      <c r="B6836" t="s">
        <v>4672</v>
      </c>
      <c r="C6836" t="s">
        <v>21</v>
      </c>
      <c r="D6836" t="s">
        <v>54</v>
      </c>
      <c r="E6836">
        <v>432.13</v>
      </c>
      <c r="F6836" t="s">
        <v>23</v>
      </c>
      <c r="G6836" t="s">
        <v>24</v>
      </c>
      <c r="H6836">
        <v>13.02</v>
      </c>
      <c r="I6836">
        <v>0</v>
      </c>
      <c r="J6836" t="s">
        <v>31</v>
      </c>
      <c r="K6836">
        <v>418838</v>
      </c>
      <c r="L6836">
        <v>21</v>
      </c>
      <c r="M6836">
        <v>0</v>
      </c>
      <c r="N6836">
        <v>0</v>
      </c>
      <c r="O6836">
        <v>0</v>
      </c>
      <c r="P6836">
        <v>0</v>
      </c>
      <c r="Q6836">
        <v>0</v>
      </c>
      <c r="R6836" t="s">
        <v>16415</v>
      </c>
    </row>
    <row r="6837" spans="1:19">
      <c r="A6837" t="s">
        <v>16416</v>
      </c>
      <c r="B6837" t="s">
        <v>162</v>
      </c>
      <c r="C6837" t="s">
        <v>53</v>
      </c>
      <c r="D6837" t="s">
        <v>22</v>
      </c>
      <c r="E6837">
        <v>848.86</v>
      </c>
      <c r="F6837" t="s">
        <v>23</v>
      </c>
      <c r="G6837" t="s">
        <v>24</v>
      </c>
      <c r="H6837">
        <v>6.17</v>
      </c>
      <c r="I6837">
        <v>0</v>
      </c>
      <c r="J6837" t="s">
        <v>25</v>
      </c>
      <c r="K6837">
        <v>512609</v>
      </c>
      <c r="L6837">
        <v>16</v>
      </c>
      <c r="M6837">
        <v>0</v>
      </c>
      <c r="N6837">
        <v>0</v>
      </c>
      <c r="O6837">
        <v>0</v>
      </c>
      <c r="P6837">
        <v>0</v>
      </c>
      <c r="Q6837">
        <v>0</v>
      </c>
      <c r="R6837" t="s">
        <v>16417</v>
      </c>
    </row>
    <row r="6838" spans="1:19">
      <c r="A6838" t="s">
        <v>16418</v>
      </c>
      <c r="B6838" t="s">
        <v>2494</v>
      </c>
      <c r="C6838" t="s">
        <v>53</v>
      </c>
      <c r="D6838" t="s">
        <v>30</v>
      </c>
      <c r="E6838">
        <v>318.5</v>
      </c>
      <c r="F6838" t="s">
        <v>23</v>
      </c>
      <c r="G6838" t="s">
        <v>24</v>
      </c>
      <c r="H6838">
        <v>5.04</v>
      </c>
      <c r="I6838">
        <v>0</v>
      </c>
      <c r="J6838" t="s">
        <v>25</v>
      </c>
      <c r="K6838">
        <v>535252</v>
      </c>
      <c r="L6838">
        <v>55</v>
      </c>
      <c r="M6838">
        <v>1</v>
      </c>
      <c r="N6838">
        <v>0</v>
      </c>
      <c r="O6838">
        <v>0</v>
      </c>
      <c r="P6838">
        <v>0</v>
      </c>
      <c r="Q6838">
        <v>1</v>
      </c>
      <c r="R6838" t="s">
        <v>16419</v>
      </c>
    </row>
    <row r="6839" spans="1:19">
      <c r="A6839" t="s">
        <v>16420</v>
      </c>
      <c r="B6839" t="s">
        <v>13122</v>
      </c>
      <c r="C6839" t="s">
        <v>21</v>
      </c>
      <c r="D6839" t="s">
        <v>30</v>
      </c>
      <c r="E6839">
        <v>455.45</v>
      </c>
      <c r="F6839" t="s">
        <v>23</v>
      </c>
      <c r="G6839" t="s">
        <v>24</v>
      </c>
      <c r="H6839">
        <v>3.25</v>
      </c>
      <c r="I6839">
        <v>0</v>
      </c>
      <c r="J6839" t="s">
        <v>48</v>
      </c>
      <c r="K6839">
        <v>410329</v>
      </c>
      <c r="L6839">
        <v>23</v>
      </c>
      <c r="M6839">
        <v>0</v>
      </c>
      <c r="N6839">
        <v>0</v>
      </c>
      <c r="O6839">
        <v>0</v>
      </c>
      <c r="P6839">
        <v>0</v>
      </c>
      <c r="Q6839">
        <v>0</v>
      </c>
      <c r="R6839" t="s">
        <v>16421</v>
      </c>
    </row>
    <row r="6840" spans="1:19">
      <c r="A6840" t="s">
        <v>16422</v>
      </c>
      <c r="B6840" t="s">
        <v>12517</v>
      </c>
      <c r="C6840" t="s">
        <v>128</v>
      </c>
      <c r="D6840" t="s">
        <v>70</v>
      </c>
      <c r="E6840">
        <v>369.85</v>
      </c>
      <c r="F6840" t="s">
        <v>23</v>
      </c>
      <c r="G6840" t="s">
        <v>24</v>
      </c>
      <c r="H6840">
        <v>8.2200000000000006</v>
      </c>
      <c r="I6840">
        <v>0</v>
      </c>
      <c r="J6840" t="s">
        <v>48</v>
      </c>
      <c r="K6840">
        <v>511964</v>
      </c>
      <c r="L6840">
        <v>19</v>
      </c>
      <c r="M6840">
        <v>0</v>
      </c>
      <c r="N6840">
        <v>0</v>
      </c>
      <c r="O6840">
        <v>0</v>
      </c>
      <c r="P6840">
        <v>0</v>
      </c>
      <c r="Q6840">
        <v>0</v>
      </c>
      <c r="R6840" t="s">
        <v>16423</v>
      </c>
    </row>
    <row r="6841" spans="1:19">
      <c r="A6841" t="s">
        <v>16424</v>
      </c>
      <c r="B6841" t="s">
        <v>4023</v>
      </c>
      <c r="C6841" t="s">
        <v>95</v>
      </c>
      <c r="D6841" t="s">
        <v>30</v>
      </c>
      <c r="E6841">
        <v>457.33</v>
      </c>
      <c r="F6841" t="s">
        <v>23</v>
      </c>
      <c r="G6841" t="s">
        <v>24</v>
      </c>
      <c r="H6841">
        <v>2.35</v>
      </c>
      <c r="I6841">
        <v>0</v>
      </c>
      <c r="J6841" t="s">
        <v>31</v>
      </c>
      <c r="K6841">
        <v>402797</v>
      </c>
      <c r="L6841">
        <v>21</v>
      </c>
      <c r="M6841">
        <v>0</v>
      </c>
      <c r="N6841">
        <v>0</v>
      </c>
      <c r="O6841">
        <v>0</v>
      </c>
      <c r="P6841">
        <v>0</v>
      </c>
      <c r="Q6841">
        <v>0</v>
      </c>
      <c r="R6841" t="s">
        <v>16425</v>
      </c>
    </row>
    <row r="6842" spans="1:19">
      <c r="A6842" t="s">
        <v>16426</v>
      </c>
      <c r="B6842" t="s">
        <v>8986</v>
      </c>
      <c r="C6842" t="s">
        <v>35</v>
      </c>
      <c r="D6842" t="s">
        <v>30</v>
      </c>
      <c r="E6842">
        <v>723.05</v>
      </c>
      <c r="F6842" t="s">
        <v>55</v>
      </c>
      <c r="G6842" t="s">
        <v>40</v>
      </c>
      <c r="H6842">
        <v>9.5299999999999994</v>
      </c>
      <c r="I6842">
        <v>0</v>
      </c>
      <c r="J6842" t="s">
        <v>31</v>
      </c>
      <c r="K6842">
        <v>483302</v>
      </c>
      <c r="L6842">
        <v>20</v>
      </c>
      <c r="M6842">
        <v>0</v>
      </c>
      <c r="N6842">
        <v>0</v>
      </c>
      <c r="O6842">
        <v>0</v>
      </c>
      <c r="P6842">
        <v>0</v>
      </c>
      <c r="Q6842">
        <v>0</v>
      </c>
      <c r="R6842" t="s">
        <v>16427</v>
      </c>
    </row>
    <row r="6843" spans="1:19">
      <c r="A6843" t="s">
        <v>16428</v>
      </c>
      <c r="B6843" t="s">
        <v>2941</v>
      </c>
      <c r="C6843" t="s">
        <v>44</v>
      </c>
      <c r="D6843" t="s">
        <v>70</v>
      </c>
      <c r="E6843">
        <v>263.27</v>
      </c>
      <c r="F6843" t="s">
        <v>39</v>
      </c>
      <c r="G6843" t="s">
        <v>40</v>
      </c>
      <c r="H6843">
        <v>7.75</v>
      </c>
      <c r="I6843">
        <v>0</v>
      </c>
      <c r="J6843" t="s">
        <v>48</v>
      </c>
      <c r="K6843">
        <v>559500</v>
      </c>
      <c r="L6843">
        <v>45</v>
      </c>
      <c r="M6843">
        <v>0</v>
      </c>
      <c r="N6843">
        <v>1</v>
      </c>
      <c r="O6843">
        <v>0</v>
      </c>
      <c r="P6843">
        <v>0</v>
      </c>
      <c r="Q6843">
        <v>0</v>
      </c>
      <c r="R6843" t="s">
        <v>16429</v>
      </c>
    </row>
    <row r="6844" spans="1:19">
      <c r="A6844" t="s">
        <v>16430</v>
      </c>
      <c r="B6844" t="s">
        <v>1708</v>
      </c>
      <c r="C6844" t="s">
        <v>44</v>
      </c>
      <c r="D6844" t="s">
        <v>70</v>
      </c>
      <c r="E6844">
        <v>382.06</v>
      </c>
      <c r="F6844" t="s">
        <v>23</v>
      </c>
      <c r="G6844" t="s">
        <v>24</v>
      </c>
      <c r="H6844">
        <v>11.96</v>
      </c>
      <c r="I6844">
        <v>0</v>
      </c>
      <c r="J6844" t="s">
        <v>31</v>
      </c>
      <c r="K6844">
        <v>417422</v>
      </c>
      <c r="L6844">
        <v>11</v>
      </c>
      <c r="M6844">
        <v>0</v>
      </c>
      <c r="N6844">
        <v>0</v>
      </c>
      <c r="O6844">
        <v>0</v>
      </c>
      <c r="P6844">
        <v>0</v>
      </c>
      <c r="Q6844">
        <v>0</v>
      </c>
      <c r="R6844" t="s">
        <v>16431</v>
      </c>
    </row>
    <row r="6845" spans="1:19">
      <c r="A6845" t="s">
        <v>16432</v>
      </c>
      <c r="B6845" t="s">
        <v>9677</v>
      </c>
      <c r="C6845" t="s">
        <v>29</v>
      </c>
      <c r="D6845" t="s">
        <v>30</v>
      </c>
      <c r="E6845">
        <v>646</v>
      </c>
      <c r="F6845" t="s">
        <v>39</v>
      </c>
      <c r="G6845" t="s">
        <v>40</v>
      </c>
      <c r="H6845">
        <v>11.02</v>
      </c>
      <c r="I6845">
        <v>0</v>
      </c>
      <c r="J6845" t="s">
        <v>25</v>
      </c>
      <c r="K6845">
        <v>400440</v>
      </c>
      <c r="L6845">
        <v>20</v>
      </c>
      <c r="M6845">
        <v>0</v>
      </c>
      <c r="N6845">
        <v>0</v>
      </c>
      <c r="O6845">
        <v>0</v>
      </c>
      <c r="P6845">
        <v>0</v>
      </c>
      <c r="Q6845">
        <v>0</v>
      </c>
      <c r="R6845" t="s">
        <v>16433</v>
      </c>
    </row>
    <row r="6846" spans="1:19">
      <c r="A6846" t="s">
        <v>16434</v>
      </c>
      <c r="B6846" t="s">
        <v>7952</v>
      </c>
      <c r="C6846" t="s">
        <v>95</v>
      </c>
      <c r="D6846" t="s">
        <v>22</v>
      </c>
      <c r="E6846">
        <v>316.92</v>
      </c>
      <c r="F6846" t="s">
        <v>39</v>
      </c>
      <c r="G6846" t="s">
        <v>24</v>
      </c>
      <c r="H6846">
        <v>10.08</v>
      </c>
      <c r="I6846">
        <v>0</v>
      </c>
      <c r="J6846" t="s">
        <v>31</v>
      </c>
      <c r="K6846">
        <v>498346</v>
      </c>
      <c r="L6846">
        <v>25</v>
      </c>
      <c r="M6846">
        <v>0</v>
      </c>
      <c r="N6846">
        <v>0</v>
      </c>
      <c r="O6846">
        <v>0</v>
      </c>
      <c r="P6846">
        <v>0</v>
      </c>
      <c r="Q6846">
        <v>0</v>
      </c>
      <c r="R6846" t="s">
        <v>16435</v>
      </c>
      <c r="S6846" t="s">
        <v>50</v>
      </c>
    </row>
    <row r="6847" spans="1:19">
      <c r="A6847" t="s">
        <v>16436</v>
      </c>
      <c r="B6847" t="s">
        <v>16437</v>
      </c>
      <c r="C6847" t="s">
        <v>35</v>
      </c>
      <c r="D6847" t="s">
        <v>54</v>
      </c>
      <c r="E6847">
        <v>219.7</v>
      </c>
      <c r="F6847" t="s">
        <v>23</v>
      </c>
      <c r="G6847" t="s">
        <v>24</v>
      </c>
      <c r="H6847">
        <v>18.690000000000001</v>
      </c>
      <c r="I6847">
        <v>0</v>
      </c>
      <c r="J6847" t="s">
        <v>31</v>
      </c>
      <c r="K6847">
        <v>480422</v>
      </c>
      <c r="L6847">
        <v>14</v>
      </c>
      <c r="M6847">
        <v>0</v>
      </c>
      <c r="N6847">
        <v>0</v>
      </c>
      <c r="O6847">
        <v>0</v>
      </c>
      <c r="P6847">
        <v>0</v>
      </c>
      <c r="Q6847">
        <v>0</v>
      </c>
      <c r="R6847" t="s">
        <v>16438</v>
      </c>
    </row>
    <row r="6848" spans="1:19">
      <c r="A6848" t="s">
        <v>16439</v>
      </c>
      <c r="B6848" t="s">
        <v>3541</v>
      </c>
      <c r="C6848" t="s">
        <v>21</v>
      </c>
      <c r="D6848" t="s">
        <v>30</v>
      </c>
      <c r="E6848">
        <v>836.28</v>
      </c>
      <c r="F6848" t="s">
        <v>23</v>
      </c>
      <c r="G6848" t="s">
        <v>24</v>
      </c>
      <c r="H6848">
        <v>2.4</v>
      </c>
      <c r="I6848">
        <v>0</v>
      </c>
      <c r="J6848" t="s">
        <v>25</v>
      </c>
      <c r="K6848">
        <v>476803</v>
      </c>
      <c r="L6848">
        <v>16</v>
      </c>
      <c r="M6848">
        <v>0</v>
      </c>
      <c r="N6848">
        <v>0</v>
      </c>
      <c r="O6848">
        <v>0</v>
      </c>
      <c r="P6848">
        <v>0</v>
      </c>
      <c r="Q6848">
        <v>0</v>
      </c>
      <c r="R6848" t="s">
        <v>16440</v>
      </c>
    </row>
    <row r="6849" spans="1:19">
      <c r="A6849" t="s">
        <v>16441</v>
      </c>
      <c r="B6849" t="s">
        <v>5663</v>
      </c>
      <c r="C6849" t="s">
        <v>29</v>
      </c>
      <c r="D6849" t="s">
        <v>70</v>
      </c>
      <c r="E6849">
        <v>303.70999999999998</v>
      </c>
      <c r="F6849" t="s">
        <v>39</v>
      </c>
      <c r="G6849" t="s">
        <v>40</v>
      </c>
      <c r="H6849">
        <v>4.6500000000000004</v>
      </c>
      <c r="I6849">
        <v>0</v>
      </c>
      <c r="J6849" t="s">
        <v>25</v>
      </c>
      <c r="K6849">
        <v>471436</v>
      </c>
      <c r="L6849">
        <v>11</v>
      </c>
      <c r="M6849">
        <v>0</v>
      </c>
      <c r="N6849">
        <v>0</v>
      </c>
      <c r="O6849">
        <v>0</v>
      </c>
      <c r="P6849">
        <v>0</v>
      </c>
      <c r="Q6849">
        <v>0</v>
      </c>
      <c r="R6849" t="s">
        <v>16442</v>
      </c>
    </row>
    <row r="6850" spans="1:19">
      <c r="A6850" t="s">
        <v>16443</v>
      </c>
      <c r="B6850" t="s">
        <v>16444</v>
      </c>
      <c r="C6850" t="s">
        <v>53</v>
      </c>
      <c r="D6850" t="s">
        <v>54</v>
      </c>
      <c r="E6850">
        <v>592.97</v>
      </c>
      <c r="F6850" t="s">
        <v>39</v>
      </c>
      <c r="G6850" t="s">
        <v>40</v>
      </c>
      <c r="H6850">
        <v>14.28</v>
      </c>
      <c r="I6850">
        <v>0</v>
      </c>
      <c r="J6850" t="s">
        <v>48</v>
      </c>
      <c r="K6850">
        <v>437261</v>
      </c>
      <c r="L6850">
        <v>10</v>
      </c>
      <c r="M6850">
        <v>0</v>
      </c>
      <c r="N6850">
        <v>0</v>
      </c>
      <c r="O6850">
        <v>0</v>
      </c>
      <c r="P6850">
        <v>0</v>
      </c>
      <c r="Q6850">
        <v>0</v>
      </c>
      <c r="R6850" t="s">
        <v>16445</v>
      </c>
    </row>
    <row r="6851" spans="1:19">
      <c r="A6851" t="s">
        <v>16446</v>
      </c>
      <c r="B6851" t="s">
        <v>361</v>
      </c>
      <c r="C6851" t="s">
        <v>44</v>
      </c>
      <c r="D6851" t="s">
        <v>30</v>
      </c>
      <c r="E6851">
        <v>622.23</v>
      </c>
      <c r="F6851" t="s">
        <v>23</v>
      </c>
      <c r="G6851" t="s">
        <v>24</v>
      </c>
      <c r="H6851">
        <v>1.93</v>
      </c>
      <c r="I6851">
        <v>0</v>
      </c>
      <c r="J6851" t="s">
        <v>31</v>
      </c>
      <c r="K6851">
        <v>531185</v>
      </c>
      <c r="L6851">
        <v>23</v>
      </c>
      <c r="M6851">
        <v>0</v>
      </c>
      <c r="N6851">
        <v>0</v>
      </c>
      <c r="O6851">
        <v>0</v>
      </c>
      <c r="P6851">
        <v>0</v>
      </c>
      <c r="Q6851">
        <v>0</v>
      </c>
      <c r="R6851" t="s">
        <v>16447</v>
      </c>
    </row>
    <row r="6852" spans="1:19">
      <c r="A6852" t="s">
        <v>16448</v>
      </c>
      <c r="B6852" t="s">
        <v>1095</v>
      </c>
      <c r="C6852" t="s">
        <v>128</v>
      </c>
      <c r="D6852" t="s">
        <v>30</v>
      </c>
      <c r="E6852">
        <v>225.63</v>
      </c>
      <c r="F6852" t="s">
        <v>23</v>
      </c>
      <c r="G6852" t="s">
        <v>24</v>
      </c>
      <c r="H6852">
        <v>5.79</v>
      </c>
      <c r="I6852">
        <v>0</v>
      </c>
      <c r="J6852" t="s">
        <v>31</v>
      </c>
      <c r="K6852">
        <v>545512</v>
      </c>
      <c r="L6852">
        <v>10</v>
      </c>
      <c r="M6852">
        <v>0</v>
      </c>
      <c r="N6852">
        <v>0</v>
      </c>
      <c r="O6852">
        <v>0</v>
      </c>
      <c r="P6852">
        <v>0</v>
      </c>
      <c r="Q6852">
        <v>0</v>
      </c>
      <c r="R6852" t="s">
        <v>16449</v>
      </c>
    </row>
    <row r="6853" spans="1:19">
      <c r="A6853" t="s">
        <v>16450</v>
      </c>
      <c r="B6853" t="s">
        <v>6955</v>
      </c>
      <c r="C6853" t="s">
        <v>60</v>
      </c>
      <c r="D6853" t="s">
        <v>22</v>
      </c>
      <c r="E6853">
        <v>81.56</v>
      </c>
      <c r="F6853" t="s">
        <v>55</v>
      </c>
      <c r="G6853" t="s">
        <v>40</v>
      </c>
      <c r="H6853">
        <v>3.26</v>
      </c>
      <c r="I6853">
        <v>0</v>
      </c>
      <c r="J6853" t="s">
        <v>31</v>
      </c>
      <c r="K6853">
        <v>477572</v>
      </c>
      <c r="L6853">
        <v>11</v>
      </c>
      <c r="M6853">
        <v>0</v>
      </c>
      <c r="N6853">
        <v>0</v>
      </c>
      <c r="O6853">
        <v>0</v>
      </c>
      <c r="P6853">
        <v>0</v>
      </c>
      <c r="Q6853">
        <v>0</v>
      </c>
      <c r="R6853" t="s">
        <v>16451</v>
      </c>
    </row>
    <row r="6854" spans="1:19">
      <c r="A6854" t="s">
        <v>16452</v>
      </c>
      <c r="B6854" t="s">
        <v>3951</v>
      </c>
      <c r="C6854" t="s">
        <v>35</v>
      </c>
      <c r="D6854" t="s">
        <v>30</v>
      </c>
      <c r="E6854">
        <v>225.1</v>
      </c>
      <c r="F6854" t="s">
        <v>23</v>
      </c>
      <c r="G6854" t="s">
        <v>24</v>
      </c>
      <c r="H6854">
        <v>5.76</v>
      </c>
      <c r="I6854">
        <v>0</v>
      </c>
      <c r="J6854" t="s">
        <v>31</v>
      </c>
      <c r="K6854">
        <v>480502</v>
      </c>
      <c r="L6854">
        <v>15</v>
      </c>
      <c r="M6854">
        <v>0</v>
      </c>
      <c r="N6854">
        <v>0</v>
      </c>
      <c r="O6854">
        <v>0</v>
      </c>
      <c r="P6854">
        <v>0</v>
      </c>
      <c r="Q6854">
        <v>0</v>
      </c>
      <c r="R6854" t="s">
        <v>16453</v>
      </c>
    </row>
    <row r="6855" spans="1:19">
      <c r="A6855" t="s">
        <v>16454</v>
      </c>
      <c r="B6855" t="s">
        <v>12009</v>
      </c>
      <c r="C6855" t="s">
        <v>29</v>
      </c>
      <c r="D6855" t="s">
        <v>30</v>
      </c>
      <c r="E6855">
        <v>1110.01</v>
      </c>
      <c r="F6855" t="s">
        <v>55</v>
      </c>
      <c r="G6855" t="s">
        <v>40</v>
      </c>
      <c r="H6855">
        <v>5.42</v>
      </c>
      <c r="I6855">
        <v>0</v>
      </c>
      <c r="J6855" t="s">
        <v>31</v>
      </c>
      <c r="K6855">
        <v>530190</v>
      </c>
      <c r="L6855">
        <v>44</v>
      </c>
      <c r="M6855">
        <v>0</v>
      </c>
      <c r="N6855">
        <v>1</v>
      </c>
      <c r="O6855">
        <v>0</v>
      </c>
      <c r="P6855">
        <v>0</v>
      </c>
      <c r="Q6855">
        <v>0</v>
      </c>
      <c r="R6855" t="s">
        <v>16455</v>
      </c>
    </row>
    <row r="6856" spans="1:19">
      <c r="A6856" t="s">
        <v>16456</v>
      </c>
      <c r="B6856" t="s">
        <v>2653</v>
      </c>
      <c r="C6856" t="s">
        <v>44</v>
      </c>
      <c r="D6856" t="s">
        <v>30</v>
      </c>
      <c r="E6856">
        <v>657.6</v>
      </c>
      <c r="F6856" t="s">
        <v>23</v>
      </c>
      <c r="G6856" t="s">
        <v>24</v>
      </c>
      <c r="H6856">
        <v>11.05</v>
      </c>
      <c r="I6856">
        <v>0</v>
      </c>
      <c r="J6856" t="s">
        <v>48</v>
      </c>
      <c r="K6856">
        <v>471349</v>
      </c>
      <c r="L6856">
        <v>36</v>
      </c>
      <c r="M6856">
        <v>0</v>
      </c>
      <c r="N6856">
        <v>0</v>
      </c>
      <c r="O6856">
        <v>0</v>
      </c>
      <c r="P6856">
        <v>1</v>
      </c>
      <c r="Q6856">
        <v>0</v>
      </c>
      <c r="R6856" t="s">
        <v>16457</v>
      </c>
    </row>
    <row r="6857" spans="1:19">
      <c r="A6857" t="s">
        <v>16458</v>
      </c>
      <c r="B6857" t="s">
        <v>2320</v>
      </c>
      <c r="C6857" t="s">
        <v>29</v>
      </c>
      <c r="D6857" t="s">
        <v>22</v>
      </c>
      <c r="E6857">
        <v>294.37</v>
      </c>
      <c r="F6857" t="s">
        <v>55</v>
      </c>
      <c r="G6857" t="s">
        <v>40</v>
      </c>
      <c r="H6857">
        <v>3.83</v>
      </c>
      <c r="I6857">
        <v>0</v>
      </c>
      <c r="J6857" t="s">
        <v>25</v>
      </c>
      <c r="K6857">
        <v>517812</v>
      </c>
      <c r="L6857">
        <v>16</v>
      </c>
      <c r="M6857">
        <v>0</v>
      </c>
      <c r="N6857">
        <v>0</v>
      </c>
      <c r="O6857">
        <v>0</v>
      </c>
      <c r="P6857">
        <v>0</v>
      </c>
      <c r="Q6857">
        <v>0</v>
      </c>
      <c r="R6857" t="s">
        <v>16459</v>
      </c>
    </row>
    <row r="6858" spans="1:19">
      <c r="A6858" t="s">
        <v>16460</v>
      </c>
      <c r="B6858" t="s">
        <v>14043</v>
      </c>
      <c r="C6858" t="s">
        <v>29</v>
      </c>
      <c r="D6858" t="s">
        <v>22</v>
      </c>
      <c r="E6858">
        <v>536.66999999999996</v>
      </c>
      <c r="F6858" t="s">
        <v>55</v>
      </c>
      <c r="G6858" t="s">
        <v>40</v>
      </c>
      <c r="H6858">
        <v>11.43</v>
      </c>
      <c r="I6858">
        <v>0</v>
      </c>
      <c r="J6858" t="s">
        <v>25</v>
      </c>
      <c r="K6858">
        <v>426115</v>
      </c>
      <c r="L6858">
        <v>24</v>
      </c>
      <c r="M6858">
        <v>0</v>
      </c>
      <c r="N6858">
        <v>0</v>
      </c>
      <c r="O6858">
        <v>0</v>
      </c>
      <c r="P6858">
        <v>0</v>
      </c>
      <c r="Q6858">
        <v>0</v>
      </c>
      <c r="R6858" t="s">
        <v>16461</v>
      </c>
    </row>
    <row r="6859" spans="1:19">
      <c r="A6859" t="s">
        <v>16462</v>
      </c>
      <c r="B6859" t="s">
        <v>15178</v>
      </c>
      <c r="C6859" t="s">
        <v>44</v>
      </c>
      <c r="D6859" t="s">
        <v>22</v>
      </c>
      <c r="E6859">
        <v>157.69999999999999</v>
      </c>
      <c r="F6859" t="s">
        <v>23</v>
      </c>
      <c r="G6859" t="s">
        <v>24</v>
      </c>
      <c r="H6859">
        <v>3.59</v>
      </c>
      <c r="I6859">
        <v>0</v>
      </c>
      <c r="J6859" t="s">
        <v>25</v>
      </c>
      <c r="K6859">
        <v>474006</v>
      </c>
      <c r="L6859">
        <v>11</v>
      </c>
      <c r="M6859">
        <v>0</v>
      </c>
      <c r="N6859">
        <v>0</v>
      </c>
      <c r="O6859">
        <v>0</v>
      </c>
      <c r="P6859">
        <v>0</v>
      </c>
      <c r="Q6859">
        <v>0</v>
      </c>
      <c r="R6859" t="s">
        <v>16463</v>
      </c>
    </row>
    <row r="6860" spans="1:19">
      <c r="A6860" t="s">
        <v>16464</v>
      </c>
      <c r="B6860" t="s">
        <v>8438</v>
      </c>
      <c r="C6860" t="s">
        <v>121</v>
      </c>
      <c r="D6860" t="s">
        <v>30</v>
      </c>
      <c r="E6860">
        <v>155.57</v>
      </c>
      <c r="F6860" t="s">
        <v>55</v>
      </c>
      <c r="G6860" t="s">
        <v>40</v>
      </c>
      <c r="H6860">
        <v>11.57</v>
      </c>
      <c r="I6860">
        <v>0</v>
      </c>
      <c r="J6860" t="s">
        <v>31</v>
      </c>
      <c r="K6860">
        <v>546979</v>
      </c>
      <c r="L6860">
        <v>11</v>
      </c>
      <c r="M6860">
        <v>0</v>
      </c>
      <c r="N6860">
        <v>0</v>
      </c>
      <c r="O6860">
        <v>0</v>
      </c>
      <c r="P6860">
        <v>0</v>
      </c>
      <c r="Q6860">
        <v>0</v>
      </c>
      <c r="R6860" t="s">
        <v>16465</v>
      </c>
    </row>
    <row r="6861" spans="1:19">
      <c r="A6861" t="s">
        <v>16466</v>
      </c>
      <c r="B6861" t="s">
        <v>6504</v>
      </c>
      <c r="C6861" t="s">
        <v>21</v>
      </c>
      <c r="D6861" t="s">
        <v>30</v>
      </c>
      <c r="E6861">
        <v>334.68</v>
      </c>
      <c r="F6861" t="s">
        <v>23</v>
      </c>
      <c r="G6861" t="s">
        <v>24</v>
      </c>
      <c r="H6861">
        <v>9.6999999999999993</v>
      </c>
      <c r="I6861">
        <v>0</v>
      </c>
      <c r="J6861" t="s">
        <v>48</v>
      </c>
      <c r="K6861">
        <v>526367</v>
      </c>
      <c r="L6861">
        <v>16</v>
      </c>
      <c r="M6861">
        <v>0</v>
      </c>
      <c r="N6861">
        <v>0</v>
      </c>
      <c r="O6861">
        <v>0</v>
      </c>
      <c r="P6861">
        <v>0</v>
      </c>
      <c r="Q6861">
        <v>0</v>
      </c>
      <c r="R6861" t="s">
        <v>16467</v>
      </c>
    </row>
    <row r="6862" spans="1:19">
      <c r="A6862" t="s">
        <v>16468</v>
      </c>
      <c r="B6862" t="s">
        <v>796</v>
      </c>
      <c r="C6862" t="s">
        <v>29</v>
      </c>
      <c r="D6862" t="s">
        <v>54</v>
      </c>
      <c r="E6862">
        <v>205.1</v>
      </c>
      <c r="F6862" t="s">
        <v>23</v>
      </c>
      <c r="G6862" t="s">
        <v>24</v>
      </c>
      <c r="H6862">
        <v>11.31</v>
      </c>
      <c r="I6862">
        <v>0</v>
      </c>
      <c r="J6862" t="s">
        <v>25</v>
      </c>
      <c r="K6862">
        <v>502818</v>
      </c>
      <c r="L6862">
        <v>11</v>
      </c>
      <c r="M6862">
        <v>0</v>
      </c>
      <c r="N6862">
        <v>0</v>
      </c>
      <c r="O6862">
        <v>0</v>
      </c>
      <c r="P6862">
        <v>0</v>
      </c>
      <c r="Q6862">
        <v>0</v>
      </c>
      <c r="R6862" t="s">
        <v>16469</v>
      </c>
    </row>
    <row r="6863" spans="1:19">
      <c r="A6863" t="s">
        <v>16470</v>
      </c>
      <c r="B6863" t="s">
        <v>6512</v>
      </c>
      <c r="C6863" t="s">
        <v>95</v>
      </c>
      <c r="D6863" t="s">
        <v>54</v>
      </c>
      <c r="E6863">
        <v>357.11</v>
      </c>
      <c r="F6863" t="s">
        <v>39</v>
      </c>
      <c r="G6863" t="s">
        <v>24</v>
      </c>
      <c r="H6863">
        <v>18.77</v>
      </c>
      <c r="I6863">
        <v>0</v>
      </c>
      <c r="J6863" t="s">
        <v>48</v>
      </c>
      <c r="K6863">
        <v>480131</v>
      </c>
      <c r="L6863">
        <v>22</v>
      </c>
      <c r="M6863">
        <v>0</v>
      </c>
      <c r="N6863">
        <v>0</v>
      </c>
      <c r="O6863">
        <v>0</v>
      </c>
      <c r="P6863">
        <v>0</v>
      </c>
      <c r="Q6863">
        <v>0</v>
      </c>
      <c r="R6863" t="s">
        <v>16471</v>
      </c>
      <c r="S6863" t="s">
        <v>50</v>
      </c>
    </row>
    <row r="6864" spans="1:19">
      <c r="A6864" t="s">
        <v>16472</v>
      </c>
      <c r="B6864" t="s">
        <v>2264</v>
      </c>
      <c r="C6864" t="s">
        <v>21</v>
      </c>
      <c r="D6864" t="s">
        <v>54</v>
      </c>
      <c r="E6864">
        <v>868.59</v>
      </c>
      <c r="F6864" t="s">
        <v>55</v>
      </c>
      <c r="G6864" t="s">
        <v>40</v>
      </c>
      <c r="H6864">
        <v>8.76</v>
      </c>
      <c r="I6864">
        <v>0</v>
      </c>
      <c r="J6864" t="s">
        <v>25</v>
      </c>
      <c r="K6864">
        <v>434368</v>
      </c>
      <c r="L6864">
        <v>47</v>
      </c>
      <c r="M6864">
        <v>0</v>
      </c>
      <c r="N6864">
        <v>1</v>
      </c>
      <c r="O6864">
        <v>0</v>
      </c>
      <c r="P6864">
        <v>0</v>
      </c>
      <c r="Q6864">
        <v>0</v>
      </c>
      <c r="R6864" t="s">
        <v>16473</v>
      </c>
    </row>
    <row r="6865" spans="1:18">
      <c r="A6865" t="s">
        <v>16474</v>
      </c>
      <c r="B6865" t="s">
        <v>6641</v>
      </c>
      <c r="C6865" t="s">
        <v>35</v>
      </c>
      <c r="D6865" t="s">
        <v>70</v>
      </c>
      <c r="E6865">
        <v>355.62</v>
      </c>
      <c r="F6865" t="s">
        <v>23</v>
      </c>
      <c r="G6865" t="s">
        <v>24</v>
      </c>
      <c r="H6865">
        <v>10.97</v>
      </c>
      <c r="I6865">
        <v>0</v>
      </c>
      <c r="J6865" t="s">
        <v>25</v>
      </c>
      <c r="K6865">
        <v>488575</v>
      </c>
      <c r="L6865">
        <v>15</v>
      </c>
      <c r="M6865">
        <v>0</v>
      </c>
      <c r="N6865">
        <v>0</v>
      </c>
      <c r="O6865">
        <v>0</v>
      </c>
      <c r="P6865">
        <v>0</v>
      </c>
      <c r="Q6865">
        <v>0</v>
      </c>
      <c r="R6865" t="s">
        <v>16475</v>
      </c>
    </row>
    <row r="6866" spans="1:18">
      <c r="A6866" t="s">
        <v>16476</v>
      </c>
      <c r="B6866" t="s">
        <v>8808</v>
      </c>
      <c r="C6866" t="s">
        <v>60</v>
      </c>
      <c r="D6866" t="s">
        <v>22</v>
      </c>
      <c r="E6866">
        <v>1036.04</v>
      </c>
      <c r="F6866" t="s">
        <v>23</v>
      </c>
      <c r="G6866" t="s">
        <v>24</v>
      </c>
      <c r="H6866">
        <v>2.68</v>
      </c>
      <c r="I6866">
        <v>0</v>
      </c>
      <c r="J6866" t="s">
        <v>48</v>
      </c>
      <c r="K6866">
        <v>507117</v>
      </c>
      <c r="L6866">
        <v>38</v>
      </c>
      <c r="M6866">
        <v>0</v>
      </c>
      <c r="N6866">
        <v>1</v>
      </c>
      <c r="O6866">
        <v>0</v>
      </c>
      <c r="P6866">
        <v>0</v>
      </c>
      <c r="Q6866">
        <v>0</v>
      </c>
      <c r="R6866" t="s">
        <v>16477</v>
      </c>
    </row>
    <row r="6867" spans="1:18">
      <c r="A6867" t="s">
        <v>16478</v>
      </c>
      <c r="B6867" t="s">
        <v>6300</v>
      </c>
      <c r="C6867" t="s">
        <v>128</v>
      </c>
      <c r="D6867" t="s">
        <v>70</v>
      </c>
      <c r="E6867">
        <v>462.71</v>
      </c>
      <c r="F6867" t="s">
        <v>23</v>
      </c>
      <c r="G6867" t="s">
        <v>24</v>
      </c>
      <c r="H6867">
        <v>3.27</v>
      </c>
      <c r="I6867">
        <v>0</v>
      </c>
      <c r="J6867" t="s">
        <v>48</v>
      </c>
      <c r="K6867">
        <v>487650</v>
      </c>
      <c r="L6867">
        <v>25</v>
      </c>
      <c r="M6867">
        <v>0</v>
      </c>
      <c r="N6867">
        <v>0</v>
      </c>
      <c r="O6867">
        <v>0</v>
      </c>
      <c r="P6867">
        <v>0</v>
      </c>
      <c r="Q6867">
        <v>0</v>
      </c>
      <c r="R6867" t="s">
        <v>16479</v>
      </c>
    </row>
    <row r="6868" spans="1:18">
      <c r="A6868" t="s">
        <v>16480</v>
      </c>
      <c r="B6868" t="s">
        <v>3600</v>
      </c>
      <c r="C6868" t="s">
        <v>21</v>
      </c>
      <c r="D6868" t="s">
        <v>30</v>
      </c>
      <c r="E6868">
        <v>605.9</v>
      </c>
      <c r="F6868" t="s">
        <v>23</v>
      </c>
      <c r="G6868" t="s">
        <v>24</v>
      </c>
      <c r="H6868">
        <v>1.3</v>
      </c>
      <c r="I6868">
        <v>0</v>
      </c>
      <c r="J6868" t="s">
        <v>25</v>
      </c>
      <c r="K6868">
        <v>536561</v>
      </c>
      <c r="L6868">
        <v>30</v>
      </c>
      <c r="M6868">
        <v>0</v>
      </c>
      <c r="N6868">
        <v>0</v>
      </c>
      <c r="O6868">
        <v>0</v>
      </c>
      <c r="P6868">
        <v>1</v>
      </c>
      <c r="Q6868">
        <v>0</v>
      </c>
      <c r="R6868" t="s">
        <v>16481</v>
      </c>
    </row>
    <row r="6869" spans="1:18">
      <c r="A6869" t="s">
        <v>16482</v>
      </c>
      <c r="B6869" t="s">
        <v>16483</v>
      </c>
      <c r="C6869" t="s">
        <v>44</v>
      </c>
      <c r="D6869" t="s">
        <v>70</v>
      </c>
      <c r="E6869">
        <v>970.62</v>
      </c>
      <c r="F6869" t="s">
        <v>55</v>
      </c>
      <c r="G6869" t="s">
        <v>40</v>
      </c>
      <c r="H6869">
        <v>2.84</v>
      </c>
      <c r="I6869">
        <v>0</v>
      </c>
      <c r="J6869" t="s">
        <v>48</v>
      </c>
      <c r="K6869">
        <v>517448</v>
      </c>
      <c r="L6869">
        <v>38</v>
      </c>
      <c r="M6869">
        <v>0</v>
      </c>
      <c r="N6869">
        <v>0</v>
      </c>
      <c r="O6869">
        <v>0</v>
      </c>
      <c r="P6869">
        <v>1</v>
      </c>
      <c r="Q6869">
        <v>0</v>
      </c>
      <c r="R6869" t="s">
        <v>16484</v>
      </c>
    </row>
    <row r="6870" spans="1:18">
      <c r="A6870" t="s">
        <v>16485</v>
      </c>
      <c r="B6870" t="s">
        <v>352</v>
      </c>
      <c r="C6870" t="s">
        <v>29</v>
      </c>
      <c r="D6870" t="s">
        <v>30</v>
      </c>
      <c r="E6870">
        <v>494.78</v>
      </c>
      <c r="F6870" t="s">
        <v>23</v>
      </c>
      <c r="G6870" t="s">
        <v>24</v>
      </c>
      <c r="H6870">
        <v>7.63</v>
      </c>
      <c r="I6870">
        <v>0</v>
      </c>
      <c r="J6870" t="s">
        <v>25</v>
      </c>
      <c r="K6870">
        <v>558236</v>
      </c>
      <c r="L6870">
        <v>20</v>
      </c>
      <c r="M6870">
        <v>0</v>
      </c>
      <c r="N6870">
        <v>0</v>
      </c>
      <c r="O6870">
        <v>0</v>
      </c>
      <c r="P6870">
        <v>0</v>
      </c>
      <c r="Q6870">
        <v>0</v>
      </c>
      <c r="R6870" t="s">
        <v>16486</v>
      </c>
    </row>
    <row r="6871" spans="1:18">
      <c r="A6871" t="s">
        <v>16487</v>
      </c>
      <c r="B6871" t="s">
        <v>13376</v>
      </c>
      <c r="C6871" t="s">
        <v>128</v>
      </c>
      <c r="D6871" t="s">
        <v>54</v>
      </c>
      <c r="E6871">
        <v>227.95</v>
      </c>
      <c r="F6871" t="s">
        <v>23</v>
      </c>
      <c r="G6871" t="s">
        <v>24</v>
      </c>
      <c r="H6871">
        <v>17</v>
      </c>
      <c r="I6871">
        <v>0</v>
      </c>
      <c r="J6871" t="s">
        <v>31</v>
      </c>
      <c r="K6871">
        <v>490482</v>
      </c>
      <c r="L6871">
        <v>13</v>
      </c>
      <c r="M6871">
        <v>0</v>
      </c>
      <c r="N6871">
        <v>0</v>
      </c>
      <c r="O6871">
        <v>0</v>
      </c>
      <c r="P6871">
        <v>0</v>
      </c>
      <c r="Q6871">
        <v>0</v>
      </c>
      <c r="R6871" t="s">
        <v>16488</v>
      </c>
    </row>
    <row r="6872" spans="1:18">
      <c r="A6872" t="s">
        <v>16489</v>
      </c>
      <c r="B6872" t="s">
        <v>16490</v>
      </c>
      <c r="C6872" t="s">
        <v>21</v>
      </c>
      <c r="D6872" t="s">
        <v>70</v>
      </c>
      <c r="E6872">
        <v>632.49</v>
      </c>
      <c r="F6872" t="s">
        <v>23</v>
      </c>
      <c r="G6872" t="s">
        <v>24</v>
      </c>
      <c r="H6872">
        <v>4.0599999999999996</v>
      </c>
      <c r="I6872">
        <v>0</v>
      </c>
      <c r="J6872" t="s">
        <v>48</v>
      </c>
      <c r="K6872">
        <v>418728</v>
      </c>
      <c r="L6872">
        <v>13</v>
      </c>
      <c r="M6872">
        <v>0</v>
      </c>
      <c r="N6872">
        <v>0</v>
      </c>
      <c r="O6872">
        <v>0</v>
      </c>
      <c r="P6872">
        <v>0</v>
      </c>
      <c r="Q6872">
        <v>0</v>
      </c>
      <c r="R6872" t="s">
        <v>16491</v>
      </c>
    </row>
    <row r="6873" spans="1:18">
      <c r="A6873" t="s">
        <v>16492</v>
      </c>
      <c r="B6873" t="s">
        <v>9947</v>
      </c>
      <c r="C6873" t="s">
        <v>95</v>
      </c>
      <c r="D6873" t="s">
        <v>70</v>
      </c>
      <c r="E6873">
        <v>144.01</v>
      </c>
      <c r="F6873" t="s">
        <v>39</v>
      </c>
      <c r="G6873" t="s">
        <v>40</v>
      </c>
      <c r="H6873">
        <v>2.16</v>
      </c>
      <c r="I6873">
        <v>0</v>
      </c>
      <c r="J6873" t="s">
        <v>25</v>
      </c>
      <c r="K6873">
        <v>400709</v>
      </c>
      <c r="L6873">
        <v>19</v>
      </c>
      <c r="M6873">
        <v>0</v>
      </c>
      <c r="N6873">
        <v>0</v>
      </c>
      <c r="O6873">
        <v>0</v>
      </c>
      <c r="P6873">
        <v>0</v>
      </c>
      <c r="Q6873">
        <v>0</v>
      </c>
      <c r="R6873" t="s">
        <v>16493</v>
      </c>
    </row>
    <row r="6874" spans="1:18">
      <c r="A6874" t="s">
        <v>16494</v>
      </c>
      <c r="B6874" t="s">
        <v>3256</v>
      </c>
      <c r="C6874" t="s">
        <v>35</v>
      </c>
      <c r="D6874" t="s">
        <v>54</v>
      </c>
      <c r="E6874">
        <v>229.03</v>
      </c>
      <c r="F6874" t="s">
        <v>55</v>
      </c>
      <c r="G6874" t="s">
        <v>40</v>
      </c>
      <c r="H6874">
        <v>12.9</v>
      </c>
      <c r="I6874">
        <v>0</v>
      </c>
      <c r="J6874" t="s">
        <v>144</v>
      </c>
      <c r="K6874">
        <v>494645</v>
      </c>
      <c r="L6874">
        <v>20</v>
      </c>
      <c r="M6874">
        <v>0</v>
      </c>
      <c r="N6874">
        <v>0</v>
      </c>
      <c r="O6874">
        <v>0</v>
      </c>
      <c r="P6874">
        <v>0</v>
      </c>
      <c r="Q6874">
        <v>0</v>
      </c>
      <c r="R6874" t="s">
        <v>16495</v>
      </c>
    </row>
    <row r="6875" spans="1:18">
      <c r="A6875" t="s">
        <v>16496</v>
      </c>
      <c r="B6875" t="s">
        <v>6271</v>
      </c>
      <c r="C6875" t="s">
        <v>29</v>
      </c>
      <c r="D6875" t="s">
        <v>30</v>
      </c>
      <c r="E6875">
        <v>874.91</v>
      </c>
      <c r="F6875" t="s">
        <v>23</v>
      </c>
      <c r="G6875" t="s">
        <v>24</v>
      </c>
      <c r="H6875">
        <v>9.5500000000000007</v>
      </c>
      <c r="I6875">
        <v>0</v>
      </c>
      <c r="J6875" t="s">
        <v>144</v>
      </c>
      <c r="K6875">
        <v>550020</v>
      </c>
      <c r="L6875">
        <v>47</v>
      </c>
      <c r="M6875">
        <v>0</v>
      </c>
      <c r="N6875">
        <v>1</v>
      </c>
      <c r="O6875">
        <v>0</v>
      </c>
      <c r="P6875">
        <v>0</v>
      </c>
      <c r="Q6875">
        <v>0</v>
      </c>
      <c r="R6875" t="s">
        <v>16497</v>
      </c>
    </row>
    <row r="6876" spans="1:18">
      <c r="A6876" t="s">
        <v>16498</v>
      </c>
      <c r="B6876" t="s">
        <v>4712</v>
      </c>
      <c r="C6876" t="s">
        <v>128</v>
      </c>
      <c r="D6876" t="s">
        <v>30</v>
      </c>
      <c r="E6876">
        <v>476.8</v>
      </c>
      <c r="F6876" t="s">
        <v>23</v>
      </c>
      <c r="G6876" t="s">
        <v>24</v>
      </c>
      <c r="H6876">
        <v>6.79</v>
      </c>
      <c r="I6876">
        <v>0</v>
      </c>
      <c r="J6876" t="s">
        <v>48</v>
      </c>
      <c r="K6876">
        <v>418717</v>
      </c>
      <c r="L6876">
        <v>18</v>
      </c>
      <c r="M6876">
        <v>0</v>
      </c>
      <c r="N6876">
        <v>0</v>
      </c>
      <c r="O6876">
        <v>0</v>
      </c>
      <c r="P6876">
        <v>0</v>
      </c>
      <c r="Q6876">
        <v>0</v>
      </c>
      <c r="R6876" t="s">
        <v>16499</v>
      </c>
    </row>
    <row r="6877" spans="1:18">
      <c r="A6877" t="s">
        <v>16500</v>
      </c>
      <c r="B6877" t="s">
        <v>114</v>
      </c>
      <c r="C6877" t="s">
        <v>44</v>
      </c>
      <c r="D6877" t="s">
        <v>70</v>
      </c>
      <c r="E6877">
        <v>705.85</v>
      </c>
      <c r="F6877" t="s">
        <v>23</v>
      </c>
      <c r="G6877" t="s">
        <v>24</v>
      </c>
      <c r="H6877">
        <v>3.12</v>
      </c>
      <c r="I6877">
        <v>0</v>
      </c>
      <c r="J6877" t="s">
        <v>48</v>
      </c>
      <c r="K6877">
        <v>473278</v>
      </c>
      <c r="L6877">
        <v>22</v>
      </c>
      <c r="M6877">
        <v>0</v>
      </c>
      <c r="N6877">
        <v>0</v>
      </c>
      <c r="O6877">
        <v>0</v>
      </c>
      <c r="P6877">
        <v>0</v>
      </c>
      <c r="Q6877">
        <v>0</v>
      </c>
      <c r="R6877" t="s">
        <v>16501</v>
      </c>
    </row>
    <row r="6878" spans="1:18">
      <c r="A6878" t="s">
        <v>16502</v>
      </c>
      <c r="B6878" t="s">
        <v>10599</v>
      </c>
      <c r="C6878" t="s">
        <v>44</v>
      </c>
      <c r="D6878" t="s">
        <v>54</v>
      </c>
      <c r="E6878">
        <v>1066.3399999999999</v>
      </c>
      <c r="F6878" t="s">
        <v>39</v>
      </c>
      <c r="G6878" t="s">
        <v>40</v>
      </c>
      <c r="H6878">
        <v>9.93</v>
      </c>
      <c r="I6878">
        <v>0</v>
      </c>
      <c r="J6878" t="s">
        <v>48</v>
      </c>
      <c r="K6878">
        <v>559638</v>
      </c>
      <c r="L6878">
        <v>13</v>
      </c>
      <c r="M6878">
        <v>0</v>
      </c>
      <c r="N6878">
        <v>0</v>
      </c>
      <c r="O6878">
        <v>0</v>
      </c>
      <c r="P6878">
        <v>0</v>
      </c>
      <c r="Q6878">
        <v>0</v>
      </c>
      <c r="R6878" t="s">
        <v>16503</v>
      </c>
    </row>
    <row r="6879" spans="1:18">
      <c r="A6879" t="s">
        <v>16504</v>
      </c>
      <c r="B6879" t="s">
        <v>9559</v>
      </c>
      <c r="C6879" t="s">
        <v>121</v>
      </c>
      <c r="D6879" t="s">
        <v>30</v>
      </c>
      <c r="E6879">
        <v>210.28</v>
      </c>
      <c r="F6879" t="s">
        <v>55</v>
      </c>
      <c r="G6879" t="s">
        <v>40</v>
      </c>
      <c r="H6879">
        <v>2.11</v>
      </c>
      <c r="I6879">
        <v>0</v>
      </c>
      <c r="J6879" t="s">
        <v>31</v>
      </c>
      <c r="K6879">
        <v>473258</v>
      </c>
      <c r="L6879">
        <v>19</v>
      </c>
      <c r="M6879">
        <v>0</v>
      </c>
      <c r="N6879">
        <v>0</v>
      </c>
      <c r="O6879">
        <v>0</v>
      </c>
      <c r="P6879">
        <v>0</v>
      </c>
      <c r="Q6879">
        <v>0</v>
      </c>
      <c r="R6879" t="s">
        <v>16505</v>
      </c>
    </row>
    <row r="6880" spans="1:18">
      <c r="A6880" t="s">
        <v>16506</v>
      </c>
      <c r="B6880" t="s">
        <v>6014</v>
      </c>
      <c r="C6880" t="s">
        <v>121</v>
      </c>
      <c r="D6880" t="s">
        <v>30</v>
      </c>
      <c r="E6880">
        <v>430.78</v>
      </c>
      <c r="F6880" t="s">
        <v>23</v>
      </c>
      <c r="G6880" t="s">
        <v>24</v>
      </c>
      <c r="H6880">
        <v>2.0499999999999998</v>
      </c>
      <c r="I6880">
        <v>0</v>
      </c>
      <c r="J6880" t="s">
        <v>31</v>
      </c>
      <c r="K6880">
        <v>465791</v>
      </c>
      <c r="L6880">
        <v>15</v>
      </c>
      <c r="M6880">
        <v>0</v>
      </c>
      <c r="N6880">
        <v>0</v>
      </c>
      <c r="O6880">
        <v>0</v>
      </c>
      <c r="P6880">
        <v>0</v>
      </c>
      <c r="Q6880">
        <v>0</v>
      </c>
      <c r="R6880" t="s">
        <v>16507</v>
      </c>
    </row>
    <row r="6881" spans="1:19">
      <c r="A6881" t="s">
        <v>16508</v>
      </c>
      <c r="B6881" t="s">
        <v>9299</v>
      </c>
      <c r="C6881" t="s">
        <v>29</v>
      </c>
      <c r="D6881" t="s">
        <v>30</v>
      </c>
      <c r="E6881">
        <v>379.08</v>
      </c>
      <c r="F6881" t="s">
        <v>23</v>
      </c>
      <c r="G6881" t="s">
        <v>24</v>
      </c>
      <c r="H6881">
        <v>5.08</v>
      </c>
      <c r="I6881">
        <v>0</v>
      </c>
      <c r="J6881" t="s">
        <v>25</v>
      </c>
      <c r="K6881">
        <v>536894</v>
      </c>
      <c r="L6881">
        <v>24</v>
      </c>
      <c r="M6881">
        <v>0</v>
      </c>
      <c r="N6881">
        <v>0</v>
      </c>
      <c r="O6881">
        <v>0</v>
      </c>
      <c r="P6881">
        <v>0</v>
      </c>
      <c r="Q6881">
        <v>0</v>
      </c>
      <c r="R6881" t="s">
        <v>16509</v>
      </c>
    </row>
    <row r="6882" spans="1:19">
      <c r="A6882" t="s">
        <v>16510</v>
      </c>
      <c r="B6882" t="s">
        <v>623</v>
      </c>
      <c r="C6882" t="s">
        <v>29</v>
      </c>
      <c r="D6882" t="s">
        <v>54</v>
      </c>
      <c r="E6882">
        <v>602.07000000000005</v>
      </c>
      <c r="F6882" t="s">
        <v>23</v>
      </c>
      <c r="G6882" t="s">
        <v>24</v>
      </c>
      <c r="H6882">
        <v>16.600000000000001</v>
      </c>
      <c r="I6882">
        <v>0</v>
      </c>
      <c r="J6882" t="s">
        <v>144</v>
      </c>
      <c r="K6882">
        <v>459587</v>
      </c>
      <c r="L6882">
        <v>18</v>
      </c>
      <c r="M6882">
        <v>0</v>
      </c>
      <c r="N6882">
        <v>0</v>
      </c>
      <c r="O6882">
        <v>0</v>
      </c>
      <c r="P6882">
        <v>0</v>
      </c>
      <c r="Q6882">
        <v>0</v>
      </c>
      <c r="R6882" t="s">
        <v>16511</v>
      </c>
    </row>
    <row r="6883" spans="1:19">
      <c r="A6883" t="s">
        <v>16512</v>
      </c>
      <c r="B6883" t="s">
        <v>3111</v>
      </c>
      <c r="C6883" t="s">
        <v>44</v>
      </c>
      <c r="D6883" t="s">
        <v>30</v>
      </c>
      <c r="E6883">
        <v>174.94</v>
      </c>
      <c r="F6883" t="s">
        <v>23</v>
      </c>
      <c r="G6883" t="s">
        <v>24</v>
      </c>
      <c r="H6883">
        <v>4.6399999999999997</v>
      </c>
      <c r="I6883">
        <v>0</v>
      </c>
      <c r="J6883" t="s">
        <v>25</v>
      </c>
      <c r="K6883">
        <v>446771</v>
      </c>
      <c r="L6883">
        <v>22</v>
      </c>
      <c r="M6883">
        <v>0</v>
      </c>
      <c r="N6883">
        <v>0</v>
      </c>
      <c r="O6883">
        <v>0</v>
      </c>
      <c r="P6883">
        <v>0</v>
      </c>
      <c r="Q6883">
        <v>0</v>
      </c>
      <c r="R6883" t="s">
        <v>16513</v>
      </c>
    </row>
    <row r="6884" spans="1:19">
      <c r="A6884" t="s">
        <v>16514</v>
      </c>
      <c r="B6884" t="s">
        <v>6805</v>
      </c>
      <c r="C6884" t="s">
        <v>44</v>
      </c>
      <c r="D6884" t="s">
        <v>30</v>
      </c>
      <c r="E6884">
        <v>654.54</v>
      </c>
      <c r="F6884" t="s">
        <v>55</v>
      </c>
      <c r="G6884" t="s">
        <v>40</v>
      </c>
      <c r="H6884">
        <v>3.71</v>
      </c>
      <c r="I6884">
        <v>0</v>
      </c>
      <c r="J6884" t="s">
        <v>48</v>
      </c>
      <c r="K6884">
        <v>494996</v>
      </c>
      <c r="L6884">
        <v>15</v>
      </c>
      <c r="M6884">
        <v>0</v>
      </c>
      <c r="N6884">
        <v>0</v>
      </c>
      <c r="O6884">
        <v>0</v>
      </c>
      <c r="P6884">
        <v>0</v>
      </c>
      <c r="Q6884">
        <v>0</v>
      </c>
      <c r="R6884" t="s">
        <v>16515</v>
      </c>
    </row>
    <row r="6885" spans="1:19">
      <c r="A6885" t="s">
        <v>16516</v>
      </c>
      <c r="B6885" t="s">
        <v>16517</v>
      </c>
      <c r="C6885" t="s">
        <v>121</v>
      </c>
      <c r="D6885" t="s">
        <v>70</v>
      </c>
      <c r="E6885">
        <v>477.42</v>
      </c>
      <c r="F6885" t="s">
        <v>23</v>
      </c>
      <c r="G6885" t="s">
        <v>24</v>
      </c>
      <c r="H6885">
        <v>11.82</v>
      </c>
      <c r="I6885">
        <v>0</v>
      </c>
      <c r="J6885" t="s">
        <v>31</v>
      </c>
      <c r="K6885">
        <v>438633</v>
      </c>
      <c r="L6885">
        <v>37</v>
      </c>
      <c r="M6885">
        <v>0</v>
      </c>
      <c r="N6885">
        <v>0</v>
      </c>
      <c r="O6885">
        <v>0</v>
      </c>
      <c r="P6885">
        <v>1</v>
      </c>
      <c r="Q6885">
        <v>0</v>
      </c>
      <c r="R6885" t="s">
        <v>16518</v>
      </c>
    </row>
    <row r="6886" spans="1:19">
      <c r="A6886" t="s">
        <v>16519</v>
      </c>
      <c r="B6886" t="s">
        <v>5984</v>
      </c>
      <c r="C6886" t="s">
        <v>21</v>
      </c>
      <c r="D6886" t="s">
        <v>70</v>
      </c>
      <c r="E6886">
        <v>216.11</v>
      </c>
      <c r="F6886" t="s">
        <v>23</v>
      </c>
      <c r="G6886" t="s">
        <v>24</v>
      </c>
      <c r="H6886">
        <v>5.77</v>
      </c>
      <c r="I6886">
        <v>0</v>
      </c>
      <c r="J6886" t="s">
        <v>31</v>
      </c>
      <c r="K6886">
        <v>417408</v>
      </c>
      <c r="L6886">
        <v>20</v>
      </c>
      <c r="M6886">
        <v>0</v>
      </c>
      <c r="N6886">
        <v>0</v>
      </c>
      <c r="O6886">
        <v>0</v>
      </c>
      <c r="P6886">
        <v>0</v>
      </c>
      <c r="Q6886">
        <v>0</v>
      </c>
      <c r="R6886" t="s">
        <v>16520</v>
      </c>
    </row>
    <row r="6887" spans="1:19">
      <c r="A6887" t="s">
        <v>16521</v>
      </c>
      <c r="B6887" t="s">
        <v>7522</v>
      </c>
      <c r="C6887" t="s">
        <v>44</v>
      </c>
      <c r="D6887" t="s">
        <v>70</v>
      </c>
      <c r="E6887">
        <v>814.53</v>
      </c>
      <c r="F6887" t="s">
        <v>23</v>
      </c>
      <c r="G6887" t="s">
        <v>24</v>
      </c>
      <c r="H6887">
        <v>11.28</v>
      </c>
      <c r="I6887">
        <v>0</v>
      </c>
      <c r="J6887" t="s">
        <v>31</v>
      </c>
      <c r="K6887">
        <v>537492</v>
      </c>
      <c r="L6887">
        <v>15</v>
      </c>
      <c r="M6887">
        <v>0</v>
      </c>
      <c r="N6887">
        <v>0</v>
      </c>
      <c r="O6887">
        <v>0</v>
      </c>
      <c r="P6887">
        <v>0</v>
      </c>
      <c r="Q6887">
        <v>0</v>
      </c>
      <c r="R6887" t="s">
        <v>16522</v>
      </c>
    </row>
    <row r="6888" spans="1:19">
      <c r="A6888" t="s">
        <v>16523</v>
      </c>
      <c r="B6888" t="s">
        <v>16524</v>
      </c>
      <c r="C6888" t="s">
        <v>44</v>
      </c>
      <c r="D6888" t="s">
        <v>22</v>
      </c>
      <c r="E6888">
        <v>507.49</v>
      </c>
      <c r="F6888" t="s">
        <v>23</v>
      </c>
      <c r="G6888" t="s">
        <v>24</v>
      </c>
      <c r="H6888">
        <v>1.1000000000000001</v>
      </c>
      <c r="I6888">
        <v>0</v>
      </c>
      <c r="J6888" t="s">
        <v>31</v>
      </c>
      <c r="K6888">
        <v>544399</v>
      </c>
      <c r="L6888">
        <v>10</v>
      </c>
      <c r="M6888">
        <v>0</v>
      </c>
      <c r="N6888">
        <v>0</v>
      </c>
      <c r="O6888">
        <v>0</v>
      </c>
      <c r="P6888">
        <v>0</v>
      </c>
      <c r="Q6888">
        <v>0</v>
      </c>
      <c r="R6888" t="s">
        <v>16525</v>
      </c>
    </row>
    <row r="6889" spans="1:19">
      <c r="A6889" t="s">
        <v>16526</v>
      </c>
      <c r="B6889" t="s">
        <v>7770</v>
      </c>
      <c r="C6889" t="s">
        <v>128</v>
      </c>
      <c r="D6889" t="s">
        <v>54</v>
      </c>
      <c r="E6889">
        <v>337.06</v>
      </c>
      <c r="F6889" t="s">
        <v>23</v>
      </c>
      <c r="G6889" t="s">
        <v>24</v>
      </c>
      <c r="H6889">
        <v>8.8800000000000008</v>
      </c>
      <c r="I6889">
        <v>0</v>
      </c>
      <c r="J6889" t="s">
        <v>25</v>
      </c>
      <c r="K6889">
        <v>511094</v>
      </c>
      <c r="L6889">
        <v>21</v>
      </c>
      <c r="M6889">
        <v>0</v>
      </c>
      <c r="N6889">
        <v>0</v>
      </c>
      <c r="O6889">
        <v>0</v>
      </c>
      <c r="P6889">
        <v>0</v>
      </c>
      <c r="Q6889">
        <v>0</v>
      </c>
      <c r="R6889" t="s">
        <v>16527</v>
      </c>
    </row>
    <row r="6890" spans="1:19">
      <c r="A6890" t="s">
        <v>16528</v>
      </c>
      <c r="B6890" t="s">
        <v>7093</v>
      </c>
      <c r="C6890" t="s">
        <v>53</v>
      </c>
      <c r="D6890" t="s">
        <v>54</v>
      </c>
      <c r="E6890">
        <v>255.92</v>
      </c>
      <c r="F6890" t="s">
        <v>23</v>
      </c>
      <c r="G6890" t="s">
        <v>24</v>
      </c>
      <c r="H6890">
        <v>18.510000000000002</v>
      </c>
      <c r="I6890">
        <v>0</v>
      </c>
      <c r="J6890" t="s">
        <v>25</v>
      </c>
      <c r="K6890">
        <v>512586</v>
      </c>
      <c r="L6890">
        <v>46</v>
      </c>
      <c r="M6890">
        <v>0</v>
      </c>
      <c r="N6890">
        <v>1</v>
      </c>
      <c r="O6890">
        <v>0</v>
      </c>
      <c r="P6890">
        <v>0</v>
      </c>
      <c r="Q6890">
        <v>0</v>
      </c>
      <c r="R6890" t="s">
        <v>16529</v>
      </c>
    </row>
    <row r="6891" spans="1:19">
      <c r="A6891" t="s">
        <v>16530</v>
      </c>
      <c r="B6891" t="s">
        <v>787</v>
      </c>
      <c r="C6891" t="s">
        <v>21</v>
      </c>
      <c r="D6891" t="s">
        <v>30</v>
      </c>
      <c r="E6891">
        <v>236.58</v>
      </c>
      <c r="F6891" t="s">
        <v>23</v>
      </c>
      <c r="G6891" t="s">
        <v>24</v>
      </c>
      <c r="H6891">
        <v>8.7200000000000006</v>
      </c>
      <c r="I6891">
        <v>0</v>
      </c>
      <c r="J6891" t="s">
        <v>25</v>
      </c>
      <c r="K6891">
        <v>465203</v>
      </c>
      <c r="L6891">
        <v>16</v>
      </c>
      <c r="M6891">
        <v>0</v>
      </c>
      <c r="N6891">
        <v>0</v>
      </c>
      <c r="O6891">
        <v>0</v>
      </c>
      <c r="P6891">
        <v>0</v>
      </c>
      <c r="Q6891">
        <v>0</v>
      </c>
      <c r="R6891" t="s">
        <v>16531</v>
      </c>
    </row>
    <row r="6892" spans="1:19">
      <c r="A6892" t="s">
        <v>16532</v>
      </c>
      <c r="B6892" t="s">
        <v>1326</v>
      </c>
      <c r="C6892" t="s">
        <v>29</v>
      </c>
      <c r="D6892" t="s">
        <v>22</v>
      </c>
      <c r="E6892">
        <v>769.66</v>
      </c>
      <c r="F6892" t="s">
        <v>23</v>
      </c>
      <c r="G6892" t="s">
        <v>24</v>
      </c>
      <c r="H6892">
        <v>4.2699999999999996</v>
      </c>
      <c r="I6892">
        <v>0</v>
      </c>
      <c r="J6892" t="s">
        <v>144</v>
      </c>
      <c r="K6892">
        <v>428530</v>
      </c>
      <c r="L6892">
        <v>16</v>
      </c>
      <c r="M6892">
        <v>0</v>
      </c>
      <c r="N6892">
        <v>0</v>
      </c>
      <c r="O6892">
        <v>0</v>
      </c>
      <c r="P6892">
        <v>0</v>
      </c>
      <c r="Q6892">
        <v>0</v>
      </c>
      <c r="R6892" t="s">
        <v>16533</v>
      </c>
    </row>
    <row r="6893" spans="1:19">
      <c r="A6893" t="s">
        <v>16534</v>
      </c>
      <c r="B6893" t="s">
        <v>1976</v>
      </c>
      <c r="C6893" t="s">
        <v>21</v>
      </c>
      <c r="D6893" t="s">
        <v>70</v>
      </c>
      <c r="E6893">
        <v>679.84</v>
      </c>
      <c r="F6893" t="s">
        <v>55</v>
      </c>
      <c r="G6893" t="s">
        <v>24</v>
      </c>
      <c r="H6893">
        <v>4.66</v>
      </c>
      <c r="I6893">
        <v>0</v>
      </c>
      <c r="J6893" t="s">
        <v>25</v>
      </c>
      <c r="K6893">
        <v>536554</v>
      </c>
      <c r="L6893">
        <v>36</v>
      </c>
      <c r="M6893">
        <v>0</v>
      </c>
      <c r="N6893">
        <v>1</v>
      </c>
      <c r="O6893">
        <v>0</v>
      </c>
      <c r="P6893">
        <v>0</v>
      </c>
      <c r="Q6893">
        <v>0</v>
      </c>
      <c r="R6893" t="s">
        <v>16535</v>
      </c>
      <c r="S6893" t="s">
        <v>57</v>
      </c>
    </row>
    <row r="6894" spans="1:19">
      <c r="A6894" t="s">
        <v>16536</v>
      </c>
      <c r="B6894" t="s">
        <v>15379</v>
      </c>
      <c r="C6894" t="s">
        <v>44</v>
      </c>
      <c r="D6894" t="s">
        <v>22</v>
      </c>
      <c r="E6894">
        <v>173.82</v>
      </c>
      <c r="F6894" t="s">
        <v>55</v>
      </c>
      <c r="G6894" t="s">
        <v>40</v>
      </c>
      <c r="H6894">
        <v>7.98</v>
      </c>
      <c r="I6894">
        <v>0</v>
      </c>
      <c r="J6894" t="s">
        <v>144</v>
      </c>
      <c r="K6894">
        <v>405572</v>
      </c>
      <c r="L6894">
        <v>13</v>
      </c>
      <c r="M6894">
        <v>0</v>
      </c>
      <c r="N6894">
        <v>0</v>
      </c>
      <c r="O6894">
        <v>0</v>
      </c>
      <c r="P6894">
        <v>0</v>
      </c>
      <c r="Q6894">
        <v>0</v>
      </c>
      <c r="R6894" t="s">
        <v>16537</v>
      </c>
    </row>
    <row r="6895" spans="1:19">
      <c r="A6895" t="s">
        <v>16538</v>
      </c>
      <c r="B6895" t="s">
        <v>9782</v>
      </c>
      <c r="C6895" t="s">
        <v>53</v>
      </c>
      <c r="D6895" t="s">
        <v>70</v>
      </c>
      <c r="E6895">
        <v>211.02</v>
      </c>
      <c r="F6895" t="s">
        <v>23</v>
      </c>
      <c r="G6895" t="s">
        <v>24</v>
      </c>
      <c r="H6895">
        <v>10.74</v>
      </c>
      <c r="I6895">
        <v>0</v>
      </c>
      <c r="J6895" t="s">
        <v>25</v>
      </c>
      <c r="K6895">
        <v>407647</v>
      </c>
      <c r="L6895">
        <v>36</v>
      </c>
      <c r="M6895">
        <v>0</v>
      </c>
      <c r="N6895">
        <v>0</v>
      </c>
      <c r="O6895">
        <v>0</v>
      </c>
      <c r="P6895">
        <v>1</v>
      </c>
      <c r="Q6895">
        <v>0</v>
      </c>
      <c r="R6895" t="s">
        <v>16539</v>
      </c>
    </row>
    <row r="6896" spans="1:19">
      <c r="A6896" t="s">
        <v>16540</v>
      </c>
      <c r="B6896" t="s">
        <v>2704</v>
      </c>
      <c r="C6896" t="s">
        <v>29</v>
      </c>
      <c r="D6896" t="s">
        <v>54</v>
      </c>
      <c r="E6896">
        <v>264.44</v>
      </c>
      <c r="F6896" t="s">
        <v>39</v>
      </c>
      <c r="G6896" t="s">
        <v>24</v>
      </c>
      <c r="H6896">
        <v>13.57</v>
      </c>
      <c r="I6896">
        <v>0</v>
      </c>
      <c r="J6896" t="s">
        <v>48</v>
      </c>
      <c r="K6896">
        <v>455485</v>
      </c>
      <c r="L6896">
        <v>18</v>
      </c>
      <c r="M6896">
        <v>0</v>
      </c>
      <c r="N6896">
        <v>0</v>
      </c>
      <c r="O6896">
        <v>0</v>
      </c>
      <c r="P6896">
        <v>0</v>
      </c>
      <c r="Q6896">
        <v>0</v>
      </c>
      <c r="R6896" t="s">
        <v>16541</v>
      </c>
      <c r="S6896" t="s">
        <v>50</v>
      </c>
    </row>
    <row r="6897" spans="1:19">
      <c r="A6897" t="s">
        <v>16542</v>
      </c>
      <c r="B6897" t="s">
        <v>1156</v>
      </c>
      <c r="C6897" t="s">
        <v>44</v>
      </c>
      <c r="D6897" t="s">
        <v>22</v>
      </c>
      <c r="E6897">
        <v>122.59</v>
      </c>
      <c r="F6897" t="s">
        <v>55</v>
      </c>
      <c r="G6897" t="s">
        <v>40</v>
      </c>
      <c r="H6897">
        <v>8.32</v>
      </c>
      <c r="I6897">
        <v>0</v>
      </c>
      <c r="J6897" t="s">
        <v>144</v>
      </c>
      <c r="K6897">
        <v>457538</v>
      </c>
      <c r="L6897">
        <v>20</v>
      </c>
      <c r="M6897">
        <v>0</v>
      </c>
      <c r="N6897">
        <v>0</v>
      </c>
      <c r="O6897">
        <v>0</v>
      </c>
      <c r="P6897">
        <v>0</v>
      </c>
      <c r="Q6897">
        <v>0</v>
      </c>
      <c r="R6897" t="s">
        <v>16543</v>
      </c>
    </row>
    <row r="6898" spans="1:19">
      <c r="A6898" t="s">
        <v>16544</v>
      </c>
      <c r="B6898" t="s">
        <v>1627</v>
      </c>
      <c r="C6898" t="s">
        <v>21</v>
      </c>
      <c r="D6898" t="s">
        <v>22</v>
      </c>
      <c r="E6898">
        <v>297.42</v>
      </c>
      <c r="F6898" t="s">
        <v>23</v>
      </c>
      <c r="G6898" t="s">
        <v>24</v>
      </c>
      <c r="H6898">
        <v>10.71</v>
      </c>
      <c r="I6898">
        <v>0</v>
      </c>
      <c r="J6898" t="s">
        <v>31</v>
      </c>
      <c r="K6898">
        <v>521862</v>
      </c>
      <c r="L6898">
        <v>57</v>
      </c>
      <c r="M6898">
        <v>1</v>
      </c>
      <c r="N6898">
        <v>0</v>
      </c>
      <c r="O6898">
        <v>0</v>
      </c>
      <c r="P6898">
        <v>0</v>
      </c>
      <c r="Q6898">
        <v>1</v>
      </c>
      <c r="R6898" t="s">
        <v>16545</v>
      </c>
    </row>
    <row r="6899" spans="1:19">
      <c r="A6899" t="s">
        <v>16546</v>
      </c>
      <c r="B6899" t="s">
        <v>9655</v>
      </c>
      <c r="C6899" t="s">
        <v>44</v>
      </c>
      <c r="D6899" t="s">
        <v>70</v>
      </c>
      <c r="E6899">
        <v>1538.24</v>
      </c>
      <c r="F6899" t="s">
        <v>23</v>
      </c>
      <c r="G6899" t="s">
        <v>24</v>
      </c>
      <c r="H6899">
        <v>4</v>
      </c>
      <c r="I6899">
        <v>0</v>
      </c>
      <c r="J6899" t="s">
        <v>25</v>
      </c>
      <c r="K6899">
        <v>489812</v>
      </c>
      <c r="L6899">
        <v>16</v>
      </c>
      <c r="M6899">
        <v>0</v>
      </c>
      <c r="N6899">
        <v>0</v>
      </c>
      <c r="O6899">
        <v>0</v>
      </c>
      <c r="P6899">
        <v>0</v>
      </c>
      <c r="Q6899">
        <v>0</v>
      </c>
      <c r="R6899" t="s">
        <v>16547</v>
      </c>
    </row>
    <row r="6900" spans="1:19">
      <c r="A6900" t="s">
        <v>16548</v>
      </c>
      <c r="B6900" t="s">
        <v>6576</v>
      </c>
      <c r="C6900" t="s">
        <v>21</v>
      </c>
      <c r="D6900" t="s">
        <v>22</v>
      </c>
      <c r="E6900">
        <v>632.36</v>
      </c>
      <c r="F6900" t="s">
        <v>23</v>
      </c>
      <c r="G6900" t="s">
        <v>24</v>
      </c>
      <c r="H6900">
        <v>7.64</v>
      </c>
      <c r="I6900">
        <v>0</v>
      </c>
      <c r="J6900" t="s">
        <v>31</v>
      </c>
      <c r="K6900">
        <v>504990</v>
      </c>
      <c r="L6900">
        <v>22</v>
      </c>
      <c r="M6900">
        <v>0</v>
      </c>
      <c r="N6900">
        <v>0</v>
      </c>
      <c r="O6900">
        <v>0</v>
      </c>
      <c r="P6900">
        <v>0</v>
      </c>
      <c r="Q6900">
        <v>0</v>
      </c>
      <c r="R6900" t="s">
        <v>16549</v>
      </c>
    </row>
    <row r="6901" spans="1:19">
      <c r="A6901" t="s">
        <v>16550</v>
      </c>
      <c r="B6901" t="s">
        <v>6942</v>
      </c>
      <c r="C6901" t="s">
        <v>21</v>
      </c>
      <c r="D6901" t="s">
        <v>70</v>
      </c>
      <c r="E6901">
        <v>943.37</v>
      </c>
      <c r="F6901" t="s">
        <v>23</v>
      </c>
      <c r="G6901" t="s">
        <v>24</v>
      </c>
      <c r="H6901">
        <v>8.58</v>
      </c>
      <c r="I6901">
        <v>0</v>
      </c>
      <c r="J6901" t="s">
        <v>144</v>
      </c>
      <c r="K6901">
        <v>407408</v>
      </c>
      <c r="L6901">
        <v>22</v>
      </c>
      <c r="M6901">
        <v>0</v>
      </c>
      <c r="N6901">
        <v>0</v>
      </c>
      <c r="O6901">
        <v>0</v>
      </c>
      <c r="P6901">
        <v>0</v>
      </c>
      <c r="Q6901">
        <v>0</v>
      </c>
      <c r="R6901" t="s">
        <v>16551</v>
      </c>
    </row>
    <row r="6902" spans="1:19">
      <c r="A6902" t="s">
        <v>16552</v>
      </c>
      <c r="B6902" t="s">
        <v>403</v>
      </c>
      <c r="C6902" t="s">
        <v>29</v>
      </c>
      <c r="D6902" t="s">
        <v>22</v>
      </c>
      <c r="E6902">
        <v>102.98</v>
      </c>
      <c r="F6902" t="s">
        <v>23</v>
      </c>
      <c r="G6902" t="s">
        <v>24</v>
      </c>
      <c r="H6902">
        <v>10.55</v>
      </c>
      <c r="I6902">
        <v>0</v>
      </c>
      <c r="J6902" t="s">
        <v>48</v>
      </c>
      <c r="K6902">
        <v>526646</v>
      </c>
      <c r="L6902">
        <v>30</v>
      </c>
      <c r="M6902">
        <v>0</v>
      </c>
      <c r="N6902">
        <v>0</v>
      </c>
      <c r="O6902">
        <v>0</v>
      </c>
      <c r="P6902">
        <v>1</v>
      </c>
      <c r="Q6902">
        <v>0</v>
      </c>
      <c r="R6902" t="s">
        <v>16553</v>
      </c>
    </row>
    <row r="6903" spans="1:19">
      <c r="A6903" t="s">
        <v>16554</v>
      </c>
      <c r="B6903" t="s">
        <v>16555</v>
      </c>
      <c r="C6903" t="s">
        <v>35</v>
      </c>
      <c r="D6903" t="s">
        <v>30</v>
      </c>
      <c r="E6903">
        <v>127.39</v>
      </c>
      <c r="F6903" t="s">
        <v>55</v>
      </c>
      <c r="G6903" t="s">
        <v>24</v>
      </c>
      <c r="H6903">
        <v>5.34</v>
      </c>
      <c r="I6903">
        <v>0</v>
      </c>
      <c r="J6903" t="s">
        <v>48</v>
      </c>
      <c r="K6903">
        <v>416492</v>
      </c>
      <c r="L6903">
        <v>13</v>
      </c>
      <c r="M6903">
        <v>0</v>
      </c>
      <c r="N6903">
        <v>0</v>
      </c>
      <c r="O6903">
        <v>0</v>
      </c>
      <c r="P6903">
        <v>0</v>
      </c>
      <c r="Q6903">
        <v>0</v>
      </c>
      <c r="R6903" t="s">
        <v>16556</v>
      </c>
      <c r="S6903" t="s">
        <v>57</v>
      </c>
    </row>
    <row r="6904" spans="1:19">
      <c r="A6904" t="s">
        <v>16557</v>
      </c>
      <c r="B6904" t="s">
        <v>16558</v>
      </c>
      <c r="C6904" t="s">
        <v>128</v>
      </c>
      <c r="D6904" t="s">
        <v>70</v>
      </c>
      <c r="E6904">
        <v>228.1</v>
      </c>
      <c r="F6904" t="s">
        <v>23</v>
      </c>
      <c r="G6904" t="s">
        <v>24</v>
      </c>
      <c r="H6904">
        <v>5.01</v>
      </c>
      <c r="I6904">
        <v>0</v>
      </c>
      <c r="J6904" t="s">
        <v>48</v>
      </c>
      <c r="K6904">
        <v>497139</v>
      </c>
      <c r="L6904">
        <v>37</v>
      </c>
      <c r="M6904">
        <v>0</v>
      </c>
      <c r="N6904">
        <v>1</v>
      </c>
      <c r="O6904">
        <v>0</v>
      </c>
      <c r="P6904">
        <v>0</v>
      </c>
      <c r="Q6904">
        <v>0</v>
      </c>
      <c r="R6904" t="s">
        <v>16559</v>
      </c>
    </row>
    <row r="6905" spans="1:19">
      <c r="A6905" t="s">
        <v>16560</v>
      </c>
      <c r="B6905" t="s">
        <v>1828</v>
      </c>
      <c r="C6905" t="s">
        <v>128</v>
      </c>
      <c r="D6905" t="s">
        <v>54</v>
      </c>
      <c r="E6905">
        <v>363.6</v>
      </c>
      <c r="F6905" t="s">
        <v>39</v>
      </c>
      <c r="G6905" t="s">
        <v>24</v>
      </c>
      <c r="H6905">
        <v>8.19</v>
      </c>
      <c r="I6905">
        <v>0</v>
      </c>
      <c r="J6905" t="s">
        <v>25</v>
      </c>
      <c r="K6905">
        <v>439665</v>
      </c>
      <c r="L6905">
        <v>16</v>
      </c>
      <c r="M6905">
        <v>0</v>
      </c>
      <c r="N6905">
        <v>0</v>
      </c>
      <c r="O6905">
        <v>0</v>
      </c>
      <c r="P6905">
        <v>0</v>
      </c>
      <c r="Q6905">
        <v>0</v>
      </c>
      <c r="R6905" t="s">
        <v>16561</v>
      </c>
      <c r="S6905" t="s">
        <v>50</v>
      </c>
    </row>
    <row r="6906" spans="1:19">
      <c r="A6906" t="s">
        <v>16562</v>
      </c>
      <c r="B6906" t="s">
        <v>15027</v>
      </c>
      <c r="C6906" t="s">
        <v>44</v>
      </c>
      <c r="D6906" t="s">
        <v>22</v>
      </c>
      <c r="E6906">
        <v>1445.99</v>
      </c>
      <c r="F6906" t="s">
        <v>23</v>
      </c>
      <c r="G6906" t="s">
        <v>24</v>
      </c>
      <c r="H6906">
        <v>7.66</v>
      </c>
      <c r="I6906">
        <v>0</v>
      </c>
      <c r="J6906" t="s">
        <v>48</v>
      </c>
      <c r="K6906">
        <v>489948</v>
      </c>
      <c r="L6906">
        <v>71</v>
      </c>
      <c r="M6906">
        <v>1</v>
      </c>
      <c r="N6906">
        <v>0</v>
      </c>
      <c r="O6906">
        <v>0</v>
      </c>
      <c r="P6906">
        <v>1</v>
      </c>
      <c r="Q6906">
        <v>1</v>
      </c>
      <c r="R6906" t="s">
        <v>16563</v>
      </c>
    </row>
    <row r="6907" spans="1:19">
      <c r="A6907" t="s">
        <v>16564</v>
      </c>
      <c r="B6907" t="s">
        <v>606</v>
      </c>
      <c r="C6907" t="s">
        <v>29</v>
      </c>
      <c r="D6907" t="s">
        <v>70</v>
      </c>
      <c r="E6907">
        <v>447.31</v>
      </c>
      <c r="F6907" t="s">
        <v>55</v>
      </c>
      <c r="G6907" t="s">
        <v>40</v>
      </c>
      <c r="H6907">
        <v>11.44</v>
      </c>
      <c r="I6907">
        <v>0</v>
      </c>
      <c r="J6907" t="s">
        <v>48</v>
      </c>
      <c r="K6907">
        <v>485559</v>
      </c>
      <c r="L6907">
        <v>22</v>
      </c>
      <c r="M6907">
        <v>0</v>
      </c>
      <c r="N6907">
        <v>0</v>
      </c>
      <c r="O6907">
        <v>0</v>
      </c>
      <c r="P6907">
        <v>0</v>
      </c>
      <c r="Q6907">
        <v>0</v>
      </c>
      <c r="R6907" t="s">
        <v>16565</v>
      </c>
    </row>
    <row r="6908" spans="1:19">
      <c r="A6908" t="s">
        <v>16566</v>
      </c>
      <c r="B6908" t="s">
        <v>11394</v>
      </c>
      <c r="C6908" t="s">
        <v>35</v>
      </c>
      <c r="D6908" t="s">
        <v>22</v>
      </c>
      <c r="E6908">
        <v>473.17</v>
      </c>
      <c r="F6908" t="s">
        <v>23</v>
      </c>
      <c r="G6908" t="s">
        <v>24</v>
      </c>
      <c r="H6908">
        <v>5.56</v>
      </c>
      <c r="I6908">
        <v>0</v>
      </c>
      <c r="J6908" t="s">
        <v>31</v>
      </c>
      <c r="K6908">
        <v>476918</v>
      </c>
      <c r="L6908">
        <v>15</v>
      </c>
      <c r="M6908">
        <v>0</v>
      </c>
      <c r="N6908">
        <v>0</v>
      </c>
      <c r="O6908">
        <v>0</v>
      </c>
      <c r="P6908">
        <v>0</v>
      </c>
      <c r="Q6908">
        <v>0</v>
      </c>
      <c r="R6908" t="s">
        <v>16567</v>
      </c>
    </row>
    <row r="6909" spans="1:19">
      <c r="A6909" t="s">
        <v>16568</v>
      </c>
      <c r="B6909" t="s">
        <v>9101</v>
      </c>
      <c r="C6909" t="s">
        <v>121</v>
      </c>
      <c r="D6909" t="s">
        <v>22</v>
      </c>
      <c r="E6909">
        <v>308.33999999999997</v>
      </c>
      <c r="F6909" t="s">
        <v>23</v>
      </c>
      <c r="G6909" t="s">
        <v>24</v>
      </c>
      <c r="H6909">
        <v>7</v>
      </c>
      <c r="I6909">
        <v>0</v>
      </c>
      <c r="J6909" t="s">
        <v>48</v>
      </c>
      <c r="K6909">
        <v>461401</v>
      </c>
      <c r="L6909">
        <v>22</v>
      </c>
      <c r="M6909">
        <v>0</v>
      </c>
      <c r="N6909">
        <v>0</v>
      </c>
      <c r="O6909">
        <v>0</v>
      </c>
      <c r="P6909">
        <v>0</v>
      </c>
      <c r="Q6909">
        <v>0</v>
      </c>
      <c r="R6909" t="s">
        <v>16569</v>
      </c>
    </row>
    <row r="6910" spans="1:19">
      <c r="A6910" t="s">
        <v>16570</v>
      </c>
      <c r="B6910" t="s">
        <v>4499</v>
      </c>
      <c r="C6910" t="s">
        <v>29</v>
      </c>
      <c r="D6910" t="s">
        <v>22</v>
      </c>
      <c r="E6910">
        <v>419.81</v>
      </c>
      <c r="F6910" t="s">
        <v>23</v>
      </c>
      <c r="G6910" t="s">
        <v>24</v>
      </c>
      <c r="H6910">
        <v>7.45</v>
      </c>
      <c r="I6910">
        <v>0</v>
      </c>
      <c r="J6910" t="s">
        <v>31</v>
      </c>
      <c r="K6910">
        <v>436800</v>
      </c>
      <c r="L6910">
        <v>25</v>
      </c>
      <c r="M6910">
        <v>0</v>
      </c>
      <c r="N6910">
        <v>0</v>
      </c>
      <c r="O6910">
        <v>0</v>
      </c>
      <c r="P6910">
        <v>0</v>
      </c>
      <c r="Q6910">
        <v>0</v>
      </c>
      <c r="R6910" t="s">
        <v>16571</v>
      </c>
    </row>
    <row r="6911" spans="1:19">
      <c r="A6911" t="s">
        <v>16572</v>
      </c>
      <c r="B6911" t="s">
        <v>382</v>
      </c>
      <c r="C6911" t="s">
        <v>35</v>
      </c>
      <c r="D6911" t="s">
        <v>70</v>
      </c>
      <c r="E6911">
        <v>134.41</v>
      </c>
      <c r="F6911" t="s">
        <v>23</v>
      </c>
      <c r="G6911" t="s">
        <v>24</v>
      </c>
      <c r="H6911">
        <v>1.95</v>
      </c>
      <c r="I6911">
        <v>0</v>
      </c>
      <c r="J6911" t="s">
        <v>144</v>
      </c>
      <c r="K6911">
        <v>404099</v>
      </c>
      <c r="L6911">
        <v>15</v>
      </c>
      <c r="M6911">
        <v>0</v>
      </c>
      <c r="N6911">
        <v>0</v>
      </c>
      <c r="O6911">
        <v>0</v>
      </c>
      <c r="P6911">
        <v>0</v>
      </c>
      <c r="Q6911">
        <v>0</v>
      </c>
      <c r="R6911" t="s">
        <v>16573</v>
      </c>
    </row>
    <row r="6912" spans="1:19">
      <c r="A6912" t="s">
        <v>16574</v>
      </c>
      <c r="B6912" t="s">
        <v>11658</v>
      </c>
      <c r="C6912" t="s">
        <v>29</v>
      </c>
      <c r="D6912" t="s">
        <v>30</v>
      </c>
      <c r="E6912">
        <v>740.62</v>
      </c>
      <c r="F6912" t="s">
        <v>39</v>
      </c>
      <c r="G6912" t="s">
        <v>24</v>
      </c>
      <c r="H6912">
        <v>4.3600000000000003</v>
      </c>
      <c r="I6912">
        <v>0</v>
      </c>
      <c r="J6912" t="s">
        <v>31</v>
      </c>
      <c r="K6912">
        <v>496112</v>
      </c>
      <c r="L6912">
        <v>52</v>
      </c>
      <c r="M6912">
        <v>0</v>
      </c>
      <c r="N6912">
        <v>0</v>
      </c>
      <c r="O6912">
        <v>1</v>
      </c>
      <c r="P6912">
        <v>0</v>
      </c>
      <c r="Q6912">
        <v>0</v>
      </c>
      <c r="R6912" t="s">
        <v>16575</v>
      </c>
      <c r="S6912" t="s">
        <v>50</v>
      </c>
    </row>
    <row r="6913" spans="1:19">
      <c r="A6913" t="s">
        <v>16576</v>
      </c>
      <c r="B6913" t="s">
        <v>2539</v>
      </c>
      <c r="C6913" t="s">
        <v>121</v>
      </c>
      <c r="D6913" t="s">
        <v>22</v>
      </c>
      <c r="E6913">
        <v>420.43</v>
      </c>
      <c r="F6913" t="s">
        <v>23</v>
      </c>
      <c r="G6913" t="s">
        <v>24</v>
      </c>
      <c r="H6913">
        <v>5.92</v>
      </c>
      <c r="I6913">
        <v>0</v>
      </c>
      <c r="J6913" t="s">
        <v>31</v>
      </c>
      <c r="K6913">
        <v>513513</v>
      </c>
      <c r="L6913">
        <v>35</v>
      </c>
      <c r="M6913">
        <v>0</v>
      </c>
      <c r="N6913">
        <v>0</v>
      </c>
      <c r="O6913">
        <v>0</v>
      </c>
      <c r="P6913">
        <v>1</v>
      </c>
      <c r="Q6913">
        <v>0</v>
      </c>
      <c r="R6913" t="s">
        <v>16577</v>
      </c>
    </row>
    <row r="6914" spans="1:19">
      <c r="A6914" t="s">
        <v>16578</v>
      </c>
      <c r="B6914" t="s">
        <v>2132</v>
      </c>
      <c r="C6914" t="s">
        <v>21</v>
      </c>
      <c r="D6914" t="s">
        <v>54</v>
      </c>
      <c r="E6914">
        <v>551.61</v>
      </c>
      <c r="F6914" t="s">
        <v>39</v>
      </c>
      <c r="G6914" t="s">
        <v>24</v>
      </c>
      <c r="H6914">
        <v>10.16</v>
      </c>
      <c r="I6914">
        <v>0</v>
      </c>
      <c r="J6914" t="s">
        <v>31</v>
      </c>
      <c r="K6914">
        <v>465693</v>
      </c>
      <c r="L6914">
        <v>10</v>
      </c>
      <c r="M6914">
        <v>0</v>
      </c>
      <c r="N6914">
        <v>0</v>
      </c>
      <c r="O6914">
        <v>0</v>
      </c>
      <c r="P6914">
        <v>0</v>
      </c>
      <c r="Q6914">
        <v>0</v>
      </c>
      <c r="R6914" t="s">
        <v>16579</v>
      </c>
      <c r="S6914" t="s">
        <v>50</v>
      </c>
    </row>
    <row r="6915" spans="1:19">
      <c r="A6915" t="s">
        <v>16580</v>
      </c>
      <c r="B6915" t="s">
        <v>4874</v>
      </c>
      <c r="C6915" t="s">
        <v>121</v>
      </c>
      <c r="D6915" t="s">
        <v>70</v>
      </c>
      <c r="E6915">
        <v>577.09</v>
      </c>
      <c r="F6915" t="s">
        <v>23</v>
      </c>
      <c r="G6915" t="s">
        <v>24</v>
      </c>
      <c r="H6915">
        <v>2.61</v>
      </c>
      <c r="I6915">
        <v>0</v>
      </c>
      <c r="J6915" t="s">
        <v>31</v>
      </c>
      <c r="K6915">
        <v>523294</v>
      </c>
      <c r="L6915">
        <v>13</v>
      </c>
      <c r="M6915">
        <v>0</v>
      </c>
      <c r="N6915">
        <v>0</v>
      </c>
      <c r="O6915">
        <v>0</v>
      </c>
      <c r="P6915">
        <v>0</v>
      </c>
      <c r="Q6915">
        <v>0</v>
      </c>
      <c r="R6915" t="s">
        <v>16581</v>
      </c>
    </row>
    <row r="6916" spans="1:19">
      <c r="A6916" t="s">
        <v>16582</v>
      </c>
      <c r="B6916" t="s">
        <v>1840</v>
      </c>
      <c r="C6916" t="s">
        <v>121</v>
      </c>
      <c r="D6916" t="s">
        <v>30</v>
      </c>
      <c r="E6916">
        <v>314.97000000000003</v>
      </c>
      <c r="F6916" t="s">
        <v>39</v>
      </c>
      <c r="G6916" t="s">
        <v>40</v>
      </c>
      <c r="H6916">
        <v>8.07</v>
      </c>
      <c r="I6916">
        <v>0</v>
      </c>
      <c r="J6916" t="s">
        <v>48</v>
      </c>
      <c r="K6916">
        <v>538291</v>
      </c>
      <c r="L6916">
        <v>52</v>
      </c>
      <c r="M6916">
        <v>1</v>
      </c>
      <c r="N6916">
        <v>0</v>
      </c>
      <c r="O6916">
        <v>0</v>
      </c>
      <c r="P6916">
        <v>0</v>
      </c>
      <c r="Q6916">
        <v>1</v>
      </c>
      <c r="R6916" t="s">
        <v>16583</v>
      </c>
    </row>
    <row r="6917" spans="1:19">
      <c r="A6917" t="s">
        <v>16584</v>
      </c>
      <c r="B6917" t="s">
        <v>3128</v>
      </c>
      <c r="C6917" t="s">
        <v>35</v>
      </c>
      <c r="D6917" t="s">
        <v>54</v>
      </c>
      <c r="E6917">
        <v>695.84</v>
      </c>
      <c r="F6917" t="s">
        <v>23</v>
      </c>
      <c r="G6917" t="s">
        <v>24</v>
      </c>
      <c r="H6917">
        <v>14.94</v>
      </c>
      <c r="I6917">
        <v>0</v>
      </c>
      <c r="J6917" t="s">
        <v>25</v>
      </c>
      <c r="K6917">
        <v>486126</v>
      </c>
      <c r="L6917">
        <v>40</v>
      </c>
      <c r="M6917">
        <v>0</v>
      </c>
      <c r="N6917">
        <v>1</v>
      </c>
      <c r="O6917">
        <v>0</v>
      </c>
      <c r="P6917">
        <v>0</v>
      </c>
      <c r="Q6917">
        <v>0</v>
      </c>
      <c r="R6917" t="s">
        <v>16585</v>
      </c>
    </row>
    <row r="6918" spans="1:19">
      <c r="A6918" t="s">
        <v>16586</v>
      </c>
      <c r="B6918" t="s">
        <v>16587</v>
      </c>
      <c r="C6918" t="s">
        <v>21</v>
      </c>
      <c r="D6918" t="s">
        <v>30</v>
      </c>
      <c r="E6918">
        <v>259.07</v>
      </c>
      <c r="F6918" t="s">
        <v>23</v>
      </c>
      <c r="G6918" t="s">
        <v>24</v>
      </c>
      <c r="H6918">
        <v>11.62</v>
      </c>
      <c r="I6918">
        <v>0</v>
      </c>
      <c r="J6918" t="s">
        <v>48</v>
      </c>
      <c r="K6918">
        <v>506375</v>
      </c>
      <c r="L6918">
        <v>24</v>
      </c>
      <c r="M6918">
        <v>0</v>
      </c>
      <c r="N6918">
        <v>0</v>
      </c>
      <c r="O6918">
        <v>0</v>
      </c>
      <c r="P6918">
        <v>0</v>
      </c>
      <c r="Q6918">
        <v>0</v>
      </c>
      <c r="R6918" t="s">
        <v>16588</v>
      </c>
    </row>
    <row r="6919" spans="1:19">
      <c r="A6919" t="s">
        <v>16589</v>
      </c>
      <c r="B6919" t="s">
        <v>832</v>
      </c>
      <c r="C6919" t="s">
        <v>29</v>
      </c>
      <c r="D6919" t="s">
        <v>30</v>
      </c>
      <c r="E6919">
        <v>236.66</v>
      </c>
      <c r="F6919" t="s">
        <v>23</v>
      </c>
      <c r="G6919" t="s">
        <v>24</v>
      </c>
      <c r="H6919">
        <v>4.01</v>
      </c>
      <c r="I6919">
        <v>0</v>
      </c>
      <c r="J6919" t="s">
        <v>48</v>
      </c>
      <c r="K6919">
        <v>435151</v>
      </c>
      <c r="L6919">
        <v>25</v>
      </c>
      <c r="M6919">
        <v>0</v>
      </c>
      <c r="N6919">
        <v>0</v>
      </c>
      <c r="O6919">
        <v>0</v>
      </c>
      <c r="P6919">
        <v>0</v>
      </c>
      <c r="Q6919">
        <v>0</v>
      </c>
      <c r="R6919" t="s">
        <v>16590</v>
      </c>
    </row>
    <row r="6920" spans="1:19">
      <c r="A6920" t="s">
        <v>16591</v>
      </c>
      <c r="B6920" t="s">
        <v>3441</v>
      </c>
      <c r="C6920" t="s">
        <v>53</v>
      </c>
      <c r="D6920" t="s">
        <v>54</v>
      </c>
      <c r="E6920">
        <v>474.17</v>
      </c>
      <c r="F6920" t="s">
        <v>55</v>
      </c>
      <c r="G6920" t="s">
        <v>24</v>
      </c>
      <c r="H6920">
        <v>8.76</v>
      </c>
      <c r="I6920">
        <v>0</v>
      </c>
      <c r="J6920" t="s">
        <v>31</v>
      </c>
      <c r="K6920">
        <v>417337</v>
      </c>
      <c r="L6920">
        <v>20</v>
      </c>
      <c r="M6920">
        <v>0</v>
      </c>
      <c r="N6920">
        <v>0</v>
      </c>
      <c r="O6920">
        <v>0</v>
      </c>
      <c r="P6920">
        <v>0</v>
      </c>
      <c r="Q6920">
        <v>0</v>
      </c>
      <c r="R6920" t="s">
        <v>16592</v>
      </c>
      <c r="S6920" t="s">
        <v>57</v>
      </c>
    </row>
    <row r="6921" spans="1:19">
      <c r="A6921" t="s">
        <v>16593</v>
      </c>
      <c r="B6921" t="s">
        <v>7476</v>
      </c>
      <c r="C6921" t="s">
        <v>44</v>
      </c>
      <c r="D6921" t="s">
        <v>54</v>
      </c>
      <c r="E6921">
        <v>854.9</v>
      </c>
      <c r="F6921" t="s">
        <v>39</v>
      </c>
      <c r="G6921" t="s">
        <v>40</v>
      </c>
      <c r="H6921">
        <v>14.96</v>
      </c>
      <c r="I6921">
        <v>0</v>
      </c>
      <c r="J6921" t="s">
        <v>31</v>
      </c>
      <c r="K6921">
        <v>427698</v>
      </c>
      <c r="L6921">
        <v>24</v>
      </c>
      <c r="M6921">
        <v>0</v>
      </c>
      <c r="N6921">
        <v>0</v>
      </c>
      <c r="O6921">
        <v>0</v>
      </c>
      <c r="P6921">
        <v>0</v>
      </c>
      <c r="Q6921">
        <v>0</v>
      </c>
      <c r="R6921" t="s">
        <v>16594</v>
      </c>
    </row>
    <row r="6922" spans="1:19">
      <c r="A6922" t="s">
        <v>16595</v>
      </c>
      <c r="B6922" t="s">
        <v>775</v>
      </c>
      <c r="C6922" t="s">
        <v>21</v>
      </c>
      <c r="D6922" t="s">
        <v>22</v>
      </c>
      <c r="E6922">
        <v>2189.5700000000002</v>
      </c>
      <c r="F6922" t="s">
        <v>55</v>
      </c>
      <c r="G6922" t="s">
        <v>24</v>
      </c>
      <c r="H6922">
        <v>0.76</v>
      </c>
      <c r="I6922">
        <v>0</v>
      </c>
      <c r="J6922" t="s">
        <v>48</v>
      </c>
      <c r="K6922">
        <v>506712</v>
      </c>
      <c r="L6922">
        <v>25</v>
      </c>
      <c r="M6922">
        <v>0</v>
      </c>
      <c r="N6922">
        <v>0</v>
      </c>
      <c r="O6922">
        <v>0</v>
      </c>
      <c r="P6922">
        <v>0</v>
      </c>
      <c r="Q6922">
        <v>0</v>
      </c>
      <c r="R6922" t="s">
        <v>16596</v>
      </c>
      <c r="S6922" t="s">
        <v>57</v>
      </c>
    </row>
    <row r="6923" spans="1:19">
      <c r="A6923" t="s">
        <v>16597</v>
      </c>
      <c r="B6923" t="s">
        <v>4642</v>
      </c>
      <c r="C6923" t="s">
        <v>60</v>
      </c>
      <c r="D6923" t="s">
        <v>70</v>
      </c>
      <c r="E6923">
        <v>67</v>
      </c>
      <c r="F6923" t="s">
        <v>23</v>
      </c>
      <c r="G6923" t="s">
        <v>24</v>
      </c>
      <c r="H6923">
        <v>7.85</v>
      </c>
      <c r="I6923">
        <v>0</v>
      </c>
      <c r="J6923" t="s">
        <v>48</v>
      </c>
      <c r="K6923">
        <v>488919</v>
      </c>
      <c r="L6923">
        <v>18</v>
      </c>
      <c r="M6923">
        <v>0</v>
      </c>
      <c r="N6923">
        <v>0</v>
      </c>
      <c r="O6923">
        <v>0</v>
      </c>
      <c r="P6923">
        <v>0</v>
      </c>
      <c r="Q6923">
        <v>0</v>
      </c>
      <c r="R6923" t="s">
        <v>16598</v>
      </c>
    </row>
    <row r="6924" spans="1:19">
      <c r="A6924" t="s">
        <v>16599</v>
      </c>
      <c r="B6924" t="s">
        <v>3529</v>
      </c>
      <c r="C6924" t="s">
        <v>128</v>
      </c>
      <c r="D6924" t="s">
        <v>54</v>
      </c>
      <c r="E6924">
        <v>315.51</v>
      </c>
      <c r="F6924" t="s">
        <v>23</v>
      </c>
      <c r="G6924" t="s">
        <v>24</v>
      </c>
      <c r="H6924">
        <v>13.4</v>
      </c>
      <c r="I6924">
        <v>0</v>
      </c>
      <c r="J6924" t="s">
        <v>31</v>
      </c>
      <c r="K6924">
        <v>455314</v>
      </c>
      <c r="L6924">
        <v>17</v>
      </c>
      <c r="M6924">
        <v>0</v>
      </c>
      <c r="N6924">
        <v>0</v>
      </c>
      <c r="O6924">
        <v>0</v>
      </c>
      <c r="P6924">
        <v>0</v>
      </c>
      <c r="Q6924">
        <v>0</v>
      </c>
      <c r="R6924" t="s">
        <v>16600</v>
      </c>
    </row>
    <row r="6925" spans="1:19">
      <c r="A6925" t="s">
        <v>16601</v>
      </c>
      <c r="B6925" t="s">
        <v>8508</v>
      </c>
      <c r="C6925" t="s">
        <v>121</v>
      </c>
      <c r="D6925" t="s">
        <v>30</v>
      </c>
      <c r="E6925">
        <v>295.08</v>
      </c>
      <c r="F6925" t="s">
        <v>39</v>
      </c>
      <c r="G6925" t="s">
        <v>40</v>
      </c>
      <c r="H6925">
        <v>11.05</v>
      </c>
      <c r="I6925">
        <v>0</v>
      </c>
      <c r="J6925" t="s">
        <v>31</v>
      </c>
      <c r="K6925">
        <v>424022</v>
      </c>
      <c r="L6925">
        <v>21</v>
      </c>
      <c r="M6925">
        <v>0</v>
      </c>
      <c r="N6925">
        <v>0</v>
      </c>
      <c r="O6925">
        <v>0</v>
      </c>
      <c r="P6925">
        <v>0</v>
      </c>
      <c r="Q6925">
        <v>0</v>
      </c>
      <c r="R6925" t="s">
        <v>16602</v>
      </c>
    </row>
    <row r="6926" spans="1:19">
      <c r="A6926" t="s">
        <v>16603</v>
      </c>
      <c r="B6926" t="s">
        <v>2332</v>
      </c>
      <c r="C6926" t="s">
        <v>121</v>
      </c>
      <c r="D6926" t="s">
        <v>22</v>
      </c>
      <c r="E6926">
        <v>411.31</v>
      </c>
      <c r="F6926" t="s">
        <v>23</v>
      </c>
      <c r="G6926" t="s">
        <v>24</v>
      </c>
      <c r="H6926">
        <v>7.64</v>
      </c>
      <c r="I6926">
        <v>0</v>
      </c>
      <c r="J6926" t="s">
        <v>48</v>
      </c>
      <c r="K6926">
        <v>474552</v>
      </c>
      <c r="L6926">
        <v>20</v>
      </c>
      <c r="M6926">
        <v>0</v>
      </c>
      <c r="N6926">
        <v>0</v>
      </c>
      <c r="O6926">
        <v>0</v>
      </c>
      <c r="P6926">
        <v>0</v>
      </c>
      <c r="Q6926">
        <v>0</v>
      </c>
      <c r="R6926" t="s">
        <v>16604</v>
      </c>
    </row>
    <row r="6927" spans="1:19">
      <c r="A6927" t="s">
        <v>16605</v>
      </c>
      <c r="B6927" t="s">
        <v>16606</v>
      </c>
      <c r="C6927" t="s">
        <v>60</v>
      </c>
      <c r="D6927" t="s">
        <v>30</v>
      </c>
      <c r="E6927">
        <v>1017.94</v>
      </c>
      <c r="F6927" t="s">
        <v>23</v>
      </c>
      <c r="G6927" t="s">
        <v>24</v>
      </c>
      <c r="H6927">
        <v>11.68</v>
      </c>
      <c r="I6927">
        <v>0</v>
      </c>
      <c r="J6927" t="s">
        <v>25</v>
      </c>
      <c r="K6927">
        <v>456461</v>
      </c>
      <c r="L6927">
        <v>15</v>
      </c>
      <c r="M6927">
        <v>0</v>
      </c>
      <c r="N6927">
        <v>0</v>
      </c>
      <c r="O6927">
        <v>0</v>
      </c>
      <c r="P6927">
        <v>0</v>
      </c>
      <c r="Q6927">
        <v>0</v>
      </c>
      <c r="R6927" t="s">
        <v>16607</v>
      </c>
    </row>
    <row r="6928" spans="1:19">
      <c r="A6928" t="s">
        <v>16608</v>
      </c>
      <c r="B6928" t="s">
        <v>1901</v>
      </c>
      <c r="C6928" t="s">
        <v>29</v>
      </c>
      <c r="D6928" t="s">
        <v>22</v>
      </c>
      <c r="E6928">
        <v>106.25</v>
      </c>
      <c r="F6928" t="s">
        <v>23</v>
      </c>
      <c r="G6928" t="s">
        <v>24</v>
      </c>
      <c r="H6928">
        <v>4.3499999999999996</v>
      </c>
      <c r="I6928">
        <v>0</v>
      </c>
      <c r="J6928" t="s">
        <v>31</v>
      </c>
      <c r="K6928">
        <v>412768</v>
      </c>
      <c r="L6928">
        <v>15</v>
      </c>
      <c r="M6928">
        <v>0</v>
      </c>
      <c r="N6928">
        <v>0</v>
      </c>
      <c r="O6928">
        <v>0</v>
      </c>
      <c r="P6928">
        <v>0</v>
      </c>
      <c r="Q6928">
        <v>0</v>
      </c>
      <c r="R6928" t="s">
        <v>16609</v>
      </c>
    </row>
    <row r="6929" spans="1:18">
      <c r="A6929" t="s">
        <v>16610</v>
      </c>
      <c r="B6929" t="s">
        <v>469</v>
      </c>
      <c r="C6929" t="s">
        <v>121</v>
      </c>
      <c r="D6929" t="s">
        <v>30</v>
      </c>
      <c r="E6929">
        <v>215.86</v>
      </c>
      <c r="F6929" t="s">
        <v>23</v>
      </c>
      <c r="G6929" t="s">
        <v>24</v>
      </c>
      <c r="H6929">
        <v>7.26</v>
      </c>
      <c r="I6929">
        <v>0</v>
      </c>
      <c r="J6929" t="s">
        <v>25</v>
      </c>
      <c r="K6929">
        <v>449088</v>
      </c>
      <c r="L6929">
        <v>14</v>
      </c>
      <c r="M6929">
        <v>0</v>
      </c>
      <c r="N6929">
        <v>0</v>
      </c>
      <c r="O6929">
        <v>0</v>
      </c>
      <c r="P6929">
        <v>0</v>
      </c>
      <c r="Q6929">
        <v>0</v>
      </c>
      <c r="R6929" t="s">
        <v>16611</v>
      </c>
    </row>
    <row r="6930" spans="1:18">
      <c r="A6930" t="s">
        <v>16612</v>
      </c>
      <c r="B6930" t="s">
        <v>623</v>
      </c>
      <c r="C6930" t="s">
        <v>111</v>
      </c>
      <c r="D6930" t="s">
        <v>54</v>
      </c>
      <c r="E6930">
        <v>177.11</v>
      </c>
      <c r="F6930" t="s">
        <v>23</v>
      </c>
      <c r="G6930" t="s">
        <v>24</v>
      </c>
      <c r="H6930">
        <v>16.37</v>
      </c>
      <c r="I6930">
        <v>0</v>
      </c>
      <c r="J6930" t="s">
        <v>48</v>
      </c>
      <c r="K6930">
        <v>540430</v>
      </c>
      <c r="L6930">
        <v>12</v>
      </c>
      <c r="M6930">
        <v>0</v>
      </c>
      <c r="N6930">
        <v>0</v>
      </c>
      <c r="O6930">
        <v>0</v>
      </c>
      <c r="P6930">
        <v>0</v>
      </c>
      <c r="Q6930">
        <v>0</v>
      </c>
      <c r="R6930" t="s">
        <v>16613</v>
      </c>
    </row>
    <row r="6931" spans="1:18">
      <c r="A6931" t="s">
        <v>16614</v>
      </c>
      <c r="B6931" t="s">
        <v>6151</v>
      </c>
      <c r="C6931" t="s">
        <v>44</v>
      </c>
      <c r="D6931" t="s">
        <v>70</v>
      </c>
      <c r="E6931">
        <v>410.44</v>
      </c>
      <c r="F6931" t="s">
        <v>23</v>
      </c>
      <c r="G6931" t="s">
        <v>24</v>
      </c>
      <c r="H6931">
        <v>3.38</v>
      </c>
      <c r="I6931">
        <v>0</v>
      </c>
      <c r="J6931" t="s">
        <v>48</v>
      </c>
      <c r="K6931">
        <v>479846</v>
      </c>
      <c r="L6931">
        <v>23</v>
      </c>
      <c r="M6931">
        <v>0</v>
      </c>
      <c r="N6931">
        <v>0</v>
      </c>
      <c r="O6931">
        <v>0</v>
      </c>
      <c r="P6931">
        <v>0</v>
      </c>
      <c r="Q6931">
        <v>0</v>
      </c>
      <c r="R6931" t="s">
        <v>16615</v>
      </c>
    </row>
    <row r="6932" spans="1:18">
      <c r="A6932" t="s">
        <v>16616</v>
      </c>
      <c r="B6932" t="s">
        <v>2886</v>
      </c>
      <c r="C6932" t="s">
        <v>21</v>
      </c>
      <c r="D6932" t="s">
        <v>70</v>
      </c>
      <c r="E6932">
        <v>1004.22</v>
      </c>
      <c r="F6932" t="s">
        <v>39</v>
      </c>
      <c r="G6932" t="s">
        <v>40</v>
      </c>
      <c r="H6932">
        <v>5.27</v>
      </c>
      <c r="I6932">
        <v>0</v>
      </c>
      <c r="J6932" t="s">
        <v>31</v>
      </c>
      <c r="K6932">
        <v>422334</v>
      </c>
      <c r="L6932">
        <v>58</v>
      </c>
      <c r="M6932">
        <v>1</v>
      </c>
      <c r="N6932">
        <v>0</v>
      </c>
      <c r="O6932">
        <v>0</v>
      </c>
      <c r="P6932">
        <v>0</v>
      </c>
      <c r="Q6932">
        <v>1</v>
      </c>
      <c r="R6932" t="s">
        <v>16617</v>
      </c>
    </row>
    <row r="6933" spans="1:18">
      <c r="A6933" t="s">
        <v>16618</v>
      </c>
      <c r="B6933" t="s">
        <v>13875</v>
      </c>
      <c r="C6933" t="s">
        <v>128</v>
      </c>
      <c r="D6933" t="s">
        <v>54</v>
      </c>
      <c r="E6933">
        <v>525.29999999999995</v>
      </c>
      <c r="F6933" t="s">
        <v>39</v>
      </c>
      <c r="G6933" t="s">
        <v>40</v>
      </c>
      <c r="H6933">
        <v>8.58</v>
      </c>
      <c r="I6933">
        <v>0</v>
      </c>
      <c r="J6933" t="s">
        <v>25</v>
      </c>
      <c r="K6933">
        <v>526165</v>
      </c>
      <c r="L6933">
        <v>17</v>
      </c>
      <c r="M6933">
        <v>0</v>
      </c>
      <c r="N6933">
        <v>0</v>
      </c>
      <c r="O6933">
        <v>0</v>
      </c>
      <c r="P6933">
        <v>0</v>
      </c>
      <c r="Q6933">
        <v>0</v>
      </c>
      <c r="R6933" t="s">
        <v>16619</v>
      </c>
    </row>
    <row r="6934" spans="1:18">
      <c r="A6934" t="s">
        <v>16620</v>
      </c>
      <c r="B6934" t="s">
        <v>1382</v>
      </c>
      <c r="C6934" t="s">
        <v>53</v>
      </c>
      <c r="D6934" t="s">
        <v>30</v>
      </c>
      <c r="E6934">
        <v>1009.13</v>
      </c>
      <c r="F6934" t="s">
        <v>23</v>
      </c>
      <c r="G6934" t="s">
        <v>24</v>
      </c>
      <c r="H6934">
        <v>9.43</v>
      </c>
      <c r="I6934">
        <v>0</v>
      </c>
      <c r="J6934" t="s">
        <v>25</v>
      </c>
      <c r="K6934">
        <v>473785</v>
      </c>
      <c r="L6934">
        <v>15</v>
      </c>
      <c r="M6934">
        <v>0</v>
      </c>
      <c r="N6934">
        <v>0</v>
      </c>
      <c r="O6934">
        <v>0</v>
      </c>
      <c r="P6934">
        <v>0</v>
      </c>
      <c r="Q6934">
        <v>0</v>
      </c>
      <c r="R6934" t="s">
        <v>16621</v>
      </c>
    </row>
    <row r="6935" spans="1:18">
      <c r="A6935" t="s">
        <v>16622</v>
      </c>
      <c r="B6935" t="s">
        <v>16623</v>
      </c>
      <c r="C6935" t="s">
        <v>53</v>
      </c>
      <c r="D6935" t="s">
        <v>54</v>
      </c>
      <c r="E6935">
        <v>761.12</v>
      </c>
      <c r="F6935" t="s">
        <v>23</v>
      </c>
      <c r="G6935" t="s">
        <v>24</v>
      </c>
      <c r="H6935">
        <v>15.21</v>
      </c>
      <c r="I6935">
        <v>0</v>
      </c>
      <c r="J6935" t="s">
        <v>25</v>
      </c>
      <c r="K6935">
        <v>420396</v>
      </c>
      <c r="L6935">
        <v>25</v>
      </c>
      <c r="M6935">
        <v>0</v>
      </c>
      <c r="N6935">
        <v>0</v>
      </c>
      <c r="O6935">
        <v>0</v>
      </c>
      <c r="P6935">
        <v>0</v>
      </c>
      <c r="Q6935">
        <v>0</v>
      </c>
      <c r="R6935" t="s">
        <v>16624</v>
      </c>
    </row>
    <row r="6936" spans="1:18">
      <c r="A6936" t="s">
        <v>16625</v>
      </c>
      <c r="B6936" t="s">
        <v>2399</v>
      </c>
      <c r="C6936" t="s">
        <v>29</v>
      </c>
      <c r="D6936" t="s">
        <v>30</v>
      </c>
      <c r="E6936">
        <v>417.76</v>
      </c>
      <c r="F6936" t="s">
        <v>23</v>
      </c>
      <c r="G6936" t="s">
        <v>24</v>
      </c>
      <c r="H6936">
        <v>9.81</v>
      </c>
      <c r="I6936">
        <v>0</v>
      </c>
      <c r="J6936" t="s">
        <v>48</v>
      </c>
      <c r="K6936">
        <v>516053</v>
      </c>
      <c r="L6936">
        <v>17</v>
      </c>
      <c r="M6936">
        <v>0</v>
      </c>
      <c r="N6936">
        <v>0</v>
      </c>
      <c r="O6936">
        <v>0</v>
      </c>
      <c r="P6936">
        <v>0</v>
      </c>
      <c r="Q6936">
        <v>0</v>
      </c>
      <c r="R6936" t="s">
        <v>16626</v>
      </c>
    </row>
    <row r="6937" spans="1:18">
      <c r="A6937" t="s">
        <v>16627</v>
      </c>
      <c r="B6937" t="s">
        <v>4006</v>
      </c>
      <c r="C6937" t="s">
        <v>44</v>
      </c>
      <c r="D6937" t="s">
        <v>70</v>
      </c>
      <c r="E6937">
        <v>648.04</v>
      </c>
      <c r="F6937" t="s">
        <v>23</v>
      </c>
      <c r="G6937" t="s">
        <v>24</v>
      </c>
      <c r="H6937">
        <v>7.49</v>
      </c>
      <c r="I6937">
        <v>0</v>
      </c>
      <c r="J6937" t="s">
        <v>48</v>
      </c>
      <c r="K6937">
        <v>550750</v>
      </c>
      <c r="L6937">
        <v>14</v>
      </c>
      <c r="M6937">
        <v>0</v>
      </c>
      <c r="N6937">
        <v>0</v>
      </c>
      <c r="O6937">
        <v>0</v>
      </c>
      <c r="P6937">
        <v>0</v>
      </c>
      <c r="Q6937">
        <v>0</v>
      </c>
      <c r="R6937" t="s">
        <v>16628</v>
      </c>
    </row>
    <row r="6938" spans="1:18">
      <c r="A6938" t="s">
        <v>16629</v>
      </c>
      <c r="B6938" t="s">
        <v>528</v>
      </c>
      <c r="C6938" t="s">
        <v>44</v>
      </c>
      <c r="D6938" t="s">
        <v>54</v>
      </c>
      <c r="E6938">
        <v>380.4</v>
      </c>
      <c r="F6938" t="s">
        <v>23</v>
      </c>
      <c r="G6938" t="s">
        <v>24</v>
      </c>
      <c r="H6938">
        <v>16.600000000000001</v>
      </c>
      <c r="I6938">
        <v>0</v>
      </c>
      <c r="J6938" t="s">
        <v>25</v>
      </c>
      <c r="K6938">
        <v>483322</v>
      </c>
      <c r="L6938">
        <v>13</v>
      </c>
      <c r="M6938">
        <v>0</v>
      </c>
      <c r="N6938">
        <v>0</v>
      </c>
      <c r="O6938">
        <v>0</v>
      </c>
      <c r="P6938">
        <v>0</v>
      </c>
      <c r="Q6938">
        <v>0</v>
      </c>
      <c r="R6938" t="s">
        <v>16630</v>
      </c>
    </row>
    <row r="6939" spans="1:18">
      <c r="A6939" t="s">
        <v>16631</v>
      </c>
      <c r="B6939" t="s">
        <v>5788</v>
      </c>
      <c r="C6939" t="s">
        <v>21</v>
      </c>
      <c r="D6939" t="s">
        <v>22</v>
      </c>
      <c r="E6939">
        <v>1287.7</v>
      </c>
      <c r="F6939" t="s">
        <v>55</v>
      </c>
      <c r="G6939" t="s">
        <v>40</v>
      </c>
      <c r="H6939">
        <v>8.7899999999999991</v>
      </c>
      <c r="I6939">
        <v>0</v>
      </c>
      <c r="J6939" t="s">
        <v>31</v>
      </c>
      <c r="K6939">
        <v>531651</v>
      </c>
      <c r="L6939">
        <v>36</v>
      </c>
      <c r="M6939">
        <v>0</v>
      </c>
      <c r="N6939">
        <v>1</v>
      </c>
      <c r="O6939">
        <v>0</v>
      </c>
      <c r="P6939">
        <v>0</v>
      </c>
      <c r="Q6939">
        <v>0</v>
      </c>
      <c r="R6939" t="s">
        <v>16632</v>
      </c>
    </row>
    <row r="6940" spans="1:18">
      <c r="A6940" t="s">
        <v>16633</v>
      </c>
      <c r="B6940" t="s">
        <v>3438</v>
      </c>
      <c r="C6940" t="s">
        <v>121</v>
      </c>
      <c r="D6940" t="s">
        <v>22</v>
      </c>
      <c r="E6940">
        <v>332.19</v>
      </c>
      <c r="F6940" t="s">
        <v>39</v>
      </c>
      <c r="G6940" t="s">
        <v>40</v>
      </c>
      <c r="H6940">
        <v>3.62</v>
      </c>
      <c r="I6940">
        <v>0</v>
      </c>
      <c r="J6940" t="s">
        <v>25</v>
      </c>
      <c r="K6940">
        <v>425072</v>
      </c>
      <c r="L6940">
        <v>18</v>
      </c>
      <c r="M6940">
        <v>0</v>
      </c>
      <c r="N6940">
        <v>0</v>
      </c>
      <c r="O6940">
        <v>0</v>
      </c>
      <c r="P6940">
        <v>0</v>
      </c>
      <c r="Q6940">
        <v>0</v>
      </c>
      <c r="R6940" t="s">
        <v>16634</v>
      </c>
    </row>
    <row r="6941" spans="1:18">
      <c r="A6941" t="s">
        <v>16635</v>
      </c>
      <c r="B6941" t="s">
        <v>15821</v>
      </c>
      <c r="C6941" t="s">
        <v>128</v>
      </c>
      <c r="D6941" t="s">
        <v>30</v>
      </c>
      <c r="E6941">
        <v>525.01</v>
      </c>
      <c r="F6941" t="s">
        <v>23</v>
      </c>
      <c r="G6941" t="s">
        <v>24</v>
      </c>
      <c r="H6941">
        <v>8.1999999999999993</v>
      </c>
      <c r="I6941">
        <v>0</v>
      </c>
      <c r="J6941" t="s">
        <v>25</v>
      </c>
      <c r="K6941">
        <v>536973</v>
      </c>
      <c r="L6941">
        <v>10</v>
      </c>
      <c r="M6941">
        <v>0</v>
      </c>
      <c r="N6941">
        <v>0</v>
      </c>
      <c r="O6941">
        <v>0</v>
      </c>
      <c r="P6941">
        <v>0</v>
      </c>
      <c r="Q6941">
        <v>0</v>
      </c>
      <c r="R6941" t="s">
        <v>16636</v>
      </c>
    </row>
    <row r="6942" spans="1:18">
      <c r="A6942" t="s">
        <v>16637</v>
      </c>
      <c r="B6942" t="s">
        <v>5972</v>
      </c>
      <c r="C6942" t="s">
        <v>53</v>
      </c>
      <c r="D6942" t="s">
        <v>30</v>
      </c>
      <c r="E6942">
        <v>287.44</v>
      </c>
      <c r="F6942" t="s">
        <v>23</v>
      </c>
      <c r="G6942" t="s">
        <v>24</v>
      </c>
      <c r="H6942">
        <v>6.63</v>
      </c>
      <c r="I6942">
        <v>0</v>
      </c>
      <c r="J6942" t="s">
        <v>25</v>
      </c>
      <c r="K6942">
        <v>519480</v>
      </c>
      <c r="L6942">
        <v>17</v>
      </c>
      <c r="M6942">
        <v>0</v>
      </c>
      <c r="N6942">
        <v>0</v>
      </c>
      <c r="O6942">
        <v>0</v>
      </c>
      <c r="P6942">
        <v>0</v>
      </c>
      <c r="Q6942">
        <v>0</v>
      </c>
      <c r="R6942" t="s">
        <v>16638</v>
      </c>
    </row>
    <row r="6943" spans="1:18">
      <c r="A6943" t="s">
        <v>16639</v>
      </c>
      <c r="B6943" t="s">
        <v>9062</v>
      </c>
      <c r="C6943" t="s">
        <v>44</v>
      </c>
      <c r="D6943" t="s">
        <v>54</v>
      </c>
      <c r="E6943">
        <v>229.22</v>
      </c>
      <c r="F6943" t="s">
        <v>23</v>
      </c>
      <c r="G6943" t="s">
        <v>24</v>
      </c>
      <c r="H6943">
        <v>10.5</v>
      </c>
      <c r="I6943">
        <v>0</v>
      </c>
      <c r="J6943" t="s">
        <v>48</v>
      </c>
      <c r="K6943">
        <v>491733</v>
      </c>
      <c r="L6943">
        <v>15</v>
      </c>
      <c r="M6943">
        <v>0</v>
      </c>
      <c r="N6943">
        <v>0</v>
      </c>
      <c r="O6943">
        <v>0</v>
      </c>
      <c r="P6943">
        <v>0</v>
      </c>
      <c r="Q6943">
        <v>0</v>
      </c>
      <c r="R6943" t="s">
        <v>16640</v>
      </c>
    </row>
    <row r="6944" spans="1:18">
      <c r="A6944" t="s">
        <v>16641</v>
      </c>
      <c r="B6944" t="s">
        <v>7937</v>
      </c>
      <c r="C6944" t="s">
        <v>53</v>
      </c>
      <c r="D6944" t="s">
        <v>22</v>
      </c>
      <c r="E6944">
        <v>605.20000000000005</v>
      </c>
      <c r="F6944" t="s">
        <v>55</v>
      </c>
      <c r="G6944" t="s">
        <v>40</v>
      </c>
      <c r="H6944">
        <v>4.8</v>
      </c>
      <c r="I6944">
        <v>0</v>
      </c>
      <c r="J6944" t="s">
        <v>31</v>
      </c>
      <c r="K6944">
        <v>454391</v>
      </c>
      <c r="L6944">
        <v>41</v>
      </c>
      <c r="M6944">
        <v>0</v>
      </c>
      <c r="N6944">
        <v>0</v>
      </c>
      <c r="O6944">
        <v>1</v>
      </c>
      <c r="P6944">
        <v>0</v>
      </c>
      <c r="Q6944">
        <v>0</v>
      </c>
      <c r="R6944" t="s">
        <v>16642</v>
      </c>
    </row>
    <row r="6945" spans="1:19">
      <c r="A6945" t="s">
        <v>16643</v>
      </c>
      <c r="B6945" t="s">
        <v>9471</v>
      </c>
      <c r="C6945" t="s">
        <v>128</v>
      </c>
      <c r="D6945" t="s">
        <v>30</v>
      </c>
      <c r="E6945">
        <v>309.35000000000002</v>
      </c>
      <c r="F6945" t="s">
        <v>55</v>
      </c>
      <c r="G6945" t="s">
        <v>40</v>
      </c>
      <c r="H6945">
        <v>3.25</v>
      </c>
      <c r="I6945">
        <v>0</v>
      </c>
      <c r="J6945" t="s">
        <v>31</v>
      </c>
      <c r="K6945">
        <v>475532</v>
      </c>
      <c r="L6945">
        <v>14</v>
      </c>
      <c r="M6945">
        <v>0</v>
      </c>
      <c r="N6945">
        <v>0</v>
      </c>
      <c r="O6945">
        <v>0</v>
      </c>
      <c r="P6945">
        <v>0</v>
      </c>
      <c r="Q6945">
        <v>0</v>
      </c>
      <c r="R6945" t="s">
        <v>16644</v>
      </c>
    </row>
    <row r="6946" spans="1:19">
      <c r="A6946" t="s">
        <v>16645</v>
      </c>
      <c r="B6946" t="s">
        <v>16646</v>
      </c>
      <c r="C6946" t="s">
        <v>44</v>
      </c>
      <c r="D6946" t="s">
        <v>70</v>
      </c>
      <c r="E6946">
        <v>448.96</v>
      </c>
      <c r="F6946" t="s">
        <v>23</v>
      </c>
      <c r="G6946" t="s">
        <v>24</v>
      </c>
      <c r="H6946">
        <v>3.44</v>
      </c>
      <c r="I6946">
        <v>0</v>
      </c>
      <c r="J6946" t="s">
        <v>25</v>
      </c>
      <c r="K6946">
        <v>413820</v>
      </c>
      <c r="L6946">
        <v>20</v>
      </c>
      <c r="M6946">
        <v>0</v>
      </c>
      <c r="N6946">
        <v>0</v>
      </c>
      <c r="O6946">
        <v>0</v>
      </c>
      <c r="P6946">
        <v>0</v>
      </c>
      <c r="Q6946">
        <v>0</v>
      </c>
      <c r="R6946" t="s">
        <v>16647</v>
      </c>
    </row>
    <row r="6947" spans="1:19">
      <c r="A6947" t="s">
        <v>16648</v>
      </c>
      <c r="B6947" t="s">
        <v>1509</v>
      </c>
      <c r="C6947" t="s">
        <v>44</v>
      </c>
      <c r="D6947" t="s">
        <v>30</v>
      </c>
      <c r="E6947">
        <v>1.49</v>
      </c>
      <c r="F6947" t="s">
        <v>23</v>
      </c>
      <c r="G6947" t="s">
        <v>24</v>
      </c>
      <c r="H6947">
        <v>0.78</v>
      </c>
      <c r="I6947">
        <v>0</v>
      </c>
      <c r="J6947" t="s">
        <v>48</v>
      </c>
      <c r="K6947">
        <v>484951</v>
      </c>
      <c r="L6947">
        <v>85</v>
      </c>
      <c r="M6947">
        <v>1</v>
      </c>
      <c r="N6947">
        <v>0</v>
      </c>
      <c r="O6947">
        <v>0</v>
      </c>
      <c r="P6947">
        <v>0</v>
      </c>
      <c r="Q6947">
        <v>0</v>
      </c>
      <c r="R6947" t="s">
        <v>16649</v>
      </c>
    </row>
    <row r="6948" spans="1:19">
      <c r="A6948" t="s">
        <v>16650</v>
      </c>
      <c r="B6948" t="s">
        <v>7794</v>
      </c>
      <c r="C6948" t="s">
        <v>29</v>
      </c>
      <c r="D6948" t="s">
        <v>22</v>
      </c>
      <c r="E6948">
        <v>227.7</v>
      </c>
      <c r="F6948" t="s">
        <v>39</v>
      </c>
      <c r="G6948" t="s">
        <v>40</v>
      </c>
      <c r="H6948">
        <v>11.84</v>
      </c>
      <c r="I6948">
        <v>0</v>
      </c>
      <c r="J6948" t="s">
        <v>25</v>
      </c>
      <c r="K6948">
        <v>523345</v>
      </c>
      <c r="L6948">
        <v>23</v>
      </c>
      <c r="M6948">
        <v>0</v>
      </c>
      <c r="N6948">
        <v>0</v>
      </c>
      <c r="O6948">
        <v>0</v>
      </c>
      <c r="P6948">
        <v>0</v>
      </c>
      <c r="Q6948">
        <v>0</v>
      </c>
      <c r="R6948" t="s">
        <v>16651</v>
      </c>
    </row>
    <row r="6949" spans="1:19">
      <c r="A6949" t="s">
        <v>16652</v>
      </c>
      <c r="B6949" t="s">
        <v>12145</v>
      </c>
      <c r="C6949" t="s">
        <v>21</v>
      </c>
      <c r="D6949" t="s">
        <v>22</v>
      </c>
      <c r="E6949">
        <v>722.41</v>
      </c>
      <c r="F6949" t="s">
        <v>55</v>
      </c>
      <c r="G6949" t="s">
        <v>24</v>
      </c>
      <c r="H6949">
        <v>0.64</v>
      </c>
      <c r="I6949">
        <v>0</v>
      </c>
      <c r="J6949" t="s">
        <v>31</v>
      </c>
      <c r="K6949">
        <v>416303</v>
      </c>
      <c r="L6949">
        <v>23</v>
      </c>
      <c r="M6949">
        <v>0</v>
      </c>
      <c r="N6949">
        <v>0</v>
      </c>
      <c r="O6949">
        <v>0</v>
      </c>
      <c r="P6949">
        <v>0</v>
      </c>
      <c r="Q6949">
        <v>0</v>
      </c>
      <c r="R6949" t="s">
        <v>16653</v>
      </c>
      <c r="S6949" t="s">
        <v>57</v>
      </c>
    </row>
    <row r="6950" spans="1:19">
      <c r="A6950" t="s">
        <v>16654</v>
      </c>
      <c r="B6950" t="s">
        <v>1506</v>
      </c>
      <c r="C6950" t="s">
        <v>35</v>
      </c>
      <c r="D6950" t="s">
        <v>70</v>
      </c>
      <c r="E6950">
        <v>230.68</v>
      </c>
      <c r="F6950" t="s">
        <v>23</v>
      </c>
      <c r="G6950" t="s">
        <v>24</v>
      </c>
      <c r="H6950">
        <v>2.5099999999999998</v>
      </c>
      <c r="I6950">
        <v>0</v>
      </c>
      <c r="J6950" t="s">
        <v>31</v>
      </c>
      <c r="K6950">
        <v>439468</v>
      </c>
      <c r="L6950">
        <v>19</v>
      </c>
      <c r="M6950">
        <v>0</v>
      </c>
      <c r="N6950">
        <v>0</v>
      </c>
      <c r="O6950">
        <v>0</v>
      </c>
      <c r="P6950">
        <v>0</v>
      </c>
      <c r="Q6950">
        <v>0</v>
      </c>
      <c r="R6950" t="s">
        <v>16655</v>
      </c>
    </row>
    <row r="6951" spans="1:19">
      <c r="A6951" t="s">
        <v>16656</v>
      </c>
      <c r="B6951" t="s">
        <v>10191</v>
      </c>
      <c r="C6951" t="s">
        <v>29</v>
      </c>
      <c r="D6951" t="s">
        <v>22</v>
      </c>
      <c r="E6951">
        <v>202.24</v>
      </c>
      <c r="F6951" t="s">
        <v>55</v>
      </c>
      <c r="G6951" t="s">
        <v>24</v>
      </c>
      <c r="H6951">
        <v>6.15</v>
      </c>
      <c r="I6951">
        <v>0</v>
      </c>
      <c r="J6951" t="s">
        <v>25</v>
      </c>
      <c r="K6951">
        <v>451004</v>
      </c>
      <c r="L6951">
        <v>22</v>
      </c>
      <c r="M6951">
        <v>0</v>
      </c>
      <c r="N6951">
        <v>0</v>
      </c>
      <c r="O6951">
        <v>0</v>
      </c>
      <c r="P6951">
        <v>0</v>
      </c>
      <c r="Q6951">
        <v>0</v>
      </c>
      <c r="R6951" t="s">
        <v>16657</v>
      </c>
      <c r="S6951" t="s">
        <v>57</v>
      </c>
    </row>
    <row r="6952" spans="1:19">
      <c r="A6952" t="s">
        <v>16658</v>
      </c>
      <c r="B6952" t="s">
        <v>8370</v>
      </c>
      <c r="C6952" t="s">
        <v>35</v>
      </c>
      <c r="D6952" t="s">
        <v>22</v>
      </c>
      <c r="E6952">
        <v>84.82</v>
      </c>
      <c r="F6952" t="s">
        <v>23</v>
      </c>
      <c r="G6952" t="s">
        <v>24</v>
      </c>
      <c r="H6952">
        <v>9.7899999999999991</v>
      </c>
      <c r="I6952">
        <v>0</v>
      </c>
      <c r="J6952" t="s">
        <v>25</v>
      </c>
      <c r="K6952">
        <v>538829</v>
      </c>
      <c r="L6952">
        <v>10</v>
      </c>
      <c r="M6952">
        <v>0</v>
      </c>
      <c r="N6952">
        <v>0</v>
      </c>
      <c r="O6952">
        <v>0</v>
      </c>
      <c r="P6952">
        <v>0</v>
      </c>
      <c r="Q6952">
        <v>0</v>
      </c>
      <c r="R6952" t="s">
        <v>16659</v>
      </c>
    </row>
    <row r="6953" spans="1:19">
      <c r="A6953" t="s">
        <v>16660</v>
      </c>
      <c r="B6953" t="s">
        <v>376</v>
      </c>
      <c r="C6953" t="s">
        <v>121</v>
      </c>
      <c r="D6953" t="s">
        <v>30</v>
      </c>
      <c r="E6953">
        <v>118.64</v>
      </c>
      <c r="F6953" t="s">
        <v>39</v>
      </c>
      <c r="G6953" t="s">
        <v>40</v>
      </c>
      <c r="H6953">
        <v>10.31</v>
      </c>
      <c r="I6953">
        <v>0</v>
      </c>
      <c r="J6953" t="s">
        <v>144</v>
      </c>
      <c r="K6953">
        <v>422341</v>
      </c>
      <c r="L6953">
        <v>10</v>
      </c>
      <c r="M6953">
        <v>0</v>
      </c>
      <c r="N6953">
        <v>0</v>
      </c>
      <c r="O6953">
        <v>0</v>
      </c>
      <c r="P6953">
        <v>0</v>
      </c>
      <c r="Q6953">
        <v>0</v>
      </c>
      <c r="R6953" t="s">
        <v>16661</v>
      </c>
    </row>
    <row r="6954" spans="1:19">
      <c r="A6954" t="s">
        <v>16662</v>
      </c>
      <c r="B6954" t="s">
        <v>4645</v>
      </c>
      <c r="C6954" t="s">
        <v>121</v>
      </c>
      <c r="D6954" t="s">
        <v>54</v>
      </c>
      <c r="E6954">
        <v>98.24</v>
      </c>
      <c r="F6954" t="s">
        <v>23</v>
      </c>
      <c r="G6954" t="s">
        <v>24</v>
      </c>
      <c r="H6954">
        <v>17.600000000000001</v>
      </c>
      <c r="I6954">
        <v>0</v>
      </c>
      <c r="J6954" t="s">
        <v>48</v>
      </c>
      <c r="K6954">
        <v>554065</v>
      </c>
      <c r="L6954">
        <v>15</v>
      </c>
      <c r="M6954">
        <v>0</v>
      </c>
      <c r="N6954">
        <v>0</v>
      </c>
      <c r="O6954">
        <v>0</v>
      </c>
      <c r="P6954">
        <v>0</v>
      </c>
      <c r="Q6954">
        <v>0</v>
      </c>
      <c r="R6954" t="s">
        <v>16663</v>
      </c>
    </row>
    <row r="6955" spans="1:19">
      <c r="A6955" t="s">
        <v>16664</v>
      </c>
      <c r="B6955" t="s">
        <v>8092</v>
      </c>
      <c r="C6955" t="s">
        <v>44</v>
      </c>
      <c r="D6955" t="s">
        <v>22</v>
      </c>
      <c r="E6955">
        <v>137.96</v>
      </c>
      <c r="F6955" t="s">
        <v>23</v>
      </c>
      <c r="G6955" t="s">
        <v>24</v>
      </c>
      <c r="H6955">
        <v>2.81</v>
      </c>
      <c r="I6955">
        <v>0</v>
      </c>
      <c r="J6955" t="s">
        <v>25</v>
      </c>
      <c r="K6955">
        <v>504375</v>
      </c>
      <c r="L6955">
        <v>12</v>
      </c>
      <c r="M6955">
        <v>0</v>
      </c>
      <c r="N6955">
        <v>0</v>
      </c>
      <c r="O6955">
        <v>0</v>
      </c>
      <c r="P6955">
        <v>0</v>
      </c>
      <c r="Q6955">
        <v>0</v>
      </c>
      <c r="R6955" t="s">
        <v>16665</v>
      </c>
    </row>
    <row r="6956" spans="1:19">
      <c r="A6956" t="s">
        <v>16666</v>
      </c>
      <c r="B6956" t="s">
        <v>8660</v>
      </c>
      <c r="C6956" t="s">
        <v>35</v>
      </c>
      <c r="D6956" t="s">
        <v>30</v>
      </c>
      <c r="E6956">
        <v>1934.79</v>
      </c>
      <c r="F6956" t="s">
        <v>23</v>
      </c>
      <c r="G6956" t="s">
        <v>24</v>
      </c>
      <c r="H6956">
        <v>2.21</v>
      </c>
      <c r="I6956">
        <v>0</v>
      </c>
      <c r="J6956" t="s">
        <v>25</v>
      </c>
      <c r="K6956">
        <v>402060</v>
      </c>
      <c r="L6956">
        <v>44</v>
      </c>
      <c r="M6956">
        <v>0</v>
      </c>
      <c r="N6956">
        <v>1</v>
      </c>
      <c r="O6956">
        <v>0</v>
      </c>
      <c r="P6956">
        <v>0</v>
      </c>
      <c r="Q6956">
        <v>0</v>
      </c>
      <c r="R6956" t="s">
        <v>16667</v>
      </c>
    </row>
    <row r="6957" spans="1:19">
      <c r="A6957" t="s">
        <v>16668</v>
      </c>
      <c r="B6957" t="s">
        <v>16669</v>
      </c>
      <c r="C6957" t="s">
        <v>44</v>
      </c>
      <c r="D6957" t="s">
        <v>22</v>
      </c>
      <c r="E6957">
        <v>865.65</v>
      </c>
      <c r="F6957" t="s">
        <v>23</v>
      </c>
      <c r="G6957" t="s">
        <v>24</v>
      </c>
      <c r="H6957">
        <v>7.36</v>
      </c>
      <c r="I6957">
        <v>0</v>
      </c>
      <c r="J6957" t="s">
        <v>31</v>
      </c>
      <c r="K6957">
        <v>526477</v>
      </c>
      <c r="L6957">
        <v>18</v>
      </c>
      <c r="M6957">
        <v>0</v>
      </c>
      <c r="N6957">
        <v>0</v>
      </c>
      <c r="O6957">
        <v>0</v>
      </c>
      <c r="P6957">
        <v>0</v>
      </c>
      <c r="Q6957">
        <v>0</v>
      </c>
      <c r="R6957" t="s">
        <v>16670</v>
      </c>
    </row>
    <row r="6958" spans="1:19">
      <c r="A6958" t="s">
        <v>16671</v>
      </c>
      <c r="B6958" t="s">
        <v>8508</v>
      </c>
      <c r="C6958" t="s">
        <v>21</v>
      </c>
      <c r="D6958" t="s">
        <v>30</v>
      </c>
      <c r="E6958">
        <v>336.23</v>
      </c>
      <c r="F6958" t="s">
        <v>23</v>
      </c>
      <c r="G6958" t="s">
        <v>24</v>
      </c>
      <c r="H6958">
        <v>10.78</v>
      </c>
      <c r="I6958">
        <v>0</v>
      </c>
      <c r="J6958" t="s">
        <v>25</v>
      </c>
      <c r="K6958">
        <v>470151</v>
      </c>
      <c r="L6958">
        <v>21</v>
      </c>
      <c r="M6958">
        <v>0</v>
      </c>
      <c r="N6958">
        <v>0</v>
      </c>
      <c r="O6958">
        <v>0</v>
      </c>
      <c r="P6958">
        <v>0</v>
      </c>
      <c r="Q6958">
        <v>0</v>
      </c>
      <c r="R6958" t="s">
        <v>16672</v>
      </c>
    </row>
    <row r="6959" spans="1:19">
      <c r="A6959" t="s">
        <v>16673</v>
      </c>
      <c r="B6959" t="s">
        <v>6563</v>
      </c>
      <c r="C6959" t="s">
        <v>53</v>
      </c>
      <c r="D6959" t="s">
        <v>22</v>
      </c>
      <c r="E6959">
        <v>681.77</v>
      </c>
      <c r="F6959" t="s">
        <v>23</v>
      </c>
      <c r="G6959" t="s">
        <v>24</v>
      </c>
      <c r="H6959">
        <v>9.49</v>
      </c>
      <c r="I6959">
        <v>0</v>
      </c>
      <c r="J6959" t="s">
        <v>31</v>
      </c>
      <c r="K6959">
        <v>420506</v>
      </c>
      <c r="L6959">
        <v>47</v>
      </c>
      <c r="M6959">
        <v>0</v>
      </c>
      <c r="N6959">
        <v>0</v>
      </c>
      <c r="O6959">
        <v>1</v>
      </c>
      <c r="P6959">
        <v>0</v>
      </c>
      <c r="Q6959">
        <v>0</v>
      </c>
      <c r="R6959" t="s">
        <v>16674</v>
      </c>
    </row>
    <row r="6960" spans="1:19">
      <c r="A6960" t="s">
        <v>16675</v>
      </c>
      <c r="B6960" t="s">
        <v>16676</v>
      </c>
      <c r="C6960" t="s">
        <v>35</v>
      </c>
      <c r="D6960" t="s">
        <v>54</v>
      </c>
      <c r="E6960">
        <v>143.43</v>
      </c>
      <c r="F6960" t="s">
        <v>23</v>
      </c>
      <c r="G6960" t="s">
        <v>24</v>
      </c>
      <c r="H6960">
        <v>8.91</v>
      </c>
      <c r="I6960">
        <v>0</v>
      </c>
      <c r="J6960" t="s">
        <v>144</v>
      </c>
      <c r="K6960">
        <v>487199</v>
      </c>
      <c r="L6960">
        <v>16</v>
      </c>
      <c r="M6960">
        <v>0</v>
      </c>
      <c r="N6960">
        <v>0</v>
      </c>
      <c r="O6960">
        <v>0</v>
      </c>
      <c r="P6960">
        <v>0</v>
      </c>
      <c r="Q6960">
        <v>0</v>
      </c>
      <c r="R6960" t="s">
        <v>16677</v>
      </c>
    </row>
    <row r="6961" spans="1:19">
      <c r="A6961" t="s">
        <v>16678</v>
      </c>
      <c r="B6961" t="s">
        <v>349</v>
      </c>
      <c r="C6961" t="s">
        <v>35</v>
      </c>
      <c r="D6961" t="s">
        <v>70</v>
      </c>
      <c r="E6961">
        <v>834.55</v>
      </c>
      <c r="F6961" t="s">
        <v>39</v>
      </c>
      <c r="G6961" t="s">
        <v>40</v>
      </c>
      <c r="H6961">
        <v>9.41</v>
      </c>
      <c r="I6961">
        <v>0</v>
      </c>
      <c r="J6961" t="s">
        <v>25</v>
      </c>
      <c r="K6961">
        <v>437812</v>
      </c>
      <c r="L6961">
        <v>24</v>
      </c>
      <c r="M6961">
        <v>0</v>
      </c>
      <c r="N6961">
        <v>0</v>
      </c>
      <c r="O6961">
        <v>0</v>
      </c>
      <c r="P6961">
        <v>0</v>
      </c>
      <c r="Q6961">
        <v>0</v>
      </c>
      <c r="R6961" t="s">
        <v>16679</v>
      </c>
    </row>
    <row r="6962" spans="1:19">
      <c r="A6962" t="s">
        <v>16680</v>
      </c>
      <c r="B6962" t="s">
        <v>711</v>
      </c>
      <c r="C6962" t="s">
        <v>121</v>
      </c>
      <c r="D6962" t="s">
        <v>70</v>
      </c>
      <c r="E6962">
        <v>161.22999999999999</v>
      </c>
      <c r="F6962" t="s">
        <v>23</v>
      </c>
      <c r="G6962" t="s">
        <v>24</v>
      </c>
      <c r="H6962">
        <v>11.13</v>
      </c>
      <c r="I6962">
        <v>0</v>
      </c>
      <c r="J6962" t="s">
        <v>48</v>
      </c>
      <c r="K6962">
        <v>483426</v>
      </c>
      <c r="L6962">
        <v>19</v>
      </c>
      <c r="M6962">
        <v>0</v>
      </c>
      <c r="N6962">
        <v>0</v>
      </c>
      <c r="O6962">
        <v>0</v>
      </c>
      <c r="P6962">
        <v>0</v>
      </c>
      <c r="Q6962">
        <v>0</v>
      </c>
      <c r="R6962" t="s">
        <v>16681</v>
      </c>
    </row>
    <row r="6963" spans="1:19">
      <c r="A6963" t="s">
        <v>16682</v>
      </c>
      <c r="B6963" t="s">
        <v>5401</v>
      </c>
      <c r="C6963" t="s">
        <v>21</v>
      </c>
      <c r="D6963" t="s">
        <v>22</v>
      </c>
      <c r="E6963">
        <v>1368.67</v>
      </c>
      <c r="F6963" t="s">
        <v>23</v>
      </c>
      <c r="G6963" t="s">
        <v>24</v>
      </c>
      <c r="H6963">
        <v>2.0499999999999998</v>
      </c>
      <c r="I6963">
        <v>0</v>
      </c>
      <c r="J6963" t="s">
        <v>31</v>
      </c>
      <c r="K6963">
        <v>414575</v>
      </c>
      <c r="L6963">
        <v>40</v>
      </c>
      <c r="M6963">
        <v>0</v>
      </c>
      <c r="N6963">
        <v>0</v>
      </c>
      <c r="O6963">
        <v>1</v>
      </c>
      <c r="P6963">
        <v>0</v>
      </c>
      <c r="Q6963">
        <v>0</v>
      </c>
      <c r="R6963" t="s">
        <v>16683</v>
      </c>
    </row>
    <row r="6964" spans="1:19">
      <c r="A6964" t="s">
        <v>16684</v>
      </c>
      <c r="B6964" t="s">
        <v>3179</v>
      </c>
      <c r="C6964" t="s">
        <v>60</v>
      </c>
      <c r="D6964" t="s">
        <v>30</v>
      </c>
      <c r="E6964">
        <v>3396.65</v>
      </c>
      <c r="F6964" t="s">
        <v>23</v>
      </c>
      <c r="G6964" t="s">
        <v>24</v>
      </c>
      <c r="H6964">
        <v>6.75</v>
      </c>
      <c r="I6964">
        <v>0</v>
      </c>
      <c r="J6964" t="s">
        <v>48</v>
      </c>
      <c r="K6964">
        <v>480087</v>
      </c>
      <c r="L6964">
        <v>15</v>
      </c>
      <c r="M6964">
        <v>0</v>
      </c>
      <c r="N6964">
        <v>0</v>
      </c>
      <c r="O6964">
        <v>0</v>
      </c>
      <c r="P6964">
        <v>0</v>
      </c>
      <c r="Q6964">
        <v>0</v>
      </c>
      <c r="R6964" t="s">
        <v>16685</v>
      </c>
    </row>
    <row r="6965" spans="1:19">
      <c r="A6965" t="s">
        <v>16686</v>
      </c>
      <c r="B6965" t="s">
        <v>5502</v>
      </c>
      <c r="C6965" t="s">
        <v>60</v>
      </c>
      <c r="D6965" t="s">
        <v>70</v>
      </c>
      <c r="E6965">
        <v>225.49</v>
      </c>
      <c r="F6965" t="s">
        <v>23</v>
      </c>
      <c r="G6965" t="s">
        <v>24</v>
      </c>
      <c r="H6965">
        <v>0.9</v>
      </c>
      <c r="I6965">
        <v>0</v>
      </c>
      <c r="J6965" t="s">
        <v>31</v>
      </c>
      <c r="K6965">
        <v>505189</v>
      </c>
      <c r="L6965">
        <v>21</v>
      </c>
      <c r="M6965">
        <v>0</v>
      </c>
      <c r="N6965">
        <v>0</v>
      </c>
      <c r="O6965">
        <v>0</v>
      </c>
      <c r="P6965">
        <v>0</v>
      </c>
      <c r="Q6965">
        <v>0</v>
      </c>
      <c r="R6965" t="s">
        <v>16687</v>
      </c>
    </row>
    <row r="6966" spans="1:19">
      <c r="A6966" t="s">
        <v>16688</v>
      </c>
      <c r="B6966" t="s">
        <v>3197</v>
      </c>
      <c r="C6966" t="s">
        <v>121</v>
      </c>
      <c r="D6966" t="s">
        <v>30</v>
      </c>
      <c r="E6966">
        <v>1263.27</v>
      </c>
      <c r="F6966" t="s">
        <v>23</v>
      </c>
      <c r="G6966" t="s">
        <v>24</v>
      </c>
      <c r="H6966">
        <v>7.7</v>
      </c>
      <c r="I6966">
        <v>0</v>
      </c>
      <c r="J6966" t="s">
        <v>48</v>
      </c>
      <c r="K6966">
        <v>539578</v>
      </c>
      <c r="L6966">
        <v>35</v>
      </c>
      <c r="M6966">
        <v>0</v>
      </c>
      <c r="N6966">
        <v>0</v>
      </c>
      <c r="O6966">
        <v>0</v>
      </c>
      <c r="P6966">
        <v>1</v>
      </c>
      <c r="Q6966">
        <v>0</v>
      </c>
      <c r="R6966" t="s">
        <v>16689</v>
      </c>
    </row>
    <row r="6967" spans="1:19">
      <c r="A6967" t="s">
        <v>16690</v>
      </c>
      <c r="B6967" t="s">
        <v>10126</v>
      </c>
      <c r="C6967" t="s">
        <v>121</v>
      </c>
      <c r="D6967" t="s">
        <v>22</v>
      </c>
      <c r="E6967">
        <v>225.41</v>
      </c>
      <c r="F6967" t="s">
        <v>39</v>
      </c>
      <c r="G6967" t="s">
        <v>40</v>
      </c>
      <c r="H6967">
        <v>0.96</v>
      </c>
      <c r="I6967">
        <v>0</v>
      </c>
      <c r="J6967" t="s">
        <v>25</v>
      </c>
      <c r="K6967">
        <v>543786</v>
      </c>
      <c r="L6967">
        <v>11</v>
      </c>
      <c r="M6967">
        <v>0</v>
      </c>
      <c r="N6967">
        <v>0</v>
      </c>
      <c r="O6967">
        <v>0</v>
      </c>
      <c r="P6967">
        <v>0</v>
      </c>
      <c r="Q6967">
        <v>0</v>
      </c>
      <c r="R6967" t="s">
        <v>16691</v>
      </c>
    </row>
    <row r="6968" spans="1:19">
      <c r="A6968" t="s">
        <v>16692</v>
      </c>
      <c r="B6968" t="s">
        <v>9030</v>
      </c>
      <c r="C6968" t="s">
        <v>35</v>
      </c>
      <c r="D6968" t="s">
        <v>22</v>
      </c>
      <c r="E6968">
        <v>195.62</v>
      </c>
      <c r="F6968" t="s">
        <v>23</v>
      </c>
      <c r="G6968" t="s">
        <v>24</v>
      </c>
      <c r="H6968">
        <v>9.85</v>
      </c>
      <c r="I6968">
        <v>0</v>
      </c>
      <c r="J6968" t="s">
        <v>31</v>
      </c>
      <c r="K6968">
        <v>530945</v>
      </c>
      <c r="L6968">
        <v>23</v>
      </c>
      <c r="M6968">
        <v>0</v>
      </c>
      <c r="N6968">
        <v>0</v>
      </c>
      <c r="O6968">
        <v>0</v>
      </c>
      <c r="P6968">
        <v>0</v>
      </c>
      <c r="Q6968">
        <v>0</v>
      </c>
      <c r="R6968" t="s">
        <v>16693</v>
      </c>
    </row>
    <row r="6969" spans="1:19">
      <c r="A6969" t="s">
        <v>16694</v>
      </c>
      <c r="B6969" t="s">
        <v>4400</v>
      </c>
      <c r="C6969" t="s">
        <v>53</v>
      </c>
      <c r="D6969" t="s">
        <v>30</v>
      </c>
      <c r="E6969">
        <v>953.58</v>
      </c>
      <c r="F6969" t="s">
        <v>23</v>
      </c>
      <c r="G6969" t="s">
        <v>24</v>
      </c>
      <c r="H6969">
        <v>1.65</v>
      </c>
      <c r="I6969">
        <v>0</v>
      </c>
      <c r="J6969" t="s">
        <v>48</v>
      </c>
      <c r="K6969">
        <v>515309</v>
      </c>
      <c r="L6969">
        <v>22</v>
      </c>
      <c r="M6969">
        <v>0</v>
      </c>
      <c r="N6969">
        <v>0</v>
      </c>
      <c r="O6969">
        <v>0</v>
      </c>
      <c r="P6969">
        <v>0</v>
      </c>
      <c r="Q6969">
        <v>0</v>
      </c>
      <c r="R6969" t="s">
        <v>16695</v>
      </c>
    </row>
    <row r="6970" spans="1:19">
      <c r="A6970" t="s">
        <v>16696</v>
      </c>
      <c r="B6970" t="s">
        <v>4645</v>
      </c>
      <c r="C6970" t="s">
        <v>35</v>
      </c>
      <c r="D6970" t="s">
        <v>70</v>
      </c>
      <c r="E6970">
        <v>1302.8900000000001</v>
      </c>
      <c r="F6970" t="s">
        <v>23</v>
      </c>
      <c r="G6970" t="s">
        <v>24</v>
      </c>
      <c r="H6970">
        <v>7.92</v>
      </c>
      <c r="I6970">
        <v>0</v>
      </c>
      <c r="J6970" t="s">
        <v>31</v>
      </c>
      <c r="K6970">
        <v>426610</v>
      </c>
      <c r="L6970">
        <v>12</v>
      </c>
      <c r="M6970">
        <v>0</v>
      </c>
      <c r="N6970">
        <v>0</v>
      </c>
      <c r="O6970">
        <v>0</v>
      </c>
      <c r="P6970">
        <v>0</v>
      </c>
      <c r="Q6970">
        <v>0</v>
      </c>
      <c r="R6970" t="s">
        <v>16697</v>
      </c>
    </row>
    <row r="6971" spans="1:19">
      <c r="A6971" t="s">
        <v>16698</v>
      </c>
      <c r="B6971" t="s">
        <v>9745</v>
      </c>
      <c r="C6971" t="s">
        <v>44</v>
      </c>
      <c r="D6971" t="s">
        <v>54</v>
      </c>
      <c r="E6971">
        <v>261.68</v>
      </c>
      <c r="F6971" t="s">
        <v>23</v>
      </c>
      <c r="G6971" t="s">
        <v>24</v>
      </c>
      <c r="H6971">
        <v>12.69</v>
      </c>
      <c r="I6971">
        <v>0</v>
      </c>
      <c r="J6971" t="s">
        <v>31</v>
      </c>
      <c r="K6971">
        <v>443927</v>
      </c>
      <c r="L6971">
        <v>17</v>
      </c>
      <c r="M6971">
        <v>0</v>
      </c>
      <c r="N6971">
        <v>0</v>
      </c>
      <c r="O6971">
        <v>0</v>
      </c>
      <c r="P6971">
        <v>0</v>
      </c>
      <c r="Q6971">
        <v>0</v>
      </c>
      <c r="R6971" t="s">
        <v>16699</v>
      </c>
    </row>
    <row r="6972" spans="1:19">
      <c r="A6972" t="s">
        <v>16700</v>
      </c>
      <c r="B6972" t="s">
        <v>15539</v>
      </c>
      <c r="C6972" t="s">
        <v>35</v>
      </c>
      <c r="D6972" t="s">
        <v>22</v>
      </c>
      <c r="E6972">
        <v>779.87</v>
      </c>
      <c r="F6972" t="s">
        <v>23</v>
      </c>
      <c r="G6972" t="s">
        <v>24</v>
      </c>
      <c r="H6972">
        <v>10.95</v>
      </c>
      <c r="I6972">
        <v>0</v>
      </c>
      <c r="J6972" t="s">
        <v>31</v>
      </c>
      <c r="K6972">
        <v>541123</v>
      </c>
      <c r="L6972">
        <v>18</v>
      </c>
      <c r="M6972">
        <v>0</v>
      </c>
      <c r="N6972">
        <v>0</v>
      </c>
      <c r="O6972">
        <v>0</v>
      </c>
      <c r="P6972">
        <v>0</v>
      </c>
      <c r="Q6972">
        <v>0</v>
      </c>
      <c r="R6972" t="s">
        <v>16701</v>
      </c>
    </row>
    <row r="6973" spans="1:19">
      <c r="A6973" t="s">
        <v>16702</v>
      </c>
      <c r="B6973" t="s">
        <v>15168</v>
      </c>
      <c r="C6973" t="s">
        <v>95</v>
      </c>
      <c r="D6973" t="s">
        <v>30</v>
      </c>
      <c r="E6973">
        <v>379.57</v>
      </c>
      <c r="F6973" t="s">
        <v>39</v>
      </c>
      <c r="G6973" t="s">
        <v>24</v>
      </c>
      <c r="H6973">
        <v>4.05</v>
      </c>
      <c r="I6973">
        <v>0</v>
      </c>
      <c r="J6973" t="s">
        <v>144</v>
      </c>
      <c r="K6973">
        <v>410228</v>
      </c>
      <c r="L6973">
        <v>90</v>
      </c>
      <c r="M6973">
        <v>1</v>
      </c>
      <c r="N6973">
        <v>0</v>
      </c>
      <c r="O6973">
        <v>1</v>
      </c>
      <c r="P6973">
        <v>0</v>
      </c>
      <c r="Q6973">
        <v>1</v>
      </c>
      <c r="R6973" t="s">
        <v>16703</v>
      </c>
      <c r="S6973" t="s">
        <v>50</v>
      </c>
    </row>
    <row r="6974" spans="1:19">
      <c r="A6974" t="s">
        <v>16704</v>
      </c>
      <c r="B6974" t="s">
        <v>457</v>
      </c>
      <c r="C6974" t="s">
        <v>121</v>
      </c>
      <c r="D6974" t="s">
        <v>22</v>
      </c>
      <c r="E6974">
        <v>566.32000000000005</v>
      </c>
      <c r="F6974" t="s">
        <v>23</v>
      </c>
      <c r="G6974" t="s">
        <v>24</v>
      </c>
      <c r="H6974">
        <v>7.53</v>
      </c>
      <c r="I6974">
        <v>0</v>
      </c>
      <c r="J6974" t="s">
        <v>25</v>
      </c>
      <c r="K6974">
        <v>541237</v>
      </c>
      <c r="L6974">
        <v>37</v>
      </c>
      <c r="M6974">
        <v>0</v>
      </c>
      <c r="N6974">
        <v>1</v>
      </c>
      <c r="O6974">
        <v>0</v>
      </c>
      <c r="P6974">
        <v>0</v>
      </c>
      <c r="Q6974">
        <v>0</v>
      </c>
      <c r="R6974" t="s">
        <v>16705</v>
      </c>
    </row>
    <row r="6975" spans="1:19">
      <c r="A6975" t="s">
        <v>16706</v>
      </c>
      <c r="B6975" t="s">
        <v>2935</v>
      </c>
      <c r="C6975" t="s">
        <v>29</v>
      </c>
      <c r="D6975" t="s">
        <v>30</v>
      </c>
      <c r="E6975">
        <v>518.34</v>
      </c>
      <c r="F6975" t="s">
        <v>23</v>
      </c>
      <c r="G6975" t="s">
        <v>24</v>
      </c>
      <c r="H6975">
        <v>3.36</v>
      </c>
      <c r="I6975">
        <v>0</v>
      </c>
      <c r="J6975" t="s">
        <v>25</v>
      </c>
      <c r="K6975">
        <v>473579</v>
      </c>
      <c r="L6975">
        <v>23</v>
      </c>
      <c r="M6975">
        <v>0</v>
      </c>
      <c r="N6975">
        <v>0</v>
      </c>
      <c r="O6975">
        <v>0</v>
      </c>
      <c r="P6975">
        <v>0</v>
      </c>
      <c r="Q6975">
        <v>0</v>
      </c>
      <c r="R6975" t="s">
        <v>16707</v>
      </c>
    </row>
    <row r="6976" spans="1:19">
      <c r="A6976" t="s">
        <v>16708</v>
      </c>
      <c r="B6976" t="s">
        <v>3516</v>
      </c>
      <c r="C6976" t="s">
        <v>53</v>
      </c>
      <c r="D6976" t="s">
        <v>70</v>
      </c>
      <c r="E6976">
        <v>562.20000000000005</v>
      </c>
      <c r="F6976" t="s">
        <v>23</v>
      </c>
      <c r="G6976" t="s">
        <v>24</v>
      </c>
      <c r="H6976">
        <v>3.74</v>
      </c>
      <c r="I6976">
        <v>0</v>
      </c>
      <c r="J6976" t="s">
        <v>31</v>
      </c>
      <c r="K6976">
        <v>501159</v>
      </c>
      <c r="L6976">
        <v>45</v>
      </c>
      <c r="M6976">
        <v>0</v>
      </c>
      <c r="N6976">
        <v>0</v>
      </c>
      <c r="O6976">
        <v>1</v>
      </c>
      <c r="P6976">
        <v>0</v>
      </c>
      <c r="Q6976">
        <v>0</v>
      </c>
      <c r="R6976" t="s">
        <v>16709</v>
      </c>
    </row>
    <row r="6977" spans="1:19">
      <c r="A6977" t="s">
        <v>16710</v>
      </c>
      <c r="B6977" t="s">
        <v>16711</v>
      </c>
      <c r="C6977" t="s">
        <v>29</v>
      </c>
      <c r="D6977" t="s">
        <v>22</v>
      </c>
      <c r="E6977">
        <v>542.88</v>
      </c>
      <c r="F6977" t="s">
        <v>23</v>
      </c>
      <c r="G6977" t="s">
        <v>24</v>
      </c>
      <c r="H6977">
        <v>5.78</v>
      </c>
      <c r="I6977">
        <v>0</v>
      </c>
      <c r="J6977" t="s">
        <v>144</v>
      </c>
      <c r="K6977">
        <v>537587</v>
      </c>
      <c r="L6977">
        <v>15</v>
      </c>
      <c r="M6977">
        <v>0</v>
      </c>
      <c r="N6977">
        <v>0</v>
      </c>
      <c r="O6977">
        <v>0</v>
      </c>
      <c r="P6977">
        <v>0</v>
      </c>
      <c r="Q6977">
        <v>0</v>
      </c>
      <c r="R6977" t="s">
        <v>16712</v>
      </c>
    </row>
    <row r="6978" spans="1:19">
      <c r="A6978" t="s">
        <v>16713</v>
      </c>
      <c r="B6978" t="s">
        <v>3934</v>
      </c>
      <c r="C6978" t="s">
        <v>44</v>
      </c>
      <c r="D6978" t="s">
        <v>22</v>
      </c>
      <c r="E6978">
        <v>581.15</v>
      </c>
      <c r="F6978" t="s">
        <v>23</v>
      </c>
      <c r="G6978" t="s">
        <v>24</v>
      </c>
      <c r="H6978">
        <v>8.65</v>
      </c>
      <c r="I6978">
        <v>0</v>
      </c>
      <c r="J6978" t="s">
        <v>48</v>
      </c>
      <c r="K6978">
        <v>447727</v>
      </c>
      <c r="L6978">
        <v>48</v>
      </c>
      <c r="M6978">
        <v>0</v>
      </c>
      <c r="N6978">
        <v>1</v>
      </c>
      <c r="O6978">
        <v>0</v>
      </c>
      <c r="P6978">
        <v>0</v>
      </c>
      <c r="Q6978">
        <v>0</v>
      </c>
      <c r="R6978" t="s">
        <v>16714</v>
      </c>
    </row>
    <row r="6979" spans="1:19">
      <c r="A6979" t="s">
        <v>16715</v>
      </c>
      <c r="B6979" t="s">
        <v>16716</v>
      </c>
      <c r="C6979" t="s">
        <v>121</v>
      </c>
      <c r="D6979" t="s">
        <v>22</v>
      </c>
      <c r="E6979">
        <v>240.2</v>
      </c>
      <c r="F6979" t="s">
        <v>55</v>
      </c>
      <c r="G6979" t="s">
        <v>40</v>
      </c>
      <c r="H6979">
        <v>4.8</v>
      </c>
      <c r="I6979">
        <v>0</v>
      </c>
      <c r="J6979" t="s">
        <v>31</v>
      </c>
      <c r="K6979">
        <v>534056</v>
      </c>
      <c r="L6979">
        <v>20</v>
      </c>
      <c r="M6979">
        <v>0</v>
      </c>
      <c r="N6979">
        <v>0</v>
      </c>
      <c r="O6979">
        <v>0</v>
      </c>
      <c r="P6979">
        <v>0</v>
      </c>
      <c r="Q6979">
        <v>0</v>
      </c>
      <c r="R6979" t="s">
        <v>16717</v>
      </c>
    </row>
    <row r="6980" spans="1:19">
      <c r="A6980" t="s">
        <v>16718</v>
      </c>
      <c r="B6980" t="s">
        <v>9174</v>
      </c>
      <c r="C6980" t="s">
        <v>60</v>
      </c>
      <c r="D6980" t="s">
        <v>54</v>
      </c>
      <c r="E6980">
        <v>538.70000000000005</v>
      </c>
      <c r="F6980" t="s">
        <v>39</v>
      </c>
      <c r="G6980" t="s">
        <v>40</v>
      </c>
      <c r="H6980">
        <v>9.5399999999999991</v>
      </c>
      <c r="I6980">
        <v>0</v>
      </c>
      <c r="J6980" t="s">
        <v>144</v>
      </c>
      <c r="K6980">
        <v>427420</v>
      </c>
      <c r="L6980">
        <v>14</v>
      </c>
      <c r="M6980">
        <v>0</v>
      </c>
      <c r="N6980">
        <v>0</v>
      </c>
      <c r="O6980">
        <v>0</v>
      </c>
      <c r="P6980">
        <v>0</v>
      </c>
      <c r="Q6980">
        <v>0</v>
      </c>
      <c r="R6980" t="s">
        <v>16719</v>
      </c>
    </row>
    <row r="6981" spans="1:19">
      <c r="A6981" t="s">
        <v>16720</v>
      </c>
      <c r="B6981" t="s">
        <v>1593</v>
      </c>
      <c r="C6981" t="s">
        <v>29</v>
      </c>
      <c r="D6981" t="s">
        <v>30</v>
      </c>
      <c r="E6981">
        <v>214.34</v>
      </c>
      <c r="F6981" t="s">
        <v>23</v>
      </c>
      <c r="G6981" t="s">
        <v>24</v>
      </c>
      <c r="H6981">
        <v>2.15</v>
      </c>
      <c r="I6981">
        <v>0</v>
      </c>
      <c r="J6981" t="s">
        <v>144</v>
      </c>
      <c r="K6981">
        <v>541181</v>
      </c>
      <c r="L6981">
        <v>24</v>
      </c>
      <c r="M6981">
        <v>0</v>
      </c>
      <c r="N6981">
        <v>0</v>
      </c>
      <c r="O6981">
        <v>0</v>
      </c>
      <c r="P6981">
        <v>0</v>
      </c>
      <c r="Q6981">
        <v>0</v>
      </c>
      <c r="R6981" t="s">
        <v>16721</v>
      </c>
    </row>
    <row r="6982" spans="1:19">
      <c r="A6982" t="s">
        <v>16722</v>
      </c>
      <c r="B6982" t="s">
        <v>13673</v>
      </c>
      <c r="C6982" t="s">
        <v>21</v>
      </c>
      <c r="D6982" t="s">
        <v>70</v>
      </c>
      <c r="E6982">
        <v>162.57</v>
      </c>
      <c r="F6982" t="s">
        <v>23</v>
      </c>
      <c r="G6982" t="s">
        <v>24</v>
      </c>
      <c r="H6982">
        <v>7.05</v>
      </c>
      <c r="I6982">
        <v>0</v>
      </c>
      <c r="J6982" t="s">
        <v>31</v>
      </c>
      <c r="K6982">
        <v>440890</v>
      </c>
      <c r="L6982">
        <v>12</v>
      </c>
      <c r="M6982">
        <v>0</v>
      </c>
      <c r="N6982">
        <v>0</v>
      </c>
      <c r="O6982">
        <v>0</v>
      </c>
      <c r="P6982">
        <v>0</v>
      </c>
      <c r="Q6982">
        <v>0</v>
      </c>
      <c r="R6982" t="s">
        <v>16723</v>
      </c>
    </row>
    <row r="6983" spans="1:19">
      <c r="A6983" t="s">
        <v>16724</v>
      </c>
      <c r="B6983" t="s">
        <v>6009</v>
      </c>
      <c r="C6983" t="s">
        <v>60</v>
      </c>
      <c r="D6983" t="s">
        <v>22</v>
      </c>
      <c r="E6983">
        <v>100.18</v>
      </c>
      <c r="F6983" t="s">
        <v>23</v>
      </c>
      <c r="G6983" t="s">
        <v>24</v>
      </c>
      <c r="H6983">
        <v>11.76</v>
      </c>
      <c r="I6983">
        <v>0</v>
      </c>
      <c r="J6983" t="s">
        <v>25</v>
      </c>
      <c r="K6983">
        <v>430826</v>
      </c>
      <c r="L6983">
        <v>13</v>
      </c>
      <c r="M6983">
        <v>0</v>
      </c>
      <c r="N6983">
        <v>0</v>
      </c>
      <c r="O6983">
        <v>0</v>
      </c>
      <c r="P6983">
        <v>0</v>
      </c>
      <c r="Q6983">
        <v>0</v>
      </c>
      <c r="R6983" t="s">
        <v>16725</v>
      </c>
    </row>
    <row r="6984" spans="1:19">
      <c r="A6984" t="s">
        <v>16726</v>
      </c>
      <c r="B6984" t="s">
        <v>16727</v>
      </c>
      <c r="C6984" t="s">
        <v>121</v>
      </c>
      <c r="D6984" t="s">
        <v>54</v>
      </c>
      <c r="E6984">
        <v>65.86</v>
      </c>
      <c r="F6984" t="s">
        <v>23</v>
      </c>
      <c r="G6984" t="s">
        <v>24</v>
      </c>
      <c r="H6984">
        <v>11.23</v>
      </c>
      <c r="I6984">
        <v>0</v>
      </c>
      <c r="J6984" t="s">
        <v>31</v>
      </c>
      <c r="K6984">
        <v>445746</v>
      </c>
      <c r="L6984">
        <v>17</v>
      </c>
      <c r="M6984">
        <v>0</v>
      </c>
      <c r="N6984">
        <v>0</v>
      </c>
      <c r="O6984">
        <v>0</v>
      </c>
      <c r="P6984">
        <v>0</v>
      </c>
      <c r="Q6984">
        <v>0</v>
      </c>
      <c r="R6984" t="s">
        <v>16728</v>
      </c>
    </row>
    <row r="6985" spans="1:19">
      <c r="A6985" t="s">
        <v>16729</v>
      </c>
      <c r="B6985" t="s">
        <v>6773</v>
      </c>
      <c r="C6985" t="s">
        <v>44</v>
      </c>
      <c r="D6985" t="s">
        <v>70</v>
      </c>
      <c r="E6985">
        <v>1059.6300000000001</v>
      </c>
      <c r="F6985" t="s">
        <v>23</v>
      </c>
      <c r="G6985" t="s">
        <v>24</v>
      </c>
      <c r="H6985">
        <v>6.53</v>
      </c>
      <c r="I6985">
        <v>0</v>
      </c>
      <c r="J6985" t="s">
        <v>31</v>
      </c>
      <c r="K6985">
        <v>469734</v>
      </c>
      <c r="L6985">
        <v>17</v>
      </c>
      <c r="M6985">
        <v>0</v>
      </c>
      <c r="N6985">
        <v>0</v>
      </c>
      <c r="O6985">
        <v>0</v>
      </c>
      <c r="P6985">
        <v>0</v>
      </c>
      <c r="Q6985">
        <v>0</v>
      </c>
      <c r="R6985" t="s">
        <v>16730</v>
      </c>
    </row>
    <row r="6986" spans="1:19">
      <c r="A6986" t="s">
        <v>16731</v>
      </c>
      <c r="B6986" t="s">
        <v>4139</v>
      </c>
      <c r="C6986" t="s">
        <v>60</v>
      </c>
      <c r="D6986" t="s">
        <v>22</v>
      </c>
      <c r="E6986">
        <v>367.14</v>
      </c>
      <c r="F6986" t="s">
        <v>23</v>
      </c>
      <c r="G6986" t="s">
        <v>24</v>
      </c>
      <c r="H6986">
        <v>8.06</v>
      </c>
      <c r="I6986">
        <v>0</v>
      </c>
      <c r="J6986" t="s">
        <v>25</v>
      </c>
      <c r="K6986">
        <v>453449</v>
      </c>
      <c r="L6986">
        <v>16</v>
      </c>
      <c r="M6986">
        <v>0</v>
      </c>
      <c r="N6986">
        <v>0</v>
      </c>
      <c r="O6986">
        <v>0</v>
      </c>
      <c r="P6986">
        <v>0</v>
      </c>
      <c r="Q6986">
        <v>0</v>
      </c>
      <c r="R6986" t="s">
        <v>16732</v>
      </c>
    </row>
    <row r="6987" spans="1:19">
      <c r="A6987" t="s">
        <v>16733</v>
      </c>
      <c r="B6987" t="s">
        <v>903</v>
      </c>
      <c r="C6987" t="s">
        <v>53</v>
      </c>
      <c r="D6987" t="s">
        <v>30</v>
      </c>
      <c r="E6987">
        <v>490.83</v>
      </c>
      <c r="F6987" t="s">
        <v>23</v>
      </c>
      <c r="G6987" t="s">
        <v>24</v>
      </c>
      <c r="H6987">
        <v>3.48</v>
      </c>
      <c r="I6987">
        <v>0</v>
      </c>
      <c r="J6987" t="s">
        <v>31</v>
      </c>
      <c r="K6987">
        <v>461663</v>
      </c>
      <c r="L6987">
        <v>19</v>
      </c>
      <c r="M6987">
        <v>0</v>
      </c>
      <c r="N6987">
        <v>0</v>
      </c>
      <c r="O6987">
        <v>0</v>
      </c>
      <c r="P6987">
        <v>0</v>
      </c>
      <c r="Q6987">
        <v>0</v>
      </c>
      <c r="R6987" t="s">
        <v>16734</v>
      </c>
    </row>
    <row r="6988" spans="1:19">
      <c r="A6988" t="s">
        <v>16735</v>
      </c>
      <c r="B6988" t="s">
        <v>5634</v>
      </c>
      <c r="C6988" t="s">
        <v>95</v>
      </c>
      <c r="D6988" t="s">
        <v>22</v>
      </c>
      <c r="E6988">
        <v>199.03</v>
      </c>
      <c r="F6988" t="s">
        <v>23</v>
      </c>
      <c r="G6988" t="s">
        <v>24</v>
      </c>
      <c r="H6988">
        <v>5.3</v>
      </c>
      <c r="I6988">
        <v>0</v>
      </c>
      <c r="J6988" t="s">
        <v>31</v>
      </c>
      <c r="K6988">
        <v>473864</v>
      </c>
      <c r="L6988">
        <v>24</v>
      </c>
      <c r="M6988">
        <v>0</v>
      </c>
      <c r="N6988">
        <v>0</v>
      </c>
      <c r="O6988">
        <v>0</v>
      </c>
      <c r="P6988">
        <v>0</v>
      </c>
      <c r="Q6988">
        <v>0</v>
      </c>
      <c r="R6988" t="s">
        <v>16736</v>
      </c>
    </row>
    <row r="6989" spans="1:19">
      <c r="A6989" t="s">
        <v>16737</v>
      </c>
      <c r="B6989" t="s">
        <v>7133</v>
      </c>
      <c r="C6989" t="s">
        <v>29</v>
      </c>
      <c r="D6989" t="s">
        <v>22</v>
      </c>
      <c r="E6989">
        <v>149.84</v>
      </c>
      <c r="F6989" t="s">
        <v>23</v>
      </c>
      <c r="G6989" t="s">
        <v>24</v>
      </c>
      <c r="H6989">
        <v>2.2799999999999998</v>
      </c>
      <c r="I6989">
        <v>0</v>
      </c>
      <c r="J6989" t="s">
        <v>31</v>
      </c>
      <c r="K6989">
        <v>524960</v>
      </c>
      <c r="L6989">
        <v>36</v>
      </c>
      <c r="M6989">
        <v>0</v>
      </c>
      <c r="N6989">
        <v>1</v>
      </c>
      <c r="O6989">
        <v>0</v>
      </c>
      <c r="P6989">
        <v>0</v>
      </c>
      <c r="Q6989">
        <v>0</v>
      </c>
      <c r="R6989" t="s">
        <v>16738</v>
      </c>
    </row>
    <row r="6990" spans="1:19">
      <c r="A6990" t="s">
        <v>16739</v>
      </c>
      <c r="B6990" t="s">
        <v>3618</v>
      </c>
      <c r="C6990" t="s">
        <v>44</v>
      </c>
      <c r="D6990" t="s">
        <v>22</v>
      </c>
      <c r="E6990">
        <v>1618.39</v>
      </c>
      <c r="F6990" t="s">
        <v>55</v>
      </c>
      <c r="G6990" t="s">
        <v>24</v>
      </c>
      <c r="H6990">
        <v>10.14</v>
      </c>
      <c r="I6990">
        <v>0</v>
      </c>
      <c r="J6990" t="s">
        <v>31</v>
      </c>
      <c r="K6990">
        <v>404774</v>
      </c>
      <c r="L6990">
        <v>37</v>
      </c>
      <c r="M6990">
        <v>0</v>
      </c>
      <c r="N6990">
        <v>0</v>
      </c>
      <c r="O6990">
        <v>0</v>
      </c>
      <c r="P6990">
        <v>1</v>
      </c>
      <c r="Q6990">
        <v>0</v>
      </c>
      <c r="R6990" t="s">
        <v>16740</v>
      </c>
      <c r="S6990" t="s">
        <v>57</v>
      </c>
    </row>
    <row r="6991" spans="1:19">
      <c r="A6991" t="s">
        <v>16741</v>
      </c>
      <c r="B6991" t="s">
        <v>16742</v>
      </c>
      <c r="C6991" t="s">
        <v>21</v>
      </c>
      <c r="D6991" t="s">
        <v>70</v>
      </c>
      <c r="E6991">
        <v>893.84</v>
      </c>
      <c r="F6991" t="s">
        <v>23</v>
      </c>
      <c r="G6991" t="s">
        <v>24</v>
      </c>
      <c r="H6991">
        <v>5.87</v>
      </c>
      <c r="I6991">
        <v>0</v>
      </c>
      <c r="J6991" t="s">
        <v>48</v>
      </c>
      <c r="K6991">
        <v>534217</v>
      </c>
      <c r="L6991">
        <v>21</v>
      </c>
      <c r="M6991">
        <v>0</v>
      </c>
      <c r="N6991">
        <v>0</v>
      </c>
      <c r="O6991">
        <v>0</v>
      </c>
      <c r="P6991">
        <v>0</v>
      </c>
      <c r="Q6991">
        <v>0</v>
      </c>
      <c r="R6991" t="s">
        <v>16743</v>
      </c>
    </row>
    <row r="6992" spans="1:19">
      <c r="A6992" t="s">
        <v>16744</v>
      </c>
      <c r="B6992" t="s">
        <v>16745</v>
      </c>
      <c r="C6992" t="s">
        <v>21</v>
      </c>
      <c r="D6992" t="s">
        <v>70</v>
      </c>
      <c r="E6992">
        <v>170.18</v>
      </c>
      <c r="F6992" t="s">
        <v>39</v>
      </c>
      <c r="G6992" t="s">
        <v>40</v>
      </c>
      <c r="H6992">
        <v>7.34</v>
      </c>
      <c r="I6992">
        <v>0</v>
      </c>
      <c r="J6992" t="s">
        <v>31</v>
      </c>
      <c r="K6992">
        <v>544565</v>
      </c>
      <c r="L6992">
        <v>20</v>
      </c>
      <c r="M6992">
        <v>0</v>
      </c>
      <c r="N6992">
        <v>0</v>
      </c>
      <c r="O6992">
        <v>0</v>
      </c>
      <c r="P6992">
        <v>0</v>
      </c>
      <c r="Q6992">
        <v>0</v>
      </c>
      <c r="R6992" t="s">
        <v>16746</v>
      </c>
    </row>
    <row r="6993" spans="1:19">
      <c r="A6993" t="s">
        <v>16747</v>
      </c>
      <c r="B6993" t="s">
        <v>10249</v>
      </c>
      <c r="C6993" t="s">
        <v>128</v>
      </c>
      <c r="D6993" t="s">
        <v>70</v>
      </c>
      <c r="E6993">
        <v>449.25</v>
      </c>
      <c r="F6993" t="s">
        <v>23</v>
      </c>
      <c r="G6993" t="s">
        <v>24</v>
      </c>
      <c r="H6993">
        <v>6.61</v>
      </c>
      <c r="I6993">
        <v>0</v>
      </c>
      <c r="J6993" t="s">
        <v>25</v>
      </c>
      <c r="K6993">
        <v>421999</v>
      </c>
      <c r="L6993">
        <v>19</v>
      </c>
      <c r="M6993">
        <v>0</v>
      </c>
      <c r="N6993">
        <v>0</v>
      </c>
      <c r="O6993">
        <v>0</v>
      </c>
      <c r="P6993">
        <v>0</v>
      </c>
      <c r="Q6993">
        <v>0</v>
      </c>
      <c r="R6993" t="s">
        <v>16748</v>
      </c>
    </row>
    <row r="6994" spans="1:19">
      <c r="A6994" t="s">
        <v>16749</v>
      </c>
      <c r="B6994" t="s">
        <v>16750</v>
      </c>
      <c r="C6994" t="s">
        <v>35</v>
      </c>
      <c r="D6994" t="s">
        <v>22</v>
      </c>
      <c r="E6994">
        <v>192.72</v>
      </c>
      <c r="F6994" t="s">
        <v>23</v>
      </c>
      <c r="G6994" t="s">
        <v>24</v>
      </c>
      <c r="H6994">
        <v>2.12</v>
      </c>
      <c r="I6994">
        <v>0</v>
      </c>
      <c r="J6994" t="s">
        <v>144</v>
      </c>
      <c r="K6994">
        <v>502937</v>
      </c>
      <c r="L6994">
        <v>15</v>
      </c>
      <c r="M6994">
        <v>0</v>
      </c>
      <c r="N6994">
        <v>0</v>
      </c>
      <c r="O6994">
        <v>0</v>
      </c>
      <c r="P6994">
        <v>0</v>
      </c>
      <c r="Q6994">
        <v>0</v>
      </c>
      <c r="R6994" t="s">
        <v>16751</v>
      </c>
    </row>
    <row r="6995" spans="1:19">
      <c r="A6995" t="s">
        <v>16752</v>
      </c>
      <c r="B6995" t="s">
        <v>9923</v>
      </c>
      <c r="C6995" t="s">
        <v>35</v>
      </c>
      <c r="D6995" t="s">
        <v>54</v>
      </c>
      <c r="E6995">
        <v>197.78</v>
      </c>
      <c r="F6995" t="s">
        <v>23</v>
      </c>
      <c r="G6995" t="s">
        <v>24</v>
      </c>
      <c r="H6995">
        <v>19.170000000000002</v>
      </c>
      <c r="I6995">
        <v>0</v>
      </c>
      <c r="J6995" t="s">
        <v>25</v>
      </c>
      <c r="K6995">
        <v>418127</v>
      </c>
      <c r="L6995">
        <v>11</v>
      </c>
      <c r="M6995">
        <v>0</v>
      </c>
      <c r="N6995">
        <v>0</v>
      </c>
      <c r="O6995">
        <v>0</v>
      </c>
      <c r="P6995">
        <v>0</v>
      </c>
      <c r="Q6995">
        <v>0</v>
      </c>
      <c r="R6995" t="s">
        <v>16753</v>
      </c>
    </row>
    <row r="6996" spans="1:19">
      <c r="A6996" t="s">
        <v>16754</v>
      </c>
      <c r="B6996" t="s">
        <v>2348</v>
      </c>
      <c r="C6996" t="s">
        <v>29</v>
      </c>
      <c r="D6996" t="s">
        <v>22</v>
      </c>
      <c r="E6996">
        <v>252.91</v>
      </c>
      <c r="F6996" t="s">
        <v>23</v>
      </c>
      <c r="G6996" t="s">
        <v>24</v>
      </c>
      <c r="H6996">
        <v>10.58</v>
      </c>
      <c r="I6996">
        <v>0</v>
      </c>
      <c r="J6996" t="s">
        <v>25</v>
      </c>
      <c r="K6996">
        <v>449556</v>
      </c>
      <c r="L6996">
        <v>52</v>
      </c>
      <c r="M6996">
        <v>0</v>
      </c>
      <c r="N6996">
        <v>0</v>
      </c>
      <c r="O6996">
        <v>1</v>
      </c>
      <c r="P6996">
        <v>0</v>
      </c>
      <c r="Q6996">
        <v>0</v>
      </c>
      <c r="R6996" t="s">
        <v>16755</v>
      </c>
    </row>
    <row r="6997" spans="1:19">
      <c r="A6997" t="s">
        <v>16756</v>
      </c>
      <c r="B6997" t="s">
        <v>7105</v>
      </c>
      <c r="C6997" t="s">
        <v>44</v>
      </c>
      <c r="D6997" t="s">
        <v>30</v>
      </c>
      <c r="E6997">
        <v>1491.97</v>
      </c>
      <c r="F6997" t="s">
        <v>23</v>
      </c>
      <c r="G6997" t="s">
        <v>24</v>
      </c>
      <c r="H6997">
        <v>4.57</v>
      </c>
      <c r="I6997">
        <v>0</v>
      </c>
      <c r="J6997" t="s">
        <v>25</v>
      </c>
      <c r="K6997">
        <v>536288</v>
      </c>
      <c r="L6997">
        <v>11</v>
      </c>
      <c r="M6997">
        <v>0</v>
      </c>
      <c r="N6997">
        <v>0</v>
      </c>
      <c r="O6997">
        <v>0</v>
      </c>
      <c r="P6997">
        <v>0</v>
      </c>
      <c r="Q6997">
        <v>0</v>
      </c>
      <c r="R6997" t="s">
        <v>16757</v>
      </c>
    </row>
    <row r="6998" spans="1:19">
      <c r="A6998" t="s">
        <v>16758</v>
      </c>
      <c r="B6998" t="s">
        <v>16759</v>
      </c>
      <c r="C6998" t="s">
        <v>35</v>
      </c>
      <c r="D6998" t="s">
        <v>70</v>
      </c>
      <c r="E6998">
        <v>849.92</v>
      </c>
      <c r="F6998" t="s">
        <v>23</v>
      </c>
      <c r="G6998" t="s">
        <v>24</v>
      </c>
      <c r="H6998">
        <v>11.95</v>
      </c>
      <c r="I6998">
        <v>0</v>
      </c>
      <c r="J6998" t="s">
        <v>31</v>
      </c>
      <c r="K6998">
        <v>445274</v>
      </c>
      <c r="L6998">
        <v>18</v>
      </c>
      <c r="M6998">
        <v>0</v>
      </c>
      <c r="N6998">
        <v>0</v>
      </c>
      <c r="O6998">
        <v>0</v>
      </c>
      <c r="P6998">
        <v>0</v>
      </c>
      <c r="Q6998">
        <v>0</v>
      </c>
      <c r="R6998" t="s">
        <v>16760</v>
      </c>
    </row>
    <row r="6999" spans="1:19">
      <c r="A6999" t="s">
        <v>16761</v>
      </c>
      <c r="B6999" t="s">
        <v>12670</v>
      </c>
      <c r="C6999" t="s">
        <v>35</v>
      </c>
      <c r="D6999" t="s">
        <v>30</v>
      </c>
      <c r="E6999">
        <v>2319.31</v>
      </c>
      <c r="F6999" t="s">
        <v>23</v>
      </c>
      <c r="G6999" t="s">
        <v>24</v>
      </c>
      <c r="H6999">
        <v>2.79</v>
      </c>
      <c r="I6999">
        <v>0</v>
      </c>
      <c r="J6999" t="s">
        <v>144</v>
      </c>
      <c r="K6999">
        <v>500061</v>
      </c>
      <c r="L6999">
        <v>11</v>
      </c>
      <c r="M6999">
        <v>0</v>
      </c>
      <c r="N6999">
        <v>0</v>
      </c>
      <c r="O6999">
        <v>0</v>
      </c>
      <c r="P6999">
        <v>0</v>
      </c>
      <c r="Q6999">
        <v>0</v>
      </c>
      <c r="R6999" t="s">
        <v>16762</v>
      </c>
    </row>
    <row r="7000" spans="1:19">
      <c r="A7000" t="s">
        <v>16763</v>
      </c>
      <c r="B7000" t="s">
        <v>1370</v>
      </c>
      <c r="C7000" t="s">
        <v>35</v>
      </c>
      <c r="D7000" t="s">
        <v>22</v>
      </c>
      <c r="E7000">
        <v>162.86000000000001</v>
      </c>
      <c r="F7000" t="s">
        <v>39</v>
      </c>
      <c r="G7000" t="s">
        <v>40</v>
      </c>
      <c r="H7000">
        <v>2.06</v>
      </c>
      <c r="I7000">
        <v>0</v>
      </c>
      <c r="J7000" t="s">
        <v>31</v>
      </c>
      <c r="K7000">
        <v>412393</v>
      </c>
      <c r="L7000">
        <v>45</v>
      </c>
      <c r="M7000">
        <v>0</v>
      </c>
      <c r="N7000">
        <v>0</v>
      </c>
      <c r="O7000">
        <v>0</v>
      </c>
      <c r="P7000">
        <v>1</v>
      </c>
      <c r="Q7000">
        <v>0</v>
      </c>
      <c r="R7000" t="s">
        <v>16764</v>
      </c>
    </row>
    <row r="7001" spans="1:19">
      <c r="A7001" t="s">
        <v>16765</v>
      </c>
      <c r="B7001" t="s">
        <v>882</v>
      </c>
      <c r="C7001" t="s">
        <v>44</v>
      </c>
      <c r="D7001" t="s">
        <v>30</v>
      </c>
      <c r="E7001">
        <v>542.85</v>
      </c>
      <c r="F7001" t="s">
        <v>23</v>
      </c>
      <c r="G7001" t="s">
        <v>24</v>
      </c>
      <c r="H7001">
        <v>4.28</v>
      </c>
      <c r="I7001">
        <v>0</v>
      </c>
      <c r="J7001" t="s">
        <v>25</v>
      </c>
      <c r="K7001">
        <v>457338</v>
      </c>
      <c r="L7001">
        <v>21</v>
      </c>
      <c r="M7001">
        <v>0</v>
      </c>
      <c r="N7001">
        <v>0</v>
      </c>
      <c r="O7001">
        <v>0</v>
      </c>
      <c r="P7001">
        <v>0</v>
      </c>
      <c r="Q7001">
        <v>0</v>
      </c>
      <c r="R7001" t="s">
        <v>16766</v>
      </c>
    </row>
    <row r="7002" spans="1:19">
      <c r="A7002" t="s">
        <v>16767</v>
      </c>
      <c r="B7002" t="s">
        <v>5271</v>
      </c>
      <c r="C7002" t="s">
        <v>60</v>
      </c>
      <c r="D7002" t="s">
        <v>30</v>
      </c>
      <c r="E7002">
        <v>31.21</v>
      </c>
      <c r="F7002" t="s">
        <v>23</v>
      </c>
      <c r="G7002" t="s">
        <v>24</v>
      </c>
      <c r="H7002">
        <v>2.7</v>
      </c>
      <c r="I7002">
        <v>0</v>
      </c>
      <c r="J7002" t="s">
        <v>25</v>
      </c>
      <c r="K7002">
        <v>439655</v>
      </c>
      <c r="L7002">
        <v>21</v>
      </c>
      <c r="M7002">
        <v>0</v>
      </c>
      <c r="N7002">
        <v>0</v>
      </c>
      <c r="O7002">
        <v>0</v>
      </c>
      <c r="P7002">
        <v>0</v>
      </c>
      <c r="Q7002">
        <v>0</v>
      </c>
      <c r="R7002" t="s">
        <v>16768</v>
      </c>
    </row>
    <row r="7003" spans="1:19">
      <c r="A7003" t="s">
        <v>16769</v>
      </c>
      <c r="B7003" t="s">
        <v>12908</v>
      </c>
      <c r="C7003" t="s">
        <v>35</v>
      </c>
      <c r="D7003" t="s">
        <v>30</v>
      </c>
      <c r="E7003">
        <v>1148.67</v>
      </c>
      <c r="F7003" t="s">
        <v>55</v>
      </c>
      <c r="G7003" t="s">
        <v>40</v>
      </c>
      <c r="H7003">
        <v>6.33</v>
      </c>
      <c r="I7003">
        <v>0</v>
      </c>
      <c r="J7003" t="s">
        <v>144</v>
      </c>
      <c r="K7003">
        <v>415486</v>
      </c>
      <c r="L7003">
        <v>14</v>
      </c>
      <c r="M7003">
        <v>0</v>
      </c>
      <c r="N7003">
        <v>0</v>
      </c>
      <c r="O7003">
        <v>0</v>
      </c>
      <c r="P7003">
        <v>0</v>
      </c>
      <c r="Q7003">
        <v>0</v>
      </c>
      <c r="R7003" t="s">
        <v>16770</v>
      </c>
    </row>
    <row r="7004" spans="1:19">
      <c r="A7004" t="s">
        <v>16771</v>
      </c>
      <c r="B7004" t="s">
        <v>16772</v>
      </c>
      <c r="C7004" t="s">
        <v>128</v>
      </c>
      <c r="D7004" t="s">
        <v>30</v>
      </c>
      <c r="E7004">
        <v>413.89</v>
      </c>
      <c r="F7004" t="s">
        <v>55</v>
      </c>
      <c r="G7004" t="s">
        <v>40</v>
      </c>
      <c r="H7004">
        <v>2.34</v>
      </c>
      <c r="I7004">
        <v>0</v>
      </c>
      <c r="J7004" t="s">
        <v>31</v>
      </c>
      <c r="K7004">
        <v>409971</v>
      </c>
      <c r="L7004">
        <v>23</v>
      </c>
      <c r="M7004">
        <v>0</v>
      </c>
      <c r="N7004">
        <v>0</v>
      </c>
      <c r="O7004">
        <v>0</v>
      </c>
      <c r="P7004">
        <v>0</v>
      </c>
      <c r="Q7004">
        <v>0</v>
      </c>
      <c r="R7004" t="s">
        <v>16773</v>
      </c>
    </row>
    <row r="7005" spans="1:19">
      <c r="A7005" t="s">
        <v>16774</v>
      </c>
      <c r="B7005" t="s">
        <v>2481</v>
      </c>
      <c r="C7005" t="s">
        <v>44</v>
      </c>
      <c r="D7005" t="s">
        <v>22</v>
      </c>
      <c r="E7005">
        <v>98.75</v>
      </c>
      <c r="F7005" t="s">
        <v>23</v>
      </c>
      <c r="G7005" t="s">
        <v>24</v>
      </c>
      <c r="H7005">
        <v>3.97</v>
      </c>
      <c r="I7005">
        <v>0</v>
      </c>
      <c r="J7005" t="s">
        <v>25</v>
      </c>
      <c r="K7005">
        <v>505155</v>
      </c>
      <c r="L7005">
        <v>18</v>
      </c>
      <c r="M7005">
        <v>0</v>
      </c>
      <c r="N7005">
        <v>0</v>
      </c>
      <c r="O7005">
        <v>0</v>
      </c>
      <c r="P7005">
        <v>0</v>
      </c>
      <c r="Q7005">
        <v>0</v>
      </c>
      <c r="R7005" t="s">
        <v>16775</v>
      </c>
    </row>
    <row r="7006" spans="1:19">
      <c r="A7006" t="s">
        <v>16776</v>
      </c>
      <c r="B7006" t="s">
        <v>16777</v>
      </c>
      <c r="C7006" t="s">
        <v>29</v>
      </c>
      <c r="D7006" t="s">
        <v>54</v>
      </c>
      <c r="E7006">
        <v>230.06</v>
      </c>
      <c r="F7006" t="s">
        <v>39</v>
      </c>
      <c r="G7006" t="s">
        <v>40</v>
      </c>
      <c r="H7006">
        <v>13.13</v>
      </c>
      <c r="I7006">
        <v>0</v>
      </c>
      <c r="J7006" t="s">
        <v>25</v>
      </c>
      <c r="K7006">
        <v>497889</v>
      </c>
      <c r="L7006">
        <v>16</v>
      </c>
      <c r="M7006">
        <v>0</v>
      </c>
      <c r="N7006">
        <v>0</v>
      </c>
      <c r="O7006">
        <v>0</v>
      </c>
      <c r="P7006">
        <v>0</v>
      </c>
      <c r="Q7006">
        <v>0</v>
      </c>
      <c r="R7006" t="s">
        <v>16778</v>
      </c>
    </row>
    <row r="7007" spans="1:19">
      <c r="A7007" t="s">
        <v>16779</v>
      </c>
      <c r="B7007" t="s">
        <v>3718</v>
      </c>
      <c r="C7007" t="s">
        <v>128</v>
      </c>
      <c r="D7007" t="s">
        <v>22</v>
      </c>
      <c r="E7007">
        <v>385.94</v>
      </c>
      <c r="F7007" t="s">
        <v>39</v>
      </c>
      <c r="G7007" t="s">
        <v>24</v>
      </c>
      <c r="H7007">
        <v>7.51</v>
      </c>
      <c r="I7007">
        <v>0</v>
      </c>
      <c r="J7007" t="s">
        <v>48</v>
      </c>
      <c r="K7007">
        <v>409207</v>
      </c>
      <c r="L7007">
        <v>20</v>
      </c>
      <c r="M7007">
        <v>0</v>
      </c>
      <c r="N7007">
        <v>0</v>
      </c>
      <c r="O7007">
        <v>0</v>
      </c>
      <c r="P7007">
        <v>0</v>
      </c>
      <c r="Q7007">
        <v>0</v>
      </c>
      <c r="R7007" t="s">
        <v>16780</v>
      </c>
      <c r="S7007" t="s">
        <v>50</v>
      </c>
    </row>
    <row r="7008" spans="1:19">
      <c r="A7008" t="s">
        <v>16781</v>
      </c>
      <c r="B7008" t="s">
        <v>10940</v>
      </c>
      <c r="C7008" t="s">
        <v>35</v>
      </c>
      <c r="D7008" t="s">
        <v>70</v>
      </c>
      <c r="E7008">
        <v>129.13999999999999</v>
      </c>
      <c r="F7008" t="s">
        <v>39</v>
      </c>
      <c r="G7008" t="s">
        <v>40</v>
      </c>
      <c r="H7008">
        <v>9.35</v>
      </c>
      <c r="I7008">
        <v>0</v>
      </c>
      <c r="J7008" t="s">
        <v>31</v>
      </c>
      <c r="K7008">
        <v>544359</v>
      </c>
      <c r="L7008">
        <v>11</v>
      </c>
      <c r="M7008">
        <v>0</v>
      </c>
      <c r="N7008">
        <v>0</v>
      </c>
      <c r="O7008">
        <v>0</v>
      </c>
      <c r="P7008">
        <v>0</v>
      </c>
      <c r="Q7008">
        <v>0</v>
      </c>
      <c r="R7008" t="s">
        <v>16782</v>
      </c>
    </row>
    <row r="7009" spans="1:19">
      <c r="A7009" t="s">
        <v>16783</v>
      </c>
      <c r="B7009" t="s">
        <v>1747</v>
      </c>
      <c r="C7009" t="s">
        <v>29</v>
      </c>
      <c r="D7009" t="s">
        <v>30</v>
      </c>
      <c r="E7009">
        <v>734.89</v>
      </c>
      <c r="F7009" t="s">
        <v>23</v>
      </c>
      <c r="G7009" t="s">
        <v>24</v>
      </c>
      <c r="H7009">
        <v>1.19</v>
      </c>
      <c r="I7009">
        <v>0</v>
      </c>
      <c r="J7009" t="s">
        <v>25</v>
      </c>
      <c r="K7009">
        <v>480450</v>
      </c>
      <c r="L7009">
        <v>20</v>
      </c>
      <c r="M7009">
        <v>0</v>
      </c>
      <c r="N7009">
        <v>0</v>
      </c>
      <c r="O7009">
        <v>0</v>
      </c>
      <c r="P7009">
        <v>0</v>
      </c>
      <c r="Q7009">
        <v>0</v>
      </c>
      <c r="R7009" t="s">
        <v>16784</v>
      </c>
    </row>
    <row r="7010" spans="1:19">
      <c r="A7010" t="s">
        <v>16785</v>
      </c>
      <c r="B7010" t="s">
        <v>6644</v>
      </c>
      <c r="C7010" t="s">
        <v>29</v>
      </c>
      <c r="D7010" t="s">
        <v>30</v>
      </c>
      <c r="E7010">
        <v>702.61</v>
      </c>
      <c r="F7010" t="s">
        <v>23</v>
      </c>
      <c r="G7010" t="s">
        <v>24</v>
      </c>
      <c r="H7010">
        <v>1.83</v>
      </c>
      <c r="I7010">
        <v>0</v>
      </c>
      <c r="J7010" t="s">
        <v>31</v>
      </c>
      <c r="K7010">
        <v>489157</v>
      </c>
      <c r="L7010">
        <v>21</v>
      </c>
      <c r="M7010">
        <v>0</v>
      </c>
      <c r="N7010">
        <v>0</v>
      </c>
      <c r="O7010">
        <v>0</v>
      </c>
      <c r="P7010">
        <v>0</v>
      </c>
      <c r="Q7010">
        <v>0</v>
      </c>
      <c r="R7010" t="s">
        <v>16786</v>
      </c>
    </row>
    <row r="7011" spans="1:19">
      <c r="A7011" t="s">
        <v>16787</v>
      </c>
      <c r="B7011" t="s">
        <v>10964</v>
      </c>
      <c r="C7011" t="s">
        <v>44</v>
      </c>
      <c r="D7011" t="s">
        <v>30</v>
      </c>
      <c r="E7011">
        <v>233.01</v>
      </c>
      <c r="F7011" t="s">
        <v>39</v>
      </c>
      <c r="G7011" t="s">
        <v>40</v>
      </c>
      <c r="H7011">
        <v>10.45</v>
      </c>
      <c r="I7011">
        <v>0</v>
      </c>
      <c r="J7011" t="s">
        <v>31</v>
      </c>
      <c r="K7011">
        <v>404033</v>
      </c>
      <c r="L7011">
        <v>20</v>
      </c>
      <c r="M7011">
        <v>0</v>
      </c>
      <c r="N7011">
        <v>0</v>
      </c>
      <c r="O7011">
        <v>0</v>
      </c>
      <c r="P7011">
        <v>0</v>
      </c>
      <c r="Q7011">
        <v>0</v>
      </c>
      <c r="R7011" t="s">
        <v>16788</v>
      </c>
    </row>
    <row r="7012" spans="1:19">
      <c r="A7012" t="s">
        <v>16789</v>
      </c>
      <c r="B7012" t="s">
        <v>8100</v>
      </c>
      <c r="C7012" t="s">
        <v>35</v>
      </c>
      <c r="D7012" t="s">
        <v>30</v>
      </c>
      <c r="E7012">
        <v>202.78</v>
      </c>
      <c r="F7012" t="s">
        <v>23</v>
      </c>
      <c r="G7012" t="s">
        <v>24</v>
      </c>
      <c r="H7012">
        <v>1.57</v>
      </c>
      <c r="I7012">
        <v>0</v>
      </c>
      <c r="J7012" t="s">
        <v>25</v>
      </c>
      <c r="K7012">
        <v>532591</v>
      </c>
      <c r="L7012">
        <v>11</v>
      </c>
      <c r="M7012">
        <v>0</v>
      </c>
      <c r="N7012">
        <v>0</v>
      </c>
      <c r="O7012">
        <v>0</v>
      </c>
      <c r="P7012">
        <v>0</v>
      </c>
      <c r="Q7012">
        <v>0</v>
      </c>
      <c r="R7012" t="s">
        <v>16790</v>
      </c>
    </row>
    <row r="7013" spans="1:19">
      <c r="A7013" t="s">
        <v>16791</v>
      </c>
      <c r="B7013" t="s">
        <v>950</v>
      </c>
      <c r="C7013" t="s">
        <v>44</v>
      </c>
      <c r="D7013" t="s">
        <v>22</v>
      </c>
      <c r="E7013">
        <v>325.07</v>
      </c>
      <c r="F7013" t="s">
        <v>23</v>
      </c>
      <c r="G7013" t="s">
        <v>24</v>
      </c>
      <c r="H7013">
        <v>6.45</v>
      </c>
      <c r="I7013">
        <v>0</v>
      </c>
      <c r="J7013" t="s">
        <v>31</v>
      </c>
      <c r="K7013">
        <v>528631</v>
      </c>
      <c r="L7013">
        <v>10</v>
      </c>
      <c r="M7013">
        <v>0</v>
      </c>
      <c r="N7013">
        <v>0</v>
      </c>
      <c r="O7013">
        <v>0</v>
      </c>
      <c r="P7013">
        <v>0</v>
      </c>
      <c r="Q7013">
        <v>0</v>
      </c>
      <c r="R7013" t="s">
        <v>16792</v>
      </c>
    </row>
    <row r="7014" spans="1:19">
      <c r="A7014" t="s">
        <v>16793</v>
      </c>
      <c r="B7014" t="s">
        <v>16794</v>
      </c>
      <c r="C7014" t="s">
        <v>128</v>
      </c>
      <c r="D7014" t="s">
        <v>70</v>
      </c>
      <c r="E7014">
        <v>920.3</v>
      </c>
      <c r="F7014" t="s">
        <v>23</v>
      </c>
      <c r="G7014" t="s">
        <v>24</v>
      </c>
      <c r="H7014">
        <v>9.56</v>
      </c>
      <c r="I7014">
        <v>0</v>
      </c>
      <c r="J7014" t="s">
        <v>48</v>
      </c>
      <c r="K7014">
        <v>525370</v>
      </c>
      <c r="L7014">
        <v>39</v>
      </c>
      <c r="M7014">
        <v>0</v>
      </c>
      <c r="N7014">
        <v>1</v>
      </c>
      <c r="O7014">
        <v>0</v>
      </c>
      <c r="P7014">
        <v>0</v>
      </c>
      <c r="Q7014">
        <v>0</v>
      </c>
      <c r="R7014" t="s">
        <v>16795</v>
      </c>
    </row>
    <row r="7015" spans="1:19">
      <c r="A7015" t="s">
        <v>16796</v>
      </c>
      <c r="B7015" t="s">
        <v>9628</v>
      </c>
      <c r="C7015" t="s">
        <v>128</v>
      </c>
      <c r="D7015" t="s">
        <v>30</v>
      </c>
      <c r="E7015">
        <v>95.16</v>
      </c>
      <c r="F7015" t="s">
        <v>55</v>
      </c>
      <c r="G7015" t="s">
        <v>24</v>
      </c>
      <c r="H7015">
        <v>8.61</v>
      </c>
      <c r="I7015">
        <v>0</v>
      </c>
      <c r="J7015" t="s">
        <v>25</v>
      </c>
      <c r="K7015">
        <v>481790</v>
      </c>
      <c r="L7015">
        <v>46</v>
      </c>
      <c r="M7015">
        <v>1</v>
      </c>
      <c r="N7015">
        <v>0</v>
      </c>
      <c r="O7015">
        <v>0</v>
      </c>
      <c r="P7015">
        <v>0</v>
      </c>
      <c r="Q7015">
        <v>1</v>
      </c>
      <c r="R7015" t="s">
        <v>16797</v>
      </c>
      <c r="S7015" t="s">
        <v>57</v>
      </c>
    </row>
    <row r="7016" spans="1:19">
      <c r="A7016" t="s">
        <v>16798</v>
      </c>
      <c r="B7016" t="s">
        <v>1561</v>
      </c>
      <c r="C7016" t="s">
        <v>121</v>
      </c>
      <c r="D7016" t="s">
        <v>54</v>
      </c>
      <c r="E7016">
        <v>522.76</v>
      </c>
      <c r="F7016" t="s">
        <v>39</v>
      </c>
      <c r="G7016" t="s">
        <v>40</v>
      </c>
      <c r="H7016">
        <v>12.61</v>
      </c>
      <c r="I7016">
        <v>0</v>
      </c>
      <c r="J7016" t="s">
        <v>48</v>
      </c>
      <c r="K7016">
        <v>522061</v>
      </c>
      <c r="L7016">
        <v>23</v>
      </c>
      <c r="M7016">
        <v>0</v>
      </c>
      <c r="N7016">
        <v>0</v>
      </c>
      <c r="O7016">
        <v>0</v>
      </c>
      <c r="P7016">
        <v>0</v>
      </c>
      <c r="Q7016">
        <v>0</v>
      </c>
      <c r="R7016" t="s">
        <v>16799</v>
      </c>
    </row>
    <row r="7017" spans="1:19">
      <c r="A7017" t="s">
        <v>16800</v>
      </c>
      <c r="B7017" t="s">
        <v>1639</v>
      </c>
      <c r="C7017" t="s">
        <v>44</v>
      </c>
      <c r="D7017" t="s">
        <v>30</v>
      </c>
      <c r="E7017">
        <v>89.45</v>
      </c>
      <c r="F7017" t="s">
        <v>23</v>
      </c>
      <c r="G7017" t="s">
        <v>24</v>
      </c>
      <c r="H7017">
        <v>10.73</v>
      </c>
      <c r="I7017">
        <v>0</v>
      </c>
      <c r="J7017" t="s">
        <v>144</v>
      </c>
      <c r="K7017">
        <v>469307</v>
      </c>
      <c r="L7017">
        <v>22</v>
      </c>
      <c r="M7017">
        <v>0</v>
      </c>
      <c r="N7017">
        <v>0</v>
      </c>
      <c r="O7017">
        <v>0</v>
      </c>
      <c r="P7017">
        <v>0</v>
      </c>
      <c r="Q7017">
        <v>0</v>
      </c>
      <c r="R7017" t="s">
        <v>16801</v>
      </c>
    </row>
    <row r="7018" spans="1:19">
      <c r="A7018" t="s">
        <v>16802</v>
      </c>
      <c r="B7018" t="s">
        <v>8766</v>
      </c>
      <c r="C7018" t="s">
        <v>21</v>
      </c>
      <c r="D7018" t="s">
        <v>22</v>
      </c>
      <c r="E7018">
        <v>256.12</v>
      </c>
      <c r="F7018" t="s">
        <v>23</v>
      </c>
      <c r="G7018" t="s">
        <v>24</v>
      </c>
      <c r="H7018">
        <v>7.52</v>
      </c>
      <c r="I7018">
        <v>0</v>
      </c>
      <c r="J7018" t="s">
        <v>144</v>
      </c>
      <c r="K7018">
        <v>410913</v>
      </c>
      <c r="L7018">
        <v>53</v>
      </c>
      <c r="M7018">
        <v>0</v>
      </c>
      <c r="N7018">
        <v>0</v>
      </c>
      <c r="O7018">
        <v>1</v>
      </c>
      <c r="P7018">
        <v>0</v>
      </c>
      <c r="Q7018">
        <v>0</v>
      </c>
      <c r="R7018" t="s">
        <v>16803</v>
      </c>
    </row>
    <row r="7019" spans="1:19">
      <c r="A7019" t="s">
        <v>16804</v>
      </c>
      <c r="B7019" t="s">
        <v>2375</v>
      </c>
      <c r="C7019" t="s">
        <v>44</v>
      </c>
      <c r="D7019" t="s">
        <v>30</v>
      </c>
      <c r="E7019">
        <v>305.27</v>
      </c>
      <c r="F7019" t="s">
        <v>39</v>
      </c>
      <c r="G7019" t="s">
        <v>40</v>
      </c>
      <c r="H7019">
        <v>6.89</v>
      </c>
      <c r="I7019">
        <v>0</v>
      </c>
      <c r="J7019" t="s">
        <v>48</v>
      </c>
      <c r="K7019">
        <v>409698</v>
      </c>
      <c r="L7019">
        <v>24</v>
      </c>
      <c r="M7019">
        <v>0</v>
      </c>
      <c r="N7019">
        <v>0</v>
      </c>
      <c r="O7019">
        <v>0</v>
      </c>
      <c r="P7019">
        <v>0</v>
      </c>
      <c r="Q7019">
        <v>0</v>
      </c>
      <c r="R7019" t="s">
        <v>16805</v>
      </c>
    </row>
    <row r="7020" spans="1:19">
      <c r="A7020" t="s">
        <v>16806</v>
      </c>
      <c r="B7020" t="s">
        <v>13343</v>
      </c>
      <c r="C7020" t="s">
        <v>95</v>
      </c>
      <c r="D7020" t="s">
        <v>22</v>
      </c>
      <c r="E7020">
        <v>705.61</v>
      </c>
      <c r="F7020" t="s">
        <v>23</v>
      </c>
      <c r="G7020" t="s">
        <v>24</v>
      </c>
      <c r="H7020">
        <v>7.49</v>
      </c>
      <c r="I7020">
        <v>0</v>
      </c>
      <c r="J7020" t="s">
        <v>144</v>
      </c>
      <c r="K7020">
        <v>487839</v>
      </c>
      <c r="L7020">
        <v>12</v>
      </c>
      <c r="M7020">
        <v>0</v>
      </c>
      <c r="N7020">
        <v>0</v>
      </c>
      <c r="O7020">
        <v>0</v>
      </c>
      <c r="P7020">
        <v>0</v>
      </c>
      <c r="Q7020">
        <v>0</v>
      </c>
      <c r="R7020" t="s">
        <v>16807</v>
      </c>
    </row>
    <row r="7021" spans="1:19">
      <c r="A7021" t="s">
        <v>16808</v>
      </c>
      <c r="B7021" t="s">
        <v>2877</v>
      </c>
      <c r="C7021" t="s">
        <v>29</v>
      </c>
      <c r="D7021" t="s">
        <v>22</v>
      </c>
      <c r="E7021">
        <v>398.16</v>
      </c>
      <c r="F7021" t="s">
        <v>23</v>
      </c>
      <c r="G7021" t="s">
        <v>24</v>
      </c>
      <c r="H7021">
        <v>6.03</v>
      </c>
      <c r="I7021">
        <v>0</v>
      </c>
      <c r="J7021" t="s">
        <v>31</v>
      </c>
      <c r="K7021">
        <v>509200</v>
      </c>
      <c r="L7021">
        <v>21</v>
      </c>
      <c r="M7021">
        <v>0</v>
      </c>
      <c r="N7021">
        <v>0</v>
      </c>
      <c r="O7021">
        <v>0</v>
      </c>
      <c r="P7021">
        <v>0</v>
      </c>
      <c r="Q7021">
        <v>0</v>
      </c>
      <c r="R7021" t="s">
        <v>16809</v>
      </c>
    </row>
    <row r="7022" spans="1:19">
      <c r="A7022" t="s">
        <v>16810</v>
      </c>
      <c r="B7022" t="s">
        <v>6843</v>
      </c>
      <c r="C7022" t="s">
        <v>111</v>
      </c>
      <c r="D7022" t="s">
        <v>22</v>
      </c>
      <c r="E7022">
        <v>89.29</v>
      </c>
      <c r="F7022" t="s">
        <v>23</v>
      </c>
      <c r="G7022" t="s">
        <v>24</v>
      </c>
      <c r="H7022">
        <v>10.34</v>
      </c>
      <c r="I7022">
        <v>0</v>
      </c>
      <c r="J7022" t="s">
        <v>48</v>
      </c>
      <c r="K7022">
        <v>551236</v>
      </c>
      <c r="L7022">
        <v>15</v>
      </c>
      <c r="M7022">
        <v>0</v>
      </c>
      <c r="N7022">
        <v>0</v>
      </c>
      <c r="O7022">
        <v>0</v>
      </c>
      <c r="P7022">
        <v>0</v>
      </c>
      <c r="Q7022">
        <v>0</v>
      </c>
      <c r="R7022" t="s">
        <v>16811</v>
      </c>
    </row>
    <row r="7023" spans="1:19">
      <c r="A7023" t="s">
        <v>16812</v>
      </c>
      <c r="B7023" t="s">
        <v>5862</v>
      </c>
      <c r="C7023" t="s">
        <v>95</v>
      </c>
      <c r="D7023" t="s">
        <v>70</v>
      </c>
      <c r="E7023">
        <v>662.26</v>
      </c>
      <c r="F7023" t="s">
        <v>23</v>
      </c>
      <c r="G7023" t="s">
        <v>24</v>
      </c>
      <c r="H7023">
        <v>3.16</v>
      </c>
      <c r="I7023">
        <v>0</v>
      </c>
      <c r="J7023" t="s">
        <v>25</v>
      </c>
      <c r="K7023">
        <v>432383</v>
      </c>
      <c r="L7023">
        <v>16</v>
      </c>
      <c r="M7023">
        <v>0</v>
      </c>
      <c r="N7023">
        <v>0</v>
      </c>
      <c r="O7023">
        <v>0</v>
      </c>
      <c r="P7023">
        <v>0</v>
      </c>
      <c r="Q7023">
        <v>0</v>
      </c>
      <c r="R7023" t="s">
        <v>16813</v>
      </c>
    </row>
    <row r="7024" spans="1:19">
      <c r="A7024" t="s">
        <v>16814</v>
      </c>
      <c r="B7024" t="s">
        <v>9047</v>
      </c>
      <c r="C7024" t="s">
        <v>21</v>
      </c>
      <c r="D7024" t="s">
        <v>54</v>
      </c>
      <c r="E7024">
        <v>1654.89</v>
      </c>
      <c r="F7024" t="s">
        <v>23</v>
      </c>
      <c r="G7024" t="s">
        <v>24</v>
      </c>
      <c r="H7024">
        <v>18.77</v>
      </c>
      <c r="I7024">
        <v>0</v>
      </c>
      <c r="J7024" t="s">
        <v>31</v>
      </c>
      <c r="K7024">
        <v>461636</v>
      </c>
      <c r="L7024">
        <v>22</v>
      </c>
      <c r="M7024">
        <v>0</v>
      </c>
      <c r="N7024">
        <v>0</v>
      </c>
      <c r="O7024">
        <v>0</v>
      </c>
      <c r="P7024">
        <v>0</v>
      </c>
      <c r="Q7024">
        <v>0</v>
      </c>
      <c r="R7024" t="s">
        <v>16815</v>
      </c>
    </row>
    <row r="7025" spans="1:19">
      <c r="A7025" t="s">
        <v>16816</v>
      </c>
      <c r="B7025" t="s">
        <v>8242</v>
      </c>
      <c r="C7025" t="s">
        <v>121</v>
      </c>
      <c r="D7025" t="s">
        <v>54</v>
      </c>
      <c r="E7025">
        <v>1139.52</v>
      </c>
      <c r="F7025" t="s">
        <v>23</v>
      </c>
      <c r="G7025" t="s">
        <v>24</v>
      </c>
      <c r="H7025">
        <v>19.71</v>
      </c>
      <c r="I7025">
        <v>0</v>
      </c>
      <c r="J7025" t="s">
        <v>31</v>
      </c>
      <c r="K7025">
        <v>493912</v>
      </c>
      <c r="L7025">
        <v>22</v>
      </c>
      <c r="M7025">
        <v>0</v>
      </c>
      <c r="N7025">
        <v>0</v>
      </c>
      <c r="O7025">
        <v>0</v>
      </c>
      <c r="P7025">
        <v>0</v>
      </c>
      <c r="Q7025">
        <v>0</v>
      </c>
      <c r="R7025" t="s">
        <v>16817</v>
      </c>
    </row>
    <row r="7026" spans="1:19">
      <c r="A7026" t="s">
        <v>16818</v>
      </c>
      <c r="B7026" t="s">
        <v>759</v>
      </c>
      <c r="C7026" t="s">
        <v>35</v>
      </c>
      <c r="D7026" t="s">
        <v>54</v>
      </c>
      <c r="E7026">
        <v>68.47</v>
      </c>
      <c r="F7026" t="s">
        <v>23</v>
      </c>
      <c r="G7026" t="s">
        <v>24</v>
      </c>
      <c r="H7026">
        <v>12.57</v>
      </c>
      <c r="I7026">
        <v>0</v>
      </c>
      <c r="J7026" t="s">
        <v>31</v>
      </c>
      <c r="K7026">
        <v>431563</v>
      </c>
      <c r="L7026">
        <v>16</v>
      </c>
      <c r="M7026">
        <v>0</v>
      </c>
      <c r="N7026">
        <v>0</v>
      </c>
      <c r="O7026">
        <v>0</v>
      </c>
      <c r="P7026">
        <v>0</v>
      </c>
      <c r="Q7026">
        <v>0</v>
      </c>
      <c r="R7026" t="s">
        <v>16819</v>
      </c>
    </row>
    <row r="7027" spans="1:19">
      <c r="A7027" t="s">
        <v>16820</v>
      </c>
      <c r="B7027" t="s">
        <v>1816</v>
      </c>
      <c r="C7027" t="s">
        <v>121</v>
      </c>
      <c r="D7027" t="s">
        <v>30</v>
      </c>
      <c r="E7027">
        <v>980.85</v>
      </c>
      <c r="F7027" t="s">
        <v>23</v>
      </c>
      <c r="G7027" t="s">
        <v>24</v>
      </c>
      <c r="H7027">
        <v>1.3</v>
      </c>
      <c r="I7027">
        <v>0</v>
      </c>
      <c r="J7027" t="s">
        <v>25</v>
      </c>
      <c r="K7027">
        <v>404679</v>
      </c>
      <c r="L7027">
        <v>24</v>
      </c>
      <c r="M7027">
        <v>0</v>
      </c>
      <c r="N7027">
        <v>0</v>
      </c>
      <c r="O7027">
        <v>0</v>
      </c>
      <c r="P7027">
        <v>0</v>
      </c>
      <c r="Q7027">
        <v>0</v>
      </c>
      <c r="R7027" t="s">
        <v>16821</v>
      </c>
    </row>
    <row r="7028" spans="1:19">
      <c r="A7028" t="s">
        <v>16822</v>
      </c>
      <c r="B7028" t="s">
        <v>2819</v>
      </c>
      <c r="C7028" t="s">
        <v>95</v>
      </c>
      <c r="D7028" t="s">
        <v>30</v>
      </c>
      <c r="E7028">
        <v>593.79</v>
      </c>
      <c r="F7028" t="s">
        <v>23</v>
      </c>
      <c r="G7028" t="s">
        <v>24</v>
      </c>
      <c r="H7028">
        <v>11.57</v>
      </c>
      <c r="I7028">
        <v>0</v>
      </c>
      <c r="J7028" t="s">
        <v>144</v>
      </c>
      <c r="K7028">
        <v>558987</v>
      </c>
      <c r="L7028">
        <v>21</v>
      </c>
      <c r="M7028">
        <v>0</v>
      </c>
      <c r="N7028">
        <v>0</v>
      </c>
      <c r="O7028">
        <v>0</v>
      </c>
      <c r="P7028">
        <v>0</v>
      </c>
      <c r="Q7028">
        <v>0</v>
      </c>
      <c r="R7028" t="s">
        <v>16823</v>
      </c>
    </row>
    <row r="7029" spans="1:19">
      <c r="A7029" t="s">
        <v>16824</v>
      </c>
      <c r="B7029" t="s">
        <v>1509</v>
      </c>
      <c r="C7029" t="s">
        <v>44</v>
      </c>
      <c r="D7029" t="s">
        <v>30</v>
      </c>
      <c r="E7029">
        <v>1.02</v>
      </c>
      <c r="F7029" t="s">
        <v>23</v>
      </c>
      <c r="G7029" t="s">
        <v>24</v>
      </c>
      <c r="H7029">
        <v>1.44</v>
      </c>
      <c r="I7029">
        <v>0</v>
      </c>
      <c r="J7029" t="s">
        <v>48</v>
      </c>
      <c r="K7029">
        <v>471122</v>
      </c>
      <c r="L7029">
        <v>85</v>
      </c>
      <c r="M7029">
        <v>1</v>
      </c>
      <c r="N7029">
        <v>0</v>
      </c>
      <c r="O7029">
        <v>0</v>
      </c>
      <c r="P7029">
        <v>0</v>
      </c>
      <c r="Q7029">
        <v>0</v>
      </c>
      <c r="R7029" t="s">
        <v>16825</v>
      </c>
    </row>
    <row r="7030" spans="1:19">
      <c r="A7030" t="s">
        <v>16826</v>
      </c>
      <c r="B7030" t="s">
        <v>16827</v>
      </c>
      <c r="C7030" t="s">
        <v>29</v>
      </c>
      <c r="D7030" t="s">
        <v>30</v>
      </c>
      <c r="E7030">
        <v>750.14</v>
      </c>
      <c r="F7030" t="s">
        <v>23</v>
      </c>
      <c r="G7030" t="s">
        <v>24</v>
      </c>
      <c r="H7030">
        <v>6.59</v>
      </c>
      <c r="I7030">
        <v>0</v>
      </c>
      <c r="J7030" t="s">
        <v>25</v>
      </c>
      <c r="K7030">
        <v>440175</v>
      </c>
      <c r="L7030">
        <v>17</v>
      </c>
      <c r="M7030">
        <v>0</v>
      </c>
      <c r="N7030">
        <v>0</v>
      </c>
      <c r="O7030">
        <v>0</v>
      </c>
      <c r="P7030">
        <v>0</v>
      </c>
      <c r="Q7030">
        <v>0</v>
      </c>
      <c r="R7030" t="s">
        <v>16828</v>
      </c>
    </row>
    <row r="7031" spans="1:19">
      <c r="A7031" t="s">
        <v>16829</v>
      </c>
      <c r="B7031" t="s">
        <v>5050</v>
      </c>
      <c r="C7031" t="s">
        <v>44</v>
      </c>
      <c r="D7031" t="s">
        <v>70</v>
      </c>
      <c r="E7031">
        <v>232.03</v>
      </c>
      <c r="F7031" t="s">
        <v>39</v>
      </c>
      <c r="G7031" t="s">
        <v>40</v>
      </c>
      <c r="H7031">
        <v>9.6300000000000008</v>
      </c>
      <c r="I7031">
        <v>0</v>
      </c>
      <c r="J7031" t="s">
        <v>144</v>
      </c>
      <c r="K7031">
        <v>555567</v>
      </c>
      <c r="L7031">
        <v>12</v>
      </c>
      <c r="M7031">
        <v>0</v>
      </c>
      <c r="N7031">
        <v>0</v>
      </c>
      <c r="O7031">
        <v>0</v>
      </c>
      <c r="P7031">
        <v>0</v>
      </c>
      <c r="Q7031">
        <v>0</v>
      </c>
      <c r="R7031" t="s">
        <v>16830</v>
      </c>
    </row>
    <row r="7032" spans="1:19">
      <c r="A7032" t="s">
        <v>16831</v>
      </c>
      <c r="B7032" t="s">
        <v>1910</v>
      </c>
      <c r="C7032" t="s">
        <v>29</v>
      </c>
      <c r="D7032" t="s">
        <v>70</v>
      </c>
      <c r="E7032">
        <v>483.81</v>
      </c>
      <c r="F7032" t="s">
        <v>23</v>
      </c>
      <c r="G7032" t="s">
        <v>24</v>
      </c>
      <c r="H7032">
        <v>7.16</v>
      </c>
      <c r="I7032">
        <v>0</v>
      </c>
      <c r="J7032" t="s">
        <v>31</v>
      </c>
      <c r="K7032">
        <v>520912</v>
      </c>
      <c r="L7032">
        <v>19</v>
      </c>
      <c r="M7032">
        <v>0</v>
      </c>
      <c r="N7032">
        <v>0</v>
      </c>
      <c r="O7032">
        <v>0</v>
      </c>
      <c r="P7032">
        <v>0</v>
      </c>
      <c r="Q7032">
        <v>0</v>
      </c>
      <c r="R7032" t="s">
        <v>16832</v>
      </c>
    </row>
    <row r="7033" spans="1:19">
      <c r="A7033" t="s">
        <v>16833</v>
      </c>
      <c r="B7033" t="s">
        <v>13039</v>
      </c>
      <c r="C7033" t="s">
        <v>60</v>
      </c>
      <c r="D7033" t="s">
        <v>30</v>
      </c>
      <c r="E7033">
        <v>1554.74</v>
      </c>
      <c r="F7033" t="s">
        <v>23</v>
      </c>
      <c r="G7033" t="s">
        <v>24</v>
      </c>
      <c r="H7033">
        <v>8.73</v>
      </c>
      <c r="I7033">
        <v>0</v>
      </c>
      <c r="J7033" t="s">
        <v>144</v>
      </c>
      <c r="K7033">
        <v>505149</v>
      </c>
      <c r="L7033">
        <v>14</v>
      </c>
      <c r="M7033">
        <v>0</v>
      </c>
      <c r="N7033">
        <v>0</v>
      </c>
      <c r="O7033">
        <v>0</v>
      </c>
      <c r="P7033">
        <v>0</v>
      </c>
      <c r="Q7033">
        <v>0</v>
      </c>
      <c r="R7033" t="s">
        <v>16834</v>
      </c>
    </row>
    <row r="7034" spans="1:19">
      <c r="A7034" t="s">
        <v>16835</v>
      </c>
      <c r="B7034" t="s">
        <v>2744</v>
      </c>
      <c r="C7034" t="s">
        <v>29</v>
      </c>
      <c r="D7034" t="s">
        <v>30</v>
      </c>
      <c r="E7034">
        <v>244.93</v>
      </c>
      <c r="F7034" t="s">
        <v>55</v>
      </c>
      <c r="G7034" t="s">
        <v>40</v>
      </c>
      <c r="H7034">
        <v>1.76</v>
      </c>
      <c r="I7034">
        <v>0</v>
      </c>
      <c r="J7034" t="s">
        <v>48</v>
      </c>
      <c r="K7034">
        <v>552035</v>
      </c>
      <c r="L7034">
        <v>19</v>
      </c>
      <c r="M7034">
        <v>0</v>
      </c>
      <c r="N7034">
        <v>0</v>
      </c>
      <c r="O7034">
        <v>0</v>
      </c>
      <c r="P7034">
        <v>0</v>
      </c>
      <c r="Q7034">
        <v>0</v>
      </c>
      <c r="R7034" t="s">
        <v>16836</v>
      </c>
    </row>
    <row r="7035" spans="1:19">
      <c r="A7035" t="s">
        <v>16837</v>
      </c>
      <c r="B7035" t="s">
        <v>1561</v>
      </c>
      <c r="C7035" t="s">
        <v>60</v>
      </c>
      <c r="D7035" t="s">
        <v>30</v>
      </c>
      <c r="E7035">
        <v>1239</v>
      </c>
      <c r="F7035" t="s">
        <v>55</v>
      </c>
      <c r="G7035" t="s">
        <v>24</v>
      </c>
      <c r="H7035">
        <v>6.89</v>
      </c>
      <c r="I7035">
        <v>0</v>
      </c>
      <c r="J7035" t="s">
        <v>31</v>
      </c>
      <c r="K7035">
        <v>436792</v>
      </c>
      <c r="L7035">
        <v>15</v>
      </c>
      <c r="M7035">
        <v>0</v>
      </c>
      <c r="N7035">
        <v>0</v>
      </c>
      <c r="O7035">
        <v>0</v>
      </c>
      <c r="P7035">
        <v>0</v>
      </c>
      <c r="Q7035">
        <v>0</v>
      </c>
      <c r="R7035" t="s">
        <v>16838</v>
      </c>
      <c r="S7035" t="s">
        <v>57</v>
      </c>
    </row>
    <row r="7036" spans="1:19">
      <c r="A7036" t="s">
        <v>16839</v>
      </c>
      <c r="B7036" t="s">
        <v>2213</v>
      </c>
      <c r="C7036" t="s">
        <v>21</v>
      </c>
      <c r="D7036" t="s">
        <v>22</v>
      </c>
      <c r="E7036">
        <v>34</v>
      </c>
      <c r="F7036" t="s">
        <v>23</v>
      </c>
      <c r="G7036" t="s">
        <v>24</v>
      </c>
      <c r="H7036">
        <v>1.76</v>
      </c>
      <c r="I7036">
        <v>0</v>
      </c>
      <c r="J7036" t="s">
        <v>48</v>
      </c>
      <c r="K7036">
        <v>512873</v>
      </c>
      <c r="L7036">
        <v>11</v>
      </c>
      <c r="M7036">
        <v>0</v>
      </c>
      <c r="N7036">
        <v>0</v>
      </c>
      <c r="O7036">
        <v>0</v>
      </c>
      <c r="P7036">
        <v>0</v>
      </c>
      <c r="Q7036">
        <v>0</v>
      </c>
      <c r="R7036" t="s">
        <v>16840</v>
      </c>
    </row>
    <row r="7037" spans="1:19">
      <c r="A7037" t="s">
        <v>16841</v>
      </c>
      <c r="B7037" t="s">
        <v>16842</v>
      </c>
      <c r="C7037" t="s">
        <v>21</v>
      </c>
      <c r="D7037" t="s">
        <v>22</v>
      </c>
      <c r="E7037">
        <v>1315.16</v>
      </c>
      <c r="F7037" t="s">
        <v>39</v>
      </c>
      <c r="G7037" t="s">
        <v>40</v>
      </c>
      <c r="H7037">
        <v>11.92</v>
      </c>
      <c r="I7037">
        <v>0</v>
      </c>
      <c r="J7037" t="s">
        <v>31</v>
      </c>
      <c r="K7037">
        <v>480503</v>
      </c>
      <c r="L7037">
        <v>12</v>
      </c>
      <c r="M7037">
        <v>0</v>
      </c>
      <c r="N7037">
        <v>0</v>
      </c>
      <c r="O7037">
        <v>0</v>
      </c>
      <c r="P7037">
        <v>0</v>
      </c>
      <c r="Q7037">
        <v>0</v>
      </c>
      <c r="R7037" t="s">
        <v>16843</v>
      </c>
    </row>
    <row r="7038" spans="1:19">
      <c r="A7038" t="s">
        <v>16844</v>
      </c>
      <c r="B7038" t="s">
        <v>14953</v>
      </c>
      <c r="C7038" t="s">
        <v>53</v>
      </c>
      <c r="D7038" t="s">
        <v>30</v>
      </c>
      <c r="E7038">
        <v>801.32</v>
      </c>
      <c r="F7038" t="s">
        <v>23</v>
      </c>
      <c r="G7038" t="s">
        <v>24</v>
      </c>
      <c r="H7038">
        <v>3.62</v>
      </c>
      <c r="I7038">
        <v>0</v>
      </c>
      <c r="J7038" t="s">
        <v>31</v>
      </c>
      <c r="K7038">
        <v>532062</v>
      </c>
      <c r="L7038">
        <v>50</v>
      </c>
      <c r="M7038">
        <v>0</v>
      </c>
      <c r="N7038">
        <v>0</v>
      </c>
      <c r="O7038">
        <v>1</v>
      </c>
      <c r="P7038">
        <v>0</v>
      </c>
      <c r="Q7038">
        <v>0</v>
      </c>
      <c r="R7038" t="s">
        <v>16845</v>
      </c>
    </row>
    <row r="7039" spans="1:19">
      <c r="A7039" t="s">
        <v>16846</v>
      </c>
      <c r="B7039" t="s">
        <v>8766</v>
      </c>
      <c r="C7039" t="s">
        <v>21</v>
      </c>
      <c r="D7039" t="s">
        <v>22</v>
      </c>
      <c r="E7039">
        <v>852.75</v>
      </c>
      <c r="F7039" t="s">
        <v>23</v>
      </c>
      <c r="G7039" t="s">
        <v>24</v>
      </c>
      <c r="H7039">
        <v>8.81</v>
      </c>
      <c r="I7039">
        <v>0</v>
      </c>
      <c r="J7039" t="s">
        <v>48</v>
      </c>
      <c r="K7039">
        <v>423942</v>
      </c>
      <c r="L7039">
        <v>13</v>
      </c>
      <c r="M7039">
        <v>0</v>
      </c>
      <c r="N7039">
        <v>0</v>
      </c>
      <c r="O7039">
        <v>0</v>
      </c>
      <c r="P7039">
        <v>0</v>
      </c>
      <c r="Q7039">
        <v>0</v>
      </c>
      <c r="R7039" t="s">
        <v>16847</v>
      </c>
    </row>
    <row r="7040" spans="1:19">
      <c r="A7040" t="s">
        <v>16848</v>
      </c>
      <c r="B7040" t="s">
        <v>12125</v>
      </c>
      <c r="C7040" t="s">
        <v>29</v>
      </c>
      <c r="D7040" t="s">
        <v>30</v>
      </c>
      <c r="E7040">
        <v>402.8</v>
      </c>
      <c r="F7040" t="s">
        <v>23</v>
      </c>
      <c r="G7040" t="s">
        <v>24</v>
      </c>
      <c r="H7040">
        <v>9.57</v>
      </c>
      <c r="I7040">
        <v>0</v>
      </c>
      <c r="J7040" t="s">
        <v>25</v>
      </c>
      <c r="K7040">
        <v>450934</v>
      </c>
      <c r="L7040">
        <v>12</v>
      </c>
      <c r="M7040">
        <v>0</v>
      </c>
      <c r="N7040">
        <v>0</v>
      </c>
      <c r="O7040">
        <v>0</v>
      </c>
      <c r="P7040">
        <v>0</v>
      </c>
      <c r="Q7040">
        <v>0</v>
      </c>
      <c r="R7040" t="s">
        <v>16849</v>
      </c>
    </row>
    <row r="7041" spans="1:18">
      <c r="A7041" t="s">
        <v>16850</v>
      </c>
      <c r="B7041" t="s">
        <v>8546</v>
      </c>
      <c r="C7041" t="s">
        <v>21</v>
      </c>
      <c r="D7041" t="s">
        <v>22</v>
      </c>
      <c r="E7041">
        <v>727.47</v>
      </c>
      <c r="F7041" t="s">
        <v>23</v>
      </c>
      <c r="G7041" t="s">
        <v>24</v>
      </c>
      <c r="H7041">
        <v>11.21</v>
      </c>
      <c r="I7041">
        <v>0</v>
      </c>
      <c r="J7041" t="s">
        <v>31</v>
      </c>
      <c r="K7041">
        <v>545327</v>
      </c>
      <c r="L7041">
        <v>23</v>
      </c>
      <c r="M7041">
        <v>0</v>
      </c>
      <c r="N7041">
        <v>0</v>
      </c>
      <c r="O7041">
        <v>0</v>
      </c>
      <c r="P7041">
        <v>0</v>
      </c>
      <c r="Q7041">
        <v>0</v>
      </c>
      <c r="R7041" t="s">
        <v>16851</v>
      </c>
    </row>
    <row r="7042" spans="1:18">
      <c r="A7042" t="s">
        <v>16852</v>
      </c>
      <c r="B7042" t="s">
        <v>2012</v>
      </c>
      <c r="C7042" t="s">
        <v>29</v>
      </c>
      <c r="D7042" t="s">
        <v>30</v>
      </c>
      <c r="E7042">
        <v>1222</v>
      </c>
      <c r="F7042" t="s">
        <v>23</v>
      </c>
      <c r="G7042" t="s">
        <v>24</v>
      </c>
      <c r="H7042">
        <v>4.17</v>
      </c>
      <c r="I7042">
        <v>0</v>
      </c>
      <c r="J7042" t="s">
        <v>48</v>
      </c>
      <c r="K7042">
        <v>431592</v>
      </c>
      <c r="L7042">
        <v>47</v>
      </c>
      <c r="M7042">
        <v>0</v>
      </c>
      <c r="N7042">
        <v>1</v>
      </c>
      <c r="O7042">
        <v>0</v>
      </c>
      <c r="P7042">
        <v>0</v>
      </c>
      <c r="Q7042">
        <v>0</v>
      </c>
      <c r="R7042" t="s">
        <v>16853</v>
      </c>
    </row>
    <row r="7043" spans="1:18">
      <c r="A7043" t="s">
        <v>16854</v>
      </c>
      <c r="B7043" t="s">
        <v>4760</v>
      </c>
      <c r="C7043" t="s">
        <v>121</v>
      </c>
      <c r="D7043" t="s">
        <v>30</v>
      </c>
      <c r="E7043">
        <v>491.84</v>
      </c>
      <c r="F7043" t="s">
        <v>39</v>
      </c>
      <c r="G7043" t="s">
        <v>40</v>
      </c>
      <c r="H7043">
        <v>2.37</v>
      </c>
      <c r="I7043">
        <v>0</v>
      </c>
      <c r="J7043" t="s">
        <v>31</v>
      </c>
      <c r="K7043">
        <v>471222</v>
      </c>
      <c r="L7043">
        <v>50</v>
      </c>
      <c r="M7043">
        <v>0</v>
      </c>
      <c r="N7043">
        <v>1</v>
      </c>
      <c r="O7043">
        <v>0</v>
      </c>
      <c r="P7043">
        <v>0</v>
      </c>
      <c r="Q7043">
        <v>0</v>
      </c>
      <c r="R7043" t="s">
        <v>16855</v>
      </c>
    </row>
    <row r="7044" spans="1:18">
      <c r="A7044" t="s">
        <v>16856</v>
      </c>
      <c r="B7044" t="s">
        <v>1575</v>
      </c>
      <c r="C7044" t="s">
        <v>29</v>
      </c>
      <c r="D7044" t="s">
        <v>54</v>
      </c>
      <c r="E7044">
        <v>215.28</v>
      </c>
      <c r="F7044" t="s">
        <v>23</v>
      </c>
      <c r="G7044" t="s">
        <v>24</v>
      </c>
      <c r="H7044">
        <v>8.3800000000000008</v>
      </c>
      <c r="I7044">
        <v>0</v>
      </c>
      <c r="J7044" t="s">
        <v>31</v>
      </c>
      <c r="K7044">
        <v>557277</v>
      </c>
      <c r="L7044">
        <v>12</v>
      </c>
      <c r="M7044">
        <v>0</v>
      </c>
      <c r="N7044">
        <v>0</v>
      </c>
      <c r="O7044">
        <v>0</v>
      </c>
      <c r="P7044">
        <v>0</v>
      </c>
      <c r="Q7044">
        <v>0</v>
      </c>
      <c r="R7044" t="s">
        <v>16857</v>
      </c>
    </row>
    <row r="7045" spans="1:18">
      <c r="A7045" t="s">
        <v>16858</v>
      </c>
      <c r="B7045" t="s">
        <v>2722</v>
      </c>
      <c r="C7045" t="s">
        <v>111</v>
      </c>
      <c r="D7045" t="s">
        <v>30</v>
      </c>
      <c r="E7045">
        <v>172.21</v>
      </c>
      <c r="F7045" t="s">
        <v>23</v>
      </c>
      <c r="G7045" t="s">
        <v>24</v>
      </c>
      <c r="H7045">
        <v>7.33</v>
      </c>
      <c r="I7045">
        <v>0</v>
      </c>
      <c r="J7045" t="s">
        <v>48</v>
      </c>
      <c r="K7045">
        <v>559249</v>
      </c>
      <c r="L7045">
        <v>24</v>
      </c>
      <c r="M7045">
        <v>0</v>
      </c>
      <c r="N7045">
        <v>0</v>
      </c>
      <c r="O7045">
        <v>0</v>
      </c>
      <c r="P7045">
        <v>0</v>
      </c>
      <c r="Q7045">
        <v>0</v>
      </c>
      <c r="R7045" t="s">
        <v>16859</v>
      </c>
    </row>
    <row r="7046" spans="1:18">
      <c r="A7046" t="s">
        <v>16860</v>
      </c>
      <c r="B7046" t="s">
        <v>11632</v>
      </c>
      <c r="C7046" t="s">
        <v>60</v>
      </c>
      <c r="D7046" t="s">
        <v>30</v>
      </c>
      <c r="E7046">
        <v>97.17</v>
      </c>
      <c r="F7046" t="s">
        <v>23</v>
      </c>
      <c r="G7046" t="s">
        <v>24</v>
      </c>
      <c r="H7046">
        <v>2.77</v>
      </c>
      <c r="I7046">
        <v>0</v>
      </c>
      <c r="J7046" t="s">
        <v>144</v>
      </c>
      <c r="K7046">
        <v>511062</v>
      </c>
      <c r="L7046">
        <v>19</v>
      </c>
      <c r="M7046">
        <v>0</v>
      </c>
      <c r="N7046">
        <v>0</v>
      </c>
      <c r="O7046">
        <v>0</v>
      </c>
      <c r="P7046">
        <v>0</v>
      </c>
      <c r="Q7046">
        <v>0</v>
      </c>
      <c r="R7046" t="s">
        <v>16861</v>
      </c>
    </row>
    <row r="7047" spans="1:18">
      <c r="A7047" t="s">
        <v>16862</v>
      </c>
      <c r="B7047" t="s">
        <v>10252</v>
      </c>
      <c r="C7047" t="s">
        <v>111</v>
      </c>
      <c r="D7047" t="s">
        <v>54</v>
      </c>
      <c r="E7047">
        <v>502.67</v>
      </c>
      <c r="F7047" t="s">
        <v>23</v>
      </c>
      <c r="G7047" t="s">
        <v>24</v>
      </c>
      <c r="H7047">
        <v>18.149999999999999</v>
      </c>
      <c r="I7047">
        <v>0</v>
      </c>
      <c r="J7047" t="s">
        <v>31</v>
      </c>
      <c r="K7047">
        <v>526241</v>
      </c>
      <c r="L7047">
        <v>44</v>
      </c>
      <c r="M7047">
        <v>0</v>
      </c>
      <c r="N7047">
        <v>0</v>
      </c>
      <c r="O7047">
        <v>1</v>
      </c>
      <c r="P7047">
        <v>0</v>
      </c>
      <c r="Q7047">
        <v>0</v>
      </c>
      <c r="R7047" t="s">
        <v>16863</v>
      </c>
    </row>
    <row r="7048" spans="1:18">
      <c r="A7048" t="s">
        <v>16864</v>
      </c>
      <c r="B7048" t="s">
        <v>2883</v>
      </c>
      <c r="C7048" t="s">
        <v>44</v>
      </c>
      <c r="D7048" t="s">
        <v>30</v>
      </c>
      <c r="E7048">
        <v>117.31</v>
      </c>
      <c r="F7048" t="s">
        <v>23</v>
      </c>
      <c r="G7048" t="s">
        <v>24</v>
      </c>
      <c r="H7048">
        <v>3.62</v>
      </c>
      <c r="I7048">
        <v>1</v>
      </c>
      <c r="J7048" t="s">
        <v>31</v>
      </c>
      <c r="K7048">
        <v>419403</v>
      </c>
      <c r="L7048">
        <v>56</v>
      </c>
      <c r="M7048">
        <v>1</v>
      </c>
      <c r="N7048">
        <v>0</v>
      </c>
      <c r="O7048">
        <v>0</v>
      </c>
      <c r="P7048">
        <v>0</v>
      </c>
      <c r="Q7048">
        <v>1</v>
      </c>
      <c r="R7048" t="s">
        <v>16865</v>
      </c>
    </row>
    <row r="7049" spans="1:18">
      <c r="A7049" t="s">
        <v>16866</v>
      </c>
      <c r="B7049" t="s">
        <v>1421</v>
      </c>
      <c r="C7049" t="s">
        <v>35</v>
      </c>
      <c r="D7049" t="s">
        <v>70</v>
      </c>
      <c r="E7049">
        <v>202.66</v>
      </c>
      <c r="F7049" t="s">
        <v>39</v>
      </c>
      <c r="G7049" t="s">
        <v>40</v>
      </c>
      <c r="H7049">
        <v>8.8000000000000007</v>
      </c>
      <c r="I7049">
        <v>0</v>
      </c>
      <c r="J7049" t="s">
        <v>25</v>
      </c>
      <c r="K7049">
        <v>420310</v>
      </c>
      <c r="L7049">
        <v>36</v>
      </c>
      <c r="M7049">
        <v>0</v>
      </c>
      <c r="N7049">
        <v>1</v>
      </c>
      <c r="O7049">
        <v>0</v>
      </c>
      <c r="P7049">
        <v>0</v>
      </c>
      <c r="Q7049">
        <v>0</v>
      </c>
      <c r="R7049" t="s">
        <v>16867</v>
      </c>
    </row>
    <row r="7050" spans="1:18">
      <c r="A7050" t="s">
        <v>16868</v>
      </c>
      <c r="B7050" t="s">
        <v>2733</v>
      </c>
      <c r="C7050" t="s">
        <v>35</v>
      </c>
      <c r="D7050" t="s">
        <v>30</v>
      </c>
      <c r="E7050">
        <v>509.92</v>
      </c>
      <c r="F7050" t="s">
        <v>23</v>
      </c>
      <c r="G7050" t="s">
        <v>24</v>
      </c>
      <c r="H7050">
        <v>1</v>
      </c>
      <c r="I7050">
        <v>0</v>
      </c>
      <c r="J7050" t="s">
        <v>144</v>
      </c>
      <c r="K7050">
        <v>450645</v>
      </c>
      <c r="L7050">
        <v>20</v>
      </c>
      <c r="M7050">
        <v>0</v>
      </c>
      <c r="N7050">
        <v>0</v>
      </c>
      <c r="O7050">
        <v>0</v>
      </c>
      <c r="P7050">
        <v>0</v>
      </c>
      <c r="Q7050">
        <v>0</v>
      </c>
      <c r="R7050" t="s">
        <v>16869</v>
      </c>
    </row>
    <row r="7051" spans="1:18">
      <c r="A7051" t="s">
        <v>16870</v>
      </c>
      <c r="B7051" t="s">
        <v>9208</v>
      </c>
      <c r="C7051" t="s">
        <v>44</v>
      </c>
      <c r="D7051" t="s">
        <v>70</v>
      </c>
      <c r="E7051">
        <v>185.15</v>
      </c>
      <c r="F7051" t="s">
        <v>39</v>
      </c>
      <c r="G7051" t="s">
        <v>40</v>
      </c>
      <c r="H7051">
        <v>10.76</v>
      </c>
      <c r="I7051">
        <v>0</v>
      </c>
      <c r="J7051" t="s">
        <v>31</v>
      </c>
      <c r="K7051">
        <v>522484</v>
      </c>
      <c r="L7051">
        <v>53</v>
      </c>
      <c r="M7051">
        <v>1</v>
      </c>
      <c r="N7051">
        <v>0</v>
      </c>
      <c r="O7051">
        <v>0</v>
      </c>
      <c r="P7051">
        <v>0</v>
      </c>
      <c r="Q7051">
        <v>1</v>
      </c>
      <c r="R7051" t="s">
        <v>16871</v>
      </c>
    </row>
    <row r="7052" spans="1:18">
      <c r="A7052" t="s">
        <v>16872</v>
      </c>
      <c r="B7052" t="s">
        <v>9547</v>
      </c>
      <c r="C7052" t="s">
        <v>35</v>
      </c>
      <c r="D7052" t="s">
        <v>70</v>
      </c>
      <c r="E7052">
        <v>379.03</v>
      </c>
      <c r="F7052" t="s">
        <v>39</v>
      </c>
      <c r="G7052" t="s">
        <v>40</v>
      </c>
      <c r="H7052">
        <v>6.63</v>
      </c>
      <c r="I7052">
        <v>0</v>
      </c>
      <c r="J7052" t="s">
        <v>25</v>
      </c>
      <c r="K7052">
        <v>508896</v>
      </c>
      <c r="L7052">
        <v>36</v>
      </c>
      <c r="M7052">
        <v>0</v>
      </c>
      <c r="N7052">
        <v>0</v>
      </c>
      <c r="O7052">
        <v>0</v>
      </c>
      <c r="P7052">
        <v>1</v>
      </c>
      <c r="Q7052">
        <v>0</v>
      </c>
      <c r="R7052" t="s">
        <v>16873</v>
      </c>
    </row>
    <row r="7053" spans="1:18">
      <c r="A7053" t="s">
        <v>16874</v>
      </c>
      <c r="B7053" t="s">
        <v>2087</v>
      </c>
      <c r="C7053" t="s">
        <v>121</v>
      </c>
      <c r="D7053" t="s">
        <v>54</v>
      </c>
      <c r="E7053">
        <v>1232.53</v>
      </c>
      <c r="F7053" t="s">
        <v>23</v>
      </c>
      <c r="G7053" t="s">
        <v>24</v>
      </c>
      <c r="H7053">
        <v>17.75</v>
      </c>
      <c r="I7053">
        <v>0</v>
      </c>
      <c r="J7053" t="s">
        <v>48</v>
      </c>
      <c r="K7053">
        <v>535679</v>
      </c>
      <c r="L7053">
        <v>44</v>
      </c>
      <c r="M7053">
        <v>0</v>
      </c>
      <c r="N7053">
        <v>0</v>
      </c>
      <c r="O7053">
        <v>1</v>
      </c>
      <c r="P7053">
        <v>0</v>
      </c>
      <c r="Q7053">
        <v>0</v>
      </c>
      <c r="R7053" t="s">
        <v>16875</v>
      </c>
    </row>
    <row r="7054" spans="1:18">
      <c r="A7054" t="s">
        <v>16876</v>
      </c>
      <c r="B7054" t="s">
        <v>2977</v>
      </c>
      <c r="C7054" t="s">
        <v>29</v>
      </c>
      <c r="D7054" t="s">
        <v>54</v>
      </c>
      <c r="E7054">
        <v>528.37</v>
      </c>
      <c r="F7054" t="s">
        <v>23</v>
      </c>
      <c r="G7054" t="s">
        <v>24</v>
      </c>
      <c r="H7054">
        <v>13.8</v>
      </c>
      <c r="I7054">
        <v>0</v>
      </c>
      <c r="J7054" t="s">
        <v>31</v>
      </c>
      <c r="K7054">
        <v>432879</v>
      </c>
      <c r="L7054">
        <v>19</v>
      </c>
      <c r="M7054">
        <v>0</v>
      </c>
      <c r="N7054">
        <v>0</v>
      </c>
      <c r="O7054">
        <v>0</v>
      </c>
      <c r="P7054">
        <v>0</v>
      </c>
      <c r="Q7054">
        <v>0</v>
      </c>
      <c r="R7054" t="s">
        <v>16877</v>
      </c>
    </row>
    <row r="7055" spans="1:18">
      <c r="A7055" t="s">
        <v>16878</v>
      </c>
      <c r="B7055" t="s">
        <v>13076</v>
      </c>
      <c r="C7055" t="s">
        <v>44</v>
      </c>
      <c r="D7055" t="s">
        <v>70</v>
      </c>
      <c r="E7055">
        <v>345.31</v>
      </c>
      <c r="F7055" t="s">
        <v>23</v>
      </c>
      <c r="G7055" t="s">
        <v>24</v>
      </c>
      <c r="H7055">
        <v>7.86</v>
      </c>
      <c r="I7055">
        <v>0</v>
      </c>
      <c r="J7055" t="s">
        <v>31</v>
      </c>
      <c r="K7055">
        <v>465835</v>
      </c>
      <c r="L7055">
        <v>14</v>
      </c>
      <c r="M7055">
        <v>0</v>
      </c>
      <c r="N7055">
        <v>0</v>
      </c>
      <c r="O7055">
        <v>0</v>
      </c>
      <c r="P7055">
        <v>0</v>
      </c>
      <c r="Q7055">
        <v>0</v>
      </c>
      <c r="R7055" t="s">
        <v>16879</v>
      </c>
    </row>
    <row r="7056" spans="1:18">
      <c r="A7056" t="s">
        <v>16880</v>
      </c>
      <c r="B7056" t="s">
        <v>1286</v>
      </c>
      <c r="C7056" t="s">
        <v>44</v>
      </c>
      <c r="D7056" t="s">
        <v>30</v>
      </c>
      <c r="E7056">
        <v>570.97</v>
      </c>
      <c r="F7056" t="s">
        <v>39</v>
      </c>
      <c r="G7056" t="s">
        <v>40</v>
      </c>
      <c r="H7056">
        <v>3.47</v>
      </c>
      <c r="I7056">
        <v>0</v>
      </c>
      <c r="J7056" t="s">
        <v>31</v>
      </c>
      <c r="K7056">
        <v>525167</v>
      </c>
      <c r="L7056">
        <v>10</v>
      </c>
      <c r="M7056">
        <v>0</v>
      </c>
      <c r="N7056">
        <v>0</v>
      </c>
      <c r="O7056">
        <v>0</v>
      </c>
      <c r="P7056">
        <v>0</v>
      </c>
      <c r="Q7056">
        <v>0</v>
      </c>
      <c r="R7056" t="s">
        <v>16881</v>
      </c>
    </row>
    <row r="7057" spans="1:19">
      <c r="A7057" t="s">
        <v>16882</v>
      </c>
      <c r="B7057" t="s">
        <v>1215</v>
      </c>
      <c r="C7057" t="s">
        <v>121</v>
      </c>
      <c r="D7057" t="s">
        <v>70</v>
      </c>
      <c r="E7057">
        <v>269.88</v>
      </c>
      <c r="F7057" t="s">
        <v>39</v>
      </c>
      <c r="G7057" t="s">
        <v>24</v>
      </c>
      <c r="H7057">
        <v>3.66</v>
      </c>
      <c r="I7057">
        <v>0</v>
      </c>
      <c r="J7057" t="s">
        <v>25</v>
      </c>
      <c r="K7057">
        <v>426953</v>
      </c>
      <c r="L7057">
        <v>14</v>
      </c>
      <c r="M7057">
        <v>0</v>
      </c>
      <c r="N7057">
        <v>0</v>
      </c>
      <c r="O7057">
        <v>0</v>
      </c>
      <c r="P7057">
        <v>0</v>
      </c>
      <c r="Q7057">
        <v>0</v>
      </c>
      <c r="R7057" t="s">
        <v>16883</v>
      </c>
      <c r="S7057" t="s">
        <v>50</v>
      </c>
    </row>
    <row r="7058" spans="1:19">
      <c r="A7058" t="s">
        <v>16884</v>
      </c>
      <c r="B7058" t="s">
        <v>3304</v>
      </c>
      <c r="C7058" t="s">
        <v>53</v>
      </c>
      <c r="D7058" t="s">
        <v>22</v>
      </c>
      <c r="E7058">
        <v>316.47000000000003</v>
      </c>
      <c r="F7058" t="s">
        <v>23</v>
      </c>
      <c r="G7058" t="s">
        <v>24</v>
      </c>
      <c r="H7058">
        <v>3.33</v>
      </c>
      <c r="I7058">
        <v>0</v>
      </c>
      <c r="J7058" t="s">
        <v>144</v>
      </c>
      <c r="K7058">
        <v>432373</v>
      </c>
      <c r="L7058">
        <v>22</v>
      </c>
      <c r="M7058">
        <v>0</v>
      </c>
      <c r="N7058">
        <v>0</v>
      </c>
      <c r="O7058">
        <v>0</v>
      </c>
      <c r="P7058">
        <v>0</v>
      </c>
      <c r="Q7058">
        <v>0</v>
      </c>
      <c r="R7058" t="s">
        <v>16885</v>
      </c>
    </row>
    <row r="7059" spans="1:19">
      <c r="A7059" t="s">
        <v>16886</v>
      </c>
      <c r="B7059" t="s">
        <v>3173</v>
      </c>
      <c r="C7059" t="s">
        <v>21</v>
      </c>
      <c r="D7059" t="s">
        <v>22</v>
      </c>
      <c r="E7059">
        <v>1207.52</v>
      </c>
      <c r="F7059" t="s">
        <v>55</v>
      </c>
      <c r="G7059" t="s">
        <v>40</v>
      </c>
      <c r="H7059">
        <v>3.74</v>
      </c>
      <c r="I7059">
        <v>0</v>
      </c>
      <c r="J7059" t="s">
        <v>25</v>
      </c>
      <c r="K7059">
        <v>447229</v>
      </c>
      <c r="L7059">
        <v>20</v>
      </c>
      <c r="M7059">
        <v>0</v>
      </c>
      <c r="N7059">
        <v>0</v>
      </c>
      <c r="O7059">
        <v>0</v>
      </c>
      <c r="P7059">
        <v>0</v>
      </c>
      <c r="Q7059">
        <v>0</v>
      </c>
      <c r="R7059" t="s">
        <v>16887</v>
      </c>
    </row>
    <row r="7060" spans="1:19">
      <c r="A7060" t="s">
        <v>16888</v>
      </c>
      <c r="B7060" t="s">
        <v>1259</v>
      </c>
      <c r="C7060" t="s">
        <v>21</v>
      </c>
      <c r="D7060" t="s">
        <v>70</v>
      </c>
      <c r="E7060">
        <v>127.45</v>
      </c>
      <c r="F7060" t="s">
        <v>39</v>
      </c>
      <c r="G7060" t="s">
        <v>40</v>
      </c>
      <c r="H7060">
        <v>7.09</v>
      </c>
      <c r="I7060">
        <v>0</v>
      </c>
      <c r="J7060" t="s">
        <v>144</v>
      </c>
      <c r="K7060">
        <v>443170</v>
      </c>
      <c r="L7060">
        <v>18</v>
      </c>
      <c r="M7060">
        <v>0</v>
      </c>
      <c r="N7060">
        <v>0</v>
      </c>
      <c r="O7060">
        <v>0</v>
      </c>
      <c r="P7060">
        <v>0</v>
      </c>
      <c r="Q7060">
        <v>0</v>
      </c>
      <c r="R7060" t="s">
        <v>16889</v>
      </c>
    </row>
    <row r="7061" spans="1:19">
      <c r="A7061" t="s">
        <v>16890</v>
      </c>
      <c r="B7061" t="s">
        <v>4749</v>
      </c>
      <c r="C7061" t="s">
        <v>29</v>
      </c>
      <c r="D7061" t="s">
        <v>54</v>
      </c>
      <c r="E7061">
        <v>224.06</v>
      </c>
      <c r="F7061" t="s">
        <v>39</v>
      </c>
      <c r="G7061" t="s">
        <v>24</v>
      </c>
      <c r="H7061">
        <v>11.3</v>
      </c>
      <c r="I7061">
        <v>0</v>
      </c>
      <c r="J7061" t="s">
        <v>48</v>
      </c>
      <c r="K7061">
        <v>558755</v>
      </c>
      <c r="L7061">
        <v>20</v>
      </c>
      <c r="M7061">
        <v>0</v>
      </c>
      <c r="N7061">
        <v>0</v>
      </c>
      <c r="O7061">
        <v>0</v>
      </c>
      <c r="P7061">
        <v>0</v>
      </c>
      <c r="Q7061">
        <v>0</v>
      </c>
      <c r="R7061" t="s">
        <v>16891</v>
      </c>
      <c r="S7061" t="s">
        <v>50</v>
      </c>
    </row>
    <row r="7062" spans="1:19">
      <c r="A7062" t="s">
        <v>16892</v>
      </c>
      <c r="B7062" t="s">
        <v>10146</v>
      </c>
      <c r="C7062" t="s">
        <v>21</v>
      </c>
      <c r="D7062" t="s">
        <v>22</v>
      </c>
      <c r="E7062">
        <v>497</v>
      </c>
      <c r="F7062" t="s">
        <v>39</v>
      </c>
      <c r="G7062" t="s">
        <v>40</v>
      </c>
      <c r="H7062">
        <v>3.16</v>
      </c>
      <c r="I7062">
        <v>0</v>
      </c>
      <c r="J7062" t="s">
        <v>48</v>
      </c>
      <c r="K7062">
        <v>536091</v>
      </c>
      <c r="L7062">
        <v>18</v>
      </c>
      <c r="M7062">
        <v>0</v>
      </c>
      <c r="N7062">
        <v>0</v>
      </c>
      <c r="O7062">
        <v>0</v>
      </c>
      <c r="P7062">
        <v>0</v>
      </c>
      <c r="Q7062">
        <v>0</v>
      </c>
      <c r="R7062" t="s">
        <v>16893</v>
      </c>
    </row>
    <row r="7063" spans="1:19">
      <c r="A7063" t="s">
        <v>16894</v>
      </c>
      <c r="B7063" t="s">
        <v>16895</v>
      </c>
      <c r="C7063" t="s">
        <v>60</v>
      </c>
      <c r="D7063" t="s">
        <v>30</v>
      </c>
      <c r="E7063">
        <v>586.9</v>
      </c>
      <c r="F7063" t="s">
        <v>23</v>
      </c>
      <c r="G7063" t="s">
        <v>24</v>
      </c>
      <c r="H7063">
        <v>8.61</v>
      </c>
      <c r="I7063">
        <v>0</v>
      </c>
      <c r="J7063" t="s">
        <v>144</v>
      </c>
      <c r="K7063">
        <v>543668</v>
      </c>
      <c r="L7063">
        <v>14</v>
      </c>
      <c r="M7063">
        <v>0</v>
      </c>
      <c r="N7063">
        <v>0</v>
      </c>
      <c r="O7063">
        <v>0</v>
      </c>
      <c r="P7063">
        <v>0</v>
      </c>
      <c r="Q7063">
        <v>0</v>
      </c>
      <c r="R7063" t="s">
        <v>16896</v>
      </c>
    </row>
    <row r="7064" spans="1:19">
      <c r="A7064" t="s">
        <v>16897</v>
      </c>
      <c r="B7064" t="s">
        <v>10252</v>
      </c>
      <c r="C7064" t="s">
        <v>121</v>
      </c>
      <c r="D7064" t="s">
        <v>70</v>
      </c>
      <c r="E7064">
        <v>1344.74</v>
      </c>
      <c r="F7064" t="s">
        <v>55</v>
      </c>
      <c r="G7064" t="s">
        <v>40</v>
      </c>
      <c r="H7064">
        <v>5.29</v>
      </c>
      <c r="I7064">
        <v>0</v>
      </c>
      <c r="J7064" t="s">
        <v>31</v>
      </c>
      <c r="K7064">
        <v>533376</v>
      </c>
      <c r="L7064">
        <v>12</v>
      </c>
      <c r="M7064">
        <v>0</v>
      </c>
      <c r="N7064">
        <v>0</v>
      </c>
      <c r="O7064">
        <v>0</v>
      </c>
      <c r="P7064">
        <v>0</v>
      </c>
      <c r="Q7064">
        <v>0</v>
      </c>
      <c r="R7064" t="s">
        <v>16898</v>
      </c>
    </row>
    <row r="7065" spans="1:19">
      <c r="A7065" t="s">
        <v>16899</v>
      </c>
      <c r="B7065" t="s">
        <v>1666</v>
      </c>
      <c r="C7065" t="s">
        <v>95</v>
      </c>
      <c r="D7065" t="s">
        <v>30</v>
      </c>
      <c r="E7065">
        <v>170.21</v>
      </c>
      <c r="F7065" t="s">
        <v>23</v>
      </c>
      <c r="G7065" t="s">
        <v>24</v>
      </c>
      <c r="H7065">
        <v>4.5999999999999996</v>
      </c>
      <c r="I7065">
        <v>0</v>
      </c>
      <c r="J7065" t="s">
        <v>31</v>
      </c>
      <c r="K7065">
        <v>542952</v>
      </c>
      <c r="L7065">
        <v>17</v>
      </c>
      <c r="M7065">
        <v>0</v>
      </c>
      <c r="N7065">
        <v>0</v>
      </c>
      <c r="O7065">
        <v>0</v>
      </c>
      <c r="P7065">
        <v>0</v>
      </c>
      <c r="Q7065">
        <v>0</v>
      </c>
      <c r="R7065" t="s">
        <v>16900</v>
      </c>
    </row>
    <row r="7066" spans="1:19">
      <c r="A7066" t="s">
        <v>16901</v>
      </c>
      <c r="B7066" t="s">
        <v>11133</v>
      </c>
      <c r="C7066" t="s">
        <v>29</v>
      </c>
      <c r="D7066" t="s">
        <v>70</v>
      </c>
      <c r="E7066">
        <v>896.37</v>
      </c>
      <c r="F7066" t="s">
        <v>39</v>
      </c>
      <c r="G7066" t="s">
        <v>40</v>
      </c>
      <c r="H7066">
        <v>9.9700000000000006</v>
      </c>
      <c r="I7066">
        <v>0</v>
      </c>
      <c r="J7066" t="s">
        <v>25</v>
      </c>
      <c r="K7066">
        <v>518160</v>
      </c>
      <c r="L7066">
        <v>66</v>
      </c>
      <c r="M7066">
        <v>1</v>
      </c>
      <c r="N7066">
        <v>0</v>
      </c>
      <c r="O7066">
        <v>0</v>
      </c>
      <c r="P7066">
        <v>1</v>
      </c>
      <c r="Q7066">
        <v>1</v>
      </c>
      <c r="R7066" t="s">
        <v>16902</v>
      </c>
    </row>
    <row r="7067" spans="1:19">
      <c r="A7067" t="s">
        <v>16903</v>
      </c>
      <c r="B7067" t="s">
        <v>4949</v>
      </c>
      <c r="C7067" t="s">
        <v>44</v>
      </c>
      <c r="D7067" t="s">
        <v>22</v>
      </c>
      <c r="E7067">
        <v>39.619999999999997</v>
      </c>
      <c r="F7067" t="s">
        <v>23</v>
      </c>
      <c r="G7067" t="s">
        <v>24</v>
      </c>
      <c r="H7067">
        <v>3.22</v>
      </c>
      <c r="I7067">
        <v>0</v>
      </c>
      <c r="J7067" t="s">
        <v>31</v>
      </c>
      <c r="K7067">
        <v>497964</v>
      </c>
      <c r="L7067">
        <v>17</v>
      </c>
      <c r="M7067">
        <v>0</v>
      </c>
      <c r="N7067">
        <v>0</v>
      </c>
      <c r="O7067">
        <v>0</v>
      </c>
      <c r="P7067">
        <v>0</v>
      </c>
      <c r="Q7067">
        <v>0</v>
      </c>
      <c r="R7067" t="s">
        <v>16904</v>
      </c>
    </row>
    <row r="7068" spans="1:19">
      <c r="A7068" t="s">
        <v>16905</v>
      </c>
      <c r="B7068" t="s">
        <v>9610</v>
      </c>
      <c r="C7068" t="s">
        <v>128</v>
      </c>
      <c r="D7068" t="s">
        <v>22</v>
      </c>
      <c r="E7068">
        <v>265.44</v>
      </c>
      <c r="F7068" t="s">
        <v>23</v>
      </c>
      <c r="G7068" t="s">
        <v>24</v>
      </c>
      <c r="H7068">
        <v>10.1</v>
      </c>
      <c r="I7068">
        <v>0</v>
      </c>
      <c r="J7068" t="s">
        <v>25</v>
      </c>
      <c r="K7068">
        <v>487810</v>
      </c>
      <c r="L7068">
        <v>23</v>
      </c>
      <c r="M7068">
        <v>0</v>
      </c>
      <c r="N7068">
        <v>0</v>
      </c>
      <c r="O7068">
        <v>0</v>
      </c>
      <c r="P7068">
        <v>0</v>
      </c>
      <c r="Q7068">
        <v>0</v>
      </c>
      <c r="R7068" t="s">
        <v>16906</v>
      </c>
    </row>
    <row r="7069" spans="1:19">
      <c r="A7069" t="s">
        <v>16907</v>
      </c>
      <c r="B7069" t="s">
        <v>11792</v>
      </c>
      <c r="C7069" t="s">
        <v>60</v>
      </c>
      <c r="D7069" t="s">
        <v>70</v>
      </c>
      <c r="E7069">
        <v>800.54</v>
      </c>
      <c r="F7069" t="s">
        <v>23</v>
      </c>
      <c r="G7069" t="s">
        <v>24</v>
      </c>
      <c r="H7069">
        <v>9.19</v>
      </c>
      <c r="I7069">
        <v>0</v>
      </c>
      <c r="J7069" t="s">
        <v>31</v>
      </c>
      <c r="K7069">
        <v>476409</v>
      </c>
      <c r="L7069">
        <v>40</v>
      </c>
      <c r="M7069">
        <v>0</v>
      </c>
      <c r="N7069">
        <v>1</v>
      </c>
      <c r="O7069">
        <v>0</v>
      </c>
      <c r="P7069">
        <v>0</v>
      </c>
      <c r="Q7069">
        <v>0</v>
      </c>
      <c r="R7069" t="s">
        <v>16908</v>
      </c>
    </row>
    <row r="7070" spans="1:19">
      <c r="A7070" t="s">
        <v>16909</v>
      </c>
      <c r="B7070" t="s">
        <v>9944</v>
      </c>
      <c r="C7070" t="s">
        <v>35</v>
      </c>
      <c r="D7070" t="s">
        <v>22</v>
      </c>
      <c r="E7070">
        <v>301.08999999999997</v>
      </c>
      <c r="F7070" t="s">
        <v>23</v>
      </c>
      <c r="G7070" t="s">
        <v>24</v>
      </c>
      <c r="H7070">
        <v>0.51</v>
      </c>
      <c r="I7070">
        <v>0</v>
      </c>
      <c r="J7070" t="s">
        <v>31</v>
      </c>
      <c r="K7070">
        <v>501260</v>
      </c>
      <c r="L7070">
        <v>16</v>
      </c>
      <c r="M7070">
        <v>0</v>
      </c>
      <c r="N7070">
        <v>0</v>
      </c>
      <c r="O7070">
        <v>0</v>
      </c>
      <c r="P7070">
        <v>0</v>
      </c>
      <c r="Q7070">
        <v>0</v>
      </c>
      <c r="R7070" t="s">
        <v>16910</v>
      </c>
    </row>
    <row r="7071" spans="1:19">
      <c r="A7071" t="s">
        <v>16911</v>
      </c>
      <c r="B7071" t="s">
        <v>16912</v>
      </c>
      <c r="C7071" t="s">
        <v>128</v>
      </c>
      <c r="D7071" t="s">
        <v>30</v>
      </c>
      <c r="E7071">
        <v>2844.67</v>
      </c>
      <c r="F7071" t="s">
        <v>23</v>
      </c>
      <c r="G7071" t="s">
        <v>24</v>
      </c>
      <c r="H7071">
        <v>2.6</v>
      </c>
      <c r="I7071">
        <v>0</v>
      </c>
      <c r="J7071" t="s">
        <v>48</v>
      </c>
      <c r="K7071">
        <v>401198</v>
      </c>
      <c r="L7071">
        <v>19</v>
      </c>
      <c r="M7071">
        <v>0</v>
      </c>
      <c r="N7071">
        <v>0</v>
      </c>
      <c r="O7071">
        <v>0</v>
      </c>
      <c r="P7071">
        <v>0</v>
      </c>
      <c r="Q7071">
        <v>0</v>
      </c>
      <c r="R7071" t="s">
        <v>16913</v>
      </c>
    </row>
    <row r="7072" spans="1:19">
      <c r="A7072" t="s">
        <v>16914</v>
      </c>
      <c r="B7072" t="s">
        <v>16915</v>
      </c>
      <c r="C7072" t="s">
        <v>121</v>
      </c>
      <c r="D7072" t="s">
        <v>54</v>
      </c>
      <c r="E7072">
        <v>265.87</v>
      </c>
      <c r="F7072" t="s">
        <v>23</v>
      </c>
      <c r="G7072" t="s">
        <v>24</v>
      </c>
      <c r="H7072">
        <v>8.07</v>
      </c>
      <c r="I7072">
        <v>0</v>
      </c>
      <c r="J7072" t="s">
        <v>144</v>
      </c>
      <c r="K7072">
        <v>412634</v>
      </c>
      <c r="L7072">
        <v>22</v>
      </c>
      <c r="M7072">
        <v>0</v>
      </c>
      <c r="N7072">
        <v>0</v>
      </c>
      <c r="O7072">
        <v>0</v>
      </c>
      <c r="P7072">
        <v>0</v>
      </c>
      <c r="Q7072">
        <v>0</v>
      </c>
      <c r="R7072" t="s">
        <v>16916</v>
      </c>
    </row>
    <row r="7073" spans="1:19">
      <c r="A7073" t="s">
        <v>16917</v>
      </c>
      <c r="B7073" t="s">
        <v>13145</v>
      </c>
      <c r="C7073" t="s">
        <v>21</v>
      </c>
      <c r="D7073" t="s">
        <v>22</v>
      </c>
      <c r="E7073">
        <v>435.43</v>
      </c>
      <c r="F7073" t="s">
        <v>23</v>
      </c>
      <c r="G7073" t="s">
        <v>24</v>
      </c>
      <c r="H7073">
        <v>7.15</v>
      </c>
      <c r="I7073">
        <v>0</v>
      </c>
      <c r="J7073" t="s">
        <v>31</v>
      </c>
      <c r="K7073">
        <v>533586</v>
      </c>
      <c r="L7073">
        <v>62</v>
      </c>
      <c r="M7073">
        <v>0</v>
      </c>
      <c r="N7073">
        <v>1</v>
      </c>
      <c r="O7073">
        <v>0</v>
      </c>
      <c r="P7073">
        <v>1</v>
      </c>
      <c r="Q7073">
        <v>0</v>
      </c>
      <c r="R7073" t="s">
        <v>16918</v>
      </c>
    </row>
    <row r="7074" spans="1:19">
      <c r="A7074" t="s">
        <v>16919</v>
      </c>
      <c r="B7074" t="s">
        <v>4446</v>
      </c>
      <c r="C7074" t="s">
        <v>29</v>
      </c>
      <c r="D7074" t="s">
        <v>30</v>
      </c>
      <c r="E7074">
        <v>706.18</v>
      </c>
      <c r="F7074" t="s">
        <v>55</v>
      </c>
      <c r="G7074" t="s">
        <v>24</v>
      </c>
      <c r="H7074">
        <v>9.06</v>
      </c>
      <c r="I7074">
        <v>0</v>
      </c>
      <c r="J7074" t="s">
        <v>25</v>
      </c>
      <c r="K7074">
        <v>432202</v>
      </c>
      <c r="L7074">
        <v>24</v>
      </c>
      <c r="M7074">
        <v>0</v>
      </c>
      <c r="N7074">
        <v>0</v>
      </c>
      <c r="O7074">
        <v>0</v>
      </c>
      <c r="P7074">
        <v>0</v>
      </c>
      <c r="Q7074">
        <v>0</v>
      </c>
      <c r="R7074" t="s">
        <v>16920</v>
      </c>
      <c r="S7074" t="s">
        <v>57</v>
      </c>
    </row>
    <row r="7075" spans="1:19">
      <c r="A7075" t="s">
        <v>16921</v>
      </c>
      <c r="B7075" t="s">
        <v>16922</v>
      </c>
      <c r="C7075" t="s">
        <v>111</v>
      </c>
      <c r="D7075" t="s">
        <v>30</v>
      </c>
      <c r="E7075">
        <v>255.4</v>
      </c>
      <c r="F7075" t="s">
        <v>23</v>
      </c>
      <c r="G7075" t="s">
        <v>24</v>
      </c>
      <c r="H7075">
        <v>11.7</v>
      </c>
      <c r="I7075">
        <v>0</v>
      </c>
      <c r="J7075" t="s">
        <v>144</v>
      </c>
      <c r="K7075">
        <v>537492</v>
      </c>
      <c r="L7075">
        <v>14</v>
      </c>
      <c r="M7075">
        <v>0</v>
      </c>
      <c r="N7075">
        <v>0</v>
      </c>
      <c r="O7075">
        <v>0</v>
      </c>
      <c r="P7075">
        <v>0</v>
      </c>
      <c r="Q7075">
        <v>0</v>
      </c>
      <c r="R7075" t="s">
        <v>16923</v>
      </c>
    </row>
    <row r="7076" spans="1:19">
      <c r="A7076" t="s">
        <v>16924</v>
      </c>
      <c r="B7076" t="s">
        <v>15684</v>
      </c>
      <c r="C7076" t="s">
        <v>44</v>
      </c>
      <c r="D7076" t="s">
        <v>22</v>
      </c>
      <c r="E7076">
        <v>115.53</v>
      </c>
      <c r="F7076" t="s">
        <v>23</v>
      </c>
      <c r="G7076" t="s">
        <v>24</v>
      </c>
      <c r="H7076">
        <v>11.25</v>
      </c>
      <c r="I7076">
        <v>0</v>
      </c>
      <c r="J7076" t="s">
        <v>25</v>
      </c>
      <c r="K7076">
        <v>421702</v>
      </c>
      <c r="L7076">
        <v>25</v>
      </c>
      <c r="M7076">
        <v>0</v>
      </c>
      <c r="N7076">
        <v>0</v>
      </c>
      <c r="O7076">
        <v>0</v>
      </c>
      <c r="P7076">
        <v>0</v>
      </c>
      <c r="Q7076">
        <v>0</v>
      </c>
      <c r="R7076" t="s">
        <v>16925</v>
      </c>
    </row>
    <row r="7077" spans="1:19">
      <c r="A7077" t="s">
        <v>16926</v>
      </c>
      <c r="B7077" t="s">
        <v>1323</v>
      </c>
      <c r="C7077" t="s">
        <v>29</v>
      </c>
      <c r="D7077" t="s">
        <v>30</v>
      </c>
      <c r="E7077">
        <v>437.29</v>
      </c>
      <c r="F7077" t="s">
        <v>39</v>
      </c>
      <c r="G7077" t="s">
        <v>40</v>
      </c>
      <c r="H7077">
        <v>11.87</v>
      </c>
      <c r="I7077">
        <v>0</v>
      </c>
      <c r="J7077" t="s">
        <v>31</v>
      </c>
      <c r="K7077">
        <v>466291</v>
      </c>
      <c r="L7077">
        <v>19</v>
      </c>
      <c r="M7077">
        <v>0</v>
      </c>
      <c r="N7077">
        <v>0</v>
      </c>
      <c r="O7077">
        <v>0</v>
      </c>
      <c r="P7077">
        <v>0</v>
      </c>
      <c r="Q7077">
        <v>0</v>
      </c>
      <c r="R7077" t="s">
        <v>16927</v>
      </c>
    </row>
    <row r="7078" spans="1:19">
      <c r="A7078" t="s">
        <v>16928</v>
      </c>
      <c r="B7078" t="s">
        <v>16929</v>
      </c>
      <c r="C7078" t="s">
        <v>121</v>
      </c>
      <c r="D7078" t="s">
        <v>54</v>
      </c>
      <c r="E7078">
        <v>528.1</v>
      </c>
      <c r="F7078" t="s">
        <v>39</v>
      </c>
      <c r="G7078" t="s">
        <v>40</v>
      </c>
      <c r="H7078">
        <v>14.45</v>
      </c>
      <c r="I7078">
        <v>0</v>
      </c>
      <c r="J7078" t="s">
        <v>31</v>
      </c>
      <c r="K7078">
        <v>499952</v>
      </c>
      <c r="L7078">
        <v>20</v>
      </c>
      <c r="M7078">
        <v>0</v>
      </c>
      <c r="N7078">
        <v>0</v>
      </c>
      <c r="O7078">
        <v>0</v>
      </c>
      <c r="P7078">
        <v>0</v>
      </c>
      <c r="Q7078">
        <v>0</v>
      </c>
      <c r="R7078" t="s">
        <v>16930</v>
      </c>
    </row>
    <row r="7079" spans="1:19">
      <c r="A7079" t="s">
        <v>16931</v>
      </c>
      <c r="B7079" t="s">
        <v>3549</v>
      </c>
      <c r="C7079" t="s">
        <v>95</v>
      </c>
      <c r="D7079" t="s">
        <v>30</v>
      </c>
      <c r="E7079">
        <v>478.42</v>
      </c>
      <c r="F7079" t="s">
        <v>39</v>
      </c>
      <c r="G7079" t="s">
        <v>24</v>
      </c>
      <c r="H7079">
        <v>8.33</v>
      </c>
      <c r="I7079">
        <v>0</v>
      </c>
      <c r="J7079" t="s">
        <v>48</v>
      </c>
      <c r="K7079">
        <v>508258</v>
      </c>
      <c r="L7079">
        <v>17</v>
      </c>
      <c r="M7079">
        <v>0</v>
      </c>
      <c r="N7079">
        <v>0</v>
      </c>
      <c r="O7079">
        <v>0</v>
      </c>
      <c r="P7079">
        <v>0</v>
      </c>
      <c r="Q7079">
        <v>0</v>
      </c>
      <c r="R7079" t="s">
        <v>16932</v>
      </c>
      <c r="S7079" t="s">
        <v>50</v>
      </c>
    </row>
    <row r="7080" spans="1:19">
      <c r="A7080" t="s">
        <v>16933</v>
      </c>
      <c r="B7080" t="s">
        <v>3028</v>
      </c>
      <c r="C7080" t="s">
        <v>44</v>
      </c>
      <c r="D7080" t="s">
        <v>70</v>
      </c>
      <c r="E7080">
        <v>139.13</v>
      </c>
      <c r="F7080" t="s">
        <v>39</v>
      </c>
      <c r="G7080" t="s">
        <v>40</v>
      </c>
      <c r="H7080">
        <v>7.39</v>
      </c>
      <c r="I7080">
        <v>0</v>
      </c>
      <c r="J7080" t="s">
        <v>25</v>
      </c>
      <c r="K7080">
        <v>464842</v>
      </c>
      <c r="L7080">
        <v>13</v>
      </c>
      <c r="M7080">
        <v>0</v>
      </c>
      <c r="N7080">
        <v>0</v>
      </c>
      <c r="O7080">
        <v>0</v>
      </c>
      <c r="P7080">
        <v>0</v>
      </c>
      <c r="Q7080">
        <v>0</v>
      </c>
      <c r="R7080" t="s">
        <v>16934</v>
      </c>
    </row>
    <row r="7081" spans="1:19">
      <c r="A7081" t="s">
        <v>16935</v>
      </c>
      <c r="B7081" t="s">
        <v>7275</v>
      </c>
      <c r="C7081" t="s">
        <v>29</v>
      </c>
      <c r="D7081" t="s">
        <v>30</v>
      </c>
      <c r="E7081">
        <v>283.75</v>
      </c>
      <c r="F7081" t="s">
        <v>55</v>
      </c>
      <c r="G7081" t="s">
        <v>24</v>
      </c>
      <c r="H7081">
        <v>7.63</v>
      </c>
      <c r="I7081">
        <v>0</v>
      </c>
      <c r="J7081" t="s">
        <v>25</v>
      </c>
      <c r="K7081">
        <v>405705</v>
      </c>
      <c r="L7081">
        <v>21</v>
      </c>
      <c r="M7081">
        <v>0</v>
      </c>
      <c r="N7081">
        <v>0</v>
      </c>
      <c r="O7081">
        <v>0</v>
      </c>
      <c r="P7081">
        <v>0</v>
      </c>
      <c r="Q7081">
        <v>0</v>
      </c>
      <c r="R7081" t="s">
        <v>16936</v>
      </c>
      <c r="S7081" t="s">
        <v>57</v>
      </c>
    </row>
    <row r="7082" spans="1:19">
      <c r="A7082" t="s">
        <v>16937</v>
      </c>
      <c r="B7082" t="s">
        <v>1095</v>
      </c>
      <c r="C7082" t="s">
        <v>29</v>
      </c>
      <c r="D7082" t="s">
        <v>70</v>
      </c>
      <c r="E7082">
        <v>286.74</v>
      </c>
      <c r="F7082" t="s">
        <v>23</v>
      </c>
      <c r="G7082" t="s">
        <v>24</v>
      </c>
      <c r="H7082">
        <v>1.99</v>
      </c>
      <c r="I7082">
        <v>0</v>
      </c>
      <c r="J7082" t="s">
        <v>31</v>
      </c>
      <c r="K7082">
        <v>546905</v>
      </c>
      <c r="L7082">
        <v>13</v>
      </c>
      <c r="M7082">
        <v>0</v>
      </c>
      <c r="N7082">
        <v>0</v>
      </c>
      <c r="O7082">
        <v>0</v>
      </c>
      <c r="P7082">
        <v>0</v>
      </c>
      <c r="Q7082">
        <v>0</v>
      </c>
      <c r="R7082" t="s">
        <v>16938</v>
      </c>
    </row>
    <row r="7083" spans="1:19">
      <c r="A7083" t="s">
        <v>16939</v>
      </c>
      <c r="B7083" t="s">
        <v>13056</v>
      </c>
      <c r="C7083" t="s">
        <v>121</v>
      </c>
      <c r="D7083" t="s">
        <v>70</v>
      </c>
      <c r="E7083">
        <v>256.54000000000002</v>
      </c>
      <c r="F7083" t="s">
        <v>23</v>
      </c>
      <c r="G7083" t="s">
        <v>24</v>
      </c>
      <c r="H7083">
        <v>12</v>
      </c>
      <c r="I7083">
        <v>0</v>
      </c>
      <c r="J7083" t="s">
        <v>25</v>
      </c>
      <c r="K7083">
        <v>418772</v>
      </c>
      <c r="L7083">
        <v>21</v>
      </c>
      <c r="M7083">
        <v>0</v>
      </c>
      <c r="N7083">
        <v>0</v>
      </c>
      <c r="O7083">
        <v>0</v>
      </c>
      <c r="P7083">
        <v>0</v>
      </c>
      <c r="Q7083">
        <v>0</v>
      </c>
      <c r="R7083" t="s">
        <v>16940</v>
      </c>
    </row>
    <row r="7084" spans="1:19">
      <c r="A7084" t="s">
        <v>16941</v>
      </c>
      <c r="B7084" t="s">
        <v>13160</v>
      </c>
      <c r="C7084" t="s">
        <v>44</v>
      </c>
      <c r="D7084" t="s">
        <v>22</v>
      </c>
      <c r="E7084">
        <v>636.04</v>
      </c>
      <c r="F7084" t="s">
        <v>23</v>
      </c>
      <c r="G7084" t="s">
        <v>24</v>
      </c>
      <c r="H7084">
        <v>7.11</v>
      </c>
      <c r="I7084">
        <v>0</v>
      </c>
      <c r="J7084" t="s">
        <v>31</v>
      </c>
      <c r="K7084">
        <v>539785</v>
      </c>
      <c r="L7084">
        <v>23</v>
      </c>
      <c r="M7084">
        <v>0</v>
      </c>
      <c r="N7084">
        <v>0</v>
      </c>
      <c r="O7084">
        <v>0</v>
      </c>
      <c r="P7084">
        <v>0</v>
      </c>
      <c r="Q7084">
        <v>0</v>
      </c>
      <c r="R7084" t="s">
        <v>16942</v>
      </c>
    </row>
    <row r="7085" spans="1:19">
      <c r="A7085" t="s">
        <v>16943</v>
      </c>
      <c r="B7085" t="s">
        <v>1810</v>
      </c>
      <c r="C7085" t="s">
        <v>44</v>
      </c>
      <c r="D7085" t="s">
        <v>70</v>
      </c>
      <c r="E7085">
        <v>695.41</v>
      </c>
      <c r="F7085" t="s">
        <v>23</v>
      </c>
      <c r="G7085" t="s">
        <v>24</v>
      </c>
      <c r="H7085">
        <v>11.75</v>
      </c>
      <c r="I7085">
        <v>0</v>
      </c>
      <c r="J7085" t="s">
        <v>31</v>
      </c>
      <c r="K7085">
        <v>491560</v>
      </c>
      <c r="L7085">
        <v>19</v>
      </c>
      <c r="M7085">
        <v>0</v>
      </c>
      <c r="N7085">
        <v>0</v>
      </c>
      <c r="O7085">
        <v>0</v>
      </c>
      <c r="P7085">
        <v>0</v>
      </c>
      <c r="Q7085">
        <v>0</v>
      </c>
      <c r="R7085" t="s">
        <v>16944</v>
      </c>
    </row>
    <row r="7086" spans="1:19">
      <c r="A7086" t="s">
        <v>16945</v>
      </c>
      <c r="B7086" t="s">
        <v>13875</v>
      </c>
      <c r="C7086" t="s">
        <v>121</v>
      </c>
      <c r="D7086" t="s">
        <v>22</v>
      </c>
      <c r="E7086">
        <v>550.45000000000005</v>
      </c>
      <c r="F7086" t="s">
        <v>23</v>
      </c>
      <c r="G7086" t="s">
        <v>24</v>
      </c>
      <c r="H7086">
        <v>6.11</v>
      </c>
      <c r="I7086">
        <v>0</v>
      </c>
      <c r="J7086" t="s">
        <v>25</v>
      </c>
      <c r="K7086">
        <v>538729</v>
      </c>
      <c r="L7086">
        <v>44</v>
      </c>
      <c r="M7086">
        <v>0</v>
      </c>
      <c r="N7086">
        <v>0</v>
      </c>
      <c r="O7086">
        <v>0</v>
      </c>
      <c r="P7086">
        <v>1</v>
      </c>
      <c r="Q7086">
        <v>0</v>
      </c>
      <c r="R7086" t="s">
        <v>16946</v>
      </c>
    </row>
    <row r="7087" spans="1:19">
      <c r="A7087" t="s">
        <v>16947</v>
      </c>
      <c r="B7087" t="s">
        <v>91</v>
      </c>
      <c r="C7087" t="s">
        <v>53</v>
      </c>
      <c r="D7087" t="s">
        <v>70</v>
      </c>
      <c r="E7087">
        <v>545.54</v>
      </c>
      <c r="F7087" t="s">
        <v>39</v>
      </c>
      <c r="G7087" t="s">
        <v>24</v>
      </c>
      <c r="H7087">
        <v>3.4</v>
      </c>
      <c r="I7087">
        <v>0</v>
      </c>
      <c r="J7087" t="s">
        <v>48</v>
      </c>
      <c r="K7087">
        <v>559271</v>
      </c>
      <c r="L7087">
        <v>15</v>
      </c>
      <c r="M7087">
        <v>0</v>
      </c>
      <c r="N7087">
        <v>0</v>
      </c>
      <c r="O7087">
        <v>0</v>
      </c>
      <c r="P7087">
        <v>0</v>
      </c>
      <c r="Q7087">
        <v>0</v>
      </c>
      <c r="R7087" t="s">
        <v>16948</v>
      </c>
      <c r="S7087" t="s">
        <v>50</v>
      </c>
    </row>
    <row r="7088" spans="1:19">
      <c r="A7088" t="s">
        <v>16949</v>
      </c>
      <c r="B7088" t="s">
        <v>13385</v>
      </c>
      <c r="C7088" t="s">
        <v>21</v>
      </c>
      <c r="D7088" t="s">
        <v>30</v>
      </c>
      <c r="E7088">
        <v>495.06</v>
      </c>
      <c r="F7088" t="s">
        <v>23</v>
      </c>
      <c r="G7088" t="s">
        <v>24</v>
      </c>
      <c r="H7088">
        <v>2.87</v>
      </c>
      <c r="I7088">
        <v>0</v>
      </c>
      <c r="J7088" t="s">
        <v>25</v>
      </c>
      <c r="K7088">
        <v>516448</v>
      </c>
      <c r="L7088">
        <v>22</v>
      </c>
      <c r="M7088">
        <v>0</v>
      </c>
      <c r="N7088">
        <v>0</v>
      </c>
      <c r="O7088">
        <v>0</v>
      </c>
      <c r="P7088">
        <v>0</v>
      </c>
      <c r="Q7088">
        <v>0</v>
      </c>
      <c r="R7088" t="s">
        <v>16950</v>
      </c>
    </row>
    <row r="7089" spans="1:19">
      <c r="A7089" t="s">
        <v>16951</v>
      </c>
      <c r="B7089" t="s">
        <v>16952</v>
      </c>
      <c r="C7089" t="s">
        <v>29</v>
      </c>
      <c r="D7089" t="s">
        <v>70</v>
      </c>
      <c r="E7089">
        <v>848.52</v>
      </c>
      <c r="F7089" t="s">
        <v>39</v>
      </c>
      <c r="G7089" t="s">
        <v>24</v>
      </c>
      <c r="H7089">
        <v>1.85</v>
      </c>
      <c r="I7089">
        <v>0</v>
      </c>
      <c r="J7089" t="s">
        <v>25</v>
      </c>
      <c r="K7089">
        <v>454456</v>
      </c>
      <c r="L7089">
        <v>31</v>
      </c>
      <c r="M7089">
        <v>0</v>
      </c>
      <c r="N7089">
        <v>0</v>
      </c>
      <c r="O7089">
        <v>0</v>
      </c>
      <c r="P7089">
        <v>1</v>
      </c>
      <c r="Q7089">
        <v>0</v>
      </c>
      <c r="R7089" t="s">
        <v>16953</v>
      </c>
      <c r="S7089" t="s">
        <v>50</v>
      </c>
    </row>
    <row r="7090" spans="1:19">
      <c r="A7090" t="s">
        <v>16954</v>
      </c>
      <c r="B7090" t="s">
        <v>16955</v>
      </c>
      <c r="C7090" t="s">
        <v>29</v>
      </c>
      <c r="D7090" t="s">
        <v>70</v>
      </c>
      <c r="E7090">
        <v>463.67</v>
      </c>
      <c r="F7090" t="s">
        <v>55</v>
      </c>
      <c r="G7090" t="s">
        <v>40</v>
      </c>
      <c r="H7090">
        <v>9.3000000000000007</v>
      </c>
      <c r="I7090">
        <v>0</v>
      </c>
      <c r="J7090" t="s">
        <v>25</v>
      </c>
      <c r="K7090">
        <v>450584</v>
      </c>
      <c r="L7090">
        <v>21</v>
      </c>
      <c r="M7090">
        <v>0</v>
      </c>
      <c r="N7090">
        <v>0</v>
      </c>
      <c r="O7090">
        <v>0</v>
      </c>
      <c r="P7090">
        <v>0</v>
      </c>
      <c r="Q7090">
        <v>0</v>
      </c>
      <c r="R7090" t="s">
        <v>16956</v>
      </c>
    </row>
    <row r="7091" spans="1:19">
      <c r="A7091" t="s">
        <v>16957</v>
      </c>
      <c r="B7091" t="s">
        <v>5796</v>
      </c>
      <c r="C7091" t="s">
        <v>128</v>
      </c>
      <c r="D7091" t="s">
        <v>70</v>
      </c>
      <c r="E7091">
        <v>823.4</v>
      </c>
      <c r="F7091" t="s">
        <v>23</v>
      </c>
      <c r="G7091" t="s">
        <v>24</v>
      </c>
      <c r="H7091">
        <v>6.5</v>
      </c>
      <c r="I7091">
        <v>0</v>
      </c>
      <c r="J7091" t="s">
        <v>31</v>
      </c>
      <c r="K7091">
        <v>432180</v>
      </c>
      <c r="L7091">
        <v>14</v>
      </c>
      <c r="M7091">
        <v>0</v>
      </c>
      <c r="N7091">
        <v>0</v>
      </c>
      <c r="O7091">
        <v>0</v>
      </c>
      <c r="P7091">
        <v>0</v>
      </c>
      <c r="Q7091">
        <v>0</v>
      </c>
      <c r="R7091" t="s">
        <v>16958</v>
      </c>
    </row>
    <row r="7092" spans="1:19">
      <c r="A7092" t="s">
        <v>16959</v>
      </c>
      <c r="B7092" t="s">
        <v>9275</v>
      </c>
      <c r="C7092" t="s">
        <v>29</v>
      </c>
      <c r="D7092" t="s">
        <v>70</v>
      </c>
      <c r="E7092">
        <v>95.59</v>
      </c>
      <c r="F7092" t="s">
        <v>39</v>
      </c>
      <c r="G7092" t="s">
        <v>40</v>
      </c>
      <c r="H7092">
        <v>4.5599999999999996</v>
      </c>
      <c r="I7092">
        <v>0</v>
      </c>
      <c r="J7092" t="s">
        <v>31</v>
      </c>
      <c r="K7092">
        <v>539633</v>
      </c>
      <c r="L7092">
        <v>25</v>
      </c>
      <c r="M7092">
        <v>0</v>
      </c>
      <c r="N7092">
        <v>0</v>
      </c>
      <c r="O7092">
        <v>0</v>
      </c>
      <c r="P7092">
        <v>0</v>
      </c>
      <c r="Q7092">
        <v>0</v>
      </c>
      <c r="R7092" t="s">
        <v>16960</v>
      </c>
    </row>
    <row r="7093" spans="1:19">
      <c r="A7093" t="s">
        <v>16961</v>
      </c>
      <c r="B7093" t="s">
        <v>6531</v>
      </c>
      <c r="C7093" t="s">
        <v>53</v>
      </c>
      <c r="D7093" t="s">
        <v>30</v>
      </c>
      <c r="E7093">
        <v>635.85</v>
      </c>
      <c r="F7093" t="s">
        <v>23</v>
      </c>
      <c r="G7093" t="s">
        <v>24</v>
      </c>
      <c r="H7093">
        <v>5.8</v>
      </c>
      <c r="I7093">
        <v>0</v>
      </c>
      <c r="J7093" t="s">
        <v>48</v>
      </c>
      <c r="K7093">
        <v>554842</v>
      </c>
      <c r="L7093">
        <v>20</v>
      </c>
      <c r="M7093">
        <v>0</v>
      </c>
      <c r="N7093">
        <v>0</v>
      </c>
      <c r="O7093">
        <v>0</v>
      </c>
      <c r="P7093">
        <v>0</v>
      </c>
      <c r="Q7093">
        <v>0</v>
      </c>
      <c r="R7093" t="s">
        <v>16962</v>
      </c>
    </row>
    <row r="7094" spans="1:19">
      <c r="A7094" t="s">
        <v>16963</v>
      </c>
      <c r="B7094" t="s">
        <v>4338</v>
      </c>
      <c r="C7094" t="s">
        <v>53</v>
      </c>
      <c r="D7094" t="s">
        <v>30</v>
      </c>
      <c r="E7094">
        <v>197.24</v>
      </c>
      <c r="F7094" t="s">
        <v>23</v>
      </c>
      <c r="G7094" t="s">
        <v>24</v>
      </c>
      <c r="H7094">
        <v>1.85</v>
      </c>
      <c r="I7094">
        <v>0</v>
      </c>
      <c r="J7094" t="s">
        <v>31</v>
      </c>
      <c r="K7094">
        <v>408650</v>
      </c>
      <c r="L7094">
        <v>44</v>
      </c>
      <c r="M7094">
        <v>0</v>
      </c>
      <c r="N7094">
        <v>1</v>
      </c>
      <c r="O7094">
        <v>0</v>
      </c>
      <c r="P7094">
        <v>0</v>
      </c>
      <c r="Q7094">
        <v>0</v>
      </c>
      <c r="R7094" t="s">
        <v>16964</v>
      </c>
    </row>
    <row r="7095" spans="1:19">
      <c r="A7095" t="s">
        <v>16965</v>
      </c>
      <c r="B7095" t="s">
        <v>13033</v>
      </c>
      <c r="C7095" t="s">
        <v>121</v>
      </c>
      <c r="D7095" t="s">
        <v>30</v>
      </c>
      <c r="E7095">
        <v>174.36</v>
      </c>
      <c r="F7095" t="s">
        <v>39</v>
      </c>
      <c r="G7095" t="s">
        <v>40</v>
      </c>
      <c r="H7095">
        <v>5.2</v>
      </c>
      <c r="I7095">
        <v>0</v>
      </c>
      <c r="J7095" t="s">
        <v>31</v>
      </c>
      <c r="K7095">
        <v>439498</v>
      </c>
      <c r="L7095">
        <v>10</v>
      </c>
      <c r="M7095">
        <v>0</v>
      </c>
      <c r="N7095">
        <v>0</v>
      </c>
      <c r="O7095">
        <v>0</v>
      </c>
      <c r="P7095">
        <v>0</v>
      </c>
      <c r="Q7095">
        <v>0</v>
      </c>
      <c r="R7095" t="s">
        <v>16966</v>
      </c>
    </row>
    <row r="7096" spans="1:19">
      <c r="A7096" t="s">
        <v>16967</v>
      </c>
      <c r="B7096" t="s">
        <v>15131</v>
      </c>
      <c r="C7096" t="s">
        <v>21</v>
      </c>
      <c r="D7096" t="s">
        <v>22</v>
      </c>
      <c r="E7096">
        <v>532.38</v>
      </c>
      <c r="F7096" t="s">
        <v>23</v>
      </c>
      <c r="G7096" t="s">
        <v>24</v>
      </c>
      <c r="H7096">
        <v>0.98</v>
      </c>
      <c r="I7096">
        <v>0</v>
      </c>
      <c r="J7096" t="s">
        <v>25</v>
      </c>
      <c r="K7096">
        <v>520408</v>
      </c>
      <c r="L7096">
        <v>16</v>
      </c>
      <c r="M7096">
        <v>0</v>
      </c>
      <c r="N7096">
        <v>0</v>
      </c>
      <c r="O7096">
        <v>0</v>
      </c>
      <c r="P7096">
        <v>0</v>
      </c>
      <c r="Q7096">
        <v>0</v>
      </c>
      <c r="R7096" t="s">
        <v>16968</v>
      </c>
    </row>
    <row r="7097" spans="1:19">
      <c r="A7097" t="s">
        <v>16969</v>
      </c>
      <c r="B7097" t="s">
        <v>10832</v>
      </c>
      <c r="C7097" t="s">
        <v>60</v>
      </c>
      <c r="D7097" t="s">
        <v>30</v>
      </c>
      <c r="E7097">
        <v>463.3</v>
      </c>
      <c r="F7097" t="s">
        <v>23</v>
      </c>
      <c r="G7097" t="s">
        <v>24</v>
      </c>
      <c r="H7097">
        <v>8.91</v>
      </c>
      <c r="I7097">
        <v>0</v>
      </c>
      <c r="J7097" t="s">
        <v>31</v>
      </c>
      <c r="K7097">
        <v>480841</v>
      </c>
      <c r="L7097">
        <v>21</v>
      </c>
      <c r="M7097">
        <v>0</v>
      </c>
      <c r="N7097">
        <v>0</v>
      </c>
      <c r="O7097">
        <v>0</v>
      </c>
      <c r="P7097">
        <v>0</v>
      </c>
      <c r="Q7097">
        <v>0</v>
      </c>
      <c r="R7097" t="s">
        <v>16970</v>
      </c>
    </row>
    <row r="7098" spans="1:19">
      <c r="A7098" t="s">
        <v>16971</v>
      </c>
      <c r="B7098" t="s">
        <v>9564</v>
      </c>
      <c r="C7098" t="s">
        <v>21</v>
      </c>
      <c r="D7098" t="s">
        <v>30</v>
      </c>
      <c r="E7098">
        <v>443.23</v>
      </c>
      <c r="F7098" t="s">
        <v>23</v>
      </c>
      <c r="G7098" t="s">
        <v>24</v>
      </c>
      <c r="H7098">
        <v>9.8800000000000008</v>
      </c>
      <c r="I7098">
        <v>0</v>
      </c>
      <c r="J7098" t="s">
        <v>31</v>
      </c>
      <c r="K7098">
        <v>540618</v>
      </c>
      <c r="L7098">
        <v>16</v>
      </c>
      <c r="M7098">
        <v>0</v>
      </c>
      <c r="N7098">
        <v>0</v>
      </c>
      <c r="O7098">
        <v>0</v>
      </c>
      <c r="P7098">
        <v>0</v>
      </c>
      <c r="Q7098">
        <v>0</v>
      </c>
      <c r="R7098" t="s">
        <v>16972</v>
      </c>
    </row>
    <row r="7099" spans="1:19">
      <c r="A7099" t="s">
        <v>16973</v>
      </c>
      <c r="B7099" t="s">
        <v>4645</v>
      </c>
      <c r="C7099" t="s">
        <v>29</v>
      </c>
      <c r="D7099" t="s">
        <v>22</v>
      </c>
      <c r="E7099">
        <v>970.74</v>
      </c>
      <c r="F7099" t="s">
        <v>23</v>
      </c>
      <c r="G7099" t="s">
        <v>24</v>
      </c>
      <c r="H7099">
        <v>8.86</v>
      </c>
      <c r="I7099">
        <v>0</v>
      </c>
      <c r="J7099" t="s">
        <v>25</v>
      </c>
      <c r="K7099">
        <v>449557</v>
      </c>
      <c r="L7099">
        <v>22</v>
      </c>
      <c r="M7099">
        <v>0</v>
      </c>
      <c r="N7099">
        <v>0</v>
      </c>
      <c r="O7099">
        <v>0</v>
      </c>
      <c r="P7099">
        <v>0</v>
      </c>
      <c r="Q7099">
        <v>0</v>
      </c>
      <c r="R7099" t="s">
        <v>16974</v>
      </c>
    </row>
    <row r="7100" spans="1:19">
      <c r="A7100" t="s">
        <v>16975</v>
      </c>
      <c r="B7100" t="s">
        <v>1642</v>
      </c>
      <c r="C7100" t="s">
        <v>53</v>
      </c>
      <c r="D7100" t="s">
        <v>54</v>
      </c>
      <c r="E7100">
        <v>391.1</v>
      </c>
      <c r="F7100" t="s">
        <v>39</v>
      </c>
      <c r="G7100" t="s">
        <v>24</v>
      </c>
      <c r="H7100">
        <v>18.600000000000001</v>
      </c>
      <c r="I7100">
        <v>0</v>
      </c>
      <c r="J7100" t="s">
        <v>25</v>
      </c>
      <c r="K7100">
        <v>443364</v>
      </c>
      <c r="L7100">
        <v>13</v>
      </c>
      <c r="M7100">
        <v>0</v>
      </c>
      <c r="N7100">
        <v>0</v>
      </c>
      <c r="O7100">
        <v>0</v>
      </c>
      <c r="P7100">
        <v>0</v>
      </c>
      <c r="Q7100">
        <v>0</v>
      </c>
      <c r="R7100" t="s">
        <v>16976</v>
      </c>
      <c r="S7100" t="s">
        <v>50</v>
      </c>
    </row>
    <row r="7101" spans="1:19">
      <c r="A7101" t="s">
        <v>16977</v>
      </c>
      <c r="B7101" t="s">
        <v>2021</v>
      </c>
      <c r="C7101" t="s">
        <v>44</v>
      </c>
      <c r="D7101" t="s">
        <v>22</v>
      </c>
      <c r="E7101">
        <v>96.55</v>
      </c>
      <c r="F7101" t="s">
        <v>55</v>
      </c>
      <c r="G7101" t="s">
        <v>40</v>
      </c>
      <c r="H7101">
        <v>4.2</v>
      </c>
      <c r="I7101">
        <v>0</v>
      </c>
      <c r="J7101" t="s">
        <v>48</v>
      </c>
      <c r="K7101">
        <v>459761</v>
      </c>
      <c r="L7101">
        <v>20</v>
      </c>
      <c r="M7101">
        <v>0</v>
      </c>
      <c r="N7101">
        <v>0</v>
      </c>
      <c r="O7101">
        <v>0</v>
      </c>
      <c r="P7101">
        <v>0</v>
      </c>
      <c r="Q7101">
        <v>0</v>
      </c>
      <c r="R7101" t="s">
        <v>16978</v>
      </c>
    </row>
    <row r="7102" spans="1:19">
      <c r="A7102" t="s">
        <v>16979</v>
      </c>
      <c r="B7102" t="s">
        <v>4116</v>
      </c>
      <c r="C7102" t="s">
        <v>44</v>
      </c>
      <c r="D7102" t="s">
        <v>30</v>
      </c>
      <c r="E7102">
        <v>395.8</v>
      </c>
      <c r="F7102" t="s">
        <v>23</v>
      </c>
      <c r="G7102" t="s">
        <v>24</v>
      </c>
      <c r="H7102">
        <v>1.43</v>
      </c>
      <c r="I7102">
        <v>0</v>
      </c>
      <c r="J7102" t="s">
        <v>25</v>
      </c>
      <c r="K7102">
        <v>551558</v>
      </c>
      <c r="L7102">
        <v>12</v>
      </c>
      <c r="M7102">
        <v>0</v>
      </c>
      <c r="N7102">
        <v>0</v>
      </c>
      <c r="O7102">
        <v>0</v>
      </c>
      <c r="P7102">
        <v>0</v>
      </c>
      <c r="Q7102">
        <v>0</v>
      </c>
      <c r="R7102" t="s">
        <v>16980</v>
      </c>
    </row>
    <row r="7103" spans="1:19">
      <c r="A7103" t="s">
        <v>16981</v>
      </c>
      <c r="B7103" t="s">
        <v>11419</v>
      </c>
      <c r="C7103" t="s">
        <v>21</v>
      </c>
      <c r="D7103" t="s">
        <v>70</v>
      </c>
      <c r="E7103">
        <v>568.38</v>
      </c>
      <c r="F7103" t="s">
        <v>23</v>
      </c>
      <c r="G7103" t="s">
        <v>24</v>
      </c>
      <c r="H7103">
        <v>10.63</v>
      </c>
      <c r="I7103">
        <v>0</v>
      </c>
      <c r="J7103" t="s">
        <v>31</v>
      </c>
      <c r="K7103">
        <v>419873</v>
      </c>
      <c r="L7103">
        <v>20</v>
      </c>
      <c r="M7103">
        <v>0</v>
      </c>
      <c r="N7103">
        <v>0</v>
      </c>
      <c r="O7103">
        <v>0</v>
      </c>
      <c r="P7103">
        <v>0</v>
      </c>
      <c r="Q7103">
        <v>0</v>
      </c>
      <c r="R7103" t="s">
        <v>16982</v>
      </c>
    </row>
    <row r="7104" spans="1:19">
      <c r="A7104" t="s">
        <v>16983</v>
      </c>
      <c r="B7104" t="s">
        <v>4446</v>
      </c>
      <c r="C7104" t="s">
        <v>44</v>
      </c>
      <c r="D7104" t="s">
        <v>70</v>
      </c>
      <c r="E7104">
        <v>140.07</v>
      </c>
      <c r="F7104" t="s">
        <v>55</v>
      </c>
      <c r="G7104" t="s">
        <v>40</v>
      </c>
      <c r="H7104">
        <v>3.94</v>
      </c>
      <c r="I7104">
        <v>0</v>
      </c>
      <c r="J7104" t="s">
        <v>25</v>
      </c>
      <c r="K7104">
        <v>558040</v>
      </c>
      <c r="L7104">
        <v>100</v>
      </c>
      <c r="M7104">
        <v>1</v>
      </c>
      <c r="N7104">
        <v>1</v>
      </c>
      <c r="O7104">
        <v>0</v>
      </c>
      <c r="P7104">
        <v>1</v>
      </c>
      <c r="Q7104">
        <v>1</v>
      </c>
      <c r="R7104" t="s">
        <v>16984</v>
      </c>
    </row>
    <row r="7105" spans="1:19">
      <c r="A7105" t="s">
        <v>16985</v>
      </c>
      <c r="B7105" t="s">
        <v>4734</v>
      </c>
      <c r="C7105" t="s">
        <v>128</v>
      </c>
      <c r="D7105" t="s">
        <v>22</v>
      </c>
      <c r="E7105">
        <v>1533.67</v>
      </c>
      <c r="F7105" t="s">
        <v>23</v>
      </c>
      <c r="G7105" t="s">
        <v>24</v>
      </c>
      <c r="H7105">
        <v>9.7799999999999994</v>
      </c>
      <c r="I7105">
        <v>0</v>
      </c>
      <c r="J7105" t="s">
        <v>25</v>
      </c>
      <c r="K7105">
        <v>480948</v>
      </c>
      <c r="L7105">
        <v>20</v>
      </c>
      <c r="M7105">
        <v>0</v>
      </c>
      <c r="N7105">
        <v>0</v>
      </c>
      <c r="O7105">
        <v>0</v>
      </c>
      <c r="P7105">
        <v>0</v>
      </c>
      <c r="Q7105">
        <v>0</v>
      </c>
      <c r="R7105" t="s">
        <v>16986</v>
      </c>
    </row>
    <row r="7106" spans="1:19">
      <c r="A7106" t="s">
        <v>16987</v>
      </c>
      <c r="B7106" t="s">
        <v>14654</v>
      </c>
      <c r="C7106" t="s">
        <v>21</v>
      </c>
      <c r="D7106" t="s">
        <v>22</v>
      </c>
      <c r="E7106">
        <v>207.43</v>
      </c>
      <c r="F7106" t="s">
        <v>39</v>
      </c>
      <c r="G7106" t="s">
        <v>40</v>
      </c>
      <c r="H7106">
        <v>9.7799999999999994</v>
      </c>
      <c r="I7106">
        <v>0</v>
      </c>
      <c r="J7106" t="s">
        <v>25</v>
      </c>
      <c r="K7106">
        <v>426474</v>
      </c>
      <c r="L7106">
        <v>13</v>
      </c>
      <c r="M7106">
        <v>0</v>
      </c>
      <c r="N7106">
        <v>0</v>
      </c>
      <c r="O7106">
        <v>0</v>
      </c>
      <c r="P7106">
        <v>0</v>
      </c>
      <c r="Q7106">
        <v>0</v>
      </c>
      <c r="R7106" t="s">
        <v>16988</v>
      </c>
    </row>
    <row r="7107" spans="1:19">
      <c r="A7107" t="s">
        <v>16989</v>
      </c>
      <c r="B7107" t="s">
        <v>1007</v>
      </c>
      <c r="C7107" t="s">
        <v>60</v>
      </c>
      <c r="D7107" t="s">
        <v>70</v>
      </c>
      <c r="E7107">
        <v>867.15</v>
      </c>
      <c r="F7107" t="s">
        <v>23</v>
      </c>
      <c r="G7107" t="s">
        <v>24</v>
      </c>
      <c r="H7107">
        <v>6.64</v>
      </c>
      <c r="I7107">
        <v>0</v>
      </c>
      <c r="J7107" t="s">
        <v>48</v>
      </c>
      <c r="K7107">
        <v>434338</v>
      </c>
      <c r="L7107">
        <v>17</v>
      </c>
      <c r="M7107">
        <v>0</v>
      </c>
      <c r="N7107">
        <v>0</v>
      </c>
      <c r="O7107">
        <v>0</v>
      </c>
      <c r="P7107">
        <v>0</v>
      </c>
      <c r="Q7107">
        <v>0</v>
      </c>
      <c r="R7107" t="s">
        <v>16990</v>
      </c>
    </row>
    <row r="7108" spans="1:19">
      <c r="A7108" t="s">
        <v>16991</v>
      </c>
      <c r="B7108" t="s">
        <v>3560</v>
      </c>
      <c r="C7108" t="s">
        <v>53</v>
      </c>
      <c r="D7108" t="s">
        <v>22</v>
      </c>
      <c r="E7108">
        <v>309.06</v>
      </c>
      <c r="F7108" t="s">
        <v>23</v>
      </c>
      <c r="G7108" t="s">
        <v>24</v>
      </c>
      <c r="H7108">
        <v>9.94</v>
      </c>
      <c r="I7108">
        <v>0</v>
      </c>
      <c r="J7108" t="s">
        <v>25</v>
      </c>
      <c r="K7108">
        <v>511678</v>
      </c>
      <c r="L7108">
        <v>15</v>
      </c>
      <c r="M7108">
        <v>0</v>
      </c>
      <c r="N7108">
        <v>0</v>
      </c>
      <c r="O7108">
        <v>0</v>
      </c>
      <c r="P7108">
        <v>0</v>
      </c>
      <c r="Q7108">
        <v>0</v>
      </c>
      <c r="R7108" t="s">
        <v>16992</v>
      </c>
    </row>
    <row r="7109" spans="1:19">
      <c r="A7109" t="s">
        <v>16993</v>
      </c>
      <c r="B7109" t="s">
        <v>9559</v>
      </c>
      <c r="C7109" t="s">
        <v>60</v>
      </c>
      <c r="D7109" t="s">
        <v>30</v>
      </c>
      <c r="E7109">
        <v>440.69</v>
      </c>
      <c r="F7109" t="s">
        <v>23</v>
      </c>
      <c r="G7109" t="s">
        <v>24</v>
      </c>
      <c r="H7109">
        <v>2.42</v>
      </c>
      <c r="I7109">
        <v>0</v>
      </c>
      <c r="J7109" t="s">
        <v>48</v>
      </c>
      <c r="K7109">
        <v>524519</v>
      </c>
      <c r="L7109">
        <v>14</v>
      </c>
      <c r="M7109">
        <v>0</v>
      </c>
      <c r="N7109">
        <v>0</v>
      </c>
      <c r="O7109">
        <v>0</v>
      </c>
      <c r="P7109">
        <v>0</v>
      </c>
      <c r="Q7109">
        <v>0</v>
      </c>
      <c r="R7109" t="s">
        <v>16994</v>
      </c>
    </row>
    <row r="7110" spans="1:19">
      <c r="A7110" t="s">
        <v>16995</v>
      </c>
      <c r="B7110" t="s">
        <v>7093</v>
      </c>
      <c r="C7110" t="s">
        <v>53</v>
      </c>
      <c r="D7110" t="s">
        <v>70</v>
      </c>
      <c r="E7110">
        <v>135.53</v>
      </c>
      <c r="F7110" t="s">
        <v>39</v>
      </c>
      <c r="G7110" t="s">
        <v>40</v>
      </c>
      <c r="H7110">
        <v>5.0199999999999996</v>
      </c>
      <c r="I7110">
        <v>0</v>
      </c>
      <c r="J7110" t="s">
        <v>31</v>
      </c>
      <c r="K7110">
        <v>451107</v>
      </c>
      <c r="L7110">
        <v>10</v>
      </c>
      <c r="M7110">
        <v>0</v>
      </c>
      <c r="N7110">
        <v>0</v>
      </c>
      <c r="O7110">
        <v>0</v>
      </c>
      <c r="P7110">
        <v>0</v>
      </c>
      <c r="Q7110">
        <v>0</v>
      </c>
      <c r="R7110" t="s">
        <v>16996</v>
      </c>
    </row>
    <row r="7111" spans="1:19">
      <c r="A7111" t="s">
        <v>16997</v>
      </c>
      <c r="B7111" t="s">
        <v>94</v>
      </c>
      <c r="C7111" t="s">
        <v>60</v>
      </c>
      <c r="D7111" t="s">
        <v>70</v>
      </c>
      <c r="E7111">
        <v>373.86</v>
      </c>
      <c r="F7111" t="s">
        <v>39</v>
      </c>
      <c r="G7111" t="s">
        <v>40</v>
      </c>
      <c r="H7111">
        <v>10.89</v>
      </c>
      <c r="I7111">
        <v>0</v>
      </c>
      <c r="J7111" t="s">
        <v>31</v>
      </c>
      <c r="K7111">
        <v>421924</v>
      </c>
      <c r="L7111">
        <v>85</v>
      </c>
      <c r="M7111">
        <v>1</v>
      </c>
      <c r="N7111">
        <v>1</v>
      </c>
      <c r="O7111">
        <v>1</v>
      </c>
      <c r="P7111">
        <v>1</v>
      </c>
      <c r="Q7111">
        <v>0</v>
      </c>
      <c r="R7111" t="s">
        <v>16998</v>
      </c>
    </row>
    <row r="7112" spans="1:19">
      <c r="A7112" t="s">
        <v>16999</v>
      </c>
      <c r="B7112" t="s">
        <v>4622</v>
      </c>
      <c r="C7112" t="s">
        <v>53</v>
      </c>
      <c r="D7112" t="s">
        <v>70</v>
      </c>
      <c r="E7112">
        <v>604.4</v>
      </c>
      <c r="F7112" t="s">
        <v>23</v>
      </c>
      <c r="G7112" t="s">
        <v>24</v>
      </c>
      <c r="H7112">
        <v>1.3</v>
      </c>
      <c r="I7112">
        <v>0</v>
      </c>
      <c r="J7112" t="s">
        <v>31</v>
      </c>
      <c r="K7112">
        <v>464547</v>
      </c>
      <c r="L7112">
        <v>21</v>
      </c>
      <c r="M7112">
        <v>0</v>
      </c>
      <c r="N7112">
        <v>0</v>
      </c>
      <c r="O7112">
        <v>0</v>
      </c>
      <c r="P7112">
        <v>0</v>
      </c>
      <c r="Q7112">
        <v>0</v>
      </c>
      <c r="R7112" t="s">
        <v>17000</v>
      </c>
    </row>
    <row r="7113" spans="1:19">
      <c r="A7113" t="s">
        <v>17001</v>
      </c>
      <c r="B7113" t="s">
        <v>6606</v>
      </c>
      <c r="C7113" t="s">
        <v>44</v>
      </c>
      <c r="D7113" t="s">
        <v>30</v>
      </c>
      <c r="E7113">
        <v>432.82</v>
      </c>
      <c r="F7113" t="s">
        <v>23</v>
      </c>
      <c r="G7113" t="s">
        <v>24</v>
      </c>
      <c r="H7113">
        <v>2.42</v>
      </c>
      <c r="I7113">
        <v>0</v>
      </c>
      <c r="J7113" t="s">
        <v>31</v>
      </c>
      <c r="K7113">
        <v>487940</v>
      </c>
      <c r="L7113">
        <v>23</v>
      </c>
      <c r="M7113">
        <v>0</v>
      </c>
      <c r="N7113">
        <v>0</v>
      </c>
      <c r="O7113">
        <v>0</v>
      </c>
      <c r="P7113">
        <v>0</v>
      </c>
      <c r="Q7113">
        <v>0</v>
      </c>
      <c r="R7113" t="s">
        <v>17002</v>
      </c>
    </row>
    <row r="7114" spans="1:19">
      <c r="A7114" t="s">
        <v>17003</v>
      </c>
      <c r="B7114" t="s">
        <v>1843</v>
      </c>
      <c r="C7114" t="s">
        <v>35</v>
      </c>
      <c r="D7114" t="s">
        <v>54</v>
      </c>
      <c r="E7114">
        <v>547.05999999999995</v>
      </c>
      <c r="F7114" t="s">
        <v>39</v>
      </c>
      <c r="G7114" t="s">
        <v>40</v>
      </c>
      <c r="H7114">
        <v>16.989999999999998</v>
      </c>
      <c r="I7114">
        <v>0</v>
      </c>
      <c r="J7114" t="s">
        <v>25</v>
      </c>
      <c r="K7114">
        <v>547401</v>
      </c>
      <c r="L7114">
        <v>20</v>
      </c>
      <c r="M7114">
        <v>0</v>
      </c>
      <c r="N7114">
        <v>0</v>
      </c>
      <c r="O7114">
        <v>0</v>
      </c>
      <c r="P7114">
        <v>0</v>
      </c>
      <c r="Q7114">
        <v>0</v>
      </c>
      <c r="R7114" t="s">
        <v>17004</v>
      </c>
    </row>
    <row r="7115" spans="1:19">
      <c r="A7115" t="s">
        <v>17005</v>
      </c>
      <c r="B7115" t="s">
        <v>2675</v>
      </c>
      <c r="C7115" t="s">
        <v>128</v>
      </c>
      <c r="D7115" t="s">
        <v>30</v>
      </c>
      <c r="E7115">
        <v>389.31</v>
      </c>
      <c r="F7115" t="s">
        <v>23</v>
      </c>
      <c r="G7115" t="s">
        <v>24</v>
      </c>
      <c r="H7115">
        <v>7.68</v>
      </c>
      <c r="I7115">
        <v>0</v>
      </c>
      <c r="J7115" t="s">
        <v>144</v>
      </c>
      <c r="K7115">
        <v>549592</v>
      </c>
      <c r="L7115">
        <v>12</v>
      </c>
      <c r="M7115">
        <v>0</v>
      </c>
      <c r="N7115">
        <v>0</v>
      </c>
      <c r="O7115">
        <v>0</v>
      </c>
      <c r="P7115">
        <v>0</v>
      </c>
      <c r="Q7115">
        <v>0</v>
      </c>
      <c r="R7115" t="s">
        <v>17006</v>
      </c>
    </row>
    <row r="7116" spans="1:19">
      <c r="A7116" t="s">
        <v>17007</v>
      </c>
      <c r="B7116" t="s">
        <v>3441</v>
      </c>
      <c r="C7116" t="s">
        <v>29</v>
      </c>
      <c r="D7116" t="s">
        <v>22</v>
      </c>
      <c r="E7116">
        <v>715.22</v>
      </c>
      <c r="F7116" t="s">
        <v>23</v>
      </c>
      <c r="G7116" t="s">
        <v>24</v>
      </c>
      <c r="H7116">
        <v>1.84</v>
      </c>
      <c r="I7116">
        <v>0</v>
      </c>
      <c r="J7116" t="s">
        <v>48</v>
      </c>
      <c r="K7116">
        <v>542956</v>
      </c>
      <c r="L7116">
        <v>13</v>
      </c>
      <c r="M7116">
        <v>0</v>
      </c>
      <c r="N7116">
        <v>0</v>
      </c>
      <c r="O7116">
        <v>0</v>
      </c>
      <c r="P7116">
        <v>0</v>
      </c>
      <c r="Q7116">
        <v>0</v>
      </c>
      <c r="R7116" t="s">
        <v>17008</v>
      </c>
    </row>
    <row r="7117" spans="1:19">
      <c r="A7117" t="s">
        <v>17009</v>
      </c>
      <c r="B7117" t="s">
        <v>1032</v>
      </c>
      <c r="C7117" t="s">
        <v>121</v>
      </c>
      <c r="D7117" t="s">
        <v>70</v>
      </c>
      <c r="E7117">
        <v>1097.4100000000001</v>
      </c>
      <c r="F7117" t="s">
        <v>23</v>
      </c>
      <c r="G7117" t="s">
        <v>24</v>
      </c>
      <c r="H7117">
        <v>8.02</v>
      </c>
      <c r="I7117">
        <v>0</v>
      </c>
      <c r="J7117" t="s">
        <v>144</v>
      </c>
      <c r="K7117">
        <v>517050</v>
      </c>
      <c r="L7117">
        <v>13</v>
      </c>
      <c r="M7117">
        <v>0</v>
      </c>
      <c r="N7117">
        <v>0</v>
      </c>
      <c r="O7117">
        <v>0</v>
      </c>
      <c r="P7117">
        <v>0</v>
      </c>
      <c r="Q7117">
        <v>0</v>
      </c>
      <c r="R7117" t="s">
        <v>17010</v>
      </c>
    </row>
    <row r="7118" spans="1:19">
      <c r="A7118" t="s">
        <v>17011</v>
      </c>
      <c r="B7118" t="s">
        <v>6930</v>
      </c>
      <c r="C7118" t="s">
        <v>95</v>
      </c>
      <c r="D7118" t="s">
        <v>70</v>
      </c>
      <c r="E7118">
        <v>3095.82</v>
      </c>
      <c r="F7118" t="s">
        <v>23</v>
      </c>
      <c r="G7118" t="s">
        <v>24</v>
      </c>
      <c r="H7118">
        <v>9.48</v>
      </c>
      <c r="I7118">
        <v>0</v>
      </c>
      <c r="J7118" t="s">
        <v>144</v>
      </c>
      <c r="K7118">
        <v>448683</v>
      </c>
      <c r="L7118">
        <v>23</v>
      </c>
      <c r="M7118">
        <v>0</v>
      </c>
      <c r="N7118">
        <v>0</v>
      </c>
      <c r="O7118">
        <v>0</v>
      </c>
      <c r="P7118">
        <v>0</v>
      </c>
      <c r="Q7118">
        <v>0</v>
      </c>
      <c r="R7118" t="s">
        <v>17012</v>
      </c>
    </row>
    <row r="7119" spans="1:19">
      <c r="A7119" t="s">
        <v>17013</v>
      </c>
      <c r="B7119" t="s">
        <v>859</v>
      </c>
      <c r="C7119" t="s">
        <v>128</v>
      </c>
      <c r="D7119" t="s">
        <v>30</v>
      </c>
      <c r="E7119">
        <v>308.64</v>
      </c>
      <c r="F7119" t="s">
        <v>23</v>
      </c>
      <c r="G7119" t="s">
        <v>24</v>
      </c>
      <c r="H7119">
        <v>2.62</v>
      </c>
      <c r="I7119">
        <v>0</v>
      </c>
      <c r="J7119" t="s">
        <v>144</v>
      </c>
      <c r="K7119">
        <v>531346</v>
      </c>
      <c r="L7119">
        <v>67</v>
      </c>
      <c r="M7119">
        <v>0</v>
      </c>
      <c r="N7119">
        <v>1</v>
      </c>
      <c r="O7119">
        <v>0</v>
      </c>
      <c r="P7119">
        <v>1</v>
      </c>
      <c r="Q7119">
        <v>0</v>
      </c>
      <c r="R7119" t="s">
        <v>17014</v>
      </c>
    </row>
    <row r="7120" spans="1:19">
      <c r="A7120" t="s">
        <v>17015</v>
      </c>
      <c r="B7120" t="s">
        <v>6773</v>
      </c>
      <c r="C7120" t="s">
        <v>95</v>
      </c>
      <c r="D7120" t="s">
        <v>22</v>
      </c>
      <c r="E7120">
        <v>203.46</v>
      </c>
      <c r="F7120" t="s">
        <v>55</v>
      </c>
      <c r="G7120" t="s">
        <v>24</v>
      </c>
      <c r="H7120">
        <v>8.48</v>
      </c>
      <c r="I7120">
        <v>0</v>
      </c>
      <c r="J7120" t="s">
        <v>48</v>
      </c>
      <c r="K7120">
        <v>528690</v>
      </c>
      <c r="L7120">
        <v>48</v>
      </c>
      <c r="M7120">
        <v>0</v>
      </c>
      <c r="N7120">
        <v>0</v>
      </c>
      <c r="O7120">
        <v>1</v>
      </c>
      <c r="P7120">
        <v>0</v>
      </c>
      <c r="Q7120">
        <v>0</v>
      </c>
      <c r="R7120" t="s">
        <v>17016</v>
      </c>
      <c r="S7120" t="s">
        <v>57</v>
      </c>
    </row>
    <row r="7121" spans="1:19">
      <c r="A7121" t="s">
        <v>17017</v>
      </c>
      <c r="B7121" t="s">
        <v>6576</v>
      </c>
      <c r="C7121" t="s">
        <v>60</v>
      </c>
      <c r="D7121" t="s">
        <v>22</v>
      </c>
      <c r="E7121">
        <v>639.69000000000005</v>
      </c>
      <c r="F7121" t="s">
        <v>39</v>
      </c>
      <c r="G7121" t="s">
        <v>24</v>
      </c>
      <c r="H7121">
        <v>8.6999999999999993</v>
      </c>
      <c r="I7121">
        <v>0</v>
      </c>
      <c r="J7121" t="s">
        <v>25</v>
      </c>
      <c r="K7121">
        <v>522604</v>
      </c>
      <c r="L7121">
        <v>49</v>
      </c>
      <c r="M7121">
        <v>1</v>
      </c>
      <c r="N7121">
        <v>0</v>
      </c>
      <c r="O7121">
        <v>0</v>
      </c>
      <c r="P7121">
        <v>0</v>
      </c>
      <c r="Q7121">
        <v>1</v>
      </c>
      <c r="R7121" t="s">
        <v>17018</v>
      </c>
      <c r="S7121" t="s">
        <v>50</v>
      </c>
    </row>
    <row r="7122" spans="1:19">
      <c r="A7122" t="s">
        <v>17019</v>
      </c>
      <c r="B7122" t="s">
        <v>3242</v>
      </c>
      <c r="C7122" t="s">
        <v>35</v>
      </c>
      <c r="D7122" t="s">
        <v>22</v>
      </c>
      <c r="E7122">
        <v>857.82</v>
      </c>
      <c r="F7122" t="s">
        <v>39</v>
      </c>
      <c r="G7122" t="s">
        <v>24</v>
      </c>
      <c r="H7122">
        <v>4.42</v>
      </c>
      <c r="I7122">
        <v>0</v>
      </c>
      <c r="J7122" t="s">
        <v>25</v>
      </c>
      <c r="K7122">
        <v>477243</v>
      </c>
      <c r="L7122">
        <v>21</v>
      </c>
      <c r="M7122">
        <v>0</v>
      </c>
      <c r="N7122">
        <v>0</v>
      </c>
      <c r="O7122">
        <v>0</v>
      </c>
      <c r="P7122">
        <v>0</v>
      </c>
      <c r="Q7122">
        <v>0</v>
      </c>
      <c r="R7122" t="s">
        <v>17020</v>
      </c>
      <c r="S7122" t="s">
        <v>50</v>
      </c>
    </row>
    <row r="7123" spans="1:19">
      <c r="A7123" t="s">
        <v>17021</v>
      </c>
      <c r="B7123" t="s">
        <v>5569</v>
      </c>
      <c r="C7123" t="s">
        <v>21</v>
      </c>
      <c r="D7123" t="s">
        <v>30</v>
      </c>
      <c r="E7123">
        <v>210.62</v>
      </c>
      <c r="F7123" t="s">
        <v>23</v>
      </c>
      <c r="G7123" t="s">
        <v>24</v>
      </c>
      <c r="H7123">
        <v>4.3</v>
      </c>
      <c r="I7123">
        <v>0</v>
      </c>
      <c r="J7123" t="s">
        <v>48</v>
      </c>
      <c r="K7123">
        <v>524783</v>
      </c>
      <c r="L7123">
        <v>44</v>
      </c>
      <c r="M7123">
        <v>0</v>
      </c>
      <c r="N7123">
        <v>1</v>
      </c>
      <c r="O7123">
        <v>0</v>
      </c>
      <c r="P7123">
        <v>0</v>
      </c>
      <c r="Q7123">
        <v>0</v>
      </c>
      <c r="R7123" t="s">
        <v>17022</v>
      </c>
    </row>
    <row r="7124" spans="1:19">
      <c r="A7124" t="s">
        <v>17023</v>
      </c>
      <c r="B7124" t="s">
        <v>3482</v>
      </c>
      <c r="C7124" t="s">
        <v>60</v>
      </c>
      <c r="D7124" t="s">
        <v>54</v>
      </c>
      <c r="E7124">
        <v>98.49</v>
      </c>
      <c r="F7124" t="s">
        <v>39</v>
      </c>
      <c r="G7124" t="s">
        <v>24</v>
      </c>
      <c r="H7124">
        <v>10.78</v>
      </c>
      <c r="I7124">
        <v>0</v>
      </c>
      <c r="J7124" t="s">
        <v>25</v>
      </c>
      <c r="K7124">
        <v>438734</v>
      </c>
      <c r="L7124">
        <v>23</v>
      </c>
      <c r="M7124">
        <v>0</v>
      </c>
      <c r="N7124">
        <v>0</v>
      </c>
      <c r="O7124">
        <v>0</v>
      </c>
      <c r="P7124">
        <v>0</v>
      </c>
      <c r="Q7124">
        <v>0</v>
      </c>
      <c r="R7124" t="s">
        <v>17024</v>
      </c>
      <c r="S7124" t="s">
        <v>50</v>
      </c>
    </row>
    <row r="7125" spans="1:19">
      <c r="A7125" t="s">
        <v>17025</v>
      </c>
      <c r="B7125" t="s">
        <v>2289</v>
      </c>
      <c r="C7125" t="s">
        <v>21</v>
      </c>
      <c r="D7125" t="s">
        <v>54</v>
      </c>
      <c r="E7125">
        <v>644.03</v>
      </c>
      <c r="F7125" t="s">
        <v>55</v>
      </c>
      <c r="G7125" t="s">
        <v>40</v>
      </c>
      <c r="H7125">
        <v>16.64</v>
      </c>
      <c r="I7125">
        <v>0</v>
      </c>
      <c r="J7125" t="s">
        <v>48</v>
      </c>
      <c r="K7125">
        <v>511700</v>
      </c>
      <c r="L7125">
        <v>11</v>
      </c>
      <c r="M7125">
        <v>0</v>
      </c>
      <c r="N7125">
        <v>0</v>
      </c>
      <c r="O7125">
        <v>0</v>
      </c>
      <c r="P7125">
        <v>0</v>
      </c>
      <c r="Q7125">
        <v>0</v>
      </c>
      <c r="R7125" t="s">
        <v>17026</v>
      </c>
    </row>
    <row r="7126" spans="1:19">
      <c r="A7126" t="s">
        <v>17027</v>
      </c>
      <c r="B7126" t="s">
        <v>11536</v>
      </c>
      <c r="C7126" t="s">
        <v>53</v>
      </c>
      <c r="D7126" t="s">
        <v>70</v>
      </c>
      <c r="E7126">
        <v>198.76</v>
      </c>
      <c r="F7126" t="s">
        <v>39</v>
      </c>
      <c r="G7126" t="s">
        <v>40</v>
      </c>
      <c r="H7126">
        <v>8.5</v>
      </c>
      <c r="I7126">
        <v>0</v>
      </c>
      <c r="J7126" t="s">
        <v>31</v>
      </c>
      <c r="K7126">
        <v>407952</v>
      </c>
      <c r="L7126">
        <v>15</v>
      </c>
      <c r="M7126">
        <v>0</v>
      </c>
      <c r="N7126">
        <v>0</v>
      </c>
      <c r="O7126">
        <v>0</v>
      </c>
      <c r="P7126">
        <v>0</v>
      </c>
      <c r="Q7126">
        <v>0</v>
      </c>
      <c r="R7126" t="s">
        <v>17028</v>
      </c>
    </row>
    <row r="7127" spans="1:19">
      <c r="A7127" t="s">
        <v>17029</v>
      </c>
      <c r="B7127" t="s">
        <v>10820</v>
      </c>
      <c r="C7127" t="s">
        <v>29</v>
      </c>
      <c r="D7127" t="s">
        <v>22</v>
      </c>
      <c r="E7127">
        <v>183.09</v>
      </c>
      <c r="F7127" t="s">
        <v>23</v>
      </c>
      <c r="G7127" t="s">
        <v>24</v>
      </c>
      <c r="H7127">
        <v>4.72</v>
      </c>
      <c r="I7127">
        <v>0</v>
      </c>
      <c r="J7127" t="s">
        <v>31</v>
      </c>
      <c r="K7127">
        <v>503141</v>
      </c>
      <c r="L7127">
        <v>22</v>
      </c>
      <c r="M7127">
        <v>0</v>
      </c>
      <c r="N7127">
        <v>0</v>
      </c>
      <c r="O7127">
        <v>0</v>
      </c>
      <c r="P7127">
        <v>0</v>
      </c>
      <c r="Q7127">
        <v>0</v>
      </c>
      <c r="R7127" t="s">
        <v>17030</v>
      </c>
    </row>
    <row r="7128" spans="1:19">
      <c r="A7128" t="s">
        <v>17031</v>
      </c>
      <c r="B7128" t="s">
        <v>4712</v>
      </c>
      <c r="C7128" t="s">
        <v>121</v>
      </c>
      <c r="D7128" t="s">
        <v>22</v>
      </c>
      <c r="E7128">
        <v>162.52000000000001</v>
      </c>
      <c r="F7128" t="s">
        <v>23</v>
      </c>
      <c r="G7128" t="s">
        <v>24</v>
      </c>
      <c r="H7128">
        <v>2.72</v>
      </c>
      <c r="I7128">
        <v>0</v>
      </c>
      <c r="J7128" t="s">
        <v>31</v>
      </c>
      <c r="K7128">
        <v>559966</v>
      </c>
      <c r="L7128">
        <v>17</v>
      </c>
      <c r="M7128">
        <v>0</v>
      </c>
      <c r="N7128">
        <v>0</v>
      </c>
      <c r="O7128">
        <v>0</v>
      </c>
      <c r="P7128">
        <v>0</v>
      </c>
      <c r="Q7128">
        <v>0</v>
      </c>
      <c r="R7128" t="s">
        <v>17032</v>
      </c>
    </row>
    <row r="7129" spans="1:19">
      <c r="A7129" t="s">
        <v>17033</v>
      </c>
      <c r="B7129" t="s">
        <v>5900</v>
      </c>
      <c r="C7129" t="s">
        <v>60</v>
      </c>
      <c r="D7129" t="s">
        <v>22</v>
      </c>
      <c r="E7129">
        <v>321.55</v>
      </c>
      <c r="F7129" t="s">
        <v>23</v>
      </c>
      <c r="G7129" t="s">
        <v>24</v>
      </c>
      <c r="H7129">
        <v>2</v>
      </c>
      <c r="I7129">
        <v>0</v>
      </c>
      <c r="J7129" t="s">
        <v>31</v>
      </c>
      <c r="K7129">
        <v>459967</v>
      </c>
      <c r="L7129">
        <v>37</v>
      </c>
      <c r="M7129">
        <v>0</v>
      </c>
      <c r="N7129">
        <v>0</v>
      </c>
      <c r="O7129">
        <v>0</v>
      </c>
      <c r="P7129">
        <v>1</v>
      </c>
      <c r="Q7129">
        <v>0</v>
      </c>
      <c r="R7129" t="s">
        <v>17034</v>
      </c>
    </row>
    <row r="7130" spans="1:19">
      <c r="A7130" t="s">
        <v>17035</v>
      </c>
      <c r="B7130" t="s">
        <v>4844</v>
      </c>
      <c r="C7130" t="s">
        <v>44</v>
      </c>
      <c r="D7130" t="s">
        <v>30</v>
      </c>
      <c r="E7130">
        <v>140.96</v>
      </c>
      <c r="F7130" t="s">
        <v>55</v>
      </c>
      <c r="G7130" t="s">
        <v>24</v>
      </c>
      <c r="H7130">
        <v>2.2000000000000002</v>
      </c>
      <c r="I7130">
        <v>0</v>
      </c>
      <c r="J7130" t="s">
        <v>48</v>
      </c>
      <c r="K7130">
        <v>412834</v>
      </c>
      <c r="L7130">
        <v>11</v>
      </c>
      <c r="M7130">
        <v>0</v>
      </c>
      <c r="N7130">
        <v>0</v>
      </c>
      <c r="O7130">
        <v>0</v>
      </c>
      <c r="P7130">
        <v>0</v>
      </c>
      <c r="Q7130">
        <v>0</v>
      </c>
      <c r="R7130" t="s">
        <v>17036</v>
      </c>
      <c r="S7130" t="s">
        <v>57</v>
      </c>
    </row>
    <row r="7131" spans="1:19">
      <c r="A7131" t="s">
        <v>17037</v>
      </c>
      <c r="B7131" t="s">
        <v>16727</v>
      </c>
      <c r="C7131" t="s">
        <v>121</v>
      </c>
      <c r="D7131" t="s">
        <v>70</v>
      </c>
      <c r="E7131">
        <v>279.06</v>
      </c>
      <c r="F7131" t="s">
        <v>23</v>
      </c>
      <c r="G7131" t="s">
        <v>24</v>
      </c>
      <c r="H7131">
        <v>3.2</v>
      </c>
      <c r="I7131">
        <v>0</v>
      </c>
      <c r="J7131" t="s">
        <v>25</v>
      </c>
      <c r="K7131">
        <v>410487</v>
      </c>
      <c r="L7131">
        <v>14</v>
      </c>
      <c r="M7131">
        <v>0</v>
      </c>
      <c r="N7131">
        <v>0</v>
      </c>
      <c r="O7131">
        <v>0</v>
      </c>
      <c r="P7131">
        <v>0</v>
      </c>
      <c r="Q7131">
        <v>0</v>
      </c>
      <c r="R7131" t="s">
        <v>17038</v>
      </c>
    </row>
    <row r="7132" spans="1:19">
      <c r="A7132" t="s">
        <v>17039</v>
      </c>
      <c r="B7132" t="s">
        <v>17040</v>
      </c>
      <c r="C7132" t="s">
        <v>21</v>
      </c>
      <c r="D7132" t="s">
        <v>30</v>
      </c>
      <c r="E7132">
        <v>732.93</v>
      </c>
      <c r="F7132" t="s">
        <v>39</v>
      </c>
      <c r="G7132" t="s">
        <v>24</v>
      </c>
      <c r="H7132">
        <v>6.43</v>
      </c>
      <c r="I7132">
        <v>0</v>
      </c>
      <c r="J7132" t="s">
        <v>25</v>
      </c>
      <c r="K7132">
        <v>507508</v>
      </c>
      <c r="L7132">
        <v>16</v>
      </c>
      <c r="M7132">
        <v>0</v>
      </c>
      <c r="N7132">
        <v>0</v>
      </c>
      <c r="O7132">
        <v>0</v>
      </c>
      <c r="P7132">
        <v>0</v>
      </c>
      <c r="Q7132">
        <v>0</v>
      </c>
      <c r="R7132" t="s">
        <v>17041</v>
      </c>
      <c r="S7132" t="s">
        <v>50</v>
      </c>
    </row>
    <row r="7133" spans="1:19">
      <c r="A7133" t="s">
        <v>17042</v>
      </c>
      <c r="B7133" t="s">
        <v>2744</v>
      </c>
      <c r="C7133" t="s">
        <v>121</v>
      </c>
      <c r="D7133" t="s">
        <v>30</v>
      </c>
      <c r="E7133">
        <v>786.73</v>
      </c>
      <c r="F7133" t="s">
        <v>23</v>
      </c>
      <c r="G7133" t="s">
        <v>24</v>
      </c>
      <c r="H7133">
        <v>4.12</v>
      </c>
      <c r="I7133">
        <v>0</v>
      </c>
      <c r="J7133" t="s">
        <v>31</v>
      </c>
      <c r="K7133">
        <v>410942</v>
      </c>
      <c r="L7133">
        <v>14</v>
      </c>
      <c r="M7133">
        <v>0</v>
      </c>
      <c r="N7133">
        <v>0</v>
      </c>
      <c r="O7133">
        <v>0</v>
      </c>
      <c r="P7133">
        <v>0</v>
      </c>
      <c r="Q7133">
        <v>0</v>
      </c>
      <c r="R7133" t="s">
        <v>17043</v>
      </c>
    </row>
    <row r="7134" spans="1:19">
      <c r="A7134" t="s">
        <v>17044</v>
      </c>
      <c r="B7134" t="s">
        <v>4053</v>
      </c>
      <c r="C7134" t="s">
        <v>21</v>
      </c>
      <c r="D7134" t="s">
        <v>22</v>
      </c>
      <c r="E7134">
        <v>103.26</v>
      </c>
      <c r="F7134" t="s">
        <v>23</v>
      </c>
      <c r="G7134" t="s">
        <v>24</v>
      </c>
      <c r="H7134">
        <v>1.47</v>
      </c>
      <c r="I7134">
        <v>0</v>
      </c>
      <c r="J7134" t="s">
        <v>31</v>
      </c>
      <c r="K7134">
        <v>558960</v>
      </c>
      <c r="L7134">
        <v>11</v>
      </c>
      <c r="M7134">
        <v>0</v>
      </c>
      <c r="N7134">
        <v>0</v>
      </c>
      <c r="O7134">
        <v>0</v>
      </c>
      <c r="P7134">
        <v>0</v>
      </c>
      <c r="Q7134">
        <v>0</v>
      </c>
      <c r="R7134" t="s">
        <v>17045</v>
      </c>
    </row>
    <row r="7135" spans="1:19">
      <c r="A7135" t="s">
        <v>17046</v>
      </c>
      <c r="B7135" t="s">
        <v>8454</v>
      </c>
      <c r="C7135" t="s">
        <v>121</v>
      </c>
      <c r="D7135" t="s">
        <v>30</v>
      </c>
      <c r="E7135">
        <v>264.24</v>
      </c>
      <c r="F7135" t="s">
        <v>39</v>
      </c>
      <c r="G7135" t="s">
        <v>40</v>
      </c>
      <c r="H7135">
        <v>4.38</v>
      </c>
      <c r="I7135">
        <v>0</v>
      </c>
      <c r="J7135" t="s">
        <v>31</v>
      </c>
      <c r="K7135">
        <v>451152</v>
      </c>
      <c r="L7135">
        <v>46</v>
      </c>
      <c r="M7135">
        <v>1</v>
      </c>
      <c r="N7135">
        <v>0</v>
      </c>
      <c r="O7135">
        <v>0</v>
      </c>
      <c r="P7135">
        <v>0</v>
      </c>
      <c r="Q7135">
        <v>1</v>
      </c>
      <c r="R7135" t="s">
        <v>17047</v>
      </c>
    </row>
    <row r="7136" spans="1:19">
      <c r="A7136" t="s">
        <v>17048</v>
      </c>
      <c r="B7136" t="s">
        <v>8897</v>
      </c>
      <c r="C7136" t="s">
        <v>29</v>
      </c>
      <c r="D7136" t="s">
        <v>22</v>
      </c>
      <c r="E7136">
        <v>174.14</v>
      </c>
      <c r="F7136" t="s">
        <v>23</v>
      </c>
      <c r="G7136" t="s">
        <v>24</v>
      </c>
      <c r="H7136">
        <v>7.69</v>
      </c>
      <c r="I7136">
        <v>0</v>
      </c>
      <c r="J7136" t="s">
        <v>31</v>
      </c>
      <c r="K7136">
        <v>536929</v>
      </c>
      <c r="L7136">
        <v>11</v>
      </c>
      <c r="M7136">
        <v>0</v>
      </c>
      <c r="N7136">
        <v>0</v>
      </c>
      <c r="O7136">
        <v>0</v>
      </c>
      <c r="P7136">
        <v>0</v>
      </c>
      <c r="Q7136">
        <v>0</v>
      </c>
      <c r="R7136" t="s">
        <v>17049</v>
      </c>
    </row>
    <row r="7137" spans="1:18">
      <c r="A7137" t="s">
        <v>17050</v>
      </c>
      <c r="B7137" t="s">
        <v>7898</v>
      </c>
      <c r="C7137" t="s">
        <v>53</v>
      </c>
      <c r="D7137" t="s">
        <v>70</v>
      </c>
      <c r="E7137">
        <v>216.09</v>
      </c>
      <c r="F7137" t="s">
        <v>23</v>
      </c>
      <c r="G7137" t="s">
        <v>24</v>
      </c>
      <c r="H7137">
        <v>9.26</v>
      </c>
      <c r="I7137">
        <v>0</v>
      </c>
      <c r="J7137" t="s">
        <v>25</v>
      </c>
      <c r="K7137">
        <v>479282</v>
      </c>
      <c r="L7137">
        <v>16</v>
      </c>
      <c r="M7137">
        <v>0</v>
      </c>
      <c r="N7137">
        <v>0</v>
      </c>
      <c r="O7137">
        <v>0</v>
      </c>
      <c r="P7137">
        <v>0</v>
      </c>
      <c r="Q7137">
        <v>0</v>
      </c>
      <c r="R7137" t="s">
        <v>17051</v>
      </c>
    </row>
    <row r="7138" spans="1:18">
      <c r="A7138" t="s">
        <v>17052</v>
      </c>
      <c r="B7138" t="s">
        <v>4053</v>
      </c>
      <c r="C7138" t="s">
        <v>53</v>
      </c>
      <c r="D7138" t="s">
        <v>30</v>
      </c>
      <c r="E7138">
        <v>181.72</v>
      </c>
      <c r="F7138" t="s">
        <v>23</v>
      </c>
      <c r="G7138" t="s">
        <v>24</v>
      </c>
      <c r="H7138">
        <v>10.34</v>
      </c>
      <c r="I7138">
        <v>0</v>
      </c>
      <c r="J7138" t="s">
        <v>31</v>
      </c>
      <c r="K7138">
        <v>535388</v>
      </c>
      <c r="L7138">
        <v>15</v>
      </c>
      <c r="M7138">
        <v>0</v>
      </c>
      <c r="N7138">
        <v>0</v>
      </c>
      <c r="O7138">
        <v>0</v>
      </c>
      <c r="P7138">
        <v>0</v>
      </c>
      <c r="Q7138">
        <v>0</v>
      </c>
      <c r="R7138" t="s">
        <v>17053</v>
      </c>
    </row>
    <row r="7139" spans="1:18">
      <c r="A7139" t="s">
        <v>17054</v>
      </c>
      <c r="B7139" t="s">
        <v>1509</v>
      </c>
      <c r="C7139" t="s">
        <v>44</v>
      </c>
      <c r="D7139" t="s">
        <v>30</v>
      </c>
      <c r="E7139">
        <v>4.83</v>
      </c>
      <c r="F7139" t="s">
        <v>23</v>
      </c>
      <c r="G7139" t="s">
        <v>24</v>
      </c>
      <c r="H7139">
        <v>1.42</v>
      </c>
      <c r="I7139">
        <v>0</v>
      </c>
      <c r="J7139" t="s">
        <v>48</v>
      </c>
      <c r="K7139">
        <v>422754</v>
      </c>
      <c r="L7139">
        <v>85</v>
      </c>
      <c r="M7139">
        <v>1</v>
      </c>
      <c r="N7139">
        <v>0</v>
      </c>
      <c r="O7139">
        <v>0</v>
      </c>
      <c r="P7139">
        <v>0</v>
      </c>
      <c r="Q7139">
        <v>0</v>
      </c>
      <c r="R7139" t="s">
        <v>17055</v>
      </c>
    </row>
    <row r="7140" spans="1:18">
      <c r="A7140" t="s">
        <v>17056</v>
      </c>
      <c r="B7140" t="s">
        <v>69</v>
      </c>
      <c r="C7140" t="s">
        <v>121</v>
      </c>
      <c r="D7140" t="s">
        <v>70</v>
      </c>
      <c r="E7140">
        <v>175.61</v>
      </c>
      <c r="F7140" t="s">
        <v>23</v>
      </c>
      <c r="G7140" t="s">
        <v>24</v>
      </c>
      <c r="H7140">
        <v>4.26</v>
      </c>
      <c r="I7140">
        <v>0</v>
      </c>
      <c r="J7140" t="s">
        <v>25</v>
      </c>
      <c r="K7140">
        <v>487949</v>
      </c>
      <c r="L7140">
        <v>13</v>
      </c>
      <c r="M7140">
        <v>0</v>
      </c>
      <c r="N7140">
        <v>0</v>
      </c>
      <c r="O7140">
        <v>0</v>
      </c>
      <c r="P7140">
        <v>0</v>
      </c>
      <c r="Q7140">
        <v>0</v>
      </c>
      <c r="R7140" t="s">
        <v>17057</v>
      </c>
    </row>
    <row r="7141" spans="1:18">
      <c r="A7141" t="s">
        <v>17058</v>
      </c>
      <c r="B7141" t="s">
        <v>3581</v>
      </c>
      <c r="C7141" t="s">
        <v>29</v>
      </c>
      <c r="D7141" t="s">
        <v>30</v>
      </c>
      <c r="E7141">
        <v>1129.07</v>
      </c>
      <c r="F7141" t="s">
        <v>23</v>
      </c>
      <c r="G7141" t="s">
        <v>24</v>
      </c>
      <c r="H7141">
        <v>3.41</v>
      </c>
      <c r="I7141">
        <v>0</v>
      </c>
      <c r="J7141" t="s">
        <v>144</v>
      </c>
      <c r="K7141">
        <v>533717</v>
      </c>
      <c r="L7141">
        <v>24</v>
      </c>
      <c r="M7141">
        <v>0</v>
      </c>
      <c r="N7141">
        <v>0</v>
      </c>
      <c r="O7141">
        <v>0</v>
      </c>
      <c r="P7141">
        <v>0</v>
      </c>
      <c r="Q7141">
        <v>0</v>
      </c>
      <c r="R7141" t="s">
        <v>17059</v>
      </c>
    </row>
    <row r="7142" spans="1:18">
      <c r="A7142" t="s">
        <v>17060</v>
      </c>
      <c r="B7142" t="s">
        <v>1326</v>
      </c>
      <c r="C7142" t="s">
        <v>111</v>
      </c>
      <c r="D7142" t="s">
        <v>30</v>
      </c>
      <c r="E7142">
        <v>62.98</v>
      </c>
      <c r="F7142" t="s">
        <v>23</v>
      </c>
      <c r="G7142" t="s">
        <v>24</v>
      </c>
      <c r="H7142">
        <v>10.29</v>
      </c>
      <c r="I7142">
        <v>0</v>
      </c>
      <c r="J7142" t="s">
        <v>25</v>
      </c>
      <c r="K7142">
        <v>468832</v>
      </c>
      <c r="L7142">
        <v>12</v>
      </c>
      <c r="M7142">
        <v>0</v>
      </c>
      <c r="N7142">
        <v>0</v>
      </c>
      <c r="O7142">
        <v>0</v>
      </c>
      <c r="P7142">
        <v>0</v>
      </c>
      <c r="Q7142">
        <v>0</v>
      </c>
      <c r="R7142" t="s">
        <v>17061</v>
      </c>
    </row>
    <row r="7143" spans="1:18">
      <c r="A7143" t="s">
        <v>17062</v>
      </c>
      <c r="B7143" t="s">
        <v>7543</v>
      </c>
      <c r="C7143" t="s">
        <v>53</v>
      </c>
      <c r="D7143" t="s">
        <v>70</v>
      </c>
      <c r="E7143">
        <v>582.64</v>
      </c>
      <c r="F7143" t="s">
        <v>23</v>
      </c>
      <c r="G7143" t="s">
        <v>24</v>
      </c>
      <c r="H7143">
        <v>9.1999999999999993</v>
      </c>
      <c r="I7143">
        <v>0</v>
      </c>
      <c r="J7143" t="s">
        <v>31</v>
      </c>
      <c r="K7143">
        <v>420542</v>
      </c>
      <c r="L7143">
        <v>19</v>
      </c>
      <c r="M7143">
        <v>0</v>
      </c>
      <c r="N7143">
        <v>0</v>
      </c>
      <c r="O7143">
        <v>0</v>
      </c>
      <c r="P7143">
        <v>0</v>
      </c>
      <c r="Q7143">
        <v>0</v>
      </c>
      <c r="R7143" t="s">
        <v>17063</v>
      </c>
    </row>
    <row r="7144" spans="1:18">
      <c r="A7144" t="s">
        <v>17064</v>
      </c>
      <c r="B7144" t="s">
        <v>6992</v>
      </c>
      <c r="C7144" t="s">
        <v>44</v>
      </c>
      <c r="D7144" t="s">
        <v>22</v>
      </c>
      <c r="E7144">
        <v>202.5</v>
      </c>
      <c r="F7144" t="s">
        <v>39</v>
      </c>
      <c r="G7144" t="s">
        <v>40</v>
      </c>
      <c r="H7144">
        <v>7.71</v>
      </c>
      <c r="I7144">
        <v>0</v>
      </c>
      <c r="J7144" t="s">
        <v>25</v>
      </c>
      <c r="K7144">
        <v>508278</v>
      </c>
      <c r="L7144">
        <v>21</v>
      </c>
      <c r="M7144">
        <v>0</v>
      </c>
      <c r="N7144">
        <v>0</v>
      </c>
      <c r="O7144">
        <v>0</v>
      </c>
      <c r="P7144">
        <v>0</v>
      </c>
      <c r="Q7144">
        <v>0</v>
      </c>
      <c r="R7144" t="s">
        <v>17065</v>
      </c>
    </row>
    <row r="7145" spans="1:18">
      <c r="A7145" t="s">
        <v>17066</v>
      </c>
      <c r="B7145" t="s">
        <v>1651</v>
      </c>
      <c r="C7145" t="s">
        <v>44</v>
      </c>
      <c r="D7145" t="s">
        <v>54</v>
      </c>
      <c r="E7145">
        <v>253.41</v>
      </c>
      <c r="F7145" t="s">
        <v>23</v>
      </c>
      <c r="G7145" t="s">
        <v>24</v>
      </c>
      <c r="H7145">
        <v>12.91</v>
      </c>
      <c r="I7145">
        <v>0</v>
      </c>
      <c r="J7145" t="s">
        <v>31</v>
      </c>
      <c r="K7145">
        <v>477567</v>
      </c>
      <c r="L7145">
        <v>21</v>
      </c>
      <c r="M7145">
        <v>0</v>
      </c>
      <c r="N7145">
        <v>0</v>
      </c>
      <c r="O7145">
        <v>0</v>
      </c>
      <c r="P7145">
        <v>0</v>
      </c>
      <c r="Q7145">
        <v>0</v>
      </c>
      <c r="R7145" t="s">
        <v>17067</v>
      </c>
    </row>
    <row r="7146" spans="1:18">
      <c r="A7146" t="s">
        <v>17068</v>
      </c>
      <c r="B7146" t="s">
        <v>2064</v>
      </c>
      <c r="C7146" t="s">
        <v>95</v>
      </c>
      <c r="D7146" t="s">
        <v>22</v>
      </c>
      <c r="E7146">
        <v>91.94</v>
      </c>
      <c r="F7146" t="s">
        <v>23</v>
      </c>
      <c r="G7146" t="s">
        <v>24</v>
      </c>
      <c r="H7146">
        <v>4.34</v>
      </c>
      <c r="I7146">
        <v>0</v>
      </c>
      <c r="J7146" t="s">
        <v>25</v>
      </c>
      <c r="K7146">
        <v>514918</v>
      </c>
      <c r="L7146">
        <v>13</v>
      </c>
      <c r="M7146">
        <v>0</v>
      </c>
      <c r="N7146">
        <v>0</v>
      </c>
      <c r="O7146">
        <v>0</v>
      </c>
      <c r="P7146">
        <v>0</v>
      </c>
      <c r="Q7146">
        <v>0</v>
      </c>
      <c r="R7146" t="s">
        <v>17069</v>
      </c>
    </row>
    <row r="7147" spans="1:18">
      <c r="A7147" t="s">
        <v>17070</v>
      </c>
      <c r="B7147" t="s">
        <v>1561</v>
      </c>
      <c r="C7147" t="s">
        <v>44</v>
      </c>
      <c r="D7147" t="s">
        <v>22</v>
      </c>
      <c r="E7147">
        <v>215.44</v>
      </c>
      <c r="F7147" t="s">
        <v>23</v>
      </c>
      <c r="G7147" t="s">
        <v>24</v>
      </c>
      <c r="H7147">
        <v>8.2899999999999991</v>
      </c>
      <c r="I7147">
        <v>0</v>
      </c>
      <c r="J7147" t="s">
        <v>31</v>
      </c>
      <c r="K7147">
        <v>480360</v>
      </c>
      <c r="L7147">
        <v>13</v>
      </c>
      <c r="M7147">
        <v>0</v>
      </c>
      <c r="N7147">
        <v>0</v>
      </c>
      <c r="O7147">
        <v>0</v>
      </c>
      <c r="P7147">
        <v>0</v>
      </c>
      <c r="Q7147">
        <v>0</v>
      </c>
      <c r="R7147" t="s">
        <v>17071</v>
      </c>
    </row>
    <row r="7148" spans="1:18">
      <c r="A7148" t="s">
        <v>17072</v>
      </c>
      <c r="B7148" t="s">
        <v>10480</v>
      </c>
      <c r="C7148" t="s">
        <v>44</v>
      </c>
      <c r="D7148" t="s">
        <v>22</v>
      </c>
      <c r="E7148">
        <v>482.7</v>
      </c>
      <c r="F7148" t="s">
        <v>23</v>
      </c>
      <c r="G7148" t="s">
        <v>24</v>
      </c>
      <c r="H7148">
        <v>10.99</v>
      </c>
      <c r="I7148">
        <v>0</v>
      </c>
      <c r="J7148" t="s">
        <v>31</v>
      </c>
      <c r="K7148">
        <v>439900</v>
      </c>
      <c r="L7148">
        <v>32</v>
      </c>
      <c r="M7148">
        <v>0</v>
      </c>
      <c r="N7148">
        <v>0</v>
      </c>
      <c r="O7148">
        <v>0</v>
      </c>
      <c r="P7148">
        <v>1</v>
      </c>
      <c r="Q7148">
        <v>0</v>
      </c>
      <c r="R7148" t="s">
        <v>17073</v>
      </c>
    </row>
    <row r="7149" spans="1:18">
      <c r="A7149" t="s">
        <v>17074</v>
      </c>
      <c r="B7149" t="s">
        <v>2786</v>
      </c>
      <c r="C7149" t="s">
        <v>21</v>
      </c>
      <c r="D7149" t="s">
        <v>30</v>
      </c>
      <c r="E7149">
        <v>387.51</v>
      </c>
      <c r="F7149" t="s">
        <v>23</v>
      </c>
      <c r="G7149" t="s">
        <v>24</v>
      </c>
      <c r="H7149">
        <v>4.17</v>
      </c>
      <c r="I7149">
        <v>0</v>
      </c>
      <c r="J7149" t="s">
        <v>48</v>
      </c>
      <c r="K7149">
        <v>539795</v>
      </c>
      <c r="L7149">
        <v>37</v>
      </c>
      <c r="M7149">
        <v>0</v>
      </c>
      <c r="N7149">
        <v>1</v>
      </c>
      <c r="O7149">
        <v>0</v>
      </c>
      <c r="P7149">
        <v>0</v>
      </c>
      <c r="Q7149">
        <v>0</v>
      </c>
      <c r="R7149" t="s">
        <v>17075</v>
      </c>
    </row>
    <row r="7150" spans="1:18">
      <c r="A7150" t="s">
        <v>17076</v>
      </c>
      <c r="B7150" t="s">
        <v>6243</v>
      </c>
      <c r="C7150" t="s">
        <v>128</v>
      </c>
      <c r="D7150" t="s">
        <v>30</v>
      </c>
      <c r="E7150">
        <v>360.83</v>
      </c>
      <c r="F7150" t="s">
        <v>55</v>
      </c>
      <c r="G7150" t="s">
        <v>40</v>
      </c>
      <c r="H7150">
        <v>10.09</v>
      </c>
      <c r="I7150">
        <v>0</v>
      </c>
      <c r="J7150" t="s">
        <v>25</v>
      </c>
      <c r="K7150">
        <v>546018</v>
      </c>
      <c r="L7150">
        <v>72</v>
      </c>
      <c r="M7150">
        <v>1</v>
      </c>
      <c r="N7150">
        <v>0</v>
      </c>
      <c r="O7150">
        <v>1</v>
      </c>
      <c r="P7150">
        <v>1</v>
      </c>
      <c r="Q7150">
        <v>0</v>
      </c>
      <c r="R7150" t="s">
        <v>17077</v>
      </c>
    </row>
    <row r="7151" spans="1:18">
      <c r="A7151" t="s">
        <v>17078</v>
      </c>
      <c r="B7151" t="s">
        <v>17079</v>
      </c>
      <c r="C7151" t="s">
        <v>53</v>
      </c>
      <c r="D7151" t="s">
        <v>30</v>
      </c>
      <c r="E7151">
        <v>898.56</v>
      </c>
      <c r="F7151" t="s">
        <v>23</v>
      </c>
      <c r="G7151" t="s">
        <v>24</v>
      </c>
      <c r="H7151">
        <v>8.16</v>
      </c>
      <c r="I7151">
        <v>0</v>
      </c>
      <c r="J7151" t="s">
        <v>48</v>
      </c>
      <c r="K7151">
        <v>473272</v>
      </c>
      <c r="L7151">
        <v>10</v>
      </c>
      <c r="M7151">
        <v>0</v>
      </c>
      <c r="N7151">
        <v>0</v>
      </c>
      <c r="O7151">
        <v>0</v>
      </c>
      <c r="P7151">
        <v>0</v>
      </c>
      <c r="Q7151">
        <v>0</v>
      </c>
      <c r="R7151" t="s">
        <v>17080</v>
      </c>
    </row>
    <row r="7152" spans="1:18">
      <c r="A7152" t="s">
        <v>17081</v>
      </c>
      <c r="B7152" t="s">
        <v>13388</v>
      </c>
      <c r="C7152" t="s">
        <v>44</v>
      </c>
      <c r="D7152" t="s">
        <v>22</v>
      </c>
      <c r="E7152">
        <v>638.02</v>
      </c>
      <c r="F7152" t="s">
        <v>55</v>
      </c>
      <c r="G7152" t="s">
        <v>40</v>
      </c>
      <c r="H7152">
        <v>2.84</v>
      </c>
      <c r="I7152">
        <v>0</v>
      </c>
      <c r="J7152" t="s">
        <v>25</v>
      </c>
      <c r="K7152">
        <v>556221</v>
      </c>
      <c r="L7152">
        <v>10</v>
      </c>
      <c r="M7152">
        <v>0</v>
      </c>
      <c r="N7152">
        <v>0</v>
      </c>
      <c r="O7152">
        <v>0</v>
      </c>
      <c r="P7152">
        <v>0</v>
      </c>
      <c r="Q7152">
        <v>0</v>
      </c>
      <c r="R7152" t="s">
        <v>17082</v>
      </c>
    </row>
    <row r="7153" spans="1:19">
      <c r="A7153" t="s">
        <v>17083</v>
      </c>
      <c r="B7153" t="s">
        <v>5070</v>
      </c>
      <c r="C7153" t="s">
        <v>29</v>
      </c>
      <c r="D7153" t="s">
        <v>22</v>
      </c>
      <c r="E7153">
        <v>384.69</v>
      </c>
      <c r="F7153" t="s">
        <v>23</v>
      </c>
      <c r="G7153" t="s">
        <v>24</v>
      </c>
      <c r="H7153">
        <v>7.41</v>
      </c>
      <c r="I7153">
        <v>0</v>
      </c>
      <c r="J7153" t="s">
        <v>144</v>
      </c>
      <c r="K7153">
        <v>447164</v>
      </c>
      <c r="L7153">
        <v>18</v>
      </c>
      <c r="M7153">
        <v>0</v>
      </c>
      <c r="N7153">
        <v>0</v>
      </c>
      <c r="O7153">
        <v>0</v>
      </c>
      <c r="P7153">
        <v>0</v>
      </c>
      <c r="Q7153">
        <v>0</v>
      </c>
      <c r="R7153" t="s">
        <v>17084</v>
      </c>
    </row>
    <row r="7154" spans="1:19">
      <c r="A7154" t="s">
        <v>17085</v>
      </c>
      <c r="B7154" t="s">
        <v>17086</v>
      </c>
      <c r="C7154" t="s">
        <v>95</v>
      </c>
      <c r="D7154" t="s">
        <v>54</v>
      </c>
      <c r="E7154">
        <v>848.2</v>
      </c>
      <c r="F7154" t="s">
        <v>23</v>
      </c>
      <c r="G7154" t="s">
        <v>24</v>
      </c>
      <c r="H7154">
        <v>16.61</v>
      </c>
      <c r="I7154">
        <v>0</v>
      </c>
      <c r="J7154" t="s">
        <v>31</v>
      </c>
      <c r="K7154">
        <v>516161</v>
      </c>
      <c r="L7154">
        <v>24</v>
      </c>
      <c r="M7154">
        <v>0</v>
      </c>
      <c r="N7154">
        <v>0</v>
      </c>
      <c r="O7154">
        <v>0</v>
      </c>
      <c r="P7154">
        <v>0</v>
      </c>
      <c r="Q7154">
        <v>0</v>
      </c>
      <c r="R7154" t="s">
        <v>17087</v>
      </c>
    </row>
    <row r="7155" spans="1:19">
      <c r="A7155" t="s">
        <v>17088</v>
      </c>
      <c r="B7155" t="s">
        <v>17089</v>
      </c>
      <c r="C7155" t="s">
        <v>29</v>
      </c>
      <c r="D7155" t="s">
        <v>30</v>
      </c>
      <c r="E7155">
        <v>272.27</v>
      </c>
      <c r="F7155" t="s">
        <v>23</v>
      </c>
      <c r="G7155" t="s">
        <v>24</v>
      </c>
      <c r="H7155">
        <v>3.39</v>
      </c>
      <c r="I7155">
        <v>0</v>
      </c>
      <c r="J7155" t="s">
        <v>31</v>
      </c>
      <c r="K7155">
        <v>432986</v>
      </c>
      <c r="L7155">
        <v>25</v>
      </c>
      <c r="M7155">
        <v>0</v>
      </c>
      <c r="N7155">
        <v>0</v>
      </c>
      <c r="O7155">
        <v>0</v>
      </c>
      <c r="P7155">
        <v>0</v>
      </c>
      <c r="Q7155">
        <v>0</v>
      </c>
      <c r="R7155" t="s">
        <v>17090</v>
      </c>
    </row>
    <row r="7156" spans="1:19">
      <c r="A7156" t="s">
        <v>17091</v>
      </c>
      <c r="B7156" t="s">
        <v>1933</v>
      </c>
      <c r="C7156" t="s">
        <v>95</v>
      </c>
      <c r="D7156" t="s">
        <v>70</v>
      </c>
      <c r="E7156">
        <v>558.87</v>
      </c>
      <c r="F7156" t="s">
        <v>23</v>
      </c>
      <c r="G7156" t="s">
        <v>24</v>
      </c>
      <c r="H7156">
        <v>9.99</v>
      </c>
      <c r="I7156">
        <v>0</v>
      </c>
      <c r="J7156" t="s">
        <v>25</v>
      </c>
      <c r="K7156">
        <v>488724</v>
      </c>
      <c r="L7156">
        <v>25</v>
      </c>
      <c r="M7156">
        <v>0</v>
      </c>
      <c r="N7156">
        <v>0</v>
      </c>
      <c r="O7156">
        <v>0</v>
      </c>
      <c r="P7156">
        <v>0</v>
      </c>
      <c r="Q7156">
        <v>0</v>
      </c>
      <c r="R7156" t="s">
        <v>17092</v>
      </c>
    </row>
    <row r="7157" spans="1:19">
      <c r="A7157" t="s">
        <v>17093</v>
      </c>
      <c r="B7157" t="s">
        <v>552</v>
      </c>
      <c r="C7157" t="s">
        <v>44</v>
      </c>
      <c r="D7157" t="s">
        <v>70</v>
      </c>
      <c r="E7157">
        <v>138.91</v>
      </c>
      <c r="F7157" t="s">
        <v>23</v>
      </c>
      <c r="G7157" t="s">
        <v>24</v>
      </c>
      <c r="H7157">
        <v>11.75</v>
      </c>
      <c r="I7157">
        <v>1</v>
      </c>
      <c r="J7157" t="s">
        <v>25</v>
      </c>
      <c r="K7157">
        <v>467047</v>
      </c>
      <c r="L7157">
        <v>80</v>
      </c>
      <c r="M7157">
        <v>1</v>
      </c>
      <c r="N7157">
        <v>1</v>
      </c>
      <c r="O7157">
        <v>1</v>
      </c>
      <c r="P7157">
        <v>0</v>
      </c>
      <c r="Q7157">
        <v>0</v>
      </c>
      <c r="R7157" t="s">
        <v>17094</v>
      </c>
    </row>
    <row r="7158" spans="1:19">
      <c r="A7158" t="s">
        <v>17095</v>
      </c>
      <c r="B7158" t="s">
        <v>4053</v>
      </c>
      <c r="C7158" t="s">
        <v>95</v>
      </c>
      <c r="D7158" t="s">
        <v>54</v>
      </c>
      <c r="E7158">
        <v>666.92</v>
      </c>
      <c r="F7158" t="s">
        <v>39</v>
      </c>
      <c r="G7158" t="s">
        <v>24</v>
      </c>
      <c r="H7158">
        <v>14.55</v>
      </c>
      <c r="I7158">
        <v>0</v>
      </c>
      <c r="J7158" t="s">
        <v>31</v>
      </c>
      <c r="K7158">
        <v>524141</v>
      </c>
      <c r="L7158">
        <v>60</v>
      </c>
      <c r="M7158">
        <v>0</v>
      </c>
      <c r="N7158">
        <v>0</v>
      </c>
      <c r="O7158">
        <v>1</v>
      </c>
      <c r="P7158">
        <v>1</v>
      </c>
      <c r="Q7158">
        <v>0</v>
      </c>
      <c r="R7158" t="s">
        <v>17096</v>
      </c>
      <c r="S7158" t="s">
        <v>50</v>
      </c>
    </row>
    <row r="7159" spans="1:19">
      <c r="A7159" t="s">
        <v>17097</v>
      </c>
      <c r="B7159" t="s">
        <v>4718</v>
      </c>
      <c r="C7159" t="s">
        <v>35</v>
      </c>
      <c r="D7159" t="s">
        <v>70</v>
      </c>
      <c r="E7159">
        <v>972.97</v>
      </c>
      <c r="F7159" t="s">
        <v>23</v>
      </c>
      <c r="G7159" t="s">
        <v>24</v>
      </c>
      <c r="H7159">
        <v>9.3699999999999992</v>
      </c>
      <c r="I7159">
        <v>0</v>
      </c>
      <c r="J7159" t="s">
        <v>48</v>
      </c>
      <c r="K7159">
        <v>492534</v>
      </c>
      <c r="L7159">
        <v>16</v>
      </c>
      <c r="M7159">
        <v>0</v>
      </c>
      <c r="N7159">
        <v>0</v>
      </c>
      <c r="O7159">
        <v>0</v>
      </c>
      <c r="P7159">
        <v>0</v>
      </c>
      <c r="Q7159">
        <v>0</v>
      </c>
      <c r="R7159" t="s">
        <v>17098</v>
      </c>
    </row>
    <row r="7160" spans="1:19">
      <c r="A7160" t="s">
        <v>17099</v>
      </c>
      <c r="B7160" t="s">
        <v>292</v>
      </c>
      <c r="C7160" t="s">
        <v>21</v>
      </c>
      <c r="D7160" t="s">
        <v>70</v>
      </c>
      <c r="E7160">
        <v>670.54</v>
      </c>
      <c r="F7160" t="s">
        <v>39</v>
      </c>
      <c r="G7160" t="s">
        <v>40</v>
      </c>
      <c r="H7160">
        <v>4.62</v>
      </c>
      <c r="I7160">
        <v>0</v>
      </c>
      <c r="J7160" t="s">
        <v>48</v>
      </c>
      <c r="K7160">
        <v>462059</v>
      </c>
      <c r="L7160">
        <v>23</v>
      </c>
      <c r="M7160">
        <v>0</v>
      </c>
      <c r="N7160">
        <v>0</v>
      </c>
      <c r="O7160">
        <v>0</v>
      </c>
      <c r="P7160">
        <v>0</v>
      </c>
      <c r="Q7160">
        <v>0</v>
      </c>
      <c r="R7160" t="s">
        <v>17100</v>
      </c>
    </row>
    <row r="7161" spans="1:19">
      <c r="A7161" t="s">
        <v>17101</v>
      </c>
      <c r="B7161" t="s">
        <v>2006</v>
      </c>
      <c r="C7161" t="s">
        <v>29</v>
      </c>
      <c r="D7161" t="s">
        <v>54</v>
      </c>
      <c r="E7161">
        <v>519.5</v>
      </c>
      <c r="F7161" t="s">
        <v>23</v>
      </c>
      <c r="G7161" t="s">
        <v>24</v>
      </c>
      <c r="H7161">
        <v>12.96</v>
      </c>
      <c r="I7161">
        <v>0</v>
      </c>
      <c r="J7161" t="s">
        <v>31</v>
      </c>
      <c r="K7161">
        <v>530343</v>
      </c>
      <c r="L7161">
        <v>25</v>
      </c>
      <c r="M7161">
        <v>0</v>
      </c>
      <c r="N7161">
        <v>0</v>
      </c>
      <c r="O7161">
        <v>0</v>
      </c>
      <c r="P7161">
        <v>0</v>
      </c>
      <c r="Q7161">
        <v>0</v>
      </c>
      <c r="R7161" t="s">
        <v>17102</v>
      </c>
    </row>
    <row r="7162" spans="1:19">
      <c r="A7162" t="s">
        <v>17103</v>
      </c>
      <c r="B7162" t="s">
        <v>3158</v>
      </c>
      <c r="C7162" t="s">
        <v>121</v>
      </c>
      <c r="D7162" t="s">
        <v>70</v>
      </c>
      <c r="E7162">
        <v>70.94</v>
      </c>
      <c r="F7162" t="s">
        <v>23</v>
      </c>
      <c r="G7162" t="s">
        <v>24</v>
      </c>
      <c r="H7162">
        <v>9.25</v>
      </c>
      <c r="I7162">
        <v>0</v>
      </c>
      <c r="J7162" t="s">
        <v>31</v>
      </c>
      <c r="K7162">
        <v>513243</v>
      </c>
      <c r="L7162">
        <v>10</v>
      </c>
      <c r="M7162">
        <v>0</v>
      </c>
      <c r="N7162">
        <v>0</v>
      </c>
      <c r="O7162">
        <v>0</v>
      </c>
      <c r="P7162">
        <v>0</v>
      </c>
      <c r="Q7162">
        <v>0</v>
      </c>
      <c r="R7162" t="s">
        <v>17104</v>
      </c>
    </row>
    <row r="7163" spans="1:19">
      <c r="A7163" t="s">
        <v>17105</v>
      </c>
      <c r="B7163" t="s">
        <v>9101</v>
      </c>
      <c r="C7163" t="s">
        <v>44</v>
      </c>
      <c r="D7163" t="s">
        <v>30</v>
      </c>
      <c r="E7163">
        <v>208.31</v>
      </c>
      <c r="F7163" t="s">
        <v>23</v>
      </c>
      <c r="G7163" t="s">
        <v>24</v>
      </c>
      <c r="H7163">
        <v>3.94</v>
      </c>
      <c r="I7163">
        <v>0</v>
      </c>
      <c r="J7163" t="s">
        <v>31</v>
      </c>
      <c r="K7163">
        <v>414117</v>
      </c>
      <c r="L7163">
        <v>15</v>
      </c>
      <c r="M7163">
        <v>0</v>
      </c>
      <c r="N7163">
        <v>0</v>
      </c>
      <c r="O7163">
        <v>0</v>
      </c>
      <c r="P7163">
        <v>0</v>
      </c>
      <c r="Q7163">
        <v>0</v>
      </c>
      <c r="R7163" t="s">
        <v>17106</v>
      </c>
    </row>
    <row r="7164" spans="1:19">
      <c r="A7164" t="s">
        <v>17107</v>
      </c>
      <c r="B7164" t="s">
        <v>1067</v>
      </c>
      <c r="C7164" t="s">
        <v>95</v>
      </c>
      <c r="D7164" t="s">
        <v>70</v>
      </c>
      <c r="E7164">
        <v>1130.94</v>
      </c>
      <c r="F7164" t="s">
        <v>39</v>
      </c>
      <c r="G7164" t="s">
        <v>24</v>
      </c>
      <c r="H7164">
        <v>1.7</v>
      </c>
      <c r="I7164">
        <v>0</v>
      </c>
      <c r="J7164" t="s">
        <v>31</v>
      </c>
      <c r="K7164">
        <v>424946</v>
      </c>
      <c r="L7164">
        <v>15</v>
      </c>
      <c r="M7164">
        <v>0</v>
      </c>
      <c r="N7164">
        <v>0</v>
      </c>
      <c r="O7164">
        <v>0</v>
      </c>
      <c r="P7164">
        <v>0</v>
      </c>
      <c r="Q7164">
        <v>0</v>
      </c>
      <c r="R7164" t="s">
        <v>17108</v>
      </c>
      <c r="S7164" t="s">
        <v>50</v>
      </c>
    </row>
    <row r="7165" spans="1:19">
      <c r="A7165" t="s">
        <v>17109</v>
      </c>
      <c r="B7165" t="s">
        <v>4992</v>
      </c>
      <c r="C7165" t="s">
        <v>44</v>
      </c>
      <c r="D7165" t="s">
        <v>22</v>
      </c>
      <c r="E7165">
        <v>336.04</v>
      </c>
      <c r="F7165" t="s">
        <v>23</v>
      </c>
      <c r="G7165" t="s">
        <v>24</v>
      </c>
      <c r="H7165">
        <v>11.8</v>
      </c>
      <c r="I7165">
        <v>0</v>
      </c>
      <c r="J7165" t="s">
        <v>25</v>
      </c>
      <c r="K7165">
        <v>527917</v>
      </c>
      <c r="L7165">
        <v>22</v>
      </c>
      <c r="M7165">
        <v>0</v>
      </c>
      <c r="N7165">
        <v>0</v>
      </c>
      <c r="O7165">
        <v>0</v>
      </c>
      <c r="P7165">
        <v>0</v>
      </c>
      <c r="Q7165">
        <v>0</v>
      </c>
      <c r="R7165" t="s">
        <v>17110</v>
      </c>
    </row>
    <row r="7166" spans="1:19">
      <c r="A7166" t="s">
        <v>17111</v>
      </c>
      <c r="B7166" t="s">
        <v>174</v>
      </c>
      <c r="C7166" t="s">
        <v>21</v>
      </c>
      <c r="D7166" t="s">
        <v>22</v>
      </c>
      <c r="E7166">
        <v>472.68</v>
      </c>
      <c r="F7166" t="s">
        <v>23</v>
      </c>
      <c r="G7166" t="s">
        <v>24</v>
      </c>
      <c r="H7166">
        <v>8.74</v>
      </c>
      <c r="I7166">
        <v>0</v>
      </c>
      <c r="J7166" t="s">
        <v>31</v>
      </c>
      <c r="K7166">
        <v>427275</v>
      </c>
      <c r="L7166">
        <v>21</v>
      </c>
      <c r="M7166">
        <v>0</v>
      </c>
      <c r="N7166">
        <v>0</v>
      </c>
      <c r="O7166">
        <v>0</v>
      </c>
      <c r="P7166">
        <v>0</v>
      </c>
      <c r="Q7166">
        <v>0</v>
      </c>
      <c r="R7166" t="s">
        <v>17112</v>
      </c>
    </row>
    <row r="7167" spans="1:19">
      <c r="A7167" t="s">
        <v>17113</v>
      </c>
      <c r="B7167" t="s">
        <v>1238</v>
      </c>
      <c r="C7167" t="s">
        <v>35</v>
      </c>
      <c r="D7167" t="s">
        <v>54</v>
      </c>
      <c r="E7167">
        <v>3318.34</v>
      </c>
      <c r="F7167" t="s">
        <v>23</v>
      </c>
      <c r="G7167" t="s">
        <v>24</v>
      </c>
      <c r="H7167">
        <v>15.77</v>
      </c>
      <c r="I7167">
        <v>0</v>
      </c>
      <c r="J7167" t="s">
        <v>48</v>
      </c>
      <c r="K7167">
        <v>543747</v>
      </c>
      <c r="L7167">
        <v>17</v>
      </c>
      <c r="M7167">
        <v>0</v>
      </c>
      <c r="N7167">
        <v>0</v>
      </c>
      <c r="O7167">
        <v>0</v>
      </c>
      <c r="P7167">
        <v>0</v>
      </c>
      <c r="Q7167">
        <v>0</v>
      </c>
      <c r="R7167" t="s">
        <v>17114</v>
      </c>
    </row>
    <row r="7168" spans="1:19">
      <c r="A7168" t="s">
        <v>17115</v>
      </c>
      <c r="B7168" t="s">
        <v>14195</v>
      </c>
      <c r="C7168" t="s">
        <v>121</v>
      </c>
      <c r="D7168" t="s">
        <v>54</v>
      </c>
      <c r="E7168">
        <v>546.71</v>
      </c>
      <c r="F7168" t="s">
        <v>39</v>
      </c>
      <c r="G7168" t="s">
        <v>40</v>
      </c>
      <c r="H7168">
        <v>10.119999999999999</v>
      </c>
      <c r="I7168">
        <v>0</v>
      </c>
      <c r="J7168" t="s">
        <v>25</v>
      </c>
      <c r="K7168">
        <v>409049</v>
      </c>
      <c r="L7168">
        <v>22</v>
      </c>
      <c r="M7168">
        <v>0</v>
      </c>
      <c r="N7168">
        <v>0</v>
      </c>
      <c r="O7168">
        <v>0</v>
      </c>
      <c r="P7168">
        <v>0</v>
      </c>
      <c r="Q7168">
        <v>0</v>
      </c>
      <c r="R7168" t="s">
        <v>17116</v>
      </c>
    </row>
    <row r="7169" spans="1:19">
      <c r="A7169" t="s">
        <v>17117</v>
      </c>
      <c r="B7169" t="s">
        <v>8897</v>
      </c>
      <c r="C7169" t="s">
        <v>21</v>
      </c>
      <c r="D7169" t="s">
        <v>70</v>
      </c>
      <c r="E7169">
        <v>708.21</v>
      </c>
      <c r="F7169" t="s">
        <v>39</v>
      </c>
      <c r="G7169" t="s">
        <v>24</v>
      </c>
      <c r="H7169">
        <v>9.35</v>
      </c>
      <c r="I7169">
        <v>0</v>
      </c>
      <c r="J7169" t="s">
        <v>48</v>
      </c>
      <c r="K7169">
        <v>401651</v>
      </c>
      <c r="L7169">
        <v>10</v>
      </c>
      <c r="M7169">
        <v>0</v>
      </c>
      <c r="N7169">
        <v>0</v>
      </c>
      <c r="O7169">
        <v>0</v>
      </c>
      <c r="P7169">
        <v>0</v>
      </c>
      <c r="Q7169">
        <v>0</v>
      </c>
      <c r="R7169" t="s">
        <v>17118</v>
      </c>
      <c r="S7169" t="s">
        <v>50</v>
      </c>
    </row>
    <row r="7170" spans="1:19">
      <c r="A7170" t="s">
        <v>17119</v>
      </c>
      <c r="B7170" t="s">
        <v>8864</v>
      </c>
      <c r="C7170" t="s">
        <v>29</v>
      </c>
      <c r="D7170" t="s">
        <v>30</v>
      </c>
      <c r="E7170">
        <v>795.47</v>
      </c>
      <c r="F7170" t="s">
        <v>23</v>
      </c>
      <c r="G7170" t="s">
        <v>24</v>
      </c>
      <c r="H7170">
        <v>10.98</v>
      </c>
      <c r="I7170">
        <v>0</v>
      </c>
      <c r="J7170" t="s">
        <v>25</v>
      </c>
      <c r="K7170">
        <v>556009</v>
      </c>
      <c r="L7170">
        <v>21</v>
      </c>
      <c r="M7170">
        <v>0</v>
      </c>
      <c r="N7170">
        <v>0</v>
      </c>
      <c r="O7170">
        <v>0</v>
      </c>
      <c r="P7170">
        <v>0</v>
      </c>
      <c r="Q7170">
        <v>0</v>
      </c>
      <c r="R7170" t="s">
        <v>17120</v>
      </c>
    </row>
    <row r="7171" spans="1:19">
      <c r="A7171" t="s">
        <v>17121</v>
      </c>
      <c r="B7171" t="s">
        <v>1816</v>
      </c>
      <c r="C7171" t="s">
        <v>95</v>
      </c>
      <c r="D7171" t="s">
        <v>70</v>
      </c>
      <c r="E7171">
        <v>793.35</v>
      </c>
      <c r="F7171" t="s">
        <v>23</v>
      </c>
      <c r="G7171" t="s">
        <v>24</v>
      </c>
      <c r="H7171">
        <v>1.93</v>
      </c>
      <c r="I7171">
        <v>0</v>
      </c>
      <c r="J7171" t="s">
        <v>31</v>
      </c>
      <c r="K7171">
        <v>541809</v>
      </c>
      <c r="L7171">
        <v>42</v>
      </c>
      <c r="M7171">
        <v>0</v>
      </c>
      <c r="N7171">
        <v>0</v>
      </c>
      <c r="O7171">
        <v>0</v>
      </c>
      <c r="P7171">
        <v>1</v>
      </c>
      <c r="Q7171">
        <v>0</v>
      </c>
      <c r="R7171" t="s">
        <v>17122</v>
      </c>
    </row>
    <row r="7172" spans="1:19">
      <c r="A7172" t="s">
        <v>17123</v>
      </c>
      <c r="B7172" t="s">
        <v>885</v>
      </c>
      <c r="C7172" t="s">
        <v>111</v>
      </c>
      <c r="D7172" t="s">
        <v>70</v>
      </c>
      <c r="E7172">
        <v>351.23</v>
      </c>
      <c r="F7172" t="s">
        <v>23</v>
      </c>
      <c r="G7172" t="s">
        <v>24</v>
      </c>
      <c r="H7172">
        <v>10.92</v>
      </c>
      <c r="I7172">
        <v>0</v>
      </c>
      <c r="J7172" t="s">
        <v>31</v>
      </c>
      <c r="K7172">
        <v>477767</v>
      </c>
      <c r="L7172">
        <v>23</v>
      </c>
      <c r="M7172">
        <v>0</v>
      </c>
      <c r="N7172">
        <v>0</v>
      </c>
      <c r="O7172">
        <v>0</v>
      </c>
      <c r="P7172">
        <v>0</v>
      </c>
      <c r="Q7172">
        <v>0</v>
      </c>
      <c r="R7172" t="s">
        <v>17124</v>
      </c>
    </row>
    <row r="7173" spans="1:19">
      <c r="A7173" t="s">
        <v>17125</v>
      </c>
      <c r="B7173" t="s">
        <v>14630</v>
      </c>
      <c r="C7173" t="s">
        <v>35</v>
      </c>
      <c r="D7173" t="s">
        <v>30</v>
      </c>
      <c r="E7173">
        <v>304.42</v>
      </c>
      <c r="F7173" t="s">
        <v>23</v>
      </c>
      <c r="G7173" t="s">
        <v>24</v>
      </c>
      <c r="H7173">
        <v>7.13</v>
      </c>
      <c r="I7173">
        <v>0</v>
      </c>
      <c r="J7173" t="s">
        <v>25</v>
      </c>
      <c r="K7173">
        <v>442827</v>
      </c>
      <c r="L7173">
        <v>13</v>
      </c>
      <c r="M7173">
        <v>0</v>
      </c>
      <c r="N7173">
        <v>0</v>
      </c>
      <c r="O7173">
        <v>0</v>
      </c>
      <c r="P7173">
        <v>0</v>
      </c>
      <c r="Q7173">
        <v>0</v>
      </c>
      <c r="R7173" t="s">
        <v>17126</v>
      </c>
    </row>
    <row r="7174" spans="1:19">
      <c r="A7174" t="s">
        <v>17127</v>
      </c>
      <c r="B7174" t="s">
        <v>15684</v>
      </c>
      <c r="C7174" t="s">
        <v>35</v>
      </c>
      <c r="D7174" t="s">
        <v>70</v>
      </c>
      <c r="E7174">
        <v>266.22000000000003</v>
      </c>
      <c r="F7174" t="s">
        <v>55</v>
      </c>
      <c r="G7174" t="s">
        <v>40</v>
      </c>
      <c r="H7174">
        <v>9.77</v>
      </c>
      <c r="I7174">
        <v>0</v>
      </c>
      <c r="J7174" t="s">
        <v>31</v>
      </c>
      <c r="K7174">
        <v>483865</v>
      </c>
      <c r="L7174">
        <v>13</v>
      </c>
      <c r="M7174">
        <v>0</v>
      </c>
      <c r="N7174">
        <v>0</v>
      </c>
      <c r="O7174">
        <v>0</v>
      </c>
      <c r="P7174">
        <v>0</v>
      </c>
      <c r="Q7174">
        <v>0</v>
      </c>
      <c r="R7174" t="s">
        <v>17128</v>
      </c>
    </row>
    <row r="7175" spans="1:19">
      <c r="A7175" t="s">
        <v>17129</v>
      </c>
      <c r="B7175" t="s">
        <v>9067</v>
      </c>
      <c r="C7175" t="s">
        <v>21</v>
      </c>
      <c r="D7175" t="s">
        <v>70</v>
      </c>
      <c r="E7175">
        <v>2383.64</v>
      </c>
      <c r="F7175" t="s">
        <v>23</v>
      </c>
      <c r="G7175" t="s">
        <v>24</v>
      </c>
      <c r="H7175">
        <v>11.06</v>
      </c>
      <c r="I7175">
        <v>0</v>
      </c>
      <c r="J7175" t="s">
        <v>31</v>
      </c>
      <c r="K7175">
        <v>405405</v>
      </c>
      <c r="L7175">
        <v>61</v>
      </c>
      <c r="M7175">
        <v>0</v>
      </c>
      <c r="N7175">
        <v>1</v>
      </c>
      <c r="O7175">
        <v>0</v>
      </c>
      <c r="P7175">
        <v>1</v>
      </c>
      <c r="Q7175">
        <v>0</v>
      </c>
      <c r="R7175" t="s">
        <v>17130</v>
      </c>
    </row>
    <row r="7176" spans="1:19">
      <c r="A7176" t="s">
        <v>17131</v>
      </c>
      <c r="B7176" t="s">
        <v>17132</v>
      </c>
      <c r="C7176" t="s">
        <v>60</v>
      </c>
      <c r="D7176" t="s">
        <v>30</v>
      </c>
      <c r="E7176">
        <v>511.33</v>
      </c>
      <c r="F7176" t="s">
        <v>23</v>
      </c>
      <c r="G7176" t="s">
        <v>24</v>
      </c>
      <c r="H7176">
        <v>10.42</v>
      </c>
      <c r="I7176">
        <v>0</v>
      </c>
      <c r="J7176" t="s">
        <v>48</v>
      </c>
      <c r="K7176">
        <v>464140</v>
      </c>
      <c r="L7176">
        <v>23</v>
      </c>
      <c r="M7176">
        <v>0</v>
      </c>
      <c r="N7176">
        <v>0</v>
      </c>
      <c r="O7176">
        <v>0</v>
      </c>
      <c r="P7176">
        <v>0</v>
      </c>
      <c r="Q7176">
        <v>0</v>
      </c>
      <c r="R7176" t="s">
        <v>17133</v>
      </c>
    </row>
    <row r="7177" spans="1:19">
      <c r="A7177" t="s">
        <v>17134</v>
      </c>
      <c r="B7177" t="s">
        <v>7685</v>
      </c>
      <c r="C7177" t="s">
        <v>35</v>
      </c>
      <c r="D7177" t="s">
        <v>22</v>
      </c>
      <c r="E7177">
        <v>2917.26</v>
      </c>
      <c r="F7177" t="s">
        <v>23</v>
      </c>
      <c r="G7177" t="s">
        <v>24</v>
      </c>
      <c r="H7177">
        <v>4.51</v>
      </c>
      <c r="I7177">
        <v>0</v>
      </c>
      <c r="J7177" t="s">
        <v>31</v>
      </c>
      <c r="K7177">
        <v>400728</v>
      </c>
      <c r="L7177">
        <v>17</v>
      </c>
      <c r="M7177">
        <v>0</v>
      </c>
      <c r="N7177">
        <v>0</v>
      </c>
      <c r="O7177">
        <v>0</v>
      </c>
      <c r="P7177">
        <v>0</v>
      </c>
      <c r="Q7177">
        <v>0</v>
      </c>
      <c r="R7177" t="s">
        <v>17135</v>
      </c>
    </row>
    <row r="7178" spans="1:19">
      <c r="A7178" t="s">
        <v>17136</v>
      </c>
      <c r="B7178" t="s">
        <v>3587</v>
      </c>
      <c r="C7178" t="s">
        <v>21</v>
      </c>
      <c r="D7178" t="s">
        <v>22</v>
      </c>
      <c r="E7178">
        <v>572.72</v>
      </c>
      <c r="F7178" t="s">
        <v>55</v>
      </c>
      <c r="G7178" t="s">
        <v>24</v>
      </c>
      <c r="H7178">
        <v>5.21</v>
      </c>
      <c r="I7178">
        <v>0</v>
      </c>
      <c r="J7178" t="s">
        <v>31</v>
      </c>
      <c r="K7178">
        <v>427125</v>
      </c>
      <c r="L7178">
        <v>10</v>
      </c>
      <c r="M7178">
        <v>0</v>
      </c>
      <c r="N7178">
        <v>0</v>
      </c>
      <c r="O7178">
        <v>0</v>
      </c>
      <c r="P7178">
        <v>0</v>
      </c>
      <c r="Q7178">
        <v>0</v>
      </c>
      <c r="R7178" t="s">
        <v>17137</v>
      </c>
      <c r="S7178" t="s">
        <v>57</v>
      </c>
    </row>
    <row r="7179" spans="1:19">
      <c r="A7179" t="s">
        <v>17138</v>
      </c>
      <c r="B7179" t="s">
        <v>14037</v>
      </c>
      <c r="C7179" t="s">
        <v>128</v>
      </c>
      <c r="D7179" t="s">
        <v>30</v>
      </c>
      <c r="E7179">
        <v>402.73</v>
      </c>
      <c r="F7179" t="s">
        <v>23</v>
      </c>
      <c r="G7179" t="s">
        <v>24</v>
      </c>
      <c r="H7179">
        <v>9.1999999999999993</v>
      </c>
      <c r="I7179">
        <v>0</v>
      </c>
      <c r="J7179" t="s">
        <v>25</v>
      </c>
      <c r="K7179">
        <v>488047</v>
      </c>
      <c r="L7179">
        <v>24</v>
      </c>
      <c r="M7179">
        <v>0</v>
      </c>
      <c r="N7179">
        <v>0</v>
      </c>
      <c r="O7179">
        <v>0</v>
      </c>
      <c r="P7179">
        <v>0</v>
      </c>
      <c r="Q7179">
        <v>0</v>
      </c>
      <c r="R7179" t="s">
        <v>17139</v>
      </c>
    </row>
    <row r="7180" spans="1:19">
      <c r="A7180" t="s">
        <v>17140</v>
      </c>
      <c r="B7180" t="s">
        <v>340</v>
      </c>
      <c r="C7180" t="s">
        <v>21</v>
      </c>
      <c r="D7180" t="s">
        <v>30</v>
      </c>
      <c r="E7180">
        <v>1038.43</v>
      </c>
      <c r="F7180" t="s">
        <v>55</v>
      </c>
      <c r="G7180" t="s">
        <v>40</v>
      </c>
      <c r="H7180">
        <v>5.09</v>
      </c>
      <c r="I7180">
        <v>0</v>
      </c>
      <c r="J7180" t="s">
        <v>25</v>
      </c>
      <c r="K7180">
        <v>418416</v>
      </c>
      <c r="L7180">
        <v>44</v>
      </c>
      <c r="M7180">
        <v>0</v>
      </c>
      <c r="N7180">
        <v>0</v>
      </c>
      <c r="O7180">
        <v>0</v>
      </c>
      <c r="P7180">
        <v>1</v>
      </c>
      <c r="Q7180">
        <v>0</v>
      </c>
      <c r="R7180" t="s">
        <v>17141</v>
      </c>
    </row>
    <row r="7181" spans="1:19">
      <c r="A7181" t="s">
        <v>17142</v>
      </c>
      <c r="B7181" t="s">
        <v>8169</v>
      </c>
      <c r="C7181" t="s">
        <v>29</v>
      </c>
      <c r="D7181" t="s">
        <v>70</v>
      </c>
      <c r="E7181">
        <v>138.1</v>
      </c>
      <c r="F7181" t="s">
        <v>23</v>
      </c>
      <c r="G7181" t="s">
        <v>24</v>
      </c>
      <c r="H7181">
        <v>8.1300000000000008</v>
      </c>
      <c r="I7181">
        <v>0</v>
      </c>
      <c r="J7181" t="s">
        <v>25</v>
      </c>
      <c r="K7181">
        <v>422230</v>
      </c>
      <c r="L7181">
        <v>13</v>
      </c>
      <c r="M7181">
        <v>0</v>
      </c>
      <c r="N7181">
        <v>0</v>
      </c>
      <c r="O7181">
        <v>0</v>
      </c>
      <c r="P7181">
        <v>0</v>
      </c>
      <c r="Q7181">
        <v>0</v>
      </c>
      <c r="R7181" t="s">
        <v>17143</v>
      </c>
    </row>
    <row r="7182" spans="1:19">
      <c r="A7182" t="s">
        <v>17144</v>
      </c>
      <c r="B7182" t="s">
        <v>1144</v>
      </c>
      <c r="C7182" t="s">
        <v>60</v>
      </c>
      <c r="D7182" t="s">
        <v>54</v>
      </c>
      <c r="E7182">
        <v>143.88999999999999</v>
      </c>
      <c r="F7182" t="s">
        <v>55</v>
      </c>
      <c r="G7182" t="s">
        <v>40</v>
      </c>
      <c r="H7182">
        <v>17.809999999999999</v>
      </c>
      <c r="I7182">
        <v>0</v>
      </c>
      <c r="J7182" t="s">
        <v>31</v>
      </c>
      <c r="K7182">
        <v>431683</v>
      </c>
      <c r="L7182">
        <v>12</v>
      </c>
      <c r="M7182">
        <v>0</v>
      </c>
      <c r="N7182">
        <v>0</v>
      </c>
      <c r="O7182">
        <v>0</v>
      </c>
      <c r="P7182">
        <v>0</v>
      </c>
      <c r="Q7182">
        <v>0</v>
      </c>
      <c r="R7182" t="s">
        <v>17145</v>
      </c>
    </row>
    <row r="7183" spans="1:19">
      <c r="A7183" t="s">
        <v>17146</v>
      </c>
      <c r="B7183" t="s">
        <v>246</v>
      </c>
      <c r="C7183" t="s">
        <v>60</v>
      </c>
      <c r="D7183" t="s">
        <v>54</v>
      </c>
      <c r="E7183">
        <v>198.23</v>
      </c>
      <c r="F7183" t="s">
        <v>39</v>
      </c>
      <c r="G7183" t="s">
        <v>24</v>
      </c>
      <c r="H7183">
        <v>17.440000000000001</v>
      </c>
      <c r="I7183">
        <v>0</v>
      </c>
      <c r="J7183" t="s">
        <v>144</v>
      </c>
      <c r="K7183">
        <v>512745</v>
      </c>
      <c r="L7183">
        <v>10</v>
      </c>
      <c r="M7183">
        <v>0</v>
      </c>
      <c r="N7183">
        <v>0</v>
      </c>
      <c r="O7183">
        <v>0</v>
      </c>
      <c r="P7183">
        <v>0</v>
      </c>
      <c r="Q7183">
        <v>0</v>
      </c>
      <c r="R7183" t="s">
        <v>17147</v>
      </c>
      <c r="S7183" t="s">
        <v>50</v>
      </c>
    </row>
    <row r="7184" spans="1:19">
      <c r="A7184" t="s">
        <v>17148</v>
      </c>
      <c r="B7184" t="s">
        <v>1581</v>
      </c>
      <c r="C7184" t="s">
        <v>60</v>
      </c>
      <c r="D7184" t="s">
        <v>70</v>
      </c>
      <c r="E7184">
        <v>5000</v>
      </c>
      <c r="F7184" t="s">
        <v>23</v>
      </c>
      <c r="G7184" t="s">
        <v>24</v>
      </c>
      <c r="H7184">
        <v>3.45</v>
      </c>
      <c r="I7184">
        <v>0</v>
      </c>
      <c r="J7184" t="s">
        <v>31</v>
      </c>
      <c r="K7184">
        <v>513016</v>
      </c>
      <c r="L7184">
        <v>11</v>
      </c>
      <c r="M7184">
        <v>0</v>
      </c>
      <c r="N7184">
        <v>0</v>
      </c>
      <c r="O7184">
        <v>0</v>
      </c>
      <c r="P7184">
        <v>0</v>
      </c>
      <c r="Q7184">
        <v>0</v>
      </c>
      <c r="R7184" t="s">
        <v>17149</v>
      </c>
    </row>
    <row r="7185" spans="1:19">
      <c r="A7185" t="s">
        <v>17150</v>
      </c>
      <c r="B7185" t="s">
        <v>7571</v>
      </c>
      <c r="C7185" t="s">
        <v>29</v>
      </c>
      <c r="D7185" t="s">
        <v>70</v>
      </c>
      <c r="E7185">
        <v>137.46</v>
      </c>
      <c r="F7185" t="s">
        <v>23</v>
      </c>
      <c r="G7185" t="s">
        <v>24</v>
      </c>
      <c r="H7185">
        <v>1.7</v>
      </c>
      <c r="I7185">
        <v>0</v>
      </c>
      <c r="J7185" t="s">
        <v>25</v>
      </c>
      <c r="K7185">
        <v>521825</v>
      </c>
      <c r="L7185">
        <v>23</v>
      </c>
      <c r="M7185">
        <v>0</v>
      </c>
      <c r="N7185">
        <v>0</v>
      </c>
      <c r="O7185">
        <v>0</v>
      </c>
      <c r="P7185">
        <v>0</v>
      </c>
      <c r="Q7185">
        <v>0</v>
      </c>
      <c r="R7185" t="s">
        <v>17151</v>
      </c>
    </row>
    <row r="7186" spans="1:19">
      <c r="A7186" t="s">
        <v>17152</v>
      </c>
      <c r="B7186" t="s">
        <v>5304</v>
      </c>
      <c r="C7186" t="s">
        <v>111</v>
      </c>
      <c r="D7186" t="s">
        <v>70</v>
      </c>
      <c r="E7186">
        <v>518.72</v>
      </c>
      <c r="F7186" t="s">
        <v>23</v>
      </c>
      <c r="G7186" t="s">
        <v>24</v>
      </c>
      <c r="H7186">
        <v>10.85</v>
      </c>
      <c r="I7186">
        <v>0</v>
      </c>
      <c r="J7186" t="s">
        <v>31</v>
      </c>
      <c r="K7186">
        <v>516723</v>
      </c>
      <c r="L7186">
        <v>37</v>
      </c>
      <c r="M7186">
        <v>0</v>
      </c>
      <c r="N7186">
        <v>1</v>
      </c>
      <c r="O7186">
        <v>0</v>
      </c>
      <c r="P7186">
        <v>0</v>
      </c>
      <c r="Q7186">
        <v>0</v>
      </c>
      <c r="R7186" t="s">
        <v>17153</v>
      </c>
    </row>
    <row r="7187" spans="1:19">
      <c r="A7187" t="s">
        <v>17154</v>
      </c>
      <c r="B7187" t="s">
        <v>180</v>
      </c>
      <c r="C7187" t="s">
        <v>95</v>
      </c>
      <c r="D7187" t="s">
        <v>54</v>
      </c>
      <c r="E7187">
        <v>58.38</v>
      </c>
      <c r="F7187" t="s">
        <v>55</v>
      </c>
      <c r="G7187" t="s">
        <v>24</v>
      </c>
      <c r="H7187">
        <v>12.31</v>
      </c>
      <c r="I7187">
        <v>0</v>
      </c>
      <c r="J7187" t="s">
        <v>48</v>
      </c>
      <c r="K7187">
        <v>434099</v>
      </c>
      <c r="L7187">
        <v>25</v>
      </c>
      <c r="M7187">
        <v>0</v>
      </c>
      <c r="N7187">
        <v>0</v>
      </c>
      <c r="O7187">
        <v>0</v>
      </c>
      <c r="P7187">
        <v>0</v>
      </c>
      <c r="Q7187">
        <v>0</v>
      </c>
      <c r="R7187" t="s">
        <v>17155</v>
      </c>
      <c r="S7187" t="s">
        <v>57</v>
      </c>
    </row>
    <row r="7188" spans="1:19">
      <c r="A7188" t="s">
        <v>17156</v>
      </c>
      <c r="B7188" t="s">
        <v>5774</v>
      </c>
      <c r="C7188" t="s">
        <v>44</v>
      </c>
      <c r="D7188" t="s">
        <v>54</v>
      </c>
      <c r="E7188">
        <v>247.44</v>
      </c>
      <c r="F7188" t="s">
        <v>23</v>
      </c>
      <c r="G7188" t="s">
        <v>24</v>
      </c>
      <c r="H7188">
        <v>15.54</v>
      </c>
      <c r="I7188">
        <v>0</v>
      </c>
      <c r="J7188" t="s">
        <v>31</v>
      </c>
      <c r="K7188">
        <v>557699</v>
      </c>
      <c r="L7188">
        <v>20</v>
      </c>
      <c r="M7188">
        <v>0</v>
      </c>
      <c r="N7188">
        <v>0</v>
      </c>
      <c r="O7188">
        <v>0</v>
      </c>
      <c r="P7188">
        <v>0</v>
      </c>
      <c r="Q7188">
        <v>0</v>
      </c>
      <c r="R7188" t="s">
        <v>17157</v>
      </c>
    </row>
    <row r="7189" spans="1:19">
      <c r="A7189" t="s">
        <v>17158</v>
      </c>
      <c r="B7189" t="s">
        <v>6151</v>
      </c>
      <c r="C7189" t="s">
        <v>35</v>
      </c>
      <c r="D7189" t="s">
        <v>70</v>
      </c>
      <c r="E7189">
        <v>719.07</v>
      </c>
      <c r="F7189" t="s">
        <v>39</v>
      </c>
      <c r="G7189" t="s">
        <v>40</v>
      </c>
      <c r="H7189">
        <v>10.72</v>
      </c>
      <c r="I7189">
        <v>0</v>
      </c>
      <c r="J7189" t="s">
        <v>25</v>
      </c>
      <c r="K7189">
        <v>515502</v>
      </c>
      <c r="L7189">
        <v>22</v>
      </c>
      <c r="M7189">
        <v>0</v>
      </c>
      <c r="N7189">
        <v>0</v>
      </c>
      <c r="O7189">
        <v>0</v>
      </c>
      <c r="P7189">
        <v>0</v>
      </c>
      <c r="Q7189">
        <v>0</v>
      </c>
      <c r="R7189" t="s">
        <v>17159</v>
      </c>
    </row>
    <row r="7190" spans="1:19">
      <c r="A7190" t="s">
        <v>17160</v>
      </c>
      <c r="B7190" t="s">
        <v>629</v>
      </c>
      <c r="C7190" t="s">
        <v>29</v>
      </c>
      <c r="D7190" t="s">
        <v>70</v>
      </c>
      <c r="E7190">
        <v>1148.06</v>
      </c>
      <c r="F7190" t="s">
        <v>39</v>
      </c>
      <c r="G7190" t="s">
        <v>24</v>
      </c>
      <c r="H7190">
        <v>11.52</v>
      </c>
      <c r="I7190">
        <v>0</v>
      </c>
      <c r="J7190" t="s">
        <v>25</v>
      </c>
      <c r="K7190">
        <v>526371</v>
      </c>
      <c r="L7190">
        <v>51</v>
      </c>
      <c r="M7190">
        <v>1</v>
      </c>
      <c r="N7190">
        <v>0</v>
      </c>
      <c r="O7190">
        <v>0</v>
      </c>
      <c r="P7190">
        <v>0</v>
      </c>
      <c r="Q7190">
        <v>1</v>
      </c>
      <c r="R7190" t="s">
        <v>17161</v>
      </c>
      <c r="S7190" t="s">
        <v>50</v>
      </c>
    </row>
    <row r="7191" spans="1:19">
      <c r="A7191" t="s">
        <v>17162</v>
      </c>
      <c r="B7191" t="s">
        <v>1549</v>
      </c>
      <c r="C7191" t="s">
        <v>121</v>
      </c>
      <c r="D7191" t="s">
        <v>70</v>
      </c>
      <c r="E7191">
        <v>275.68</v>
      </c>
      <c r="F7191" t="s">
        <v>23</v>
      </c>
      <c r="G7191" t="s">
        <v>24</v>
      </c>
      <c r="H7191">
        <v>5.82</v>
      </c>
      <c r="I7191">
        <v>0</v>
      </c>
      <c r="J7191" t="s">
        <v>48</v>
      </c>
      <c r="K7191">
        <v>423556</v>
      </c>
      <c r="L7191">
        <v>19</v>
      </c>
      <c r="M7191">
        <v>0</v>
      </c>
      <c r="N7191">
        <v>0</v>
      </c>
      <c r="O7191">
        <v>0</v>
      </c>
      <c r="P7191">
        <v>0</v>
      </c>
      <c r="Q7191">
        <v>0</v>
      </c>
      <c r="R7191" t="s">
        <v>17163</v>
      </c>
    </row>
    <row r="7192" spans="1:19">
      <c r="A7192" t="s">
        <v>17164</v>
      </c>
      <c r="B7192" t="s">
        <v>3469</v>
      </c>
      <c r="C7192" t="s">
        <v>21</v>
      </c>
      <c r="D7192" t="s">
        <v>22</v>
      </c>
      <c r="E7192">
        <v>849.9</v>
      </c>
      <c r="F7192" t="s">
        <v>39</v>
      </c>
      <c r="G7192" t="s">
        <v>40</v>
      </c>
      <c r="H7192">
        <v>8.0399999999999991</v>
      </c>
      <c r="I7192">
        <v>0</v>
      </c>
      <c r="J7192" t="s">
        <v>25</v>
      </c>
      <c r="K7192">
        <v>519678</v>
      </c>
      <c r="L7192">
        <v>20</v>
      </c>
      <c r="M7192">
        <v>0</v>
      </c>
      <c r="N7192">
        <v>0</v>
      </c>
      <c r="O7192">
        <v>0</v>
      </c>
      <c r="P7192">
        <v>0</v>
      </c>
      <c r="Q7192">
        <v>0</v>
      </c>
      <c r="R7192" t="s">
        <v>17165</v>
      </c>
    </row>
    <row r="7193" spans="1:19">
      <c r="A7193" t="s">
        <v>17166</v>
      </c>
      <c r="B7193" t="s">
        <v>17167</v>
      </c>
      <c r="C7193" t="s">
        <v>121</v>
      </c>
      <c r="D7193" t="s">
        <v>30</v>
      </c>
      <c r="E7193">
        <v>108.93</v>
      </c>
      <c r="F7193" t="s">
        <v>23</v>
      </c>
      <c r="G7193" t="s">
        <v>24</v>
      </c>
      <c r="H7193">
        <v>1.84</v>
      </c>
      <c r="I7193">
        <v>0</v>
      </c>
      <c r="J7193" t="s">
        <v>25</v>
      </c>
      <c r="K7193">
        <v>490577</v>
      </c>
      <c r="L7193">
        <v>25</v>
      </c>
      <c r="M7193">
        <v>0</v>
      </c>
      <c r="N7193">
        <v>0</v>
      </c>
      <c r="O7193">
        <v>0</v>
      </c>
      <c r="P7193">
        <v>0</v>
      </c>
      <c r="Q7193">
        <v>0</v>
      </c>
      <c r="R7193" t="s">
        <v>17168</v>
      </c>
    </row>
    <row r="7194" spans="1:19">
      <c r="A7194" t="s">
        <v>17169</v>
      </c>
      <c r="B7194" t="s">
        <v>12984</v>
      </c>
      <c r="C7194" t="s">
        <v>53</v>
      </c>
      <c r="D7194" t="s">
        <v>54</v>
      </c>
      <c r="E7194">
        <v>859.94</v>
      </c>
      <c r="F7194" t="s">
        <v>55</v>
      </c>
      <c r="G7194" t="s">
        <v>24</v>
      </c>
      <c r="H7194">
        <v>9.82</v>
      </c>
      <c r="I7194">
        <v>0</v>
      </c>
      <c r="J7194" t="s">
        <v>31</v>
      </c>
      <c r="K7194">
        <v>506581</v>
      </c>
      <c r="L7194">
        <v>39</v>
      </c>
      <c r="M7194">
        <v>0</v>
      </c>
      <c r="N7194">
        <v>0</v>
      </c>
      <c r="O7194">
        <v>0</v>
      </c>
      <c r="P7194">
        <v>1</v>
      </c>
      <c r="Q7194">
        <v>0</v>
      </c>
      <c r="R7194" t="s">
        <v>17170</v>
      </c>
      <c r="S7194" t="s">
        <v>57</v>
      </c>
    </row>
    <row r="7195" spans="1:19">
      <c r="A7195" t="s">
        <v>17171</v>
      </c>
      <c r="B7195" t="s">
        <v>5887</v>
      </c>
      <c r="C7195" t="s">
        <v>35</v>
      </c>
      <c r="D7195" t="s">
        <v>70</v>
      </c>
      <c r="E7195">
        <v>3457.3</v>
      </c>
      <c r="F7195" t="s">
        <v>23</v>
      </c>
      <c r="G7195" t="s">
        <v>24</v>
      </c>
      <c r="H7195">
        <v>3.31</v>
      </c>
      <c r="I7195">
        <v>0</v>
      </c>
      <c r="J7195" t="s">
        <v>31</v>
      </c>
      <c r="K7195">
        <v>535191</v>
      </c>
      <c r="L7195">
        <v>43</v>
      </c>
      <c r="M7195">
        <v>0</v>
      </c>
      <c r="N7195">
        <v>0</v>
      </c>
      <c r="O7195">
        <v>0</v>
      </c>
      <c r="P7195">
        <v>1</v>
      </c>
      <c r="Q7195">
        <v>0</v>
      </c>
      <c r="R7195" t="s">
        <v>17172</v>
      </c>
    </row>
    <row r="7196" spans="1:19">
      <c r="A7196" t="s">
        <v>17173</v>
      </c>
      <c r="B7196" t="s">
        <v>8296</v>
      </c>
      <c r="C7196" t="s">
        <v>35</v>
      </c>
      <c r="D7196" t="s">
        <v>30</v>
      </c>
      <c r="E7196">
        <v>244.29</v>
      </c>
      <c r="F7196" t="s">
        <v>23</v>
      </c>
      <c r="G7196" t="s">
        <v>24</v>
      </c>
      <c r="H7196">
        <v>0.64</v>
      </c>
      <c r="I7196">
        <v>0</v>
      </c>
      <c r="J7196" t="s">
        <v>31</v>
      </c>
      <c r="K7196">
        <v>528289</v>
      </c>
      <c r="L7196">
        <v>24</v>
      </c>
      <c r="M7196">
        <v>0</v>
      </c>
      <c r="N7196">
        <v>0</v>
      </c>
      <c r="O7196">
        <v>0</v>
      </c>
      <c r="P7196">
        <v>0</v>
      </c>
      <c r="Q7196">
        <v>0</v>
      </c>
      <c r="R7196" t="s">
        <v>17174</v>
      </c>
    </row>
    <row r="7197" spans="1:19">
      <c r="A7197" t="s">
        <v>17175</v>
      </c>
      <c r="B7197" t="s">
        <v>1688</v>
      </c>
      <c r="C7197" t="s">
        <v>29</v>
      </c>
      <c r="D7197" t="s">
        <v>70</v>
      </c>
      <c r="E7197">
        <v>398.89</v>
      </c>
      <c r="F7197" t="s">
        <v>39</v>
      </c>
      <c r="G7197" t="s">
        <v>24</v>
      </c>
      <c r="H7197">
        <v>8.76</v>
      </c>
      <c r="I7197">
        <v>0</v>
      </c>
      <c r="J7197" t="s">
        <v>31</v>
      </c>
      <c r="K7197">
        <v>510085</v>
      </c>
      <c r="L7197">
        <v>21</v>
      </c>
      <c r="M7197">
        <v>0</v>
      </c>
      <c r="N7197">
        <v>0</v>
      </c>
      <c r="O7197">
        <v>0</v>
      </c>
      <c r="P7197">
        <v>0</v>
      </c>
      <c r="Q7197">
        <v>0</v>
      </c>
      <c r="R7197" t="s">
        <v>17176</v>
      </c>
      <c r="S7197" t="s">
        <v>50</v>
      </c>
    </row>
    <row r="7198" spans="1:19">
      <c r="A7198" t="s">
        <v>17177</v>
      </c>
      <c r="B7198" t="s">
        <v>2143</v>
      </c>
      <c r="C7198" t="s">
        <v>53</v>
      </c>
      <c r="D7198" t="s">
        <v>70</v>
      </c>
      <c r="E7198">
        <v>254.14</v>
      </c>
      <c r="F7198" t="s">
        <v>55</v>
      </c>
      <c r="G7198" t="s">
        <v>40</v>
      </c>
      <c r="H7198">
        <v>1.92</v>
      </c>
      <c r="I7198">
        <v>0</v>
      </c>
      <c r="J7198" t="s">
        <v>31</v>
      </c>
      <c r="K7198">
        <v>449477</v>
      </c>
      <c r="L7198">
        <v>10</v>
      </c>
      <c r="M7198">
        <v>0</v>
      </c>
      <c r="N7198">
        <v>0</v>
      </c>
      <c r="O7198">
        <v>0</v>
      </c>
      <c r="P7198">
        <v>0</v>
      </c>
      <c r="Q7198">
        <v>0</v>
      </c>
      <c r="R7198" t="s">
        <v>17178</v>
      </c>
    </row>
    <row r="7199" spans="1:19">
      <c r="A7199" t="s">
        <v>17179</v>
      </c>
      <c r="B7199" t="s">
        <v>2935</v>
      </c>
      <c r="C7199" t="s">
        <v>128</v>
      </c>
      <c r="D7199" t="s">
        <v>22</v>
      </c>
      <c r="E7199">
        <v>1805.01</v>
      </c>
      <c r="F7199" t="s">
        <v>23</v>
      </c>
      <c r="G7199" t="s">
        <v>24</v>
      </c>
      <c r="H7199">
        <v>4.33</v>
      </c>
      <c r="I7199">
        <v>0</v>
      </c>
      <c r="J7199" t="s">
        <v>48</v>
      </c>
      <c r="K7199">
        <v>532729</v>
      </c>
      <c r="L7199">
        <v>14</v>
      </c>
      <c r="M7199">
        <v>0</v>
      </c>
      <c r="N7199">
        <v>0</v>
      </c>
      <c r="O7199">
        <v>0</v>
      </c>
      <c r="P7199">
        <v>0</v>
      </c>
      <c r="Q7199">
        <v>0</v>
      </c>
      <c r="R7199" t="s">
        <v>17180</v>
      </c>
    </row>
    <row r="7200" spans="1:19">
      <c r="A7200" t="s">
        <v>17181</v>
      </c>
      <c r="B7200" t="s">
        <v>871</v>
      </c>
      <c r="C7200" t="s">
        <v>29</v>
      </c>
      <c r="D7200" t="s">
        <v>22</v>
      </c>
      <c r="E7200">
        <v>479.46</v>
      </c>
      <c r="F7200" t="s">
        <v>55</v>
      </c>
      <c r="G7200" t="s">
        <v>40</v>
      </c>
      <c r="H7200">
        <v>10.9</v>
      </c>
      <c r="I7200">
        <v>0</v>
      </c>
      <c r="J7200" t="s">
        <v>31</v>
      </c>
      <c r="K7200">
        <v>422184</v>
      </c>
      <c r="L7200">
        <v>25</v>
      </c>
      <c r="M7200">
        <v>0</v>
      </c>
      <c r="N7200">
        <v>0</v>
      </c>
      <c r="O7200">
        <v>0</v>
      </c>
      <c r="P7200">
        <v>0</v>
      </c>
      <c r="Q7200">
        <v>0</v>
      </c>
      <c r="R7200" t="s">
        <v>17182</v>
      </c>
    </row>
    <row r="7201" spans="1:19">
      <c r="A7201" t="s">
        <v>17183</v>
      </c>
      <c r="B7201" t="s">
        <v>4435</v>
      </c>
      <c r="C7201" t="s">
        <v>60</v>
      </c>
      <c r="D7201" t="s">
        <v>22</v>
      </c>
      <c r="E7201">
        <v>444.64</v>
      </c>
      <c r="F7201" t="s">
        <v>23</v>
      </c>
      <c r="G7201" t="s">
        <v>24</v>
      </c>
      <c r="H7201">
        <v>2.76</v>
      </c>
      <c r="I7201">
        <v>0</v>
      </c>
      <c r="J7201" t="s">
        <v>31</v>
      </c>
      <c r="K7201">
        <v>529957</v>
      </c>
      <c r="L7201">
        <v>20</v>
      </c>
      <c r="M7201">
        <v>0</v>
      </c>
      <c r="N7201">
        <v>0</v>
      </c>
      <c r="O7201">
        <v>0</v>
      </c>
      <c r="P7201">
        <v>0</v>
      </c>
      <c r="Q7201">
        <v>0</v>
      </c>
      <c r="R7201" t="s">
        <v>17184</v>
      </c>
    </row>
    <row r="7202" spans="1:19">
      <c r="A7202" t="s">
        <v>17185</v>
      </c>
      <c r="B7202" t="s">
        <v>5666</v>
      </c>
      <c r="C7202" t="s">
        <v>53</v>
      </c>
      <c r="D7202" t="s">
        <v>30</v>
      </c>
      <c r="E7202">
        <v>1554.24</v>
      </c>
      <c r="F7202" t="s">
        <v>23</v>
      </c>
      <c r="G7202" t="s">
        <v>24</v>
      </c>
      <c r="H7202">
        <v>7.44</v>
      </c>
      <c r="I7202">
        <v>0</v>
      </c>
      <c r="J7202" t="s">
        <v>25</v>
      </c>
      <c r="K7202">
        <v>542523</v>
      </c>
      <c r="L7202">
        <v>40</v>
      </c>
      <c r="M7202">
        <v>0</v>
      </c>
      <c r="N7202">
        <v>1</v>
      </c>
      <c r="O7202">
        <v>0</v>
      </c>
      <c r="P7202">
        <v>0</v>
      </c>
      <c r="Q7202">
        <v>0</v>
      </c>
      <c r="R7202" t="s">
        <v>17186</v>
      </c>
    </row>
    <row r="7203" spans="1:19">
      <c r="A7203" t="s">
        <v>17187</v>
      </c>
      <c r="B7203" t="s">
        <v>16623</v>
      </c>
      <c r="C7203" t="s">
        <v>53</v>
      </c>
      <c r="D7203" t="s">
        <v>70</v>
      </c>
      <c r="E7203">
        <v>352.93</v>
      </c>
      <c r="F7203" t="s">
        <v>23</v>
      </c>
      <c r="G7203" t="s">
        <v>24</v>
      </c>
      <c r="H7203">
        <v>9.3800000000000008</v>
      </c>
      <c r="I7203">
        <v>0</v>
      </c>
      <c r="J7203" t="s">
        <v>25</v>
      </c>
      <c r="K7203">
        <v>518090</v>
      </c>
      <c r="L7203">
        <v>14</v>
      </c>
      <c r="M7203">
        <v>0</v>
      </c>
      <c r="N7203">
        <v>0</v>
      </c>
      <c r="O7203">
        <v>0</v>
      </c>
      <c r="P7203">
        <v>0</v>
      </c>
      <c r="Q7203">
        <v>0</v>
      </c>
      <c r="R7203" t="s">
        <v>17188</v>
      </c>
    </row>
    <row r="7204" spans="1:19">
      <c r="A7204" t="s">
        <v>17189</v>
      </c>
      <c r="B7204" t="s">
        <v>3466</v>
      </c>
      <c r="C7204" t="s">
        <v>44</v>
      </c>
      <c r="D7204" t="s">
        <v>22</v>
      </c>
      <c r="E7204">
        <v>981.98</v>
      </c>
      <c r="F7204" t="s">
        <v>39</v>
      </c>
      <c r="G7204" t="s">
        <v>24</v>
      </c>
      <c r="H7204">
        <v>1.34</v>
      </c>
      <c r="I7204">
        <v>0</v>
      </c>
      <c r="J7204" t="s">
        <v>48</v>
      </c>
      <c r="K7204">
        <v>405995</v>
      </c>
      <c r="L7204">
        <v>20</v>
      </c>
      <c r="M7204">
        <v>0</v>
      </c>
      <c r="N7204">
        <v>0</v>
      </c>
      <c r="O7204">
        <v>0</v>
      </c>
      <c r="P7204">
        <v>0</v>
      </c>
      <c r="Q7204">
        <v>0</v>
      </c>
      <c r="R7204" t="s">
        <v>17190</v>
      </c>
      <c r="S7204" t="s">
        <v>50</v>
      </c>
    </row>
    <row r="7205" spans="1:19">
      <c r="A7205" t="s">
        <v>17191</v>
      </c>
      <c r="B7205" t="s">
        <v>17192</v>
      </c>
      <c r="C7205" t="s">
        <v>21</v>
      </c>
      <c r="D7205" t="s">
        <v>30</v>
      </c>
      <c r="E7205">
        <v>781.11</v>
      </c>
      <c r="F7205" t="s">
        <v>23</v>
      </c>
      <c r="G7205" t="s">
        <v>24</v>
      </c>
      <c r="H7205">
        <v>4.62</v>
      </c>
      <c r="I7205">
        <v>0</v>
      </c>
      <c r="J7205" t="s">
        <v>25</v>
      </c>
      <c r="K7205">
        <v>557619</v>
      </c>
      <c r="L7205">
        <v>25</v>
      </c>
      <c r="M7205">
        <v>0</v>
      </c>
      <c r="N7205">
        <v>0</v>
      </c>
      <c r="O7205">
        <v>0</v>
      </c>
      <c r="P7205">
        <v>0</v>
      </c>
      <c r="Q7205">
        <v>0</v>
      </c>
      <c r="R7205" t="s">
        <v>17193</v>
      </c>
    </row>
    <row r="7206" spans="1:19">
      <c r="A7206" t="s">
        <v>17194</v>
      </c>
      <c r="B7206" t="s">
        <v>4213</v>
      </c>
      <c r="C7206" t="s">
        <v>53</v>
      </c>
      <c r="D7206" t="s">
        <v>70</v>
      </c>
      <c r="E7206">
        <v>282.56</v>
      </c>
      <c r="F7206" t="s">
        <v>23</v>
      </c>
      <c r="G7206" t="s">
        <v>24</v>
      </c>
      <c r="H7206">
        <v>1.1000000000000001</v>
      </c>
      <c r="I7206">
        <v>0</v>
      </c>
      <c r="J7206" t="s">
        <v>144</v>
      </c>
      <c r="K7206">
        <v>503541</v>
      </c>
      <c r="L7206">
        <v>16</v>
      </c>
      <c r="M7206">
        <v>0</v>
      </c>
      <c r="N7206">
        <v>0</v>
      </c>
      <c r="O7206">
        <v>0</v>
      </c>
      <c r="P7206">
        <v>0</v>
      </c>
      <c r="Q7206">
        <v>0</v>
      </c>
      <c r="R7206" t="s">
        <v>17195</v>
      </c>
    </row>
    <row r="7207" spans="1:19">
      <c r="A7207" t="s">
        <v>17196</v>
      </c>
      <c r="B7207" t="s">
        <v>5198</v>
      </c>
      <c r="C7207" t="s">
        <v>35</v>
      </c>
      <c r="D7207" t="s">
        <v>70</v>
      </c>
      <c r="E7207">
        <v>1402.06</v>
      </c>
      <c r="F7207" t="s">
        <v>39</v>
      </c>
      <c r="G7207" t="s">
        <v>40</v>
      </c>
      <c r="H7207">
        <v>4.45</v>
      </c>
      <c r="I7207">
        <v>0</v>
      </c>
      <c r="J7207" t="s">
        <v>25</v>
      </c>
      <c r="K7207">
        <v>514512</v>
      </c>
      <c r="L7207">
        <v>18</v>
      </c>
      <c r="M7207">
        <v>0</v>
      </c>
      <c r="N7207">
        <v>0</v>
      </c>
      <c r="O7207">
        <v>0</v>
      </c>
      <c r="P7207">
        <v>0</v>
      </c>
      <c r="Q7207">
        <v>0</v>
      </c>
      <c r="R7207" t="s">
        <v>17197</v>
      </c>
    </row>
    <row r="7208" spans="1:19">
      <c r="A7208" t="s">
        <v>17198</v>
      </c>
      <c r="B7208" t="s">
        <v>920</v>
      </c>
      <c r="C7208" t="s">
        <v>44</v>
      </c>
      <c r="D7208" t="s">
        <v>54</v>
      </c>
      <c r="E7208">
        <v>849.12</v>
      </c>
      <c r="F7208" t="s">
        <v>23</v>
      </c>
      <c r="G7208" t="s">
        <v>24</v>
      </c>
      <c r="H7208">
        <v>16.89</v>
      </c>
      <c r="I7208">
        <v>0</v>
      </c>
      <c r="J7208" t="s">
        <v>31</v>
      </c>
      <c r="K7208">
        <v>409258</v>
      </c>
      <c r="L7208">
        <v>47</v>
      </c>
      <c r="M7208">
        <v>0</v>
      </c>
      <c r="N7208">
        <v>1</v>
      </c>
      <c r="O7208">
        <v>0</v>
      </c>
      <c r="P7208">
        <v>0</v>
      </c>
      <c r="Q7208">
        <v>0</v>
      </c>
      <c r="R7208" t="s">
        <v>17199</v>
      </c>
    </row>
    <row r="7209" spans="1:19">
      <c r="A7209" t="s">
        <v>17200</v>
      </c>
      <c r="B7209" t="s">
        <v>8743</v>
      </c>
      <c r="C7209" t="s">
        <v>53</v>
      </c>
      <c r="D7209" t="s">
        <v>22</v>
      </c>
      <c r="E7209">
        <v>601.62</v>
      </c>
      <c r="F7209" t="s">
        <v>23</v>
      </c>
      <c r="G7209" t="s">
        <v>24</v>
      </c>
      <c r="H7209">
        <v>5.4</v>
      </c>
      <c r="I7209">
        <v>0</v>
      </c>
      <c r="J7209" t="s">
        <v>31</v>
      </c>
      <c r="K7209">
        <v>482440</v>
      </c>
      <c r="L7209">
        <v>11</v>
      </c>
      <c r="M7209">
        <v>0</v>
      </c>
      <c r="N7209">
        <v>0</v>
      </c>
      <c r="O7209">
        <v>0</v>
      </c>
      <c r="P7209">
        <v>0</v>
      </c>
      <c r="Q7209">
        <v>0</v>
      </c>
      <c r="R7209" t="s">
        <v>17201</v>
      </c>
    </row>
    <row r="7210" spans="1:19">
      <c r="A7210" t="s">
        <v>17202</v>
      </c>
      <c r="B7210" t="s">
        <v>1976</v>
      </c>
      <c r="C7210" t="s">
        <v>35</v>
      </c>
      <c r="D7210" t="s">
        <v>30</v>
      </c>
      <c r="E7210">
        <v>491.67</v>
      </c>
      <c r="F7210" t="s">
        <v>23</v>
      </c>
      <c r="G7210" t="s">
        <v>24</v>
      </c>
      <c r="H7210">
        <v>11.43</v>
      </c>
      <c r="I7210">
        <v>0</v>
      </c>
      <c r="J7210" t="s">
        <v>31</v>
      </c>
      <c r="K7210">
        <v>444626</v>
      </c>
      <c r="L7210">
        <v>21</v>
      </c>
      <c r="M7210">
        <v>0</v>
      </c>
      <c r="N7210">
        <v>0</v>
      </c>
      <c r="O7210">
        <v>0</v>
      </c>
      <c r="P7210">
        <v>0</v>
      </c>
      <c r="Q7210">
        <v>0</v>
      </c>
      <c r="R7210" t="s">
        <v>17203</v>
      </c>
    </row>
    <row r="7211" spans="1:19">
      <c r="A7211" t="s">
        <v>17204</v>
      </c>
      <c r="B7211" t="s">
        <v>3372</v>
      </c>
      <c r="C7211" t="s">
        <v>60</v>
      </c>
      <c r="D7211" t="s">
        <v>30</v>
      </c>
      <c r="E7211">
        <v>702.51</v>
      </c>
      <c r="F7211" t="s">
        <v>23</v>
      </c>
      <c r="G7211" t="s">
        <v>24</v>
      </c>
      <c r="H7211">
        <v>3.73</v>
      </c>
      <c r="I7211">
        <v>0</v>
      </c>
      <c r="J7211" t="s">
        <v>25</v>
      </c>
      <c r="K7211">
        <v>458166</v>
      </c>
      <c r="L7211">
        <v>19</v>
      </c>
      <c r="M7211">
        <v>0</v>
      </c>
      <c r="N7211">
        <v>0</v>
      </c>
      <c r="O7211">
        <v>0</v>
      </c>
      <c r="P7211">
        <v>0</v>
      </c>
      <c r="Q7211">
        <v>0</v>
      </c>
      <c r="R7211" t="s">
        <v>17205</v>
      </c>
    </row>
    <row r="7212" spans="1:19">
      <c r="A7212" t="s">
        <v>17206</v>
      </c>
      <c r="B7212" t="s">
        <v>14166</v>
      </c>
      <c r="C7212" t="s">
        <v>35</v>
      </c>
      <c r="D7212" t="s">
        <v>54</v>
      </c>
      <c r="E7212">
        <v>1156.48</v>
      </c>
      <c r="F7212" t="s">
        <v>39</v>
      </c>
      <c r="G7212" t="s">
        <v>40</v>
      </c>
      <c r="H7212">
        <v>9.39</v>
      </c>
      <c r="I7212">
        <v>0</v>
      </c>
      <c r="J7212" t="s">
        <v>31</v>
      </c>
      <c r="K7212">
        <v>543423</v>
      </c>
      <c r="L7212">
        <v>17</v>
      </c>
      <c r="M7212">
        <v>0</v>
      </c>
      <c r="N7212">
        <v>0</v>
      </c>
      <c r="O7212">
        <v>0</v>
      </c>
      <c r="P7212">
        <v>0</v>
      </c>
      <c r="Q7212">
        <v>0</v>
      </c>
      <c r="R7212" t="s">
        <v>17207</v>
      </c>
    </row>
    <row r="7213" spans="1:19">
      <c r="A7213" t="s">
        <v>17208</v>
      </c>
      <c r="B7213" t="s">
        <v>210</v>
      </c>
      <c r="C7213" t="s">
        <v>60</v>
      </c>
      <c r="D7213" t="s">
        <v>54</v>
      </c>
      <c r="E7213">
        <v>372.91</v>
      </c>
      <c r="F7213" t="s">
        <v>23</v>
      </c>
      <c r="G7213" t="s">
        <v>24</v>
      </c>
      <c r="H7213">
        <v>13.35</v>
      </c>
      <c r="I7213">
        <v>0</v>
      </c>
      <c r="J7213" t="s">
        <v>25</v>
      </c>
      <c r="K7213">
        <v>469029</v>
      </c>
      <c r="L7213">
        <v>12</v>
      </c>
      <c r="M7213">
        <v>0</v>
      </c>
      <c r="N7213">
        <v>0</v>
      </c>
      <c r="O7213">
        <v>0</v>
      </c>
      <c r="P7213">
        <v>0</v>
      </c>
      <c r="Q7213">
        <v>0</v>
      </c>
      <c r="R7213" t="s">
        <v>17209</v>
      </c>
    </row>
    <row r="7214" spans="1:19">
      <c r="A7214" t="s">
        <v>17210</v>
      </c>
      <c r="B7214" t="s">
        <v>3887</v>
      </c>
      <c r="C7214" t="s">
        <v>121</v>
      </c>
      <c r="D7214" t="s">
        <v>30</v>
      </c>
      <c r="E7214">
        <v>939.45</v>
      </c>
      <c r="F7214" t="s">
        <v>55</v>
      </c>
      <c r="G7214" t="s">
        <v>40</v>
      </c>
      <c r="H7214">
        <v>10.49</v>
      </c>
      <c r="I7214">
        <v>0</v>
      </c>
      <c r="J7214" t="s">
        <v>31</v>
      </c>
      <c r="K7214">
        <v>425451</v>
      </c>
      <c r="L7214">
        <v>21</v>
      </c>
      <c r="M7214">
        <v>0</v>
      </c>
      <c r="N7214">
        <v>0</v>
      </c>
      <c r="O7214">
        <v>0</v>
      </c>
      <c r="P7214">
        <v>0</v>
      </c>
      <c r="Q7214">
        <v>0</v>
      </c>
      <c r="R7214" t="s">
        <v>17211</v>
      </c>
    </row>
    <row r="7215" spans="1:19">
      <c r="A7215" t="s">
        <v>17212</v>
      </c>
      <c r="B7215" t="s">
        <v>850</v>
      </c>
      <c r="C7215" t="s">
        <v>121</v>
      </c>
      <c r="D7215" t="s">
        <v>70</v>
      </c>
      <c r="E7215">
        <v>323.37</v>
      </c>
      <c r="F7215" t="s">
        <v>23</v>
      </c>
      <c r="G7215" t="s">
        <v>24</v>
      </c>
      <c r="H7215">
        <v>10.63</v>
      </c>
      <c r="I7215">
        <v>0</v>
      </c>
      <c r="J7215" t="s">
        <v>144</v>
      </c>
      <c r="K7215">
        <v>491094</v>
      </c>
      <c r="L7215">
        <v>10</v>
      </c>
      <c r="M7215">
        <v>0</v>
      </c>
      <c r="N7215">
        <v>0</v>
      </c>
      <c r="O7215">
        <v>0</v>
      </c>
      <c r="P7215">
        <v>0</v>
      </c>
      <c r="Q7215">
        <v>0</v>
      </c>
      <c r="R7215" t="s">
        <v>17213</v>
      </c>
    </row>
    <row r="7216" spans="1:19">
      <c r="A7216" t="s">
        <v>17214</v>
      </c>
      <c r="B7216" t="s">
        <v>3028</v>
      </c>
      <c r="C7216" t="s">
        <v>35</v>
      </c>
      <c r="D7216" t="s">
        <v>30</v>
      </c>
      <c r="E7216">
        <v>122.24</v>
      </c>
      <c r="F7216" t="s">
        <v>23</v>
      </c>
      <c r="G7216" t="s">
        <v>24</v>
      </c>
      <c r="H7216">
        <v>0.62</v>
      </c>
      <c r="I7216">
        <v>0</v>
      </c>
      <c r="J7216" t="s">
        <v>25</v>
      </c>
      <c r="K7216">
        <v>475153</v>
      </c>
      <c r="L7216">
        <v>25</v>
      </c>
      <c r="M7216">
        <v>0</v>
      </c>
      <c r="N7216">
        <v>0</v>
      </c>
      <c r="O7216">
        <v>0</v>
      </c>
      <c r="P7216">
        <v>0</v>
      </c>
      <c r="Q7216">
        <v>0</v>
      </c>
      <c r="R7216" t="s">
        <v>17215</v>
      </c>
    </row>
    <row r="7217" spans="1:19">
      <c r="A7217" t="s">
        <v>17216</v>
      </c>
      <c r="B7217" t="s">
        <v>6950</v>
      </c>
      <c r="C7217" t="s">
        <v>29</v>
      </c>
      <c r="D7217" t="s">
        <v>54</v>
      </c>
      <c r="E7217">
        <v>989.23</v>
      </c>
      <c r="F7217" t="s">
        <v>39</v>
      </c>
      <c r="G7217" t="s">
        <v>40</v>
      </c>
      <c r="H7217">
        <v>13</v>
      </c>
      <c r="I7217">
        <v>0</v>
      </c>
      <c r="J7217" t="s">
        <v>25</v>
      </c>
      <c r="K7217">
        <v>554106</v>
      </c>
      <c r="L7217">
        <v>17</v>
      </c>
      <c r="M7217">
        <v>0</v>
      </c>
      <c r="N7217">
        <v>0</v>
      </c>
      <c r="O7217">
        <v>0</v>
      </c>
      <c r="P7217">
        <v>0</v>
      </c>
      <c r="Q7217">
        <v>0</v>
      </c>
      <c r="R7217" t="s">
        <v>17217</v>
      </c>
    </row>
    <row r="7218" spans="1:19">
      <c r="A7218" t="s">
        <v>17218</v>
      </c>
      <c r="B7218" t="s">
        <v>1786</v>
      </c>
      <c r="C7218" t="s">
        <v>121</v>
      </c>
      <c r="D7218" t="s">
        <v>70</v>
      </c>
      <c r="E7218">
        <v>117.35</v>
      </c>
      <c r="F7218" t="s">
        <v>55</v>
      </c>
      <c r="G7218" t="s">
        <v>24</v>
      </c>
      <c r="H7218">
        <v>7.45</v>
      </c>
      <c r="I7218">
        <v>0</v>
      </c>
      <c r="J7218" t="s">
        <v>25</v>
      </c>
      <c r="K7218">
        <v>465573</v>
      </c>
      <c r="L7218">
        <v>15</v>
      </c>
      <c r="M7218">
        <v>0</v>
      </c>
      <c r="N7218">
        <v>0</v>
      </c>
      <c r="O7218">
        <v>0</v>
      </c>
      <c r="P7218">
        <v>0</v>
      </c>
      <c r="Q7218">
        <v>0</v>
      </c>
      <c r="R7218" t="s">
        <v>17219</v>
      </c>
      <c r="S7218" t="s">
        <v>57</v>
      </c>
    </row>
    <row r="7219" spans="1:19">
      <c r="A7219" t="s">
        <v>17220</v>
      </c>
      <c r="B7219" t="s">
        <v>11173</v>
      </c>
      <c r="C7219" t="s">
        <v>21</v>
      </c>
      <c r="D7219" t="s">
        <v>54</v>
      </c>
      <c r="E7219">
        <v>331.39</v>
      </c>
      <c r="F7219" t="s">
        <v>23</v>
      </c>
      <c r="G7219" t="s">
        <v>24</v>
      </c>
      <c r="H7219">
        <v>12.1</v>
      </c>
      <c r="I7219">
        <v>0</v>
      </c>
      <c r="J7219" t="s">
        <v>31</v>
      </c>
      <c r="K7219">
        <v>452448</v>
      </c>
      <c r="L7219">
        <v>39</v>
      </c>
      <c r="M7219">
        <v>0</v>
      </c>
      <c r="N7219">
        <v>1</v>
      </c>
      <c r="O7219">
        <v>0</v>
      </c>
      <c r="P7219">
        <v>0</v>
      </c>
      <c r="Q7219">
        <v>0</v>
      </c>
      <c r="R7219" t="s">
        <v>17221</v>
      </c>
    </row>
    <row r="7220" spans="1:19">
      <c r="A7220" t="s">
        <v>17222</v>
      </c>
      <c r="B7220" t="s">
        <v>7123</v>
      </c>
      <c r="C7220" t="s">
        <v>35</v>
      </c>
      <c r="D7220" t="s">
        <v>22</v>
      </c>
      <c r="E7220">
        <v>217.25</v>
      </c>
      <c r="F7220" t="s">
        <v>23</v>
      </c>
      <c r="G7220" t="s">
        <v>24</v>
      </c>
      <c r="H7220">
        <v>8.75</v>
      </c>
      <c r="I7220">
        <v>0</v>
      </c>
      <c r="J7220" t="s">
        <v>31</v>
      </c>
      <c r="K7220">
        <v>550709</v>
      </c>
      <c r="L7220">
        <v>12</v>
      </c>
      <c r="M7220">
        <v>0</v>
      </c>
      <c r="N7220">
        <v>0</v>
      </c>
      <c r="O7220">
        <v>0</v>
      </c>
      <c r="P7220">
        <v>0</v>
      </c>
      <c r="Q7220">
        <v>0</v>
      </c>
      <c r="R7220" t="s">
        <v>17223</v>
      </c>
    </row>
    <row r="7221" spans="1:19">
      <c r="A7221" t="s">
        <v>17224</v>
      </c>
      <c r="B7221" t="s">
        <v>6246</v>
      </c>
      <c r="C7221" t="s">
        <v>44</v>
      </c>
      <c r="D7221" t="s">
        <v>22</v>
      </c>
      <c r="E7221">
        <v>333.63</v>
      </c>
      <c r="F7221" t="s">
        <v>23</v>
      </c>
      <c r="G7221" t="s">
        <v>24</v>
      </c>
      <c r="H7221">
        <v>6.46</v>
      </c>
      <c r="I7221">
        <v>0</v>
      </c>
      <c r="J7221" t="s">
        <v>25</v>
      </c>
      <c r="K7221">
        <v>401297</v>
      </c>
      <c r="L7221">
        <v>18</v>
      </c>
      <c r="M7221">
        <v>0</v>
      </c>
      <c r="N7221">
        <v>0</v>
      </c>
      <c r="O7221">
        <v>0</v>
      </c>
      <c r="P7221">
        <v>0</v>
      </c>
      <c r="Q7221">
        <v>0</v>
      </c>
      <c r="R7221" t="s">
        <v>17225</v>
      </c>
    </row>
    <row r="7222" spans="1:19">
      <c r="A7222" t="s">
        <v>17226</v>
      </c>
      <c r="B7222" t="s">
        <v>7887</v>
      </c>
      <c r="C7222" t="s">
        <v>44</v>
      </c>
      <c r="D7222" t="s">
        <v>30</v>
      </c>
      <c r="E7222">
        <v>70.849999999999994</v>
      </c>
      <c r="F7222" t="s">
        <v>23</v>
      </c>
      <c r="G7222" t="s">
        <v>24</v>
      </c>
      <c r="H7222">
        <v>2.5499999999999998</v>
      </c>
      <c r="I7222">
        <v>0</v>
      </c>
      <c r="J7222" t="s">
        <v>48</v>
      </c>
      <c r="K7222">
        <v>422377</v>
      </c>
      <c r="L7222">
        <v>25</v>
      </c>
      <c r="M7222">
        <v>0</v>
      </c>
      <c r="N7222">
        <v>0</v>
      </c>
      <c r="O7222">
        <v>0</v>
      </c>
      <c r="P7222">
        <v>0</v>
      </c>
      <c r="Q7222">
        <v>0</v>
      </c>
      <c r="R7222" t="s">
        <v>17227</v>
      </c>
    </row>
    <row r="7223" spans="1:19">
      <c r="A7223" t="s">
        <v>17228</v>
      </c>
      <c r="B7223" t="s">
        <v>7961</v>
      </c>
      <c r="C7223" t="s">
        <v>21</v>
      </c>
      <c r="D7223" t="s">
        <v>70</v>
      </c>
      <c r="E7223">
        <v>391.65</v>
      </c>
      <c r="F7223" t="s">
        <v>23</v>
      </c>
      <c r="G7223" t="s">
        <v>24</v>
      </c>
      <c r="H7223">
        <v>1.58</v>
      </c>
      <c r="I7223">
        <v>0</v>
      </c>
      <c r="J7223" t="s">
        <v>48</v>
      </c>
      <c r="K7223">
        <v>542395</v>
      </c>
      <c r="L7223">
        <v>19</v>
      </c>
      <c r="M7223">
        <v>0</v>
      </c>
      <c r="N7223">
        <v>0</v>
      </c>
      <c r="O7223">
        <v>0</v>
      </c>
      <c r="P7223">
        <v>0</v>
      </c>
      <c r="Q7223">
        <v>0</v>
      </c>
      <c r="R7223" t="s">
        <v>17229</v>
      </c>
    </row>
    <row r="7224" spans="1:19">
      <c r="A7224" t="s">
        <v>17230</v>
      </c>
      <c r="B7224" t="s">
        <v>9997</v>
      </c>
      <c r="C7224" t="s">
        <v>53</v>
      </c>
      <c r="D7224" t="s">
        <v>70</v>
      </c>
      <c r="E7224">
        <v>607.94000000000005</v>
      </c>
      <c r="F7224" t="s">
        <v>23</v>
      </c>
      <c r="G7224" t="s">
        <v>24</v>
      </c>
      <c r="H7224">
        <v>3.54</v>
      </c>
      <c r="I7224">
        <v>0</v>
      </c>
      <c r="J7224" t="s">
        <v>25</v>
      </c>
      <c r="K7224">
        <v>509224</v>
      </c>
      <c r="L7224">
        <v>24</v>
      </c>
      <c r="M7224">
        <v>0</v>
      </c>
      <c r="N7224">
        <v>0</v>
      </c>
      <c r="O7224">
        <v>0</v>
      </c>
      <c r="P7224">
        <v>0</v>
      </c>
      <c r="Q7224">
        <v>0</v>
      </c>
      <c r="R7224" t="s">
        <v>17231</v>
      </c>
    </row>
    <row r="7225" spans="1:19">
      <c r="A7225" t="s">
        <v>17232</v>
      </c>
      <c r="B7225" t="s">
        <v>3485</v>
      </c>
      <c r="C7225" t="s">
        <v>21</v>
      </c>
      <c r="D7225" t="s">
        <v>30</v>
      </c>
      <c r="E7225">
        <v>5000</v>
      </c>
      <c r="F7225" t="s">
        <v>23</v>
      </c>
      <c r="G7225" t="s">
        <v>24</v>
      </c>
      <c r="H7225">
        <v>7.38</v>
      </c>
      <c r="I7225">
        <v>0</v>
      </c>
      <c r="J7225" t="s">
        <v>144</v>
      </c>
      <c r="K7225">
        <v>400373</v>
      </c>
      <c r="L7225">
        <v>19</v>
      </c>
      <c r="M7225">
        <v>0</v>
      </c>
      <c r="N7225">
        <v>0</v>
      </c>
      <c r="O7225">
        <v>0</v>
      </c>
      <c r="P7225">
        <v>0</v>
      </c>
      <c r="Q7225">
        <v>0</v>
      </c>
      <c r="R7225" t="s">
        <v>17233</v>
      </c>
    </row>
    <row r="7226" spans="1:19">
      <c r="A7226" t="s">
        <v>17234</v>
      </c>
      <c r="B7226" t="s">
        <v>147</v>
      </c>
      <c r="C7226" t="s">
        <v>35</v>
      </c>
      <c r="D7226" t="s">
        <v>30</v>
      </c>
      <c r="E7226">
        <v>395</v>
      </c>
      <c r="F7226" t="s">
        <v>23</v>
      </c>
      <c r="G7226" t="s">
        <v>24</v>
      </c>
      <c r="H7226">
        <v>9.82</v>
      </c>
      <c r="I7226">
        <v>0</v>
      </c>
      <c r="J7226" t="s">
        <v>31</v>
      </c>
      <c r="K7226">
        <v>524129</v>
      </c>
      <c r="L7226">
        <v>12</v>
      </c>
      <c r="M7226">
        <v>0</v>
      </c>
      <c r="N7226">
        <v>0</v>
      </c>
      <c r="O7226">
        <v>0</v>
      </c>
      <c r="P7226">
        <v>0</v>
      </c>
      <c r="Q7226">
        <v>0</v>
      </c>
      <c r="R7226" t="s">
        <v>17235</v>
      </c>
    </row>
    <row r="7227" spans="1:19">
      <c r="A7227" t="s">
        <v>17236</v>
      </c>
      <c r="B7227" t="s">
        <v>4946</v>
      </c>
      <c r="C7227" t="s">
        <v>128</v>
      </c>
      <c r="D7227" t="s">
        <v>22</v>
      </c>
      <c r="E7227">
        <v>546.67999999999995</v>
      </c>
      <c r="F7227" t="s">
        <v>39</v>
      </c>
      <c r="G7227" t="s">
        <v>24</v>
      </c>
      <c r="H7227">
        <v>5.38</v>
      </c>
      <c r="I7227">
        <v>0</v>
      </c>
      <c r="J7227" t="s">
        <v>31</v>
      </c>
      <c r="K7227">
        <v>511225</v>
      </c>
      <c r="L7227">
        <v>42</v>
      </c>
      <c r="M7227">
        <v>0</v>
      </c>
      <c r="N7227">
        <v>0</v>
      </c>
      <c r="O7227">
        <v>1</v>
      </c>
      <c r="P7227">
        <v>0</v>
      </c>
      <c r="Q7227">
        <v>0</v>
      </c>
      <c r="R7227" t="s">
        <v>17237</v>
      </c>
      <c r="S7227" t="s">
        <v>50</v>
      </c>
    </row>
    <row r="7228" spans="1:19">
      <c r="A7228" t="s">
        <v>17238</v>
      </c>
      <c r="B7228" t="s">
        <v>5143</v>
      </c>
      <c r="C7228" t="s">
        <v>29</v>
      </c>
      <c r="D7228" t="s">
        <v>70</v>
      </c>
      <c r="E7228">
        <v>407.7</v>
      </c>
      <c r="F7228" t="s">
        <v>23</v>
      </c>
      <c r="G7228" t="s">
        <v>24</v>
      </c>
      <c r="H7228">
        <v>4.28</v>
      </c>
      <c r="I7228">
        <v>0</v>
      </c>
      <c r="J7228" t="s">
        <v>25</v>
      </c>
      <c r="K7228">
        <v>441243</v>
      </c>
      <c r="L7228">
        <v>16</v>
      </c>
      <c r="M7228">
        <v>0</v>
      </c>
      <c r="N7228">
        <v>0</v>
      </c>
      <c r="O7228">
        <v>0</v>
      </c>
      <c r="P7228">
        <v>0</v>
      </c>
      <c r="Q7228">
        <v>0</v>
      </c>
      <c r="R7228" t="s">
        <v>17239</v>
      </c>
    </row>
    <row r="7229" spans="1:19">
      <c r="A7229" t="s">
        <v>17240</v>
      </c>
      <c r="B7229" t="s">
        <v>17241</v>
      </c>
      <c r="C7229" t="s">
        <v>111</v>
      </c>
      <c r="D7229" t="s">
        <v>54</v>
      </c>
      <c r="E7229">
        <v>364.62</v>
      </c>
      <c r="F7229" t="s">
        <v>39</v>
      </c>
      <c r="G7229" t="s">
        <v>40</v>
      </c>
      <c r="H7229">
        <v>17.309999999999999</v>
      </c>
      <c r="I7229">
        <v>0</v>
      </c>
      <c r="J7229" t="s">
        <v>31</v>
      </c>
      <c r="K7229">
        <v>552570</v>
      </c>
      <c r="L7229">
        <v>25</v>
      </c>
      <c r="M7229">
        <v>0</v>
      </c>
      <c r="N7229">
        <v>0</v>
      </c>
      <c r="O7229">
        <v>0</v>
      </c>
      <c r="P7229">
        <v>0</v>
      </c>
      <c r="Q7229">
        <v>0</v>
      </c>
      <c r="R7229" t="s">
        <v>17242</v>
      </c>
    </row>
    <row r="7230" spans="1:19">
      <c r="A7230" t="s">
        <v>17243</v>
      </c>
      <c r="B7230" t="s">
        <v>9824</v>
      </c>
      <c r="C7230" t="s">
        <v>21</v>
      </c>
      <c r="D7230" t="s">
        <v>22</v>
      </c>
      <c r="E7230">
        <v>182.2</v>
      </c>
      <c r="F7230" t="s">
        <v>23</v>
      </c>
      <c r="G7230" t="s">
        <v>24</v>
      </c>
      <c r="H7230">
        <v>1.95</v>
      </c>
      <c r="I7230">
        <v>0</v>
      </c>
      <c r="J7230" t="s">
        <v>48</v>
      </c>
      <c r="K7230">
        <v>480389</v>
      </c>
      <c r="L7230">
        <v>43</v>
      </c>
      <c r="M7230">
        <v>0</v>
      </c>
      <c r="N7230">
        <v>0</v>
      </c>
      <c r="O7230">
        <v>1</v>
      </c>
      <c r="P7230">
        <v>0</v>
      </c>
      <c r="Q7230">
        <v>0</v>
      </c>
      <c r="R7230" t="s">
        <v>17244</v>
      </c>
    </row>
    <row r="7231" spans="1:19">
      <c r="A7231" t="s">
        <v>17245</v>
      </c>
      <c r="B7231" t="s">
        <v>626</v>
      </c>
      <c r="C7231" t="s">
        <v>29</v>
      </c>
      <c r="D7231" t="s">
        <v>70</v>
      </c>
      <c r="E7231">
        <v>830.33</v>
      </c>
      <c r="F7231" t="s">
        <v>23</v>
      </c>
      <c r="G7231" t="s">
        <v>24</v>
      </c>
      <c r="H7231">
        <v>4.83</v>
      </c>
      <c r="I7231">
        <v>0</v>
      </c>
      <c r="J7231" t="s">
        <v>48</v>
      </c>
      <c r="K7231">
        <v>505093</v>
      </c>
      <c r="L7231">
        <v>40</v>
      </c>
      <c r="M7231">
        <v>0</v>
      </c>
      <c r="N7231">
        <v>0</v>
      </c>
      <c r="O7231">
        <v>0</v>
      </c>
      <c r="P7231">
        <v>1</v>
      </c>
      <c r="Q7231">
        <v>0</v>
      </c>
      <c r="R7231" t="s">
        <v>17246</v>
      </c>
    </row>
    <row r="7232" spans="1:19">
      <c r="A7232" t="s">
        <v>17247</v>
      </c>
      <c r="B7232" t="s">
        <v>11511</v>
      </c>
      <c r="C7232" t="s">
        <v>35</v>
      </c>
      <c r="D7232" t="s">
        <v>22</v>
      </c>
      <c r="E7232">
        <v>195.05</v>
      </c>
      <c r="F7232" t="s">
        <v>55</v>
      </c>
      <c r="G7232" t="s">
        <v>40</v>
      </c>
      <c r="H7232">
        <v>9.59</v>
      </c>
      <c r="I7232">
        <v>0</v>
      </c>
      <c r="J7232" t="s">
        <v>48</v>
      </c>
      <c r="K7232">
        <v>515773</v>
      </c>
      <c r="L7232">
        <v>48</v>
      </c>
      <c r="M7232">
        <v>0</v>
      </c>
      <c r="N7232">
        <v>0</v>
      </c>
      <c r="O7232">
        <v>1</v>
      </c>
      <c r="P7232">
        <v>0</v>
      </c>
      <c r="Q7232">
        <v>0</v>
      </c>
      <c r="R7232" t="s">
        <v>17248</v>
      </c>
    </row>
    <row r="7233" spans="1:19">
      <c r="A7233" t="s">
        <v>17249</v>
      </c>
      <c r="B7233" t="s">
        <v>6433</v>
      </c>
      <c r="C7233" t="s">
        <v>35</v>
      </c>
      <c r="D7233" t="s">
        <v>30</v>
      </c>
      <c r="E7233">
        <v>236.39</v>
      </c>
      <c r="F7233" t="s">
        <v>55</v>
      </c>
      <c r="G7233" t="s">
        <v>24</v>
      </c>
      <c r="H7233">
        <v>9.77</v>
      </c>
      <c r="I7233">
        <v>0</v>
      </c>
      <c r="J7233" t="s">
        <v>31</v>
      </c>
      <c r="K7233">
        <v>436498</v>
      </c>
      <c r="L7233">
        <v>50</v>
      </c>
      <c r="M7233">
        <v>0</v>
      </c>
      <c r="N7233">
        <v>0</v>
      </c>
      <c r="O7233">
        <v>1</v>
      </c>
      <c r="P7233">
        <v>0</v>
      </c>
      <c r="Q7233">
        <v>0</v>
      </c>
      <c r="R7233" t="s">
        <v>17250</v>
      </c>
      <c r="S7233" t="s">
        <v>57</v>
      </c>
    </row>
    <row r="7234" spans="1:19">
      <c r="A7234" t="s">
        <v>17251</v>
      </c>
      <c r="B7234" t="s">
        <v>6022</v>
      </c>
      <c r="C7234" t="s">
        <v>35</v>
      </c>
      <c r="D7234" t="s">
        <v>54</v>
      </c>
      <c r="E7234">
        <v>189.13</v>
      </c>
      <c r="F7234" t="s">
        <v>39</v>
      </c>
      <c r="G7234" t="s">
        <v>40</v>
      </c>
      <c r="H7234">
        <v>8.14</v>
      </c>
      <c r="I7234">
        <v>0</v>
      </c>
      <c r="J7234" t="s">
        <v>48</v>
      </c>
      <c r="K7234">
        <v>487950</v>
      </c>
      <c r="L7234">
        <v>18</v>
      </c>
      <c r="M7234">
        <v>0</v>
      </c>
      <c r="N7234">
        <v>0</v>
      </c>
      <c r="O7234">
        <v>0</v>
      </c>
      <c r="P7234">
        <v>0</v>
      </c>
      <c r="Q7234">
        <v>0</v>
      </c>
      <c r="R7234" t="s">
        <v>17252</v>
      </c>
    </row>
    <row r="7235" spans="1:19">
      <c r="A7235" t="s">
        <v>17253</v>
      </c>
      <c r="B7235" t="s">
        <v>720</v>
      </c>
      <c r="C7235" t="s">
        <v>29</v>
      </c>
      <c r="D7235" t="s">
        <v>70</v>
      </c>
      <c r="E7235">
        <v>1478.73</v>
      </c>
      <c r="F7235" t="s">
        <v>55</v>
      </c>
      <c r="G7235" t="s">
        <v>40</v>
      </c>
      <c r="H7235">
        <v>10.029999999999999</v>
      </c>
      <c r="I7235">
        <v>0</v>
      </c>
      <c r="J7235" t="s">
        <v>48</v>
      </c>
      <c r="K7235">
        <v>552777</v>
      </c>
      <c r="L7235">
        <v>49</v>
      </c>
      <c r="M7235">
        <v>0</v>
      </c>
      <c r="N7235">
        <v>1</v>
      </c>
      <c r="O7235">
        <v>0</v>
      </c>
      <c r="P7235">
        <v>0</v>
      </c>
      <c r="Q7235">
        <v>0</v>
      </c>
      <c r="R7235" t="s">
        <v>17254</v>
      </c>
    </row>
    <row r="7236" spans="1:19">
      <c r="A7236" t="s">
        <v>17255</v>
      </c>
      <c r="B7236" t="s">
        <v>6441</v>
      </c>
      <c r="C7236" t="s">
        <v>21</v>
      </c>
      <c r="D7236" t="s">
        <v>22</v>
      </c>
      <c r="E7236">
        <v>473.69</v>
      </c>
      <c r="F7236" t="s">
        <v>23</v>
      </c>
      <c r="G7236" t="s">
        <v>24</v>
      </c>
      <c r="H7236">
        <v>10.31</v>
      </c>
      <c r="I7236">
        <v>0</v>
      </c>
      <c r="J7236" t="s">
        <v>25</v>
      </c>
      <c r="K7236">
        <v>481354</v>
      </c>
      <c r="L7236">
        <v>21</v>
      </c>
      <c r="M7236">
        <v>0</v>
      </c>
      <c r="N7236">
        <v>0</v>
      </c>
      <c r="O7236">
        <v>0</v>
      </c>
      <c r="P7236">
        <v>0</v>
      </c>
      <c r="Q7236">
        <v>0</v>
      </c>
      <c r="R7236" t="s">
        <v>17256</v>
      </c>
    </row>
    <row r="7237" spans="1:19">
      <c r="A7237" t="s">
        <v>17257</v>
      </c>
      <c r="B7237" t="s">
        <v>6512</v>
      </c>
      <c r="C7237" t="s">
        <v>44</v>
      </c>
      <c r="D7237" t="s">
        <v>22</v>
      </c>
      <c r="E7237">
        <v>486.16</v>
      </c>
      <c r="F7237" t="s">
        <v>55</v>
      </c>
      <c r="G7237" t="s">
        <v>24</v>
      </c>
      <c r="H7237">
        <v>10.78</v>
      </c>
      <c r="I7237">
        <v>0</v>
      </c>
      <c r="J7237" t="s">
        <v>31</v>
      </c>
      <c r="K7237">
        <v>538681</v>
      </c>
      <c r="L7237">
        <v>47</v>
      </c>
      <c r="M7237">
        <v>0</v>
      </c>
      <c r="N7237">
        <v>0</v>
      </c>
      <c r="O7237">
        <v>1</v>
      </c>
      <c r="P7237">
        <v>0</v>
      </c>
      <c r="Q7237">
        <v>0</v>
      </c>
      <c r="R7237" t="s">
        <v>17258</v>
      </c>
      <c r="S7237" t="s">
        <v>57</v>
      </c>
    </row>
    <row r="7238" spans="1:19">
      <c r="A7238" t="s">
        <v>17259</v>
      </c>
      <c r="B7238" t="s">
        <v>953</v>
      </c>
      <c r="C7238" t="s">
        <v>35</v>
      </c>
      <c r="D7238" t="s">
        <v>30</v>
      </c>
      <c r="E7238">
        <v>512.05999999999995</v>
      </c>
      <c r="F7238" t="s">
        <v>23</v>
      </c>
      <c r="G7238" t="s">
        <v>24</v>
      </c>
      <c r="H7238">
        <v>3.19</v>
      </c>
      <c r="I7238">
        <v>0</v>
      </c>
      <c r="J7238" t="s">
        <v>31</v>
      </c>
      <c r="K7238">
        <v>510765</v>
      </c>
      <c r="L7238">
        <v>35</v>
      </c>
      <c r="M7238">
        <v>0</v>
      </c>
      <c r="N7238">
        <v>1</v>
      </c>
      <c r="O7238">
        <v>0</v>
      </c>
      <c r="P7238">
        <v>0</v>
      </c>
      <c r="Q7238">
        <v>0</v>
      </c>
      <c r="R7238" t="s">
        <v>17260</v>
      </c>
    </row>
    <row r="7239" spans="1:19">
      <c r="A7239" t="s">
        <v>17261</v>
      </c>
      <c r="B7239" t="s">
        <v>9245</v>
      </c>
      <c r="C7239" t="s">
        <v>29</v>
      </c>
      <c r="D7239" t="s">
        <v>22</v>
      </c>
      <c r="E7239">
        <v>130.78</v>
      </c>
      <c r="F7239" t="s">
        <v>23</v>
      </c>
      <c r="G7239" t="s">
        <v>24</v>
      </c>
      <c r="H7239">
        <v>5.88</v>
      </c>
      <c r="I7239">
        <v>0</v>
      </c>
      <c r="J7239" t="s">
        <v>48</v>
      </c>
      <c r="K7239">
        <v>441367</v>
      </c>
      <c r="L7239">
        <v>10</v>
      </c>
      <c r="M7239">
        <v>0</v>
      </c>
      <c r="N7239">
        <v>0</v>
      </c>
      <c r="O7239">
        <v>0</v>
      </c>
      <c r="P7239">
        <v>0</v>
      </c>
      <c r="Q7239">
        <v>0</v>
      </c>
      <c r="R7239" t="s">
        <v>17262</v>
      </c>
    </row>
    <row r="7240" spans="1:19">
      <c r="A7240" t="s">
        <v>17263</v>
      </c>
      <c r="B7240" t="s">
        <v>4338</v>
      </c>
      <c r="C7240" t="s">
        <v>35</v>
      </c>
      <c r="D7240" t="s">
        <v>70</v>
      </c>
      <c r="E7240">
        <v>115.23</v>
      </c>
      <c r="F7240" t="s">
        <v>39</v>
      </c>
      <c r="G7240" t="s">
        <v>40</v>
      </c>
      <c r="H7240">
        <v>7.81</v>
      </c>
      <c r="I7240">
        <v>0</v>
      </c>
      <c r="J7240" t="s">
        <v>25</v>
      </c>
      <c r="K7240">
        <v>518628</v>
      </c>
      <c r="L7240">
        <v>55</v>
      </c>
      <c r="M7240">
        <v>0</v>
      </c>
      <c r="N7240">
        <v>0</v>
      </c>
      <c r="O7240">
        <v>1</v>
      </c>
      <c r="P7240">
        <v>0</v>
      </c>
      <c r="Q7240">
        <v>0</v>
      </c>
      <c r="R7240" t="s">
        <v>17264</v>
      </c>
    </row>
    <row r="7241" spans="1:19">
      <c r="A7241" t="s">
        <v>17265</v>
      </c>
      <c r="B7241" t="s">
        <v>4570</v>
      </c>
      <c r="C7241" t="s">
        <v>35</v>
      </c>
      <c r="D7241" t="s">
        <v>70</v>
      </c>
      <c r="E7241">
        <v>429.99</v>
      </c>
      <c r="F7241" t="s">
        <v>55</v>
      </c>
      <c r="G7241" t="s">
        <v>24</v>
      </c>
      <c r="H7241">
        <v>1.53</v>
      </c>
      <c r="I7241">
        <v>0</v>
      </c>
      <c r="J7241" t="s">
        <v>144</v>
      </c>
      <c r="K7241">
        <v>524406</v>
      </c>
      <c r="L7241">
        <v>11</v>
      </c>
      <c r="M7241">
        <v>0</v>
      </c>
      <c r="N7241">
        <v>0</v>
      </c>
      <c r="O7241">
        <v>0</v>
      </c>
      <c r="P7241">
        <v>0</v>
      </c>
      <c r="Q7241">
        <v>0</v>
      </c>
      <c r="R7241" t="s">
        <v>17266</v>
      </c>
      <c r="S7241" t="s">
        <v>57</v>
      </c>
    </row>
    <row r="7242" spans="1:19">
      <c r="A7242" t="s">
        <v>17267</v>
      </c>
      <c r="B7242" t="s">
        <v>516</v>
      </c>
      <c r="C7242" t="s">
        <v>44</v>
      </c>
      <c r="D7242" t="s">
        <v>70</v>
      </c>
      <c r="E7242">
        <v>467.27</v>
      </c>
      <c r="F7242" t="s">
        <v>23</v>
      </c>
      <c r="G7242" t="s">
        <v>24</v>
      </c>
      <c r="H7242">
        <v>6.81</v>
      </c>
      <c r="I7242">
        <v>0</v>
      </c>
      <c r="J7242" t="s">
        <v>31</v>
      </c>
      <c r="K7242">
        <v>533869</v>
      </c>
      <c r="L7242">
        <v>13</v>
      </c>
      <c r="M7242">
        <v>0</v>
      </c>
      <c r="N7242">
        <v>0</v>
      </c>
      <c r="O7242">
        <v>0</v>
      </c>
      <c r="P7242">
        <v>0</v>
      </c>
      <c r="Q7242">
        <v>0</v>
      </c>
      <c r="R7242" t="s">
        <v>17268</v>
      </c>
    </row>
    <row r="7243" spans="1:19">
      <c r="A7243" t="s">
        <v>17269</v>
      </c>
      <c r="B7243" t="s">
        <v>17270</v>
      </c>
      <c r="C7243" t="s">
        <v>60</v>
      </c>
      <c r="D7243" t="s">
        <v>70</v>
      </c>
      <c r="E7243">
        <v>1278.6400000000001</v>
      </c>
      <c r="F7243" t="s">
        <v>39</v>
      </c>
      <c r="G7243" t="s">
        <v>40</v>
      </c>
      <c r="H7243">
        <v>2.15</v>
      </c>
      <c r="I7243">
        <v>0</v>
      </c>
      <c r="J7243" t="s">
        <v>25</v>
      </c>
      <c r="K7243">
        <v>419514</v>
      </c>
      <c r="L7243">
        <v>17</v>
      </c>
      <c r="M7243">
        <v>0</v>
      </c>
      <c r="N7243">
        <v>0</v>
      </c>
      <c r="O7243">
        <v>0</v>
      </c>
      <c r="P7243">
        <v>0</v>
      </c>
      <c r="Q7243">
        <v>0</v>
      </c>
      <c r="R7243" t="s">
        <v>17271</v>
      </c>
    </row>
    <row r="7244" spans="1:19">
      <c r="A7244" t="s">
        <v>17272</v>
      </c>
      <c r="B7244" t="s">
        <v>15223</v>
      </c>
      <c r="C7244" t="s">
        <v>95</v>
      </c>
      <c r="D7244" t="s">
        <v>30</v>
      </c>
      <c r="E7244">
        <v>235.19</v>
      </c>
      <c r="F7244" t="s">
        <v>39</v>
      </c>
      <c r="G7244" t="s">
        <v>40</v>
      </c>
      <c r="H7244">
        <v>5.93</v>
      </c>
      <c r="I7244">
        <v>0</v>
      </c>
      <c r="J7244" t="s">
        <v>48</v>
      </c>
      <c r="K7244">
        <v>475119</v>
      </c>
      <c r="L7244">
        <v>15</v>
      </c>
      <c r="M7244">
        <v>0</v>
      </c>
      <c r="N7244">
        <v>0</v>
      </c>
      <c r="O7244">
        <v>0</v>
      </c>
      <c r="P7244">
        <v>0</v>
      </c>
      <c r="Q7244">
        <v>0</v>
      </c>
      <c r="R7244" t="s">
        <v>17273</v>
      </c>
    </row>
    <row r="7245" spans="1:19">
      <c r="A7245" t="s">
        <v>17274</v>
      </c>
      <c r="B7245" t="s">
        <v>968</v>
      </c>
      <c r="C7245" t="s">
        <v>44</v>
      </c>
      <c r="D7245" t="s">
        <v>22</v>
      </c>
      <c r="E7245">
        <v>336.16</v>
      </c>
      <c r="F7245" t="s">
        <v>23</v>
      </c>
      <c r="G7245" t="s">
        <v>24</v>
      </c>
      <c r="H7245">
        <v>9.66</v>
      </c>
      <c r="I7245">
        <v>0</v>
      </c>
      <c r="J7245" t="s">
        <v>25</v>
      </c>
      <c r="K7245">
        <v>475205</v>
      </c>
      <c r="L7245">
        <v>14</v>
      </c>
      <c r="M7245">
        <v>0</v>
      </c>
      <c r="N7245">
        <v>0</v>
      </c>
      <c r="O7245">
        <v>0</v>
      </c>
      <c r="P7245">
        <v>0</v>
      </c>
      <c r="Q7245">
        <v>0</v>
      </c>
      <c r="R7245" t="s">
        <v>17275</v>
      </c>
    </row>
    <row r="7246" spans="1:19">
      <c r="A7246" t="s">
        <v>17276</v>
      </c>
      <c r="B7246" t="s">
        <v>14104</v>
      </c>
      <c r="C7246" t="s">
        <v>29</v>
      </c>
      <c r="D7246" t="s">
        <v>30</v>
      </c>
      <c r="E7246">
        <v>423.26</v>
      </c>
      <c r="F7246" t="s">
        <v>23</v>
      </c>
      <c r="G7246" t="s">
        <v>24</v>
      </c>
      <c r="H7246">
        <v>7.13</v>
      </c>
      <c r="I7246">
        <v>0</v>
      </c>
      <c r="J7246" t="s">
        <v>31</v>
      </c>
      <c r="K7246">
        <v>426318</v>
      </c>
      <c r="L7246">
        <v>17</v>
      </c>
      <c r="M7246">
        <v>0</v>
      </c>
      <c r="N7246">
        <v>0</v>
      </c>
      <c r="O7246">
        <v>0</v>
      </c>
      <c r="P7246">
        <v>0</v>
      </c>
      <c r="Q7246">
        <v>0</v>
      </c>
      <c r="R7246" t="s">
        <v>17277</v>
      </c>
    </row>
    <row r="7247" spans="1:19">
      <c r="A7247" t="s">
        <v>17278</v>
      </c>
      <c r="B7247" t="s">
        <v>3813</v>
      </c>
      <c r="C7247" t="s">
        <v>29</v>
      </c>
      <c r="D7247" t="s">
        <v>70</v>
      </c>
      <c r="E7247">
        <v>130.4</v>
      </c>
      <c r="F7247" t="s">
        <v>55</v>
      </c>
      <c r="G7247" t="s">
        <v>40</v>
      </c>
      <c r="H7247">
        <v>3.09</v>
      </c>
      <c r="I7247">
        <v>0</v>
      </c>
      <c r="J7247" t="s">
        <v>48</v>
      </c>
      <c r="K7247">
        <v>531821</v>
      </c>
      <c r="L7247">
        <v>15</v>
      </c>
      <c r="M7247">
        <v>0</v>
      </c>
      <c r="N7247">
        <v>0</v>
      </c>
      <c r="O7247">
        <v>0</v>
      </c>
      <c r="P7247">
        <v>0</v>
      </c>
      <c r="Q7247">
        <v>0</v>
      </c>
      <c r="R7247" t="s">
        <v>17279</v>
      </c>
    </row>
    <row r="7248" spans="1:19">
      <c r="A7248" t="s">
        <v>17280</v>
      </c>
      <c r="B7248" t="s">
        <v>5391</v>
      </c>
      <c r="C7248" t="s">
        <v>44</v>
      </c>
      <c r="D7248" t="s">
        <v>54</v>
      </c>
      <c r="E7248">
        <v>415.8</v>
      </c>
      <c r="F7248" t="s">
        <v>55</v>
      </c>
      <c r="G7248" t="s">
        <v>24</v>
      </c>
      <c r="H7248">
        <v>8.36</v>
      </c>
      <c r="I7248">
        <v>0</v>
      </c>
      <c r="J7248" t="s">
        <v>25</v>
      </c>
      <c r="K7248">
        <v>519600</v>
      </c>
      <c r="L7248">
        <v>39</v>
      </c>
      <c r="M7248">
        <v>0</v>
      </c>
      <c r="N7248">
        <v>0</v>
      </c>
      <c r="O7248">
        <v>0</v>
      </c>
      <c r="P7248">
        <v>1</v>
      </c>
      <c r="Q7248">
        <v>0</v>
      </c>
      <c r="R7248" t="s">
        <v>17281</v>
      </c>
      <c r="S7248" t="s">
        <v>57</v>
      </c>
    </row>
    <row r="7249" spans="1:18">
      <c r="A7249" t="s">
        <v>17282</v>
      </c>
      <c r="B7249" t="s">
        <v>8438</v>
      </c>
      <c r="C7249" t="s">
        <v>21</v>
      </c>
      <c r="D7249" t="s">
        <v>54</v>
      </c>
      <c r="E7249">
        <v>148.72</v>
      </c>
      <c r="F7249" t="s">
        <v>39</v>
      </c>
      <c r="G7249" t="s">
        <v>40</v>
      </c>
      <c r="H7249">
        <v>14.06</v>
      </c>
      <c r="I7249">
        <v>0</v>
      </c>
      <c r="J7249" t="s">
        <v>48</v>
      </c>
      <c r="K7249">
        <v>450974</v>
      </c>
      <c r="L7249">
        <v>25</v>
      </c>
      <c r="M7249">
        <v>0</v>
      </c>
      <c r="N7249">
        <v>0</v>
      </c>
      <c r="O7249">
        <v>0</v>
      </c>
      <c r="P7249">
        <v>0</v>
      </c>
      <c r="Q7249">
        <v>0</v>
      </c>
      <c r="R7249" t="s">
        <v>17283</v>
      </c>
    </row>
    <row r="7250" spans="1:18">
      <c r="A7250" t="s">
        <v>17284</v>
      </c>
      <c r="B7250" t="s">
        <v>15428</v>
      </c>
      <c r="C7250" t="s">
        <v>35</v>
      </c>
      <c r="D7250" t="s">
        <v>22</v>
      </c>
      <c r="E7250">
        <v>254.47</v>
      </c>
      <c r="F7250" t="s">
        <v>23</v>
      </c>
      <c r="G7250" t="s">
        <v>24</v>
      </c>
      <c r="H7250">
        <v>3.18</v>
      </c>
      <c r="I7250">
        <v>0</v>
      </c>
      <c r="J7250" t="s">
        <v>48</v>
      </c>
      <c r="K7250">
        <v>524488</v>
      </c>
      <c r="L7250">
        <v>11</v>
      </c>
      <c r="M7250">
        <v>0</v>
      </c>
      <c r="N7250">
        <v>0</v>
      </c>
      <c r="O7250">
        <v>0</v>
      </c>
      <c r="P7250">
        <v>0</v>
      </c>
      <c r="Q7250">
        <v>0</v>
      </c>
      <c r="R7250" t="s">
        <v>17285</v>
      </c>
    </row>
    <row r="7251" spans="1:18">
      <c r="A7251" t="s">
        <v>17286</v>
      </c>
      <c r="B7251" t="s">
        <v>13417</v>
      </c>
      <c r="C7251" t="s">
        <v>29</v>
      </c>
      <c r="D7251" t="s">
        <v>30</v>
      </c>
      <c r="E7251">
        <v>180.61</v>
      </c>
      <c r="F7251" t="s">
        <v>55</v>
      </c>
      <c r="G7251" t="s">
        <v>40</v>
      </c>
      <c r="H7251">
        <v>4.51</v>
      </c>
      <c r="I7251">
        <v>0</v>
      </c>
      <c r="J7251" t="s">
        <v>25</v>
      </c>
      <c r="K7251">
        <v>546012</v>
      </c>
      <c r="L7251">
        <v>22</v>
      </c>
      <c r="M7251">
        <v>0</v>
      </c>
      <c r="N7251">
        <v>0</v>
      </c>
      <c r="O7251">
        <v>0</v>
      </c>
      <c r="P7251">
        <v>0</v>
      </c>
      <c r="Q7251">
        <v>0</v>
      </c>
      <c r="R7251" t="s">
        <v>17287</v>
      </c>
    </row>
    <row r="7252" spans="1:18">
      <c r="A7252" t="s">
        <v>17288</v>
      </c>
      <c r="B7252" t="s">
        <v>12557</v>
      </c>
      <c r="C7252" t="s">
        <v>29</v>
      </c>
      <c r="D7252" t="s">
        <v>30</v>
      </c>
      <c r="E7252">
        <v>693.38</v>
      </c>
      <c r="F7252" t="s">
        <v>55</v>
      </c>
      <c r="G7252" t="s">
        <v>40</v>
      </c>
      <c r="H7252">
        <v>3.34</v>
      </c>
      <c r="I7252">
        <v>0</v>
      </c>
      <c r="J7252" t="s">
        <v>31</v>
      </c>
      <c r="K7252">
        <v>559646</v>
      </c>
      <c r="L7252">
        <v>13</v>
      </c>
      <c r="M7252">
        <v>0</v>
      </c>
      <c r="N7252">
        <v>0</v>
      </c>
      <c r="O7252">
        <v>0</v>
      </c>
      <c r="P7252">
        <v>0</v>
      </c>
      <c r="Q7252">
        <v>0</v>
      </c>
      <c r="R7252" t="s">
        <v>17289</v>
      </c>
    </row>
    <row r="7253" spans="1:18">
      <c r="A7253" t="s">
        <v>17290</v>
      </c>
      <c r="B7253" t="s">
        <v>1717</v>
      </c>
      <c r="C7253" t="s">
        <v>121</v>
      </c>
      <c r="D7253" t="s">
        <v>54</v>
      </c>
      <c r="E7253">
        <v>1233.4000000000001</v>
      </c>
      <c r="F7253" t="s">
        <v>39</v>
      </c>
      <c r="G7253" t="s">
        <v>40</v>
      </c>
      <c r="H7253">
        <v>18</v>
      </c>
      <c r="I7253">
        <v>0</v>
      </c>
      <c r="J7253" t="s">
        <v>31</v>
      </c>
      <c r="K7253">
        <v>515759</v>
      </c>
      <c r="L7253">
        <v>14</v>
      </c>
      <c r="M7253">
        <v>0</v>
      </c>
      <c r="N7253">
        <v>0</v>
      </c>
      <c r="O7253">
        <v>0</v>
      </c>
      <c r="P7253">
        <v>0</v>
      </c>
      <c r="Q7253">
        <v>0</v>
      </c>
      <c r="R7253" t="s">
        <v>17291</v>
      </c>
    </row>
    <row r="7254" spans="1:18">
      <c r="A7254" t="s">
        <v>17292</v>
      </c>
      <c r="B7254" t="s">
        <v>17293</v>
      </c>
      <c r="C7254" t="s">
        <v>21</v>
      </c>
      <c r="D7254" t="s">
        <v>54</v>
      </c>
      <c r="E7254">
        <v>470.49</v>
      </c>
      <c r="F7254" t="s">
        <v>55</v>
      </c>
      <c r="G7254" t="s">
        <v>40</v>
      </c>
      <c r="H7254">
        <v>12.37</v>
      </c>
      <c r="I7254">
        <v>0</v>
      </c>
      <c r="J7254" t="s">
        <v>144</v>
      </c>
      <c r="K7254">
        <v>476137</v>
      </c>
      <c r="L7254">
        <v>57</v>
      </c>
      <c r="M7254">
        <v>1</v>
      </c>
      <c r="N7254">
        <v>0</v>
      </c>
      <c r="O7254">
        <v>0</v>
      </c>
      <c r="P7254">
        <v>0</v>
      </c>
      <c r="Q7254">
        <v>1</v>
      </c>
      <c r="R7254" t="s">
        <v>17294</v>
      </c>
    </row>
    <row r="7255" spans="1:18">
      <c r="A7255" t="s">
        <v>17295</v>
      </c>
      <c r="B7255" t="s">
        <v>2864</v>
      </c>
      <c r="C7255" t="s">
        <v>44</v>
      </c>
      <c r="D7255" t="s">
        <v>54</v>
      </c>
      <c r="E7255">
        <v>325.51</v>
      </c>
      <c r="F7255" t="s">
        <v>23</v>
      </c>
      <c r="G7255" t="s">
        <v>24</v>
      </c>
      <c r="H7255">
        <v>11.62</v>
      </c>
      <c r="I7255">
        <v>0</v>
      </c>
      <c r="J7255" t="s">
        <v>25</v>
      </c>
      <c r="K7255">
        <v>412329</v>
      </c>
      <c r="L7255">
        <v>12</v>
      </c>
      <c r="M7255">
        <v>0</v>
      </c>
      <c r="N7255">
        <v>0</v>
      </c>
      <c r="O7255">
        <v>0</v>
      </c>
      <c r="P7255">
        <v>0</v>
      </c>
      <c r="Q7255">
        <v>0</v>
      </c>
      <c r="R7255" t="s">
        <v>17296</v>
      </c>
    </row>
    <row r="7256" spans="1:18">
      <c r="A7256" t="s">
        <v>17297</v>
      </c>
      <c r="B7256" t="s">
        <v>4000</v>
      </c>
      <c r="C7256" t="s">
        <v>121</v>
      </c>
      <c r="D7256" t="s">
        <v>70</v>
      </c>
      <c r="E7256">
        <v>1968.18</v>
      </c>
      <c r="F7256" t="s">
        <v>23</v>
      </c>
      <c r="G7256" t="s">
        <v>24</v>
      </c>
      <c r="H7256">
        <v>1.1000000000000001</v>
      </c>
      <c r="I7256">
        <v>0</v>
      </c>
      <c r="J7256" t="s">
        <v>48</v>
      </c>
      <c r="K7256">
        <v>530716</v>
      </c>
      <c r="L7256">
        <v>30</v>
      </c>
      <c r="M7256">
        <v>0</v>
      </c>
      <c r="N7256">
        <v>0</v>
      </c>
      <c r="O7256">
        <v>0</v>
      </c>
      <c r="P7256">
        <v>1</v>
      </c>
      <c r="Q7256">
        <v>0</v>
      </c>
      <c r="R7256" t="s">
        <v>17298</v>
      </c>
    </row>
    <row r="7257" spans="1:18">
      <c r="A7257" t="s">
        <v>17299</v>
      </c>
      <c r="B7257" t="s">
        <v>12312</v>
      </c>
      <c r="C7257" t="s">
        <v>53</v>
      </c>
      <c r="D7257" t="s">
        <v>30</v>
      </c>
      <c r="E7257">
        <v>248.64</v>
      </c>
      <c r="F7257" t="s">
        <v>55</v>
      </c>
      <c r="G7257" t="s">
        <v>40</v>
      </c>
      <c r="H7257">
        <v>0.74</v>
      </c>
      <c r="I7257">
        <v>0</v>
      </c>
      <c r="J7257" t="s">
        <v>144</v>
      </c>
      <c r="K7257">
        <v>478444</v>
      </c>
      <c r="L7257">
        <v>18</v>
      </c>
      <c r="M7257">
        <v>0</v>
      </c>
      <c r="N7257">
        <v>0</v>
      </c>
      <c r="O7257">
        <v>0</v>
      </c>
      <c r="P7257">
        <v>0</v>
      </c>
      <c r="Q7257">
        <v>0</v>
      </c>
      <c r="R7257" t="s">
        <v>17300</v>
      </c>
    </row>
    <row r="7258" spans="1:18">
      <c r="A7258" t="s">
        <v>17301</v>
      </c>
      <c r="B7258" t="s">
        <v>8092</v>
      </c>
      <c r="C7258" t="s">
        <v>53</v>
      </c>
      <c r="D7258" t="s">
        <v>54</v>
      </c>
      <c r="E7258">
        <v>1021.41</v>
      </c>
      <c r="F7258" t="s">
        <v>39</v>
      </c>
      <c r="G7258" t="s">
        <v>40</v>
      </c>
      <c r="H7258">
        <v>15.89</v>
      </c>
      <c r="I7258">
        <v>0</v>
      </c>
      <c r="J7258" t="s">
        <v>31</v>
      </c>
      <c r="K7258">
        <v>421154</v>
      </c>
      <c r="L7258">
        <v>23</v>
      </c>
      <c r="M7258">
        <v>0</v>
      </c>
      <c r="N7258">
        <v>0</v>
      </c>
      <c r="O7258">
        <v>0</v>
      </c>
      <c r="P7258">
        <v>0</v>
      </c>
      <c r="Q7258">
        <v>0</v>
      </c>
      <c r="R7258" t="s">
        <v>17302</v>
      </c>
    </row>
    <row r="7259" spans="1:18">
      <c r="A7259" t="s">
        <v>17303</v>
      </c>
      <c r="B7259" t="s">
        <v>1541</v>
      </c>
      <c r="C7259" t="s">
        <v>44</v>
      </c>
      <c r="D7259" t="s">
        <v>70</v>
      </c>
      <c r="E7259">
        <v>460.72</v>
      </c>
      <c r="F7259" t="s">
        <v>23</v>
      </c>
      <c r="G7259" t="s">
        <v>24</v>
      </c>
      <c r="H7259">
        <v>1.65</v>
      </c>
      <c r="I7259">
        <v>0</v>
      </c>
      <c r="J7259" t="s">
        <v>25</v>
      </c>
      <c r="K7259">
        <v>541813</v>
      </c>
      <c r="L7259">
        <v>51</v>
      </c>
      <c r="M7259">
        <v>0</v>
      </c>
      <c r="N7259">
        <v>0</v>
      </c>
      <c r="O7259">
        <v>1</v>
      </c>
      <c r="P7259">
        <v>0</v>
      </c>
      <c r="Q7259">
        <v>0</v>
      </c>
      <c r="R7259" t="s">
        <v>17304</v>
      </c>
    </row>
    <row r="7260" spans="1:18">
      <c r="A7260" t="s">
        <v>17305</v>
      </c>
      <c r="B7260" t="s">
        <v>4602</v>
      </c>
      <c r="C7260" t="s">
        <v>60</v>
      </c>
      <c r="D7260" t="s">
        <v>70</v>
      </c>
      <c r="E7260">
        <v>515</v>
      </c>
      <c r="F7260" t="s">
        <v>23</v>
      </c>
      <c r="G7260" t="s">
        <v>24</v>
      </c>
      <c r="H7260">
        <v>10.14</v>
      </c>
      <c r="I7260">
        <v>0</v>
      </c>
      <c r="J7260" t="s">
        <v>31</v>
      </c>
      <c r="K7260">
        <v>414620</v>
      </c>
      <c r="L7260">
        <v>22</v>
      </c>
      <c r="M7260">
        <v>0</v>
      </c>
      <c r="N7260">
        <v>0</v>
      </c>
      <c r="O7260">
        <v>0</v>
      </c>
      <c r="P7260">
        <v>0</v>
      </c>
      <c r="Q7260">
        <v>0</v>
      </c>
      <c r="R7260" t="s">
        <v>17306</v>
      </c>
    </row>
    <row r="7261" spans="1:18">
      <c r="A7261" t="s">
        <v>17307</v>
      </c>
      <c r="B7261" t="s">
        <v>17308</v>
      </c>
      <c r="C7261" t="s">
        <v>21</v>
      </c>
      <c r="D7261" t="s">
        <v>54</v>
      </c>
      <c r="E7261">
        <v>1749.48</v>
      </c>
      <c r="F7261" t="s">
        <v>39</v>
      </c>
      <c r="G7261" t="s">
        <v>40</v>
      </c>
      <c r="H7261">
        <v>11.81</v>
      </c>
      <c r="I7261">
        <v>0</v>
      </c>
      <c r="J7261" t="s">
        <v>48</v>
      </c>
      <c r="K7261">
        <v>450750</v>
      </c>
      <c r="L7261">
        <v>20</v>
      </c>
      <c r="M7261">
        <v>0</v>
      </c>
      <c r="N7261">
        <v>0</v>
      </c>
      <c r="O7261">
        <v>0</v>
      </c>
      <c r="P7261">
        <v>0</v>
      </c>
      <c r="Q7261">
        <v>0</v>
      </c>
      <c r="R7261" t="s">
        <v>17309</v>
      </c>
    </row>
    <row r="7262" spans="1:18">
      <c r="A7262" t="s">
        <v>17310</v>
      </c>
      <c r="B7262" t="s">
        <v>11040</v>
      </c>
      <c r="C7262" t="s">
        <v>29</v>
      </c>
      <c r="D7262" t="s">
        <v>30</v>
      </c>
      <c r="E7262">
        <v>2895.8</v>
      </c>
      <c r="F7262" t="s">
        <v>23</v>
      </c>
      <c r="G7262" t="s">
        <v>24</v>
      </c>
      <c r="H7262">
        <v>0.74</v>
      </c>
      <c r="I7262">
        <v>0</v>
      </c>
      <c r="J7262" t="s">
        <v>48</v>
      </c>
      <c r="K7262">
        <v>474632</v>
      </c>
      <c r="L7262">
        <v>20</v>
      </c>
      <c r="M7262">
        <v>0</v>
      </c>
      <c r="N7262">
        <v>0</v>
      </c>
      <c r="O7262">
        <v>0</v>
      </c>
      <c r="P7262">
        <v>0</v>
      </c>
      <c r="Q7262">
        <v>0</v>
      </c>
      <c r="R7262" t="s">
        <v>17311</v>
      </c>
    </row>
    <row r="7263" spans="1:18">
      <c r="A7263" t="s">
        <v>17312</v>
      </c>
      <c r="B7263" t="s">
        <v>6116</v>
      </c>
      <c r="C7263" t="s">
        <v>60</v>
      </c>
      <c r="D7263" t="s">
        <v>54</v>
      </c>
      <c r="E7263">
        <v>782.64</v>
      </c>
      <c r="F7263" t="s">
        <v>23</v>
      </c>
      <c r="G7263" t="s">
        <v>24</v>
      </c>
      <c r="H7263">
        <v>14.25</v>
      </c>
      <c r="I7263">
        <v>0</v>
      </c>
      <c r="J7263" t="s">
        <v>25</v>
      </c>
      <c r="K7263">
        <v>423866</v>
      </c>
      <c r="L7263">
        <v>11</v>
      </c>
      <c r="M7263">
        <v>0</v>
      </c>
      <c r="N7263">
        <v>0</v>
      </c>
      <c r="O7263">
        <v>0</v>
      </c>
      <c r="P7263">
        <v>0</v>
      </c>
      <c r="Q7263">
        <v>0</v>
      </c>
      <c r="R7263" t="s">
        <v>17313</v>
      </c>
    </row>
    <row r="7264" spans="1:18">
      <c r="A7264" t="s">
        <v>17314</v>
      </c>
      <c r="B7264" t="s">
        <v>9007</v>
      </c>
      <c r="C7264" t="s">
        <v>121</v>
      </c>
      <c r="D7264" t="s">
        <v>70</v>
      </c>
      <c r="E7264">
        <v>1191.1600000000001</v>
      </c>
      <c r="F7264" t="s">
        <v>23</v>
      </c>
      <c r="G7264" t="s">
        <v>24</v>
      </c>
      <c r="H7264">
        <v>6.71</v>
      </c>
      <c r="I7264">
        <v>0</v>
      </c>
      <c r="J7264" t="s">
        <v>25</v>
      </c>
      <c r="K7264">
        <v>490425</v>
      </c>
      <c r="L7264">
        <v>34</v>
      </c>
      <c r="M7264">
        <v>0</v>
      </c>
      <c r="N7264">
        <v>0</v>
      </c>
      <c r="O7264">
        <v>0</v>
      </c>
      <c r="P7264">
        <v>1</v>
      </c>
      <c r="Q7264">
        <v>0</v>
      </c>
      <c r="R7264" t="s">
        <v>17315</v>
      </c>
    </row>
    <row r="7265" spans="1:19">
      <c r="A7265" t="s">
        <v>17316</v>
      </c>
      <c r="B7265" t="s">
        <v>2469</v>
      </c>
      <c r="C7265" t="s">
        <v>44</v>
      </c>
      <c r="D7265" t="s">
        <v>54</v>
      </c>
      <c r="E7265">
        <v>383.01</v>
      </c>
      <c r="F7265" t="s">
        <v>23</v>
      </c>
      <c r="G7265" t="s">
        <v>24</v>
      </c>
      <c r="H7265">
        <v>9.6999999999999993</v>
      </c>
      <c r="I7265">
        <v>0</v>
      </c>
      <c r="J7265" t="s">
        <v>25</v>
      </c>
      <c r="K7265">
        <v>558999</v>
      </c>
      <c r="L7265">
        <v>12</v>
      </c>
      <c r="M7265">
        <v>0</v>
      </c>
      <c r="N7265">
        <v>0</v>
      </c>
      <c r="O7265">
        <v>0</v>
      </c>
      <c r="P7265">
        <v>0</v>
      </c>
      <c r="Q7265">
        <v>0</v>
      </c>
      <c r="R7265" t="s">
        <v>17317</v>
      </c>
    </row>
    <row r="7266" spans="1:19">
      <c r="A7266" t="s">
        <v>17318</v>
      </c>
      <c r="B7266" t="s">
        <v>6647</v>
      </c>
      <c r="C7266" t="s">
        <v>35</v>
      </c>
      <c r="D7266" t="s">
        <v>54</v>
      </c>
      <c r="E7266">
        <v>50.84</v>
      </c>
      <c r="F7266" t="s">
        <v>55</v>
      </c>
      <c r="G7266" t="s">
        <v>40</v>
      </c>
      <c r="H7266">
        <v>17.82</v>
      </c>
      <c r="I7266">
        <v>0</v>
      </c>
      <c r="J7266" t="s">
        <v>31</v>
      </c>
      <c r="K7266">
        <v>525697</v>
      </c>
      <c r="L7266">
        <v>10</v>
      </c>
      <c r="M7266">
        <v>0</v>
      </c>
      <c r="N7266">
        <v>0</v>
      </c>
      <c r="O7266">
        <v>0</v>
      </c>
      <c r="P7266">
        <v>0</v>
      </c>
      <c r="Q7266">
        <v>0</v>
      </c>
      <c r="R7266" t="s">
        <v>17319</v>
      </c>
    </row>
    <row r="7267" spans="1:19">
      <c r="A7267" t="s">
        <v>17320</v>
      </c>
      <c r="B7267" t="s">
        <v>17321</v>
      </c>
      <c r="C7267" t="s">
        <v>60</v>
      </c>
      <c r="D7267" t="s">
        <v>30</v>
      </c>
      <c r="E7267">
        <v>130.93</v>
      </c>
      <c r="F7267" t="s">
        <v>55</v>
      </c>
      <c r="G7267" t="s">
        <v>40</v>
      </c>
      <c r="H7267">
        <v>5.97</v>
      </c>
      <c r="I7267">
        <v>0</v>
      </c>
      <c r="J7267" t="s">
        <v>25</v>
      </c>
      <c r="K7267">
        <v>423102</v>
      </c>
      <c r="L7267">
        <v>54</v>
      </c>
      <c r="M7267">
        <v>0</v>
      </c>
      <c r="N7267">
        <v>0</v>
      </c>
      <c r="O7267">
        <v>1</v>
      </c>
      <c r="P7267">
        <v>0</v>
      </c>
      <c r="Q7267">
        <v>0</v>
      </c>
      <c r="R7267" t="s">
        <v>17322</v>
      </c>
    </row>
    <row r="7268" spans="1:19">
      <c r="A7268" t="s">
        <v>17323</v>
      </c>
      <c r="B7268" t="s">
        <v>16331</v>
      </c>
      <c r="C7268" t="s">
        <v>44</v>
      </c>
      <c r="D7268" t="s">
        <v>70</v>
      </c>
      <c r="E7268">
        <v>146.9</v>
      </c>
      <c r="F7268" t="s">
        <v>55</v>
      </c>
      <c r="G7268" t="s">
        <v>24</v>
      </c>
      <c r="H7268">
        <v>10.71</v>
      </c>
      <c r="I7268">
        <v>0</v>
      </c>
      <c r="J7268" t="s">
        <v>48</v>
      </c>
      <c r="K7268">
        <v>483472</v>
      </c>
      <c r="L7268">
        <v>18</v>
      </c>
      <c r="M7268">
        <v>0</v>
      </c>
      <c r="N7268">
        <v>0</v>
      </c>
      <c r="O7268">
        <v>0</v>
      </c>
      <c r="P7268">
        <v>0</v>
      </c>
      <c r="Q7268">
        <v>0</v>
      </c>
      <c r="R7268" t="s">
        <v>17324</v>
      </c>
      <c r="S7268" t="s">
        <v>57</v>
      </c>
    </row>
    <row r="7269" spans="1:19">
      <c r="A7269" t="s">
        <v>17325</v>
      </c>
      <c r="B7269" t="s">
        <v>17326</v>
      </c>
      <c r="C7269" t="s">
        <v>44</v>
      </c>
      <c r="D7269" t="s">
        <v>54</v>
      </c>
      <c r="E7269">
        <v>1451.4</v>
      </c>
      <c r="F7269" t="s">
        <v>39</v>
      </c>
      <c r="G7269" t="s">
        <v>24</v>
      </c>
      <c r="H7269">
        <v>18.87</v>
      </c>
      <c r="I7269">
        <v>0</v>
      </c>
      <c r="J7269" t="s">
        <v>31</v>
      </c>
      <c r="K7269">
        <v>516444</v>
      </c>
      <c r="L7269">
        <v>11</v>
      </c>
      <c r="M7269">
        <v>0</v>
      </c>
      <c r="N7269">
        <v>0</v>
      </c>
      <c r="O7269">
        <v>0</v>
      </c>
      <c r="P7269">
        <v>0</v>
      </c>
      <c r="Q7269">
        <v>0</v>
      </c>
      <c r="R7269" t="s">
        <v>17327</v>
      </c>
      <c r="S7269" t="s">
        <v>50</v>
      </c>
    </row>
    <row r="7270" spans="1:19">
      <c r="A7270" t="s">
        <v>17328</v>
      </c>
      <c r="B7270" t="s">
        <v>3587</v>
      </c>
      <c r="C7270" t="s">
        <v>44</v>
      </c>
      <c r="D7270" t="s">
        <v>22</v>
      </c>
      <c r="E7270">
        <v>1150.33</v>
      </c>
      <c r="F7270" t="s">
        <v>39</v>
      </c>
      <c r="G7270" t="s">
        <v>40</v>
      </c>
      <c r="H7270">
        <v>4.47</v>
      </c>
      <c r="I7270">
        <v>0</v>
      </c>
      <c r="J7270" t="s">
        <v>31</v>
      </c>
      <c r="K7270">
        <v>476591</v>
      </c>
      <c r="L7270">
        <v>23</v>
      </c>
      <c r="M7270">
        <v>0</v>
      </c>
      <c r="N7270">
        <v>0</v>
      </c>
      <c r="O7270">
        <v>0</v>
      </c>
      <c r="P7270">
        <v>0</v>
      </c>
      <c r="Q7270">
        <v>0</v>
      </c>
      <c r="R7270" t="s">
        <v>17329</v>
      </c>
    </row>
    <row r="7271" spans="1:19">
      <c r="A7271" t="s">
        <v>17330</v>
      </c>
      <c r="B7271" t="s">
        <v>15915</v>
      </c>
      <c r="C7271" t="s">
        <v>44</v>
      </c>
      <c r="D7271" t="s">
        <v>30</v>
      </c>
      <c r="E7271">
        <v>184.13</v>
      </c>
      <c r="F7271" t="s">
        <v>23</v>
      </c>
      <c r="G7271" t="s">
        <v>24</v>
      </c>
      <c r="H7271">
        <v>3.3</v>
      </c>
      <c r="I7271">
        <v>0</v>
      </c>
      <c r="J7271" t="s">
        <v>48</v>
      </c>
      <c r="K7271">
        <v>465303</v>
      </c>
      <c r="L7271">
        <v>21</v>
      </c>
      <c r="M7271">
        <v>0</v>
      </c>
      <c r="N7271">
        <v>0</v>
      </c>
      <c r="O7271">
        <v>0</v>
      </c>
      <c r="P7271">
        <v>0</v>
      </c>
      <c r="Q7271">
        <v>0</v>
      </c>
      <c r="R7271" t="s">
        <v>17331</v>
      </c>
    </row>
    <row r="7272" spans="1:19">
      <c r="A7272" t="s">
        <v>17332</v>
      </c>
      <c r="B7272" t="s">
        <v>5593</v>
      </c>
      <c r="C7272" t="s">
        <v>35</v>
      </c>
      <c r="D7272" t="s">
        <v>30</v>
      </c>
      <c r="E7272">
        <v>1616.01</v>
      </c>
      <c r="F7272" t="s">
        <v>23</v>
      </c>
      <c r="G7272" t="s">
        <v>24</v>
      </c>
      <c r="H7272">
        <v>11.28</v>
      </c>
      <c r="I7272">
        <v>0</v>
      </c>
      <c r="J7272" t="s">
        <v>25</v>
      </c>
      <c r="K7272">
        <v>512249</v>
      </c>
      <c r="L7272">
        <v>17</v>
      </c>
      <c r="M7272">
        <v>0</v>
      </c>
      <c r="N7272">
        <v>0</v>
      </c>
      <c r="O7272">
        <v>0</v>
      </c>
      <c r="P7272">
        <v>0</v>
      </c>
      <c r="Q7272">
        <v>0</v>
      </c>
      <c r="R7272" t="s">
        <v>17333</v>
      </c>
    </row>
    <row r="7273" spans="1:19">
      <c r="A7273" t="s">
        <v>17334</v>
      </c>
      <c r="B7273" t="s">
        <v>6942</v>
      </c>
      <c r="C7273" t="s">
        <v>44</v>
      </c>
      <c r="D7273" t="s">
        <v>54</v>
      </c>
      <c r="E7273">
        <v>1370.91</v>
      </c>
      <c r="F7273" t="s">
        <v>39</v>
      </c>
      <c r="G7273" t="s">
        <v>24</v>
      </c>
      <c r="H7273">
        <v>8.39</v>
      </c>
      <c r="I7273">
        <v>0</v>
      </c>
      <c r="J7273" t="s">
        <v>48</v>
      </c>
      <c r="K7273">
        <v>513699</v>
      </c>
      <c r="L7273">
        <v>19</v>
      </c>
      <c r="M7273">
        <v>0</v>
      </c>
      <c r="N7273">
        <v>0</v>
      </c>
      <c r="O7273">
        <v>0</v>
      </c>
      <c r="P7273">
        <v>0</v>
      </c>
      <c r="Q7273">
        <v>0</v>
      </c>
      <c r="R7273" t="s">
        <v>17335</v>
      </c>
      <c r="S7273" t="s">
        <v>50</v>
      </c>
    </row>
    <row r="7274" spans="1:19">
      <c r="A7274" t="s">
        <v>17336</v>
      </c>
      <c r="B7274" t="s">
        <v>1029</v>
      </c>
      <c r="C7274" t="s">
        <v>21</v>
      </c>
      <c r="D7274" t="s">
        <v>54</v>
      </c>
      <c r="E7274">
        <v>1594.19</v>
      </c>
      <c r="F7274" t="s">
        <v>39</v>
      </c>
      <c r="G7274" t="s">
        <v>24</v>
      </c>
      <c r="H7274">
        <v>17.13</v>
      </c>
      <c r="I7274">
        <v>0</v>
      </c>
      <c r="J7274" t="s">
        <v>48</v>
      </c>
      <c r="K7274">
        <v>559271</v>
      </c>
      <c r="L7274">
        <v>25</v>
      </c>
      <c r="M7274">
        <v>0</v>
      </c>
      <c r="N7274">
        <v>0</v>
      </c>
      <c r="O7274">
        <v>0</v>
      </c>
      <c r="P7274">
        <v>0</v>
      </c>
      <c r="Q7274">
        <v>0</v>
      </c>
      <c r="R7274" t="s">
        <v>17337</v>
      </c>
      <c r="S7274" t="s">
        <v>50</v>
      </c>
    </row>
    <row r="7275" spans="1:19">
      <c r="A7275" t="s">
        <v>17338</v>
      </c>
      <c r="B7275" t="s">
        <v>6493</v>
      </c>
      <c r="C7275" t="s">
        <v>21</v>
      </c>
      <c r="D7275" t="s">
        <v>70</v>
      </c>
      <c r="E7275">
        <v>755.55</v>
      </c>
      <c r="F7275" t="s">
        <v>23</v>
      </c>
      <c r="G7275" t="s">
        <v>24</v>
      </c>
      <c r="H7275">
        <v>2.0499999999999998</v>
      </c>
      <c r="I7275">
        <v>0</v>
      </c>
      <c r="J7275" t="s">
        <v>144</v>
      </c>
      <c r="K7275">
        <v>550986</v>
      </c>
      <c r="L7275">
        <v>22</v>
      </c>
      <c r="M7275">
        <v>0</v>
      </c>
      <c r="N7275">
        <v>0</v>
      </c>
      <c r="O7275">
        <v>0</v>
      </c>
      <c r="P7275">
        <v>0</v>
      </c>
      <c r="Q7275">
        <v>0</v>
      </c>
      <c r="R7275" t="s">
        <v>17339</v>
      </c>
    </row>
    <row r="7276" spans="1:19">
      <c r="A7276" t="s">
        <v>17340</v>
      </c>
      <c r="B7276" t="s">
        <v>5689</v>
      </c>
      <c r="C7276" t="s">
        <v>29</v>
      </c>
      <c r="D7276" t="s">
        <v>70</v>
      </c>
      <c r="E7276">
        <v>303.55</v>
      </c>
      <c r="F7276" t="s">
        <v>23</v>
      </c>
      <c r="G7276" t="s">
        <v>24</v>
      </c>
      <c r="H7276">
        <v>7.6</v>
      </c>
      <c r="I7276">
        <v>0</v>
      </c>
      <c r="J7276" t="s">
        <v>48</v>
      </c>
      <c r="K7276">
        <v>476339</v>
      </c>
      <c r="L7276">
        <v>40</v>
      </c>
      <c r="M7276">
        <v>0</v>
      </c>
      <c r="N7276">
        <v>0</v>
      </c>
      <c r="O7276">
        <v>0</v>
      </c>
      <c r="P7276">
        <v>1</v>
      </c>
      <c r="Q7276">
        <v>0</v>
      </c>
      <c r="R7276" t="s">
        <v>17341</v>
      </c>
    </row>
    <row r="7277" spans="1:19">
      <c r="A7277" t="s">
        <v>17342</v>
      </c>
      <c r="B7277" t="s">
        <v>6700</v>
      </c>
      <c r="C7277" t="s">
        <v>35</v>
      </c>
      <c r="D7277" t="s">
        <v>22</v>
      </c>
      <c r="E7277">
        <v>132.91</v>
      </c>
      <c r="F7277" t="s">
        <v>23</v>
      </c>
      <c r="G7277" t="s">
        <v>24</v>
      </c>
      <c r="H7277">
        <v>0.95</v>
      </c>
      <c r="I7277">
        <v>0</v>
      </c>
      <c r="J7277" t="s">
        <v>48</v>
      </c>
      <c r="K7277">
        <v>511084</v>
      </c>
      <c r="L7277">
        <v>17</v>
      </c>
      <c r="M7277">
        <v>0</v>
      </c>
      <c r="N7277">
        <v>0</v>
      </c>
      <c r="O7277">
        <v>0</v>
      </c>
      <c r="P7277">
        <v>0</v>
      </c>
      <c r="Q7277">
        <v>0</v>
      </c>
      <c r="R7277" t="s">
        <v>17343</v>
      </c>
    </row>
    <row r="7278" spans="1:19">
      <c r="A7278" t="s">
        <v>17344</v>
      </c>
      <c r="B7278" t="s">
        <v>10656</v>
      </c>
      <c r="C7278" t="s">
        <v>29</v>
      </c>
      <c r="D7278" t="s">
        <v>70</v>
      </c>
      <c r="E7278">
        <v>287.39</v>
      </c>
      <c r="F7278" t="s">
        <v>39</v>
      </c>
      <c r="G7278" t="s">
        <v>40</v>
      </c>
      <c r="H7278">
        <v>7.76</v>
      </c>
      <c r="I7278">
        <v>0</v>
      </c>
      <c r="J7278" t="s">
        <v>31</v>
      </c>
      <c r="K7278">
        <v>509197</v>
      </c>
      <c r="L7278">
        <v>17</v>
      </c>
      <c r="M7278">
        <v>0</v>
      </c>
      <c r="N7278">
        <v>0</v>
      </c>
      <c r="O7278">
        <v>0</v>
      </c>
      <c r="P7278">
        <v>0</v>
      </c>
      <c r="Q7278">
        <v>0</v>
      </c>
      <c r="R7278" t="s">
        <v>17345</v>
      </c>
    </row>
    <row r="7279" spans="1:19">
      <c r="A7279" t="s">
        <v>17346</v>
      </c>
      <c r="B7279" t="s">
        <v>15379</v>
      </c>
      <c r="C7279" t="s">
        <v>35</v>
      </c>
      <c r="D7279" t="s">
        <v>70</v>
      </c>
      <c r="E7279">
        <v>470.07</v>
      </c>
      <c r="F7279" t="s">
        <v>39</v>
      </c>
      <c r="G7279" t="s">
        <v>40</v>
      </c>
      <c r="H7279">
        <v>9.41</v>
      </c>
      <c r="I7279">
        <v>0</v>
      </c>
      <c r="J7279" t="s">
        <v>31</v>
      </c>
      <c r="K7279">
        <v>540046</v>
      </c>
      <c r="L7279">
        <v>10</v>
      </c>
      <c r="M7279">
        <v>0</v>
      </c>
      <c r="N7279">
        <v>0</v>
      </c>
      <c r="O7279">
        <v>0</v>
      </c>
      <c r="P7279">
        <v>0</v>
      </c>
      <c r="Q7279">
        <v>0</v>
      </c>
      <c r="R7279" t="s">
        <v>17347</v>
      </c>
    </row>
    <row r="7280" spans="1:19">
      <c r="A7280" t="s">
        <v>17348</v>
      </c>
      <c r="B7280" t="s">
        <v>7525</v>
      </c>
      <c r="C7280" t="s">
        <v>29</v>
      </c>
      <c r="D7280" t="s">
        <v>30</v>
      </c>
      <c r="E7280">
        <v>937.86</v>
      </c>
      <c r="F7280" t="s">
        <v>23</v>
      </c>
      <c r="G7280" t="s">
        <v>24</v>
      </c>
      <c r="H7280">
        <v>9.4499999999999993</v>
      </c>
      <c r="I7280">
        <v>0</v>
      </c>
      <c r="J7280" t="s">
        <v>31</v>
      </c>
      <c r="K7280">
        <v>474736</v>
      </c>
      <c r="L7280">
        <v>15</v>
      </c>
      <c r="M7280">
        <v>0</v>
      </c>
      <c r="N7280">
        <v>0</v>
      </c>
      <c r="O7280">
        <v>0</v>
      </c>
      <c r="P7280">
        <v>0</v>
      </c>
      <c r="Q7280">
        <v>0</v>
      </c>
      <c r="R7280" t="s">
        <v>17349</v>
      </c>
    </row>
    <row r="7281" spans="1:19">
      <c r="A7281" t="s">
        <v>17350</v>
      </c>
      <c r="B7281" t="s">
        <v>1200</v>
      </c>
      <c r="C7281" t="s">
        <v>35</v>
      </c>
      <c r="D7281" t="s">
        <v>30</v>
      </c>
      <c r="E7281">
        <v>663.25</v>
      </c>
      <c r="F7281" t="s">
        <v>39</v>
      </c>
      <c r="G7281" t="s">
        <v>24</v>
      </c>
      <c r="H7281">
        <v>11.19</v>
      </c>
      <c r="I7281">
        <v>0</v>
      </c>
      <c r="J7281" t="s">
        <v>144</v>
      </c>
      <c r="K7281">
        <v>549711</v>
      </c>
      <c r="L7281">
        <v>48</v>
      </c>
      <c r="M7281">
        <v>0</v>
      </c>
      <c r="N7281">
        <v>0</v>
      </c>
      <c r="O7281">
        <v>1</v>
      </c>
      <c r="P7281">
        <v>0</v>
      </c>
      <c r="Q7281">
        <v>0</v>
      </c>
      <c r="R7281" t="s">
        <v>17351</v>
      </c>
      <c r="S7281" t="s">
        <v>50</v>
      </c>
    </row>
    <row r="7282" spans="1:19">
      <c r="A7282" t="s">
        <v>17352</v>
      </c>
      <c r="B7282" t="s">
        <v>561</v>
      </c>
      <c r="C7282" t="s">
        <v>29</v>
      </c>
      <c r="D7282" t="s">
        <v>30</v>
      </c>
      <c r="E7282">
        <v>59.47</v>
      </c>
      <c r="F7282" t="s">
        <v>23</v>
      </c>
      <c r="G7282" t="s">
        <v>24</v>
      </c>
      <c r="H7282">
        <v>9.08</v>
      </c>
      <c r="I7282">
        <v>0</v>
      </c>
      <c r="J7282" t="s">
        <v>25</v>
      </c>
      <c r="K7282">
        <v>415387</v>
      </c>
      <c r="L7282">
        <v>15</v>
      </c>
      <c r="M7282">
        <v>0</v>
      </c>
      <c r="N7282">
        <v>0</v>
      </c>
      <c r="O7282">
        <v>0</v>
      </c>
      <c r="P7282">
        <v>0</v>
      </c>
      <c r="Q7282">
        <v>0</v>
      </c>
      <c r="R7282" t="s">
        <v>17353</v>
      </c>
    </row>
    <row r="7283" spans="1:19">
      <c r="A7283" t="s">
        <v>17354</v>
      </c>
      <c r="B7283" t="s">
        <v>2067</v>
      </c>
      <c r="C7283" t="s">
        <v>29</v>
      </c>
      <c r="D7283" t="s">
        <v>54</v>
      </c>
      <c r="E7283">
        <v>715.3</v>
      </c>
      <c r="F7283" t="s">
        <v>23</v>
      </c>
      <c r="G7283" t="s">
        <v>24</v>
      </c>
      <c r="H7283">
        <v>8.4700000000000006</v>
      </c>
      <c r="I7283">
        <v>0</v>
      </c>
      <c r="J7283" t="s">
        <v>25</v>
      </c>
      <c r="K7283">
        <v>452924</v>
      </c>
      <c r="L7283">
        <v>14</v>
      </c>
      <c r="M7283">
        <v>0</v>
      </c>
      <c r="N7283">
        <v>0</v>
      </c>
      <c r="O7283">
        <v>0</v>
      </c>
      <c r="P7283">
        <v>0</v>
      </c>
      <c r="Q7283">
        <v>0</v>
      </c>
      <c r="R7283" t="s">
        <v>17355</v>
      </c>
    </row>
    <row r="7284" spans="1:19">
      <c r="A7284" t="s">
        <v>17356</v>
      </c>
      <c r="B7284" t="s">
        <v>3131</v>
      </c>
      <c r="C7284" t="s">
        <v>29</v>
      </c>
      <c r="D7284" t="s">
        <v>30</v>
      </c>
      <c r="E7284">
        <v>237.07</v>
      </c>
      <c r="F7284" t="s">
        <v>23</v>
      </c>
      <c r="G7284" t="s">
        <v>24</v>
      </c>
      <c r="H7284">
        <v>6.08</v>
      </c>
      <c r="I7284">
        <v>0</v>
      </c>
      <c r="J7284" t="s">
        <v>48</v>
      </c>
      <c r="K7284">
        <v>556723</v>
      </c>
      <c r="L7284">
        <v>12</v>
      </c>
      <c r="M7284">
        <v>0</v>
      </c>
      <c r="N7284">
        <v>0</v>
      </c>
      <c r="O7284">
        <v>0</v>
      </c>
      <c r="P7284">
        <v>0</v>
      </c>
      <c r="Q7284">
        <v>0</v>
      </c>
      <c r="R7284" t="s">
        <v>17357</v>
      </c>
    </row>
    <row r="7285" spans="1:19">
      <c r="A7285" t="s">
        <v>17358</v>
      </c>
      <c r="B7285" t="s">
        <v>8052</v>
      </c>
      <c r="C7285" t="s">
        <v>111</v>
      </c>
      <c r="D7285" t="s">
        <v>22</v>
      </c>
      <c r="E7285">
        <v>1491.91</v>
      </c>
      <c r="F7285" t="s">
        <v>23</v>
      </c>
      <c r="G7285" t="s">
        <v>24</v>
      </c>
      <c r="H7285">
        <v>8.41</v>
      </c>
      <c r="I7285">
        <v>0</v>
      </c>
      <c r="J7285" t="s">
        <v>48</v>
      </c>
      <c r="K7285">
        <v>520971</v>
      </c>
      <c r="L7285">
        <v>38</v>
      </c>
      <c r="M7285">
        <v>0</v>
      </c>
      <c r="N7285">
        <v>1</v>
      </c>
      <c r="O7285">
        <v>0</v>
      </c>
      <c r="P7285">
        <v>0</v>
      </c>
      <c r="Q7285">
        <v>0</v>
      </c>
      <c r="R7285" t="s">
        <v>17359</v>
      </c>
    </row>
    <row r="7286" spans="1:19">
      <c r="A7286" t="s">
        <v>17360</v>
      </c>
      <c r="B7286" t="s">
        <v>2168</v>
      </c>
      <c r="C7286" t="s">
        <v>60</v>
      </c>
      <c r="D7286" t="s">
        <v>54</v>
      </c>
      <c r="E7286">
        <v>76.28</v>
      </c>
      <c r="F7286" t="s">
        <v>23</v>
      </c>
      <c r="G7286" t="s">
        <v>24</v>
      </c>
      <c r="H7286">
        <v>11.96</v>
      </c>
      <c r="I7286">
        <v>0</v>
      </c>
      <c r="J7286" t="s">
        <v>144</v>
      </c>
      <c r="K7286">
        <v>415558</v>
      </c>
      <c r="L7286">
        <v>44</v>
      </c>
      <c r="M7286">
        <v>0</v>
      </c>
      <c r="N7286">
        <v>1</v>
      </c>
      <c r="O7286">
        <v>0</v>
      </c>
      <c r="P7286">
        <v>0</v>
      </c>
      <c r="Q7286">
        <v>0</v>
      </c>
      <c r="R7286" t="s">
        <v>17361</v>
      </c>
    </row>
    <row r="7287" spans="1:19">
      <c r="A7287" t="s">
        <v>17362</v>
      </c>
      <c r="B7287" t="s">
        <v>6033</v>
      </c>
      <c r="C7287" t="s">
        <v>128</v>
      </c>
      <c r="D7287" t="s">
        <v>22</v>
      </c>
      <c r="E7287">
        <v>2541.4</v>
      </c>
      <c r="F7287" t="s">
        <v>55</v>
      </c>
      <c r="G7287" t="s">
        <v>24</v>
      </c>
      <c r="H7287">
        <v>7.17</v>
      </c>
      <c r="I7287">
        <v>0</v>
      </c>
      <c r="J7287" t="s">
        <v>25</v>
      </c>
      <c r="K7287">
        <v>441731</v>
      </c>
      <c r="L7287">
        <v>15</v>
      </c>
      <c r="M7287">
        <v>0</v>
      </c>
      <c r="N7287">
        <v>0</v>
      </c>
      <c r="O7287">
        <v>0</v>
      </c>
      <c r="P7287">
        <v>0</v>
      </c>
      <c r="Q7287">
        <v>0</v>
      </c>
      <c r="R7287" t="s">
        <v>17363</v>
      </c>
      <c r="S7287" t="s">
        <v>57</v>
      </c>
    </row>
    <row r="7288" spans="1:19">
      <c r="A7288" t="s">
        <v>17364</v>
      </c>
      <c r="B7288" t="s">
        <v>7525</v>
      </c>
      <c r="C7288" t="s">
        <v>44</v>
      </c>
      <c r="D7288" t="s">
        <v>30</v>
      </c>
      <c r="E7288">
        <v>321.66000000000003</v>
      </c>
      <c r="F7288" t="s">
        <v>23</v>
      </c>
      <c r="G7288" t="s">
        <v>24</v>
      </c>
      <c r="H7288">
        <v>4.1399999999999997</v>
      </c>
      <c r="I7288">
        <v>0</v>
      </c>
      <c r="J7288" t="s">
        <v>25</v>
      </c>
      <c r="K7288">
        <v>471127</v>
      </c>
      <c r="L7288">
        <v>16</v>
      </c>
      <c r="M7288">
        <v>0</v>
      </c>
      <c r="N7288">
        <v>0</v>
      </c>
      <c r="O7288">
        <v>0</v>
      </c>
      <c r="P7288">
        <v>0</v>
      </c>
      <c r="Q7288">
        <v>0</v>
      </c>
      <c r="R7288" t="s">
        <v>17365</v>
      </c>
    </row>
    <row r="7289" spans="1:19">
      <c r="A7289" t="s">
        <v>17366</v>
      </c>
      <c r="B7289" t="s">
        <v>3876</v>
      </c>
      <c r="C7289" t="s">
        <v>121</v>
      </c>
      <c r="D7289" t="s">
        <v>54</v>
      </c>
      <c r="E7289">
        <v>251.06</v>
      </c>
      <c r="F7289" t="s">
        <v>23</v>
      </c>
      <c r="G7289" t="s">
        <v>24</v>
      </c>
      <c r="H7289">
        <v>9.64</v>
      </c>
      <c r="I7289">
        <v>0</v>
      </c>
      <c r="J7289" t="s">
        <v>144</v>
      </c>
      <c r="K7289">
        <v>546127</v>
      </c>
      <c r="L7289">
        <v>47</v>
      </c>
      <c r="M7289">
        <v>0</v>
      </c>
      <c r="N7289">
        <v>1</v>
      </c>
      <c r="O7289">
        <v>0</v>
      </c>
      <c r="P7289">
        <v>0</v>
      </c>
      <c r="Q7289">
        <v>0</v>
      </c>
      <c r="R7289" t="s">
        <v>17367</v>
      </c>
    </row>
    <row r="7290" spans="1:19">
      <c r="A7290" t="s">
        <v>17368</v>
      </c>
      <c r="B7290" t="s">
        <v>1100</v>
      </c>
      <c r="C7290" t="s">
        <v>21</v>
      </c>
      <c r="D7290" t="s">
        <v>54</v>
      </c>
      <c r="E7290">
        <v>410.4</v>
      </c>
      <c r="F7290" t="s">
        <v>55</v>
      </c>
      <c r="G7290" t="s">
        <v>40</v>
      </c>
      <c r="H7290">
        <v>19.489999999999998</v>
      </c>
      <c r="I7290">
        <v>0</v>
      </c>
      <c r="J7290" t="s">
        <v>48</v>
      </c>
      <c r="K7290">
        <v>486591</v>
      </c>
      <c r="L7290">
        <v>12</v>
      </c>
      <c r="M7290">
        <v>0</v>
      </c>
      <c r="N7290">
        <v>0</v>
      </c>
      <c r="O7290">
        <v>0</v>
      </c>
      <c r="P7290">
        <v>0</v>
      </c>
      <c r="Q7290">
        <v>0</v>
      </c>
      <c r="R7290" t="s">
        <v>17369</v>
      </c>
    </row>
    <row r="7291" spans="1:19">
      <c r="A7291" t="s">
        <v>17370</v>
      </c>
      <c r="B7291" t="s">
        <v>14180</v>
      </c>
      <c r="C7291" t="s">
        <v>35</v>
      </c>
      <c r="D7291" t="s">
        <v>22</v>
      </c>
      <c r="E7291">
        <v>478.77</v>
      </c>
      <c r="F7291" t="s">
        <v>23</v>
      </c>
      <c r="G7291" t="s">
        <v>24</v>
      </c>
      <c r="H7291">
        <v>3.84</v>
      </c>
      <c r="I7291">
        <v>0</v>
      </c>
      <c r="J7291" t="s">
        <v>31</v>
      </c>
      <c r="K7291">
        <v>510197</v>
      </c>
      <c r="L7291">
        <v>11</v>
      </c>
      <c r="M7291">
        <v>0</v>
      </c>
      <c r="N7291">
        <v>0</v>
      </c>
      <c r="O7291">
        <v>0</v>
      </c>
      <c r="P7291">
        <v>0</v>
      </c>
      <c r="Q7291">
        <v>0</v>
      </c>
      <c r="R7291" t="s">
        <v>17371</v>
      </c>
    </row>
    <row r="7292" spans="1:19">
      <c r="A7292" t="s">
        <v>17372</v>
      </c>
      <c r="B7292" t="s">
        <v>4225</v>
      </c>
      <c r="C7292" t="s">
        <v>29</v>
      </c>
      <c r="D7292" t="s">
        <v>30</v>
      </c>
      <c r="E7292">
        <v>244.28</v>
      </c>
      <c r="F7292" t="s">
        <v>39</v>
      </c>
      <c r="G7292" t="s">
        <v>40</v>
      </c>
      <c r="H7292">
        <v>8.14</v>
      </c>
      <c r="I7292">
        <v>0</v>
      </c>
      <c r="J7292" t="s">
        <v>48</v>
      </c>
      <c r="K7292">
        <v>471594</v>
      </c>
      <c r="L7292">
        <v>13</v>
      </c>
      <c r="M7292">
        <v>0</v>
      </c>
      <c r="N7292">
        <v>0</v>
      </c>
      <c r="O7292">
        <v>0</v>
      </c>
      <c r="P7292">
        <v>0</v>
      </c>
      <c r="Q7292">
        <v>0</v>
      </c>
      <c r="R7292" t="s">
        <v>17373</v>
      </c>
    </row>
    <row r="7293" spans="1:19">
      <c r="A7293" t="s">
        <v>17374</v>
      </c>
      <c r="B7293" t="s">
        <v>17375</v>
      </c>
      <c r="C7293" t="s">
        <v>111</v>
      </c>
      <c r="D7293" t="s">
        <v>54</v>
      </c>
      <c r="E7293">
        <v>728.5</v>
      </c>
      <c r="F7293" t="s">
        <v>39</v>
      </c>
      <c r="G7293" t="s">
        <v>40</v>
      </c>
      <c r="H7293">
        <v>14.21</v>
      </c>
      <c r="I7293">
        <v>0</v>
      </c>
      <c r="J7293" t="s">
        <v>25</v>
      </c>
      <c r="K7293">
        <v>425493</v>
      </c>
      <c r="L7293">
        <v>16</v>
      </c>
      <c r="M7293">
        <v>0</v>
      </c>
      <c r="N7293">
        <v>0</v>
      </c>
      <c r="O7293">
        <v>0</v>
      </c>
      <c r="P7293">
        <v>0</v>
      </c>
      <c r="Q7293">
        <v>0</v>
      </c>
      <c r="R7293" t="s">
        <v>17376</v>
      </c>
    </row>
    <row r="7294" spans="1:19">
      <c r="A7294" t="s">
        <v>17377</v>
      </c>
      <c r="B7294" t="s">
        <v>3798</v>
      </c>
      <c r="C7294" t="s">
        <v>29</v>
      </c>
      <c r="D7294" t="s">
        <v>54</v>
      </c>
      <c r="E7294">
        <v>367.56</v>
      </c>
      <c r="F7294" t="s">
        <v>39</v>
      </c>
      <c r="G7294" t="s">
        <v>40</v>
      </c>
      <c r="H7294">
        <v>9.08</v>
      </c>
      <c r="I7294">
        <v>0</v>
      </c>
      <c r="J7294" t="s">
        <v>25</v>
      </c>
      <c r="K7294">
        <v>480361</v>
      </c>
      <c r="L7294">
        <v>39</v>
      </c>
      <c r="M7294">
        <v>0</v>
      </c>
      <c r="N7294">
        <v>1</v>
      </c>
      <c r="O7294">
        <v>0</v>
      </c>
      <c r="P7294">
        <v>0</v>
      </c>
      <c r="Q7294">
        <v>0</v>
      </c>
      <c r="R7294" t="s">
        <v>17378</v>
      </c>
    </row>
    <row r="7295" spans="1:19">
      <c r="A7295" t="s">
        <v>17379</v>
      </c>
      <c r="B7295" t="s">
        <v>2372</v>
      </c>
      <c r="C7295" t="s">
        <v>128</v>
      </c>
      <c r="D7295" t="s">
        <v>22</v>
      </c>
      <c r="E7295">
        <v>356.65</v>
      </c>
      <c r="F7295" t="s">
        <v>23</v>
      </c>
      <c r="G7295" t="s">
        <v>24</v>
      </c>
      <c r="H7295">
        <v>6.93</v>
      </c>
      <c r="I7295">
        <v>0</v>
      </c>
      <c r="J7295" t="s">
        <v>48</v>
      </c>
      <c r="K7295">
        <v>468871</v>
      </c>
      <c r="L7295">
        <v>13</v>
      </c>
      <c r="M7295">
        <v>0</v>
      </c>
      <c r="N7295">
        <v>0</v>
      </c>
      <c r="O7295">
        <v>0</v>
      </c>
      <c r="P7295">
        <v>0</v>
      </c>
      <c r="Q7295">
        <v>0</v>
      </c>
      <c r="R7295" t="s">
        <v>17380</v>
      </c>
    </row>
    <row r="7296" spans="1:19">
      <c r="A7296" t="s">
        <v>17381</v>
      </c>
      <c r="B7296" t="s">
        <v>263</v>
      </c>
      <c r="C7296" t="s">
        <v>60</v>
      </c>
      <c r="D7296" t="s">
        <v>30</v>
      </c>
      <c r="E7296">
        <v>451.8</v>
      </c>
      <c r="F7296" t="s">
        <v>23</v>
      </c>
      <c r="G7296" t="s">
        <v>24</v>
      </c>
      <c r="H7296">
        <v>10.97</v>
      </c>
      <c r="I7296">
        <v>0</v>
      </c>
      <c r="J7296" t="s">
        <v>31</v>
      </c>
      <c r="K7296">
        <v>462604</v>
      </c>
      <c r="L7296">
        <v>52</v>
      </c>
      <c r="M7296">
        <v>0</v>
      </c>
      <c r="N7296">
        <v>0</v>
      </c>
      <c r="O7296">
        <v>1</v>
      </c>
      <c r="P7296">
        <v>0</v>
      </c>
      <c r="Q7296">
        <v>0</v>
      </c>
      <c r="R7296" t="s">
        <v>17382</v>
      </c>
    </row>
    <row r="7297" spans="1:19">
      <c r="A7297" t="s">
        <v>17383</v>
      </c>
      <c r="B7297" t="s">
        <v>4158</v>
      </c>
      <c r="C7297" t="s">
        <v>44</v>
      </c>
      <c r="D7297" t="s">
        <v>22</v>
      </c>
      <c r="E7297">
        <v>449.44</v>
      </c>
      <c r="F7297" t="s">
        <v>23</v>
      </c>
      <c r="G7297" t="s">
        <v>24</v>
      </c>
      <c r="H7297">
        <v>3.52</v>
      </c>
      <c r="I7297">
        <v>0</v>
      </c>
      <c r="J7297" t="s">
        <v>144</v>
      </c>
      <c r="K7297">
        <v>449116</v>
      </c>
      <c r="L7297">
        <v>11</v>
      </c>
      <c r="M7297">
        <v>0</v>
      </c>
      <c r="N7297">
        <v>0</v>
      </c>
      <c r="O7297">
        <v>0</v>
      </c>
      <c r="P7297">
        <v>0</v>
      </c>
      <c r="Q7297">
        <v>0</v>
      </c>
      <c r="R7297" t="s">
        <v>17384</v>
      </c>
    </row>
    <row r="7298" spans="1:19">
      <c r="A7298" t="s">
        <v>17385</v>
      </c>
      <c r="B7298" t="s">
        <v>2813</v>
      </c>
      <c r="C7298" t="s">
        <v>35</v>
      </c>
      <c r="D7298" t="s">
        <v>70</v>
      </c>
      <c r="E7298">
        <v>298.69</v>
      </c>
      <c r="F7298" t="s">
        <v>23</v>
      </c>
      <c r="G7298" t="s">
        <v>24</v>
      </c>
      <c r="H7298">
        <v>4.72</v>
      </c>
      <c r="I7298">
        <v>1</v>
      </c>
      <c r="J7298" t="s">
        <v>25</v>
      </c>
      <c r="K7298">
        <v>554330</v>
      </c>
      <c r="L7298">
        <v>80</v>
      </c>
      <c r="M7298">
        <v>1</v>
      </c>
      <c r="N7298">
        <v>1</v>
      </c>
      <c r="O7298">
        <v>0</v>
      </c>
      <c r="P7298">
        <v>0</v>
      </c>
      <c r="Q7298">
        <v>0</v>
      </c>
      <c r="R7298" s="34">
        <v>45835.861770833333</v>
      </c>
    </row>
    <row r="7299" spans="1:19">
      <c r="A7299" t="s">
        <v>17386</v>
      </c>
      <c r="B7299" t="s">
        <v>1567</v>
      </c>
      <c r="C7299" t="s">
        <v>44</v>
      </c>
      <c r="D7299" t="s">
        <v>70</v>
      </c>
      <c r="E7299">
        <v>307.93</v>
      </c>
      <c r="F7299" t="s">
        <v>23</v>
      </c>
      <c r="G7299" t="s">
        <v>24</v>
      </c>
      <c r="H7299">
        <v>10.9</v>
      </c>
      <c r="I7299">
        <v>0</v>
      </c>
      <c r="J7299" t="s">
        <v>25</v>
      </c>
      <c r="K7299">
        <v>509436</v>
      </c>
      <c r="L7299">
        <v>40</v>
      </c>
      <c r="M7299">
        <v>0</v>
      </c>
      <c r="N7299">
        <v>1</v>
      </c>
      <c r="O7299">
        <v>0</v>
      </c>
      <c r="P7299">
        <v>0</v>
      </c>
      <c r="Q7299">
        <v>0</v>
      </c>
      <c r="R7299" t="s">
        <v>17387</v>
      </c>
    </row>
    <row r="7300" spans="1:19">
      <c r="A7300" t="s">
        <v>17388</v>
      </c>
      <c r="B7300" t="s">
        <v>4746</v>
      </c>
      <c r="C7300" t="s">
        <v>60</v>
      </c>
      <c r="D7300" t="s">
        <v>30</v>
      </c>
      <c r="E7300">
        <v>175.27</v>
      </c>
      <c r="F7300" t="s">
        <v>39</v>
      </c>
      <c r="G7300" t="s">
        <v>40</v>
      </c>
      <c r="H7300">
        <v>8.25</v>
      </c>
      <c r="I7300">
        <v>0</v>
      </c>
      <c r="J7300" t="s">
        <v>25</v>
      </c>
      <c r="K7300">
        <v>537365</v>
      </c>
      <c r="L7300">
        <v>53</v>
      </c>
      <c r="M7300">
        <v>0</v>
      </c>
      <c r="N7300">
        <v>0</v>
      </c>
      <c r="O7300">
        <v>1</v>
      </c>
      <c r="P7300">
        <v>0</v>
      </c>
      <c r="Q7300">
        <v>0</v>
      </c>
      <c r="R7300" t="s">
        <v>17389</v>
      </c>
    </row>
    <row r="7301" spans="1:19">
      <c r="A7301" t="s">
        <v>17390</v>
      </c>
      <c r="B7301" t="s">
        <v>10903</v>
      </c>
      <c r="C7301" t="s">
        <v>35</v>
      </c>
      <c r="D7301" t="s">
        <v>22</v>
      </c>
      <c r="E7301">
        <v>412.81</v>
      </c>
      <c r="F7301" t="s">
        <v>23</v>
      </c>
      <c r="G7301" t="s">
        <v>24</v>
      </c>
      <c r="H7301">
        <v>10.039999999999999</v>
      </c>
      <c r="I7301">
        <v>0</v>
      </c>
      <c r="J7301" t="s">
        <v>31</v>
      </c>
      <c r="K7301">
        <v>426773</v>
      </c>
      <c r="L7301">
        <v>21</v>
      </c>
      <c r="M7301">
        <v>0</v>
      </c>
      <c r="N7301">
        <v>0</v>
      </c>
      <c r="O7301">
        <v>0</v>
      </c>
      <c r="P7301">
        <v>0</v>
      </c>
      <c r="Q7301">
        <v>0</v>
      </c>
      <c r="R7301" t="s">
        <v>17391</v>
      </c>
    </row>
    <row r="7302" spans="1:19">
      <c r="A7302" t="s">
        <v>17392</v>
      </c>
      <c r="B7302" t="s">
        <v>2508</v>
      </c>
      <c r="C7302" t="s">
        <v>60</v>
      </c>
      <c r="D7302" t="s">
        <v>70</v>
      </c>
      <c r="E7302">
        <v>137.91</v>
      </c>
      <c r="F7302" t="s">
        <v>23</v>
      </c>
      <c r="G7302" t="s">
        <v>24</v>
      </c>
      <c r="H7302">
        <v>1.66</v>
      </c>
      <c r="I7302">
        <v>0</v>
      </c>
      <c r="J7302" t="s">
        <v>31</v>
      </c>
      <c r="K7302">
        <v>490546</v>
      </c>
      <c r="L7302">
        <v>16</v>
      </c>
      <c r="M7302">
        <v>0</v>
      </c>
      <c r="N7302">
        <v>0</v>
      </c>
      <c r="O7302">
        <v>0</v>
      </c>
      <c r="P7302">
        <v>0</v>
      </c>
      <c r="Q7302">
        <v>0</v>
      </c>
      <c r="R7302" t="s">
        <v>17393</v>
      </c>
    </row>
    <row r="7303" spans="1:19">
      <c r="A7303" t="s">
        <v>17394</v>
      </c>
      <c r="B7303" t="s">
        <v>6666</v>
      </c>
      <c r="C7303" t="s">
        <v>29</v>
      </c>
      <c r="D7303" t="s">
        <v>22</v>
      </c>
      <c r="E7303">
        <v>329.95</v>
      </c>
      <c r="F7303" t="s">
        <v>23</v>
      </c>
      <c r="G7303" t="s">
        <v>24</v>
      </c>
      <c r="H7303">
        <v>2.14</v>
      </c>
      <c r="I7303">
        <v>0</v>
      </c>
      <c r="J7303" t="s">
        <v>144</v>
      </c>
      <c r="K7303">
        <v>424603</v>
      </c>
      <c r="L7303">
        <v>12</v>
      </c>
      <c r="M7303">
        <v>0</v>
      </c>
      <c r="N7303">
        <v>0</v>
      </c>
      <c r="O7303">
        <v>0</v>
      </c>
      <c r="P7303">
        <v>0</v>
      </c>
      <c r="Q7303">
        <v>0</v>
      </c>
      <c r="R7303" t="s">
        <v>17395</v>
      </c>
    </row>
    <row r="7304" spans="1:19">
      <c r="A7304" t="s">
        <v>17396</v>
      </c>
      <c r="B7304" t="s">
        <v>7243</v>
      </c>
      <c r="C7304" t="s">
        <v>53</v>
      </c>
      <c r="D7304" t="s">
        <v>30</v>
      </c>
      <c r="E7304">
        <v>146.76</v>
      </c>
      <c r="F7304" t="s">
        <v>55</v>
      </c>
      <c r="G7304" t="s">
        <v>40</v>
      </c>
      <c r="H7304">
        <v>3.93</v>
      </c>
      <c r="I7304">
        <v>0</v>
      </c>
      <c r="J7304" t="s">
        <v>31</v>
      </c>
      <c r="K7304">
        <v>478548</v>
      </c>
      <c r="L7304">
        <v>22</v>
      </c>
      <c r="M7304">
        <v>0</v>
      </c>
      <c r="N7304">
        <v>0</v>
      </c>
      <c r="O7304">
        <v>0</v>
      </c>
      <c r="P7304">
        <v>0</v>
      </c>
      <c r="Q7304">
        <v>0</v>
      </c>
      <c r="R7304" t="s">
        <v>17397</v>
      </c>
    </row>
    <row r="7305" spans="1:19">
      <c r="A7305" t="s">
        <v>17398</v>
      </c>
      <c r="B7305" t="s">
        <v>8394</v>
      </c>
      <c r="C7305" t="s">
        <v>35</v>
      </c>
      <c r="D7305" t="s">
        <v>30</v>
      </c>
      <c r="E7305">
        <v>670.54</v>
      </c>
      <c r="F7305" t="s">
        <v>23</v>
      </c>
      <c r="G7305" t="s">
        <v>24</v>
      </c>
      <c r="H7305">
        <v>7.7</v>
      </c>
      <c r="I7305">
        <v>0</v>
      </c>
      <c r="J7305" t="s">
        <v>31</v>
      </c>
      <c r="K7305">
        <v>489905</v>
      </c>
      <c r="L7305">
        <v>10</v>
      </c>
      <c r="M7305">
        <v>0</v>
      </c>
      <c r="N7305">
        <v>0</v>
      </c>
      <c r="O7305">
        <v>0</v>
      </c>
      <c r="P7305">
        <v>0</v>
      </c>
      <c r="Q7305">
        <v>0</v>
      </c>
      <c r="R7305" t="s">
        <v>17399</v>
      </c>
    </row>
    <row r="7306" spans="1:19">
      <c r="A7306" t="s">
        <v>17400</v>
      </c>
      <c r="B7306" t="s">
        <v>10146</v>
      </c>
      <c r="C7306" t="s">
        <v>29</v>
      </c>
      <c r="D7306" t="s">
        <v>54</v>
      </c>
      <c r="E7306">
        <v>895.4</v>
      </c>
      <c r="F7306" t="s">
        <v>39</v>
      </c>
      <c r="G7306" t="s">
        <v>40</v>
      </c>
      <c r="H7306">
        <v>18.690000000000001</v>
      </c>
      <c r="I7306">
        <v>0</v>
      </c>
      <c r="J7306" t="s">
        <v>25</v>
      </c>
      <c r="K7306">
        <v>436568</v>
      </c>
      <c r="L7306">
        <v>15</v>
      </c>
      <c r="M7306">
        <v>0</v>
      </c>
      <c r="N7306">
        <v>0</v>
      </c>
      <c r="O7306">
        <v>0</v>
      </c>
      <c r="P7306">
        <v>0</v>
      </c>
      <c r="Q7306">
        <v>0</v>
      </c>
      <c r="R7306" t="s">
        <v>17401</v>
      </c>
    </row>
    <row r="7307" spans="1:19">
      <c r="A7307" t="s">
        <v>17402</v>
      </c>
      <c r="B7307" t="s">
        <v>17403</v>
      </c>
      <c r="C7307" t="s">
        <v>29</v>
      </c>
      <c r="D7307" t="s">
        <v>30</v>
      </c>
      <c r="E7307">
        <v>586.78</v>
      </c>
      <c r="F7307" t="s">
        <v>23</v>
      </c>
      <c r="G7307" t="s">
        <v>24</v>
      </c>
      <c r="H7307">
        <v>3.37</v>
      </c>
      <c r="I7307">
        <v>0</v>
      </c>
      <c r="J7307" t="s">
        <v>48</v>
      </c>
      <c r="K7307">
        <v>415912</v>
      </c>
      <c r="L7307">
        <v>42</v>
      </c>
      <c r="M7307">
        <v>0</v>
      </c>
      <c r="N7307">
        <v>0</v>
      </c>
      <c r="O7307">
        <v>1</v>
      </c>
      <c r="P7307">
        <v>0</v>
      </c>
      <c r="Q7307">
        <v>0</v>
      </c>
      <c r="R7307" t="s">
        <v>17404</v>
      </c>
    </row>
    <row r="7308" spans="1:19">
      <c r="A7308" t="s">
        <v>17405</v>
      </c>
      <c r="B7308" t="s">
        <v>9991</v>
      </c>
      <c r="C7308" t="s">
        <v>44</v>
      </c>
      <c r="D7308" t="s">
        <v>70</v>
      </c>
      <c r="E7308">
        <v>799.46</v>
      </c>
      <c r="F7308" t="s">
        <v>55</v>
      </c>
      <c r="G7308" t="s">
        <v>24</v>
      </c>
      <c r="H7308">
        <v>4.63</v>
      </c>
      <c r="I7308">
        <v>0</v>
      </c>
      <c r="J7308" t="s">
        <v>25</v>
      </c>
      <c r="K7308">
        <v>406321</v>
      </c>
      <c r="L7308">
        <v>54</v>
      </c>
      <c r="M7308">
        <v>0</v>
      </c>
      <c r="N7308">
        <v>0</v>
      </c>
      <c r="O7308">
        <v>1</v>
      </c>
      <c r="P7308">
        <v>0</v>
      </c>
      <c r="Q7308">
        <v>0</v>
      </c>
      <c r="R7308" t="s">
        <v>17406</v>
      </c>
      <c r="S7308" t="s">
        <v>57</v>
      </c>
    </row>
    <row r="7309" spans="1:19">
      <c r="A7309" t="s">
        <v>17407</v>
      </c>
      <c r="B7309" t="s">
        <v>10584</v>
      </c>
      <c r="C7309" t="s">
        <v>95</v>
      </c>
      <c r="D7309" t="s">
        <v>70</v>
      </c>
      <c r="E7309">
        <v>1060.21</v>
      </c>
      <c r="F7309" t="s">
        <v>39</v>
      </c>
      <c r="G7309" t="s">
        <v>40</v>
      </c>
      <c r="H7309">
        <v>10.95</v>
      </c>
      <c r="I7309">
        <v>0</v>
      </c>
      <c r="J7309" t="s">
        <v>144</v>
      </c>
      <c r="K7309">
        <v>400849</v>
      </c>
      <c r="L7309">
        <v>35</v>
      </c>
      <c r="M7309">
        <v>0</v>
      </c>
      <c r="N7309">
        <v>1</v>
      </c>
      <c r="O7309">
        <v>0</v>
      </c>
      <c r="P7309">
        <v>0</v>
      </c>
      <c r="Q7309">
        <v>0</v>
      </c>
      <c r="R7309" t="s">
        <v>17408</v>
      </c>
    </row>
    <row r="7310" spans="1:19">
      <c r="A7310" t="s">
        <v>17409</v>
      </c>
      <c r="B7310" t="s">
        <v>12828</v>
      </c>
      <c r="C7310" t="s">
        <v>29</v>
      </c>
      <c r="D7310" t="s">
        <v>70</v>
      </c>
      <c r="E7310">
        <v>198.7</v>
      </c>
      <c r="F7310" t="s">
        <v>23</v>
      </c>
      <c r="G7310" t="s">
        <v>24</v>
      </c>
      <c r="H7310">
        <v>7.02</v>
      </c>
      <c r="I7310">
        <v>0</v>
      </c>
      <c r="J7310" t="s">
        <v>31</v>
      </c>
      <c r="K7310">
        <v>426667</v>
      </c>
      <c r="L7310">
        <v>17</v>
      </c>
      <c r="M7310">
        <v>0</v>
      </c>
      <c r="N7310">
        <v>0</v>
      </c>
      <c r="O7310">
        <v>0</v>
      </c>
      <c r="P7310">
        <v>0</v>
      </c>
      <c r="Q7310">
        <v>0</v>
      </c>
      <c r="R7310" t="s">
        <v>17410</v>
      </c>
    </row>
    <row r="7311" spans="1:19">
      <c r="A7311" t="s">
        <v>17411</v>
      </c>
      <c r="B7311" t="s">
        <v>186</v>
      </c>
      <c r="C7311" t="s">
        <v>121</v>
      </c>
      <c r="D7311" t="s">
        <v>30</v>
      </c>
      <c r="E7311">
        <v>1933.18</v>
      </c>
      <c r="F7311" t="s">
        <v>23</v>
      </c>
      <c r="G7311" t="s">
        <v>24</v>
      </c>
      <c r="H7311">
        <v>1.56</v>
      </c>
      <c r="I7311">
        <v>0</v>
      </c>
      <c r="J7311" t="s">
        <v>144</v>
      </c>
      <c r="K7311">
        <v>495595</v>
      </c>
      <c r="L7311">
        <v>23</v>
      </c>
      <c r="M7311">
        <v>0</v>
      </c>
      <c r="N7311">
        <v>0</v>
      </c>
      <c r="O7311">
        <v>0</v>
      </c>
      <c r="P7311">
        <v>0</v>
      </c>
      <c r="Q7311">
        <v>0</v>
      </c>
      <c r="R7311" t="s">
        <v>17412</v>
      </c>
    </row>
    <row r="7312" spans="1:19">
      <c r="A7312" t="s">
        <v>17413</v>
      </c>
      <c r="B7312" t="s">
        <v>8496</v>
      </c>
      <c r="C7312" t="s">
        <v>44</v>
      </c>
      <c r="D7312" t="s">
        <v>30</v>
      </c>
      <c r="E7312">
        <v>415.02</v>
      </c>
      <c r="F7312" t="s">
        <v>23</v>
      </c>
      <c r="G7312" t="s">
        <v>24</v>
      </c>
      <c r="H7312">
        <v>1.54</v>
      </c>
      <c r="I7312">
        <v>0</v>
      </c>
      <c r="J7312" t="s">
        <v>25</v>
      </c>
      <c r="K7312">
        <v>409909</v>
      </c>
      <c r="L7312">
        <v>22</v>
      </c>
      <c r="M7312">
        <v>0</v>
      </c>
      <c r="N7312">
        <v>0</v>
      </c>
      <c r="O7312">
        <v>0</v>
      </c>
      <c r="P7312">
        <v>0</v>
      </c>
      <c r="Q7312">
        <v>0</v>
      </c>
      <c r="R7312" t="s">
        <v>17414</v>
      </c>
    </row>
    <row r="7313" spans="1:18">
      <c r="A7313" t="s">
        <v>17415</v>
      </c>
      <c r="B7313" t="s">
        <v>1509</v>
      </c>
      <c r="C7313" t="s">
        <v>44</v>
      </c>
      <c r="D7313" t="s">
        <v>30</v>
      </c>
      <c r="E7313">
        <v>1.81</v>
      </c>
      <c r="F7313" t="s">
        <v>23</v>
      </c>
      <c r="G7313" t="s">
        <v>24</v>
      </c>
      <c r="H7313">
        <v>1.89</v>
      </c>
      <c r="I7313">
        <v>0</v>
      </c>
      <c r="J7313" t="s">
        <v>48</v>
      </c>
      <c r="K7313">
        <v>403418</v>
      </c>
      <c r="L7313">
        <v>85</v>
      </c>
      <c r="M7313">
        <v>1</v>
      </c>
      <c r="N7313">
        <v>0</v>
      </c>
      <c r="O7313">
        <v>0</v>
      </c>
      <c r="P7313">
        <v>0</v>
      </c>
      <c r="Q7313">
        <v>0</v>
      </c>
      <c r="R7313" t="s">
        <v>17416</v>
      </c>
    </row>
    <row r="7314" spans="1:18">
      <c r="A7314" t="s">
        <v>17417</v>
      </c>
      <c r="B7314" t="s">
        <v>1007</v>
      </c>
      <c r="C7314" t="s">
        <v>29</v>
      </c>
      <c r="D7314" t="s">
        <v>70</v>
      </c>
      <c r="E7314">
        <v>511.39</v>
      </c>
      <c r="F7314" t="s">
        <v>23</v>
      </c>
      <c r="G7314" t="s">
        <v>24</v>
      </c>
      <c r="H7314">
        <v>5.48</v>
      </c>
      <c r="I7314">
        <v>0</v>
      </c>
      <c r="J7314" t="s">
        <v>31</v>
      </c>
      <c r="K7314">
        <v>418913</v>
      </c>
      <c r="L7314">
        <v>12</v>
      </c>
      <c r="M7314">
        <v>0</v>
      </c>
      <c r="N7314">
        <v>0</v>
      </c>
      <c r="O7314">
        <v>0</v>
      </c>
      <c r="P7314">
        <v>0</v>
      </c>
      <c r="Q7314">
        <v>0</v>
      </c>
      <c r="R7314" t="s">
        <v>17418</v>
      </c>
    </row>
    <row r="7315" spans="1:18">
      <c r="A7315" t="s">
        <v>17419</v>
      </c>
      <c r="B7315" t="s">
        <v>17420</v>
      </c>
      <c r="C7315" t="s">
        <v>128</v>
      </c>
      <c r="D7315" t="s">
        <v>22</v>
      </c>
      <c r="E7315">
        <v>215.09</v>
      </c>
      <c r="F7315" t="s">
        <v>55</v>
      </c>
      <c r="G7315" t="s">
        <v>40</v>
      </c>
      <c r="H7315">
        <v>3.83</v>
      </c>
      <c r="I7315">
        <v>0</v>
      </c>
      <c r="J7315" t="s">
        <v>48</v>
      </c>
      <c r="K7315">
        <v>513777</v>
      </c>
      <c r="L7315">
        <v>15</v>
      </c>
      <c r="M7315">
        <v>0</v>
      </c>
      <c r="N7315">
        <v>0</v>
      </c>
      <c r="O7315">
        <v>0</v>
      </c>
      <c r="P7315">
        <v>0</v>
      </c>
      <c r="Q7315">
        <v>0</v>
      </c>
      <c r="R7315" t="s">
        <v>17421</v>
      </c>
    </row>
    <row r="7316" spans="1:18">
      <c r="A7316" t="s">
        <v>17422</v>
      </c>
      <c r="B7316" t="s">
        <v>2012</v>
      </c>
      <c r="C7316" t="s">
        <v>60</v>
      </c>
      <c r="D7316" t="s">
        <v>30</v>
      </c>
      <c r="E7316">
        <v>1122.32</v>
      </c>
      <c r="F7316" t="s">
        <v>23</v>
      </c>
      <c r="G7316" t="s">
        <v>24</v>
      </c>
      <c r="H7316">
        <v>4.49</v>
      </c>
      <c r="I7316">
        <v>0</v>
      </c>
      <c r="J7316" t="s">
        <v>48</v>
      </c>
      <c r="K7316">
        <v>521184</v>
      </c>
      <c r="L7316">
        <v>49</v>
      </c>
      <c r="M7316">
        <v>0</v>
      </c>
      <c r="N7316">
        <v>0</v>
      </c>
      <c r="O7316">
        <v>1</v>
      </c>
      <c r="P7316">
        <v>0</v>
      </c>
      <c r="Q7316">
        <v>0</v>
      </c>
      <c r="R7316" t="s">
        <v>17423</v>
      </c>
    </row>
    <row r="7317" spans="1:18">
      <c r="A7317" t="s">
        <v>17424</v>
      </c>
      <c r="B7317" t="s">
        <v>17425</v>
      </c>
      <c r="C7317" t="s">
        <v>44</v>
      </c>
      <c r="D7317" t="s">
        <v>30</v>
      </c>
      <c r="E7317">
        <v>802.37</v>
      </c>
      <c r="F7317" t="s">
        <v>23</v>
      </c>
      <c r="G7317" t="s">
        <v>24</v>
      </c>
      <c r="H7317">
        <v>11.88</v>
      </c>
      <c r="I7317">
        <v>0</v>
      </c>
      <c r="J7317" t="s">
        <v>48</v>
      </c>
      <c r="K7317">
        <v>469011</v>
      </c>
      <c r="L7317">
        <v>13</v>
      </c>
      <c r="M7317">
        <v>0</v>
      </c>
      <c r="N7317">
        <v>0</v>
      </c>
      <c r="O7317">
        <v>0</v>
      </c>
      <c r="P7317">
        <v>0</v>
      </c>
      <c r="Q7317">
        <v>0</v>
      </c>
      <c r="R7317" t="s">
        <v>17426</v>
      </c>
    </row>
    <row r="7318" spans="1:18">
      <c r="A7318" t="s">
        <v>17427</v>
      </c>
      <c r="B7318" t="s">
        <v>7995</v>
      </c>
      <c r="C7318" t="s">
        <v>21</v>
      </c>
      <c r="D7318" t="s">
        <v>70</v>
      </c>
      <c r="E7318">
        <v>548.74</v>
      </c>
      <c r="F7318" t="s">
        <v>23</v>
      </c>
      <c r="G7318" t="s">
        <v>24</v>
      </c>
      <c r="H7318">
        <v>10.28</v>
      </c>
      <c r="I7318">
        <v>0</v>
      </c>
      <c r="J7318" t="s">
        <v>48</v>
      </c>
      <c r="K7318">
        <v>476279</v>
      </c>
      <c r="L7318">
        <v>16</v>
      </c>
      <c r="M7318">
        <v>0</v>
      </c>
      <c r="N7318">
        <v>0</v>
      </c>
      <c r="O7318">
        <v>0</v>
      </c>
      <c r="P7318">
        <v>0</v>
      </c>
      <c r="Q7318">
        <v>0</v>
      </c>
      <c r="R7318" t="s">
        <v>17428</v>
      </c>
    </row>
    <row r="7319" spans="1:18">
      <c r="A7319" t="s">
        <v>17429</v>
      </c>
      <c r="B7319" t="s">
        <v>7039</v>
      </c>
      <c r="C7319" t="s">
        <v>21</v>
      </c>
      <c r="D7319" t="s">
        <v>30</v>
      </c>
      <c r="E7319">
        <v>608.75</v>
      </c>
      <c r="F7319" t="s">
        <v>23</v>
      </c>
      <c r="G7319" t="s">
        <v>24</v>
      </c>
      <c r="H7319">
        <v>9.6999999999999993</v>
      </c>
      <c r="I7319">
        <v>0</v>
      </c>
      <c r="J7319" t="s">
        <v>25</v>
      </c>
      <c r="K7319">
        <v>526961</v>
      </c>
      <c r="L7319">
        <v>17</v>
      </c>
      <c r="M7319">
        <v>0</v>
      </c>
      <c r="N7319">
        <v>0</v>
      </c>
      <c r="O7319">
        <v>0</v>
      </c>
      <c r="P7319">
        <v>0</v>
      </c>
      <c r="Q7319">
        <v>0</v>
      </c>
      <c r="R7319" t="s">
        <v>17430</v>
      </c>
    </row>
    <row r="7320" spans="1:18">
      <c r="A7320" t="s">
        <v>17431</v>
      </c>
      <c r="B7320" t="s">
        <v>1871</v>
      </c>
      <c r="C7320" t="s">
        <v>35</v>
      </c>
      <c r="D7320" t="s">
        <v>22</v>
      </c>
      <c r="E7320">
        <v>245.98</v>
      </c>
      <c r="F7320" t="s">
        <v>55</v>
      </c>
      <c r="G7320" t="s">
        <v>40</v>
      </c>
      <c r="H7320">
        <v>8.2899999999999991</v>
      </c>
      <c r="I7320">
        <v>0</v>
      </c>
      <c r="J7320" t="s">
        <v>25</v>
      </c>
      <c r="K7320">
        <v>454437</v>
      </c>
      <c r="L7320">
        <v>15</v>
      </c>
      <c r="M7320">
        <v>0</v>
      </c>
      <c r="N7320">
        <v>0</v>
      </c>
      <c r="O7320">
        <v>0</v>
      </c>
      <c r="P7320">
        <v>0</v>
      </c>
      <c r="Q7320">
        <v>0</v>
      </c>
      <c r="R7320" t="s">
        <v>17432</v>
      </c>
    </row>
    <row r="7321" spans="1:18">
      <c r="A7321" t="s">
        <v>17433</v>
      </c>
      <c r="B7321" t="s">
        <v>5671</v>
      </c>
      <c r="C7321" t="s">
        <v>21</v>
      </c>
      <c r="D7321" t="s">
        <v>54</v>
      </c>
      <c r="E7321">
        <v>98.64</v>
      </c>
      <c r="F7321" t="s">
        <v>39</v>
      </c>
      <c r="G7321" t="s">
        <v>40</v>
      </c>
      <c r="H7321">
        <v>15.53</v>
      </c>
      <c r="I7321">
        <v>0</v>
      </c>
      <c r="J7321" t="s">
        <v>25</v>
      </c>
      <c r="K7321">
        <v>512513</v>
      </c>
      <c r="L7321">
        <v>17</v>
      </c>
      <c r="M7321">
        <v>0</v>
      </c>
      <c r="N7321">
        <v>0</v>
      </c>
      <c r="O7321">
        <v>0</v>
      </c>
      <c r="P7321">
        <v>0</v>
      </c>
      <c r="Q7321">
        <v>0</v>
      </c>
      <c r="R7321" t="s">
        <v>17434</v>
      </c>
    </row>
    <row r="7322" spans="1:18">
      <c r="A7322" t="s">
        <v>17435</v>
      </c>
      <c r="B7322" t="s">
        <v>1176</v>
      </c>
      <c r="C7322" t="s">
        <v>121</v>
      </c>
      <c r="D7322" t="s">
        <v>30</v>
      </c>
      <c r="E7322">
        <v>283.83999999999997</v>
      </c>
      <c r="F7322" t="s">
        <v>23</v>
      </c>
      <c r="G7322" t="s">
        <v>24</v>
      </c>
      <c r="H7322">
        <v>1.26</v>
      </c>
      <c r="I7322">
        <v>0</v>
      </c>
      <c r="J7322" t="s">
        <v>144</v>
      </c>
      <c r="K7322">
        <v>493058</v>
      </c>
      <c r="L7322">
        <v>22</v>
      </c>
      <c r="M7322">
        <v>0</v>
      </c>
      <c r="N7322">
        <v>0</v>
      </c>
      <c r="O7322">
        <v>0</v>
      </c>
      <c r="P7322">
        <v>0</v>
      </c>
      <c r="Q7322">
        <v>0</v>
      </c>
      <c r="R7322" t="s">
        <v>17436</v>
      </c>
    </row>
    <row r="7323" spans="1:18">
      <c r="A7323" t="s">
        <v>17437</v>
      </c>
      <c r="B7323" t="s">
        <v>7829</v>
      </c>
      <c r="C7323" t="s">
        <v>29</v>
      </c>
      <c r="D7323" t="s">
        <v>54</v>
      </c>
      <c r="E7323">
        <v>194.31</v>
      </c>
      <c r="F7323" t="s">
        <v>55</v>
      </c>
      <c r="G7323" t="s">
        <v>40</v>
      </c>
      <c r="H7323">
        <v>8.24</v>
      </c>
      <c r="I7323">
        <v>0</v>
      </c>
      <c r="J7323" t="s">
        <v>25</v>
      </c>
      <c r="K7323">
        <v>487284</v>
      </c>
      <c r="L7323">
        <v>41</v>
      </c>
      <c r="M7323">
        <v>0</v>
      </c>
      <c r="N7323">
        <v>1</v>
      </c>
      <c r="O7323">
        <v>0</v>
      </c>
      <c r="P7323">
        <v>0</v>
      </c>
      <c r="Q7323">
        <v>0</v>
      </c>
      <c r="R7323" t="s">
        <v>17438</v>
      </c>
    </row>
    <row r="7324" spans="1:18">
      <c r="A7324" t="s">
        <v>17439</v>
      </c>
      <c r="B7324" t="s">
        <v>17440</v>
      </c>
      <c r="C7324" t="s">
        <v>29</v>
      </c>
      <c r="D7324" t="s">
        <v>54</v>
      </c>
      <c r="E7324">
        <v>229.31</v>
      </c>
      <c r="F7324" t="s">
        <v>23</v>
      </c>
      <c r="G7324" t="s">
        <v>24</v>
      </c>
      <c r="H7324">
        <v>12.55</v>
      </c>
      <c r="I7324">
        <v>0</v>
      </c>
      <c r="J7324" t="s">
        <v>48</v>
      </c>
      <c r="K7324">
        <v>468786</v>
      </c>
      <c r="L7324">
        <v>11</v>
      </c>
      <c r="M7324">
        <v>0</v>
      </c>
      <c r="N7324">
        <v>0</v>
      </c>
      <c r="O7324">
        <v>0</v>
      </c>
      <c r="P7324">
        <v>0</v>
      </c>
      <c r="Q7324">
        <v>0</v>
      </c>
      <c r="R7324" t="s">
        <v>17441</v>
      </c>
    </row>
    <row r="7325" spans="1:18">
      <c r="A7325" t="s">
        <v>17442</v>
      </c>
      <c r="B7325" t="s">
        <v>3488</v>
      </c>
      <c r="C7325" t="s">
        <v>95</v>
      </c>
      <c r="D7325" t="s">
        <v>70</v>
      </c>
      <c r="E7325">
        <v>178.42</v>
      </c>
      <c r="F7325" t="s">
        <v>23</v>
      </c>
      <c r="G7325" t="s">
        <v>24</v>
      </c>
      <c r="H7325">
        <v>9.25</v>
      </c>
      <c r="I7325">
        <v>0</v>
      </c>
      <c r="J7325" t="s">
        <v>31</v>
      </c>
      <c r="K7325">
        <v>526388</v>
      </c>
      <c r="L7325">
        <v>10</v>
      </c>
      <c r="M7325">
        <v>0</v>
      </c>
      <c r="N7325">
        <v>0</v>
      </c>
      <c r="O7325">
        <v>0</v>
      </c>
      <c r="P7325">
        <v>0</v>
      </c>
      <c r="Q7325">
        <v>0</v>
      </c>
      <c r="R7325" t="s">
        <v>17443</v>
      </c>
    </row>
    <row r="7326" spans="1:18">
      <c r="A7326" t="s">
        <v>17444</v>
      </c>
      <c r="B7326" t="s">
        <v>9816</v>
      </c>
      <c r="C7326" t="s">
        <v>21</v>
      </c>
      <c r="D7326" t="s">
        <v>70</v>
      </c>
      <c r="E7326">
        <v>335.39</v>
      </c>
      <c r="F7326" t="s">
        <v>23</v>
      </c>
      <c r="G7326" t="s">
        <v>24</v>
      </c>
      <c r="H7326">
        <v>0.51</v>
      </c>
      <c r="I7326">
        <v>0</v>
      </c>
      <c r="J7326" t="s">
        <v>31</v>
      </c>
      <c r="K7326">
        <v>428598</v>
      </c>
      <c r="L7326">
        <v>43</v>
      </c>
      <c r="M7326">
        <v>0</v>
      </c>
      <c r="N7326">
        <v>0</v>
      </c>
      <c r="O7326">
        <v>1</v>
      </c>
      <c r="P7326">
        <v>0</v>
      </c>
      <c r="Q7326">
        <v>0</v>
      </c>
      <c r="R7326" t="s">
        <v>17445</v>
      </c>
    </row>
    <row r="7327" spans="1:18">
      <c r="A7327" t="s">
        <v>17446</v>
      </c>
      <c r="B7327" t="s">
        <v>7075</v>
      </c>
      <c r="C7327" t="s">
        <v>35</v>
      </c>
      <c r="D7327" t="s">
        <v>22</v>
      </c>
      <c r="E7327">
        <v>201.6</v>
      </c>
      <c r="F7327" t="s">
        <v>55</v>
      </c>
      <c r="G7327" t="s">
        <v>40</v>
      </c>
      <c r="H7327">
        <v>1.86</v>
      </c>
      <c r="I7327">
        <v>0</v>
      </c>
      <c r="J7327" t="s">
        <v>144</v>
      </c>
      <c r="K7327">
        <v>504460</v>
      </c>
      <c r="L7327">
        <v>20</v>
      </c>
      <c r="M7327">
        <v>0</v>
      </c>
      <c r="N7327">
        <v>0</v>
      </c>
      <c r="O7327">
        <v>0</v>
      </c>
      <c r="P7327">
        <v>0</v>
      </c>
      <c r="Q7327">
        <v>0</v>
      </c>
      <c r="R7327" t="s">
        <v>17447</v>
      </c>
    </row>
    <row r="7328" spans="1:18">
      <c r="A7328" t="s">
        <v>17448</v>
      </c>
      <c r="B7328" t="s">
        <v>15168</v>
      </c>
      <c r="C7328" t="s">
        <v>29</v>
      </c>
      <c r="D7328" t="s">
        <v>22</v>
      </c>
      <c r="E7328">
        <v>198.08</v>
      </c>
      <c r="F7328" t="s">
        <v>23</v>
      </c>
      <c r="G7328" t="s">
        <v>24</v>
      </c>
      <c r="H7328">
        <v>11.45</v>
      </c>
      <c r="I7328">
        <v>0</v>
      </c>
      <c r="J7328" t="s">
        <v>48</v>
      </c>
      <c r="K7328">
        <v>400931</v>
      </c>
      <c r="L7328">
        <v>49</v>
      </c>
      <c r="M7328">
        <v>0</v>
      </c>
      <c r="N7328">
        <v>1</v>
      </c>
      <c r="O7328">
        <v>0</v>
      </c>
      <c r="P7328">
        <v>0</v>
      </c>
      <c r="Q7328">
        <v>0</v>
      </c>
      <c r="R7328" t="s">
        <v>17449</v>
      </c>
    </row>
    <row r="7329" spans="1:18">
      <c r="A7329" t="s">
        <v>17450</v>
      </c>
      <c r="B7329" t="s">
        <v>5356</v>
      </c>
      <c r="C7329" t="s">
        <v>44</v>
      </c>
      <c r="D7329" t="s">
        <v>30</v>
      </c>
      <c r="E7329">
        <v>545.30999999999995</v>
      </c>
      <c r="F7329" t="s">
        <v>23</v>
      </c>
      <c r="G7329" t="s">
        <v>24</v>
      </c>
      <c r="H7329">
        <v>2.4300000000000002</v>
      </c>
      <c r="I7329">
        <v>0</v>
      </c>
      <c r="J7329" t="s">
        <v>48</v>
      </c>
      <c r="K7329">
        <v>407279</v>
      </c>
      <c r="L7329">
        <v>24</v>
      </c>
      <c r="M7329">
        <v>0</v>
      </c>
      <c r="N7329">
        <v>0</v>
      </c>
      <c r="O7329">
        <v>0</v>
      </c>
      <c r="P7329">
        <v>0</v>
      </c>
      <c r="Q7329">
        <v>0</v>
      </c>
      <c r="R7329" t="s">
        <v>17451</v>
      </c>
    </row>
    <row r="7330" spans="1:18">
      <c r="A7330" t="s">
        <v>17452</v>
      </c>
      <c r="B7330" t="s">
        <v>3801</v>
      </c>
      <c r="C7330" t="s">
        <v>44</v>
      </c>
      <c r="D7330" t="s">
        <v>30</v>
      </c>
      <c r="E7330">
        <v>719.51</v>
      </c>
      <c r="F7330" t="s">
        <v>23</v>
      </c>
      <c r="G7330" t="s">
        <v>24</v>
      </c>
      <c r="H7330">
        <v>1.25</v>
      </c>
      <c r="I7330">
        <v>0</v>
      </c>
      <c r="J7330" t="s">
        <v>25</v>
      </c>
      <c r="K7330">
        <v>423532</v>
      </c>
      <c r="L7330">
        <v>17</v>
      </c>
      <c r="M7330">
        <v>0</v>
      </c>
      <c r="N7330">
        <v>0</v>
      </c>
      <c r="O7330">
        <v>0</v>
      </c>
      <c r="P7330">
        <v>0</v>
      </c>
      <c r="Q7330">
        <v>0</v>
      </c>
      <c r="R7330" t="s">
        <v>17453</v>
      </c>
    </row>
    <row r="7331" spans="1:18">
      <c r="A7331" t="s">
        <v>17454</v>
      </c>
      <c r="B7331" t="s">
        <v>4075</v>
      </c>
      <c r="C7331" t="s">
        <v>21</v>
      </c>
      <c r="D7331" t="s">
        <v>30</v>
      </c>
      <c r="E7331">
        <v>322.06</v>
      </c>
      <c r="F7331" t="s">
        <v>23</v>
      </c>
      <c r="G7331" t="s">
        <v>24</v>
      </c>
      <c r="H7331">
        <v>1.72</v>
      </c>
      <c r="I7331">
        <v>0</v>
      </c>
      <c r="J7331" t="s">
        <v>25</v>
      </c>
      <c r="K7331">
        <v>500864</v>
      </c>
      <c r="L7331">
        <v>21</v>
      </c>
      <c r="M7331">
        <v>0</v>
      </c>
      <c r="N7331">
        <v>0</v>
      </c>
      <c r="O7331">
        <v>0</v>
      </c>
      <c r="P7331">
        <v>0</v>
      </c>
      <c r="Q7331">
        <v>0</v>
      </c>
      <c r="R7331" t="s">
        <v>17455</v>
      </c>
    </row>
    <row r="7332" spans="1:18">
      <c r="A7332" t="s">
        <v>17456</v>
      </c>
      <c r="B7332" t="s">
        <v>6144</v>
      </c>
      <c r="C7332" t="s">
        <v>44</v>
      </c>
      <c r="D7332" t="s">
        <v>70</v>
      </c>
      <c r="E7332">
        <v>247.23</v>
      </c>
      <c r="F7332" t="s">
        <v>23</v>
      </c>
      <c r="G7332" t="s">
        <v>24</v>
      </c>
      <c r="H7332">
        <v>10.86</v>
      </c>
      <c r="I7332">
        <v>0</v>
      </c>
      <c r="J7332" t="s">
        <v>31</v>
      </c>
      <c r="K7332">
        <v>472624</v>
      </c>
      <c r="L7332">
        <v>23</v>
      </c>
      <c r="M7332">
        <v>0</v>
      </c>
      <c r="N7332">
        <v>0</v>
      </c>
      <c r="O7332">
        <v>0</v>
      </c>
      <c r="P7332">
        <v>0</v>
      </c>
      <c r="Q7332">
        <v>0</v>
      </c>
      <c r="R7332" t="s">
        <v>17457</v>
      </c>
    </row>
    <row r="7333" spans="1:18">
      <c r="A7333" t="s">
        <v>17458</v>
      </c>
      <c r="B7333" t="s">
        <v>6560</v>
      </c>
      <c r="C7333" t="s">
        <v>35</v>
      </c>
      <c r="D7333" t="s">
        <v>70</v>
      </c>
      <c r="E7333">
        <v>309.5</v>
      </c>
      <c r="F7333" t="s">
        <v>23</v>
      </c>
      <c r="G7333" t="s">
        <v>24</v>
      </c>
      <c r="H7333">
        <v>10.57</v>
      </c>
      <c r="I7333">
        <v>0</v>
      </c>
      <c r="J7333" t="s">
        <v>31</v>
      </c>
      <c r="K7333">
        <v>530555</v>
      </c>
      <c r="L7333">
        <v>24</v>
      </c>
      <c r="M7333">
        <v>0</v>
      </c>
      <c r="N7333">
        <v>0</v>
      </c>
      <c r="O7333">
        <v>0</v>
      </c>
      <c r="P7333">
        <v>0</v>
      </c>
      <c r="Q7333">
        <v>0</v>
      </c>
      <c r="R7333" t="s">
        <v>17459</v>
      </c>
    </row>
    <row r="7334" spans="1:18">
      <c r="A7334" t="s">
        <v>17460</v>
      </c>
      <c r="B7334" t="s">
        <v>4724</v>
      </c>
      <c r="C7334" t="s">
        <v>44</v>
      </c>
      <c r="D7334" t="s">
        <v>70</v>
      </c>
      <c r="E7334">
        <v>626.04999999999995</v>
      </c>
      <c r="F7334" t="s">
        <v>23</v>
      </c>
      <c r="G7334" t="s">
        <v>24</v>
      </c>
      <c r="H7334">
        <v>11.78</v>
      </c>
      <c r="I7334">
        <v>0</v>
      </c>
      <c r="J7334" t="s">
        <v>31</v>
      </c>
      <c r="K7334">
        <v>497640</v>
      </c>
      <c r="L7334">
        <v>13</v>
      </c>
      <c r="M7334">
        <v>0</v>
      </c>
      <c r="N7334">
        <v>0</v>
      </c>
      <c r="O7334">
        <v>0</v>
      </c>
      <c r="P7334">
        <v>0</v>
      </c>
      <c r="Q7334">
        <v>0</v>
      </c>
      <c r="R7334" t="s">
        <v>17461</v>
      </c>
    </row>
    <row r="7335" spans="1:18">
      <c r="A7335" t="s">
        <v>17462</v>
      </c>
      <c r="B7335" t="s">
        <v>4874</v>
      </c>
      <c r="C7335" t="s">
        <v>53</v>
      </c>
      <c r="D7335" t="s">
        <v>30</v>
      </c>
      <c r="E7335">
        <v>188.58</v>
      </c>
      <c r="F7335" t="s">
        <v>23</v>
      </c>
      <c r="G7335" t="s">
        <v>24</v>
      </c>
      <c r="H7335">
        <v>6.36</v>
      </c>
      <c r="I7335">
        <v>0</v>
      </c>
      <c r="J7335" t="s">
        <v>25</v>
      </c>
      <c r="K7335">
        <v>558623</v>
      </c>
      <c r="L7335">
        <v>51</v>
      </c>
      <c r="M7335">
        <v>1</v>
      </c>
      <c r="N7335">
        <v>0</v>
      </c>
      <c r="O7335">
        <v>0</v>
      </c>
      <c r="P7335">
        <v>0</v>
      </c>
      <c r="Q7335">
        <v>1</v>
      </c>
      <c r="R7335" t="s">
        <v>17463</v>
      </c>
    </row>
    <row r="7336" spans="1:18">
      <c r="A7336" t="s">
        <v>17464</v>
      </c>
      <c r="B7336" t="s">
        <v>986</v>
      </c>
      <c r="C7336" t="s">
        <v>35</v>
      </c>
      <c r="D7336" t="s">
        <v>30</v>
      </c>
      <c r="E7336">
        <v>226.77</v>
      </c>
      <c r="F7336" t="s">
        <v>23</v>
      </c>
      <c r="G7336" t="s">
        <v>24</v>
      </c>
      <c r="H7336">
        <v>1.24</v>
      </c>
      <c r="I7336">
        <v>0</v>
      </c>
      <c r="J7336" t="s">
        <v>48</v>
      </c>
      <c r="K7336">
        <v>488539</v>
      </c>
      <c r="L7336">
        <v>34</v>
      </c>
      <c r="M7336">
        <v>0</v>
      </c>
      <c r="N7336">
        <v>0</v>
      </c>
      <c r="O7336">
        <v>0</v>
      </c>
      <c r="P7336">
        <v>1</v>
      </c>
      <c r="Q7336">
        <v>0</v>
      </c>
      <c r="R7336" t="s">
        <v>17465</v>
      </c>
    </row>
    <row r="7337" spans="1:18">
      <c r="A7337" t="s">
        <v>17466</v>
      </c>
      <c r="B7337" t="s">
        <v>76</v>
      </c>
      <c r="C7337" t="s">
        <v>29</v>
      </c>
      <c r="D7337" t="s">
        <v>22</v>
      </c>
      <c r="E7337">
        <v>841.05</v>
      </c>
      <c r="F7337" t="s">
        <v>23</v>
      </c>
      <c r="G7337" t="s">
        <v>24</v>
      </c>
      <c r="H7337">
        <v>8.74</v>
      </c>
      <c r="I7337">
        <v>0</v>
      </c>
      <c r="J7337" t="s">
        <v>25</v>
      </c>
      <c r="K7337">
        <v>543562</v>
      </c>
      <c r="L7337">
        <v>13</v>
      </c>
      <c r="M7337">
        <v>0</v>
      </c>
      <c r="N7337">
        <v>0</v>
      </c>
      <c r="O7337">
        <v>0</v>
      </c>
      <c r="P7337">
        <v>0</v>
      </c>
      <c r="Q7337">
        <v>0</v>
      </c>
      <c r="R7337" t="s">
        <v>17467</v>
      </c>
    </row>
    <row r="7338" spans="1:18">
      <c r="A7338" t="s">
        <v>17468</v>
      </c>
      <c r="B7338" t="s">
        <v>6609</v>
      </c>
      <c r="C7338" t="s">
        <v>29</v>
      </c>
      <c r="D7338" t="s">
        <v>22</v>
      </c>
      <c r="E7338">
        <v>104.15</v>
      </c>
      <c r="F7338" t="s">
        <v>39</v>
      </c>
      <c r="G7338" t="s">
        <v>40</v>
      </c>
      <c r="H7338">
        <v>0.9</v>
      </c>
      <c r="I7338">
        <v>0</v>
      </c>
      <c r="J7338" t="s">
        <v>25</v>
      </c>
      <c r="K7338">
        <v>554962</v>
      </c>
      <c r="L7338">
        <v>11</v>
      </c>
      <c r="M7338">
        <v>0</v>
      </c>
      <c r="N7338">
        <v>0</v>
      </c>
      <c r="O7338">
        <v>0</v>
      </c>
      <c r="P7338">
        <v>0</v>
      </c>
      <c r="Q7338">
        <v>0</v>
      </c>
      <c r="R7338" t="s">
        <v>17469</v>
      </c>
    </row>
    <row r="7339" spans="1:18">
      <c r="A7339" t="s">
        <v>17470</v>
      </c>
      <c r="B7339" t="s">
        <v>7922</v>
      </c>
      <c r="C7339" t="s">
        <v>35</v>
      </c>
      <c r="D7339" t="s">
        <v>22</v>
      </c>
      <c r="E7339">
        <v>325.20999999999998</v>
      </c>
      <c r="F7339" t="s">
        <v>55</v>
      </c>
      <c r="G7339" t="s">
        <v>40</v>
      </c>
      <c r="H7339">
        <v>11.79</v>
      </c>
      <c r="I7339">
        <v>0</v>
      </c>
      <c r="J7339" t="s">
        <v>31</v>
      </c>
      <c r="K7339">
        <v>448122</v>
      </c>
      <c r="L7339">
        <v>18</v>
      </c>
      <c r="M7339">
        <v>0</v>
      </c>
      <c r="N7339">
        <v>0</v>
      </c>
      <c r="O7339">
        <v>0</v>
      </c>
      <c r="P7339">
        <v>0</v>
      </c>
      <c r="Q7339">
        <v>0</v>
      </c>
      <c r="R7339" t="s">
        <v>17471</v>
      </c>
    </row>
    <row r="7340" spans="1:18">
      <c r="A7340" t="s">
        <v>17472</v>
      </c>
      <c r="B7340" t="s">
        <v>10596</v>
      </c>
      <c r="C7340" t="s">
        <v>29</v>
      </c>
      <c r="D7340" t="s">
        <v>70</v>
      </c>
      <c r="E7340">
        <v>1036.9000000000001</v>
      </c>
      <c r="F7340" t="s">
        <v>23</v>
      </c>
      <c r="G7340" t="s">
        <v>24</v>
      </c>
      <c r="H7340">
        <v>11.41</v>
      </c>
      <c r="I7340">
        <v>0</v>
      </c>
      <c r="J7340" t="s">
        <v>25</v>
      </c>
      <c r="K7340">
        <v>549747</v>
      </c>
      <c r="L7340">
        <v>13</v>
      </c>
      <c r="M7340">
        <v>0</v>
      </c>
      <c r="N7340">
        <v>0</v>
      </c>
      <c r="O7340">
        <v>0</v>
      </c>
      <c r="P7340">
        <v>0</v>
      </c>
      <c r="Q7340">
        <v>0</v>
      </c>
      <c r="R7340" t="s">
        <v>17473</v>
      </c>
    </row>
    <row r="7341" spans="1:18">
      <c r="A7341" t="s">
        <v>17474</v>
      </c>
      <c r="B7341" t="s">
        <v>4891</v>
      </c>
      <c r="C7341" t="s">
        <v>35</v>
      </c>
      <c r="D7341" t="s">
        <v>30</v>
      </c>
      <c r="E7341">
        <v>150.96</v>
      </c>
      <c r="F7341" t="s">
        <v>23</v>
      </c>
      <c r="G7341" t="s">
        <v>24</v>
      </c>
      <c r="H7341">
        <v>8.01</v>
      </c>
      <c r="I7341">
        <v>0</v>
      </c>
      <c r="J7341" t="s">
        <v>25</v>
      </c>
      <c r="K7341">
        <v>410931</v>
      </c>
      <c r="L7341">
        <v>19</v>
      </c>
      <c r="M7341">
        <v>0</v>
      </c>
      <c r="N7341">
        <v>0</v>
      </c>
      <c r="O7341">
        <v>0</v>
      </c>
      <c r="P7341">
        <v>0</v>
      </c>
      <c r="Q7341">
        <v>0</v>
      </c>
      <c r="R7341" t="s">
        <v>17475</v>
      </c>
    </row>
    <row r="7342" spans="1:18">
      <c r="A7342" t="s">
        <v>17476</v>
      </c>
      <c r="B7342" t="s">
        <v>4292</v>
      </c>
      <c r="C7342" t="s">
        <v>53</v>
      </c>
      <c r="D7342" t="s">
        <v>70</v>
      </c>
      <c r="E7342">
        <v>321.89999999999998</v>
      </c>
      <c r="F7342" t="s">
        <v>23</v>
      </c>
      <c r="G7342" t="s">
        <v>24</v>
      </c>
      <c r="H7342">
        <v>11.17</v>
      </c>
      <c r="I7342">
        <v>0</v>
      </c>
      <c r="J7342" t="s">
        <v>144</v>
      </c>
      <c r="K7342">
        <v>508773</v>
      </c>
      <c r="L7342">
        <v>20</v>
      </c>
      <c r="M7342">
        <v>0</v>
      </c>
      <c r="N7342">
        <v>0</v>
      </c>
      <c r="O7342">
        <v>0</v>
      </c>
      <c r="P7342">
        <v>0</v>
      </c>
      <c r="Q7342">
        <v>0</v>
      </c>
      <c r="R7342" t="s">
        <v>17477</v>
      </c>
    </row>
    <row r="7343" spans="1:18">
      <c r="A7343" t="s">
        <v>17478</v>
      </c>
      <c r="B7343" t="s">
        <v>5156</v>
      </c>
      <c r="C7343" t="s">
        <v>29</v>
      </c>
      <c r="D7343" t="s">
        <v>30</v>
      </c>
      <c r="E7343">
        <v>179.24</v>
      </c>
      <c r="F7343" t="s">
        <v>23</v>
      </c>
      <c r="G7343" t="s">
        <v>24</v>
      </c>
      <c r="H7343">
        <v>2.73</v>
      </c>
      <c r="I7343">
        <v>0</v>
      </c>
      <c r="J7343" t="s">
        <v>31</v>
      </c>
      <c r="K7343">
        <v>405671</v>
      </c>
      <c r="L7343">
        <v>19</v>
      </c>
      <c r="M7343">
        <v>0</v>
      </c>
      <c r="N7343">
        <v>0</v>
      </c>
      <c r="O7343">
        <v>0</v>
      </c>
      <c r="P7343">
        <v>0</v>
      </c>
      <c r="Q7343">
        <v>0</v>
      </c>
      <c r="R7343" t="s">
        <v>17479</v>
      </c>
    </row>
    <row r="7344" spans="1:18">
      <c r="A7344" t="s">
        <v>17480</v>
      </c>
      <c r="B7344" t="s">
        <v>17167</v>
      </c>
      <c r="C7344" t="s">
        <v>60</v>
      </c>
      <c r="D7344" t="s">
        <v>54</v>
      </c>
      <c r="E7344">
        <v>473.94</v>
      </c>
      <c r="F7344" t="s">
        <v>23</v>
      </c>
      <c r="G7344" t="s">
        <v>24</v>
      </c>
      <c r="H7344">
        <v>11.25</v>
      </c>
      <c r="I7344">
        <v>0</v>
      </c>
      <c r="J7344" t="s">
        <v>144</v>
      </c>
      <c r="K7344">
        <v>529998</v>
      </c>
      <c r="L7344">
        <v>45</v>
      </c>
      <c r="M7344">
        <v>0</v>
      </c>
      <c r="N7344">
        <v>1</v>
      </c>
      <c r="O7344">
        <v>0</v>
      </c>
      <c r="P7344">
        <v>0</v>
      </c>
      <c r="Q7344">
        <v>0</v>
      </c>
      <c r="R7344" t="s">
        <v>17481</v>
      </c>
    </row>
    <row r="7345" spans="1:19">
      <c r="A7345" t="s">
        <v>17482</v>
      </c>
      <c r="B7345" t="s">
        <v>3916</v>
      </c>
      <c r="C7345" t="s">
        <v>21</v>
      </c>
      <c r="D7345" t="s">
        <v>70</v>
      </c>
      <c r="E7345">
        <v>458.03</v>
      </c>
      <c r="F7345" t="s">
        <v>23</v>
      </c>
      <c r="G7345" t="s">
        <v>24</v>
      </c>
      <c r="H7345">
        <v>4.58</v>
      </c>
      <c r="I7345">
        <v>0</v>
      </c>
      <c r="J7345" t="s">
        <v>48</v>
      </c>
      <c r="K7345">
        <v>401547</v>
      </c>
      <c r="L7345">
        <v>51</v>
      </c>
      <c r="M7345">
        <v>0</v>
      </c>
      <c r="N7345">
        <v>0</v>
      </c>
      <c r="O7345">
        <v>1</v>
      </c>
      <c r="P7345">
        <v>0</v>
      </c>
      <c r="Q7345">
        <v>0</v>
      </c>
      <c r="R7345" t="s">
        <v>17483</v>
      </c>
    </row>
    <row r="7346" spans="1:19">
      <c r="A7346" t="s">
        <v>17484</v>
      </c>
      <c r="B7346" t="s">
        <v>6033</v>
      </c>
      <c r="C7346" t="s">
        <v>44</v>
      </c>
      <c r="D7346" t="s">
        <v>54</v>
      </c>
      <c r="E7346">
        <v>1756.39</v>
      </c>
      <c r="F7346" t="s">
        <v>55</v>
      </c>
      <c r="G7346" t="s">
        <v>40</v>
      </c>
      <c r="H7346">
        <v>13.31</v>
      </c>
      <c r="I7346">
        <v>0</v>
      </c>
      <c r="J7346" t="s">
        <v>31</v>
      </c>
      <c r="K7346">
        <v>437675</v>
      </c>
      <c r="L7346">
        <v>24</v>
      </c>
      <c r="M7346">
        <v>0</v>
      </c>
      <c r="N7346">
        <v>0</v>
      </c>
      <c r="O7346">
        <v>0</v>
      </c>
      <c r="P7346">
        <v>0</v>
      </c>
      <c r="Q7346">
        <v>0</v>
      </c>
      <c r="R7346" t="s">
        <v>17485</v>
      </c>
    </row>
    <row r="7347" spans="1:19">
      <c r="A7347" t="s">
        <v>17486</v>
      </c>
      <c r="B7347" t="s">
        <v>1642</v>
      </c>
      <c r="C7347" t="s">
        <v>60</v>
      </c>
      <c r="D7347" t="s">
        <v>70</v>
      </c>
      <c r="E7347">
        <v>346.92</v>
      </c>
      <c r="F7347" t="s">
        <v>39</v>
      </c>
      <c r="G7347" t="s">
        <v>40</v>
      </c>
      <c r="H7347">
        <v>2.37</v>
      </c>
      <c r="I7347">
        <v>0</v>
      </c>
      <c r="J7347" t="s">
        <v>48</v>
      </c>
      <c r="K7347">
        <v>457757</v>
      </c>
      <c r="L7347">
        <v>11</v>
      </c>
      <c r="M7347">
        <v>0</v>
      </c>
      <c r="N7347">
        <v>0</v>
      </c>
      <c r="O7347">
        <v>0</v>
      </c>
      <c r="P7347">
        <v>0</v>
      </c>
      <c r="Q7347">
        <v>0</v>
      </c>
      <c r="R7347" t="s">
        <v>17487</v>
      </c>
    </row>
    <row r="7348" spans="1:19">
      <c r="A7348" t="s">
        <v>17488</v>
      </c>
      <c r="B7348" t="s">
        <v>10000</v>
      </c>
      <c r="C7348" t="s">
        <v>128</v>
      </c>
      <c r="D7348" t="s">
        <v>70</v>
      </c>
      <c r="E7348">
        <v>176.6</v>
      </c>
      <c r="F7348" t="s">
        <v>23</v>
      </c>
      <c r="G7348" t="s">
        <v>24</v>
      </c>
      <c r="H7348">
        <v>1.57</v>
      </c>
      <c r="I7348">
        <v>0</v>
      </c>
      <c r="J7348" t="s">
        <v>31</v>
      </c>
      <c r="K7348">
        <v>421049</v>
      </c>
      <c r="L7348">
        <v>25</v>
      </c>
      <c r="M7348">
        <v>0</v>
      </c>
      <c r="N7348">
        <v>0</v>
      </c>
      <c r="O7348">
        <v>0</v>
      </c>
      <c r="P7348">
        <v>0</v>
      </c>
      <c r="Q7348">
        <v>0</v>
      </c>
      <c r="R7348" t="s">
        <v>17489</v>
      </c>
    </row>
    <row r="7349" spans="1:19">
      <c r="A7349" t="s">
        <v>17490</v>
      </c>
      <c r="B7349" t="s">
        <v>1118</v>
      </c>
      <c r="C7349" t="s">
        <v>21</v>
      </c>
      <c r="D7349" t="s">
        <v>30</v>
      </c>
      <c r="E7349">
        <v>1034.42</v>
      </c>
      <c r="F7349" t="s">
        <v>55</v>
      </c>
      <c r="G7349" t="s">
        <v>40</v>
      </c>
      <c r="H7349">
        <v>3.72</v>
      </c>
      <c r="I7349">
        <v>0</v>
      </c>
      <c r="J7349" t="s">
        <v>48</v>
      </c>
      <c r="K7349">
        <v>480608</v>
      </c>
      <c r="L7349">
        <v>19</v>
      </c>
      <c r="M7349">
        <v>0</v>
      </c>
      <c r="N7349">
        <v>0</v>
      </c>
      <c r="O7349">
        <v>0</v>
      </c>
      <c r="P7349">
        <v>0</v>
      </c>
      <c r="Q7349">
        <v>0</v>
      </c>
      <c r="R7349" t="s">
        <v>17491</v>
      </c>
    </row>
    <row r="7350" spans="1:19">
      <c r="A7350" t="s">
        <v>17492</v>
      </c>
      <c r="B7350" t="s">
        <v>13119</v>
      </c>
      <c r="C7350" t="s">
        <v>29</v>
      </c>
      <c r="D7350" t="s">
        <v>30</v>
      </c>
      <c r="E7350">
        <v>338.74</v>
      </c>
      <c r="F7350" t="s">
        <v>39</v>
      </c>
      <c r="G7350" t="s">
        <v>40</v>
      </c>
      <c r="H7350">
        <v>10.84</v>
      </c>
      <c r="I7350">
        <v>0</v>
      </c>
      <c r="J7350" t="s">
        <v>25</v>
      </c>
      <c r="K7350">
        <v>466987</v>
      </c>
      <c r="L7350">
        <v>16</v>
      </c>
      <c r="M7350">
        <v>0</v>
      </c>
      <c r="N7350">
        <v>0</v>
      </c>
      <c r="O7350">
        <v>0</v>
      </c>
      <c r="P7350">
        <v>0</v>
      </c>
      <c r="Q7350">
        <v>0</v>
      </c>
      <c r="R7350" t="s">
        <v>17493</v>
      </c>
    </row>
    <row r="7351" spans="1:19">
      <c r="A7351" t="s">
        <v>17494</v>
      </c>
      <c r="B7351" t="s">
        <v>5865</v>
      </c>
      <c r="C7351" t="s">
        <v>35</v>
      </c>
      <c r="D7351" t="s">
        <v>22</v>
      </c>
      <c r="E7351">
        <v>82.61</v>
      </c>
      <c r="F7351" t="s">
        <v>23</v>
      </c>
      <c r="G7351" t="s">
        <v>24</v>
      </c>
      <c r="H7351">
        <v>7.8</v>
      </c>
      <c r="I7351">
        <v>0</v>
      </c>
      <c r="J7351" t="s">
        <v>25</v>
      </c>
      <c r="K7351">
        <v>557922</v>
      </c>
      <c r="L7351">
        <v>24</v>
      </c>
      <c r="M7351">
        <v>0</v>
      </c>
      <c r="N7351">
        <v>0</v>
      </c>
      <c r="O7351">
        <v>0</v>
      </c>
      <c r="P7351">
        <v>0</v>
      </c>
      <c r="Q7351">
        <v>0</v>
      </c>
      <c r="R7351" t="s">
        <v>17495</v>
      </c>
    </row>
    <row r="7352" spans="1:19">
      <c r="A7352" t="s">
        <v>17496</v>
      </c>
      <c r="B7352" t="s">
        <v>12120</v>
      </c>
      <c r="C7352" t="s">
        <v>29</v>
      </c>
      <c r="D7352" t="s">
        <v>70</v>
      </c>
      <c r="E7352">
        <v>1022.08</v>
      </c>
      <c r="F7352" t="s">
        <v>23</v>
      </c>
      <c r="G7352" t="s">
        <v>24</v>
      </c>
      <c r="H7352">
        <v>11.86</v>
      </c>
      <c r="I7352">
        <v>0</v>
      </c>
      <c r="J7352" t="s">
        <v>25</v>
      </c>
      <c r="K7352">
        <v>508526</v>
      </c>
      <c r="L7352">
        <v>22</v>
      </c>
      <c r="M7352">
        <v>0</v>
      </c>
      <c r="N7352">
        <v>0</v>
      </c>
      <c r="O7352">
        <v>0</v>
      </c>
      <c r="P7352">
        <v>0</v>
      </c>
      <c r="Q7352">
        <v>0</v>
      </c>
      <c r="R7352" t="s">
        <v>17497</v>
      </c>
    </row>
    <row r="7353" spans="1:19">
      <c r="A7353" t="s">
        <v>17498</v>
      </c>
      <c r="B7353" t="s">
        <v>15395</v>
      </c>
      <c r="C7353" t="s">
        <v>60</v>
      </c>
      <c r="D7353" t="s">
        <v>70</v>
      </c>
      <c r="E7353">
        <v>216.53</v>
      </c>
      <c r="F7353" t="s">
        <v>23</v>
      </c>
      <c r="G7353" t="s">
        <v>24</v>
      </c>
      <c r="H7353">
        <v>6.63</v>
      </c>
      <c r="I7353">
        <v>0</v>
      </c>
      <c r="J7353" t="s">
        <v>48</v>
      </c>
      <c r="K7353">
        <v>534810</v>
      </c>
      <c r="L7353">
        <v>41</v>
      </c>
      <c r="M7353">
        <v>0</v>
      </c>
      <c r="N7353">
        <v>0</v>
      </c>
      <c r="O7353">
        <v>1</v>
      </c>
      <c r="P7353">
        <v>0</v>
      </c>
      <c r="Q7353">
        <v>0</v>
      </c>
      <c r="R7353" t="s">
        <v>17499</v>
      </c>
    </row>
    <row r="7354" spans="1:19">
      <c r="A7354" t="s">
        <v>17500</v>
      </c>
      <c r="B7354" t="s">
        <v>10858</v>
      </c>
      <c r="C7354" t="s">
        <v>121</v>
      </c>
      <c r="D7354" t="s">
        <v>54</v>
      </c>
      <c r="E7354">
        <v>446.62</v>
      </c>
      <c r="F7354" t="s">
        <v>23</v>
      </c>
      <c r="G7354" t="s">
        <v>24</v>
      </c>
      <c r="H7354">
        <v>16.39</v>
      </c>
      <c r="I7354">
        <v>0</v>
      </c>
      <c r="J7354" t="s">
        <v>144</v>
      </c>
      <c r="K7354">
        <v>503707</v>
      </c>
      <c r="L7354">
        <v>16</v>
      </c>
      <c r="M7354">
        <v>0</v>
      </c>
      <c r="N7354">
        <v>0</v>
      </c>
      <c r="O7354">
        <v>0</v>
      </c>
      <c r="P7354">
        <v>0</v>
      </c>
      <c r="Q7354">
        <v>0</v>
      </c>
      <c r="R7354" t="s">
        <v>17501</v>
      </c>
    </row>
    <row r="7355" spans="1:19">
      <c r="A7355" t="s">
        <v>17502</v>
      </c>
      <c r="B7355" t="s">
        <v>1694</v>
      </c>
      <c r="C7355" t="s">
        <v>128</v>
      </c>
      <c r="D7355" t="s">
        <v>30</v>
      </c>
      <c r="E7355">
        <v>695.63</v>
      </c>
      <c r="F7355" t="s">
        <v>55</v>
      </c>
      <c r="G7355" t="s">
        <v>24</v>
      </c>
      <c r="H7355">
        <v>8.58</v>
      </c>
      <c r="I7355">
        <v>0</v>
      </c>
      <c r="J7355" t="s">
        <v>48</v>
      </c>
      <c r="K7355">
        <v>478460</v>
      </c>
      <c r="L7355">
        <v>11</v>
      </c>
      <c r="M7355">
        <v>0</v>
      </c>
      <c r="N7355">
        <v>0</v>
      </c>
      <c r="O7355">
        <v>0</v>
      </c>
      <c r="P7355">
        <v>0</v>
      </c>
      <c r="Q7355">
        <v>0</v>
      </c>
      <c r="R7355" t="s">
        <v>17503</v>
      </c>
      <c r="S7355" t="s">
        <v>57</v>
      </c>
    </row>
    <row r="7356" spans="1:19">
      <c r="A7356" t="s">
        <v>17504</v>
      </c>
      <c r="B7356" t="s">
        <v>5609</v>
      </c>
      <c r="C7356" t="s">
        <v>44</v>
      </c>
      <c r="D7356" t="s">
        <v>30</v>
      </c>
      <c r="E7356">
        <v>241.12</v>
      </c>
      <c r="F7356" t="s">
        <v>23</v>
      </c>
      <c r="G7356" t="s">
        <v>24</v>
      </c>
      <c r="H7356">
        <v>2.4500000000000002</v>
      </c>
      <c r="I7356">
        <v>0</v>
      </c>
      <c r="J7356" t="s">
        <v>31</v>
      </c>
      <c r="K7356">
        <v>459615</v>
      </c>
      <c r="L7356">
        <v>17</v>
      </c>
      <c r="M7356">
        <v>0</v>
      </c>
      <c r="N7356">
        <v>0</v>
      </c>
      <c r="O7356">
        <v>0</v>
      </c>
      <c r="P7356">
        <v>0</v>
      </c>
      <c r="Q7356">
        <v>0</v>
      </c>
      <c r="R7356" t="s">
        <v>17505</v>
      </c>
    </row>
    <row r="7357" spans="1:19">
      <c r="A7357" t="s">
        <v>17506</v>
      </c>
      <c r="B7357" t="s">
        <v>278</v>
      </c>
      <c r="C7357" t="s">
        <v>29</v>
      </c>
      <c r="D7357" t="s">
        <v>30</v>
      </c>
      <c r="E7357">
        <v>348.57</v>
      </c>
      <c r="F7357" t="s">
        <v>55</v>
      </c>
      <c r="G7357" t="s">
        <v>24</v>
      </c>
      <c r="H7357">
        <v>2.02</v>
      </c>
      <c r="I7357">
        <v>0</v>
      </c>
      <c r="J7357" t="s">
        <v>31</v>
      </c>
      <c r="K7357">
        <v>525183</v>
      </c>
      <c r="L7357">
        <v>40</v>
      </c>
      <c r="M7357">
        <v>0</v>
      </c>
      <c r="N7357">
        <v>0</v>
      </c>
      <c r="O7357">
        <v>1</v>
      </c>
      <c r="P7357">
        <v>0</v>
      </c>
      <c r="Q7357">
        <v>0</v>
      </c>
      <c r="R7357" t="s">
        <v>17507</v>
      </c>
      <c r="S7357" t="s">
        <v>57</v>
      </c>
    </row>
    <row r="7358" spans="1:19">
      <c r="A7358" t="s">
        <v>17508</v>
      </c>
      <c r="B7358" t="s">
        <v>5828</v>
      </c>
      <c r="C7358" t="s">
        <v>44</v>
      </c>
      <c r="D7358" t="s">
        <v>30</v>
      </c>
      <c r="E7358">
        <v>848.63</v>
      </c>
      <c r="F7358" t="s">
        <v>23</v>
      </c>
      <c r="G7358" t="s">
        <v>24</v>
      </c>
      <c r="H7358">
        <v>6.07</v>
      </c>
      <c r="I7358">
        <v>0</v>
      </c>
      <c r="J7358" t="s">
        <v>48</v>
      </c>
      <c r="K7358">
        <v>431469</v>
      </c>
      <c r="L7358">
        <v>60</v>
      </c>
      <c r="M7358">
        <v>0</v>
      </c>
      <c r="N7358">
        <v>0</v>
      </c>
      <c r="O7358">
        <v>1</v>
      </c>
      <c r="P7358">
        <v>1</v>
      </c>
      <c r="Q7358">
        <v>0</v>
      </c>
      <c r="R7358" t="s">
        <v>17509</v>
      </c>
    </row>
    <row r="7359" spans="1:19">
      <c r="A7359" t="s">
        <v>17510</v>
      </c>
      <c r="B7359" t="s">
        <v>17511</v>
      </c>
      <c r="C7359" t="s">
        <v>29</v>
      </c>
      <c r="D7359" t="s">
        <v>70</v>
      </c>
      <c r="E7359">
        <v>1213.1600000000001</v>
      </c>
      <c r="F7359" t="s">
        <v>23</v>
      </c>
      <c r="G7359" t="s">
        <v>24</v>
      </c>
      <c r="H7359">
        <v>1.34</v>
      </c>
      <c r="I7359">
        <v>0</v>
      </c>
      <c r="J7359" t="s">
        <v>31</v>
      </c>
      <c r="K7359">
        <v>509607</v>
      </c>
      <c r="L7359">
        <v>50</v>
      </c>
      <c r="M7359">
        <v>0</v>
      </c>
      <c r="N7359">
        <v>1</v>
      </c>
      <c r="O7359">
        <v>0</v>
      </c>
      <c r="P7359">
        <v>0</v>
      </c>
      <c r="Q7359">
        <v>0</v>
      </c>
      <c r="R7359" t="s">
        <v>17512</v>
      </c>
    </row>
    <row r="7360" spans="1:19">
      <c r="A7360" t="s">
        <v>17513</v>
      </c>
      <c r="B7360" t="s">
        <v>8933</v>
      </c>
      <c r="C7360" t="s">
        <v>29</v>
      </c>
      <c r="D7360" t="s">
        <v>30</v>
      </c>
      <c r="E7360">
        <v>589.29</v>
      </c>
      <c r="F7360" t="s">
        <v>23</v>
      </c>
      <c r="G7360" t="s">
        <v>24</v>
      </c>
      <c r="H7360">
        <v>8.59</v>
      </c>
      <c r="I7360">
        <v>0</v>
      </c>
      <c r="J7360" t="s">
        <v>25</v>
      </c>
      <c r="K7360">
        <v>461727</v>
      </c>
      <c r="L7360">
        <v>18</v>
      </c>
      <c r="M7360">
        <v>0</v>
      </c>
      <c r="N7360">
        <v>0</v>
      </c>
      <c r="O7360">
        <v>0</v>
      </c>
      <c r="P7360">
        <v>0</v>
      </c>
      <c r="Q7360">
        <v>0</v>
      </c>
      <c r="R7360" t="s">
        <v>17514</v>
      </c>
    </row>
    <row r="7361" spans="1:19">
      <c r="A7361" t="s">
        <v>17515</v>
      </c>
      <c r="B7361" t="s">
        <v>17516</v>
      </c>
      <c r="C7361" t="s">
        <v>35</v>
      </c>
      <c r="D7361" t="s">
        <v>70</v>
      </c>
      <c r="E7361">
        <v>237.39</v>
      </c>
      <c r="F7361" t="s">
        <v>39</v>
      </c>
      <c r="G7361" t="s">
        <v>24</v>
      </c>
      <c r="H7361">
        <v>9.1300000000000008</v>
      </c>
      <c r="I7361">
        <v>0</v>
      </c>
      <c r="J7361" t="s">
        <v>31</v>
      </c>
      <c r="K7361">
        <v>508111</v>
      </c>
      <c r="L7361">
        <v>21</v>
      </c>
      <c r="M7361">
        <v>0</v>
      </c>
      <c r="N7361">
        <v>0</v>
      </c>
      <c r="O7361">
        <v>0</v>
      </c>
      <c r="P7361">
        <v>0</v>
      </c>
      <c r="Q7361">
        <v>0</v>
      </c>
      <c r="R7361" t="s">
        <v>17517</v>
      </c>
      <c r="S7361" t="s">
        <v>50</v>
      </c>
    </row>
    <row r="7362" spans="1:19">
      <c r="A7362" t="s">
        <v>17518</v>
      </c>
      <c r="B7362" t="s">
        <v>8380</v>
      </c>
      <c r="C7362" t="s">
        <v>29</v>
      </c>
      <c r="D7362" t="s">
        <v>30</v>
      </c>
      <c r="E7362">
        <v>255.68</v>
      </c>
      <c r="F7362" t="s">
        <v>23</v>
      </c>
      <c r="G7362" t="s">
        <v>24</v>
      </c>
      <c r="H7362">
        <v>1.61</v>
      </c>
      <c r="I7362">
        <v>0</v>
      </c>
      <c r="J7362" t="s">
        <v>25</v>
      </c>
      <c r="K7362">
        <v>470147</v>
      </c>
      <c r="L7362">
        <v>25</v>
      </c>
      <c r="M7362">
        <v>0</v>
      </c>
      <c r="N7362">
        <v>0</v>
      </c>
      <c r="O7362">
        <v>0</v>
      </c>
      <c r="P7362">
        <v>0</v>
      </c>
      <c r="Q7362">
        <v>0</v>
      </c>
      <c r="R7362" t="s">
        <v>17519</v>
      </c>
    </row>
    <row r="7363" spans="1:19">
      <c r="A7363" t="s">
        <v>17520</v>
      </c>
      <c r="B7363" t="s">
        <v>17521</v>
      </c>
      <c r="C7363" t="s">
        <v>29</v>
      </c>
      <c r="D7363" t="s">
        <v>54</v>
      </c>
      <c r="E7363">
        <v>894.66</v>
      </c>
      <c r="F7363" t="s">
        <v>55</v>
      </c>
      <c r="G7363" t="s">
        <v>40</v>
      </c>
      <c r="H7363">
        <v>9.1300000000000008</v>
      </c>
      <c r="I7363">
        <v>0</v>
      </c>
      <c r="J7363" t="s">
        <v>144</v>
      </c>
      <c r="K7363">
        <v>497320</v>
      </c>
      <c r="L7363">
        <v>14</v>
      </c>
      <c r="M7363">
        <v>0</v>
      </c>
      <c r="N7363">
        <v>0</v>
      </c>
      <c r="O7363">
        <v>0</v>
      </c>
      <c r="P7363">
        <v>0</v>
      </c>
      <c r="Q7363">
        <v>0</v>
      </c>
      <c r="R7363" t="s">
        <v>17522</v>
      </c>
    </row>
    <row r="7364" spans="1:19">
      <c r="A7364" t="s">
        <v>17523</v>
      </c>
      <c r="B7364" t="s">
        <v>6019</v>
      </c>
      <c r="C7364" t="s">
        <v>21</v>
      </c>
      <c r="D7364" t="s">
        <v>30</v>
      </c>
      <c r="E7364">
        <v>239.99</v>
      </c>
      <c r="F7364" t="s">
        <v>23</v>
      </c>
      <c r="G7364" t="s">
        <v>24</v>
      </c>
      <c r="H7364">
        <v>7.21</v>
      </c>
      <c r="I7364">
        <v>0</v>
      </c>
      <c r="J7364" t="s">
        <v>31</v>
      </c>
      <c r="K7364">
        <v>486077</v>
      </c>
      <c r="L7364">
        <v>25</v>
      </c>
      <c r="M7364">
        <v>0</v>
      </c>
      <c r="N7364">
        <v>0</v>
      </c>
      <c r="O7364">
        <v>0</v>
      </c>
      <c r="P7364">
        <v>0</v>
      </c>
      <c r="Q7364">
        <v>0</v>
      </c>
      <c r="R7364" t="s">
        <v>17524</v>
      </c>
    </row>
    <row r="7365" spans="1:19">
      <c r="A7365" t="s">
        <v>17525</v>
      </c>
      <c r="B7365" t="s">
        <v>5356</v>
      </c>
      <c r="C7365" t="s">
        <v>29</v>
      </c>
      <c r="D7365" t="s">
        <v>22</v>
      </c>
      <c r="E7365">
        <v>231.14</v>
      </c>
      <c r="F7365" t="s">
        <v>23</v>
      </c>
      <c r="G7365" t="s">
        <v>24</v>
      </c>
      <c r="H7365">
        <v>3.98</v>
      </c>
      <c r="I7365">
        <v>0</v>
      </c>
      <c r="J7365" t="s">
        <v>31</v>
      </c>
      <c r="K7365">
        <v>499126</v>
      </c>
      <c r="L7365">
        <v>46</v>
      </c>
      <c r="M7365">
        <v>0</v>
      </c>
      <c r="N7365">
        <v>1</v>
      </c>
      <c r="O7365">
        <v>0</v>
      </c>
      <c r="P7365">
        <v>0</v>
      </c>
      <c r="Q7365">
        <v>0</v>
      </c>
      <c r="R7365" t="s">
        <v>17526</v>
      </c>
    </row>
    <row r="7366" spans="1:19">
      <c r="A7366" t="s">
        <v>17527</v>
      </c>
      <c r="B7366" t="s">
        <v>5609</v>
      </c>
      <c r="C7366" t="s">
        <v>29</v>
      </c>
      <c r="D7366" t="s">
        <v>70</v>
      </c>
      <c r="E7366">
        <v>269.16000000000003</v>
      </c>
      <c r="F7366" t="s">
        <v>23</v>
      </c>
      <c r="G7366" t="s">
        <v>24</v>
      </c>
      <c r="H7366">
        <v>9.81</v>
      </c>
      <c r="I7366">
        <v>0</v>
      </c>
      <c r="J7366" t="s">
        <v>31</v>
      </c>
      <c r="K7366">
        <v>443346</v>
      </c>
      <c r="L7366">
        <v>18</v>
      </c>
      <c r="M7366">
        <v>0</v>
      </c>
      <c r="N7366">
        <v>0</v>
      </c>
      <c r="O7366">
        <v>0</v>
      </c>
      <c r="P7366">
        <v>0</v>
      </c>
      <c r="Q7366">
        <v>0</v>
      </c>
      <c r="R7366" t="s">
        <v>17528</v>
      </c>
    </row>
    <row r="7367" spans="1:19">
      <c r="A7367" t="s">
        <v>17529</v>
      </c>
      <c r="B7367" t="s">
        <v>1004</v>
      </c>
      <c r="C7367" t="s">
        <v>95</v>
      </c>
      <c r="D7367" t="s">
        <v>70</v>
      </c>
      <c r="E7367">
        <v>119.59</v>
      </c>
      <c r="F7367" t="s">
        <v>39</v>
      </c>
      <c r="G7367" t="s">
        <v>24</v>
      </c>
      <c r="H7367">
        <v>6.34</v>
      </c>
      <c r="I7367">
        <v>0</v>
      </c>
      <c r="J7367" t="s">
        <v>144</v>
      </c>
      <c r="K7367">
        <v>521984</v>
      </c>
      <c r="L7367">
        <v>17</v>
      </c>
      <c r="M7367">
        <v>0</v>
      </c>
      <c r="N7367">
        <v>0</v>
      </c>
      <c r="O7367">
        <v>0</v>
      </c>
      <c r="P7367">
        <v>0</v>
      </c>
      <c r="Q7367">
        <v>0</v>
      </c>
      <c r="R7367" t="s">
        <v>17530</v>
      </c>
      <c r="S7367" t="s">
        <v>50</v>
      </c>
    </row>
    <row r="7368" spans="1:19">
      <c r="A7368" t="s">
        <v>17531</v>
      </c>
      <c r="B7368" t="s">
        <v>17532</v>
      </c>
      <c r="C7368" t="s">
        <v>29</v>
      </c>
      <c r="D7368" t="s">
        <v>70</v>
      </c>
      <c r="E7368">
        <v>1484.41</v>
      </c>
      <c r="F7368" t="s">
        <v>23</v>
      </c>
      <c r="G7368" t="s">
        <v>24</v>
      </c>
      <c r="H7368">
        <v>9.59</v>
      </c>
      <c r="I7368">
        <v>0</v>
      </c>
      <c r="J7368" t="s">
        <v>25</v>
      </c>
      <c r="K7368">
        <v>462062</v>
      </c>
      <c r="L7368">
        <v>10</v>
      </c>
      <c r="M7368">
        <v>0</v>
      </c>
      <c r="N7368">
        <v>0</v>
      </c>
      <c r="O7368">
        <v>0</v>
      </c>
      <c r="P7368">
        <v>0</v>
      </c>
      <c r="Q7368">
        <v>0</v>
      </c>
      <c r="R7368" t="s">
        <v>17533</v>
      </c>
    </row>
    <row r="7369" spans="1:19">
      <c r="A7369" t="s">
        <v>17534</v>
      </c>
      <c r="B7369" t="s">
        <v>7058</v>
      </c>
      <c r="C7369" t="s">
        <v>44</v>
      </c>
      <c r="D7369" t="s">
        <v>22</v>
      </c>
      <c r="E7369">
        <v>581.57000000000005</v>
      </c>
      <c r="F7369" t="s">
        <v>55</v>
      </c>
      <c r="G7369" t="s">
        <v>40</v>
      </c>
      <c r="H7369">
        <v>5.16</v>
      </c>
      <c r="I7369">
        <v>0</v>
      </c>
      <c r="J7369" t="s">
        <v>25</v>
      </c>
      <c r="K7369">
        <v>431976</v>
      </c>
      <c r="L7369">
        <v>14</v>
      </c>
      <c r="M7369">
        <v>0</v>
      </c>
      <c r="N7369">
        <v>0</v>
      </c>
      <c r="O7369">
        <v>0</v>
      </c>
      <c r="P7369">
        <v>0</v>
      </c>
      <c r="Q7369">
        <v>0</v>
      </c>
      <c r="R7369" t="s">
        <v>17535</v>
      </c>
    </row>
    <row r="7370" spans="1:19">
      <c r="A7370" t="s">
        <v>17536</v>
      </c>
      <c r="B7370" t="s">
        <v>13285</v>
      </c>
      <c r="C7370" t="s">
        <v>21</v>
      </c>
      <c r="D7370" t="s">
        <v>22</v>
      </c>
      <c r="E7370">
        <v>458.24</v>
      </c>
      <c r="F7370" t="s">
        <v>23</v>
      </c>
      <c r="G7370" t="s">
        <v>24</v>
      </c>
      <c r="H7370">
        <v>10.6</v>
      </c>
      <c r="I7370">
        <v>0</v>
      </c>
      <c r="J7370" t="s">
        <v>31</v>
      </c>
      <c r="K7370">
        <v>556378</v>
      </c>
      <c r="L7370">
        <v>11</v>
      </c>
      <c r="M7370">
        <v>0</v>
      </c>
      <c r="N7370">
        <v>0</v>
      </c>
      <c r="O7370">
        <v>0</v>
      </c>
      <c r="P7370">
        <v>0</v>
      </c>
      <c r="Q7370">
        <v>0</v>
      </c>
      <c r="R7370" t="s">
        <v>17537</v>
      </c>
    </row>
    <row r="7371" spans="1:19">
      <c r="A7371" t="s">
        <v>17538</v>
      </c>
      <c r="B7371" t="s">
        <v>6546</v>
      </c>
      <c r="C7371" t="s">
        <v>35</v>
      </c>
      <c r="D7371" t="s">
        <v>22</v>
      </c>
      <c r="E7371">
        <v>107.35</v>
      </c>
      <c r="F7371" t="s">
        <v>23</v>
      </c>
      <c r="G7371" t="s">
        <v>24</v>
      </c>
      <c r="H7371">
        <v>0.62</v>
      </c>
      <c r="I7371">
        <v>0</v>
      </c>
      <c r="J7371" t="s">
        <v>48</v>
      </c>
      <c r="K7371">
        <v>402184</v>
      </c>
      <c r="L7371">
        <v>18</v>
      </c>
      <c r="M7371">
        <v>0</v>
      </c>
      <c r="N7371">
        <v>0</v>
      </c>
      <c r="O7371">
        <v>0</v>
      </c>
      <c r="P7371">
        <v>0</v>
      </c>
      <c r="Q7371">
        <v>0</v>
      </c>
      <c r="R7371" t="s">
        <v>17539</v>
      </c>
    </row>
    <row r="7372" spans="1:19">
      <c r="A7372" t="s">
        <v>17540</v>
      </c>
      <c r="B7372" t="s">
        <v>2656</v>
      </c>
      <c r="C7372" t="s">
        <v>44</v>
      </c>
      <c r="D7372" t="s">
        <v>22</v>
      </c>
      <c r="E7372">
        <v>433.45</v>
      </c>
      <c r="F7372" t="s">
        <v>23</v>
      </c>
      <c r="G7372" t="s">
        <v>24</v>
      </c>
      <c r="H7372">
        <v>2.77</v>
      </c>
      <c r="I7372">
        <v>0</v>
      </c>
      <c r="J7372" t="s">
        <v>31</v>
      </c>
      <c r="K7372">
        <v>409747</v>
      </c>
      <c r="L7372">
        <v>50</v>
      </c>
      <c r="M7372">
        <v>0</v>
      </c>
      <c r="N7372">
        <v>1</v>
      </c>
      <c r="O7372">
        <v>0</v>
      </c>
      <c r="P7372">
        <v>0</v>
      </c>
      <c r="Q7372">
        <v>0</v>
      </c>
      <c r="R7372" t="s">
        <v>17541</v>
      </c>
    </row>
    <row r="7373" spans="1:19">
      <c r="A7373" t="s">
        <v>17542</v>
      </c>
      <c r="B7373" t="s">
        <v>8242</v>
      </c>
      <c r="C7373" t="s">
        <v>53</v>
      </c>
      <c r="D7373" t="s">
        <v>70</v>
      </c>
      <c r="E7373">
        <v>428.37</v>
      </c>
      <c r="F7373" t="s">
        <v>23</v>
      </c>
      <c r="G7373" t="s">
        <v>24</v>
      </c>
      <c r="H7373">
        <v>6.84</v>
      </c>
      <c r="I7373">
        <v>0</v>
      </c>
      <c r="J7373" t="s">
        <v>144</v>
      </c>
      <c r="K7373">
        <v>434291</v>
      </c>
      <c r="L7373">
        <v>16</v>
      </c>
      <c r="M7373">
        <v>0</v>
      </c>
      <c r="N7373">
        <v>0</v>
      </c>
      <c r="O7373">
        <v>0</v>
      </c>
      <c r="P7373">
        <v>0</v>
      </c>
      <c r="Q7373">
        <v>0</v>
      </c>
      <c r="R7373" t="s">
        <v>17543</v>
      </c>
    </row>
    <row r="7374" spans="1:19">
      <c r="A7374" t="s">
        <v>17544</v>
      </c>
      <c r="B7374" t="s">
        <v>805</v>
      </c>
      <c r="C7374" t="s">
        <v>44</v>
      </c>
      <c r="D7374" t="s">
        <v>30</v>
      </c>
      <c r="E7374">
        <v>310.89</v>
      </c>
      <c r="F7374" t="s">
        <v>39</v>
      </c>
      <c r="G7374" t="s">
        <v>24</v>
      </c>
      <c r="H7374">
        <v>2.71</v>
      </c>
      <c r="I7374">
        <v>0</v>
      </c>
      <c r="J7374" t="s">
        <v>31</v>
      </c>
      <c r="K7374">
        <v>550983</v>
      </c>
      <c r="L7374">
        <v>23</v>
      </c>
      <c r="M7374">
        <v>0</v>
      </c>
      <c r="N7374">
        <v>0</v>
      </c>
      <c r="O7374">
        <v>0</v>
      </c>
      <c r="P7374">
        <v>0</v>
      </c>
      <c r="Q7374">
        <v>0</v>
      </c>
      <c r="R7374" t="s">
        <v>17545</v>
      </c>
      <c r="S7374" t="s">
        <v>50</v>
      </c>
    </row>
    <row r="7375" spans="1:19">
      <c r="A7375" t="s">
        <v>17546</v>
      </c>
      <c r="B7375" t="s">
        <v>17547</v>
      </c>
      <c r="C7375" t="s">
        <v>29</v>
      </c>
      <c r="D7375" t="s">
        <v>70</v>
      </c>
      <c r="E7375">
        <v>718.53</v>
      </c>
      <c r="F7375" t="s">
        <v>23</v>
      </c>
      <c r="G7375" t="s">
        <v>24</v>
      </c>
      <c r="H7375">
        <v>0.66</v>
      </c>
      <c r="I7375">
        <v>0</v>
      </c>
      <c r="J7375" t="s">
        <v>25</v>
      </c>
      <c r="K7375">
        <v>543912</v>
      </c>
      <c r="L7375">
        <v>13</v>
      </c>
      <c r="M7375">
        <v>0</v>
      </c>
      <c r="N7375">
        <v>0</v>
      </c>
      <c r="O7375">
        <v>0</v>
      </c>
      <c r="P7375">
        <v>0</v>
      </c>
      <c r="Q7375">
        <v>0</v>
      </c>
      <c r="R7375" t="s">
        <v>17548</v>
      </c>
    </row>
    <row r="7376" spans="1:19">
      <c r="A7376" t="s">
        <v>17549</v>
      </c>
      <c r="B7376" t="s">
        <v>4806</v>
      </c>
      <c r="C7376" t="s">
        <v>128</v>
      </c>
      <c r="D7376" t="s">
        <v>54</v>
      </c>
      <c r="E7376">
        <v>180</v>
      </c>
      <c r="F7376" t="s">
        <v>39</v>
      </c>
      <c r="G7376" t="s">
        <v>24</v>
      </c>
      <c r="H7376">
        <v>11.9</v>
      </c>
      <c r="I7376">
        <v>0</v>
      </c>
      <c r="J7376" t="s">
        <v>31</v>
      </c>
      <c r="K7376">
        <v>525452</v>
      </c>
      <c r="L7376">
        <v>22</v>
      </c>
      <c r="M7376">
        <v>0</v>
      </c>
      <c r="N7376">
        <v>0</v>
      </c>
      <c r="O7376">
        <v>0</v>
      </c>
      <c r="P7376">
        <v>0</v>
      </c>
      <c r="Q7376">
        <v>0</v>
      </c>
      <c r="R7376" t="s">
        <v>17550</v>
      </c>
      <c r="S7376" t="s">
        <v>50</v>
      </c>
    </row>
    <row r="7377" spans="1:19">
      <c r="A7377" t="s">
        <v>17551</v>
      </c>
      <c r="B7377" t="s">
        <v>1376</v>
      </c>
      <c r="C7377" t="s">
        <v>44</v>
      </c>
      <c r="D7377" t="s">
        <v>30</v>
      </c>
      <c r="E7377">
        <v>312.58</v>
      </c>
      <c r="F7377" t="s">
        <v>23</v>
      </c>
      <c r="G7377" t="s">
        <v>24</v>
      </c>
      <c r="H7377">
        <v>11.74</v>
      </c>
      <c r="I7377">
        <v>0</v>
      </c>
      <c r="J7377" t="s">
        <v>144</v>
      </c>
      <c r="K7377">
        <v>405761</v>
      </c>
      <c r="L7377">
        <v>21</v>
      </c>
      <c r="M7377">
        <v>0</v>
      </c>
      <c r="N7377">
        <v>0</v>
      </c>
      <c r="O7377">
        <v>0</v>
      </c>
      <c r="P7377">
        <v>0</v>
      </c>
      <c r="Q7377">
        <v>0</v>
      </c>
      <c r="R7377" t="s">
        <v>17552</v>
      </c>
    </row>
    <row r="7378" spans="1:19">
      <c r="A7378" t="s">
        <v>17553</v>
      </c>
      <c r="B7378" t="s">
        <v>11843</v>
      </c>
      <c r="C7378" t="s">
        <v>29</v>
      </c>
      <c r="D7378" t="s">
        <v>30</v>
      </c>
      <c r="E7378">
        <v>733.15</v>
      </c>
      <c r="F7378" t="s">
        <v>23</v>
      </c>
      <c r="G7378" t="s">
        <v>24</v>
      </c>
      <c r="H7378">
        <v>10.02</v>
      </c>
      <c r="I7378">
        <v>0</v>
      </c>
      <c r="J7378" t="s">
        <v>144</v>
      </c>
      <c r="K7378">
        <v>557249</v>
      </c>
      <c r="L7378">
        <v>14</v>
      </c>
      <c r="M7378">
        <v>0</v>
      </c>
      <c r="N7378">
        <v>0</v>
      </c>
      <c r="O7378">
        <v>0</v>
      </c>
      <c r="P7378">
        <v>0</v>
      </c>
      <c r="Q7378">
        <v>0</v>
      </c>
      <c r="R7378" t="s">
        <v>17554</v>
      </c>
    </row>
    <row r="7379" spans="1:19">
      <c r="A7379" t="s">
        <v>17555</v>
      </c>
      <c r="B7379" t="s">
        <v>11673</v>
      </c>
      <c r="C7379" t="s">
        <v>29</v>
      </c>
      <c r="D7379" t="s">
        <v>30</v>
      </c>
      <c r="E7379">
        <v>458.6</v>
      </c>
      <c r="F7379" t="s">
        <v>23</v>
      </c>
      <c r="G7379" t="s">
        <v>24</v>
      </c>
      <c r="H7379">
        <v>3.65</v>
      </c>
      <c r="I7379">
        <v>0</v>
      </c>
      <c r="J7379" t="s">
        <v>144</v>
      </c>
      <c r="K7379">
        <v>492625</v>
      </c>
      <c r="L7379">
        <v>10</v>
      </c>
      <c r="M7379">
        <v>0</v>
      </c>
      <c r="N7379">
        <v>0</v>
      </c>
      <c r="O7379">
        <v>0</v>
      </c>
      <c r="P7379">
        <v>0</v>
      </c>
      <c r="Q7379">
        <v>0</v>
      </c>
      <c r="R7379" t="s">
        <v>17556</v>
      </c>
    </row>
    <row r="7380" spans="1:19">
      <c r="A7380" t="s">
        <v>17557</v>
      </c>
      <c r="B7380" t="s">
        <v>3929</v>
      </c>
      <c r="C7380" t="s">
        <v>128</v>
      </c>
      <c r="D7380" t="s">
        <v>22</v>
      </c>
      <c r="E7380">
        <v>465.47</v>
      </c>
      <c r="F7380" t="s">
        <v>23</v>
      </c>
      <c r="G7380" t="s">
        <v>24</v>
      </c>
      <c r="H7380">
        <v>3.11</v>
      </c>
      <c r="I7380">
        <v>0</v>
      </c>
      <c r="J7380" t="s">
        <v>48</v>
      </c>
      <c r="K7380">
        <v>520905</v>
      </c>
      <c r="L7380">
        <v>18</v>
      </c>
      <c r="M7380">
        <v>0</v>
      </c>
      <c r="N7380">
        <v>0</v>
      </c>
      <c r="O7380">
        <v>0</v>
      </c>
      <c r="P7380">
        <v>0</v>
      </c>
      <c r="Q7380">
        <v>0</v>
      </c>
      <c r="R7380" t="s">
        <v>17558</v>
      </c>
    </row>
    <row r="7381" spans="1:19">
      <c r="A7381" t="s">
        <v>17559</v>
      </c>
      <c r="B7381" t="s">
        <v>4432</v>
      </c>
      <c r="C7381" t="s">
        <v>21</v>
      </c>
      <c r="D7381" t="s">
        <v>30</v>
      </c>
      <c r="E7381">
        <v>123.53</v>
      </c>
      <c r="F7381" t="s">
        <v>23</v>
      </c>
      <c r="G7381" t="s">
        <v>24</v>
      </c>
      <c r="H7381">
        <v>4.3600000000000003</v>
      </c>
      <c r="I7381">
        <v>0</v>
      </c>
      <c r="J7381" t="s">
        <v>25</v>
      </c>
      <c r="K7381">
        <v>453436</v>
      </c>
      <c r="L7381">
        <v>13</v>
      </c>
      <c r="M7381">
        <v>0</v>
      </c>
      <c r="N7381">
        <v>0</v>
      </c>
      <c r="O7381">
        <v>0</v>
      </c>
      <c r="P7381">
        <v>0</v>
      </c>
      <c r="Q7381">
        <v>0</v>
      </c>
      <c r="R7381" t="s">
        <v>17560</v>
      </c>
    </row>
    <row r="7382" spans="1:19">
      <c r="A7382" t="s">
        <v>17561</v>
      </c>
      <c r="B7382" t="s">
        <v>8789</v>
      </c>
      <c r="C7382" t="s">
        <v>44</v>
      </c>
      <c r="D7382" t="s">
        <v>30</v>
      </c>
      <c r="E7382">
        <v>253.32</v>
      </c>
      <c r="F7382" t="s">
        <v>39</v>
      </c>
      <c r="G7382" t="s">
        <v>40</v>
      </c>
      <c r="H7382">
        <v>3.11</v>
      </c>
      <c r="I7382">
        <v>0</v>
      </c>
      <c r="J7382" t="s">
        <v>48</v>
      </c>
      <c r="K7382">
        <v>508412</v>
      </c>
      <c r="L7382">
        <v>14</v>
      </c>
      <c r="M7382">
        <v>0</v>
      </c>
      <c r="N7382">
        <v>0</v>
      </c>
      <c r="O7382">
        <v>0</v>
      </c>
      <c r="P7382">
        <v>0</v>
      </c>
      <c r="Q7382">
        <v>0</v>
      </c>
      <c r="R7382" t="s">
        <v>17562</v>
      </c>
    </row>
    <row r="7383" spans="1:19">
      <c r="A7383" t="s">
        <v>17563</v>
      </c>
      <c r="B7383" t="s">
        <v>2747</v>
      </c>
      <c r="C7383" t="s">
        <v>35</v>
      </c>
      <c r="D7383" t="s">
        <v>22</v>
      </c>
      <c r="E7383">
        <v>1196.83</v>
      </c>
      <c r="F7383" t="s">
        <v>23</v>
      </c>
      <c r="G7383" t="s">
        <v>24</v>
      </c>
      <c r="H7383">
        <v>11.32</v>
      </c>
      <c r="I7383">
        <v>0</v>
      </c>
      <c r="J7383" t="s">
        <v>48</v>
      </c>
      <c r="K7383">
        <v>420951</v>
      </c>
      <c r="L7383">
        <v>18</v>
      </c>
      <c r="M7383">
        <v>0</v>
      </c>
      <c r="N7383">
        <v>0</v>
      </c>
      <c r="O7383">
        <v>0</v>
      </c>
      <c r="P7383">
        <v>0</v>
      </c>
      <c r="Q7383">
        <v>0</v>
      </c>
      <c r="R7383" t="s">
        <v>17564</v>
      </c>
    </row>
    <row r="7384" spans="1:19">
      <c r="A7384" t="s">
        <v>17565</v>
      </c>
      <c r="B7384" t="s">
        <v>66</v>
      </c>
      <c r="C7384" t="s">
        <v>35</v>
      </c>
      <c r="D7384" t="s">
        <v>70</v>
      </c>
      <c r="E7384">
        <v>579.48</v>
      </c>
      <c r="F7384" t="s">
        <v>23</v>
      </c>
      <c r="G7384" t="s">
        <v>24</v>
      </c>
      <c r="H7384">
        <v>4.4000000000000004</v>
      </c>
      <c r="I7384">
        <v>0</v>
      </c>
      <c r="J7384" t="s">
        <v>31</v>
      </c>
      <c r="K7384">
        <v>455091</v>
      </c>
      <c r="L7384">
        <v>10</v>
      </c>
      <c r="M7384">
        <v>0</v>
      </c>
      <c r="N7384">
        <v>0</v>
      </c>
      <c r="O7384">
        <v>0</v>
      </c>
      <c r="P7384">
        <v>0</v>
      </c>
      <c r="Q7384">
        <v>0</v>
      </c>
      <c r="R7384" t="s">
        <v>17566</v>
      </c>
    </row>
    <row r="7385" spans="1:19">
      <c r="A7385" t="s">
        <v>17567</v>
      </c>
      <c r="B7385" t="s">
        <v>8733</v>
      </c>
      <c r="C7385" t="s">
        <v>29</v>
      </c>
      <c r="D7385" t="s">
        <v>22</v>
      </c>
      <c r="E7385">
        <v>603.97</v>
      </c>
      <c r="F7385" t="s">
        <v>39</v>
      </c>
      <c r="G7385" t="s">
        <v>40</v>
      </c>
      <c r="H7385">
        <v>9.9499999999999993</v>
      </c>
      <c r="I7385">
        <v>0</v>
      </c>
      <c r="J7385" t="s">
        <v>31</v>
      </c>
      <c r="K7385">
        <v>492826</v>
      </c>
      <c r="L7385">
        <v>15</v>
      </c>
      <c r="M7385">
        <v>0</v>
      </c>
      <c r="N7385">
        <v>0</v>
      </c>
      <c r="O7385">
        <v>0</v>
      </c>
      <c r="P7385">
        <v>0</v>
      </c>
      <c r="Q7385">
        <v>0</v>
      </c>
      <c r="R7385" t="s">
        <v>17568</v>
      </c>
    </row>
    <row r="7386" spans="1:19">
      <c r="A7386" t="s">
        <v>17569</v>
      </c>
      <c r="B7386" t="s">
        <v>2560</v>
      </c>
      <c r="C7386" t="s">
        <v>35</v>
      </c>
      <c r="D7386" t="s">
        <v>22</v>
      </c>
      <c r="E7386">
        <v>614.97</v>
      </c>
      <c r="F7386" t="s">
        <v>23</v>
      </c>
      <c r="G7386" t="s">
        <v>24</v>
      </c>
      <c r="H7386">
        <v>1.25</v>
      </c>
      <c r="I7386">
        <v>0</v>
      </c>
      <c r="J7386" t="s">
        <v>48</v>
      </c>
      <c r="K7386">
        <v>498996</v>
      </c>
      <c r="L7386">
        <v>24</v>
      </c>
      <c r="M7386">
        <v>0</v>
      </c>
      <c r="N7386">
        <v>0</v>
      </c>
      <c r="O7386">
        <v>0</v>
      </c>
      <c r="P7386">
        <v>0</v>
      </c>
      <c r="Q7386">
        <v>0</v>
      </c>
      <c r="R7386" t="s">
        <v>17570</v>
      </c>
    </row>
    <row r="7387" spans="1:19">
      <c r="A7387" t="s">
        <v>17571</v>
      </c>
      <c r="B7387" t="s">
        <v>5575</v>
      </c>
      <c r="C7387" t="s">
        <v>21</v>
      </c>
      <c r="D7387" t="s">
        <v>70</v>
      </c>
      <c r="E7387">
        <v>319.35000000000002</v>
      </c>
      <c r="F7387" t="s">
        <v>39</v>
      </c>
      <c r="G7387" t="s">
        <v>40</v>
      </c>
      <c r="H7387">
        <v>11.52</v>
      </c>
      <c r="I7387">
        <v>0</v>
      </c>
      <c r="J7387" t="s">
        <v>31</v>
      </c>
      <c r="K7387">
        <v>418597</v>
      </c>
      <c r="L7387">
        <v>11</v>
      </c>
      <c r="M7387">
        <v>0</v>
      </c>
      <c r="N7387">
        <v>0</v>
      </c>
      <c r="O7387">
        <v>0</v>
      </c>
      <c r="P7387">
        <v>0</v>
      </c>
      <c r="Q7387">
        <v>0</v>
      </c>
      <c r="R7387" t="s">
        <v>17572</v>
      </c>
    </row>
    <row r="7388" spans="1:19">
      <c r="A7388" t="s">
        <v>17573</v>
      </c>
      <c r="B7388" t="s">
        <v>1922</v>
      </c>
      <c r="C7388" t="s">
        <v>35</v>
      </c>
      <c r="D7388" t="s">
        <v>70</v>
      </c>
      <c r="E7388">
        <v>1109.44</v>
      </c>
      <c r="F7388" t="s">
        <v>39</v>
      </c>
      <c r="G7388" t="s">
        <v>24</v>
      </c>
      <c r="H7388">
        <v>10.32</v>
      </c>
      <c r="I7388">
        <v>0</v>
      </c>
      <c r="J7388" t="s">
        <v>25</v>
      </c>
      <c r="K7388">
        <v>529158</v>
      </c>
      <c r="L7388">
        <v>24</v>
      </c>
      <c r="M7388">
        <v>0</v>
      </c>
      <c r="N7388">
        <v>0</v>
      </c>
      <c r="O7388">
        <v>0</v>
      </c>
      <c r="P7388">
        <v>0</v>
      </c>
      <c r="Q7388">
        <v>0</v>
      </c>
      <c r="R7388" t="s">
        <v>17574</v>
      </c>
      <c r="S7388" t="s">
        <v>50</v>
      </c>
    </row>
    <row r="7389" spans="1:19">
      <c r="A7389" t="s">
        <v>17575</v>
      </c>
      <c r="B7389" t="s">
        <v>1843</v>
      </c>
      <c r="C7389" t="s">
        <v>21</v>
      </c>
      <c r="D7389" t="s">
        <v>54</v>
      </c>
      <c r="E7389">
        <v>75.11</v>
      </c>
      <c r="F7389" t="s">
        <v>23</v>
      </c>
      <c r="G7389" t="s">
        <v>24</v>
      </c>
      <c r="H7389">
        <v>19.95</v>
      </c>
      <c r="I7389">
        <v>0</v>
      </c>
      <c r="J7389" t="s">
        <v>48</v>
      </c>
      <c r="K7389">
        <v>427069</v>
      </c>
      <c r="L7389">
        <v>11</v>
      </c>
      <c r="M7389">
        <v>0</v>
      </c>
      <c r="N7389">
        <v>0</v>
      </c>
      <c r="O7389">
        <v>0</v>
      </c>
      <c r="P7389">
        <v>0</v>
      </c>
      <c r="Q7389">
        <v>0</v>
      </c>
      <c r="R7389" t="s">
        <v>17576</v>
      </c>
    </row>
    <row r="7390" spans="1:19">
      <c r="A7390" t="s">
        <v>17577</v>
      </c>
      <c r="B7390" t="s">
        <v>3262</v>
      </c>
      <c r="C7390" t="s">
        <v>60</v>
      </c>
      <c r="D7390" t="s">
        <v>70</v>
      </c>
      <c r="E7390">
        <v>393.37</v>
      </c>
      <c r="F7390" t="s">
        <v>23</v>
      </c>
      <c r="G7390" t="s">
        <v>24</v>
      </c>
      <c r="H7390">
        <v>7.67</v>
      </c>
      <c r="I7390">
        <v>0</v>
      </c>
      <c r="J7390" t="s">
        <v>25</v>
      </c>
      <c r="K7390">
        <v>463188</v>
      </c>
      <c r="L7390">
        <v>22</v>
      </c>
      <c r="M7390">
        <v>0</v>
      </c>
      <c r="N7390">
        <v>0</v>
      </c>
      <c r="O7390">
        <v>0</v>
      </c>
      <c r="P7390">
        <v>0</v>
      </c>
      <c r="Q7390">
        <v>0</v>
      </c>
      <c r="R7390" t="s">
        <v>17578</v>
      </c>
    </row>
    <row r="7391" spans="1:19">
      <c r="A7391" t="s">
        <v>17579</v>
      </c>
      <c r="B7391" t="s">
        <v>3675</v>
      </c>
      <c r="C7391" t="s">
        <v>35</v>
      </c>
      <c r="D7391" t="s">
        <v>70</v>
      </c>
      <c r="E7391">
        <v>471.53</v>
      </c>
      <c r="F7391" t="s">
        <v>23</v>
      </c>
      <c r="G7391" t="s">
        <v>24</v>
      </c>
      <c r="H7391">
        <v>9.5299999999999994</v>
      </c>
      <c r="I7391">
        <v>0</v>
      </c>
      <c r="J7391" t="s">
        <v>31</v>
      </c>
      <c r="K7391">
        <v>419263</v>
      </c>
      <c r="L7391">
        <v>38</v>
      </c>
      <c r="M7391">
        <v>0</v>
      </c>
      <c r="N7391">
        <v>1</v>
      </c>
      <c r="O7391">
        <v>0</v>
      </c>
      <c r="P7391">
        <v>0</v>
      </c>
      <c r="Q7391">
        <v>0</v>
      </c>
      <c r="R7391" t="s">
        <v>17580</v>
      </c>
    </row>
    <row r="7392" spans="1:19">
      <c r="A7392" t="s">
        <v>17581</v>
      </c>
      <c r="B7392" t="s">
        <v>1326</v>
      </c>
      <c r="C7392" t="s">
        <v>29</v>
      </c>
      <c r="D7392" t="s">
        <v>30</v>
      </c>
      <c r="E7392">
        <v>217.1</v>
      </c>
      <c r="F7392" t="s">
        <v>39</v>
      </c>
      <c r="G7392" t="s">
        <v>40</v>
      </c>
      <c r="H7392">
        <v>10.3</v>
      </c>
      <c r="I7392">
        <v>0</v>
      </c>
      <c r="J7392" t="s">
        <v>25</v>
      </c>
      <c r="K7392">
        <v>424134</v>
      </c>
      <c r="L7392">
        <v>10</v>
      </c>
      <c r="M7392">
        <v>0</v>
      </c>
      <c r="N7392">
        <v>0</v>
      </c>
      <c r="O7392">
        <v>0</v>
      </c>
      <c r="P7392">
        <v>0</v>
      </c>
      <c r="Q7392">
        <v>0</v>
      </c>
      <c r="R7392" t="s">
        <v>17582</v>
      </c>
    </row>
    <row r="7393" spans="1:19">
      <c r="A7393" t="s">
        <v>17583</v>
      </c>
      <c r="B7393" t="s">
        <v>6496</v>
      </c>
      <c r="C7393" t="s">
        <v>35</v>
      </c>
      <c r="D7393" t="s">
        <v>22</v>
      </c>
      <c r="E7393">
        <v>1156.33</v>
      </c>
      <c r="F7393" t="s">
        <v>23</v>
      </c>
      <c r="G7393" t="s">
        <v>24</v>
      </c>
      <c r="H7393">
        <v>10.86</v>
      </c>
      <c r="I7393">
        <v>0</v>
      </c>
      <c r="J7393" t="s">
        <v>25</v>
      </c>
      <c r="K7393">
        <v>425102</v>
      </c>
      <c r="L7393">
        <v>23</v>
      </c>
      <c r="M7393">
        <v>0</v>
      </c>
      <c r="N7393">
        <v>0</v>
      </c>
      <c r="O7393">
        <v>0</v>
      </c>
      <c r="P7393">
        <v>0</v>
      </c>
      <c r="Q7393">
        <v>0</v>
      </c>
      <c r="R7393" t="s">
        <v>17584</v>
      </c>
    </row>
    <row r="7394" spans="1:19">
      <c r="A7394" t="s">
        <v>17585</v>
      </c>
      <c r="B7394" t="s">
        <v>4220</v>
      </c>
      <c r="C7394" t="s">
        <v>95</v>
      </c>
      <c r="D7394" t="s">
        <v>70</v>
      </c>
      <c r="E7394">
        <v>337.64</v>
      </c>
      <c r="F7394" t="s">
        <v>23</v>
      </c>
      <c r="G7394" t="s">
        <v>24</v>
      </c>
      <c r="H7394">
        <v>7.36</v>
      </c>
      <c r="I7394">
        <v>0</v>
      </c>
      <c r="J7394" t="s">
        <v>31</v>
      </c>
      <c r="K7394">
        <v>463494</v>
      </c>
      <c r="L7394">
        <v>16</v>
      </c>
      <c r="M7394">
        <v>0</v>
      </c>
      <c r="N7394">
        <v>0</v>
      </c>
      <c r="O7394">
        <v>0</v>
      </c>
      <c r="P7394">
        <v>0</v>
      </c>
      <c r="Q7394">
        <v>0</v>
      </c>
      <c r="R7394" t="s">
        <v>17586</v>
      </c>
    </row>
    <row r="7395" spans="1:19">
      <c r="A7395" t="s">
        <v>17587</v>
      </c>
      <c r="B7395" t="s">
        <v>9544</v>
      </c>
      <c r="C7395" t="s">
        <v>35</v>
      </c>
      <c r="D7395" t="s">
        <v>30</v>
      </c>
      <c r="E7395">
        <v>320.2</v>
      </c>
      <c r="F7395" t="s">
        <v>23</v>
      </c>
      <c r="G7395" t="s">
        <v>24</v>
      </c>
      <c r="H7395">
        <v>9.3000000000000007</v>
      </c>
      <c r="I7395">
        <v>0</v>
      </c>
      <c r="J7395" t="s">
        <v>25</v>
      </c>
      <c r="K7395">
        <v>529235</v>
      </c>
      <c r="L7395">
        <v>15</v>
      </c>
      <c r="M7395">
        <v>0</v>
      </c>
      <c r="N7395">
        <v>0</v>
      </c>
      <c r="O7395">
        <v>0</v>
      </c>
      <c r="P7395">
        <v>0</v>
      </c>
      <c r="Q7395">
        <v>0</v>
      </c>
      <c r="R7395" t="s">
        <v>17588</v>
      </c>
    </row>
    <row r="7396" spans="1:19">
      <c r="A7396" t="s">
        <v>17589</v>
      </c>
      <c r="B7396" t="s">
        <v>7571</v>
      </c>
      <c r="C7396" t="s">
        <v>29</v>
      </c>
      <c r="D7396" t="s">
        <v>30</v>
      </c>
      <c r="E7396">
        <v>256.38</v>
      </c>
      <c r="F7396" t="s">
        <v>55</v>
      </c>
      <c r="G7396" t="s">
        <v>24</v>
      </c>
      <c r="H7396">
        <v>3.53</v>
      </c>
      <c r="I7396">
        <v>0</v>
      </c>
      <c r="J7396" t="s">
        <v>31</v>
      </c>
      <c r="K7396">
        <v>464404</v>
      </c>
      <c r="L7396">
        <v>16</v>
      </c>
      <c r="M7396">
        <v>0</v>
      </c>
      <c r="N7396">
        <v>0</v>
      </c>
      <c r="O7396">
        <v>0</v>
      </c>
      <c r="P7396">
        <v>0</v>
      </c>
      <c r="Q7396">
        <v>0</v>
      </c>
      <c r="R7396" t="s">
        <v>17590</v>
      </c>
      <c r="S7396" t="s">
        <v>57</v>
      </c>
    </row>
    <row r="7397" spans="1:19">
      <c r="A7397" t="s">
        <v>17591</v>
      </c>
      <c r="B7397" t="s">
        <v>7061</v>
      </c>
      <c r="C7397" t="s">
        <v>21</v>
      </c>
      <c r="D7397" t="s">
        <v>54</v>
      </c>
      <c r="E7397">
        <v>410.4</v>
      </c>
      <c r="F7397" t="s">
        <v>39</v>
      </c>
      <c r="G7397" t="s">
        <v>24</v>
      </c>
      <c r="H7397">
        <v>16.38</v>
      </c>
      <c r="I7397">
        <v>0</v>
      </c>
      <c r="J7397" t="s">
        <v>48</v>
      </c>
      <c r="K7397">
        <v>453520</v>
      </c>
      <c r="L7397">
        <v>45</v>
      </c>
      <c r="M7397">
        <v>0</v>
      </c>
      <c r="N7397">
        <v>0</v>
      </c>
      <c r="O7397">
        <v>1</v>
      </c>
      <c r="P7397">
        <v>0</v>
      </c>
      <c r="Q7397">
        <v>0</v>
      </c>
      <c r="R7397" t="s">
        <v>17592</v>
      </c>
      <c r="S7397" t="s">
        <v>50</v>
      </c>
    </row>
    <row r="7398" spans="1:19">
      <c r="A7398" t="s">
        <v>17593</v>
      </c>
      <c r="B7398" t="s">
        <v>2079</v>
      </c>
      <c r="C7398" t="s">
        <v>60</v>
      </c>
      <c r="D7398" t="s">
        <v>30</v>
      </c>
      <c r="E7398">
        <v>352.89</v>
      </c>
      <c r="F7398" t="s">
        <v>23</v>
      </c>
      <c r="G7398" t="s">
        <v>24</v>
      </c>
      <c r="H7398">
        <v>0.64</v>
      </c>
      <c r="I7398">
        <v>0</v>
      </c>
      <c r="J7398" t="s">
        <v>25</v>
      </c>
      <c r="K7398">
        <v>405690</v>
      </c>
      <c r="L7398">
        <v>23</v>
      </c>
      <c r="M7398">
        <v>0</v>
      </c>
      <c r="N7398">
        <v>0</v>
      </c>
      <c r="O7398">
        <v>0</v>
      </c>
      <c r="P7398">
        <v>0</v>
      </c>
      <c r="Q7398">
        <v>0</v>
      </c>
      <c r="R7398" t="s">
        <v>17594</v>
      </c>
    </row>
    <row r="7399" spans="1:19">
      <c r="A7399" t="s">
        <v>17595</v>
      </c>
      <c r="B7399" t="s">
        <v>6735</v>
      </c>
      <c r="C7399" t="s">
        <v>29</v>
      </c>
      <c r="D7399" t="s">
        <v>22</v>
      </c>
      <c r="E7399">
        <v>1744.47</v>
      </c>
      <c r="F7399" t="s">
        <v>23</v>
      </c>
      <c r="G7399" t="s">
        <v>24</v>
      </c>
      <c r="H7399">
        <v>11.68</v>
      </c>
      <c r="I7399">
        <v>0</v>
      </c>
      <c r="J7399" t="s">
        <v>48</v>
      </c>
      <c r="K7399">
        <v>434753</v>
      </c>
      <c r="L7399">
        <v>11</v>
      </c>
      <c r="M7399">
        <v>0</v>
      </c>
      <c r="N7399">
        <v>0</v>
      </c>
      <c r="O7399">
        <v>0</v>
      </c>
      <c r="P7399">
        <v>0</v>
      </c>
      <c r="Q7399">
        <v>0</v>
      </c>
      <c r="R7399" t="s">
        <v>17596</v>
      </c>
    </row>
    <row r="7400" spans="1:19">
      <c r="A7400" t="s">
        <v>17597</v>
      </c>
      <c r="B7400" t="s">
        <v>3555</v>
      </c>
      <c r="C7400" t="s">
        <v>29</v>
      </c>
      <c r="D7400" t="s">
        <v>70</v>
      </c>
      <c r="E7400">
        <v>209.47</v>
      </c>
      <c r="F7400" t="s">
        <v>55</v>
      </c>
      <c r="G7400" t="s">
        <v>40</v>
      </c>
      <c r="H7400">
        <v>5.95</v>
      </c>
      <c r="I7400">
        <v>0</v>
      </c>
      <c r="J7400" t="s">
        <v>48</v>
      </c>
      <c r="K7400">
        <v>487767</v>
      </c>
      <c r="L7400">
        <v>13</v>
      </c>
      <c r="M7400">
        <v>0</v>
      </c>
      <c r="N7400">
        <v>0</v>
      </c>
      <c r="O7400">
        <v>0</v>
      </c>
      <c r="P7400">
        <v>0</v>
      </c>
      <c r="Q7400">
        <v>0</v>
      </c>
      <c r="R7400" t="s">
        <v>17598</v>
      </c>
    </row>
    <row r="7401" spans="1:19">
      <c r="A7401" t="s">
        <v>17599</v>
      </c>
      <c r="B7401" t="s">
        <v>20</v>
      </c>
      <c r="C7401" t="s">
        <v>35</v>
      </c>
      <c r="D7401" t="s">
        <v>70</v>
      </c>
      <c r="E7401">
        <v>349.11</v>
      </c>
      <c r="F7401" t="s">
        <v>39</v>
      </c>
      <c r="G7401" t="s">
        <v>24</v>
      </c>
      <c r="H7401">
        <v>1.86</v>
      </c>
      <c r="I7401">
        <v>0</v>
      </c>
      <c r="J7401" t="s">
        <v>25</v>
      </c>
      <c r="K7401">
        <v>541026</v>
      </c>
      <c r="L7401">
        <v>12</v>
      </c>
      <c r="M7401">
        <v>0</v>
      </c>
      <c r="N7401">
        <v>0</v>
      </c>
      <c r="O7401">
        <v>0</v>
      </c>
      <c r="P7401">
        <v>0</v>
      </c>
      <c r="Q7401">
        <v>0</v>
      </c>
      <c r="R7401" t="s">
        <v>17600</v>
      </c>
      <c r="S7401" t="s">
        <v>50</v>
      </c>
    </row>
    <row r="7402" spans="1:19">
      <c r="A7402" t="s">
        <v>17601</v>
      </c>
      <c r="B7402" t="s">
        <v>670</v>
      </c>
      <c r="C7402" t="s">
        <v>35</v>
      </c>
      <c r="D7402" t="s">
        <v>70</v>
      </c>
      <c r="E7402">
        <v>291.35000000000002</v>
      </c>
      <c r="F7402" t="s">
        <v>23</v>
      </c>
      <c r="G7402" t="s">
        <v>24</v>
      </c>
      <c r="H7402">
        <v>3.46</v>
      </c>
      <c r="I7402">
        <v>0</v>
      </c>
      <c r="J7402" t="s">
        <v>144</v>
      </c>
      <c r="K7402">
        <v>501412</v>
      </c>
      <c r="L7402">
        <v>11</v>
      </c>
      <c r="M7402">
        <v>0</v>
      </c>
      <c r="N7402">
        <v>0</v>
      </c>
      <c r="O7402">
        <v>0</v>
      </c>
      <c r="P7402">
        <v>0</v>
      </c>
      <c r="Q7402">
        <v>0</v>
      </c>
      <c r="R7402" t="s">
        <v>17602</v>
      </c>
    </row>
    <row r="7403" spans="1:19">
      <c r="A7403" t="s">
        <v>17603</v>
      </c>
      <c r="B7403" t="s">
        <v>14654</v>
      </c>
      <c r="C7403" t="s">
        <v>60</v>
      </c>
      <c r="D7403" t="s">
        <v>30</v>
      </c>
      <c r="E7403">
        <v>792.86</v>
      </c>
      <c r="F7403" t="s">
        <v>55</v>
      </c>
      <c r="G7403" t="s">
        <v>40</v>
      </c>
      <c r="H7403">
        <v>8.24</v>
      </c>
      <c r="I7403">
        <v>0</v>
      </c>
      <c r="J7403" t="s">
        <v>144</v>
      </c>
      <c r="K7403">
        <v>515246</v>
      </c>
      <c r="L7403">
        <v>21</v>
      </c>
      <c r="M7403">
        <v>0</v>
      </c>
      <c r="N7403">
        <v>0</v>
      </c>
      <c r="O7403">
        <v>0</v>
      </c>
      <c r="P7403">
        <v>0</v>
      </c>
      <c r="Q7403">
        <v>0</v>
      </c>
      <c r="R7403" t="s">
        <v>17604</v>
      </c>
    </row>
    <row r="7404" spans="1:19">
      <c r="A7404" t="s">
        <v>17605</v>
      </c>
      <c r="B7404" t="s">
        <v>6779</v>
      </c>
      <c r="C7404" t="s">
        <v>29</v>
      </c>
      <c r="D7404" t="s">
        <v>30</v>
      </c>
      <c r="E7404">
        <v>372.23</v>
      </c>
      <c r="F7404" t="s">
        <v>23</v>
      </c>
      <c r="G7404" t="s">
        <v>24</v>
      </c>
      <c r="H7404">
        <v>4.24</v>
      </c>
      <c r="I7404">
        <v>0</v>
      </c>
      <c r="J7404" t="s">
        <v>31</v>
      </c>
      <c r="K7404">
        <v>459713</v>
      </c>
      <c r="L7404">
        <v>35</v>
      </c>
      <c r="M7404">
        <v>0</v>
      </c>
      <c r="N7404">
        <v>0</v>
      </c>
      <c r="O7404">
        <v>0</v>
      </c>
      <c r="P7404">
        <v>1</v>
      </c>
      <c r="Q7404">
        <v>0</v>
      </c>
      <c r="R7404" t="s">
        <v>17606</v>
      </c>
    </row>
    <row r="7405" spans="1:19">
      <c r="A7405" t="s">
        <v>17607</v>
      </c>
      <c r="B7405" t="s">
        <v>17608</v>
      </c>
      <c r="C7405" t="s">
        <v>111</v>
      </c>
      <c r="D7405" t="s">
        <v>22</v>
      </c>
      <c r="E7405">
        <v>554.79</v>
      </c>
      <c r="F7405" t="s">
        <v>55</v>
      </c>
      <c r="G7405" t="s">
        <v>24</v>
      </c>
      <c r="H7405">
        <v>7.06</v>
      </c>
      <c r="I7405">
        <v>0</v>
      </c>
      <c r="J7405" t="s">
        <v>48</v>
      </c>
      <c r="K7405">
        <v>501699</v>
      </c>
      <c r="L7405">
        <v>11</v>
      </c>
      <c r="M7405">
        <v>0</v>
      </c>
      <c r="N7405">
        <v>0</v>
      </c>
      <c r="O7405">
        <v>0</v>
      </c>
      <c r="P7405">
        <v>0</v>
      </c>
      <c r="Q7405">
        <v>0</v>
      </c>
      <c r="R7405" t="s">
        <v>17609</v>
      </c>
      <c r="S7405" t="s">
        <v>57</v>
      </c>
    </row>
    <row r="7406" spans="1:19">
      <c r="A7406" t="s">
        <v>17610</v>
      </c>
      <c r="B7406" t="s">
        <v>1950</v>
      </c>
      <c r="C7406" t="s">
        <v>95</v>
      </c>
      <c r="D7406" t="s">
        <v>22</v>
      </c>
      <c r="E7406">
        <v>84.12</v>
      </c>
      <c r="F7406" t="s">
        <v>39</v>
      </c>
      <c r="G7406" t="s">
        <v>40</v>
      </c>
      <c r="H7406">
        <v>10.79</v>
      </c>
      <c r="I7406">
        <v>0</v>
      </c>
      <c r="J7406" t="s">
        <v>144</v>
      </c>
      <c r="K7406">
        <v>546001</v>
      </c>
      <c r="L7406">
        <v>18</v>
      </c>
      <c r="M7406">
        <v>0</v>
      </c>
      <c r="N7406">
        <v>0</v>
      </c>
      <c r="O7406">
        <v>0</v>
      </c>
      <c r="P7406">
        <v>0</v>
      </c>
      <c r="Q7406">
        <v>0</v>
      </c>
      <c r="R7406" t="s">
        <v>17611</v>
      </c>
    </row>
    <row r="7407" spans="1:19">
      <c r="A7407" t="s">
        <v>17612</v>
      </c>
      <c r="B7407" t="s">
        <v>6732</v>
      </c>
      <c r="C7407" t="s">
        <v>53</v>
      </c>
      <c r="D7407" t="s">
        <v>54</v>
      </c>
      <c r="E7407">
        <v>113.16</v>
      </c>
      <c r="F7407" t="s">
        <v>23</v>
      </c>
      <c r="G7407" t="s">
        <v>24</v>
      </c>
      <c r="H7407">
        <v>15.28</v>
      </c>
      <c r="I7407">
        <v>0</v>
      </c>
      <c r="J7407" t="s">
        <v>25</v>
      </c>
      <c r="K7407">
        <v>459267</v>
      </c>
      <c r="L7407">
        <v>19</v>
      </c>
      <c r="M7407">
        <v>0</v>
      </c>
      <c r="N7407">
        <v>0</v>
      </c>
      <c r="O7407">
        <v>0</v>
      </c>
      <c r="P7407">
        <v>0</v>
      </c>
      <c r="Q7407">
        <v>0</v>
      </c>
      <c r="R7407" t="s">
        <v>17613</v>
      </c>
    </row>
    <row r="7408" spans="1:19">
      <c r="A7408" t="s">
        <v>17614</v>
      </c>
      <c r="B7408" t="s">
        <v>7351</v>
      </c>
      <c r="C7408" t="s">
        <v>60</v>
      </c>
      <c r="D7408" t="s">
        <v>30</v>
      </c>
      <c r="E7408">
        <v>743.1</v>
      </c>
      <c r="F7408" t="s">
        <v>23</v>
      </c>
      <c r="G7408" t="s">
        <v>24</v>
      </c>
      <c r="H7408">
        <v>2.81</v>
      </c>
      <c r="I7408">
        <v>0</v>
      </c>
      <c r="J7408" t="s">
        <v>25</v>
      </c>
      <c r="K7408">
        <v>463052</v>
      </c>
      <c r="L7408">
        <v>23</v>
      </c>
      <c r="M7408">
        <v>0</v>
      </c>
      <c r="N7408">
        <v>0</v>
      </c>
      <c r="O7408">
        <v>0</v>
      </c>
      <c r="P7408">
        <v>0</v>
      </c>
      <c r="Q7408">
        <v>0</v>
      </c>
      <c r="R7408" t="s">
        <v>17615</v>
      </c>
    </row>
    <row r="7409" spans="1:19">
      <c r="A7409" t="s">
        <v>17616</v>
      </c>
      <c r="B7409" t="s">
        <v>415</v>
      </c>
      <c r="C7409" t="s">
        <v>29</v>
      </c>
      <c r="D7409" t="s">
        <v>70</v>
      </c>
      <c r="E7409">
        <v>856.96</v>
      </c>
      <c r="F7409" t="s">
        <v>23</v>
      </c>
      <c r="G7409" t="s">
        <v>24</v>
      </c>
      <c r="H7409">
        <v>1.34</v>
      </c>
      <c r="I7409">
        <v>0</v>
      </c>
      <c r="J7409" t="s">
        <v>144</v>
      </c>
      <c r="K7409">
        <v>542023</v>
      </c>
      <c r="L7409">
        <v>20</v>
      </c>
      <c r="M7409">
        <v>0</v>
      </c>
      <c r="N7409">
        <v>0</v>
      </c>
      <c r="O7409">
        <v>0</v>
      </c>
      <c r="P7409">
        <v>0</v>
      </c>
      <c r="Q7409">
        <v>0</v>
      </c>
      <c r="R7409" t="s">
        <v>17617</v>
      </c>
    </row>
    <row r="7410" spans="1:19">
      <c r="A7410" t="s">
        <v>17618</v>
      </c>
      <c r="B7410" t="s">
        <v>2995</v>
      </c>
      <c r="C7410" t="s">
        <v>121</v>
      </c>
      <c r="D7410" t="s">
        <v>54</v>
      </c>
      <c r="E7410">
        <v>817.21</v>
      </c>
      <c r="F7410" t="s">
        <v>55</v>
      </c>
      <c r="G7410" t="s">
        <v>24</v>
      </c>
      <c r="H7410">
        <v>17.05</v>
      </c>
      <c r="I7410">
        <v>0</v>
      </c>
      <c r="J7410" t="s">
        <v>48</v>
      </c>
      <c r="K7410">
        <v>430285</v>
      </c>
      <c r="L7410">
        <v>23</v>
      </c>
      <c r="M7410">
        <v>0</v>
      </c>
      <c r="N7410">
        <v>0</v>
      </c>
      <c r="O7410">
        <v>0</v>
      </c>
      <c r="P7410">
        <v>0</v>
      </c>
      <c r="Q7410">
        <v>0</v>
      </c>
      <c r="R7410" t="s">
        <v>17619</v>
      </c>
      <c r="S7410" t="s">
        <v>57</v>
      </c>
    </row>
    <row r="7411" spans="1:19">
      <c r="A7411" t="s">
        <v>17620</v>
      </c>
      <c r="B7411" t="s">
        <v>3884</v>
      </c>
      <c r="C7411" t="s">
        <v>53</v>
      </c>
      <c r="D7411" t="s">
        <v>54</v>
      </c>
      <c r="E7411">
        <v>755.23</v>
      </c>
      <c r="F7411" t="s">
        <v>39</v>
      </c>
      <c r="G7411" t="s">
        <v>40</v>
      </c>
      <c r="H7411">
        <v>14.61</v>
      </c>
      <c r="I7411">
        <v>0</v>
      </c>
      <c r="J7411" t="s">
        <v>25</v>
      </c>
      <c r="K7411">
        <v>449853</v>
      </c>
      <c r="L7411">
        <v>24</v>
      </c>
      <c r="M7411">
        <v>0</v>
      </c>
      <c r="N7411">
        <v>0</v>
      </c>
      <c r="O7411">
        <v>0</v>
      </c>
      <c r="P7411">
        <v>0</v>
      </c>
      <c r="Q7411">
        <v>0</v>
      </c>
      <c r="R7411" t="s">
        <v>17621</v>
      </c>
    </row>
    <row r="7412" spans="1:19">
      <c r="A7412" t="s">
        <v>17622</v>
      </c>
      <c r="B7412" t="s">
        <v>4974</v>
      </c>
      <c r="C7412" t="s">
        <v>128</v>
      </c>
      <c r="D7412" t="s">
        <v>22</v>
      </c>
      <c r="E7412">
        <v>222.69</v>
      </c>
      <c r="F7412" t="s">
        <v>23</v>
      </c>
      <c r="G7412" t="s">
        <v>24</v>
      </c>
      <c r="H7412">
        <v>3.5</v>
      </c>
      <c r="I7412">
        <v>0</v>
      </c>
      <c r="J7412" t="s">
        <v>25</v>
      </c>
      <c r="K7412">
        <v>426031</v>
      </c>
      <c r="L7412">
        <v>24</v>
      </c>
      <c r="M7412">
        <v>0</v>
      </c>
      <c r="N7412">
        <v>0</v>
      </c>
      <c r="O7412">
        <v>0</v>
      </c>
      <c r="P7412">
        <v>0</v>
      </c>
      <c r="Q7412">
        <v>0</v>
      </c>
      <c r="R7412" t="s">
        <v>17623</v>
      </c>
    </row>
    <row r="7413" spans="1:19">
      <c r="A7413" t="s">
        <v>17624</v>
      </c>
      <c r="B7413" t="s">
        <v>17625</v>
      </c>
      <c r="C7413" t="s">
        <v>128</v>
      </c>
      <c r="D7413" t="s">
        <v>54</v>
      </c>
      <c r="E7413">
        <v>163.41999999999999</v>
      </c>
      <c r="F7413" t="s">
        <v>39</v>
      </c>
      <c r="G7413" t="s">
        <v>40</v>
      </c>
      <c r="H7413">
        <v>18.04</v>
      </c>
      <c r="I7413">
        <v>0</v>
      </c>
      <c r="J7413" t="s">
        <v>144</v>
      </c>
      <c r="K7413">
        <v>407260</v>
      </c>
      <c r="L7413">
        <v>24</v>
      </c>
      <c r="M7413">
        <v>0</v>
      </c>
      <c r="N7413">
        <v>0</v>
      </c>
      <c r="O7413">
        <v>0</v>
      </c>
      <c r="P7413">
        <v>0</v>
      </c>
      <c r="Q7413">
        <v>0</v>
      </c>
      <c r="R7413" t="s">
        <v>17626</v>
      </c>
    </row>
    <row r="7414" spans="1:19">
      <c r="A7414" t="s">
        <v>17627</v>
      </c>
      <c r="B7414" t="s">
        <v>950</v>
      </c>
      <c r="C7414" t="s">
        <v>121</v>
      </c>
      <c r="D7414" t="s">
        <v>30</v>
      </c>
      <c r="E7414">
        <v>1355.17</v>
      </c>
      <c r="F7414" t="s">
        <v>23</v>
      </c>
      <c r="G7414" t="s">
        <v>24</v>
      </c>
      <c r="H7414">
        <v>5.76</v>
      </c>
      <c r="I7414">
        <v>0</v>
      </c>
      <c r="J7414" t="s">
        <v>48</v>
      </c>
      <c r="K7414">
        <v>404093</v>
      </c>
      <c r="L7414">
        <v>21</v>
      </c>
      <c r="M7414">
        <v>0</v>
      </c>
      <c r="N7414">
        <v>0</v>
      </c>
      <c r="O7414">
        <v>0</v>
      </c>
      <c r="P7414">
        <v>0</v>
      </c>
      <c r="Q7414">
        <v>0</v>
      </c>
      <c r="R7414" t="s">
        <v>17628</v>
      </c>
    </row>
    <row r="7415" spans="1:19">
      <c r="A7415" t="s">
        <v>17629</v>
      </c>
      <c r="B7415" t="s">
        <v>4083</v>
      </c>
      <c r="C7415" t="s">
        <v>60</v>
      </c>
      <c r="D7415" t="s">
        <v>22</v>
      </c>
      <c r="E7415">
        <v>65.709999999999994</v>
      </c>
      <c r="F7415" t="s">
        <v>23</v>
      </c>
      <c r="G7415" t="s">
        <v>24</v>
      </c>
      <c r="H7415">
        <v>10.74</v>
      </c>
      <c r="I7415">
        <v>0</v>
      </c>
      <c r="J7415" t="s">
        <v>31</v>
      </c>
      <c r="K7415">
        <v>422028</v>
      </c>
      <c r="L7415">
        <v>20</v>
      </c>
      <c r="M7415">
        <v>0</v>
      </c>
      <c r="N7415">
        <v>0</v>
      </c>
      <c r="O7415">
        <v>0</v>
      </c>
      <c r="P7415">
        <v>0</v>
      </c>
      <c r="Q7415">
        <v>0</v>
      </c>
      <c r="R7415" t="s">
        <v>17630</v>
      </c>
    </row>
    <row r="7416" spans="1:19">
      <c r="A7416" t="s">
        <v>17631</v>
      </c>
      <c r="B7416" t="s">
        <v>17632</v>
      </c>
      <c r="C7416" t="s">
        <v>29</v>
      </c>
      <c r="D7416" t="s">
        <v>30</v>
      </c>
      <c r="E7416">
        <v>1388.85</v>
      </c>
      <c r="F7416" t="s">
        <v>23</v>
      </c>
      <c r="G7416" t="s">
        <v>24</v>
      </c>
      <c r="H7416">
        <v>9.56</v>
      </c>
      <c r="I7416">
        <v>0</v>
      </c>
      <c r="J7416" t="s">
        <v>25</v>
      </c>
      <c r="K7416">
        <v>434894</v>
      </c>
      <c r="L7416">
        <v>67</v>
      </c>
      <c r="M7416">
        <v>0</v>
      </c>
      <c r="N7416">
        <v>1</v>
      </c>
      <c r="O7416">
        <v>1</v>
      </c>
      <c r="P7416">
        <v>0</v>
      </c>
      <c r="Q7416">
        <v>0</v>
      </c>
      <c r="R7416" t="s">
        <v>17633</v>
      </c>
    </row>
    <row r="7417" spans="1:19">
      <c r="A7417" t="s">
        <v>17634</v>
      </c>
      <c r="B7417" t="s">
        <v>17635</v>
      </c>
      <c r="C7417" t="s">
        <v>44</v>
      </c>
      <c r="D7417" t="s">
        <v>22</v>
      </c>
      <c r="E7417">
        <v>1271.4100000000001</v>
      </c>
      <c r="F7417" t="s">
        <v>23</v>
      </c>
      <c r="G7417" t="s">
        <v>24</v>
      </c>
      <c r="H7417">
        <v>0.9</v>
      </c>
      <c r="I7417">
        <v>0</v>
      </c>
      <c r="J7417" t="s">
        <v>25</v>
      </c>
      <c r="K7417">
        <v>419252</v>
      </c>
      <c r="L7417">
        <v>39</v>
      </c>
      <c r="M7417">
        <v>0</v>
      </c>
      <c r="N7417">
        <v>1</v>
      </c>
      <c r="O7417">
        <v>0</v>
      </c>
      <c r="P7417">
        <v>0</v>
      </c>
      <c r="Q7417">
        <v>0</v>
      </c>
      <c r="R7417" t="s">
        <v>17636</v>
      </c>
    </row>
    <row r="7418" spans="1:19">
      <c r="A7418" t="s">
        <v>17637</v>
      </c>
      <c r="B7418" t="s">
        <v>13520</v>
      </c>
      <c r="C7418" t="s">
        <v>35</v>
      </c>
      <c r="D7418" t="s">
        <v>30</v>
      </c>
      <c r="E7418">
        <v>153.63</v>
      </c>
      <c r="F7418" t="s">
        <v>23</v>
      </c>
      <c r="G7418" t="s">
        <v>24</v>
      </c>
      <c r="H7418">
        <v>4.09</v>
      </c>
      <c r="I7418">
        <v>0</v>
      </c>
      <c r="J7418" t="s">
        <v>25</v>
      </c>
      <c r="K7418">
        <v>443437</v>
      </c>
      <c r="L7418">
        <v>17</v>
      </c>
      <c r="M7418">
        <v>0</v>
      </c>
      <c r="N7418">
        <v>0</v>
      </c>
      <c r="O7418">
        <v>0</v>
      </c>
      <c r="P7418">
        <v>0</v>
      </c>
      <c r="Q7418">
        <v>0</v>
      </c>
      <c r="R7418" t="s">
        <v>17638</v>
      </c>
    </row>
    <row r="7419" spans="1:19">
      <c r="A7419" t="s">
        <v>17639</v>
      </c>
      <c r="B7419" t="s">
        <v>3315</v>
      </c>
      <c r="C7419" t="s">
        <v>21</v>
      </c>
      <c r="D7419" t="s">
        <v>70</v>
      </c>
      <c r="E7419">
        <v>88.5</v>
      </c>
      <c r="F7419" t="s">
        <v>23</v>
      </c>
      <c r="G7419" t="s">
        <v>24</v>
      </c>
      <c r="H7419">
        <v>11.56</v>
      </c>
      <c r="I7419">
        <v>0</v>
      </c>
      <c r="J7419" t="s">
        <v>144</v>
      </c>
      <c r="K7419">
        <v>432202</v>
      </c>
      <c r="L7419">
        <v>42</v>
      </c>
      <c r="M7419">
        <v>0</v>
      </c>
      <c r="N7419">
        <v>0</v>
      </c>
      <c r="O7419">
        <v>0</v>
      </c>
      <c r="P7419">
        <v>1</v>
      </c>
      <c r="Q7419">
        <v>0</v>
      </c>
      <c r="R7419" t="s">
        <v>17640</v>
      </c>
    </row>
    <row r="7420" spans="1:19">
      <c r="A7420" t="s">
        <v>17641</v>
      </c>
      <c r="B7420" t="s">
        <v>4795</v>
      </c>
      <c r="C7420" t="s">
        <v>21</v>
      </c>
      <c r="D7420" t="s">
        <v>70</v>
      </c>
      <c r="E7420">
        <v>330.74</v>
      </c>
      <c r="F7420" t="s">
        <v>23</v>
      </c>
      <c r="G7420" t="s">
        <v>24</v>
      </c>
      <c r="H7420">
        <v>8.66</v>
      </c>
      <c r="I7420">
        <v>0</v>
      </c>
      <c r="J7420" t="s">
        <v>25</v>
      </c>
      <c r="K7420">
        <v>439841</v>
      </c>
      <c r="L7420">
        <v>11</v>
      </c>
      <c r="M7420">
        <v>0</v>
      </c>
      <c r="N7420">
        <v>0</v>
      </c>
      <c r="O7420">
        <v>0</v>
      </c>
      <c r="P7420">
        <v>0</v>
      </c>
      <c r="Q7420">
        <v>0</v>
      </c>
      <c r="R7420" t="s">
        <v>17642</v>
      </c>
    </row>
    <row r="7421" spans="1:19">
      <c r="A7421" t="s">
        <v>17643</v>
      </c>
      <c r="B7421" t="s">
        <v>1497</v>
      </c>
      <c r="C7421" t="s">
        <v>53</v>
      </c>
      <c r="D7421" t="s">
        <v>54</v>
      </c>
      <c r="E7421">
        <v>298.72000000000003</v>
      </c>
      <c r="F7421" t="s">
        <v>39</v>
      </c>
      <c r="G7421" t="s">
        <v>40</v>
      </c>
      <c r="H7421">
        <v>14.53</v>
      </c>
      <c r="I7421">
        <v>0</v>
      </c>
      <c r="J7421" t="s">
        <v>144</v>
      </c>
      <c r="K7421">
        <v>434847</v>
      </c>
      <c r="L7421">
        <v>20</v>
      </c>
      <c r="M7421">
        <v>0</v>
      </c>
      <c r="N7421">
        <v>0</v>
      </c>
      <c r="O7421">
        <v>0</v>
      </c>
      <c r="P7421">
        <v>0</v>
      </c>
      <c r="Q7421">
        <v>0</v>
      </c>
      <c r="R7421" t="s">
        <v>17644</v>
      </c>
    </row>
    <row r="7422" spans="1:19">
      <c r="A7422" t="s">
        <v>17645</v>
      </c>
      <c r="B7422" t="s">
        <v>177</v>
      </c>
      <c r="C7422" t="s">
        <v>121</v>
      </c>
      <c r="D7422" t="s">
        <v>70</v>
      </c>
      <c r="E7422">
        <v>1200.25</v>
      </c>
      <c r="F7422" t="s">
        <v>23</v>
      </c>
      <c r="G7422" t="s">
        <v>24</v>
      </c>
      <c r="H7422">
        <v>5.08</v>
      </c>
      <c r="I7422">
        <v>0</v>
      </c>
      <c r="J7422" t="s">
        <v>31</v>
      </c>
      <c r="K7422">
        <v>514343</v>
      </c>
      <c r="L7422">
        <v>24</v>
      </c>
      <c r="M7422">
        <v>0</v>
      </c>
      <c r="N7422">
        <v>0</v>
      </c>
      <c r="O7422">
        <v>0</v>
      </c>
      <c r="P7422">
        <v>0</v>
      </c>
      <c r="Q7422">
        <v>0</v>
      </c>
      <c r="R7422" t="s">
        <v>17646</v>
      </c>
    </row>
    <row r="7423" spans="1:19">
      <c r="A7423" t="s">
        <v>17647</v>
      </c>
      <c r="B7423" t="s">
        <v>7626</v>
      </c>
      <c r="C7423" t="s">
        <v>29</v>
      </c>
      <c r="D7423" t="s">
        <v>30</v>
      </c>
      <c r="E7423">
        <v>606.57000000000005</v>
      </c>
      <c r="F7423" t="s">
        <v>23</v>
      </c>
      <c r="G7423" t="s">
        <v>24</v>
      </c>
      <c r="H7423">
        <v>1.7</v>
      </c>
      <c r="I7423">
        <v>0</v>
      </c>
      <c r="J7423" t="s">
        <v>144</v>
      </c>
      <c r="K7423">
        <v>538783</v>
      </c>
      <c r="L7423">
        <v>25</v>
      </c>
      <c r="M7423">
        <v>0</v>
      </c>
      <c r="N7423">
        <v>0</v>
      </c>
      <c r="O7423">
        <v>0</v>
      </c>
      <c r="P7423">
        <v>0</v>
      </c>
      <c r="Q7423">
        <v>0</v>
      </c>
      <c r="R7423" t="s">
        <v>17648</v>
      </c>
    </row>
    <row r="7424" spans="1:19">
      <c r="A7424" t="s">
        <v>17649</v>
      </c>
      <c r="B7424" t="s">
        <v>6185</v>
      </c>
      <c r="C7424" t="s">
        <v>21</v>
      </c>
      <c r="D7424" t="s">
        <v>70</v>
      </c>
      <c r="E7424">
        <v>494.22</v>
      </c>
      <c r="F7424" t="s">
        <v>23</v>
      </c>
      <c r="G7424" t="s">
        <v>24</v>
      </c>
      <c r="H7424">
        <v>2.7</v>
      </c>
      <c r="I7424">
        <v>0</v>
      </c>
      <c r="J7424" t="s">
        <v>31</v>
      </c>
      <c r="K7424">
        <v>463138</v>
      </c>
      <c r="L7424">
        <v>17</v>
      </c>
      <c r="M7424">
        <v>0</v>
      </c>
      <c r="N7424">
        <v>0</v>
      </c>
      <c r="O7424">
        <v>0</v>
      </c>
      <c r="P7424">
        <v>0</v>
      </c>
      <c r="Q7424">
        <v>0</v>
      </c>
      <c r="R7424" t="s">
        <v>17650</v>
      </c>
    </row>
    <row r="7425" spans="1:19">
      <c r="A7425" t="s">
        <v>17651</v>
      </c>
      <c r="B7425" t="s">
        <v>7114</v>
      </c>
      <c r="C7425" t="s">
        <v>35</v>
      </c>
      <c r="D7425" t="s">
        <v>54</v>
      </c>
      <c r="E7425">
        <v>424.42</v>
      </c>
      <c r="F7425" t="s">
        <v>23</v>
      </c>
      <c r="G7425" t="s">
        <v>24</v>
      </c>
      <c r="H7425">
        <v>13.25</v>
      </c>
      <c r="I7425">
        <v>0</v>
      </c>
      <c r="J7425" t="s">
        <v>25</v>
      </c>
      <c r="K7425">
        <v>448820</v>
      </c>
      <c r="L7425">
        <v>10</v>
      </c>
      <c r="M7425">
        <v>0</v>
      </c>
      <c r="N7425">
        <v>0</v>
      </c>
      <c r="O7425">
        <v>0</v>
      </c>
      <c r="P7425">
        <v>0</v>
      </c>
      <c r="Q7425">
        <v>0</v>
      </c>
      <c r="R7425" t="s">
        <v>17652</v>
      </c>
    </row>
    <row r="7426" spans="1:19">
      <c r="A7426" t="s">
        <v>17653</v>
      </c>
      <c r="B7426" t="s">
        <v>7636</v>
      </c>
      <c r="C7426" t="s">
        <v>44</v>
      </c>
      <c r="D7426" t="s">
        <v>54</v>
      </c>
      <c r="E7426">
        <v>383.95</v>
      </c>
      <c r="F7426" t="s">
        <v>39</v>
      </c>
      <c r="G7426" t="s">
        <v>40</v>
      </c>
      <c r="H7426">
        <v>14.47</v>
      </c>
      <c r="I7426">
        <v>0</v>
      </c>
      <c r="J7426" t="s">
        <v>25</v>
      </c>
      <c r="K7426">
        <v>464917</v>
      </c>
      <c r="L7426">
        <v>22</v>
      </c>
      <c r="M7426">
        <v>0</v>
      </c>
      <c r="N7426">
        <v>0</v>
      </c>
      <c r="O7426">
        <v>0</v>
      </c>
      <c r="P7426">
        <v>0</v>
      </c>
      <c r="Q7426">
        <v>0</v>
      </c>
      <c r="R7426" t="s">
        <v>17654</v>
      </c>
    </row>
    <row r="7427" spans="1:19">
      <c r="A7427" t="s">
        <v>17655</v>
      </c>
      <c r="B7427" t="s">
        <v>5195</v>
      </c>
      <c r="C7427" t="s">
        <v>44</v>
      </c>
      <c r="D7427" t="s">
        <v>30</v>
      </c>
      <c r="E7427">
        <v>825.61</v>
      </c>
      <c r="F7427" t="s">
        <v>23</v>
      </c>
      <c r="G7427" t="s">
        <v>24</v>
      </c>
      <c r="H7427">
        <v>8.42</v>
      </c>
      <c r="I7427">
        <v>0</v>
      </c>
      <c r="J7427" t="s">
        <v>48</v>
      </c>
      <c r="K7427">
        <v>554631</v>
      </c>
      <c r="L7427">
        <v>12</v>
      </c>
      <c r="M7427">
        <v>0</v>
      </c>
      <c r="N7427">
        <v>0</v>
      </c>
      <c r="O7427">
        <v>0</v>
      </c>
      <c r="P7427">
        <v>0</v>
      </c>
      <c r="Q7427">
        <v>0</v>
      </c>
      <c r="R7427" t="s">
        <v>17656</v>
      </c>
    </row>
    <row r="7428" spans="1:19">
      <c r="A7428" t="s">
        <v>17657</v>
      </c>
      <c r="B7428" t="s">
        <v>13527</v>
      </c>
      <c r="C7428" t="s">
        <v>29</v>
      </c>
      <c r="D7428" t="s">
        <v>70</v>
      </c>
      <c r="E7428">
        <v>306.02999999999997</v>
      </c>
      <c r="F7428" t="s">
        <v>23</v>
      </c>
      <c r="G7428" t="s">
        <v>24</v>
      </c>
      <c r="H7428">
        <v>9.99</v>
      </c>
      <c r="I7428">
        <v>0</v>
      </c>
      <c r="J7428" t="s">
        <v>31</v>
      </c>
      <c r="K7428">
        <v>511801</v>
      </c>
      <c r="L7428">
        <v>41</v>
      </c>
      <c r="M7428">
        <v>0</v>
      </c>
      <c r="N7428">
        <v>1</v>
      </c>
      <c r="O7428">
        <v>0</v>
      </c>
      <c r="P7428">
        <v>0</v>
      </c>
      <c r="Q7428">
        <v>0</v>
      </c>
      <c r="R7428" t="s">
        <v>17658</v>
      </c>
    </row>
    <row r="7429" spans="1:19">
      <c r="A7429" t="s">
        <v>17659</v>
      </c>
      <c r="B7429" t="s">
        <v>1346</v>
      </c>
      <c r="C7429" t="s">
        <v>29</v>
      </c>
      <c r="D7429" t="s">
        <v>54</v>
      </c>
      <c r="E7429">
        <v>516.45000000000005</v>
      </c>
      <c r="F7429" t="s">
        <v>23</v>
      </c>
      <c r="G7429" t="s">
        <v>24</v>
      </c>
      <c r="H7429">
        <v>16.36</v>
      </c>
      <c r="I7429">
        <v>0</v>
      </c>
      <c r="J7429" t="s">
        <v>31</v>
      </c>
      <c r="K7429">
        <v>405820</v>
      </c>
      <c r="L7429">
        <v>17</v>
      </c>
      <c r="M7429">
        <v>0</v>
      </c>
      <c r="N7429">
        <v>0</v>
      </c>
      <c r="O7429">
        <v>0</v>
      </c>
      <c r="P7429">
        <v>0</v>
      </c>
      <c r="Q7429">
        <v>0</v>
      </c>
      <c r="R7429" t="s">
        <v>17660</v>
      </c>
    </row>
    <row r="7430" spans="1:19">
      <c r="A7430" t="s">
        <v>17661</v>
      </c>
      <c r="B7430" t="s">
        <v>10126</v>
      </c>
      <c r="C7430" t="s">
        <v>128</v>
      </c>
      <c r="D7430" t="s">
        <v>70</v>
      </c>
      <c r="E7430">
        <v>299.88</v>
      </c>
      <c r="F7430" t="s">
        <v>23</v>
      </c>
      <c r="G7430" t="s">
        <v>24</v>
      </c>
      <c r="H7430">
        <v>5.5</v>
      </c>
      <c r="I7430">
        <v>0</v>
      </c>
      <c r="J7430" t="s">
        <v>48</v>
      </c>
      <c r="K7430">
        <v>447563</v>
      </c>
      <c r="L7430">
        <v>19</v>
      </c>
      <c r="M7430">
        <v>0</v>
      </c>
      <c r="N7430">
        <v>0</v>
      </c>
      <c r="O7430">
        <v>0</v>
      </c>
      <c r="P7430">
        <v>0</v>
      </c>
      <c r="Q7430">
        <v>0</v>
      </c>
      <c r="R7430" t="s">
        <v>17662</v>
      </c>
    </row>
    <row r="7431" spans="1:19">
      <c r="A7431" t="s">
        <v>17663</v>
      </c>
      <c r="B7431" t="s">
        <v>9501</v>
      </c>
      <c r="C7431" t="s">
        <v>44</v>
      </c>
      <c r="D7431" t="s">
        <v>70</v>
      </c>
      <c r="E7431">
        <v>670.58</v>
      </c>
      <c r="F7431" t="s">
        <v>39</v>
      </c>
      <c r="G7431" t="s">
        <v>24</v>
      </c>
      <c r="H7431">
        <v>5.93</v>
      </c>
      <c r="I7431">
        <v>0</v>
      </c>
      <c r="J7431" t="s">
        <v>31</v>
      </c>
      <c r="K7431">
        <v>461326</v>
      </c>
      <c r="L7431">
        <v>16</v>
      </c>
      <c r="M7431">
        <v>0</v>
      </c>
      <c r="N7431">
        <v>0</v>
      </c>
      <c r="O7431">
        <v>0</v>
      </c>
      <c r="P7431">
        <v>0</v>
      </c>
      <c r="Q7431">
        <v>0</v>
      </c>
      <c r="R7431" t="s">
        <v>17664</v>
      </c>
      <c r="S7431" t="s">
        <v>50</v>
      </c>
    </row>
    <row r="7432" spans="1:19">
      <c r="A7432" t="s">
        <v>17665</v>
      </c>
      <c r="B7432" t="s">
        <v>1860</v>
      </c>
      <c r="C7432" t="s">
        <v>35</v>
      </c>
      <c r="D7432" t="s">
        <v>30</v>
      </c>
      <c r="E7432">
        <v>509.46</v>
      </c>
      <c r="F7432" t="s">
        <v>23</v>
      </c>
      <c r="G7432" t="s">
        <v>24</v>
      </c>
      <c r="H7432">
        <v>9.65</v>
      </c>
      <c r="I7432">
        <v>0</v>
      </c>
      <c r="J7432" t="s">
        <v>25</v>
      </c>
      <c r="K7432">
        <v>493181</v>
      </c>
      <c r="L7432">
        <v>21</v>
      </c>
      <c r="M7432">
        <v>0</v>
      </c>
      <c r="N7432">
        <v>0</v>
      </c>
      <c r="O7432">
        <v>0</v>
      </c>
      <c r="P7432">
        <v>0</v>
      </c>
      <c r="Q7432">
        <v>0</v>
      </c>
      <c r="R7432" t="s">
        <v>17666</v>
      </c>
    </row>
    <row r="7433" spans="1:19">
      <c r="A7433" t="s">
        <v>17667</v>
      </c>
      <c r="B7433" t="s">
        <v>4283</v>
      </c>
      <c r="C7433" t="s">
        <v>60</v>
      </c>
      <c r="D7433" t="s">
        <v>70</v>
      </c>
      <c r="E7433">
        <v>198.14</v>
      </c>
      <c r="F7433" t="s">
        <v>55</v>
      </c>
      <c r="G7433" t="s">
        <v>40</v>
      </c>
      <c r="H7433">
        <v>8.52</v>
      </c>
      <c r="I7433">
        <v>0</v>
      </c>
      <c r="J7433" t="s">
        <v>48</v>
      </c>
      <c r="K7433">
        <v>526622</v>
      </c>
      <c r="L7433">
        <v>23</v>
      </c>
      <c r="M7433">
        <v>0</v>
      </c>
      <c r="N7433">
        <v>0</v>
      </c>
      <c r="O7433">
        <v>0</v>
      </c>
      <c r="P7433">
        <v>0</v>
      </c>
      <c r="Q7433">
        <v>0</v>
      </c>
      <c r="R7433" t="s">
        <v>17668</v>
      </c>
    </row>
    <row r="7434" spans="1:19">
      <c r="A7434" t="s">
        <v>17669</v>
      </c>
      <c r="B7434" t="s">
        <v>110</v>
      </c>
      <c r="C7434" t="s">
        <v>44</v>
      </c>
      <c r="D7434" t="s">
        <v>54</v>
      </c>
      <c r="E7434">
        <v>233.52</v>
      </c>
      <c r="F7434" t="s">
        <v>39</v>
      </c>
      <c r="G7434" t="s">
        <v>40</v>
      </c>
      <c r="H7434">
        <v>13.56</v>
      </c>
      <c r="I7434">
        <v>0</v>
      </c>
      <c r="J7434" t="s">
        <v>31</v>
      </c>
      <c r="K7434">
        <v>451392</v>
      </c>
      <c r="L7434">
        <v>19</v>
      </c>
      <c r="M7434">
        <v>0</v>
      </c>
      <c r="N7434">
        <v>0</v>
      </c>
      <c r="O7434">
        <v>0</v>
      </c>
      <c r="P7434">
        <v>0</v>
      </c>
      <c r="Q7434">
        <v>0</v>
      </c>
      <c r="R7434" t="s">
        <v>17670</v>
      </c>
    </row>
    <row r="7435" spans="1:19">
      <c r="A7435" t="s">
        <v>17671</v>
      </c>
      <c r="B7435" t="s">
        <v>17672</v>
      </c>
      <c r="C7435" t="s">
        <v>44</v>
      </c>
      <c r="D7435" t="s">
        <v>30</v>
      </c>
      <c r="E7435">
        <v>240.72</v>
      </c>
      <c r="F7435" t="s">
        <v>39</v>
      </c>
      <c r="G7435" t="s">
        <v>24</v>
      </c>
      <c r="H7435">
        <v>5.42</v>
      </c>
      <c r="I7435">
        <v>0</v>
      </c>
      <c r="J7435" t="s">
        <v>25</v>
      </c>
      <c r="K7435">
        <v>456204</v>
      </c>
      <c r="L7435">
        <v>10</v>
      </c>
      <c r="M7435">
        <v>0</v>
      </c>
      <c r="N7435">
        <v>0</v>
      </c>
      <c r="O7435">
        <v>0</v>
      </c>
      <c r="P7435">
        <v>0</v>
      </c>
      <c r="Q7435">
        <v>0</v>
      </c>
      <c r="R7435" t="s">
        <v>17673</v>
      </c>
      <c r="S7435" t="s">
        <v>50</v>
      </c>
    </row>
    <row r="7436" spans="1:19">
      <c r="A7436" t="s">
        <v>17674</v>
      </c>
      <c r="B7436" t="s">
        <v>16606</v>
      </c>
      <c r="C7436" t="s">
        <v>60</v>
      </c>
      <c r="D7436" t="s">
        <v>30</v>
      </c>
      <c r="E7436">
        <v>307.06</v>
      </c>
      <c r="F7436" t="s">
        <v>23</v>
      </c>
      <c r="G7436" t="s">
        <v>24</v>
      </c>
      <c r="H7436">
        <v>10.01</v>
      </c>
      <c r="I7436">
        <v>0</v>
      </c>
      <c r="J7436" t="s">
        <v>25</v>
      </c>
      <c r="K7436">
        <v>476091</v>
      </c>
      <c r="L7436">
        <v>41</v>
      </c>
      <c r="M7436">
        <v>0</v>
      </c>
      <c r="N7436">
        <v>1</v>
      </c>
      <c r="O7436">
        <v>0</v>
      </c>
      <c r="P7436">
        <v>0</v>
      </c>
      <c r="Q7436">
        <v>0</v>
      </c>
      <c r="R7436" t="s">
        <v>17675</v>
      </c>
    </row>
    <row r="7437" spans="1:19">
      <c r="A7437" t="s">
        <v>17676</v>
      </c>
      <c r="B7437" t="s">
        <v>3516</v>
      </c>
      <c r="C7437" t="s">
        <v>95</v>
      </c>
      <c r="D7437" t="s">
        <v>22</v>
      </c>
      <c r="E7437">
        <v>197.81</v>
      </c>
      <c r="F7437" t="s">
        <v>23</v>
      </c>
      <c r="G7437" t="s">
        <v>24</v>
      </c>
      <c r="H7437">
        <v>7.31</v>
      </c>
      <c r="I7437">
        <v>0</v>
      </c>
      <c r="J7437" t="s">
        <v>25</v>
      </c>
      <c r="K7437">
        <v>552055</v>
      </c>
      <c r="L7437">
        <v>21</v>
      </c>
      <c r="M7437">
        <v>0</v>
      </c>
      <c r="N7437">
        <v>0</v>
      </c>
      <c r="O7437">
        <v>0</v>
      </c>
      <c r="P7437">
        <v>0</v>
      </c>
      <c r="Q7437">
        <v>0</v>
      </c>
      <c r="R7437" t="s">
        <v>17677</v>
      </c>
    </row>
    <row r="7438" spans="1:19">
      <c r="A7438" t="s">
        <v>17678</v>
      </c>
      <c r="B7438" t="s">
        <v>3600</v>
      </c>
      <c r="C7438" t="s">
        <v>35</v>
      </c>
      <c r="D7438" t="s">
        <v>70</v>
      </c>
      <c r="E7438">
        <v>143.1</v>
      </c>
      <c r="F7438" t="s">
        <v>39</v>
      </c>
      <c r="G7438" t="s">
        <v>40</v>
      </c>
      <c r="H7438">
        <v>7.43</v>
      </c>
      <c r="I7438">
        <v>0</v>
      </c>
      <c r="J7438" t="s">
        <v>48</v>
      </c>
      <c r="K7438">
        <v>453373</v>
      </c>
      <c r="L7438">
        <v>18</v>
      </c>
      <c r="M7438">
        <v>0</v>
      </c>
      <c r="N7438">
        <v>0</v>
      </c>
      <c r="O7438">
        <v>0</v>
      </c>
      <c r="P7438">
        <v>0</v>
      </c>
      <c r="Q7438">
        <v>0</v>
      </c>
      <c r="R7438" t="s">
        <v>17679</v>
      </c>
    </row>
    <row r="7439" spans="1:19">
      <c r="A7439" t="s">
        <v>17680</v>
      </c>
      <c r="B7439" t="s">
        <v>1182</v>
      </c>
      <c r="C7439" t="s">
        <v>44</v>
      </c>
      <c r="D7439" t="s">
        <v>30</v>
      </c>
      <c r="E7439">
        <v>73.22</v>
      </c>
      <c r="F7439" t="s">
        <v>23</v>
      </c>
      <c r="G7439" t="s">
        <v>24</v>
      </c>
      <c r="H7439">
        <v>8.16</v>
      </c>
      <c r="I7439">
        <v>0</v>
      </c>
      <c r="J7439" t="s">
        <v>25</v>
      </c>
      <c r="K7439">
        <v>482552</v>
      </c>
      <c r="L7439">
        <v>22</v>
      </c>
      <c r="M7439">
        <v>0</v>
      </c>
      <c r="N7439">
        <v>0</v>
      </c>
      <c r="O7439">
        <v>0</v>
      </c>
      <c r="P7439">
        <v>0</v>
      </c>
      <c r="Q7439">
        <v>0</v>
      </c>
      <c r="R7439" t="s">
        <v>17681</v>
      </c>
    </row>
    <row r="7440" spans="1:19">
      <c r="A7440" t="s">
        <v>17682</v>
      </c>
      <c r="B7440" t="s">
        <v>6430</v>
      </c>
      <c r="C7440" t="s">
        <v>121</v>
      </c>
      <c r="D7440" t="s">
        <v>70</v>
      </c>
      <c r="E7440">
        <v>166.7</v>
      </c>
      <c r="F7440" t="s">
        <v>55</v>
      </c>
      <c r="G7440" t="s">
        <v>40</v>
      </c>
      <c r="H7440">
        <v>9.43</v>
      </c>
      <c r="I7440">
        <v>0</v>
      </c>
      <c r="J7440" t="s">
        <v>31</v>
      </c>
      <c r="K7440">
        <v>542285</v>
      </c>
      <c r="L7440">
        <v>16</v>
      </c>
      <c r="M7440">
        <v>0</v>
      </c>
      <c r="N7440">
        <v>0</v>
      </c>
      <c r="O7440">
        <v>0</v>
      </c>
      <c r="P7440">
        <v>0</v>
      </c>
      <c r="Q7440">
        <v>0</v>
      </c>
      <c r="R7440" t="s">
        <v>17683</v>
      </c>
    </row>
    <row r="7441" spans="1:19">
      <c r="A7441" t="s">
        <v>17684</v>
      </c>
      <c r="B7441" t="s">
        <v>5727</v>
      </c>
      <c r="C7441" t="s">
        <v>21</v>
      </c>
      <c r="D7441" t="s">
        <v>22</v>
      </c>
      <c r="E7441">
        <v>307.56</v>
      </c>
      <c r="F7441" t="s">
        <v>39</v>
      </c>
      <c r="G7441" t="s">
        <v>24</v>
      </c>
      <c r="H7441">
        <v>11.43</v>
      </c>
      <c r="I7441">
        <v>0</v>
      </c>
      <c r="J7441" t="s">
        <v>25</v>
      </c>
      <c r="K7441">
        <v>556455</v>
      </c>
      <c r="L7441">
        <v>22</v>
      </c>
      <c r="M7441">
        <v>0</v>
      </c>
      <c r="N7441">
        <v>0</v>
      </c>
      <c r="O7441">
        <v>0</v>
      </c>
      <c r="P7441">
        <v>0</v>
      </c>
      <c r="Q7441">
        <v>0</v>
      </c>
      <c r="R7441" t="s">
        <v>17685</v>
      </c>
      <c r="S7441" t="s">
        <v>50</v>
      </c>
    </row>
    <row r="7442" spans="1:19">
      <c r="A7442" t="s">
        <v>17686</v>
      </c>
      <c r="B7442" t="s">
        <v>2191</v>
      </c>
      <c r="C7442" t="s">
        <v>60</v>
      </c>
      <c r="D7442" t="s">
        <v>22</v>
      </c>
      <c r="E7442">
        <v>212.74</v>
      </c>
      <c r="F7442" t="s">
        <v>23</v>
      </c>
      <c r="G7442" t="s">
        <v>24</v>
      </c>
      <c r="H7442">
        <v>11.21</v>
      </c>
      <c r="I7442">
        <v>0</v>
      </c>
      <c r="J7442" t="s">
        <v>25</v>
      </c>
      <c r="K7442">
        <v>444936</v>
      </c>
      <c r="L7442">
        <v>16</v>
      </c>
      <c r="M7442">
        <v>0</v>
      </c>
      <c r="N7442">
        <v>0</v>
      </c>
      <c r="O7442">
        <v>0</v>
      </c>
      <c r="P7442">
        <v>0</v>
      </c>
      <c r="Q7442">
        <v>0</v>
      </c>
      <c r="R7442" t="s">
        <v>17687</v>
      </c>
    </row>
    <row r="7443" spans="1:19">
      <c r="A7443" t="s">
        <v>17688</v>
      </c>
      <c r="B7443" t="s">
        <v>1994</v>
      </c>
      <c r="C7443" t="s">
        <v>35</v>
      </c>
      <c r="D7443" t="s">
        <v>54</v>
      </c>
      <c r="E7443">
        <v>516.91999999999996</v>
      </c>
      <c r="F7443" t="s">
        <v>39</v>
      </c>
      <c r="G7443" t="s">
        <v>40</v>
      </c>
      <c r="H7443">
        <v>8.01</v>
      </c>
      <c r="I7443">
        <v>0</v>
      </c>
      <c r="J7443" t="s">
        <v>31</v>
      </c>
      <c r="K7443">
        <v>482101</v>
      </c>
      <c r="L7443">
        <v>52</v>
      </c>
      <c r="M7443">
        <v>0</v>
      </c>
      <c r="N7443">
        <v>0</v>
      </c>
      <c r="O7443">
        <v>1</v>
      </c>
      <c r="P7443">
        <v>0</v>
      </c>
      <c r="Q7443">
        <v>0</v>
      </c>
      <c r="R7443" t="s">
        <v>17689</v>
      </c>
    </row>
    <row r="7444" spans="1:19">
      <c r="A7444" t="s">
        <v>17690</v>
      </c>
      <c r="B7444" t="s">
        <v>12547</v>
      </c>
      <c r="C7444" t="s">
        <v>53</v>
      </c>
      <c r="D7444" t="s">
        <v>70</v>
      </c>
      <c r="E7444">
        <v>627.09</v>
      </c>
      <c r="F7444" t="s">
        <v>23</v>
      </c>
      <c r="G7444" t="s">
        <v>24</v>
      </c>
      <c r="H7444">
        <v>5.13</v>
      </c>
      <c r="I7444">
        <v>0</v>
      </c>
      <c r="J7444" t="s">
        <v>31</v>
      </c>
      <c r="K7444">
        <v>510841</v>
      </c>
      <c r="L7444">
        <v>45</v>
      </c>
      <c r="M7444">
        <v>0</v>
      </c>
      <c r="N7444">
        <v>0</v>
      </c>
      <c r="O7444">
        <v>1</v>
      </c>
      <c r="P7444">
        <v>0</v>
      </c>
      <c r="Q7444">
        <v>0</v>
      </c>
      <c r="R7444" t="s">
        <v>17691</v>
      </c>
    </row>
    <row r="7445" spans="1:19">
      <c r="A7445" t="s">
        <v>17692</v>
      </c>
      <c r="B7445" t="s">
        <v>1956</v>
      </c>
      <c r="C7445" t="s">
        <v>121</v>
      </c>
      <c r="D7445" t="s">
        <v>54</v>
      </c>
      <c r="E7445">
        <v>900.67</v>
      </c>
      <c r="F7445" t="s">
        <v>23</v>
      </c>
      <c r="G7445" t="s">
        <v>24</v>
      </c>
      <c r="H7445">
        <v>9.64</v>
      </c>
      <c r="I7445">
        <v>0</v>
      </c>
      <c r="J7445" t="s">
        <v>25</v>
      </c>
      <c r="K7445">
        <v>480552</v>
      </c>
      <c r="L7445">
        <v>13</v>
      </c>
      <c r="M7445">
        <v>0</v>
      </c>
      <c r="N7445">
        <v>0</v>
      </c>
      <c r="O7445">
        <v>0</v>
      </c>
      <c r="P7445">
        <v>0</v>
      </c>
      <c r="Q7445">
        <v>0</v>
      </c>
      <c r="R7445" t="s">
        <v>17693</v>
      </c>
    </row>
    <row r="7446" spans="1:19">
      <c r="A7446" t="s">
        <v>17694</v>
      </c>
      <c r="B7446" t="s">
        <v>4185</v>
      </c>
      <c r="C7446" t="s">
        <v>21</v>
      </c>
      <c r="D7446" t="s">
        <v>30</v>
      </c>
      <c r="E7446">
        <v>290.77999999999997</v>
      </c>
      <c r="F7446" t="s">
        <v>39</v>
      </c>
      <c r="G7446" t="s">
        <v>40</v>
      </c>
      <c r="H7446">
        <v>6.17</v>
      </c>
      <c r="I7446">
        <v>0</v>
      </c>
      <c r="J7446" t="s">
        <v>48</v>
      </c>
      <c r="K7446">
        <v>466757</v>
      </c>
      <c r="L7446">
        <v>22</v>
      </c>
      <c r="M7446">
        <v>0</v>
      </c>
      <c r="N7446">
        <v>0</v>
      </c>
      <c r="O7446">
        <v>0</v>
      </c>
      <c r="P7446">
        <v>0</v>
      </c>
      <c r="Q7446">
        <v>0</v>
      </c>
      <c r="R7446" t="s">
        <v>17695</v>
      </c>
    </row>
    <row r="7447" spans="1:19">
      <c r="A7447" t="s">
        <v>17696</v>
      </c>
      <c r="B7447" t="s">
        <v>6622</v>
      </c>
      <c r="C7447" t="s">
        <v>121</v>
      </c>
      <c r="D7447" t="s">
        <v>22</v>
      </c>
      <c r="E7447">
        <v>319.64999999999998</v>
      </c>
      <c r="F7447" t="s">
        <v>23</v>
      </c>
      <c r="G7447" t="s">
        <v>24</v>
      </c>
      <c r="H7447">
        <v>4.25</v>
      </c>
      <c r="I7447">
        <v>0</v>
      </c>
      <c r="J7447" t="s">
        <v>31</v>
      </c>
      <c r="K7447">
        <v>524935</v>
      </c>
      <c r="L7447">
        <v>25</v>
      </c>
      <c r="M7447">
        <v>0</v>
      </c>
      <c r="N7447">
        <v>0</v>
      </c>
      <c r="O7447">
        <v>0</v>
      </c>
      <c r="P7447">
        <v>0</v>
      </c>
      <c r="Q7447">
        <v>0</v>
      </c>
      <c r="R7447" t="s">
        <v>17697</v>
      </c>
    </row>
    <row r="7448" spans="1:19">
      <c r="A7448" t="s">
        <v>17698</v>
      </c>
      <c r="B7448" t="s">
        <v>2021</v>
      </c>
      <c r="C7448" t="s">
        <v>35</v>
      </c>
      <c r="D7448" t="s">
        <v>22</v>
      </c>
      <c r="E7448">
        <v>1216.08</v>
      </c>
      <c r="F7448" t="s">
        <v>39</v>
      </c>
      <c r="G7448" t="s">
        <v>40</v>
      </c>
      <c r="H7448">
        <v>11.75</v>
      </c>
      <c r="I7448">
        <v>0</v>
      </c>
      <c r="J7448" t="s">
        <v>48</v>
      </c>
      <c r="K7448">
        <v>475687</v>
      </c>
      <c r="L7448">
        <v>14</v>
      </c>
      <c r="M7448">
        <v>0</v>
      </c>
      <c r="N7448">
        <v>0</v>
      </c>
      <c r="O7448">
        <v>0</v>
      </c>
      <c r="P7448">
        <v>0</v>
      </c>
      <c r="Q7448">
        <v>0</v>
      </c>
      <c r="R7448" t="s">
        <v>17699</v>
      </c>
    </row>
    <row r="7449" spans="1:19">
      <c r="A7449" t="s">
        <v>17700</v>
      </c>
      <c r="B7449" t="s">
        <v>12374</v>
      </c>
      <c r="C7449" t="s">
        <v>60</v>
      </c>
      <c r="D7449" t="s">
        <v>30</v>
      </c>
      <c r="E7449">
        <v>1082.45</v>
      </c>
      <c r="F7449" t="s">
        <v>39</v>
      </c>
      <c r="G7449" t="s">
        <v>40</v>
      </c>
      <c r="H7449">
        <v>10.36</v>
      </c>
      <c r="I7449">
        <v>0</v>
      </c>
      <c r="J7449" t="s">
        <v>25</v>
      </c>
      <c r="K7449">
        <v>481982</v>
      </c>
      <c r="L7449">
        <v>12</v>
      </c>
      <c r="M7449">
        <v>0</v>
      </c>
      <c r="N7449">
        <v>0</v>
      </c>
      <c r="O7449">
        <v>0</v>
      </c>
      <c r="P7449">
        <v>0</v>
      </c>
      <c r="Q7449">
        <v>0</v>
      </c>
      <c r="R7449" t="s">
        <v>17701</v>
      </c>
    </row>
    <row r="7450" spans="1:19">
      <c r="A7450" t="s">
        <v>17702</v>
      </c>
      <c r="B7450" t="s">
        <v>13051</v>
      </c>
      <c r="C7450" t="s">
        <v>121</v>
      </c>
      <c r="D7450" t="s">
        <v>30</v>
      </c>
      <c r="E7450">
        <v>661.97</v>
      </c>
      <c r="F7450" t="s">
        <v>23</v>
      </c>
      <c r="G7450" t="s">
        <v>24</v>
      </c>
      <c r="H7450">
        <v>1.81</v>
      </c>
      <c r="I7450">
        <v>0</v>
      </c>
      <c r="J7450" t="s">
        <v>48</v>
      </c>
      <c r="K7450">
        <v>512526</v>
      </c>
      <c r="L7450">
        <v>20</v>
      </c>
      <c r="M7450">
        <v>0</v>
      </c>
      <c r="N7450">
        <v>0</v>
      </c>
      <c r="O7450">
        <v>0</v>
      </c>
      <c r="P7450">
        <v>0</v>
      </c>
      <c r="Q7450">
        <v>0</v>
      </c>
      <c r="R7450" t="s">
        <v>17703</v>
      </c>
    </row>
    <row r="7451" spans="1:19">
      <c r="A7451" t="s">
        <v>17704</v>
      </c>
      <c r="B7451" t="s">
        <v>519</v>
      </c>
      <c r="C7451" t="s">
        <v>60</v>
      </c>
      <c r="D7451" t="s">
        <v>54</v>
      </c>
      <c r="E7451">
        <v>496.21</v>
      </c>
      <c r="F7451" t="s">
        <v>23</v>
      </c>
      <c r="G7451" t="s">
        <v>24</v>
      </c>
      <c r="H7451">
        <v>16.14</v>
      </c>
      <c r="I7451">
        <v>0</v>
      </c>
      <c r="J7451" t="s">
        <v>25</v>
      </c>
      <c r="K7451">
        <v>536787</v>
      </c>
      <c r="L7451">
        <v>13</v>
      </c>
      <c r="M7451">
        <v>0</v>
      </c>
      <c r="N7451">
        <v>0</v>
      </c>
      <c r="O7451">
        <v>0</v>
      </c>
      <c r="P7451">
        <v>0</v>
      </c>
      <c r="Q7451">
        <v>0</v>
      </c>
      <c r="R7451" t="s">
        <v>17705</v>
      </c>
    </row>
    <row r="7452" spans="1:19">
      <c r="A7452" t="s">
        <v>17706</v>
      </c>
      <c r="B7452" t="s">
        <v>13608</v>
      </c>
      <c r="C7452" t="s">
        <v>53</v>
      </c>
      <c r="D7452" t="s">
        <v>70</v>
      </c>
      <c r="E7452">
        <v>307.85000000000002</v>
      </c>
      <c r="F7452" t="s">
        <v>55</v>
      </c>
      <c r="G7452" t="s">
        <v>40</v>
      </c>
      <c r="H7452">
        <v>10.08</v>
      </c>
      <c r="I7452">
        <v>0</v>
      </c>
      <c r="J7452" t="s">
        <v>31</v>
      </c>
      <c r="K7452">
        <v>482253</v>
      </c>
      <c r="L7452">
        <v>13</v>
      </c>
      <c r="M7452">
        <v>0</v>
      </c>
      <c r="N7452">
        <v>0</v>
      </c>
      <c r="O7452">
        <v>0</v>
      </c>
      <c r="P7452">
        <v>0</v>
      </c>
      <c r="Q7452">
        <v>0</v>
      </c>
      <c r="R7452" t="s">
        <v>17707</v>
      </c>
    </row>
    <row r="7453" spans="1:19">
      <c r="A7453" t="s">
        <v>17708</v>
      </c>
      <c r="B7453" t="s">
        <v>17709</v>
      </c>
      <c r="C7453" t="s">
        <v>21</v>
      </c>
      <c r="D7453" t="s">
        <v>22</v>
      </c>
      <c r="E7453">
        <v>164</v>
      </c>
      <c r="F7453" t="s">
        <v>23</v>
      </c>
      <c r="G7453" t="s">
        <v>24</v>
      </c>
      <c r="H7453">
        <v>7</v>
      </c>
      <c r="I7453">
        <v>0</v>
      </c>
      <c r="J7453" t="s">
        <v>31</v>
      </c>
      <c r="K7453">
        <v>411248</v>
      </c>
      <c r="L7453">
        <v>11</v>
      </c>
      <c r="M7453">
        <v>0</v>
      </c>
      <c r="N7453">
        <v>0</v>
      </c>
      <c r="O7453">
        <v>0</v>
      </c>
      <c r="P7453">
        <v>0</v>
      </c>
      <c r="Q7453">
        <v>0</v>
      </c>
      <c r="R7453" t="s">
        <v>17710</v>
      </c>
    </row>
    <row r="7454" spans="1:19">
      <c r="A7454" t="s">
        <v>17711</v>
      </c>
      <c r="B7454" t="s">
        <v>11422</v>
      </c>
      <c r="C7454" t="s">
        <v>35</v>
      </c>
      <c r="D7454" t="s">
        <v>30</v>
      </c>
      <c r="E7454">
        <v>980.73</v>
      </c>
      <c r="F7454" t="s">
        <v>39</v>
      </c>
      <c r="G7454" t="s">
        <v>40</v>
      </c>
      <c r="H7454">
        <v>11.68</v>
      </c>
      <c r="I7454">
        <v>0</v>
      </c>
      <c r="J7454" t="s">
        <v>144</v>
      </c>
      <c r="K7454">
        <v>523624</v>
      </c>
      <c r="L7454">
        <v>13</v>
      </c>
      <c r="M7454">
        <v>0</v>
      </c>
      <c r="N7454">
        <v>0</v>
      </c>
      <c r="O7454">
        <v>0</v>
      </c>
      <c r="P7454">
        <v>0</v>
      </c>
      <c r="Q7454">
        <v>0</v>
      </c>
      <c r="R7454" t="s">
        <v>17712</v>
      </c>
    </row>
    <row r="7455" spans="1:19">
      <c r="A7455" t="s">
        <v>17713</v>
      </c>
      <c r="B7455" t="s">
        <v>2018</v>
      </c>
      <c r="C7455" t="s">
        <v>44</v>
      </c>
      <c r="D7455" t="s">
        <v>70</v>
      </c>
      <c r="E7455">
        <v>264.31</v>
      </c>
      <c r="F7455" t="s">
        <v>39</v>
      </c>
      <c r="G7455" t="s">
        <v>40</v>
      </c>
      <c r="H7455">
        <v>5.41</v>
      </c>
      <c r="I7455">
        <v>0</v>
      </c>
      <c r="J7455" t="s">
        <v>25</v>
      </c>
      <c r="K7455">
        <v>456770</v>
      </c>
      <c r="L7455">
        <v>46</v>
      </c>
      <c r="M7455">
        <v>0</v>
      </c>
      <c r="N7455">
        <v>0</v>
      </c>
      <c r="O7455">
        <v>1</v>
      </c>
      <c r="P7455">
        <v>0</v>
      </c>
      <c r="Q7455">
        <v>0</v>
      </c>
      <c r="R7455" t="s">
        <v>17714</v>
      </c>
    </row>
    <row r="7456" spans="1:19">
      <c r="A7456" t="s">
        <v>17715</v>
      </c>
      <c r="B7456" t="s">
        <v>3709</v>
      </c>
      <c r="C7456" t="s">
        <v>44</v>
      </c>
      <c r="D7456" t="s">
        <v>22</v>
      </c>
      <c r="E7456">
        <v>320.26</v>
      </c>
      <c r="F7456" t="s">
        <v>23</v>
      </c>
      <c r="G7456" t="s">
        <v>24</v>
      </c>
      <c r="H7456">
        <v>9.43</v>
      </c>
      <c r="I7456">
        <v>0</v>
      </c>
      <c r="J7456" t="s">
        <v>25</v>
      </c>
      <c r="K7456">
        <v>443298</v>
      </c>
      <c r="L7456">
        <v>10</v>
      </c>
      <c r="M7456">
        <v>0</v>
      </c>
      <c r="N7456">
        <v>0</v>
      </c>
      <c r="O7456">
        <v>0</v>
      </c>
      <c r="P7456">
        <v>0</v>
      </c>
      <c r="Q7456">
        <v>0</v>
      </c>
      <c r="R7456" t="s">
        <v>17716</v>
      </c>
    </row>
    <row r="7457" spans="1:19">
      <c r="A7457" t="s">
        <v>17717</v>
      </c>
      <c r="B7457" t="s">
        <v>8296</v>
      </c>
      <c r="C7457" t="s">
        <v>29</v>
      </c>
      <c r="D7457" t="s">
        <v>54</v>
      </c>
      <c r="E7457">
        <v>385.99</v>
      </c>
      <c r="F7457" t="s">
        <v>23</v>
      </c>
      <c r="G7457" t="s">
        <v>24</v>
      </c>
      <c r="H7457">
        <v>9.6199999999999992</v>
      </c>
      <c r="I7457">
        <v>0</v>
      </c>
      <c r="J7457" t="s">
        <v>31</v>
      </c>
      <c r="K7457">
        <v>547642</v>
      </c>
      <c r="L7457">
        <v>11</v>
      </c>
      <c r="M7457">
        <v>0</v>
      </c>
      <c r="N7457">
        <v>0</v>
      </c>
      <c r="O7457">
        <v>0</v>
      </c>
      <c r="P7457">
        <v>0</v>
      </c>
      <c r="Q7457">
        <v>0</v>
      </c>
      <c r="R7457" t="s">
        <v>17718</v>
      </c>
    </row>
    <row r="7458" spans="1:19">
      <c r="A7458" t="s">
        <v>17719</v>
      </c>
      <c r="B7458" t="s">
        <v>15859</v>
      </c>
      <c r="C7458" t="s">
        <v>44</v>
      </c>
      <c r="D7458" t="s">
        <v>22</v>
      </c>
      <c r="E7458">
        <v>133.93</v>
      </c>
      <c r="F7458" t="s">
        <v>23</v>
      </c>
      <c r="G7458" t="s">
        <v>24</v>
      </c>
      <c r="H7458">
        <v>10.33</v>
      </c>
      <c r="I7458">
        <v>0</v>
      </c>
      <c r="J7458" t="s">
        <v>31</v>
      </c>
      <c r="K7458">
        <v>406418</v>
      </c>
      <c r="L7458">
        <v>49</v>
      </c>
      <c r="M7458">
        <v>0</v>
      </c>
      <c r="N7458">
        <v>1</v>
      </c>
      <c r="O7458">
        <v>0</v>
      </c>
      <c r="P7458">
        <v>0</v>
      </c>
      <c r="Q7458">
        <v>0</v>
      </c>
      <c r="R7458" t="s">
        <v>17720</v>
      </c>
    </row>
    <row r="7459" spans="1:19">
      <c r="A7459" t="s">
        <v>17721</v>
      </c>
      <c r="B7459" t="s">
        <v>1714</v>
      </c>
      <c r="C7459" t="s">
        <v>29</v>
      </c>
      <c r="D7459" t="s">
        <v>54</v>
      </c>
      <c r="E7459">
        <v>679.05</v>
      </c>
      <c r="F7459" t="s">
        <v>23</v>
      </c>
      <c r="G7459" t="s">
        <v>24</v>
      </c>
      <c r="H7459">
        <v>8.89</v>
      </c>
      <c r="I7459">
        <v>0</v>
      </c>
      <c r="J7459" t="s">
        <v>25</v>
      </c>
      <c r="K7459">
        <v>412926</v>
      </c>
      <c r="L7459">
        <v>45</v>
      </c>
      <c r="M7459">
        <v>0</v>
      </c>
      <c r="N7459">
        <v>1</v>
      </c>
      <c r="O7459">
        <v>0</v>
      </c>
      <c r="P7459">
        <v>0</v>
      </c>
      <c r="Q7459">
        <v>0</v>
      </c>
      <c r="R7459" t="s">
        <v>17722</v>
      </c>
    </row>
    <row r="7460" spans="1:19">
      <c r="A7460" t="s">
        <v>17723</v>
      </c>
      <c r="B7460" t="s">
        <v>4370</v>
      </c>
      <c r="C7460" t="s">
        <v>29</v>
      </c>
      <c r="D7460" t="s">
        <v>30</v>
      </c>
      <c r="E7460">
        <v>1641</v>
      </c>
      <c r="F7460" t="s">
        <v>23</v>
      </c>
      <c r="G7460" t="s">
        <v>24</v>
      </c>
      <c r="H7460">
        <v>1.1499999999999999</v>
      </c>
      <c r="I7460">
        <v>0</v>
      </c>
      <c r="J7460" t="s">
        <v>48</v>
      </c>
      <c r="K7460">
        <v>501529</v>
      </c>
      <c r="L7460">
        <v>25</v>
      </c>
      <c r="M7460">
        <v>0</v>
      </c>
      <c r="N7460">
        <v>0</v>
      </c>
      <c r="O7460">
        <v>0</v>
      </c>
      <c r="P7460">
        <v>0</v>
      </c>
      <c r="Q7460">
        <v>0</v>
      </c>
      <c r="R7460" t="s">
        <v>17724</v>
      </c>
    </row>
    <row r="7461" spans="1:19">
      <c r="A7461" t="s">
        <v>17725</v>
      </c>
      <c r="B7461" t="s">
        <v>2678</v>
      </c>
      <c r="C7461" t="s">
        <v>44</v>
      </c>
      <c r="D7461" t="s">
        <v>22</v>
      </c>
      <c r="E7461">
        <v>95.16</v>
      </c>
      <c r="F7461" t="s">
        <v>39</v>
      </c>
      <c r="G7461" t="s">
        <v>24</v>
      </c>
      <c r="H7461">
        <v>4.58</v>
      </c>
      <c r="I7461">
        <v>0</v>
      </c>
      <c r="J7461" t="s">
        <v>25</v>
      </c>
      <c r="K7461">
        <v>543241</v>
      </c>
      <c r="L7461">
        <v>51</v>
      </c>
      <c r="M7461">
        <v>1</v>
      </c>
      <c r="N7461">
        <v>0</v>
      </c>
      <c r="O7461">
        <v>0</v>
      </c>
      <c r="P7461">
        <v>0</v>
      </c>
      <c r="Q7461">
        <v>1</v>
      </c>
      <c r="R7461" t="s">
        <v>17726</v>
      </c>
      <c r="S7461" t="s">
        <v>50</v>
      </c>
    </row>
    <row r="7462" spans="1:19">
      <c r="A7462" t="s">
        <v>17727</v>
      </c>
      <c r="B7462" t="s">
        <v>3361</v>
      </c>
      <c r="C7462" t="s">
        <v>121</v>
      </c>
      <c r="D7462" t="s">
        <v>70</v>
      </c>
      <c r="E7462">
        <v>133.32</v>
      </c>
      <c r="F7462" t="s">
        <v>23</v>
      </c>
      <c r="G7462" t="s">
        <v>24</v>
      </c>
      <c r="H7462">
        <v>11.38</v>
      </c>
      <c r="I7462">
        <v>0</v>
      </c>
      <c r="J7462" t="s">
        <v>25</v>
      </c>
      <c r="K7462">
        <v>449043</v>
      </c>
      <c r="L7462">
        <v>10</v>
      </c>
      <c r="M7462">
        <v>0</v>
      </c>
      <c r="N7462">
        <v>0</v>
      </c>
      <c r="O7462">
        <v>0</v>
      </c>
      <c r="P7462">
        <v>0</v>
      </c>
      <c r="Q7462">
        <v>0</v>
      </c>
      <c r="R7462" t="s">
        <v>17728</v>
      </c>
    </row>
    <row r="7463" spans="1:19">
      <c r="A7463" t="s">
        <v>17729</v>
      </c>
      <c r="B7463" t="s">
        <v>6546</v>
      </c>
      <c r="C7463" t="s">
        <v>21</v>
      </c>
      <c r="D7463" t="s">
        <v>70</v>
      </c>
      <c r="E7463">
        <v>801.68</v>
      </c>
      <c r="F7463" t="s">
        <v>39</v>
      </c>
      <c r="G7463" t="s">
        <v>40</v>
      </c>
      <c r="H7463">
        <v>2.0099999999999998</v>
      </c>
      <c r="I7463">
        <v>0</v>
      </c>
      <c r="J7463" t="s">
        <v>31</v>
      </c>
      <c r="K7463">
        <v>509334</v>
      </c>
      <c r="L7463">
        <v>55</v>
      </c>
      <c r="M7463">
        <v>1</v>
      </c>
      <c r="N7463">
        <v>0</v>
      </c>
      <c r="O7463">
        <v>0</v>
      </c>
      <c r="P7463">
        <v>0</v>
      </c>
      <c r="Q7463">
        <v>1</v>
      </c>
      <c r="R7463" t="s">
        <v>17730</v>
      </c>
    </row>
    <row r="7464" spans="1:19">
      <c r="A7464" t="s">
        <v>17731</v>
      </c>
      <c r="B7464" t="s">
        <v>6697</v>
      </c>
      <c r="C7464" t="s">
        <v>95</v>
      </c>
      <c r="D7464" t="s">
        <v>30</v>
      </c>
      <c r="E7464">
        <v>609.9</v>
      </c>
      <c r="F7464" t="s">
        <v>23</v>
      </c>
      <c r="G7464" t="s">
        <v>24</v>
      </c>
      <c r="H7464">
        <v>1.1000000000000001</v>
      </c>
      <c r="I7464">
        <v>0</v>
      </c>
      <c r="J7464" t="s">
        <v>31</v>
      </c>
      <c r="K7464">
        <v>531855</v>
      </c>
      <c r="L7464">
        <v>43</v>
      </c>
      <c r="M7464">
        <v>0</v>
      </c>
      <c r="N7464">
        <v>1</v>
      </c>
      <c r="O7464">
        <v>0</v>
      </c>
      <c r="P7464">
        <v>0</v>
      </c>
      <c r="Q7464">
        <v>0</v>
      </c>
      <c r="R7464" t="s">
        <v>17732</v>
      </c>
    </row>
    <row r="7465" spans="1:19">
      <c r="A7465" t="s">
        <v>17733</v>
      </c>
      <c r="B7465" t="s">
        <v>3211</v>
      </c>
      <c r="C7465" t="s">
        <v>60</v>
      </c>
      <c r="D7465" t="s">
        <v>22</v>
      </c>
      <c r="E7465">
        <v>292.10000000000002</v>
      </c>
      <c r="F7465" t="s">
        <v>23</v>
      </c>
      <c r="G7465" t="s">
        <v>24</v>
      </c>
      <c r="H7465">
        <v>9.68</v>
      </c>
      <c r="I7465">
        <v>0</v>
      </c>
      <c r="J7465" t="s">
        <v>31</v>
      </c>
      <c r="K7465">
        <v>481240</v>
      </c>
      <c r="L7465">
        <v>14</v>
      </c>
      <c r="M7465">
        <v>0</v>
      </c>
      <c r="N7465">
        <v>0</v>
      </c>
      <c r="O7465">
        <v>0</v>
      </c>
      <c r="P7465">
        <v>0</v>
      </c>
      <c r="Q7465">
        <v>0</v>
      </c>
      <c r="R7465" t="s">
        <v>17734</v>
      </c>
    </row>
    <row r="7466" spans="1:19">
      <c r="A7466" t="s">
        <v>17735</v>
      </c>
      <c r="B7466" t="s">
        <v>7787</v>
      </c>
      <c r="C7466" t="s">
        <v>121</v>
      </c>
      <c r="D7466" t="s">
        <v>30</v>
      </c>
      <c r="E7466">
        <v>329.27</v>
      </c>
      <c r="F7466" t="s">
        <v>23</v>
      </c>
      <c r="G7466" t="s">
        <v>24</v>
      </c>
      <c r="H7466">
        <v>7.77</v>
      </c>
      <c r="I7466">
        <v>0</v>
      </c>
      <c r="J7466" t="s">
        <v>48</v>
      </c>
      <c r="K7466">
        <v>484156</v>
      </c>
      <c r="L7466">
        <v>48</v>
      </c>
      <c r="M7466">
        <v>0</v>
      </c>
      <c r="N7466">
        <v>0</v>
      </c>
      <c r="O7466">
        <v>1</v>
      </c>
      <c r="P7466">
        <v>0</v>
      </c>
      <c r="Q7466">
        <v>0</v>
      </c>
      <c r="R7466" t="s">
        <v>17736</v>
      </c>
    </row>
    <row r="7467" spans="1:19">
      <c r="A7467" t="s">
        <v>17737</v>
      </c>
      <c r="B7467" t="s">
        <v>8296</v>
      </c>
      <c r="C7467" t="s">
        <v>29</v>
      </c>
      <c r="D7467" t="s">
        <v>54</v>
      </c>
      <c r="E7467">
        <v>496</v>
      </c>
      <c r="F7467" t="s">
        <v>39</v>
      </c>
      <c r="G7467" t="s">
        <v>24</v>
      </c>
      <c r="H7467">
        <v>18.899999999999999</v>
      </c>
      <c r="I7467">
        <v>0</v>
      </c>
      <c r="J7467" t="s">
        <v>144</v>
      </c>
      <c r="K7467">
        <v>531105</v>
      </c>
      <c r="L7467">
        <v>13</v>
      </c>
      <c r="M7467">
        <v>0</v>
      </c>
      <c r="N7467">
        <v>0</v>
      </c>
      <c r="O7467">
        <v>0</v>
      </c>
      <c r="P7467">
        <v>0</v>
      </c>
      <c r="Q7467">
        <v>0</v>
      </c>
      <c r="R7467" t="s">
        <v>17738</v>
      </c>
      <c r="S7467" t="s">
        <v>50</v>
      </c>
    </row>
    <row r="7468" spans="1:19">
      <c r="A7468" t="s">
        <v>17739</v>
      </c>
      <c r="B7468" t="s">
        <v>7155</v>
      </c>
      <c r="C7468" t="s">
        <v>35</v>
      </c>
      <c r="D7468" t="s">
        <v>70</v>
      </c>
      <c r="E7468">
        <v>871.39</v>
      </c>
      <c r="F7468" t="s">
        <v>55</v>
      </c>
      <c r="G7468" t="s">
        <v>40</v>
      </c>
      <c r="H7468">
        <v>7.79</v>
      </c>
      <c r="I7468">
        <v>0</v>
      </c>
      <c r="J7468" t="s">
        <v>25</v>
      </c>
      <c r="K7468">
        <v>520384</v>
      </c>
      <c r="L7468">
        <v>39</v>
      </c>
      <c r="M7468">
        <v>0</v>
      </c>
      <c r="N7468">
        <v>1</v>
      </c>
      <c r="O7468">
        <v>0</v>
      </c>
      <c r="P7468">
        <v>0</v>
      </c>
      <c r="Q7468">
        <v>0</v>
      </c>
      <c r="R7468" t="s">
        <v>17740</v>
      </c>
    </row>
    <row r="7469" spans="1:19">
      <c r="A7469" t="s">
        <v>17741</v>
      </c>
      <c r="B7469" t="s">
        <v>1985</v>
      </c>
      <c r="C7469" t="s">
        <v>121</v>
      </c>
      <c r="D7469" t="s">
        <v>70</v>
      </c>
      <c r="E7469">
        <v>347.42</v>
      </c>
      <c r="F7469" t="s">
        <v>23</v>
      </c>
      <c r="G7469" t="s">
        <v>24</v>
      </c>
      <c r="H7469">
        <v>6.42</v>
      </c>
      <c r="I7469">
        <v>0</v>
      </c>
      <c r="J7469" t="s">
        <v>48</v>
      </c>
      <c r="K7469">
        <v>544831</v>
      </c>
      <c r="L7469">
        <v>19</v>
      </c>
      <c r="M7469">
        <v>0</v>
      </c>
      <c r="N7469">
        <v>0</v>
      </c>
      <c r="O7469">
        <v>0</v>
      </c>
      <c r="P7469">
        <v>0</v>
      </c>
      <c r="Q7469">
        <v>0</v>
      </c>
      <c r="R7469" t="s">
        <v>17742</v>
      </c>
    </row>
    <row r="7470" spans="1:19">
      <c r="A7470" t="s">
        <v>17743</v>
      </c>
      <c r="B7470" t="s">
        <v>1630</v>
      </c>
      <c r="C7470" t="s">
        <v>121</v>
      </c>
      <c r="D7470" t="s">
        <v>54</v>
      </c>
      <c r="E7470">
        <v>263.83999999999997</v>
      </c>
      <c r="F7470" t="s">
        <v>39</v>
      </c>
      <c r="G7470" t="s">
        <v>40</v>
      </c>
      <c r="H7470">
        <v>9.5299999999999994</v>
      </c>
      <c r="I7470">
        <v>0</v>
      </c>
      <c r="J7470" t="s">
        <v>31</v>
      </c>
      <c r="K7470">
        <v>482287</v>
      </c>
      <c r="L7470">
        <v>25</v>
      </c>
      <c r="M7470">
        <v>0</v>
      </c>
      <c r="N7470">
        <v>0</v>
      </c>
      <c r="O7470">
        <v>0</v>
      </c>
      <c r="P7470">
        <v>0</v>
      </c>
      <c r="Q7470">
        <v>0</v>
      </c>
      <c r="R7470" t="s">
        <v>17744</v>
      </c>
    </row>
    <row r="7471" spans="1:19">
      <c r="A7471" t="s">
        <v>17745</v>
      </c>
      <c r="B7471" t="s">
        <v>8242</v>
      </c>
      <c r="C7471" t="s">
        <v>60</v>
      </c>
      <c r="D7471" t="s">
        <v>22</v>
      </c>
      <c r="E7471">
        <v>181.39</v>
      </c>
      <c r="F7471" t="s">
        <v>55</v>
      </c>
      <c r="G7471" t="s">
        <v>24</v>
      </c>
      <c r="H7471">
        <v>8.49</v>
      </c>
      <c r="I7471">
        <v>0</v>
      </c>
      <c r="J7471" t="s">
        <v>48</v>
      </c>
      <c r="K7471">
        <v>435888</v>
      </c>
      <c r="L7471">
        <v>46</v>
      </c>
      <c r="M7471">
        <v>1</v>
      </c>
      <c r="N7471">
        <v>0</v>
      </c>
      <c r="O7471">
        <v>0</v>
      </c>
      <c r="P7471">
        <v>0</v>
      </c>
      <c r="Q7471">
        <v>1</v>
      </c>
      <c r="R7471" t="s">
        <v>17746</v>
      </c>
      <c r="S7471" t="s">
        <v>57</v>
      </c>
    </row>
    <row r="7472" spans="1:19">
      <c r="A7472" t="s">
        <v>17747</v>
      </c>
      <c r="B7472" t="s">
        <v>7424</v>
      </c>
      <c r="C7472" t="s">
        <v>44</v>
      </c>
      <c r="D7472" t="s">
        <v>70</v>
      </c>
      <c r="E7472">
        <v>1142.3900000000001</v>
      </c>
      <c r="F7472" t="s">
        <v>23</v>
      </c>
      <c r="G7472" t="s">
        <v>24</v>
      </c>
      <c r="H7472">
        <v>8.02</v>
      </c>
      <c r="I7472">
        <v>0</v>
      </c>
      <c r="J7472" t="s">
        <v>31</v>
      </c>
      <c r="K7472">
        <v>519361</v>
      </c>
      <c r="L7472">
        <v>39</v>
      </c>
      <c r="M7472">
        <v>0</v>
      </c>
      <c r="N7472">
        <v>1</v>
      </c>
      <c r="O7472">
        <v>0</v>
      </c>
      <c r="P7472">
        <v>0</v>
      </c>
      <c r="Q7472">
        <v>0</v>
      </c>
      <c r="R7472" t="s">
        <v>17748</v>
      </c>
    </row>
    <row r="7473" spans="1:19">
      <c r="A7473" t="s">
        <v>17749</v>
      </c>
      <c r="B7473" t="s">
        <v>1309</v>
      </c>
      <c r="C7473" t="s">
        <v>29</v>
      </c>
      <c r="D7473" t="s">
        <v>30</v>
      </c>
      <c r="E7473">
        <v>154.72999999999999</v>
      </c>
      <c r="F7473" t="s">
        <v>39</v>
      </c>
      <c r="G7473" t="s">
        <v>40</v>
      </c>
      <c r="H7473">
        <v>8.41</v>
      </c>
      <c r="I7473">
        <v>0</v>
      </c>
      <c r="J7473" t="s">
        <v>25</v>
      </c>
      <c r="K7473">
        <v>534898</v>
      </c>
      <c r="L7473">
        <v>43</v>
      </c>
      <c r="M7473">
        <v>0</v>
      </c>
      <c r="N7473">
        <v>0</v>
      </c>
      <c r="O7473">
        <v>1</v>
      </c>
      <c r="P7473">
        <v>0</v>
      </c>
      <c r="Q7473">
        <v>0</v>
      </c>
      <c r="R7473" t="s">
        <v>17750</v>
      </c>
    </row>
    <row r="7474" spans="1:19">
      <c r="A7474" t="s">
        <v>17751</v>
      </c>
      <c r="B7474" t="s">
        <v>349</v>
      </c>
      <c r="C7474" t="s">
        <v>35</v>
      </c>
      <c r="D7474" t="s">
        <v>22</v>
      </c>
      <c r="E7474">
        <v>387.03</v>
      </c>
      <c r="F7474" t="s">
        <v>39</v>
      </c>
      <c r="G7474" t="s">
        <v>40</v>
      </c>
      <c r="H7474">
        <v>7.88</v>
      </c>
      <c r="I7474">
        <v>0</v>
      </c>
      <c r="J7474" t="s">
        <v>144</v>
      </c>
      <c r="K7474">
        <v>422247</v>
      </c>
      <c r="L7474">
        <v>11</v>
      </c>
      <c r="M7474">
        <v>0</v>
      </c>
      <c r="N7474">
        <v>0</v>
      </c>
      <c r="O7474">
        <v>0</v>
      </c>
      <c r="P7474">
        <v>0</v>
      </c>
      <c r="Q7474">
        <v>0</v>
      </c>
      <c r="R7474" t="s">
        <v>17752</v>
      </c>
    </row>
    <row r="7475" spans="1:19">
      <c r="A7475" t="s">
        <v>17753</v>
      </c>
      <c r="B7475" t="s">
        <v>3538</v>
      </c>
      <c r="C7475" t="s">
        <v>44</v>
      </c>
      <c r="D7475" t="s">
        <v>70</v>
      </c>
      <c r="E7475">
        <v>1023.02</v>
      </c>
      <c r="F7475" t="s">
        <v>23</v>
      </c>
      <c r="G7475" t="s">
        <v>24</v>
      </c>
      <c r="H7475">
        <v>1.31</v>
      </c>
      <c r="I7475">
        <v>0</v>
      </c>
      <c r="J7475" t="s">
        <v>48</v>
      </c>
      <c r="K7475">
        <v>416644</v>
      </c>
      <c r="L7475">
        <v>15</v>
      </c>
      <c r="M7475">
        <v>0</v>
      </c>
      <c r="N7475">
        <v>0</v>
      </c>
      <c r="O7475">
        <v>0</v>
      </c>
      <c r="P7475">
        <v>0</v>
      </c>
      <c r="Q7475">
        <v>0</v>
      </c>
      <c r="R7475" t="s">
        <v>17754</v>
      </c>
    </row>
    <row r="7476" spans="1:19">
      <c r="A7476" t="s">
        <v>17755</v>
      </c>
      <c r="B7476" t="s">
        <v>1466</v>
      </c>
      <c r="C7476" t="s">
        <v>35</v>
      </c>
      <c r="D7476" t="s">
        <v>22</v>
      </c>
      <c r="E7476">
        <v>549.54999999999995</v>
      </c>
      <c r="F7476" t="s">
        <v>23</v>
      </c>
      <c r="G7476" t="s">
        <v>24</v>
      </c>
      <c r="H7476">
        <v>9.9</v>
      </c>
      <c r="I7476">
        <v>0</v>
      </c>
      <c r="J7476" t="s">
        <v>25</v>
      </c>
      <c r="K7476">
        <v>550653</v>
      </c>
      <c r="L7476">
        <v>18</v>
      </c>
      <c r="M7476">
        <v>0</v>
      </c>
      <c r="N7476">
        <v>0</v>
      </c>
      <c r="O7476">
        <v>0</v>
      </c>
      <c r="P7476">
        <v>0</v>
      </c>
      <c r="Q7476">
        <v>0</v>
      </c>
      <c r="R7476" t="s">
        <v>17756</v>
      </c>
    </row>
    <row r="7477" spans="1:19">
      <c r="A7477" t="s">
        <v>17757</v>
      </c>
      <c r="B7477" t="s">
        <v>9308</v>
      </c>
      <c r="C7477" t="s">
        <v>29</v>
      </c>
      <c r="D7477" t="s">
        <v>30</v>
      </c>
      <c r="E7477">
        <v>603.16</v>
      </c>
      <c r="F7477" t="s">
        <v>23</v>
      </c>
      <c r="G7477" t="s">
        <v>24</v>
      </c>
      <c r="H7477">
        <v>6.86</v>
      </c>
      <c r="I7477">
        <v>0</v>
      </c>
      <c r="J7477" t="s">
        <v>31</v>
      </c>
      <c r="K7477">
        <v>487970</v>
      </c>
      <c r="L7477">
        <v>47</v>
      </c>
      <c r="M7477">
        <v>0</v>
      </c>
      <c r="N7477">
        <v>1</v>
      </c>
      <c r="O7477">
        <v>0</v>
      </c>
      <c r="P7477">
        <v>0</v>
      </c>
      <c r="Q7477">
        <v>0</v>
      </c>
      <c r="R7477" t="s">
        <v>17758</v>
      </c>
    </row>
    <row r="7478" spans="1:19">
      <c r="A7478" t="s">
        <v>17759</v>
      </c>
      <c r="B7478" t="s">
        <v>3508</v>
      </c>
      <c r="C7478" t="s">
        <v>44</v>
      </c>
      <c r="D7478" t="s">
        <v>70</v>
      </c>
      <c r="E7478">
        <v>181.54</v>
      </c>
      <c r="F7478" t="s">
        <v>39</v>
      </c>
      <c r="G7478" t="s">
        <v>24</v>
      </c>
      <c r="H7478">
        <v>9.59</v>
      </c>
      <c r="I7478">
        <v>0</v>
      </c>
      <c r="J7478" t="s">
        <v>48</v>
      </c>
      <c r="K7478">
        <v>410482</v>
      </c>
      <c r="L7478">
        <v>25</v>
      </c>
      <c r="M7478">
        <v>0</v>
      </c>
      <c r="N7478">
        <v>0</v>
      </c>
      <c r="O7478">
        <v>0</v>
      </c>
      <c r="P7478">
        <v>0</v>
      </c>
      <c r="Q7478">
        <v>0</v>
      </c>
      <c r="R7478" t="s">
        <v>17760</v>
      </c>
      <c r="S7478" t="s">
        <v>50</v>
      </c>
    </row>
    <row r="7479" spans="1:19">
      <c r="A7479" t="s">
        <v>17761</v>
      </c>
      <c r="B7479" t="s">
        <v>15175</v>
      </c>
      <c r="C7479" t="s">
        <v>111</v>
      </c>
      <c r="D7479" t="s">
        <v>30</v>
      </c>
      <c r="E7479">
        <v>559.14</v>
      </c>
      <c r="F7479" t="s">
        <v>23</v>
      </c>
      <c r="G7479" t="s">
        <v>24</v>
      </c>
      <c r="H7479">
        <v>8.51</v>
      </c>
      <c r="I7479">
        <v>0</v>
      </c>
      <c r="J7479" t="s">
        <v>25</v>
      </c>
      <c r="K7479">
        <v>489751</v>
      </c>
      <c r="L7479">
        <v>13</v>
      </c>
      <c r="M7479">
        <v>0</v>
      </c>
      <c r="N7479">
        <v>0</v>
      </c>
      <c r="O7479">
        <v>0</v>
      </c>
      <c r="P7479">
        <v>0</v>
      </c>
      <c r="Q7479">
        <v>0</v>
      </c>
      <c r="R7479" t="s">
        <v>17762</v>
      </c>
    </row>
    <row r="7480" spans="1:19">
      <c r="A7480" t="s">
        <v>17763</v>
      </c>
      <c r="B7480" t="s">
        <v>2454</v>
      </c>
      <c r="C7480" t="s">
        <v>21</v>
      </c>
      <c r="D7480" t="s">
        <v>22</v>
      </c>
      <c r="E7480">
        <v>432.4</v>
      </c>
      <c r="F7480" t="s">
        <v>23</v>
      </c>
      <c r="G7480" t="s">
        <v>24</v>
      </c>
      <c r="H7480">
        <v>7.63</v>
      </c>
      <c r="I7480">
        <v>0</v>
      </c>
      <c r="J7480" t="s">
        <v>31</v>
      </c>
      <c r="K7480">
        <v>461606</v>
      </c>
      <c r="L7480">
        <v>49</v>
      </c>
      <c r="M7480">
        <v>0</v>
      </c>
      <c r="N7480">
        <v>1</v>
      </c>
      <c r="O7480">
        <v>0</v>
      </c>
      <c r="P7480">
        <v>0</v>
      </c>
      <c r="Q7480">
        <v>0</v>
      </c>
      <c r="R7480" t="s">
        <v>17764</v>
      </c>
    </row>
    <row r="7481" spans="1:19">
      <c r="A7481" t="s">
        <v>17765</v>
      </c>
      <c r="B7481" t="s">
        <v>12762</v>
      </c>
      <c r="C7481" t="s">
        <v>128</v>
      </c>
      <c r="D7481" t="s">
        <v>54</v>
      </c>
      <c r="E7481">
        <v>334.19</v>
      </c>
      <c r="F7481" t="s">
        <v>55</v>
      </c>
      <c r="G7481" t="s">
        <v>40</v>
      </c>
      <c r="H7481">
        <v>14.39</v>
      </c>
      <c r="I7481">
        <v>0</v>
      </c>
      <c r="J7481" t="s">
        <v>144</v>
      </c>
      <c r="K7481">
        <v>496567</v>
      </c>
      <c r="L7481">
        <v>21</v>
      </c>
      <c r="M7481">
        <v>0</v>
      </c>
      <c r="N7481">
        <v>0</v>
      </c>
      <c r="O7481">
        <v>0</v>
      </c>
      <c r="P7481">
        <v>0</v>
      </c>
      <c r="Q7481">
        <v>0</v>
      </c>
      <c r="R7481" t="s">
        <v>17766</v>
      </c>
    </row>
    <row r="7482" spans="1:19">
      <c r="A7482" t="s">
        <v>17767</v>
      </c>
      <c r="B7482" t="s">
        <v>2143</v>
      </c>
      <c r="C7482" t="s">
        <v>121</v>
      </c>
      <c r="D7482" t="s">
        <v>30</v>
      </c>
      <c r="E7482">
        <v>1088.81</v>
      </c>
      <c r="F7482" t="s">
        <v>23</v>
      </c>
      <c r="G7482" t="s">
        <v>24</v>
      </c>
      <c r="H7482">
        <v>10.43</v>
      </c>
      <c r="I7482">
        <v>0</v>
      </c>
      <c r="J7482" t="s">
        <v>48</v>
      </c>
      <c r="K7482">
        <v>542508</v>
      </c>
      <c r="L7482">
        <v>16</v>
      </c>
      <c r="M7482">
        <v>0</v>
      </c>
      <c r="N7482">
        <v>0</v>
      </c>
      <c r="O7482">
        <v>0</v>
      </c>
      <c r="P7482">
        <v>0</v>
      </c>
      <c r="Q7482">
        <v>0</v>
      </c>
      <c r="R7482" t="s">
        <v>17768</v>
      </c>
    </row>
    <row r="7483" spans="1:19">
      <c r="A7483" t="s">
        <v>17769</v>
      </c>
      <c r="B7483" t="s">
        <v>1527</v>
      </c>
      <c r="C7483" t="s">
        <v>21</v>
      </c>
      <c r="D7483" t="s">
        <v>22</v>
      </c>
      <c r="E7483">
        <v>552.42999999999995</v>
      </c>
      <c r="F7483" t="s">
        <v>23</v>
      </c>
      <c r="G7483" t="s">
        <v>24</v>
      </c>
      <c r="H7483">
        <v>2.75</v>
      </c>
      <c r="I7483">
        <v>0</v>
      </c>
      <c r="J7483" t="s">
        <v>31</v>
      </c>
      <c r="K7483">
        <v>440648</v>
      </c>
      <c r="L7483">
        <v>14</v>
      </c>
      <c r="M7483">
        <v>0</v>
      </c>
      <c r="N7483">
        <v>0</v>
      </c>
      <c r="O7483">
        <v>0</v>
      </c>
      <c r="P7483">
        <v>0</v>
      </c>
      <c r="Q7483">
        <v>0</v>
      </c>
      <c r="R7483" t="s">
        <v>17770</v>
      </c>
    </row>
    <row r="7484" spans="1:19">
      <c r="A7484" t="s">
        <v>17771</v>
      </c>
      <c r="B7484" t="s">
        <v>2610</v>
      </c>
      <c r="C7484" t="s">
        <v>44</v>
      </c>
      <c r="D7484" t="s">
        <v>22</v>
      </c>
      <c r="E7484">
        <v>880.31</v>
      </c>
      <c r="F7484" t="s">
        <v>55</v>
      </c>
      <c r="G7484" t="s">
        <v>40</v>
      </c>
      <c r="H7484">
        <v>10.61</v>
      </c>
      <c r="I7484">
        <v>0</v>
      </c>
      <c r="J7484" t="s">
        <v>25</v>
      </c>
      <c r="K7484">
        <v>531329</v>
      </c>
      <c r="L7484">
        <v>23</v>
      </c>
      <c r="M7484">
        <v>0</v>
      </c>
      <c r="N7484">
        <v>0</v>
      </c>
      <c r="O7484">
        <v>0</v>
      </c>
      <c r="P7484">
        <v>0</v>
      </c>
      <c r="Q7484">
        <v>0</v>
      </c>
      <c r="R7484" t="s">
        <v>17772</v>
      </c>
    </row>
    <row r="7485" spans="1:19">
      <c r="A7485" t="s">
        <v>17773</v>
      </c>
      <c r="B7485" t="s">
        <v>272</v>
      </c>
      <c r="C7485" t="s">
        <v>21</v>
      </c>
      <c r="D7485" t="s">
        <v>54</v>
      </c>
      <c r="E7485">
        <v>290.52999999999997</v>
      </c>
      <c r="F7485" t="s">
        <v>39</v>
      </c>
      <c r="G7485" t="s">
        <v>40</v>
      </c>
      <c r="H7485">
        <v>12.7</v>
      </c>
      <c r="I7485">
        <v>0</v>
      </c>
      <c r="J7485" t="s">
        <v>48</v>
      </c>
      <c r="K7485">
        <v>502337</v>
      </c>
      <c r="L7485">
        <v>15</v>
      </c>
      <c r="M7485">
        <v>0</v>
      </c>
      <c r="N7485">
        <v>0</v>
      </c>
      <c r="O7485">
        <v>0</v>
      </c>
      <c r="P7485">
        <v>0</v>
      </c>
      <c r="Q7485">
        <v>0</v>
      </c>
      <c r="R7485" t="s">
        <v>17774</v>
      </c>
    </row>
    <row r="7486" spans="1:19">
      <c r="A7486" t="s">
        <v>17775</v>
      </c>
      <c r="B7486" t="s">
        <v>516</v>
      </c>
      <c r="C7486" t="s">
        <v>44</v>
      </c>
      <c r="D7486" t="s">
        <v>22</v>
      </c>
      <c r="E7486">
        <v>1643.35</v>
      </c>
      <c r="F7486" t="s">
        <v>39</v>
      </c>
      <c r="G7486" t="s">
        <v>40</v>
      </c>
      <c r="H7486">
        <v>7.96</v>
      </c>
      <c r="I7486">
        <v>0</v>
      </c>
      <c r="J7486" t="s">
        <v>25</v>
      </c>
      <c r="K7486">
        <v>493949</v>
      </c>
      <c r="L7486">
        <v>13</v>
      </c>
      <c r="M7486">
        <v>0</v>
      </c>
      <c r="N7486">
        <v>0</v>
      </c>
      <c r="O7486">
        <v>0</v>
      </c>
      <c r="P7486">
        <v>0</v>
      </c>
      <c r="Q7486">
        <v>0</v>
      </c>
      <c r="R7486" t="s">
        <v>17776</v>
      </c>
    </row>
    <row r="7487" spans="1:19">
      <c r="A7487" t="s">
        <v>17777</v>
      </c>
      <c r="B7487" t="s">
        <v>17778</v>
      </c>
      <c r="C7487" t="s">
        <v>29</v>
      </c>
      <c r="D7487" t="s">
        <v>54</v>
      </c>
      <c r="E7487">
        <v>422.38</v>
      </c>
      <c r="F7487" t="s">
        <v>39</v>
      </c>
      <c r="G7487" t="s">
        <v>40</v>
      </c>
      <c r="H7487">
        <v>13.02</v>
      </c>
      <c r="I7487">
        <v>0</v>
      </c>
      <c r="J7487" t="s">
        <v>31</v>
      </c>
      <c r="K7487">
        <v>438842</v>
      </c>
      <c r="L7487">
        <v>16</v>
      </c>
      <c r="M7487">
        <v>0</v>
      </c>
      <c r="N7487">
        <v>0</v>
      </c>
      <c r="O7487">
        <v>0</v>
      </c>
      <c r="P7487">
        <v>0</v>
      </c>
      <c r="Q7487">
        <v>0</v>
      </c>
      <c r="R7487" t="s">
        <v>17779</v>
      </c>
    </row>
    <row r="7488" spans="1:19">
      <c r="A7488" t="s">
        <v>17780</v>
      </c>
      <c r="B7488" t="s">
        <v>15844</v>
      </c>
      <c r="C7488" t="s">
        <v>29</v>
      </c>
      <c r="D7488" t="s">
        <v>70</v>
      </c>
      <c r="E7488">
        <v>407.26</v>
      </c>
      <c r="F7488" t="s">
        <v>55</v>
      </c>
      <c r="G7488" t="s">
        <v>40</v>
      </c>
      <c r="H7488">
        <v>5.88</v>
      </c>
      <c r="I7488">
        <v>0</v>
      </c>
      <c r="J7488" t="s">
        <v>25</v>
      </c>
      <c r="K7488">
        <v>559331</v>
      </c>
      <c r="L7488">
        <v>25</v>
      </c>
      <c r="M7488">
        <v>0</v>
      </c>
      <c r="N7488">
        <v>0</v>
      </c>
      <c r="O7488">
        <v>0</v>
      </c>
      <c r="P7488">
        <v>0</v>
      </c>
      <c r="Q7488">
        <v>0</v>
      </c>
      <c r="R7488" t="s">
        <v>17781</v>
      </c>
    </row>
    <row r="7489" spans="1:19">
      <c r="A7489" t="s">
        <v>17782</v>
      </c>
      <c r="B7489" t="s">
        <v>3593</v>
      </c>
      <c r="C7489" t="s">
        <v>53</v>
      </c>
      <c r="D7489" t="s">
        <v>70</v>
      </c>
      <c r="E7489">
        <v>186.54</v>
      </c>
      <c r="F7489" t="s">
        <v>23</v>
      </c>
      <c r="G7489" t="s">
        <v>24</v>
      </c>
      <c r="H7489">
        <v>5.67</v>
      </c>
      <c r="I7489">
        <v>0</v>
      </c>
      <c r="J7489" t="s">
        <v>25</v>
      </c>
      <c r="K7489">
        <v>502068</v>
      </c>
      <c r="L7489">
        <v>44</v>
      </c>
      <c r="M7489">
        <v>0</v>
      </c>
      <c r="N7489">
        <v>1</v>
      </c>
      <c r="O7489">
        <v>0</v>
      </c>
      <c r="P7489">
        <v>0</v>
      </c>
      <c r="Q7489">
        <v>0</v>
      </c>
      <c r="R7489" t="s">
        <v>17783</v>
      </c>
    </row>
    <row r="7490" spans="1:19">
      <c r="A7490" t="s">
        <v>17784</v>
      </c>
      <c r="B7490" t="s">
        <v>10277</v>
      </c>
      <c r="C7490" t="s">
        <v>35</v>
      </c>
      <c r="D7490" t="s">
        <v>54</v>
      </c>
      <c r="E7490">
        <v>316.70999999999998</v>
      </c>
      <c r="F7490" t="s">
        <v>55</v>
      </c>
      <c r="G7490" t="s">
        <v>40</v>
      </c>
      <c r="H7490">
        <v>8.69</v>
      </c>
      <c r="I7490">
        <v>0</v>
      </c>
      <c r="J7490" t="s">
        <v>48</v>
      </c>
      <c r="K7490">
        <v>400220</v>
      </c>
      <c r="L7490">
        <v>10</v>
      </c>
      <c r="M7490">
        <v>0</v>
      </c>
      <c r="N7490">
        <v>0</v>
      </c>
      <c r="O7490">
        <v>0</v>
      </c>
      <c r="P7490">
        <v>0</v>
      </c>
      <c r="Q7490">
        <v>0</v>
      </c>
      <c r="R7490" t="s">
        <v>17785</v>
      </c>
    </row>
    <row r="7491" spans="1:19">
      <c r="A7491" t="s">
        <v>17786</v>
      </c>
      <c r="B7491" t="s">
        <v>2984</v>
      </c>
      <c r="C7491" t="s">
        <v>121</v>
      </c>
      <c r="D7491" t="s">
        <v>54</v>
      </c>
      <c r="E7491">
        <v>115.74</v>
      </c>
      <c r="F7491" t="s">
        <v>23</v>
      </c>
      <c r="G7491" t="s">
        <v>24</v>
      </c>
      <c r="H7491">
        <v>17.760000000000002</v>
      </c>
      <c r="I7491">
        <v>0</v>
      </c>
      <c r="J7491" t="s">
        <v>25</v>
      </c>
      <c r="K7491">
        <v>412170</v>
      </c>
      <c r="L7491">
        <v>24</v>
      </c>
      <c r="M7491">
        <v>0</v>
      </c>
      <c r="N7491">
        <v>0</v>
      </c>
      <c r="O7491">
        <v>0</v>
      </c>
      <c r="P7491">
        <v>0</v>
      </c>
      <c r="Q7491">
        <v>0</v>
      </c>
      <c r="R7491" t="s">
        <v>17787</v>
      </c>
    </row>
    <row r="7492" spans="1:19">
      <c r="A7492" t="s">
        <v>17788</v>
      </c>
      <c r="B7492" t="s">
        <v>3984</v>
      </c>
      <c r="C7492" t="s">
        <v>128</v>
      </c>
      <c r="D7492" t="s">
        <v>70</v>
      </c>
      <c r="E7492">
        <v>146.25</v>
      </c>
      <c r="F7492" t="s">
        <v>39</v>
      </c>
      <c r="G7492" t="s">
        <v>24</v>
      </c>
      <c r="H7492">
        <v>3.25</v>
      </c>
      <c r="I7492">
        <v>0</v>
      </c>
      <c r="J7492" t="s">
        <v>31</v>
      </c>
      <c r="K7492">
        <v>505981</v>
      </c>
      <c r="L7492">
        <v>23</v>
      </c>
      <c r="M7492">
        <v>0</v>
      </c>
      <c r="N7492">
        <v>0</v>
      </c>
      <c r="O7492">
        <v>0</v>
      </c>
      <c r="P7492">
        <v>0</v>
      </c>
      <c r="Q7492">
        <v>0</v>
      </c>
      <c r="R7492" t="s">
        <v>17789</v>
      </c>
      <c r="S7492" t="s">
        <v>50</v>
      </c>
    </row>
    <row r="7493" spans="1:19">
      <c r="A7493" t="s">
        <v>17790</v>
      </c>
      <c r="B7493" t="s">
        <v>466</v>
      </c>
      <c r="C7493" t="s">
        <v>95</v>
      </c>
      <c r="D7493" t="s">
        <v>54</v>
      </c>
      <c r="E7493">
        <v>156.91</v>
      </c>
      <c r="F7493" t="s">
        <v>23</v>
      </c>
      <c r="G7493" t="s">
        <v>24</v>
      </c>
      <c r="H7493">
        <v>19.739999999999998</v>
      </c>
      <c r="I7493">
        <v>0</v>
      </c>
      <c r="J7493" t="s">
        <v>48</v>
      </c>
      <c r="K7493">
        <v>446595</v>
      </c>
      <c r="L7493">
        <v>16</v>
      </c>
      <c r="M7493">
        <v>0</v>
      </c>
      <c r="N7493">
        <v>0</v>
      </c>
      <c r="O7493">
        <v>0</v>
      </c>
      <c r="P7493">
        <v>0</v>
      </c>
      <c r="Q7493">
        <v>0</v>
      </c>
      <c r="R7493" t="s">
        <v>17791</v>
      </c>
    </row>
    <row r="7494" spans="1:19">
      <c r="A7494" t="s">
        <v>17792</v>
      </c>
      <c r="B7494" t="s">
        <v>14323</v>
      </c>
      <c r="C7494" t="s">
        <v>44</v>
      </c>
      <c r="D7494" t="s">
        <v>70</v>
      </c>
      <c r="E7494">
        <v>149.25</v>
      </c>
      <c r="F7494" t="s">
        <v>23</v>
      </c>
      <c r="G7494" t="s">
        <v>24</v>
      </c>
      <c r="H7494">
        <v>11.13</v>
      </c>
      <c r="I7494">
        <v>0</v>
      </c>
      <c r="J7494" t="s">
        <v>25</v>
      </c>
      <c r="K7494">
        <v>424562</v>
      </c>
      <c r="L7494">
        <v>25</v>
      </c>
      <c r="M7494">
        <v>0</v>
      </c>
      <c r="N7494">
        <v>0</v>
      </c>
      <c r="O7494">
        <v>0</v>
      </c>
      <c r="P7494">
        <v>0</v>
      </c>
      <c r="Q7494">
        <v>0</v>
      </c>
      <c r="R7494" t="s">
        <v>17793</v>
      </c>
    </row>
    <row r="7495" spans="1:19">
      <c r="A7495" t="s">
        <v>17794</v>
      </c>
      <c r="B7495" t="s">
        <v>4300</v>
      </c>
      <c r="C7495" t="s">
        <v>60</v>
      </c>
      <c r="D7495" t="s">
        <v>70</v>
      </c>
      <c r="E7495">
        <v>679.55</v>
      </c>
      <c r="F7495" t="s">
        <v>39</v>
      </c>
      <c r="G7495" t="s">
        <v>40</v>
      </c>
      <c r="H7495">
        <v>7.58</v>
      </c>
      <c r="I7495">
        <v>0</v>
      </c>
      <c r="J7495" t="s">
        <v>31</v>
      </c>
      <c r="K7495">
        <v>405519</v>
      </c>
      <c r="L7495">
        <v>25</v>
      </c>
      <c r="M7495">
        <v>0</v>
      </c>
      <c r="N7495">
        <v>0</v>
      </c>
      <c r="O7495">
        <v>0</v>
      </c>
      <c r="P7495">
        <v>0</v>
      </c>
      <c r="Q7495">
        <v>0</v>
      </c>
      <c r="R7495" t="s">
        <v>17795</v>
      </c>
    </row>
    <row r="7496" spans="1:19">
      <c r="A7496" t="s">
        <v>17796</v>
      </c>
      <c r="B7496" t="s">
        <v>11520</v>
      </c>
      <c r="C7496" t="s">
        <v>29</v>
      </c>
      <c r="D7496" t="s">
        <v>30</v>
      </c>
      <c r="E7496">
        <v>171.98</v>
      </c>
      <c r="F7496" t="s">
        <v>55</v>
      </c>
      <c r="G7496" t="s">
        <v>40</v>
      </c>
      <c r="H7496">
        <v>4.4000000000000004</v>
      </c>
      <c r="I7496">
        <v>0</v>
      </c>
      <c r="J7496" t="s">
        <v>31</v>
      </c>
      <c r="K7496">
        <v>461947</v>
      </c>
      <c r="L7496">
        <v>23</v>
      </c>
      <c r="M7496">
        <v>0</v>
      </c>
      <c r="N7496">
        <v>0</v>
      </c>
      <c r="O7496">
        <v>0</v>
      </c>
      <c r="P7496">
        <v>0</v>
      </c>
      <c r="Q7496">
        <v>0</v>
      </c>
      <c r="R7496" t="s">
        <v>17797</v>
      </c>
    </row>
    <row r="7497" spans="1:19">
      <c r="A7497" t="s">
        <v>17798</v>
      </c>
      <c r="B7497" t="s">
        <v>862</v>
      </c>
      <c r="C7497" t="s">
        <v>44</v>
      </c>
      <c r="D7497" t="s">
        <v>70</v>
      </c>
      <c r="E7497">
        <v>290.29000000000002</v>
      </c>
      <c r="F7497" t="s">
        <v>55</v>
      </c>
      <c r="G7497" t="s">
        <v>24</v>
      </c>
      <c r="H7497">
        <v>7.75</v>
      </c>
      <c r="I7497">
        <v>0</v>
      </c>
      <c r="J7497" t="s">
        <v>25</v>
      </c>
      <c r="K7497">
        <v>454643</v>
      </c>
      <c r="L7497">
        <v>24</v>
      </c>
      <c r="M7497">
        <v>0</v>
      </c>
      <c r="N7497">
        <v>0</v>
      </c>
      <c r="O7497">
        <v>0</v>
      </c>
      <c r="P7497">
        <v>0</v>
      </c>
      <c r="Q7497">
        <v>0</v>
      </c>
      <c r="R7497" t="s">
        <v>17799</v>
      </c>
      <c r="S7497" t="s">
        <v>57</v>
      </c>
    </row>
    <row r="7498" spans="1:19">
      <c r="A7498" t="s">
        <v>17800</v>
      </c>
      <c r="B7498" t="s">
        <v>1892</v>
      </c>
      <c r="C7498" t="s">
        <v>121</v>
      </c>
      <c r="D7498" t="s">
        <v>70</v>
      </c>
      <c r="E7498">
        <v>300.51</v>
      </c>
      <c r="F7498" t="s">
        <v>23</v>
      </c>
      <c r="G7498" t="s">
        <v>24</v>
      </c>
      <c r="H7498">
        <v>5.5</v>
      </c>
      <c r="I7498">
        <v>0</v>
      </c>
      <c r="J7498" t="s">
        <v>25</v>
      </c>
      <c r="K7498">
        <v>435853</v>
      </c>
      <c r="L7498">
        <v>62</v>
      </c>
      <c r="M7498">
        <v>0</v>
      </c>
      <c r="N7498">
        <v>0</v>
      </c>
      <c r="O7498">
        <v>1</v>
      </c>
      <c r="P7498">
        <v>1</v>
      </c>
      <c r="Q7498">
        <v>0</v>
      </c>
      <c r="R7498" t="s">
        <v>17801</v>
      </c>
    </row>
    <row r="7499" spans="1:19">
      <c r="A7499" t="s">
        <v>17802</v>
      </c>
      <c r="B7499" t="s">
        <v>3526</v>
      </c>
      <c r="C7499" t="s">
        <v>29</v>
      </c>
      <c r="D7499" t="s">
        <v>70</v>
      </c>
      <c r="E7499">
        <v>537.24</v>
      </c>
      <c r="F7499" t="s">
        <v>23</v>
      </c>
      <c r="G7499" t="s">
        <v>24</v>
      </c>
      <c r="H7499">
        <v>1.46</v>
      </c>
      <c r="I7499">
        <v>0</v>
      </c>
      <c r="J7499" t="s">
        <v>144</v>
      </c>
      <c r="K7499">
        <v>434126</v>
      </c>
      <c r="L7499">
        <v>50</v>
      </c>
      <c r="M7499">
        <v>0</v>
      </c>
      <c r="N7499">
        <v>0</v>
      </c>
      <c r="O7499">
        <v>1</v>
      </c>
      <c r="P7499">
        <v>0</v>
      </c>
      <c r="Q7499">
        <v>0</v>
      </c>
      <c r="R7499" t="s">
        <v>17803</v>
      </c>
    </row>
    <row r="7500" spans="1:19">
      <c r="A7500" t="s">
        <v>17804</v>
      </c>
      <c r="B7500" t="s">
        <v>4438</v>
      </c>
      <c r="C7500" t="s">
        <v>128</v>
      </c>
      <c r="D7500" t="s">
        <v>54</v>
      </c>
      <c r="E7500">
        <v>250.56</v>
      </c>
      <c r="F7500" t="s">
        <v>39</v>
      </c>
      <c r="G7500" t="s">
        <v>24</v>
      </c>
      <c r="H7500">
        <v>16.89</v>
      </c>
      <c r="I7500">
        <v>0</v>
      </c>
      <c r="J7500" t="s">
        <v>31</v>
      </c>
      <c r="K7500">
        <v>550500</v>
      </c>
      <c r="L7500">
        <v>19</v>
      </c>
      <c r="M7500">
        <v>0</v>
      </c>
      <c r="N7500">
        <v>0</v>
      </c>
      <c r="O7500">
        <v>0</v>
      </c>
      <c r="P7500">
        <v>0</v>
      </c>
      <c r="Q7500">
        <v>0</v>
      </c>
      <c r="R7500" t="s">
        <v>17805</v>
      </c>
      <c r="S7500" t="s">
        <v>50</v>
      </c>
    </row>
    <row r="7501" spans="1:19">
      <c r="A7501" t="s">
        <v>17806</v>
      </c>
      <c r="B7501" t="s">
        <v>4894</v>
      </c>
      <c r="C7501" t="s">
        <v>60</v>
      </c>
      <c r="D7501" t="s">
        <v>54</v>
      </c>
      <c r="E7501">
        <v>409.67</v>
      </c>
      <c r="F7501" t="s">
        <v>23</v>
      </c>
      <c r="G7501" t="s">
        <v>24</v>
      </c>
      <c r="H7501">
        <v>18.34</v>
      </c>
      <c r="I7501">
        <v>0</v>
      </c>
      <c r="J7501" t="s">
        <v>48</v>
      </c>
      <c r="K7501">
        <v>438339</v>
      </c>
      <c r="L7501">
        <v>23</v>
      </c>
      <c r="M7501">
        <v>0</v>
      </c>
      <c r="N7501">
        <v>0</v>
      </c>
      <c r="O7501">
        <v>0</v>
      </c>
      <c r="P7501">
        <v>0</v>
      </c>
      <c r="Q7501">
        <v>0</v>
      </c>
      <c r="R7501" t="s">
        <v>17807</v>
      </c>
    </row>
    <row r="7502" spans="1:19">
      <c r="A7502" t="s">
        <v>17808</v>
      </c>
      <c r="B7502" t="s">
        <v>17809</v>
      </c>
      <c r="C7502" t="s">
        <v>21</v>
      </c>
      <c r="D7502" t="s">
        <v>22</v>
      </c>
      <c r="E7502">
        <v>628.02</v>
      </c>
      <c r="F7502" t="s">
        <v>55</v>
      </c>
      <c r="G7502" t="s">
        <v>40</v>
      </c>
      <c r="H7502">
        <v>7.37</v>
      </c>
      <c r="I7502">
        <v>0</v>
      </c>
      <c r="J7502" t="s">
        <v>48</v>
      </c>
      <c r="K7502">
        <v>460919</v>
      </c>
      <c r="L7502">
        <v>18</v>
      </c>
      <c r="M7502">
        <v>0</v>
      </c>
      <c r="N7502">
        <v>0</v>
      </c>
      <c r="O7502">
        <v>0</v>
      </c>
      <c r="P7502">
        <v>0</v>
      </c>
      <c r="Q7502">
        <v>0</v>
      </c>
      <c r="R7502" t="s">
        <v>17810</v>
      </c>
    </row>
    <row r="7503" spans="1:19">
      <c r="A7503" t="s">
        <v>17811</v>
      </c>
      <c r="B7503" t="s">
        <v>781</v>
      </c>
      <c r="C7503" t="s">
        <v>21</v>
      </c>
      <c r="D7503" t="s">
        <v>22</v>
      </c>
      <c r="E7503">
        <v>1359.45</v>
      </c>
      <c r="F7503" t="s">
        <v>23</v>
      </c>
      <c r="G7503" t="s">
        <v>24</v>
      </c>
      <c r="H7503">
        <v>7.31</v>
      </c>
      <c r="I7503">
        <v>0</v>
      </c>
      <c r="J7503" t="s">
        <v>25</v>
      </c>
      <c r="K7503">
        <v>509935</v>
      </c>
      <c r="L7503">
        <v>18</v>
      </c>
      <c r="M7503">
        <v>0</v>
      </c>
      <c r="N7503">
        <v>0</v>
      </c>
      <c r="O7503">
        <v>0</v>
      </c>
      <c r="P7503">
        <v>0</v>
      </c>
      <c r="Q7503">
        <v>0</v>
      </c>
      <c r="R7503" t="s">
        <v>17812</v>
      </c>
    </row>
    <row r="7504" spans="1:19">
      <c r="A7504" t="s">
        <v>17813</v>
      </c>
      <c r="B7504" t="s">
        <v>4507</v>
      </c>
      <c r="C7504" t="s">
        <v>60</v>
      </c>
      <c r="D7504" t="s">
        <v>22</v>
      </c>
      <c r="E7504">
        <v>257.93</v>
      </c>
      <c r="F7504" t="s">
        <v>23</v>
      </c>
      <c r="G7504" t="s">
        <v>24</v>
      </c>
      <c r="H7504">
        <v>9.91</v>
      </c>
      <c r="I7504">
        <v>0</v>
      </c>
      <c r="J7504" t="s">
        <v>31</v>
      </c>
      <c r="K7504">
        <v>557802</v>
      </c>
      <c r="L7504">
        <v>17</v>
      </c>
      <c r="M7504">
        <v>0</v>
      </c>
      <c r="N7504">
        <v>0</v>
      </c>
      <c r="O7504">
        <v>0</v>
      </c>
      <c r="P7504">
        <v>0</v>
      </c>
      <c r="Q7504">
        <v>0</v>
      </c>
      <c r="R7504" t="s">
        <v>17814</v>
      </c>
    </row>
    <row r="7505" spans="1:19">
      <c r="A7505" t="s">
        <v>17815</v>
      </c>
      <c r="B7505" t="s">
        <v>1883</v>
      </c>
      <c r="C7505" t="s">
        <v>29</v>
      </c>
      <c r="D7505" t="s">
        <v>70</v>
      </c>
      <c r="E7505">
        <v>154.85</v>
      </c>
      <c r="F7505" t="s">
        <v>39</v>
      </c>
      <c r="G7505" t="s">
        <v>24</v>
      </c>
      <c r="H7505">
        <v>6.89</v>
      </c>
      <c r="I7505">
        <v>0</v>
      </c>
      <c r="J7505" t="s">
        <v>31</v>
      </c>
      <c r="K7505">
        <v>442566</v>
      </c>
      <c r="L7505">
        <v>49</v>
      </c>
      <c r="M7505">
        <v>0</v>
      </c>
      <c r="N7505">
        <v>1</v>
      </c>
      <c r="O7505">
        <v>0</v>
      </c>
      <c r="P7505">
        <v>0</v>
      </c>
      <c r="Q7505">
        <v>0</v>
      </c>
      <c r="R7505" t="s">
        <v>17816</v>
      </c>
      <c r="S7505" t="s">
        <v>50</v>
      </c>
    </row>
    <row r="7506" spans="1:19">
      <c r="A7506" t="s">
        <v>17817</v>
      </c>
      <c r="B7506" t="s">
        <v>14663</v>
      </c>
      <c r="C7506" t="s">
        <v>29</v>
      </c>
      <c r="D7506" t="s">
        <v>70</v>
      </c>
      <c r="E7506">
        <v>229.85</v>
      </c>
      <c r="F7506" t="s">
        <v>23</v>
      </c>
      <c r="G7506" t="s">
        <v>24</v>
      </c>
      <c r="H7506">
        <v>3.89</v>
      </c>
      <c r="I7506">
        <v>0</v>
      </c>
      <c r="J7506" t="s">
        <v>25</v>
      </c>
      <c r="K7506">
        <v>464128</v>
      </c>
      <c r="L7506">
        <v>10</v>
      </c>
      <c r="M7506">
        <v>0</v>
      </c>
      <c r="N7506">
        <v>0</v>
      </c>
      <c r="O7506">
        <v>0</v>
      </c>
      <c r="P7506">
        <v>0</v>
      </c>
      <c r="Q7506">
        <v>0</v>
      </c>
      <c r="R7506" t="s">
        <v>17818</v>
      </c>
    </row>
    <row r="7507" spans="1:19">
      <c r="A7507" t="s">
        <v>17819</v>
      </c>
      <c r="B7507" t="s">
        <v>552</v>
      </c>
      <c r="C7507" t="s">
        <v>35</v>
      </c>
      <c r="D7507" t="s">
        <v>30</v>
      </c>
      <c r="E7507">
        <v>539.58000000000004</v>
      </c>
      <c r="F7507" t="s">
        <v>23</v>
      </c>
      <c r="G7507" t="s">
        <v>24</v>
      </c>
      <c r="H7507">
        <v>9.11</v>
      </c>
      <c r="I7507">
        <v>0</v>
      </c>
      <c r="J7507" t="s">
        <v>25</v>
      </c>
      <c r="K7507">
        <v>492273</v>
      </c>
      <c r="L7507">
        <v>22</v>
      </c>
      <c r="M7507">
        <v>0</v>
      </c>
      <c r="N7507">
        <v>0</v>
      </c>
      <c r="O7507">
        <v>0</v>
      </c>
      <c r="P7507">
        <v>0</v>
      </c>
      <c r="Q7507">
        <v>0</v>
      </c>
      <c r="R7507" t="s">
        <v>17820</v>
      </c>
    </row>
    <row r="7508" spans="1:19">
      <c r="A7508" t="s">
        <v>17821</v>
      </c>
      <c r="B7508" t="s">
        <v>6033</v>
      </c>
      <c r="C7508" t="s">
        <v>121</v>
      </c>
      <c r="D7508" t="s">
        <v>70</v>
      </c>
      <c r="E7508">
        <v>205.07</v>
      </c>
      <c r="F7508" t="s">
        <v>23</v>
      </c>
      <c r="G7508" t="s">
        <v>24</v>
      </c>
      <c r="H7508">
        <v>2.42</v>
      </c>
      <c r="I7508">
        <v>0</v>
      </c>
      <c r="J7508" t="s">
        <v>48</v>
      </c>
      <c r="K7508">
        <v>404848</v>
      </c>
      <c r="L7508">
        <v>15</v>
      </c>
      <c r="M7508">
        <v>0</v>
      </c>
      <c r="N7508">
        <v>0</v>
      </c>
      <c r="O7508">
        <v>0</v>
      </c>
      <c r="P7508">
        <v>0</v>
      </c>
      <c r="Q7508">
        <v>0</v>
      </c>
      <c r="R7508" t="s">
        <v>17822</v>
      </c>
    </row>
    <row r="7509" spans="1:19">
      <c r="A7509" t="s">
        <v>17823</v>
      </c>
      <c r="B7509" t="s">
        <v>4992</v>
      </c>
      <c r="C7509" t="s">
        <v>44</v>
      </c>
      <c r="D7509" t="s">
        <v>22</v>
      </c>
      <c r="E7509">
        <v>309.86</v>
      </c>
      <c r="F7509" t="s">
        <v>55</v>
      </c>
      <c r="G7509" t="s">
        <v>40</v>
      </c>
      <c r="H7509">
        <v>11.28</v>
      </c>
      <c r="I7509">
        <v>0</v>
      </c>
      <c r="J7509" t="s">
        <v>31</v>
      </c>
      <c r="K7509">
        <v>500969</v>
      </c>
      <c r="L7509">
        <v>10</v>
      </c>
      <c r="M7509">
        <v>0</v>
      </c>
      <c r="N7509">
        <v>0</v>
      </c>
      <c r="O7509">
        <v>0</v>
      </c>
      <c r="P7509">
        <v>0</v>
      </c>
      <c r="Q7509">
        <v>0</v>
      </c>
      <c r="R7509" t="s">
        <v>17824</v>
      </c>
    </row>
    <row r="7510" spans="1:19">
      <c r="A7510" t="s">
        <v>17825</v>
      </c>
      <c r="B7510" t="s">
        <v>3044</v>
      </c>
      <c r="C7510" t="s">
        <v>121</v>
      </c>
      <c r="D7510" t="s">
        <v>30</v>
      </c>
      <c r="E7510">
        <v>60.5</v>
      </c>
      <c r="F7510" t="s">
        <v>23</v>
      </c>
      <c r="G7510" t="s">
        <v>24</v>
      </c>
      <c r="H7510">
        <v>7.55</v>
      </c>
      <c r="I7510">
        <v>0</v>
      </c>
      <c r="J7510" t="s">
        <v>31</v>
      </c>
      <c r="K7510">
        <v>538671</v>
      </c>
      <c r="L7510">
        <v>13</v>
      </c>
      <c r="M7510">
        <v>0</v>
      </c>
      <c r="N7510">
        <v>0</v>
      </c>
      <c r="O7510">
        <v>0</v>
      </c>
      <c r="P7510">
        <v>0</v>
      </c>
      <c r="Q7510">
        <v>0</v>
      </c>
      <c r="R7510" t="s">
        <v>17826</v>
      </c>
    </row>
    <row r="7511" spans="1:19">
      <c r="A7511" t="s">
        <v>17827</v>
      </c>
      <c r="B7511" t="s">
        <v>1552</v>
      </c>
      <c r="C7511" t="s">
        <v>95</v>
      </c>
      <c r="D7511" t="s">
        <v>22</v>
      </c>
      <c r="E7511">
        <v>224.51</v>
      </c>
      <c r="F7511" t="s">
        <v>23</v>
      </c>
      <c r="G7511" t="s">
        <v>24</v>
      </c>
      <c r="H7511">
        <v>5.35</v>
      </c>
      <c r="I7511">
        <v>0</v>
      </c>
      <c r="J7511" t="s">
        <v>48</v>
      </c>
      <c r="K7511">
        <v>510030</v>
      </c>
      <c r="L7511">
        <v>12</v>
      </c>
      <c r="M7511">
        <v>0</v>
      </c>
      <c r="N7511">
        <v>0</v>
      </c>
      <c r="O7511">
        <v>0</v>
      </c>
      <c r="P7511">
        <v>0</v>
      </c>
      <c r="Q7511">
        <v>0</v>
      </c>
      <c r="R7511" t="s">
        <v>17828</v>
      </c>
    </row>
    <row r="7512" spans="1:19">
      <c r="A7512" t="s">
        <v>17829</v>
      </c>
      <c r="B7512" t="s">
        <v>3282</v>
      </c>
      <c r="C7512" t="s">
        <v>29</v>
      </c>
      <c r="D7512" t="s">
        <v>54</v>
      </c>
      <c r="E7512">
        <v>1117.33</v>
      </c>
      <c r="F7512" t="s">
        <v>23</v>
      </c>
      <c r="G7512" t="s">
        <v>24</v>
      </c>
      <c r="H7512">
        <v>16.21</v>
      </c>
      <c r="I7512">
        <v>0</v>
      </c>
      <c r="J7512" t="s">
        <v>48</v>
      </c>
      <c r="K7512">
        <v>542052</v>
      </c>
      <c r="L7512">
        <v>43</v>
      </c>
      <c r="M7512">
        <v>0</v>
      </c>
      <c r="N7512">
        <v>0</v>
      </c>
      <c r="O7512">
        <v>1</v>
      </c>
      <c r="P7512">
        <v>0</v>
      </c>
      <c r="Q7512">
        <v>0</v>
      </c>
      <c r="R7512" t="s">
        <v>17830</v>
      </c>
    </row>
    <row r="7513" spans="1:19">
      <c r="A7513" t="s">
        <v>17831</v>
      </c>
      <c r="B7513" t="s">
        <v>2160</v>
      </c>
      <c r="C7513" t="s">
        <v>53</v>
      </c>
      <c r="D7513" t="s">
        <v>54</v>
      </c>
      <c r="E7513">
        <v>235.28</v>
      </c>
      <c r="F7513" t="s">
        <v>23</v>
      </c>
      <c r="G7513" t="s">
        <v>24</v>
      </c>
      <c r="H7513">
        <v>8.2200000000000006</v>
      </c>
      <c r="I7513">
        <v>0</v>
      </c>
      <c r="J7513" t="s">
        <v>31</v>
      </c>
      <c r="K7513">
        <v>481156</v>
      </c>
      <c r="L7513">
        <v>30</v>
      </c>
      <c r="M7513">
        <v>0</v>
      </c>
      <c r="N7513">
        <v>0</v>
      </c>
      <c r="O7513">
        <v>0</v>
      </c>
      <c r="P7513">
        <v>1</v>
      </c>
      <c r="Q7513">
        <v>0</v>
      </c>
      <c r="R7513" t="s">
        <v>17832</v>
      </c>
    </row>
    <row r="7514" spans="1:19">
      <c r="A7514" t="s">
        <v>17833</v>
      </c>
      <c r="B7514" t="s">
        <v>10252</v>
      </c>
      <c r="C7514" t="s">
        <v>95</v>
      </c>
      <c r="D7514" t="s">
        <v>70</v>
      </c>
      <c r="E7514">
        <v>217.16</v>
      </c>
      <c r="F7514" t="s">
        <v>39</v>
      </c>
      <c r="G7514" t="s">
        <v>24</v>
      </c>
      <c r="H7514">
        <v>7.85</v>
      </c>
      <c r="I7514">
        <v>0</v>
      </c>
      <c r="J7514" t="s">
        <v>48</v>
      </c>
      <c r="K7514">
        <v>456337</v>
      </c>
      <c r="L7514">
        <v>12</v>
      </c>
      <c r="M7514">
        <v>0</v>
      </c>
      <c r="N7514">
        <v>0</v>
      </c>
      <c r="O7514">
        <v>0</v>
      </c>
      <c r="P7514">
        <v>0</v>
      </c>
      <c r="Q7514">
        <v>0</v>
      </c>
      <c r="R7514" t="s">
        <v>17834</v>
      </c>
      <c r="S7514" t="s">
        <v>50</v>
      </c>
    </row>
    <row r="7515" spans="1:19">
      <c r="A7515" t="s">
        <v>17835</v>
      </c>
      <c r="B7515" t="s">
        <v>14630</v>
      </c>
      <c r="C7515" t="s">
        <v>29</v>
      </c>
      <c r="D7515" t="s">
        <v>22</v>
      </c>
      <c r="E7515">
        <v>674.86</v>
      </c>
      <c r="F7515" t="s">
        <v>55</v>
      </c>
      <c r="G7515" t="s">
        <v>40</v>
      </c>
      <c r="H7515">
        <v>2.5299999999999998</v>
      </c>
      <c r="I7515">
        <v>0</v>
      </c>
      <c r="J7515" t="s">
        <v>31</v>
      </c>
      <c r="K7515">
        <v>499371</v>
      </c>
      <c r="L7515">
        <v>24</v>
      </c>
      <c r="M7515">
        <v>0</v>
      </c>
      <c r="N7515">
        <v>0</v>
      </c>
      <c r="O7515">
        <v>0</v>
      </c>
      <c r="P7515">
        <v>0</v>
      </c>
      <c r="Q7515">
        <v>0</v>
      </c>
      <c r="R7515" t="s">
        <v>17836</v>
      </c>
    </row>
    <row r="7516" spans="1:19">
      <c r="A7516" t="s">
        <v>17837</v>
      </c>
      <c r="B7516" t="s">
        <v>17838</v>
      </c>
      <c r="C7516" t="s">
        <v>29</v>
      </c>
      <c r="D7516" t="s">
        <v>70</v>
      </c>
      <c r="E7516">
        <v>338.27</v>
      </c>
      <c r="F7516" t="s">
        <v>23</v>
      </c>
      <c r="G7516" t="s">
        <v>24</v>
      </c>
      <c r="H7516">
        <v>2.76</v>
      </c>
      <c r="I7516">
        <v>0</v>
      </c>
      <c r="J7516" t="s">
        <v>25</v>
      </c>
      <c r="K7516">
        <v>449060</v>
      </c>
      <c r="L7516">
        <v>35</v>
      </c>
      <c r="M7516">
        <v>0</v>
      </c>
      <c r="N7516">
        <v>0</v>
      </c>
      <c r="O7516">
        <v>0</v>
      </c>
      <c r="P7516">
        <v>1</v>
      </c>
      <c r="Q7516">
        <v>0</v>
      </c>
      <c r="R7516" t="s">
        <v>17839</v>
      </c>
    </row>
    <row r="7517" spans="1:19">
      <c r="A7517" t="s">
        <v>17840</v>
      </c>
      <c r="B7517" t="s">
        <v>1038</v>
      </c>
      <c r="C7517" t="s">
        <v>44</v>
      </c>
      <c r="D7517" t="s">
        <v>70</v>
      </c>
      <c r="E7517">
        <v>684.22</v>
      </c>
      <c r="F7517" t="s">
        <v>23</v>
      </c>
      <c r="G7517" t="s">
        <v>24</v>
      </c>
      <c r="H7517">
        <v>10.97</v>
      </c>
      <c r="I7517">
        <v>0</v>
      </c>
      <c r="J7517" t="s">
        <v>25</v>
      </c>
      <c r="K7517">
        <v>455564</v>
      </c>
      <c r="L7517">
        <v>14</v>
      </c>
      <c r="M7517">
        <v>0</v>
      </c>
      <c r="N7517">
        <v>0</v>
      </c>
      <c r="O7517">
        <v>0</v>
      </c>
      <c r="P7517">
        <v>0</v>
      </c>
      <c r="Q7517">
        <v>0</v>
      </c>
      <c r="R7517" t="s">
        <v>17841</v>
      </c>
    </row>
    <row r="7518" spans="1:19">
      <c r="A7518" t="s">
        <v>17842</v>
      </c>
      <c r="B7518" t="s">
        <v>1041</v>
      </c>
      <c r="C7518" t="s">
        <v>44</v>
      </c>
      <c r="D7518" t="s">
        <v>22</v>
      </c>
      <c r="E7518">
        <v>135.37</v>
      </c>
      <c r="F7518" t="s">
        <v>55</v>
      </c>
      <c r="G7518" t="s">
        <v>40</v>
      </c>
      <c r="H7518">
        <v>8.1</v>
      </c>
      <c r="I7518">
        <v>0</v>
      </c>
      <c r="J7518" t="s">
        <v>25</v>
      </c>
      <c r="K7518">
        <v>413106</v>
      </c>
      <c r="L7518">
        <v>43</v>
      </c>
      <c r="M7518">
        <v>0</v>
      </c>
      <c r="N7518">
        <v>0</v>
      </c>
      <c r="O7518">
        <v>0</v>
      </c>
      <c r="P7518">
        <v>1</v>
      </c>
      <c r="Q7518">
        <v>0</v>
      </c>
      <c r="R7518" t="s">
        <v>17843</v>
      </c>
    </row>
    <row r="7519" spans="1:19">
      <c r="A7519" t="s">
        <v>17844</v>
      </c>
      <c r="B7519" t="s">
        <v>9952</v>
      </c>
      <c r="C7519" t="s">
        <v>121</v>
      </c>
      <c r="D7519" t="s">
        <v>70</v>
      </c>
      <c r="E7519">
        <v>769.28</v>
      </c>
      <c r="F7519" t="s">
        <v>23</v>
      </c>
      <c r="G7519" t="s">
        <v>24</v>
      </c>
      <c r="H7519">
        <v>9.65</v>
      </c>
      <c r="I7519">
        <v>0</v>
      </c>
      <c r="J7519" t="s">
        <v>48</v>
      </c>
      <c r="K7519">
        <v>527543</v>
      </c>
      <c r="L7519">
        <v>12</v>
      </c>
      <c r="M7519">
        <v>0</v>
      </c>
      <c r="N7519">
        <v>0</v>
      </c>
      <c r="O7519">
        <v>0</v>
      </c>
      <c r="P7519">
        <v>0</v>
      </c>
      <c r="Q7519">
        <v>0</v>
      </c>
      <c r="R7519" t="s">
        <v>17845</v>
      </c>
    </row>
    <row r="7520" spans="1:19">
      <c r="A7520" t="s">
        <v>17846</v>
      </c>
      <c r="B7520" t="s">
        <v>2157</v>
      </c>
      <c r="C7520" t="s">
        <v>44</v>
      </c>
      <c r="D7520" t="s">
        <v>30</v>
      </c>
      <c r="E7520">
        <v>739.33</v>
      </c>
      <c r="F7520" t="s">
        <v>39</v>
      </c>
      <c r="G7520" t="s">
        <v>24</v>
      </c>
      <c r="H7520">
        <v>1.02</v>
      </c>
      <c r="I7520">
        <v>0</v>
      </c>
      <c r="J7520" t="s">
        <v>25</v>
      </c>
      <c r="K7520">
        <v>529775</v>
      </c>
      <c r="L7520">
        <v>51</v>
      </c>
      <c r="M7520">
        <v>1</v>
      </c>
      <c r="N7520">
        <v>0</v>
      </c>
      <c r="O7520">
        <v>0</v>
      </c>
      <c r="P7520">
        <v>0</v>
      </c>
      <c r="Q7520">
        <v>1</v>
      </c>
      <c r="R7520" t="s">
        <v>17847</v>
      </c>
      <c r="S7520" t="s">
        <v>50</v>
      </c>
    </row>
    <row r="7521" spans="1:19">
      <c r="A7521" t="s">
        <v>17848</v>
      </c>
      <c r="B7521" t="s">
        <v>2289</v>
      </c>
      <c r="C7521" t="s">
        <v>95</v>
      </c>
      <c r="D7521" t="s">
        <v>30</v>
      </c>
      <c r="E7521">
        <v>378.53</v>
      </c>
      <c r="F7521" t="s">
        <v>23</v>
      </c>
      <c r="G7521" t="s">
        <v>24</v>
      </c>
      <c r="H7521">
        <v>7.95</v>
      </c>
      <c r="I7521">
        <v>0</v>
      </c>
      <c r="J7521" t="s">
        <v>48</v>
      </c>
      <c r="K7521">
        <v>554201</v>
      </c>
      <c r="L7521">
        <v>12</v>
      </c>
      <c r="M7521">
        <v>0</v>
      </c>
      <c r="N7521">
        <v>0</v>
      </c>
      <c r="O7521">
        <v>0</v>
      </c>
      <c r="P7521">
        <v>0</v>
      </c>
      <c r="Q7521">
        <v>0</v>
      </c>
      <c r="R7521" t="s">
        <v>17849</v>
      </c>
    </row>
    <row r="7522" spans="1:19">
      <c r="A7522" t="s">
        <v>17850</v>
      </c>
      <c r="B7522" t="s">
        <v>3643</v>
      </c>
      <c r="C7522" t="s">
        <v>128</v>
      </c>
      <c r="D7522" t="s">
        <v>70</v>
      </c>
      <c r="E7522">
        <v>195.38</v>
      </c>
      <c r="F7522" t="s">
        <v>23</v>
      </c>
      <c r="G7522" t="s">
        <v>24</v>
      </c>
      <c r="H7522">
        <v>11.29</v>
      </c>
      <c r="I7522">
        <v>0</v>
      </c>
      <c r="J7522" t="s">
        <v>31</v>
      </c>
      <c r="K7522">
        <v>421614</v>
      </c>
      <c r="L7522">
        <v>15</v>
      </c>
      <c r="M7522">
        <v>0</v>
      </c>
      <c r="N7522">
        <v>0</v>
      </c>
      <c r="O7522">
        <v>0</v>
      </c>
      <c r="P7522">
        <v>0</v>
      </c>
      <c r="Q7522">
        <v>0</v>
      </c>
      <c r="R7522" t="s">
        <v>17851</v>
      </c>
    </row>
    <row r="7523" spans="1:19">
      <c r="A7523" t="s">
        <v>17852</v>
      </c>
      <c r="B7523" t="s">
        <v>14630</v>
      </c>
      <c r="C7523" t="s">
        <v>44</v>
      </c>
      <c r="D7523" t="s">
        <v>54</v>
      </c>
      <c r="E7523">
        <v>740.38</v>
      </c>
      <c r="F7523" t="s">
        <v>23</v>
      </c>
      <c r="G7523" t="s">
        <v>24</v>
      </c>
      <c r="H7523">
        <v>12.57</v>
      </c>
      <c r="I7523">
        <v>0</v>
      </c>
      <c r="J7523" t="s">
        <v>48</v>
      </c>
      <c r="K7523">
        <v>552733</v>
      </c>
      <c r="L7523">
        <v>12</v>
      </c>
      <c r="M7523">
        <v>0</v>
      </c>
      <c r="N7523">
        <v>0</v>
      </c>
      <c r="O7523">
        <v>0</v>
      </c>
      <c r="P7523">
        <v>0</v>
      </c>
      <c r="Q7523">
        <v>0</v>
      </c>
      <c r="R7523" t="s">
        <v>17853</v>
      </c>
    </row>
    <row r="7524" spans="1:19">
      <c r="A7524" t="s">
        <v>17854</v>
      </c>
      <c r="B7524" t="s">
        <v>13373</v>
      </c>
      <c r="C7524" t="s">
        <v>121</v>
      </c>
      <c r="D7524" t="s">
        <v>70</v>
      </c>
      <c r="E7524">
        <v>756.28</v>
      </c>
      <c r="F7524" t="s">
        <v>39</v>
      </c>
      <c r="G7524" t="s">
        <v>40</v>
      </c>
      <c r="H7524">
        <v>11.25</v>
      </c>
      <c r="I7524">
        <v>0</v>
      </c>
      <c r="J7524" t="s">
        <v>25</v>
      </c>
      <c r="K7524">
        <v>431200</v>
      </c>
      <c r="L7524">
        <v>19</v>
      </c>
      <c r="M7524">
        <v>0</v>
      </c>
      <c r="N7524">
        <v>0</v>
      </c>
      <c r="O7524">
        <v>0</v>
      </c>
      <c r="P7524">
        <v>0</v>
      </c>
      <c r="Q7524">
        <v>0</v>
      </c>
      <c r="R7524" t="s">
        <v>17855</v>
      </c>
    </row>
    <row r="7525" spans="1:19">
      <c r="A7525" t="s">
        <v>17856</v>
      </c>
      <c r="B7525" t="s">
        <v>4989</v>
      </c>
      <c r="C7525" t="s">
        <v>121</v>
      </c>
      <c r="D7525" t="s">
        <v>54</v>
      </c>
      <c r="E7525">
        <v>1077.05</v>
      </c>
      <c r="F7525" t="s">
        <v>39</v>
      </c>
      <c r="G7525" t="s">
        <v>40</v>
      </c>
      <c r="H7525">
        <v>10.67</v>
      </c>
      <c r="I7525">
        <v>0</v>
      </c>
      <c r="J7525" t="s">
        <v>25</v>
      </c>
      <c r="K7525">
        <v>516407</v>
      </c>
      <c r="L7525">
        <v>13</v>
      </c>
      <c r="M7525">
        <v>0</v>
      </c>
      <c r="N7525">
        <v>0</v>
      </c>
      <c r="O7525">
        <v>0</v>
      </c>
      <c r="P7525">
        <v>0</v>
      </c>
      <c r="Q7525">
        <v>0</v>
      </c>
      <c r="R7525" t="s">
        <v>17857</v>
      </c>
    </row>
    <row r="7526" spans="1:19">
      <c r="A7526" t="s">
        <v>17858</v>
      </c>
      <c r="B7526" t="s">
        <v>2213</v>
      </c>
      <c r="C7526" t="s">
        <v>35</v>
      </c>
      <c r="D7526" t="s">
        <v>30</v>
      </c>
      <c r="E7526">
        <v>251.76</v>
      </c>
      <c r="F7526" t="s">
        <v>55</v>
      </c>
      <c r="G7526" t="s">
        <v>40</v>
      </c>
      <c r="H7526">
        <v>4.3899999999999997</v>
      </c>
      <c r="I7526">
        <v>0</v>
      </c>
      <c r="J7526" t="s">
        <v>25</v>
      </c>
      <c r="K7526">
        <v>467470</v>
      </c>
      <c r="L7526">
        <v>16</v>
      </c>
      <c r="M7526">
        <v>0</v>
      </c>
      <c r="N7526">
        <v>0</v>
      </c>
      <c r="O7526">
        <v>0</v>
      </c>
      <c r="P7526">
        <v>0</v>
      </c>
      <c r="Q7526">
        <v>0</v>
      </c>
      <c r="R7526" t="s">
        <v>17859</v>
      </c>
    </row>
    <row r="7527" spans="1:19">
      <c r="A7527" t="s">
        <v>17860</v>
      </c>
      <c r="B7527" t="s">
        <v>5034</v>
      </c>
      <c r="C7527" t="s">
        <v>21</v>
      </c>
      <c r="D7527" t="s">
        <v>54</v>
      </c>
      <c r="E7527">
        <v>2127.12</v>
      </c>
      <c r="F7527" t="s">
        <v>39</v>
      </c>
      <c r="G7527" t="s">
        <v>40</v>
      </c>
      <c r="H7527">
        <v>19.399999999999999</v>
      </c>
      <c r="I7527">
        <v>0</v>
      </c>
      <c r="J7527" t="s">
        <v>25</v>
      </c>
      <c r="K7527">
        <v>452740</v>
      </c>
      <c r="L7527">
        <v>16</v>
      </c>
      <c r="M7527">
        <v>0</v>
      </c>
      <c r="N7527">
        <v>0</v>
      </c>
      <c r="O7527">
        <v>0</v>
      </c>
      <c r="P7527">
        <v>0</v>
      </c>
      <c r="Q7527">
        <v>0</v>
      </c>
      <c r="R7527" t="s">
        <v>17861</v>
      </c>
    </row>
    <row r="7528" spans="1:19">
      <c r="A7528" t="s">
        <v>17862</v>
      </c>
      <c r="B7528" t="s">
        <v>1295</v>
      </c>
      <c r="C7528" t="s">
        <v>121</v>
      </c>
      <c r="D7528" t="s">
        <v>70</v>
      </c>
      <c r="E7528">
        <v>1518.9</v>
      </c>
      <c r="F7528" t="s">
        <v>39</v>
      </c>
      <c r="G7528" t="s">
        <v>24</v>
      </c>
      <c r="H7528">
        <v>5.17</v>
      </c>
      <c r="I7528">
        <v>0</v>
      </c>
      <c r="J7528" t="s">
        <v>25</v>
      </c>
      <c r="K7528">
        <v>443973</v>
      </c>
      <c r="L7528">
        <v>50</v>
      </c>
      <c r="M7528">
        <v>0</v>
      </c>
      <c r="N7528">
        <v>1</v>
      </c>
      <c r="O7528">
        <v>0</v>
      </c>
      <c r="P7528">
        <v>0</v>
      </c>
      <c r="Q7528">
        <v>0</v>
      </c>
      <c r="R7528" t="s">
        <v>17863</v>
      </c>
      <c r="S7528" t="s">
        <v>50</v>
      </c>
    </row>
    <row r="7529" spans="1:19">
      <c r="A7529" t="s">
        <v>17864</v>
      </c>
      <c r="B7529" t="s">
        <v>4613</v>
      </c>
      <c r="C7529" t="s">
        <v>111</v>
      </c>
      <c r="D7529" t="s">
        <v>70</v>
      </c>
      <c r="E7529">
        <v>196.09</v>
      </c>
      <c r="F7529" t="s">
        <v>23</v>
      </c>
      <c r="G7529" t="s">
        <v>24</v>
      </c>
      <c r="H7529">
        <v>2.37</v>
      </c>
      <c r="I7529">
        <v>0</v>
      </c>
      <c r="J7529" t="s">
        <v>144</v>
      </c>
      <c r="K7529">
        <v>429801</v>
      </c>
      <c r="L7529">
        <v>16</v>
      </c>
      <c r="M7529">
        <v>0</v>
      </c>
      <c r="N7529">
        <v>0</v>
      </c>
      <c r="O7529">
        <v>0</v>
      </c>
      <c r="P7529">
        <v>0</v>
      </c>
      <c r="Q7529">
        <v>0</v>
      </c>
      <c r="R7529" t="s">
        <v>17865</v>
      </c>
    </row>
    <row r="7530" spans="1:19">
      <c r="A7530" t="s">
        <v>17866</v>
      </c>
      <c r="B7530" t="s">
        <v>891</v>
      </c>
      <c r="C7530" t="s">
        <v>121</v>
      </c>
      <c r="D7530" t="s">
        <v>22</v>
      </c>
      <c r="E7530">
        <v>322.04000000000002</v>
      </c>
      <c r="F7530" t="s">
        <v>23</v>
      </c>
      <c r="G7530" t="s">
        <v>24</v>
      </c>
      <c r="H7530">
        <v>6.23</v>
      </c>
      <c r="I7530">
        <v>0</v>
      </c>
      <c r="J7530" t="s">
        <v>25</v>
      </c>
      <c r="K7530">
        <v>507479</v>
      </c>
      <c r="L7530">
        <v>25</v>
      </c>
      <c r="M7530">
        <v>0</v>
      </c>
      <c r="N7530">
        <v>0</v>
      </c>
      <c r="O7530">
        <v>0</v>
      </c>
      <c r="P7530">
        <v>0</v>
      </c>
      <c r="Q7530">
        <v>0</v>
      </c>
      <c r="R7530" t="s">
        <v>17867</v>
      </c>
    </row>
    <row r="7531" spans="1:19">
      <c r="A7531" t="s">
        <v>17868</v>
      </c>
      <c r="B7531" t="s">
        <v>6295</v>
      </c>
      <c r="C7531" t="s">
        <v>60</v>
      </c>
      <c r="D7531" t="s">
        <v>22</v>
      </c>
      <c r="E7531">
        <v>910.42</v>
      </c>
      <c r="F7531" t="s">
        <v>23</v>
      </c>
      <c r="G7531" t="s">
        <v>24</v>
      </c>
      <c r="H7531">
        <v>10.61</v>
      </c>
      <c r="I7531">
        <v>0</v>
      </c>
      <c r="J7531" t="s">
        <v>31</v>
      </c>
      <c r="K7531">
        <v>518390</v>
      </c>
      <c r="L7531">
        <v>11</v>
      </c>
      <c r="M7531">
        <v>0</v>
      </c>
      <c r="N7531">
        <v>0</v>
      </c>
      <c r="O7531">
        <v>0</v>
      </c>
      <c r="P7531">
        <v>0</v>
      </c>
      <c r="Q7531">
        <v>0</v>
      </c>
      <c r="R7531" t="s">
        <v>17869</v>
      </c>
    </row>
    <row r="7532" spans="1:19">
      <c r="A7532" t="s">
        <v>17870</v>
      </c>
      <c r="B7532" t="s">
        <v>7587</v>
      </c>
      <c r="C7532" t="s">
        <v>60</v>
      </c>
      <c r="D7532" t="s">
        <v>30</v>
      </c>
      <c r="E7532">
        <v>1248.83</v>
      </c>
      <c r="F7532" t="s">
        <v>23</v>
      </c>
      <c r="G7532" t="s">
        <v>24</v>
      </c>
      <c r="H7532">
        <v>1.53</v>
      </c>
      <c r="I7532">
        <v>0</v>
      </c>
      <c r="J7532" t="s">
        <v>25</v>
      </c>
      <c r="K7532">
        <v>403433</v>
      </c>
      <c r="L7532">
        <v>18</v>
      </c>
      <c r="M7532">
        <v>0</v>
      </c>
      <c r="N7532">
        <v>0</v>
      </c>
      <c r="O7532">
        <v>0</v>
      </c>
      <c r="P7532">
        <v>0</v>
      </c>
      <c r="Q7532">
        <v>0</v>
      </c>
      <c r="R7532" t="s">
        <v>17871</v>
      </c>
    </row>
    <row r="7533" spans="1:19">
      <c r="A7533" t="s">
        <v>17872</v>
      </c>
      <c r="B7533" t="s">
        <v>1750</v>
      </c>
      <c r="C7533" t="s">
        <v>35</v>
      </c>
      <c r="D7533" t="s">
        <v>22</v>
      </c>
      <c r="E7533">
        <v>315.41000000000003</v>
      </c>
      <c r="F7533" t="s">
        <v>23</v>
      </c>
      <c r="G7533" t="s">
        <v>24</v>
      </c>
      <c r="H7533">
        <v>5.51</v>
      </c>
      <c r="I7533">
        <v>0</v>
      </c>
      <c r="J7533" t="s">
        <v>31</v>
      </c>
      <c r="K7533">
        <v>422634</v>
      </c>
      <c r="L7533">
        <v>19</v>
      </c>
      <c r="M7533">
        <v>0</v>
      </c>
      <c r="N7533">
        <v>0</v>
      </c>
      <c r="O7533">
        <v>0</v>
      </c>
      <c r="P7533">
        <v>0</v>
      </c>
      <c r="Q7533">
        <v>0</v>
      </c>
      <c r="R7533" t="s">
        <v>17873</v>
      </c>
    </row>
    <row r="7534" spans="1:19">
      <c r="A7534" t="s">
        <v>17874</v>
      </c>
      <c r="B7534" t="s">
        <v>3501</v>
      </c>
      <c r="C7534" t="s">
        <v>60</v>
      </c>
      <c r="D7534" t="s">
        <v>22</v>
      </c>
      <c r="E7534">
        <v>864.19</v>
      </c>
      <c r="F7534" t="s">
        <v>23</v>
      </c>
      <c r="G7534" t="s">
        <v>24</v>
      </c>
      <c r="H7534">
        <v>10.31</v>
      </c>
      <c r="I7534">
        <v>0</v>
      </c>
      <c r="J7534" t="s">
        <v>48</v>
      </c>
      <c r="K7534">
        <v>430611</v>
      </c>
      <c r="L7534">
        <v>10</v>
      </c>
      <c r="M7534">
        <v>0</v>
      </c>
      <c r="N7534">
        <v>0</v>
      </c>
      <c r="O7534">
        <v>0</v>
      </c>
      <c r="P7534">
        <v>0</v>
      </c>
      <c r="Q7534">
        <v>0</v>
      </c>
      <c r="R7534" t="s">
        <v>17875</v>
      </c>
    </row>
    <row r="7535" spans="1:19">
      <c r="A7535" t="s">
        <v>17876</v>
      </c>
      <c r="B7535" t="s">
        <v>3137</v>
      </c>
      <c r="C7535" t="s">
        <v>53</v>
      </c>
      <c r="D7535" t="s">
        <v>54</v>
      </c>
      <c r="E7535">
        <v>1739.82</v>
      </c>
      <c r="F7535" t="s">
        <v>23</v>
      </c>
      <c r="G7535" t="s">
        <v>24</v>
      </c>
      <c r="H7535">
        <v>8.1300000000000008</v>
      </c>
      <c r="I7535">
        <v>0</v>
      </c>
      <c r="J7535" t="s">
        <v>31</v>
      </c>
      <c r="K7535">
        <v>431737</v>
      </c>
      <c r="L7535">
        <v>11</v>
      </c>
      <c r="M7535">
        <v>0</v>
      </c>
      <c r="N7535">
        <v>0</v>
      </c>
      <c r="O7535">
        <v>0</v>
      </c>
      <c r="P7535">
        <v>0</v>
      </c>
      <c r="Q7535">
        <v>0</v>
      </c>
      <c r="R7535" t="s">
        <v>17877</v>
      </c>
    </row>
    <row r="7536" spans="1:19">
      <c r="A7536" t="s">
        <v>17878</v>
      </c>
      <c r="B7536" t="s">
        <v>1475</v>
      </c>
      <c r="C7536" t="s">
        <v>29</v>
      </c>
      <c r="D7536" t="s">
        <v>22</v>
      </c>
      <c r="E7536">
        <v>315.67</v>
      </c>
      <c r="F7536" t="s">
        <v>23</v>
      </c>
      <c r="G7536" t="s">
        <v>24</v>
      </c>
      <c r="H7536">
        <v>7.7</v>
      </c>
      <c r="I7536">
        <v>0</v>
      </c>
      <c r="J7536" t="s">
        <v>48</v>
      </c>
      <c r="K7536">
        <v>449209</v>
      </c>
      <c r="L7536">
        <v>20</v>
      </c>
      <c r="M7536">
        <v>0</v>
      </c>
      <c r="N7536">
        <v>0</v>
      </c>
      <c r="O7536">
        <v>0</v>
      </c>
      <c r="P7536">
        <v>0</v>
      </c>
      <c r="Q7536">
        <v>0</v>
      </c>
      <c r="R7536" t="s">
        <v>17879</v>
      </c>
    </row>
    <row r="7537" spans="1:19">
      <c r="A7537" t="s">
        <v>17880</v>
      </c>
      <c r="B7537" t="s">
        <v>1118</v>
      </c>
      <c r="C7537" t="s">
        <v>21</v>
      </c>
      <c r="D7537" t="s">
        <v>30</v>
      </c>
      <c r="E7537">
        <v>746.9</v>
      </c>
      <c r="F7537" t="s">
        <v>23</v>
      </c>
      <c r="G7537" t="s">
        <v>24</v>
      </c>
      <c r="H7537">
        <v>9.8800000000000008</v>
      </c>
      <c r="I7537">
        <v>0</v>
      </c>
      <c r="J7537" t="s">
        <v>25</v>
      </c>
      <c r="K7537">
        <v>467769</v>
      </c>
      <c r="L7537">
        <v>14</v>
      </c>
      <c r="M7537">
        <v>0</v>
      </c>
      <c r="N7537">
        <v>0</v>
      </c>
      <c r="O7537">
        <v>0</v>
      </c>
      <c r="P7537">
        <v>0</v>
      </c>
      <c r="Q7537">
        <v>0</v>
      </c>
      <c r="R7537" t="s">
        <v>17881</v>
      </c>
    </row>
    <row r="7538" spans="1:19">
      <c r="A7538" t="s">
        <v>17882</v>
      </c>
      <c r="B7538" t="s">
        <v>13036</v>
      </c>
      <c r="C7538" t="s">
        <v>35</v>
      </c>
      <c r="D7538" t="s">
        <v>22</v>
      </c>
      <c r="E7538">
        <v>140.44</v>
      </c>
      <c r="F7538" t="s">
        <v>39</v>
      </c>
      <c r="G7538" t="s">
        <v>24</v>
      </c>
      <c r="H7538">
        <v>1.67</v>
      </c>
      <c r="I7538">
        <v>0</v>
      </c>
      <c r="J7538" t="s">
        <v>25</v>
      </c>
      <c r="K7538">
        <v>445028</v>
      </c>
      <c r="L7538">
        <v>13</v>
      </c>
      <c r="M7538">
        <v>0</v>
      </c>
      <c r="N7538">
        <v>0</v>
      </c>
      <c r="O7538">
        <v>0</v>
      </c>
      <c r="P7538">
        <v>0</v>
      </c>
      <c r="Q7538">
        <v>0</v>
      </c>
      <c r="R7538" t="s">
        <v>17883</v>
      </c>
      <c r="S7538" t="s">
        <v>50</v>
      </c>
    </row>
    <row r="7539" spans="1:19">
      <c r="A7539" t="s">
        <v>17884</v>
      </c>
      <c r="B7539" t="s">
        <v>7351</v>
      </c>
      <c r="C7539" t="s">
        <v>44</v>
      </c>
      <c r="D7539" t="s">
        <v>54</v>
      </c>
      <c r="E7539">
        <v>606.03</v>
      </c>
      <c r="F7539" t="s">
        <v>39</v>
      </c>
      <c r="G7539" t="s">
        <v>40</v>
      </c>
      <c r="H7539">
        <v>13.26</v>
      </c>
      <c r="I7539">
        <v>0</v>
      </c>
      <c r="J7539" t="s">
        <v>31</v>
      </c>
      <c r="K7539">
        <v>530422</v>
      </c>
      <c r="L7539">
        <v>12</v>
      </c>
      <c r="M7539">
        <v>0</v>
      </c>
      <c r="N7539">
        <v>0</v>
      </c>
      <c r="O7539">
        <v>0</v>
      </c>
      <c r="P7539">
        <v>0</v>
      </c>
      <c r="Q7539">
        <v>0</v>
      </c>
      <c r="R7539" t="s">
        <v>17885</v>
      </c>
    </row>
    <row r="7540" spans="1:19">
      <c r="A7540" t="s">
        <v>17886</v>
      </c>
      <c r="B7540" t="s">
        <v>14802</v>
      </c>
      <c r="C7540" t="s">
        <v>29</v>
      </c>
      <c r="D7540" t="s">
        <v>30</v>
      </c>
      <c r="E7540">
        <v>162.79</v>
      </c>
      <c r="F7540" t="s">
        <v>23</v>
      </c>
      <c r="G7540" t="s">
        <v>24</v>
      </c>
      <c r="H7540">
        <v>6.61</v>
      </c>
      <c r="I7540">
        <v>0</v>
      </c>
      <c r="J7540" t="s">
        <v>25</v>
      </c>
      <c r="K7540">
        <v>414782</v>
      </c>
      <c r="L7540">
        <v>22</v>
      </c>
      <c r="M7540">
        <v>0</v>
      </c>
      <c r="N7540">
        <v>0</v>
      </c>
      <c r="O7540">
        <v>0</v>
      </c>
      <c r="P7540">
        <v>0</v>
      </c>
      <c r="Q7540">
        <v>0</v>
      </c>
      <c r="R7540" t="s">
        <v>17887</v>
      </c>
    </row>
    <row r="7541" spans="1:19">
      <c r="A7541" t="s">
        <v>17888</v>
      </c>
      <c r="B7541" t="s">
        <v>5689</v>
      </c>
      <c r="C7541" t="s">
        <v>44</v>
      </c>
      <c r="D7541" t="s">
        <v>70</v>
      </c>
      <c r="E7541">
        <v>1245.2</v>
      </c>
      <c r="F7541" t="s">
        <v>39</v>
      </c>
      <c r="G7541" t="s">
        <v>40</v>
      </c>
      <c r="H7541">
        <v>5.35</v>
      </c>
      <c r="I7541">
        <v>0</v>
      </c>
      <c r="J7541" t="s">
        <v>31</v>
      </c>
      <c r="K7541">
        <v>452838</v>
      </c>
      <c r="L7541">
        <v>22</v>
      </c>
      <c r="M7541">
        <v>0</v>
      </c>
      <c r="N7541">
        <v>0</v>
      </c>
      <c r="O7541">
        <v>0</v>
      </c>
      <c r="P7541">
        <v>0</v>
      </c>
      <c r="Q7541">
        <v>0</v>
      </c>
      <c r="R7541" t="s">
        <v>17889</v>
      </c>
    </row>
    <row r="7542" spans="1:19">
      <c r="A7542" t="s">
        <v>17890</v>
      </c>
      <c r="B7542" t="s">
        <v>3318</v>
      </c>
      <c r="C7542" t="s">
        <v>44</v>
      </c>
      <c r="D7542" t="s">
        <v>54</v>
      </c>
      <c r="E7542">
        <v>442.14</v>
      </c>
      <c r="F7542" t="s">
        <v>55</v>
      </c>
      <c r="G7542" t="s">
        <v>24</v>
      </c>
      <c r="H7542">
        <v>8.99</v>
      </c>
      <c r="I7542">
        <v>0</v>
      </c>
      <c r="J7542" t="s">
        <v>144</v>
      </c>
      <c r="K7542">
        <v>438086</v>
      </c>
      <c r="L7542">
        <v>25</v>
      </c>
      <c r="M7542">
        <v>0</v>
      </c>
      <c r="N7542">
        <v>0</v>
      </c>
      <c r="O7542">
        <v>0</v>
      </c>
      <c r="P7542">
        <v>0</v>
      </c>
      <c r="Q7542">
        <v>0</v>
      </c>
      <c r="R7542" t="s">
        <v>17891</v>
      </c>
      <c r="S7542" t="s">
        <v>57</v>
      </c>
    </row>
    <row r="7543" spans="1:19">
      <c r="A7543" t="s">
        <v>17892</v>
      </c>
      <c r="B7543" t="s">
        <v>3574</v>
      </c>
      <c r="C7543" t="s">
        <v>60</v>
      </c>
      <c r="D7543" t="s">
        <v>54</v>
      </c>
      <c r="E7543">
        <v>266.83</v>
      </c>
      <c r="F7543" t="s">
        <v>23</v>
      </c>
      <c r="G7543" t="s">
        <v>24</v>
      </c>
      <c r="H7543">
        <v>13.01</v>
      </c>
      <c r="I7543">
        <v>0</v>
      </c>
      <c r="J7543" t="s">
        <v>25</v>
      </c>
      <c r="K7543">
        <v>443616</v>
      </c>
      <c r="L7543">
        <v>10</v>
      </c>
      <c r="M7543">
        <v>0</v>
      </c>
      <c r="N7543">
        <v>0</v>
      </c>
      <c r="O7543">
        <v>0</v>
      </c>
      <c r="P7543">
        <v>0</v>
      </c>
      <c r="Q7543">
        <v>0</v>
      </c>
      <c r="R7543" t="s">
        <v>17893</v>
      </c>
    </row>
    <row r="7544" spans="1:19">
      <c r="A7544" t="s">
        <v>17894</v>
      </c>
      <c r="B7544" t="s">
        <v>17895</v>
      </c>
      <c r="C7544" t="s">
        <v>29</v>
      </c>
      <c r="D7544" t="s">
        <v>22</v>
      </c>
      <c r="E7544">
        <v>415.6</v>
      </c>
      <c r="F7544" t="s">
        <v>23</v>
      </c>
      <c r="G7544" t="s">
        <v>24</v>
      </c>
      <c r="H7544">
        <v>6.99</v>
      </c>
      <c r="I7544">
        <v>0</v>
      </c>
      <c r="J7544" t="s">
        <v>31</v>
      </c>
      <c r="K7544">
        <v>413952</v>
      </c>
      <c r="L7544">
        <v>12</v>
      </c>
      <c r="M7544">
        <v>0</v>
      </c>
      <c r="N7544">
        <v>0</v>
      </c>
      <c r="O7544">
        <v>0</v>
      </c>
      <c r="P7544">
        <v>0</v>
      </c>
      <c r="Q7544">
        <v>0</v>
      </c>
      <c r="R7544" t="s">
        <v>17896</v>
      </c>
    </row>
    <row r="7545" spans="1:19">
      <c r="A7545" t="s">
        <v>17897</v>
      </c>
      <c r="B7545" t="s">
        <v>5836</v>
      </c>
      <c r="C7545" t="s">
        <v>21</v>
      </c>
      <c r="D7545" t="s">
        <v>22</v>
      </c>
      <c r="E7545">
        <v>195.33</v>
      </c>
      <c r="F7545" t="s">
        <v>39</v>
      </c>
      <c r="G7545" t="s">
        <v>40</v>
      </c>
      <c r="H7545">
        <v>5.45</v>
      </c>
      <c r="I7545">
        <v>0</v>
      </c>
      <c r="J7545" t="s">
        <v>31</v>
      </c>
      <c r="K7545">
        <v>421705</v>
      </c>
      <c r="L7545">
        <v>16</v>
      </c>
      <c r="M7545">
        <v>0</v>
      </c>
      <c r="N7545">
        <v>0</v>
      </c>
      <c r="O7545">
        <v>0</v>
      </c>
      <c r="P7545">
        <v>0</v>
      </c>
      <c r="Q7545">
        <v>0</v>
      </c>
      <c r="R7545" t="s">
        <v>17898</v>
      </c>
    </row>
    <row r="7546" spans="1:19">
      <c r="A7546" t="s">
        <v>17899</v>
      </c>
      <c r="B7546" t="s">
        <v>2494</v>
      </c>
      <c r="C7546" t="s">
        <v>60</v>
      </c>
      <c r="D7546" t="s">
        <v>30</v>
      </c>
      <c r="E7546">
        <v>382.96</v>
      </c>
      <c r="F7546" t="s">
        <v>23</v>
      </c>
      <c r="G7546" t="s">
        <v>24</v>
      </c>
      <c r="H7546">
        <v>8.5</v>
      </c>
      <c r="I7546">
        <v>0</v>
      </c>
      <c r="J7546" t="s">
        <v>48</v>
      </c>
      <c r="K7546">
        <v>497161</v>
      </c>
      <c r="L7546">
        <v>14</v>
      </c>
      <c r="M7546">
        <v>0</v>
      </c>
      <c r="N7546">
        <v>0</v>
      </c>
      <c r="O7546">
        <v>0</v>
      </c>
      <c r="P7546">
        <v>0</v>
      </c>
      <c r="Q7546">
        <v>0</v>
      </c>
      <c r="R7546" t="s">
        <v>17900</v>
      </c>
    </row>
    <row r="7547" spans="1:19">
      <c r="A7547" t="s">
        <v>17901</v>
      </c>
      <c r="B7547" t="s">
        <v>12391</v>
      </c>
      <c r="C7547" t="s">
        <v>44</v>
      </c>
      <c r="D7547" t="s">
        <v>22</v>
      </c>
      <c r="E7547">
        <v>226.48</v>
      </c>
      <c r="F7547" t="s">
        <v>23</v>
      </c>
      <c r="G7547" t="s">
        <v>24</v>
      </c>
      <c r="H7547">
        <v>8.5299999999999994</v>
      </c>
      <c r="I7547">
        <v>0</v>
      </c>
      <c r="J7547" t="s">
        <v>25</v>
      </c>
      <c r="K7547">
        <v>458045</v>
      </c>
      <c r="L7547">
        <v>22</v>
      </c>
      <c r="M7547">
        <v>0</v>
      </c>
      <c r="N7547">
        <v>0</v>
      </c>
      <c r="O7547">
        <v>0</v>
      </c>
      <c r="P7547">
        <v>0</v>
      </c>
      <c r="Q7547">
        <v>0</v>
      </c>
      <c r="R7547" t="s">
        <v>17902</v>
      </c>
    </row>
    <row r="7548" spans="1:19">
      <c r="A7548" t="s">
        <v>17903</v>
      </c>
      <c r="B7548" t="s">
        <v>9997</v>
      </c>
      <c r="C7548" t="s">
        <v>21</v>
      </c>
      <c r="D7548" t="s">
        <v>22</v>
      </c>
      <c r="E7548">
        <v>360.76</v>
      </c>
      <c r="F7548" t="s">
        <v>23</v>
      </c>
      <c r="G7548" t="s">
        <v>24</v>
      </c>
      <c r="H7548">
        <v>7.29</v>
      </c>
      <c r="I7548">
        <v>0</v>
      </c>
      <c r="J7548" t="s">
        <v>31</v>
      </c>
      <c r="K7548">
        <v>443758</v>
      </c>
      <c r="L7548">
        <v>49</v>
      </c>
      <c r="M7548">
        <v>0</v>
      </c>
      <c r="N7548">
        <v>0</v>
      </c>
      <c r="O7548">
        <v>1</v>
      </c>
      <c r="P7548">
        <v>0</v>
      </c>
      <c r="Q7548">
        <v>0</v>
      </c>
      <c r="R7548" t="s">
        <v>17904</v>
      </c>
    </row>
    <row r="7549" spans="1:19">
      <c r="A7549" t="s">
        <v>17905</v>
      </c>
      <c r="B7549" t="s">
        <v>2965</v>
      </c>
      <c r="C7549" t="s">
        <v>128</v>
      </c>
      <c r="D7549" t="s">
        <v>22</v>
      </c>
      <c r="E7549">
        <v>1867.16</v>
      </c>
      <c r="F7549" t="s">
        <v>23</v>
      </c>
      <c r="G7549" t="s">
        <v>24</v>
      </c>
      <c r="H7549">
        <v>11.37</v>
      </c>
      <c r="I7549">
        <v>0</v>
      </c>
      <c r="J7549" t="s">
        <v>25</v>
      </c>
      <c r="K7549">
        <v>447749</v>
      </c>
      <c r="L7549">
        <v>22</v>
      </c>
      <c r="M7549">
        <v>0</v>
      </c>
      <c r="N7549">
        <v>0</v>
      </c>
      <c r="O7549">
        <v>0</v>
      </c>
      <c r="P7549">
        <v>0</v>
      </c>
      <c r="Q7549">
        <v>0</v>
      </c>
      <c r="R7549" t="s">
        <v>17906</v>
      </c>
    </row>
    <row r="7550" spans="1:19">
      <c r="A7550" t="s">
        <v>17907</v>
      </c>
      <c r="B7550" t="s">
        <v>6019</v>
      </c>
      <c r="C7550" t="s">
        <v>21</v>
      </c>
      <c r="D7550" t="s">
        <v>22</v>
      </c>
      <c r="E7550">
        <v>546.02</v>
      </c>
      <c r="F7550" t="s">
        <v>23</v>
      </c>
      <c r="G7550" t="s">
        <v>24</v>
      </c>
      <c r="H7550">
        <v>2.61</v>
      </c>
      <c r="I7550">
        <v>0</v>
      </c>
      <c r="J7550" t="s">
        <v>31</v>
      </c>
      <c r="K7550">
        <v>403036</v>
      </c>
      <c r="L7550">
        <v>23</v>
      </c>
      <c r="M7550">
        <v>0</v>
      </c>
      <c r="N7550">
        <v>0</v>
      </c>
      <c r="O7550">
        <v>0</v>
      </c>
      <c r="P7550">
        <v>0</v>
      </c>
      <c r="Q7550">
        <v>0</v>
      </c>
      <c r="R7550" t="s">
        <v>17908</v>
      </c>
    </row>
    <row r="7551" spans="1:19">
      <c r="A7551" t="s">
        <v>17909</v>
      </c>
      <c r="B7551" t="s">
        <v>4198</v>
      </c>
      <c r="C7551" t="s">
        <v>29</v>
      </c>
      <c r="D7551" t="s">
        <v>70</v>
      </c>
      <c r="E7551">
        <v>39.51</v>
      </c>
      <c r="F7551" t="s">
        <v>55</v>
      </c>
      <c r="G7551" t="s">
        <v>40</v>
      </c>
      <c r="H7551">
        <v>11.62</v>
      </c>
      <c r="I7551">
        <v>0</v>
      </c>
      <c r="J7551" t="s">
        <v>31</v>
      </c>
      <c r="K7551">
        <v>469487</v>
      </c>
      <c r="L7551">
        <v>24</v>
      </c>
      <c r="M7551">
        <v>0</v>
      </c>
      <c r="N7551">
        <v>0</v>
      </c>
      <c r="O7551">
        <v>0</v>
      </c>
      <c r="P7551">
        <v>0</v>
      </c>
      <c r="Q7551">
        <v>0</v>
      </c>
      <c r="R7551" t="s">
        <v>17910</v>
      </c>
    </row>
    <row r="7552" spans="1:19">
      <c r="A7552" t="s">
        <v>17911</v>
      </c>
      <c r="B7552" t="s">
        <v>877</v>
      </c>
      <c r="C7552" t="s">
        <v>44</v>
      </c>
      <c r="D7552" t="s">
        <v>30</v>
      </c>
      <c r="E7552">
        <v>432.84</v>
      </c>
      <c r="F7552" t="s">
        <v>23</v>
      </c>
      <c r="G7552" t="s">
        <v>24</v>
      </c>
      <c r="H7552">
        <v>1.35</v>
      </c>
      <c r="I7552">
        <v>0</v>
      </c>
      <c r="J7552" t="s">
        <v>25</v>
      </c>
      <c r="K7552">
        <v>423940</v>
      </c>
      <c r="L7552">
        <v>43</v>
      </c>
      <c r="M7552">
        <v>0</v>
      </c>
      <c r="N7552">
        <v>1</v>
      </c>
      <c r="O7552">
        <v>0</v>
      </c>
      <c r="P7552">
        <v>0</v>
      </c>
      <c r="Q7552">
        <v>0</v>
      </c>
      <c r="R7552" t="s">
        <v>17912</v>
      </c>
    </row>
    <row r="7553" spans="1:19">
      <c r="A7553" t="s">
        <v>17913</v>
      </c>
      <c r="B7553" t="s">
        <v>7934</v>
      </c>
      <c r="C7553" t="s">
        <v>95</v>
      </c>
      <c r="D7553" t="s">
        <v>30</v>
      </c>
      <c r="E7553">
        <v>894.48</v>
      </c>
      <c r="F7553" t="s">
        <v>23</v>
      </c>
      <c r="G7553" t="s">
        <v>24</v>
      </c>
      <c r="H7553">
        <v>11.16</v>
      </c>
      <c r="I7553">
        <v>0</v>
      </c>
      <c r="J7553" t="s">
        <v>31</v>
      </c>
      <c r="K7553">
        <v>489834</v>
      </c>
      <c r="L7553">
        <v>30</v>
      </c>
      <c r="M7553">
        <v>0</v>
      </c>
      <c r="N7553">
        <v>0</v>
      </c>
      <c r="O7553">
        <v>0</v>
      </c>
      <c r="P7553">
        <v>1</v>
      </c>
      <c r="Q7553">
        <v>0</v>
      </c>
      <c r="R7553" t="s">
        <v>17914</v>
      </c>
    </row>
    <row r="7554" spans="1:19">
      <c r="A7554" t="s">
        <v>17915</v>
      </c>
      <c r="B7554" t="s">
        <v>13036</v>
      </c>
      <c r="C7554" t="s">
        <v>44</v>
      </c>
      <c r="D7554" t="s">
        <v>30</v>
      </c>
      <c r="E7554">
        <v>348.05</v>
      </c>
      <c r="F7554" t="s">
        <v>23</v>
      </c>
      <c r="G7554" t="s">
        <v>24</v>
      </c>
      <c r="H7554">
        <v>10.77</v>
      </c>
      <c r="I7554">
        <v>0</v>
      </c>
      <c r="J7554" t="s">
        <v>25</v>
      </c>
      <c r="K7554">
        <v>540340</v>
      </c>
      <c r="L7554">
        <v>30</v>
      </c>
      <c r="M7554">
        <v>0</v>
      </c>
      <c r="N7554">
        <v>0</v>
      </c>
      <c r="O7554">
        <v>0</v>
      </c>
      <c r="P7554">
        <v>1</v>
      </c>
      <c r="Q7554">
        <v>0</v>
      </c>
      <c r="R7554" t="s">
        <v>17916</v>
      </c>
    </row>
    <row r="7555" spans="1:19">
      <c r="A7555" t="s">
        <v>17917</v>
      </c>
      <c r="B7555" t="s">
        <v>496</v>
      </c>
      <c r="C7555" t="s">
        <v>29</v>
      </c>
      <c r="D7555" t="s">
        <v>70</v>
      </c>
      <c r="E7555">
        <v>369.41</v>
      </c>
      <c r="F7555" t="s">
        <v>23</v>
      </c>
      <c r="G7555" t="s">
        <v>24</v>
      </c>
      <c r="H7555">
        <v>5.88</v>
      </c>
      <c r="I7555">
        <v>0</v>
      </c>
      <c r="J7555" t="s">
        <v>25</v>
      </c>
      <c r="K7555">
        <v>408262</v>
      </c>
      <c r="L7555">
        <v>11</v>
      </c>
      <c r="M7555">
        <v>0</v>
      </c>
      <c r="N7555">
        <v>0</v>
      </c>
      <c r="O7555">
        <v>0</v>
      </c>
      <c r="P7555">
        <v>0</v>
      </c>
      <c r="Q7555">
        <v>0</v>
      </c>
      <c r="R7555" t="s">
        <v>17918</v>
      </c>
    </row>
    <row r="7556" spans="1:19">
      <c r="A7556" t="s">
        <v>17919</v>
      </c>
      <c r="B7556" t="s">
        <v>15600</v>
      </c>
      <c r="C7556" t="s">
        <v>35</v>
      </c>
      <c r="D7556" t="s">
        <v>22</v>
      </c>
      <c r="E7556">
        <v>414.09</v>
      </c>
      <c r="F7556" t="s">
        <v>23</v>
      </c>
      <c r="G7556" t="s">
        <v>24</v>
      </c>
      <c r="H7556">
        <v>6.94</v>
      </c>
      <c r="I7556">
        <v>0</v>
      </c>
      <c r="J7556" t="s">
        <v>48</v>
      </c>
      <c r="K7556">
        <v>465800</v>
      </c>
      <c r="L7556">
        <v>23</v>
      </c>
      <c r="M7556">
        <v>0</v>
      </c>
      <c r="N7556">
        <v>0</v>
      </c>
      <c r="O7556">
        <v>0</v>
      </c>
      <c r="P7556">
        <v>0</v>
      </c>
      <c r="Q7556">
        <v>0</v>
      </c>
      <c r="R7556" t="s">
        <v>17920</v>
      </c>
    </row>
    <row r="7557" spans="1:19">
      <c r="A7557" t="s">
        <v>17921</v>
      </c>
      <c r="B7557" t="s">
        <v>11019</v>
      </c>
      <c r="C7557" t="s">
        <v>29</v>
      </c>
      <c r="D7557" t="s">
        <v>54</v>
      </c>
      <c r="E7557">
        <v>476.19</v>
      </c>
      <c r="F7557" t="s">
        <v>23</v>
      </c>
      <c r="G7557" t="s">
        <v>24</v>
      </c>
      <c r="H7557">
        <v>13.76</v>
      </c>
      <c r="I7557">
        <v>0</v>
      </c>
      <c r="J7557" t="s">
        <v>48</v>
      </c>
      <c r="K7557">
        <v>518320</v>
      </c>
      <c r="L7557">
        <v>16</v>
      </c>
      <c r="M7557">
        <v>0</v>
      </c>
      <c r="N7557">
        <v>0</v>
      </c>
      <c r="O7557">
        <v>0</v>
      </c>
      <c r="P7557">
        <v>0</v>
      </c>
      <c r="Q7557">
        <v>0</v>
      </c>
      <c r="R7557" t="s">
        <v>17922</v>
      </c>
    </row>
    <row r="7558" spans="1:19">
      <c r="A7558" t="s">
        <v>17923</v>
      </c>
      <c r="B7558" t="s">
        <v>5759</v>
      </c>
      <c r="C7558" t="s">
        <v>21</v>
      </c>
      <c r="D7558" t="s">
        <v>70</v>
      </c>
      <c r="E7558">
        <v>384.9</v>
      </c>
      <c r="F7558" t="s">
        <v>39</v>
      </c>
      <c r="G7558" t="s">
        <v>40</v>
      </c>
      <c r="H7558">
        <v>9.89</v>
      </c>
      <c r="I7558">
        <v>0</v>
      </c>
      <c r="J7558" t="s">
        <v>31</v>
      </c>
      <c r="K7558">
        <v>483728</v>
      </c>
      <c r="L7558">
        <v>14</v>
      </c>
      <c r="M7558">
        <v>0</v>
      </c>
      <c r="N7558">
        <v>0</v>
      </c>
      <c r="O7558">
        <v>0</v>
      </c>
      <c r="P7558">
        <v>0</v>
      </c>
      <c r="Q7558">
        <v>0</v>
      </c>
      <c r="R7558" t="s">
        <v>17924</v>
      </c>
    </row>
    <row r="7559" spans="1:19">
      <c r="A7559" t="s">
        <v>17925</v>
      </c>
      <c r="B7559" t="s">
        <v>2059</v>
      </c>
      <c r="C7559" t="s">
        <v>128</v>
      </c>
      <c r="D7559" t="s">
        <v>70</v>
      </c>
      <c r="E7559">
        <v>288.02999999999997</v>
      </c>
      <c r="F7559" t="s">
        <v>23</v>
      </c>
      <c r="G7559" t="s">
        <v>24</v>
      </c>
      <c r="H7559">
        <v>2</v>
      </c>
      <c r="I7559">
        <v>0</v>
      </c>
      <c r="J7559" t="s">
        <v>144</v>
      </c>
      <c r="K7559">
        <v>403379</v>
      </c>
      <c r="L7559">
        <v>19</v>
      </c>
      <c r="M7559">
        <v>0</v>
      </c>
      <c r="N7559">
        <v>0</v>
      </c>
      <c r="O7559">
        <v>0</v>
      </c>
      <c r="P7559">
        <v>0</v>
      </c>
      <c r="Q7559">
        <v>0</v>
      </c>
      <c r="R7559" t="s">
        <v>17926</v>
      </c>
    </row>
    <row r="7560" spans="1:19">
      <c r="A7560" t="s">
        <v>17927</v>
      </c>
      <c r="B7560" t="s">
        <v>1283</v>
      </c>
      <c r="C7560" t="s">
        <v>21</v>
      </c>
      <c r="D7560" t="s">
        <v>22</v>
      </c>
      <c r="E7560">
        <v>327.07</v>
      </c>
      <c r="F7560" t="s">
        <v>23</v>
      </c>
      <c r="G7560" t="s">
        <v>24</v>
      </c>
      <c r="H7560">
        <v>2.76</v>
      </c>
      <c r="I7560">
        <v>0</v>
      </c>
      <c r="J7560" t="s">
        <v>31</v>
      </c>
      <c r="K7560">
        <v>469035</v>
      </c>
      <c r="L7560">
        <v>14</v>
      </c>
      <c r="M7560">
        <v>0</v>
      </c>
      <c r="N7560">
        <v>0</v>
      </c>
      <c r="O7560">
        <v>0</v>
      </c>
      <c r="P7560">
        <v>0</v>
      </c>
      <c r="Q7560">
        <v>0</v>
      </c>
      <c r="R7560" t="s">
        <v>17928</v>
      </c>
    </row>
    <row r="7561" spans="1:19">
      <c r="A7561" t="s">
        <v>17929</v>
      </c>
      <c r="B7561" t="s">
        <v>8461</v>
      </c>
      <c r="C7561" t="s">
        <v>60</v>
      </c>
      <c r="D7561" t="s">
        <v>22</v>
      </c>
      <c r="E7561">
        <v>855.66</v>
      </c>
      <c r="F7561" t="s">
        <v>23</v>
      </c>
      <c r="G7561" t="s">
        <v>24</v>
      </c>
      <c r="H7561">
        <v>2.1800000000000002</v>
      </c>
      <c r="I7561">
        <v>0</v>
      </c>
      <c r="J7561" t="s">
        <v>48</v>
      </c>
      <c r="K7561">
        <v>459105</v>
      </c>
      <c r="L7561">
        <v>15</v>
      </c>
      <c r="M7561">
        <v>0</v>
      </c>
      <c r="N7561">
        <v>0</v>
      </c>
      <c r="O7561">
        <v>0</v>
      </c>
      <c r="P7561">
        <v>0</v>
      </c>
      <c r="Q7561">
        <v>0</v>
      </c>
      <c r="R7561" t="s">
        <v>17930</v>
      </c>
    </row>
    <row r="7562" spans="1:19">
      <c r="A7562" t="s">
        <v>17931</v>
      </c>
      <c r="B7562" t="s">
        <v>10032</v>
      </c>
      <c r="C7562" t="s">
        <v>60</v>
      </c>
      <c r="D7562" t="s">
        <v>30</v>
      </c>
      <c r="E7562">
        <v>278.75</v>
      </c>
      <c r="F7562" t="s">
        <v>55</v>
      </c>
      <c r="G7562" t="s">
        <v>24</v>
      </c>
      <c r="H7562">
        <v>8.58</v>
      </c>
      <c r="I7562">
        <v>0</v>
      </c>
      <c r="J7562" t="s">
        <v>25</v>
      </c>
      <c r="K7562">
        <v>499790</v>
      </c>
      <c r="L7562">
        <v>10</v>
      </c>
      <c r="M7562">
        <v>0</v>
      </c>
      <c r="N7562">
        <v>0</v>
      </c>
      <c r="O7562">
        <v>0</v>
      </c>
      <c r="P7562">
        <v>0</v>
      </c>
      <c r="Q7562">
        <v>0</v>
      </c>
      <c r="R7562" t="s">
        <v>17932</v>
      </c>
      <c r="S7562" t="s">
        <v>57</v>
      </c>
    </row>
    <row r="7563" spans="1:19">
      <c r="A7563" t="s">
        <v>17933</v>
      </c>
      <c r="B7563" t="s">
        <v>2632</v>
      </c>
      <c r="C7563" t="s">
        <v>44</v>
      </c>
      <c r="D7563" t="s">
        <v>54</v>
      </c>
      <c r="E7563">
        <v>140.28</v>
      </c>
      <c r="F7563" t="s">
        <v>39</v>
      </c>
      <c r="G7563" t="s">
        <v>24</v>
      </c>
      <c r="H7563">
        <v>17.399999999999999</v>
      </c>
      <c r="I7563">
        <v>0</v>
      </c>
      <c r="J7563" t="s">
        <v>25</v>
      </c>
      <c r="K7563">
        <v>480436</v>
      </c>
      <c r="L7563">
        <v>10</v>
      </c>
      <c r="M7563">
        <v>0</v>
      </c>
      <c r="N7563">
        <v>0</v>
      </c>
      <c r="O7563">
        <v>0</v>
      </c>
      <c r="P7563">
        <v>0</v>
      </c>
      <c r="Q7563">
        <v>0</v>
      </c>
      <c r="R7563" t="s">
        <v>17934</v>
      </c>
      <c r="S7563" t="s">
        <v>50</v>
      </c>
    </row>
    <row r="7564" spans="1:19">
      <c r="A7564" t="s">
        <v>17935</v>
      </c>
      <c r="B7564" t="s">
        <v>17936</v>
      </c>
      <c r="C7564" t="s">
        <v>29</v>
      </c>
      <c r="D7564" t="s">
        <v>70</v>
      </c>
      <c r="E7564">
        <v>231.35</v>
      </c>
      <c r="F7564" t="s">
        <v>23</v>
      </c>
      <c r="G7564" t="s">
        <v>24</v>
      </c>
      <c r="H7564">
        <v>1.56</v>
      </c>
      <c r="I7564">
        <v>0</v>
      </c>
      <c r="J7564" t="s">
        <v>144</v>
      </c>
      <c r="K7564">
        <v>447311</v>
      </c>
      <c r="L7564">
        <v>17</v>
      </c>
      <c r="M7564">
        <v>0</v>
      </c>
      <c r="N7564">
        <v>0</v>
      </c>
      <c r="O7564">
        <v>0</v>
      </c>
      <c r="P7564">
        <v>0</v>
      </c>
      <c r="Q7564">
        <v>0</v>
      </c>
      <c r="R7564" t="s">
        <v>17937</v>
      </c>
    </row>
    <row r="7565" spans="1:19">
      <c r="A7565" t="s">
        <v>17938</v>
      </c>
      <c r="B7565" t="s">
        <v>1029</v>
      </c>
      <c r="C7565" t="s">
        <v>35</v>
      </c>
      <c r="D7565" t="s">
        <v>54</v>
      </c>
      <c r="E7565">
        <v>222.66</v>
      </c>
      <c r="F7565" t="s">
        <v>55</v>
      </c>
      <c r="G7565" t="s">
        <v>40</v>
      </c>
      <c r="H7565">
        <v>9.2899999999999991</v>
      </c>
      <c r="I7565">
        <v>0</v>
      </c>
      <c r="J7565" t="s">
        <v>31</v>
      </c>
      <c r="K7565">
        <v>407923</v>
      </c>
      <c r="L7565">
        <v>37</v>
      </c>
      <c r="M7565">
        <v>0</v>
      </c>
      <c r="N7565">
        <v>1</v>
      </c>
      <c r="O7565">
        <v>0</v>
      </c>
      <c r="P7565">
        <v>0</v>
      </c>
      <c r="Q7565">
        <v>0</v>
      </c>
      <c r="R7565" t="s">
        <v>17939</v>
      </c>
    </row>
    <row r="7566" spans="1:19">
      <c r="A7566" t="s">
        <v>17940</v>
      </c>
      <c r="B7566" t="s">
        <v>5056</v>
      </c>
      <c r="C7566" t="s">
        <v>29</v>
      </c>
      <c r="D7566" t="s">
        <v>22</v>
      </c>
      <c r="E7566">
        <v>1160.78</v>
      </c>
      <c r="F7566" t="s">
        <v>23</v>
      </c>
      <c r="G7566" t="s">
        <v>24</v>
      </c>
      <c r="H7566">
        <v>7.27</v>
      </c>
      <c r="I7566">
        <v>0</v>
      </c>
      <c r="J7566" t="s">
        <v>48</v>
      </c>
      <c r="K7566">
        <v>510820</v>
      </c>
      <c r="L7566">
        <v>53</v>
      </c>
      <c r="M7566">
        <v>1</v>
      </c>
      <c r="N7566">
        <v>0</v>
      </c>
      <c r="O7566">
        <v>0</v>
      </c>
      <c r="P7566">
        <v>0</v>
      </c>
      <c r="Q7566">
        <v>1</v>
      </c>
      <c r="R7566" t="s">
        <v>17941</v>
      </c>
    </row>
    <row r="7567" spans="1:19">
      <c r="A7567" t="s">
        <v>17942</v>
      </c>
      <c r="B7567" t="s">
        <v>3111</v>
      </c>
      <c r="C7567" t="s">
        <v>60</v>
      </c>
      <c r="D7567" t="s">
        <v>70</v>
      </c>
      <c r="E7567">
        <v>1575</v>
      </c>
      <c r="F7567" t="s">
        <v>23</v>
      </c>
      <c r="G7567" t="s">
        <v>24</v>
      </c>
      <c r="H7567">
        <v>10.78</v>
      </c>
      <c r="I7567">
        <v>0</v>
      </c>
      <c r="J7567" t="s">
        <v>25</v>
      </c>
      <c r="K7567">
        <v>477180</v>
      </c>
      <c r="L7567">
        <v>24</v>
      </c>
      <c r="M7567">
        <v>0</v>
      </c>
      <c r="N7567">
        <v>0</v>
      </c>
      <c r="O7567">
        <v>0</v>
      </c>
      <c r="P7567">
        <v>0</v>
      </c>
      <c r="Q7567">
        <v>0</v>
      </c>
      <c r="R7567" t="s">
        <v>17943</v>
      </c>
    </row>
    <row r="7568" spans="1:19">
      <c r="A7568" t="s">
        <v>17944</v>
      </c>
      <c r="B7568" t="s">
        <v>5107</v>
      </c>
      <c r="C7568" t="s">
        <v>44</v>
      </c>
      <c r="D7568" t="s">
        <v>70</v>
      </c>
      <c r="E7568">
        <v>290.70999999999998</v>
      </c>
      <c r="F7568" t="s">
        <v>23</v>
      </c>
      <c r="G7568" t="s">
        <v>24</v>
      </c>
      <c r="H7568">
        <v>10.75</v>
      </c>
      <c r="I7568">
        <v>0</v>
      </c>
      <c r="J7568" t="s">
        <v>48</v>
      </c>
      <c r="K7568">
        <v>549127</v>
      </c>
      <c r="L7568">
        <v>15</v>
      </c>
      <c r="M7568">
        <v>0</v>
      </c>
      <c r="N7568">
        <v>0</v>
      </c>
      <c r="O7568">
        <v>0</v>
      </c>
      <c r="P7568">
        <v>0</v>
      </c>
      <c r="Q7568">
        <v>0</v>
      </c>
      <c r="R7568" t="s">
        <v>17945</v>
      </c>
    </row>
    <row r="7569" spans="1:19">
      <c r="A7569" t="s">
        <v>17946</v>
      </c>
      <c r="B7569" t="s">
        <v>1512</v>
      </c>
      <c r="C7569" t="s">
        <v>35</v>
      </c>
      <c r="D7569" t="s">
        <v>30</v>
      </c>
      <c r="E7569">
        <v>1165.4000000000001</v>
      </c>
      <c r="F7569" t="s">
        <v>23</v>
      </c>
      <c r="G7569" t="s">
        <v>24</v>
      </c>
      <c r="H7569">
        <v>6.03</v>
      </c>
      <c r="I7569">
        <v>0</v>
      </c>
      <c r="J7569" t="s">
        <v>48</v>
      </c>
      <c r="K7569">
        <v>433460</v>
      </c>
      <c r="L7569">
        <v>23</v>
      </c>
      <c r="M7569">
        <v>0</v>
      </c>
      <c r="N7569">
        <v>0</v>
      </c>
      <c r="O7569">
        <v>0</v>
      </c>
      <c r="P7569">
        <v>0</v>
      </c>
      <c r="Q7569">
        <v>0</v>
      </c>
      <c r="R7569" t="s">
        <v>17947</v>
      </c>
    </row>
    <row r="7570" spans="1:19">
      <c r="A7570" t="s">
        <v>17948</v>
      </c>
      <c r="B7570" t="s">
        <v>5467</v>
      </c>
      <c r="C7570" t="s">
        <v>21</v>
      </c>
      <c r="D7570" t="s">
        <v>22</v>
      </c>
      <c r="E7570">
        <v>1174.53</v>
      </c>
      <c r="F7570" t="s">
        <v>55</v>
      </c>
      <c r="G7570" t="s">
        <v>40</v>
      </c>
      <c r="H7570">
        <v>4.49</v>
      </c>
      <c r="I7570">
        <v>0</v>
      </c>
      <c r="J7570" t="s">
        <v>31</v>
      </c>
      <c r="K7570">
        <v>460720</v>
      </c>
      <c r="L7570">
        <v>17</v>
      </c>
      <c r="M7570">
        <v>0</v>
      </c>
      <c r="N7570">
        <v>0</v>
      </c>
      <c r="O7570">
        <v>0</v>
      </c>
      <c r="P7570">
        <v>0</v>
      </c>
      <c r="Q7570">
        <v>0</v>
      </c>
      <c r="R7570" t="s">
        <v>17949</v>
      </c>
    </row>
    <row r="7571" spans="1:19">
      <c r="A7571" t="s">
        <v>17950</v>
      </c>
      <c r="B7571" t="s">
        <v>5059</v>
      </c>
      <c r="C7571" t="s">
        <v>35</v>
      </c>
      <c r="D7571" t="s">
        <v>30</v>
      </c>
      <c r="E7571">
        <v>568.89</v>
      </c>
      <c r="F7571" t="s">
        <v>39</v>
      </c>
      <c r="G7571" t="s">
        <v>40</v>
      </c>
      <c r="H7571">
        <v>2.58</v>
      </c>
      <c r="I7571">
        <v>0</v>
      </c>
      <c r="J7571" t="s">
        <v>144</v>
      </c>
      <c r="K7571">
        <v>449345</v>
      </c>
      <c r="L7571">
        <v>24</v>
      </c>
      <c r="M7571">
        <v>0</v>
      </c>
      <c r="N7571">
        <v>0</v>
      </c>
      <c r="O7571">
        <v>0</v>
      </c>
      <c r="P7571">
        <v>0</v>
      </c>
      <c r="Q7571">
        <v>0</v>
      </c>
      <c r="R7571" t="s">
        <v>17951</v>
      </c>
    </row>
    <row r="7572" spans="1:19">
      <c r="A7572" t="s">
        <v>17952</v>
      </c>
      <c r="B7572" t="s">
        <v>9125</v>
      </c>
      <c r="C7572" t="s">
        <v>21</v>
      </c>
      <c r="D7572" t="s">
        <v>30</v>
      </c>
      <c r="E7572">
        <v>248</v>
      </c>
      <c r="F7572" t="s">
        <v>23</v>
      </c>
      <c r="G7572" t="s">
        <v>24</v>
      </c>
      <c r="H7572">
        <v>5.47</v>
      </c>
      <c r="I7572">
        <v>0</v>
      </c>
      <c r="J7572" t="s">
        <v>25</v>
      </c>
      <c r="K7572">
        <v>525356</v>
      </c>
      <c r="L7572">
        <v>48</v>
      </c>
      <c r="M7572">
        <v>0</v>
      </c>
      <c r="N7572">
        <v>1</v>
      </c>
      <c r="O7572">
        <v>0</v>
      </c>
      <c r="P7572">
        <v>0</v>
      </c>
      <c r="Q7572">
        <v>0</v>
      </c>
      <c r="R7572" t="s">
        <v>17953</v>
      </c>
    </row>
    <row r="7573" spans="1:19">
      <c r="A7573" t="s">
        <v>17954</v>
      </c>
      <c r="B7573" t="s">
        <v>9414</v>
      </c>
      <c r="C7573" t="s">
        <v>60</v>
      </c>
      <c r="D7573" t="s">
        <v>22</v>
      </c>
      <c r="E7573">
        <v>252.22</v>
      </c>
      <c r="F7573" t="s">
        <v>23</v>
      </c>
      <c r="G7573" t="s">
        <v>24</v>
      </c>
      <c r="H7573">
        <v>6.06</v>
      </c>
      <c r="I7573">
        <v>0</v>
      </c>
      <c r="J7573" t="s">
        <v>31</v>
      </c>
      <c r="K7573">
        <v>472210</v>
      </c>
      <c r="L7573">
        <v>62</v>
      </c>
      <c r="M7573">
        <v>0</v>
      </c>
      <c r="N7573">
        <v>0</v>
      </c>
      <c r="O7573">
        <v>1</v>
      </c>
      <c r="P7573">
        <v>1</v>
      </c>
      <c r="Q7573">
        <v>0</v>
      </c>
      <c r="R7573" t="s">
        <v>17955</v>
      </c>
    </row>
    <row r="7574" spans="1:19">
      <c r="A7574" t="s">
        <v>17956</v>
      </c>
      <c r="B7574" t="s">
        <v>8052</v>
      </c>
      <c r="C7574" t="s">
        <v>21</v>
      </c>
      <c r="D7574" t="s">
        <v>70</v>
      </c>
      <c r="E7574">
        <v>223.46</v>
      </c>
      <c r="F7574" t="s">
        <v>23</v>
      </c>
      <c r="G7574" t="s">
        <v>24</v>
      </c>
      <c r="H7574">
        <v>8.5299999999999994</v>
      </c>
      <c r="I7574">
        <v>0</v>
      </c>
      <c r="J7574" t="s">
        <v>31</v>
      </c>
      <c r="K7574">
        <v>410557</v>
      </c>
      <c r="L7574">
        <v>11</v>
      </c>
      <c r="M7574">
        <v>0</v>
      </c>
      <c r="N7574">
        <v>0</v>
      </c>
      <c r="O7574">
        <v>0</v>
      </c>
      <c r="P7574">
        <v>0</v>
      </c>
      <c r="Q7574">
        <v>0</v>
      </c>
      <c r="R7574" t="s">
        <v>17957</v>
      </c>
    </row>
    <row r="7575" spans="1:19">
      <c r="A7575" t="s">
        <v>17958</v>
      </c>
      <c r="B7575" t="s">
        <v>635</v>
      </c>
      <c r="C7575" t="s">
        <v>21</v>
      </c>
      <c r="D7575" t="s">
        <v>22</v>
      </c>
      <c r="E7575">
        <v>185.89</v>
      </c>
      <c r="F7575" t="s">
        <v>23</v>
      </c>
      <c r="G7575" t="s">
        <v>24</v>
      </c>
      <c r="H7575">
        <v>3.27</v>
      </c>
      <c r="I7575">
        <v>0</v>
      </c>
      <c r="J7575" t="s">
        <v>31</v>
      </c>
      <c r="K7575">
        <v>431510</v>
      </c>
      <c r="L7575">
        <v>54</v>
      </c>
      <c r="M7575">
        <v>0</v>
      </c>
      <c r="N7575">
        <v>0</v>
      </c>
      <c r="O7575">
        <v>1</v>
      </c>
      <c r="P7575">
        <v>0</v>
      </c>
      <c r="Q7575">
        <v>0</v>
      </c>
      <c r="R7575" t="s">
        <v>17959</v>
      </c>
    </row>
    <row r="7576" spans="1:19">
      <c r="A7576" t="s">
        <v>17960</v>
      </c>
      <c r="B7576" t="s">
        <v>8947</v>
      </c>
      <c r="C7576" t="s">
        <v>60</v>
      </c>
      <c r="D7576" t="s">
        <v>30</v>
      </c>
      <c r="E7576">
        <v>298.19</v>
      </c>
      <c r="F7576" t="s">
        <v>23</v>
      </c>
      <c r="G7576" t="s">
        <v>24</v>
      </c>
      <c r="H7576">
        <v>4.1399999999999997</v>
      </c>
      <c r="I7576">
        <v>0</v>
      </c>
      <c r="J7576" t="s">
        <v>25</v>
      </c>
      <c r="K7576">
        <v>421289</v>
      </c>
      <c r="L7576">
        <v>20</v>
      </c>
      <c r="M7576">
        <v>0</v>
      </c>
      <c r="N7576">
        <v>0</v>
      </c>
      <c r="O7576">
        <v>0</v>
      </c>
      <c r="P7576">
        <v>0</v>
      </c>
      <c r="Q7576">
        <v>0</v>
      </c>
      <c r="R7576" t="s">
        <v>17961</v>
      </c>
    </row>
    <row r="7577" spans="1:19">
      <c r="A7577" t="s">
        <v>17962</v>
      </c>
      <c r="B7577" t="s">
        <v>6235</v>
      </c>
      <c r="C7577" t="s">
        <v>53</v>
      </c>
      <c r="D7577" t="s">
        <v>30</v>
      </c>
      <c r="E7577">
        <v>647.51</v>
      </c>
      <c r="F7577" t="s">
        <v>39</v>
      </c>
      <c r="G7577" t="s">
        <v>24</v>
      </c>
      <c r="H7577">
        <v>10.48</v>
      </c>
      <c r="I7577">
        <v>0</v>
      </c>
      <c r="J7577" t="s">
        <v>25</v>
      </c>
      <c r="K7577">
        <v>540083</v>
      </c>
      <c r="L7577">
        <v>18</v>
      </c>
      <c r="M7577">
        <v>0</v>
      </c>
      <c r="N7577">
        <v>0</v>
      </c>
      <c r="O7577">
        <v>0</v>
      </c>
      <c r="P7577">
        <v>0</v>
      </c>
      <c r="Q7577">
        <v>0</v>
      </c>
      <c r="R7577" t="s">
        <v>17963</v>
      </c>
      <c r="S7577" t="s">
        <v>50</v>
      </c>
    </row>
    <row r="7578" spans="1:19">
      <c r="A7578" t="s">
        <v>17964</v>
      </c>
      <c r="B7578" t="s">
        <v>17965</v>
      </c>
      <c r="C7578" t="s">
        <v>29</v>
      </c>
      <c r="D7578" t="s">
        <v>30</v>
      </c>
      <c r="E7578">
        <v>288.82</v>
      </c>
      <c r="F7578" t="s">
        <v>23</v>
      </c>
      <c r="G7578" t="s">
        <v>24</v>
      </c>
      <c r="H7578">
        <v>2.29</v>
      </c>
      <c r="I7578">
        <v>0</v>
      </c>
      <c r="J7578" t="s">
        <v>25</v>
      </c>
      <c r="K7578">
        <v>455373</v>
      </c>
      <c r="L7578">
        <v>25</v>
      </c>
      <c r="M7578">
        <v>0</v>
      </c>
      <c r="N7578">
        <v>0</v>
      </c>
      <c r="O7578">
        <v>0</v>
      </c>
      <c r="P7578">
        <v>0</v>
      </c>
      <c r="Q7578">
        <v>0</v>
      </c>
      <c r="R7578" t="s">
        <v>17966</v>
      </c>
    </row>
    <row r="7579" spans="1:19">
      <c r="A7579" t="s">
        <v>17967</v>
      </c>
      <c r="B7579" t="s">
        <v>15037</v>
      </c>
      <c r="C7579" t="s">
        <v>21</v>
      </c>
      <c r="D7579" t="s">
        <v>54</v>
      </c>
      <c r="E7579">
        <v>1144.8499999999999</v>
      </c>
      <c r="F7579" t="s">
        <v>55</v>
      </c>
      <c r="G7579" t="s">
        <v>40</v>
      </c>
      <c r="H7579">
        <v>11.74</v>
      </c>
      <c r="I7579">
        <v>0</v>
      </c>
      <c r="J7579" t="s">
        <v>31</v>
      </c>
      <c r="K7579">
        <v>485426</v>
      </c>
      <c r="L7579">
        <v>40</v>
      </c>
      <c r="M7579">
        <v>0</v>
      </c>
      <c r="N7579">
        <v>0</v>
      </c>
      <c r="O7579">
        <v>0</v>
      </c>
      <c r="P7579">
        <v>1</v>
      </c>
      <c r="Q7579">
        <v>0</v>
      </c>
      <c r="R7579" t="s">
        <v>17968</v>
      </c>
    </row>
    <row r="7580" spans="1:19">
      <c r="A7580" t="s">
        <v>17969</v>
      </c>
      <c r="B7580" t="s">
        <v>17970</v>
      </c>
      <c r="C7580" t="s">
        <v>121</v>
      </c>
      <c r="D7580" t="s">
        <v>30</v>
      </c>
      <c r="E7580">
        <v>410.16</v>
      </c>
      <c r="F7580" t="s">
        <v>23</v>
      </c>
      <c r="G7580" t="s">
        <v>24</v>
      </c>
      <c r="H7580">
        <v>3.78</v>
      </c>
      <c r="I7580">
        <v>0</v>
      </c>
      <c r="J7580" t="s">
        <v>25</v>
      </c>
      <c r="K7580">
        <v>470537</v>
      </c>
      <c r="L7580">
        <v>25</v>
      </c>
      <c r="M7580">
        <v>0</v>
      </c>
      <c r="N7580">
        <v>0</v>
      </c>
      <c r="O7580">
        <v>0</v>
      </c>
      <c r="P7580">
        <v>0</v>
      </c>
      <c r="Q7580">
        <v>0</v>
      </c>
      <c r="R7580" t="s">
        <v>17971</v>
      </c>
    </row>
    <row r="7581" spans="1:19">
      <c r="A7581" t="s">
        <v>17972</v>
      </c>
      <c r="B7581" t="s">
        <v>12542</v>
      </c>
      <c r="C7581" t="s">
        <v>35</v>
      </c>
      <c r="D7581" t="s">
        <v>30</v>
      </c>
      <c r="E7581">
        <v>1089.55</v>
      </c>
      <c r="F7581" t="s">
        <v>39</v>
      </c>
      <c r="G7581" t="s">
        <v>40</v>
      </c>
      <c r="H7581">
        <v>5.38</v>
      </c>
      <c r="I7581">
        <v>0</v>
      </c>
      <c r="J7581" t="s">
        <v>31</v>
      </c>
      <c r="K7581">
        <v>417544</v>
      </c>
      <c r="L7581">
        <v>17</v>
      </c>
      <c r="M7581">
        <v>0</v>
      </c>
      <c r="N7581">
        <v>0</v>
      </c>
      <c r="O7581">
        <v>0</v>
      </c>
      <c r="P7581">
        <v>0</v>
      </c>
      <c r="Q7581">
        <v>0</v>
      </c>
      <c r="R7581" t="s">
        <v>17973</v>
      </c>
    </row>
    <row r="7582" spans="1:19">
      <c r="A7582" t="s">
        <v>17974</v>
      </c>
      <c r="B7582" t="s">
        <v>4198</v>
      </c>
      <c r="C7582" t="s">
        <v>21</v>
      </c>
      <c r="D7582" t="s">
        <v>70</v>
      </c>
      <c r="E7582">
        <v>1333.47</v>
      </c>
      <c r="F7582" t="s">
        <v>23</v>
      </c>
      <c r="G7582" t="s">
        <v>24</v>
      </c>
      <c r="H7582">
        <v>2.19</v>
      </c>
      <c r="I7582">
        <v>0</v>
      </c>
      <c r="J7582" t="s">
        <v>31</v>
      </c>
      <c r="K7582">
        <v>522019</v>
      </c>
      <c r="L7582">
        <v>24</v>
      </c>
      <c r="M7582">
        <v>0</v>
      </c>
      <c r="N7582">
        <v>0</v>
      </c>
      <c r="O7582">
        <v>0</v>
      </c>
      <c r="P7582">
        <v>0</v>
      </c>
      <c r="Q7582">
        <v>0</v>
      </c>
      <c r="R7582" t="s">
        <v>17975</v>
      </c>
    </row>
    <row r="7583" spans="1:19">
      <c r="A7583" t="s">
        <v>17976</v>
      </c>
      <c r="B7583" t="s">
        <v>2000</v>
      </c>
      <c r="C7583" t="s">
        <v>60</v>
      </c>
      <c r="D7583" t="s">
        <v>70</v>
      </c>
      <c r="E7583">
        <v>104.2</v>
      </c>
      <c r="F7583" t="s">
        <v>39</v>
      </c>
      <c r="G7583" t="s">
        <v>40</v>
      </c>
      <c r="H7583">
        <v>11.3</v>
      </c>
      <c r="I7583">
        <v>0</v>
      </c>
      <c r="J7583" t="s">
        <v>31</v>
      </c>
      <c r="K7583">
        <v>427883</v>
      </c>
      <c r="L7583">
        <v>49</v>
      </c>
      <c r="M7583">
        <v>0</v>
      </c>
      <c r="N7583">
        <v>1</v>
      </c>
      <c r="O7583">
        <v>0</v>
      </c>
      <c r="P7583">
        <v>0</v>
      </c>
      <c r="Q7583">
        <v>0</v>
      </c>
      <c r="R7583" t="s">
        <v>17977</v>
      </c>
    </row>
    <row r="7584" spans="1:19">
      <c r="A7584" t="s">
        <v>17978</v>
      </c>
      <c r="B7584" t="s">
        <v>16895</v>
      </c>
      <c r="C7584" t="s">
        <v>44</v>
      </c>
      <c r="D7584" t="s">
        <v>22</v>
      </c>
      <c r="E7584">
        <v>235.31</v>
      </c>
      <c r="F7584" t="s">
        <v>55</v>
      </c>
      <c r="G7584" t="s">
        <v>40</v>
      </c>
      <c r="H7584">
        <v>2.58</v>
      </c>
      <c r="I7584">
        <v>0</v>
      </c>
      <c r="J7584" t="s">
        <v>48</v>
      </c>
      <c r="K7584">
        <v>421636</v>
      </c>
      <c r="L7584">
        <v>17</v>
      </c>
      <c r="M7584">
        <v>0</v>
      </c>
      <c r="N7584">
        <v>0</v>
      </c>
      <c r="O7584">
        <v>0</v>
      </c>
      <c r="P7584">
        <v>0</v>
      </c>
      <c r="Q7584">
        <v>0</v>
      </c>
      <c r="R7584" t="s">
        <v>17979</v>
      </c>
    </row>
    <row r="7585" spans="1:19">
      <c r="A7585" t="s">
        <v>17980</v>
      </c>
      <c r="B7585" t="s">
        <v>947</v>
      </c>
      <c r="C7585" t="s">
        <v>95</v>
      </c>
      <c r="D7585" t="s">
        <v>22</v>
      </c>
      <c r="E7585">
        <v>254.93</v>
      </c>
      <c r="F7585" t="s">
        <v>23</v>
      </c>
      <c r="G7585" t="s">
        <v>24</v>
      </c>
      <c r="H7585">
        <v>7.46</v>
      </c>
      <c r="I7585">
        <v>0</v>
      </c>
      <c r="J7585" t="s">
        <v>48</v>
      </c>
      <c r="K7585">
        <v>457902</v>
      </c>
      <c r="L7585">
        <v>34</v>
      </c>
      <c r="M7585">
        <v>0</v>
      </c>
      <c r="N7585">
        <v>0</v>
      </c>
      <c r="O7585">
        <v>0</v>
      </c>
      <c r="P7585">
        <v>1</v>
      </c>
      <c r="Q7585">
        <v>0</v>
      </c>
      <c r="R7585" t="s">
        <v>17981</v>
      </c>
    </row>
    <row r="7586" spans="1:19">
      <c r="A7586" t="s">
        <v>17982</v>
      </c>
      <c r="B7586" t="s">
        <v>1497</v>
      </c>
      <c r="C7586" t="s">
        <v>35</v>
      </c>
      <c r="D7586" t="s">
        <v>22</v>
      </c>
      <c r="E7586">
        <v>506.09</v>
      </c>
      <c r="F7586" t="s">
        <v>39</v>
      </c>
      <c r="G7586" t="s">
        <v>24</v>
      </c>
      <c r="H7586">
        <v>8.2200000000000006</v>
      </c>
      <c r="I7586">
        <v>0</v>
      </c>
      <c r="J7586" t="s">
        <v>31</v>
      </c>
      <c r="K7586">
        <v>557771</v>
      </c>
      <c r="L7586">
        <v>13</v>
      </c>
      <c r="M7586">
        <v>0</v>
      </c>
      <c r="N7586">
        <v>0</v>
      </c>
      <c r="O7586">
        <v>0</v>
      </c>
      <c r="P7586">
        <v>0</v>
      </c>
      <c r="Q7586">
        <v>0</v>
      </c>
      <c r="R7586" t="s">
        <v>17983</v>
      </c>
      <c r="S7586" t="s">
        <v>50</v>
      </c>
    </row>
    <row r="7587" spans="1:19">
      <c r="A7587" t="s">
        <v>17984</v>
      </c>
      <c r="B7587" t="s">
        <v>3979</v>
      </c>
      <c r="C7587" t="s">
        <v>21</v>
      </c>
      <c r="D7587" t="s">
        <v>54</v>
      </c>
      <c r="E7587">
        <v>753.49</v>
      </c>
      <c r="F7587" t="s">
        <v>55</v>
      </c>
      <c r="G7587" t="s">
        <v>40</v>
      </c>
      <c r="H7587">
        <v>8.48</v>
      </c>
      <c r="I7587">
        <v>0</v>
      </c>
      <c r="J7587" t="s">
        <v>48</v>
      </c>
      <c r="K7587">
        <v>424632</v>
      </c>
      <c r="L7587">
        <v>18</v>
      </c>
      <c r="M7587">
        <v>0</v>
      </c>
      <c r="N7587">
        <v>0</v>
      </c>
      <c r="O7587">
        <v>0</v>
      </c>
      <c r="P7587">
        <v>0</v>
      </c>
      <c r="Q7587">
        <v>0</v>
      </c>
      <c r="R7587" t="s">
        <v>17985</v>
      </c>
    </row>
    <row r="7588" spans="1:19">
      <c r="A7588" t="s">
        <v>17986</v>
      </c>
      <c r="B7588" t="s">
        <v>4770</v>
      </c>
      <c r="C7588" t="s">
        <v>21</v>
      </c>
      <c r="D7588" t="s">
        <v>22</v>
      </c>
      <c r="E7588">
        <v>772.66</v>
      </c>
      <c r="F7588" t="s">
        <v>23</v>
      </c>
      <c r="G7588" t="s">
        <v>24</v>
      </c>
      <c r="H7588">
        <v>5.96</v>
      </c>
      <c r="I7588">
        <v>0</v>
      </c>
      <c r="J7588" t="s">
        <v>31</v>
      </c>
      <c r="K7588">
        <v>419973</v>
      </c>
      <c r="L7588">
        <v>23</v>
      </c>
      <c r="M7588">
        <v>0</v>
      </c>
      <c r="N7588">
        <v>0</v>
      </c>
      <c r="O7588">
        <v>0</v>
      </c>
      <c r="P7588">
        <v>0</v>
      </c>
      <c r="Q7588">
        <v>0</v>
      </c>
      <c r="R7588" t="s">
        <v>17987</v>
      </c>
    </row>
    <row r="7589" spans="1:19">
      <c r="A7589" t="s">
        <v>17988</v>
      </c>
      <c r="B7589" t="s">
        <v>1280</v>
      </c>
      <c r="C7589" t="s">
        <v>44</v>
      </c>
      <c r="D7589" t="s">
        <v>54</v>
      </c>
      <c r="E7589">
        <v>381.35</v>
      </c>
      <c r="F7589" t="s">
        <v>23</v>
      </c>
      <c r="G7589" t="s">
        <v>24</v>
      </c>
      <c r="H7589">
        <v>12.12</v>
      </c>
      <c r="I7589">
        <v>0</v>
      </c>
      <c r="J7589" t="s">
        <v>25</v>
      </c>
      <c r="K7589">
        <v>489529</v>
      </c>
      <c r="L7589">
        <v>11</v>
      </c>
      <c r="M7589">
        <v>0</v>
      </c>
      <c r="N7589">
        <v>0</v>
      </c>
      <c r="O7589">
        <v>0</v>
      </c>
      <c r="P7589">
        <v>0</v>
      </c>
      <c r="Q7589">
        <v>0</v>
      </c>
      <c r="R7589" t="s">
        <v>17989</v>
      </c>
    </row>
    <row r="7590" spans="1:19">
      <c r="A7590" t="s">
        <v>17990</v>
      </c>
      <c r="B7590" t="s">
        <v>14934</v>
      </c>
      <c r="C7590" t="s">
        <v>128</v>
      </c>
      <c r="D7590" t="s">
        <v>70</v>
      </c>
      <c r="E7590">
        <v>242.95</v>
      </c>
      <c r="F7590" t="s">
        <v>55</v>
      </c>
      <c r="G7590" t="s">
        <v>40</v>
      </c>
      <c r="H7590">
        <v>7.29</v>
      </c>
      <c r="I7590">
        <v>0</v>
      </c>
      <c r="J7590" t="s">
        <v>31</v>
      </c>
      <c r="K7590">
        <v>557742</v>
      </c>
      <c r="L7590">
        <v>47</v>
      </c>
      <c r="M7590">
        <v>0</v>
      </c>
      <c r="N7590">
        <v>1</v>
      </c>
      <c r="O7590">
        <v>0</v>
      </c>
      <c r="P7590">
        <v>0</v>
      </c>
      <c r="Q7590">
        <v>0</v>
      </c>
      <c r="R7590" t="s">
        <v>17991</v>
      </c>
    </row>
    <row r="7591" spans="1:19">
      <c r="A7591" t="s">
        <v>17992</v>
      </c>
      <c r="B7591" t="s">
        <v>1674</v>
      </c>
      <c r="C7591" t="s">
        <v>35</v>
      </c>
      <c r="D7591" t="s">
        <v>30</v>
      </c>
      <c r="E7591">
        <v>248.37</v>
      </c>
      <c r="F7591" t="s">
        <v>39</v>
      </c>
      <c r="G7591" t="s">
        <v>40</v>
      </c>
      <c r="H7591">
        <v>10.63</v>
      </c>
      <c r="I7591">
        <v>0</v>
      </c>
      <c r="J7591" t="s">
        <v>25</v>
      </c>
      <c r="K7591">
        <v>403607</v>
      </c>
      <c r="L7591">
        <v>51</v>
      </c>
      <c r="M7591">
        <v>1</v>
      </c>
      <c r="N7591">
        <v>0</v>
      </c>
      <c r="O7591">
        <v>0</v>
      </c>
      <c r="P7591">
        <v>0</v>
      </c>
      <c r="Q7591">
        <v>1</v>
      </c>
      <c r="R7591" t="s">
        <v>17993</v>
      </c>
    </row>
    <row r="7592" spans="1:19">
      <c r="A7592" t="s">
        <v>17994</v>
      </c>
      <c r="B7592" t="s">
        <v>4132</v>
      </c>
      <c r="C7592" t="s">
        <v>44</v>
      </c>
      <c r="D7592" t="s">
        <v>54</v>
      </c>
      <c r="E7592">
        <v>131.32</v>
      </c>
      <c r="F7592" t="s">
        <v>55</v>
      </c>
      <c r="G7592" t="s">
        <v>24</v>
      </c>
      <c r="H7592">
        <v>12.68</v>
      </c>
      <c r="I7592">
        <v>0</v>
      </c>
      <c r="J7592" t="s">
        <v>31</v>
      </c>
      <c r="K7592">
        <v>522581</v>
      </c>
      <c r="L7592">
        <v>23</v>
      </c>
      <c r="M7592">
        <v>0</v>
      </c>
      <c r="N7592">
        <v>0</v>
      </c>
      <c r="O7592">
        <v>0</v>
      </c>
      <c r="P7592">
        <v>0</v>
      </c>
      <c r="Q7592">
        <v>0</v>
      </c>
      <c r="R7592" t="s">
        <v>17995</v>
      </c>
      <c r="S7592" t="s">
        <v>57</v>
      </c>
    </row>
    <row r="7593" spans="1:19">
      <c r="A7593" t="s">
        <v>17996</v>
      </c>
      <c r="B7593" t="s">
        <v>17997</v>
      </c>
      <c r="C7593" t="s">
        <v>128</v>
      </c>
      <c r="D7593" t="s">
        <v>30</v>
      </c>
      <c r="E7593">
        <v>1016.44</v>
      </c>
      <c r="F7593" t="s">
        <v>23</v>
      </c>
      <c r="G7593" t="s">
        <v>24</v>
      </c>
      <c r="H7593">
        <v>1.47</v>
      </c>
      <c r="I7593">
        <v>0</v>
      </c>
      <c r="J7593" t="s">
        <v>31</v>
      </c>
      <c r="K7593">
        <v>460780</v>
      </c>
      <c r="L7593">
        <v>42</v>
      </c>
      <c r="M7593">
        <v>0</v>
      </c>
      <c r="N7593">
        <v>0</v>
      </c>
      <c r="O7593">
        <v>0</v>
      </c>
      <c r="P7593">
        <v>1</v>
      </c>
      <c r="Q7593">
        <v>0</v>
      </c>
      <c r="R7593" t="s">
        <v>17998</v>
      </c>
    </row>
    <row r="7594" spans="1:19">
      <c r="A7594" t="s">
        <v>17999</v>
      </c>
      <c r="B7594" t="s">
        <v>5972</v>
      </c>
      <c r="C7594" t="s">
        <v>128</v>
      </c>
      <c r="D7594" t="s">
        <v>54</v>
      </c>
      <c r="E7594">
        <v>495.54</v>
      </c>
      <c r="F7594" t="s">
        <v>55</v>
      </c>
      <c r="G7594" t="s">
        <v>24</v>
      </c>
      <c r="H7594">
        <v>13.88</v>
      </c>
      <c r="I7594">
        <v>0</v>
      </c>
      <c r="J7594" t="s">
        <v>48</v>
      </c>
      <c r="K7594">
        <v>503080</v>
      </c>
      <c r="L7594">
        <v>56</v>
      </c>
      <c r="M7594">
        <v>1</v>
      </c>
      <c r="N7594">
        <v>0</v>
      </c>
      <c r="O7594">
        <v>0</v>
      </c>
      <c r="P7594">
        <v>0</v>
      </c>
      <c r="Q7594">
        <v>1</v>
      </c>
      <c r="R7594" t="s">
        <v>18000</v>
      </c>
      <c r="S7594" t="s">
        <v>57</v>
      </c>
    </row>
    <row r="7595" spans="1:19">
      <c r="A7595" t="s">
        <v>18001</v>
      </c>
      <c r="B7595" t="s">
        <v>5671</v>
      </c>
      <c r="C7595" t="s">
        <v>35</v>
      </c>
      <c r="D7595" t="s">
        <v>22</v>
      </c>
      <c r="E7595">
        <v>777.17</v>
      </c>
      <c r="F7595" t="s">
        <v>55</v>
      </c>
      <c r="G7595" t="s">
        <v>40</v>
      </c>
      <c r="H7595">
        <v>5.5</v>
      </c>
      <c r="I7595">
        <v>0</v>
      </c>
      <c r="J7595" t="s">
        <v>25</v>
      </c>
      <c r="K7595">
        <v>495839</v>
      </c>
      <c r="L7595">
        <v>16</v>
      </c>
      <c r="M7595">
        <v>0</v>
      </c>
      <c r="N7595">
        <v>0</v>
      </c>
      <c r="O7595">
        <v>0</v>
      </c>
      <c r="P7595">
        <v>0</v>
      </c>
      <c r="Q7595">
        <v>0</v>
      </c>
      <c r="R7595" t="s">
        <v>18002</v>
      </c>
    </row>
    <row r="7596" spans="1:19">
      <c r="A7596" t="s">
        <v>18003</v>
      </c>
      <c r="B7596" t="s">
        <v>11123</v>
      </c>
      <c r="C7596" t="s">
        <v>53</v>
      </c>
      <c r="D7596" t="s">
        <v>54</v>
      </c>
      <c r="E7596">
        <v>293.44</v>
      </c>
      <c r="F7596" t="s">
        <v>39</v>
      </c>
      <c r="G7596" t="s">
        <v>40</v>
      </c>
      <c r="H7596">
        <v>8.14</v>
      </c>
      <c r="I7596">
        <v>0</v>
      </c>
      <c r="J7596" t="s">
        <v>31</v>
      </c>
      <c r="K7596">
        <v>520989</v>
      </c>
      <c r="L7596">
        <v>15</v>
      </c>
      <c r="M7596">
        <v>0</v>
      </c>
      <c r="N7596">
        <v>0</v>
      </c>
      <c r="O7596">
        <v>0</v>
      </c>
      <c r="P7596">
        <v>0</v>
      </c>
      <c r="Q7596">
        <v>0</v>
      </c>
      <c r="R7596" t="s">
        <v>18004</v>
      </c>
    </row>
    <row r="7597" spans="1:19">
      <c r="A7597" t="s">
        <v>18005</v>
      </c>
      <c r="B7597" t="s">
        <v>15256</v>
      </c>
      <c r="C7597" t="s">
        <v>121</v>
      </c>
      <c r="D7597" t="s">
        <v>22</v>
      </c>
      <c r="E7597">
        <v>823.63</v>
      </c>
      <c r="F7597" t="s">
        <v>23</v>
      </c>
      <c r="G7597" t="s">
        <v>24</v>
      </c>
      <c r="H7597">
        <v>7.76</v>
      </c>
      <c r="I7597">
        <v>0</v>
      </c>
      <c r="J7597" t="s">
        <v>31</v>
      </c>
      <c r="K7597">
        <v>405362</v>
      </c>
      <c r="L7597">
        <v>54</v>
      </c>
      <c r="M7597">
        <v>0</v>
      </c>
      <c r="N7597">
        <v>0</v>
      </c>
      <c r="O7597">
        <v>1</v>
      </c>
      <c r="P7597">
        <v>0</v>
      </c>
      <c r="Q7597">
        <v>0</v>
      </c>
      <c r="R7597" t="s">
        <v>18006</v>
      </c>
    </row>
    <row r="7598" spans="1:19">
      <c r="A7598" t="s">
        <v>18007</v>
      </c>
      <c r="B7598" t="s">
        <v>6927</v>
      </c>
      <c r="C7598" t="s">
        <v>21</v>
      </c>
      <c r="D7598" t="s">
        <v>22</v>
      </c>
      <c r="E7598">
        <v>346.08</v>
      </c>
      <c r="F7598" t="s">
        <v>23</v>
      </c>
      <c r="G7598" t="s">
        <v>24</v>
      </c>
      <c r="H7598">
        <v>1.08</v>
      </c>
      <c r="I7598">
        <v>0</v>
      </c>
      <c r="J7598" t="s">
        <v>25</v>
      </c>
      <c r="K7598">
        <v>516623</v>
      </c>
      <c r="L7598">
        <v>21</v>
      </c>
      <c r="M7598">
        <v>0</v>
      </c>
      <c r="N7598">
        <v>0</v>
      </c>
      <c r="O7598">
        <v>0</v>
      </c>
      <c r="P7598">
        <v>0</v>
      </c>
      <c r="Q7598">
        <v>0</v>
      </c>
      <c r="R7598" t="s">
        <v>18008</v>
      </c>
    </row>
    <row r="7599" spans="1:19">
      <c r="A7599" t="s">
        <v>18009</v>
      </c>
      <c r="B7599" t="s">
        <v>18010</v>
      </c>
      <c r="C7599" t="s">
        <v>44</v>
      </c>
      <c r="D7599" t="s">
        <v>54</v>
      </c>
      <c r="E7599">
        <v>59.58</v>
      </c>
      <c r="F7599" t="s">
        <v>23</v>
      </c>
      <c r="G7599" t="s">
        <v>24</v>
      </c>
      <c r="H7599">
        <v>9.6</v>
      </c>
      <c r="I7599">
        <v>0</v>
      </c>
      <c r="J7599" t="s">
        <v>25</v>
      </c>
      <c r="K7599">
        <v>520947</v>
      </c>
      <c r="L7599">
        <v>20</v>
      </c>
      <c r="M7599">
        <v>0</v>
      </c>
      <c r="N7599">
        <v>0</v>
      </c>
      <c r="O7599">
        <v>0</v>
      </c>
      <c r="P7599">
        <v>0</v>
      </c>
      <c r="Q7599">
        <v>0</v>
      </c>
      <c r="R7599" t="s">
        <v>18011</v>
      </c>
    </row>
    <row r="7600" spans="1:19">
      <c r="A7600" t="s">
        <v>18012</v>
      </c>
      <c r="B7600" t="s">
        <v>3324</v>
      </c>
      <c r="C7600" t="s">
        <v>44</v>
      </c>
      <c r="D7600" t="s">
        <v>22</v>
      </c>
      <c r="E7600">
        <v>3821.87</v>
      </c>
      <c r="F7600" t="s">
        <v>23</v>
      </c>
      <c r="G7600" t="s">
        <v>24</v>
      </c>
      <c r="H7600">
        <v>4.43</v>
      </c>
      <c r="I7600">
        <v>0</v>
      </c>
      <c r="J7600" t="s">
        <v>48</v>
      </c>
      <c r="K7600">
        <v>444637</v>
      </c>
      <c r="L7600">
        <v>12</v>
      </c>
      <c r="M7600">
        <v>0</v>
      </c>
      <c r="N7600">
        <v>0</v>
      </c>
      <c r="O7600">
        <v>0</v>
      </c>
      <c r="P7600">
        <v>0</v>
      </c>
      <c r="Q7600">
        <v>0</v>
      </c>
      <c r="R7600" t="s">
        <v>18013</v>
      </c>
    </row>
    <row r="7601" spans="1:19">
      <c r="A7601" t="s">
        <v>18014</v>
      </c>
      <c r="B7601" t="s">
        <v>12205</v>
      </c>
      <c r="C7601" t="s">
        <v>35</v>
      </c>
      <c r="D7601" t="s">
        <v>70</v>
      </c>
      <c r="E7601">
        <v>492.81</v>
      </c>
      <c r="F7601" t="s">
        <v>39</v>
      </c>
      <c r="G7601" t="s">
        <v>40</v>
      </c>
      <c r="H7601">
        <v>4.6500000000000004</v>
      </c>
      <c r="I7601">
        <v>0</v>
      </c>
      <c r="J7601" t="s">
        <v>31</v>
      </c>
      <c r="K7601">
        <v>459956</v>
      </c>
      <c r="L7601">
        <v>20</v>
      </c>
      <c r="M7601">
        <v>0</v>
      </c>
      <c r="N7601">
        <v>0</v>
      </c>
      <c r="O7601">
        <v>0</v>
      </c>
      <c r="P7601">
        <v>0</v>
      </c>
      <c r="Q7601">
        <v>0</v>
      </c>
      <c r="R7601" t="s">
        <v>18015</v>
      </c>
    </row>
    <row r="7602" spans="1:19">
      <c r="A7602" t="s">
        <v>18016</v>
      </c>
      <c r="B7602" t="s">
        <v>12742</v>
      </c>
      <c r="C7602" t="s">
        <v>128</v>
      </c>
      <c r="D7602" t="s">
        <v>30</v>
      </c>
      <c r="E7602">
        <v>999.1</v>
      </c>
      <c r="F7602" t="s">
        <v>23</v>
      </c>
      <c r="G7602" t="s">
        <v>24</v>
      </c>
      <c r="H7602">
        <v>6.53</v>
      </c>
      <c r="I7602">
        <v>0</v>
      </c>
      <c r="J7602" t="s">
        <v>31</v>
      </c>
      <c r="K7602">
        <v>550578</v>
      </c>
      <c r="L7602">
        <v>22</v>
      </c>
      <c r="M7602">
        <v>0</v>
      </c>
      <c r="N7602">
        <v>0</v>
      </c>
      <c r="O7602">
        <v>0</v>
      </c>
      <c r="P7602">
        <v>0</v>
      </c>
      <c r="Q7602">
        <v>0</v>
      </c>
      <c r="R7602" t="s">
        <v>18017</v>
      </c>
    </row>
    <row r="7603" spans="1:19">
      <c r="A7603" t="s">
        <v>18018</v>
      </c>
      <c r="B7603" t="s">
        <v>959</v>
      </c>
      <c r="C7603" t="s">
        <v>44</v>
      </c>
      <c r="D7603" t="s">
        <v>70</v>
      </c>
      <c r="E7603">
        <v>211.67</v>
      </c>
      <c r="F7603" t="s">
        <v>23</v>
      </c>
      <c r="G7603" t="s">
        <v>24</v>
      </c>
      <c r="H7603">
        <v>4.03</v>
      </c>
      <c r="I7603">
        <v>0</v>
      </c>
      <c r="J7603" t="s">
        <v>31</v>
      </c>
      <c r="K7603">
        <v>537346</v>
      </c>
      <c r="L7603">
        <v>21</v>
      </c>
      <c r="M7603">
        <v>0</v>
      </c>
      <c r="N7603">
        <v>0</v>
      </c>
      <c r="O7603">
        <v>0</v>
      </c>
      <c r="P7603">
        <v>0</v>
      </c>
      <c r="Q7603">
        <v>0</v>
      </c>
      <c r="R7603" t="s">
        <v>18019</v>
      </c>
    </row>
    <row r="7604" spans="1:19">
      <c r="A7604" t="s">
        <v>18020</v>
      </c>
      <c r="B7604" t="s">
        <v>5958</v>
      </c>
      <c r="C7604" t="s">
        <v>95</v>
      </c>
      <c r="D7604" t="s">
        <v>70</v>
      </c>
      <c r="E7604">
        <v>207.13</v>
      </c>
      <c r="F7604" t="s">
        <v>23</v>
      </c>
      <c r="G7604" t="s">
        <v>24</v>
      </c>
      <c r="H7604">
        <v>3.11</v>
      </c>
      <c r="I7604">
        <v>0</v>
      </c>
      <c r="J7604" t="s">
        <v>25</v>
      </c>
      <c r="K7604">
        <v>402646</v>
      </c>
      <c r="L7604">
        <v>12</v>
      </c>
      <c r="M7604">
        <v>0</v>
      </c>
      <c r="N7604">
        <v>0</v>
      </c>
      <c r="O7604">
        <v>0</v>
      </c>
      <c r="P7604">
        <v>0</v>
      </c>
      <c r="Q7604">
        <v>0</v>
      </c>
      <c r="R7604" t="s">
        <v>18021</v>
      </c>
    </row>
    <row r="7605" spans="1:19">
      <c r="A7605" t="s">
        <v>18022</v>
      </c>
      <c r="B7605" t="s">
        <v>18023</v>
      </c>
      <c r="C7605" t="s">
        <v>95</v>
      </c>
      <c r="D7605" t="s">
        <v>22</v>
      </c>
      <c r="E7605">
        <v>417.18</v>
      </c>
      <c r="F7605" t="s">
        <v>55</v>
      </c>
      <c r="G7605" t="s">
        <v>24</v>
      </c>
      <c r="H7605">
        <v>10.86</v>
      </c>
      <c r="I7605">
        <v>0</v>
      </c>
      <c r="J7605" t="s">
        <v>48</v>
      </c>
      <c r="K7605">
        <v>507305</v>
      </c>
      <c r="L7605">
        <v>60</v>
      </c>
      <c r="M7605">
        <v>1</v>
      </c>
      <c r="N7605">
        <v>0</v>
      </c>
      <c r="O7605">
        <v>0</v>
      </c>
      <c r="P7605">
        <v>0</v>
      </c>
      <c r="Q7605">
        <v>1</v>
      </c>
      <c r="R7605" t="s">
        <v>18024</v>
      </c>
      <c r="S7605" t="s">
        <v>57</v>
      </c>
    </row>
    <row r="7606" spans="1:19">
      <c r="A7606" t="s">
        <v>18025</v>
      </c>
      <c r="B7606" t="s">
        <v>7618</v>
      </c>
      <c r="C7606" t="s">
        <v>44</v>
      </c>
      <c r="D7606" t="s">
        <v>54</v>
      </c>
      <c r="E7606">
        <v>722.66</v>
      </c>
      <c r="F7606" t="s">
        <v>23</v>
      </c>
      <c r="G7606" t="s">
        <v>24</v>
      </c>
      <c r="H7606">
        <v>17.489999999999998</v>
      </c>
      <c r="I7606">
        <v>0</v>
      </c>
      <c r="J7606" t="s">
        <v>25</v>
      </c>
      <c r="K7606">
        <v>534380</v>
      </c>
      <c r="L7606">
        <v>17</v>
      </c>
      <c r="M7606">
        <v>0</v>
      </c>
      <c r="N7606">
        <v>0</v>
      </c>
      <c r="O7606">
        <v>0</v>
      </c>
      <c r="P7606">
        <v>0</v>
      </c>
      <c r="Q7606">
        <v>0</v>
      </c>
      <c r="R7606" t="s">
        <v>18026</v>
      </c>
    </row>
    <row r="7607" spans="1:19">
      <c r="A7607" t="s">
        <v>18027</v>
      </c>
      <c r="B7607" t="s">
        <v>11966</v>
      </c>
      <c r="C7607" t="s">
        <v>21</v>
      </c>
      <c r="D7607" t="s">
        <v>30</v>
      </c>
      <c r="E7607">
        <v>424.1</v>
      </c>
      <c r="F7607" t="s">
        <v>23</v>
      </c>
      <c r="G7607" t="s">
        <v>24</v>
      </c>
      <c r="H7607">
        <v>11.86</v>
      </c>
      <c r="I7607">
        <v>0</v>
      </c>
      <c r="J7607" t="s">
        <v>31</v>
      </c>
      <c r="K7607">
        <v>405729</v>
      </c>
      <c r="L7607">
        <v>49</v>
      </c>
      <c r="M7607">
        <v>0</v>
      </c>
      <c r="N7607">
        <v>0</v>
      </c>
      <c r="O7607">
        <v>1</v>
      </c>
      <c r="P7607">
        <v>0</v>
      </c>
      <c r="Q7607">
        <v>0</v>
      </c>
      <c r="R7607" t="s">
        <v>18028</v>
      </c>
    </row>
    <row r="7608" spans="1:19">
      <c r="A7608" t="s">
        <v>18029</v>
      </c>
      <c r="B7608" t="s">
        <v>6033</v>
      </c>
      <c r="C7608" t="s">
        <v>35</v>
      </c>
      <c r="D7608" t="s">
        <v>22</v>
      </c>
      <c r="E7608">
        <v>108.88</v>
      </c>
      <c r="F7608" t="s">
        <v>23</v>
      </c>
      <c r="G7608" t="s">
        <v>24</v>
      </c>
      <c r="H7608">
        <v>1.1399999999999999</v>
      </c>
      <c r="I7608">
        <v>0</v>
      </c>
      <c r="J7608" t="s">
        <v>31</v>
      </c>
      <c r="K7608">
        <v>504374</v>
      </c>
      <c r="L7608">
        <v>24</v>
      </c>
      <c r="M7608">
        <v>0</v>
      </c>
      <c r="N7608">
        <v>0</v>
      </c>
      <c r="O7608">
        <v>0</v>
      </c>
      <c r="P7608">
        <v>0</v>
      </c>
      <c r="Q7608">
        <v>0</v>
      </c>
      <c r="R7608" t="s">
        <v>18030</v>
      </c>
    </row>
    <row r="7609" spans="1:19">
      <c r="A7609" t="s">
        <v>18031</v>
      </c>
      <c r="B7609" t="s">
        <v>6560</v>
      </c>
      <c r="C7609" t="s">
        <v>44</v>
      </c>
      <c r="D7609" t="s">
        <v>22</v>
      </c>
      <c r="E7609">
        <v>1050.07</v>
      </c>
      <c r="F7609" t="s">
        <v>23</v>
      </c>
      <c r="G7609" t="s">
        <v>24</v>
      </c>
      <c r="H7609">
        <v>7.07</v>
      </c>
      <c r="I7609">
        <v>0</v>
      </c>
      <c r="J7609" t="s">
        <v>31</v>
      </c>
      <c r="K7609">
        <v>409880</v>
      </c>
      <c r="L7609">
        <v>47</v>
      </c>
      <c r="M7609">
        <v>0</v>
      </c>
      <c r="N7609">
        <v>0</v>
      </c>
      <c r="O7609">
        <v>1</v>
      </c>
      <c r="P7609">
        <v>0</v>
      </c>
      <c r="Q7609">
        <v>0</v>
      </c>
      <c r="R7609" t="s">
        <v>18032</v>
      </c>
    </row>
    <row r="7610" spans="1:19">
      <c r="A7610" t="s">
        <v>18033</v>
      </c>
      <c r="B7610" t="s">
        <v>2313</v>
      </c>
      <c r="C7610" t="s">
        <v>35</v>
      </c>
      <c r="D7610" t="s">
        <v>30</v>
      </c>
      <c r="E7610">
        <v>743.32</v>
      </c>
      <c r="F7610" t="s">
        <v>23</v>
      </c>
      <c r="G7610" t="s">
        <v>24</v>
      </c>
      <c r="H7610">
        <v>11.93</v>
      </c>
      <c r="I7610">
        <v>0</v>
      </c>
      <c r="J7610" t="s">
        <v>48</v>
      </c>
      <c r="K7610">
        <v>406476</v>
      </c>
      <c r="L7610">
        <v>22</v>
      </c>
      <c r="M7610">
        <v>0</v>
      </c>
      <c r="N7610">
        <v>0</v>
      </c>
      <c r="O7610">
        <v>0</v>
      </c>
      <c r="P7610">
        <v>0</v>
      </c>
      <c r="Q7610">
        <v>0</v>
      </c>
      <c r="R7610" t="s">
        <v>18034</v>
      </c>
    </row>
    <row r="7611" spans="1:19">
      <c r="A7611" t="s">
        <v>18035</v>
      </c>
      <c r="B7611" t="s">
        <v>13658</v>
      </c>
      <c r="C7611" t="s">
        <v>21</v>
      </c>
      <c r="D7611" t="s">
        <v>22</v>
      </c>
      <c r="E7611">
        <v>129.91999999999999</v>
      </c>
      <c r="F7611" t="s">
        <v>23</v>
      </c>
      <c r="G7611" t="s">
        <v>24</v>
      </c>
      <c r="H7611">
        <v>5.93</v>
      </c>
      <c r="I7611">
        <v>0</v>
      </c>
      <c r="J7611" t="s">
        <v>25</v>
      </c>
      <c r="K7611">
        <v>420717</v>
      </c>
      <c r="L7611">
        <v>12</v>
      </c>
      <c r="M7611">
        <v>0</v>
      </c>
      <c r="N7611">
        <v>0</v>
      </c>
      <c r="O7611">
        <v>0</v>
      </c>
      <c r="P7611">
        <v>0</v>
      </c>
      <c r="Q7611">
        <v>0</v>
      </c>
      <c r="R7611" t="s">
        <v>18036</v>
      </c>
    </row>
    <row r="7612" spans="1:19">
      <c r="A7612" t="s">
        <v>18037</v>
      </c>
      <c r="B7612" t="s">
        <v>7155</v>
      </c>
      <c r="C7612" t="s">
        <v>35</v>
      </c>
      <c r="D7612" t="s">
        <v>30</v>
      </c>
      <c r="E7612">
        <v>736.28</v>
      </c>
      <c r="F7612" t="s">
        <v>23</v>
      </c>
      <c r="G7612" t="s">
        <v>24</v>
      </c>
      <c r="H7612">
        <v>9.7899999999999991</v>
      </c>
      <c r="I7612">
        <v>0</v>
      </c>
      <c r="J7612" t="s">
        <v>31</v>
      </c>
      <c r="K7612">
        <v>542040</v>
      </c>
      <c r="L7612">
        <v>10</v>
      </c>
      <c r="M7612">
        <v>0</v>
      </c>
      <c r="N7612">
        <v>0</v>
      </c>
      <c r="O7612">
        <v>0</v>
      </c>
      <c r="P7612">
        <v>0</v>
      </c>
      <c r="Q7612">
        <v>0</v>
      </c>
      <c r="R7612" t="s">
        <v>18038</v>
      </c>
    </row>
    <row r="7613" spans="1:19">
      <c r="A7613" t="s">
        <v>18039</v>
      </c>
      <c r="B7613" t="s">
        <v>1822</v>
      </c>
      <c r="C7613" t="s">
        <v>111</v>
      </c>
      <c r="D7613" t="s">
        <v>70</v>
      </c>
      <c r="E7613">
        <v>451.51</v>
      </c>
      <c r="F7613" t="s">
        <v>39</v>
      </c>
      <c r="G7613" t="s">
        <v>24</v>
      </c>
      <c r="H7613">
        <v>4.7300000000000004</v>
      </c>
      <c r="I7613">
        <v>0</v>
      </c>
      <c r="J7613" t="s">
        <v>25</v>
      </c>
      <c r="K7613">
        <v>477218</v>
      </c>
      <c r="L7613">
        <v>22</v>
      </c>
      <c r="M7613">
        <v>0</v>
      </c>
      <c r="N7613">
        <v>0</v>
      </c>
      <c r="O7613">
        <v>0</v>
      </c>
      <c r="P7613">
        <v>0</v>
      </c>
      <c r="Q7613">
        <v>0</v>
      </c>
      <c r="R7613" t="s">
        <v>18040</v>
      </c>
      <c r="S7613" t="s">
        <v>50</v>
      </c>
    </row>
    <row r="7614" spans="1:19">
      <c r="A7614" t="s">
        <v>18041</v>
      </c>
      <c r="B7614" t="s">
        <v>249</v>
      </c>
      <c r="C7614" t="s">
        <v>29</v>
      </c>
      <c r="D7614" t="s">
        <v>30</v>
      </c>
      <c r="E7614">
        <v>387.52</v>
      </c>
      <c r="F7614" t="s">
        <v>23</v>
      </c>
      <c r="G7614" t="s">
        <v>24</v>
      </c>
      <c r="H7614">
        <v>7.36</v>
      </c>
      <c r="I7614">
        <v>0</v>
      </c>
      <c r="J7614" t="s">
        <v>48</v>
      </c>
      <c r="K7614">
        <v>539106</v>
      </c>
      <c r="L7614">
        <v>40</v>
      </c>
      <c r="M7614">
        <v>0</v>
      </c>
      <c r="N7614">
        <v>0</v>
      </c>
      <c r="O7614">
        <v>1</v>
      </c>
      <c r="P7614">
        <v>0</v>
      </c>
      <c r="Q7614">
        <v>0</v>
      </c>
      <c r="R7614" t="s">
        <v>18042</v>
      </c>
    </row>
    <row r="7615" spans="1:19">
      <c r="A7615" t="s">
        <v>18043</v>
      </c>
      <c r="B7615" t="s">
        <v>3854</v>
      </c>
      <c r="C7615" t="s">
        <v>21</v>
      </c>
      <c r="D7615" t="s">
        <v>30</v>
      </c>
      <c r="E7615">
        <v>659.33</v>
      </c>
      <c r="F7615" t="s">
        <v>23</v>
      </c>
      <c r="G7615" t="s">
        <v>24</v>
      </c>
      <c r="H7615">
        <v>5.81</v>
      </c>
      <c r="I7615">
        <v>0</v>
      </c>
      <c r="J7615" t="s">
        <v>48</v>
      </c>
      <c r="K7615">
        <v>434377</v>
      </c>
      <c r="L7615">
        <v>24</v>
      </c>
      <c r="M7615">
        <v>0</v>
      </c>
      <c r="N7615">
        <v>0</v>
      </c>
      <c r="O7615">
        <v>0</v>
      </c>
      <c r="P7615">
        <v>0</v>
      </c>
      <c r="Q7615">
        <v>0</v>
      </c>
      <c r="R7615" t="s">
        <v>18044</v>
      </c>
    </row>
    <row r="7616" spans="1:19">
      <c r="A7616" t="s">
        <v>18045</v>
      </c>
      <c r="B7616" t="s">
        <v>5228</v>
      </c>
      <c r="C7616" t="s">
        <v>29</v>
      </c>
      <c r="D7616" t="s">
        <v>30</v>
      </c>
      <c r="E7616">
        <v>527.09</v>
      </c>
      <c r="F7616" t="s">
        <v>23</v>
      </c>
      <c r="G7616" t="s">
        <v>24</v>
      </c>
      <c r="H7616">
        <v>0.72</v>
      </c>
      <c r="I7616">
        <v>0</v>
      </c>
      <c r="J7616" t="s">
        <v>48</v>
      </c>
      <c r="K7616">
        <v>458936</v>
      </c>
      <c r="L7616">
        <v>45</v>
      </c>
      <c r="M7616">
        <v>0</v>
      </c>
      <c r="N7616">
        <v>1</v>
      </c>
      <c r="O7616">
        <v>0</v>
      </c>
      <c r="P7616">
        <v>0</v>
      </c>
      <c r="Q7616">
        <v>0</v>
      </c>
      <c r="R7616" t="s">
        <v>18046</v>
      </c>
    </row>
    <row r="7617" spans="1:19">
      <c r="A7617" t="s">
        <v>18047</v>
      </c>
      <c r="B7617" t="s">
        <v>1306</v>
      </c>
      <c r="C7617" t="s">
        <v>29</v>
      </c>
      <c r="D7617" t="s">
        <v>22</v>
      </c>
      <c r="E7617">
        <v>328.94</v>
      </c>
      <c r="F7617" t="s">
        <v>39</v>
      </c>
      <c r="G7617" t="s">
        <v>40</v>
      </c>
      <c r="H7617">
        <v>6.88</v>
      </c>
      <c r="I7617">
        <v>0</v>
      </c>
      <c r="J7617" t="s">
        <v>31</v>
      </c>
      <c r="K7617">
        <v>464188</v>
      </c>
      <c r="L7617">
        <v>74</v>
      </c>
      <c r="M7617">
        <v>1</v>
      </c>
      <c r="N7617">
        <v>0</v>
      </c>
      <c r="O7617">
        <v>1</v>
      </c>
      <c r="P7617">
        <v>1</v>
      </c>
      <c r="Q7617">
        <v>0</v>
      </c>
      <c r="R7617" t="s">
        <v>18048</v>
      </c>
    </row>
    <row r="7618" spans="1:19">
      <c r="A7618" t="s">
        <v>18049</v>
      </c>
      <c r="B7618" t="s">
        <v>2932</v>
      </c>
      <c r="C7618" t="s">
        <v>95</v>
      </c>
      <c r="D7618" t="s">
        <v>30</v>
      </c>
      <c r="E7618">
        <v>346.42</v>
      </c>
      <c r="F7618" t="s">
        <v>55</v>
      </c>
      <c r="G7618" t="s">
        <v>40</v>
      </c>
      <c r="H7618">
        <v>7.05</v>
      </c>
      <c r="I7618">
        <v>0</v>
      </c>
      <c r="J7618" t="s">
        <v>48</v>
      </c>
      <c r="K7618">
        <v>438723</v>
      </c>
      <c r="L7618">
        <v>50</v>
      </c>
      <c r="M7618">
        <v>0</v>
      </c>
      <c r="N7618">
        <v>1</v>
      </c>
      <c r="O7618">
        <v>0</v>
      </c>
      <c r="P7618">
        <v>0</v>
      </c>
      <c r="Q7618">
        <v>0</v>
      </c>
      <c r="R7618" t="s">
        <v>18050</v>
      </c>
    </row>
    <row r="7619" spans="1:19">
      <c r="A7619" t="s">
        <v>18051</v>
      </c>
      <c r="B7619" t="s">
        <v>3011</v>
      </c>
      <c r="C7619" t="s">
        <v>60</v>
      </c>
      <c r="D7619" t="s">
        <v>22</v>
      </c>
      <c r="E7619">
        <v>309.02999999999997</v>
      </c>
      <c r="F7619" t="s">
        <v>23</v>
      </c>
      <c r="G7619" t="s">
        <v>24</v>
      </c>
      <c r="H7619">
        <v>2.92</v>
      </c>
      <c r="I7619">
        <v>0</v>
      </c>
      <c r="J7619" t="s">
        <v>31</v>
      </c>
      <c r="K7619">
        <v>553717</v>
      </c>
      <c r="L7619">
        <v>25</v>
      </c>
      <c r="M7619">
        <v>0</v>
      </c>
      <c r="N7619">
        <v>0</v>
      </c>
      <c r="O7619">
        <v>0</v>
      </c>
      <c r="P7619">
        <v>0</v>
      </c>
      <c r="Q7619">
        <v>0</v>
      </c>
      <c r="R7619" t="s">
        <v>18052</v>
      </c>
    </row>
    <row r="7620" spans="1:19">
      <c r="A7620" t="s">
        <v>18053</v>
      </c>
      <c r="B7620" t="s">
        <v>1200</v>
      </c>
      <c r="C7620" t="s">
        <v>35</v>
      </c>
      <c r="D7620" t="s">
        <v>70</v>
      </c>
      <c r="E7620">
        <v>661.46</v>
      </c>
      <c r="F7620" t="s">
        <v>39</v>
      </c>
      <c r="G7620" t="s">
        <v>40</v>
      </c>
      <c r="H7620">
        <v>4.18</v>
      </c>
      <c r="I7620">
        <v>0</v>
      </c>
      <c r="J7620" t="s">
        <v>25</v>
      </c>
      <c r="K7620">
        <v>439472</v>
      </c>
      <c r="L7620">
        <v>25</v>
      </c>
      <c r="M7620">
        <v>0</v>
      </c>
      <c r="N7620">
        <v>0</v>
      </c>
      <c r="O7620">
        <v>0</v>
      </c>
      <c r="P7620">
        <v>0</v>
      </c>
      <c r="Q7620">
        <v>0</v>
      </c>
      <c r="R7620" t="s">
        <v>18054</v>
      </c>
    </row>
    <row r="7621" spans="1:19">
      <c r="A7621" t="s">
        <v>18055</v>
      </c>
      <c r="B7621" t="s">
        <v>2179</v>
      </c>
      <c r="C7621" t="s">
        <v>44</v>
      </c>
      <c r="D7621" t="s">
        <v>22</v>
      </c>
      <c r="E7621">
        <v>409.53</v>
      </c>
      <c r="F7621" t="s">
        <v>23</v>
      </c>
      <c r="G7621" t="s">
        <v>24</v>
      </c>
      <c r="H7621">
        <v>3.82</v>
      </c>
      <c r="I7621">
        <v>0</v>
      </c>
      <c r="J7621" t="s">
        <v>31</v>
      </c>
      <c r="K7621">
        <v>495007</v>
      </c>
      <c r="L7621">
        <v>38</v>
      </c>
      <c r="M7621">
        <v>0</v>
      </c>
      <c r="N7621">
        <v>1</v>
      </c>
      <c r="O7621">
        <v>0</v>
      </c>
      <c r="P7621">
        <v>0</v>
      </c>
      <c r="Q7621">
        <v>0</v>
      </c>
      <c r="R7621" t="s">
        <v>18056</v>
      </c>
    </row>
    <row r="7622" spans="1:19">
      <c r="A7622" t="s">
        <v>18057</v>
      </c>
      <c r="B7622" t="s">
        <v>929</v>
      </c>
      <c r="C7622" t="s">
        <v>121</v>
      </c>
      <c r="D7622" t="s">
        <v>54</v>
      </c>
      <c r="E7622">
        <v>328.77</v>
      </c>
      <c r="F7622" t="s">
        <v>39</v>
      </c>
      <c r="G7622" t="s">
        <v>40</v>
      </c>
      <c r="H7622">
        <v>9.42</v>
      </c>
      <c r="I7622">
        <v>0</v>
      </c>
      <c r="J7622" t="s">
        <v>25</v>
      </c>
      <c r="K7622">
        <v>402100</v>
      </c>
      <c r="L7622">
        <v>12</v>
      </c>
      <c r="M7622">
        <v>0</v>
      </c>
      <c r="N7622">
        <v>0</v>
      </c>
      <c r="O7622">
        <v>0</v>
      </c>
      <c r="P7622">
        <v>0</v>
      </c>
      <c r="Q7622">
        <v>0</v>
      </c>
      <c r="R7622" t="s">
        <v>18058</v>
      </c>
    </row>
    <row r="7623" spans="1:19">
      <c r="A7623" t="s">
        <v>18059</v>
      </c>
      <c r="B7623" t="s">
        <v>7162</v>
      </c>
      <c r="C7623" t="s">
        <v>21</v>
      </c>
      <c r="D7623" t="s">
        <v>22</v>
      </c>
      <c r="E7623">
        <v>219.47</v>
      </c>
      <c r="F7623" t="s">
        <v>23</v>
      </c>
      <c r="G7623" t="s">
        <v>24</v>
      </c>
      <c r="H7623">
        <v>9.06</v>
      </c>
      <c r="I7623">
        <v>0</v>
      </c>
      <c r="J7623" t="s">
        <v>31</v>
      </c>
      <c r="K7623">
        <v>528318</v>
      </c>
      <c r="L7623">
        <v>21</v>
      </c>
      <c r="M7623">
        <v>0</v>
      </c>
      <c r="N7623">
        <v>0</v>
      </c>
      <c r="O7623">
        <v>0</v>
      </c>
      <c r="P7623">
        <v>0</v>
      </c>
      <c r="Q7623">
        <v>0</v>
      </c>
      <c r="R7623" t="s">
        <v>18060</v>
      </c>
    </row>
    <row r="7624" spans="1:19">
      <c r="A7624" t="s">
        <v>18061</v>
      </c>
      <c r="B7624" t="s">
        <v>929</v>
      </c>
      <c r="C7624" t="s">
        <v>44</v>
      </c>
      <c r="D7624" t="s">
        <v>54</v>
      </c>
      <c r="E7624">
        <v>1428.29</v>
      </c>
      <c r="F7624" t="s">
        <v>39</v>
      </c>
      <c r="G7624" t="s">
        <v>24</v>
      </c>
      <c r="H7624">
        <v>11.41</v>
      </c>
      <c r="I7624">
        <v>0</v>
      </c>
      <c r="J7624" t="s">
        <v>25</v>
      </c>
      <c r="K7624">
        <v>458801</v>
      </c>
      <c r="L7624">
        <v>41</v>
      </c>
      <c r="M7624">
        <v>0</v>
      </c>
      <c r="N7624">
        <v>0</v>
      </c>
      <c r="O7624">
        <v>0</v>
      </c>
      <c r="P7624">
        <v>1</v>
      </c>
      <c r="Q7624">
        <v>0</v>
      </c>
      <c r="R7624" t="s">
        <v>18062</v>
      </c>
      <c r="S7624" t="s">
        <v>50</v>
      </c>
    </row>
    <row r="7625" spans="1:19">
      <c r="A7625" t="s">
        <v>18063</v>
      </c>
      <c r="B7625" t="s">
        <v>5304</v>
      </c>
      <c r="C7625" t="s">
        <v>44</v>
      </c>
      <c r="D7625" t="s">
        <v>22</v>
      </c>
      <c r="E7625">
        <v>519.41</v>
      </c>
      <c r="F7625" t="s">
        <v>23</v>
      </c>
      <c r="G7625" t="s">
        <v>24</v>
      </c>
      <c r="H7625">
        <v>5.68</v>
      </c>
      <c r="I7625">
        <v>0</v>
      </c>
      <c r="J7625" t="s">
        <v>25</v>
      </c>
      <c r="K7625">
        <v>444924</v>
      </c>
      <c r="L7625">
        <v>25</v>
      </c>
      <c r="M7625">
        <v>0</v>
      </c>
      <c r="N7625">
        <v>0</v>
      </c>
      <c r="O7625">
        <v>0</v>
      </c>
      <c r="P7625">
        <v>0</v>
      </c>
      <c r="Q7625">
        <v>0</v>
      </c>
      <c r="R7625" t="s">
        <v>18064</v>
      </c>
    </row>
    <row r="7626" spans="1:19">
      <c r="A7626" t="s">
        <v>18065</v>
      </c>
      <c r="B7626" t="s">
        <v>10623</v>
      </c>
      <c r="C7626" t="s">
        <v>60</v>
      </c>
      <c r="D7626" t="s">
        <v>22</v>
      </c>
      <c r="E7626">
        <v>165.49</v>
      </c>
      <c r="F7626" t="s">
        <v>23</v>
      </c>
      <c r="G7626" t="s">
        <v>24</v>
      </c>
      <c r="H7626">
        <v>5.85</v>
      </c>
      <c r="I7626">
        <v>0</v>
      </c>
      <c r="J7626" t="s">
        <v>31</v>
      </c>
      <c r="K7626">
        <v>547908</v>
      </c>
      <c r="L7626">
        <v>23</v>
      </c>
      <c r="M7626">
        <v>0</v>
      </c>
      <c r="N7626">
        <v>0</v>
      </c>
      <c r="O7626">
        <v>0</v>
      </c>
      <c r="P7626">
        <v>0</v>
      </c>
      <c r="Q7626">
        <v>0</v>
      </c>
      <c r="R7626" t="s">
        <v>18066</v>
      </c>
    </row>
    <row r="7627" spans="1:19">
      <c r="A7627" t="s">
        <v>18067</v>
      </c>
      <c r="B7627" t="s">
        <v>2126</v>
      </c>
      <c r="C7627" t="s">
        <v>60</v>
      </c>
      <c r="D7627" t="s">
        <v>22</v>
      </c>
      <c r="E7627">
        <v>157.75</v>
      </c>
      <c r="F7627" t="s">
        <v>23</v>
      </c>
      <c r="G7627" t="s">
        <v>24</v>
      </c>
      <c r="H7627">
        <v>7.52</v>
      </c>
      <c r="I7627">
        <v>0</v>
      </c>
      <c r="J7627" t="s">
        <v>25</v>
      </c>
      <c r="K7627">
        <v>511623</v>
      </c>
      <c r="L7627">
        <v>19</v>
      </c>
      <c r="M7627">
        <v>0</v>
      </c>
      <c r="N7627">
        <v>0</v>
      </c>
      <c r="O7627">
        <v>0</v>
      </c>
      <c r="P7627">
        <v>0</v>
      </c>
      <c r="Q7627">
        <v>0</v>
      </c>
      <c r="R7627" t="s">
        <v>18068</v>
      </c>
    </row>
    <row r="7628" spans="1:19">
      <c r="A7628" t="s">
        <v>18069</v>
      </c>
      <c r="B7628" t="s">
        <v>3364</v>
      </c>
      <c r="C7628" t="s">
        <v>29</v>
      </c>
      <c r="D7628" t="s">
        <v>54</v>
      </c>
      <c r="E7628">
        <v>450.63</v>
      </c>
      <c r="F7628" t="s">
        <v>23</v>
      </c>
      <c r="G7628" t="s">
        <v>24</v>
      </c>
      <c r="H7628">
        <v>14.37</v>
      </c>
      <c r="I7628">
        <v>0</v>
      </c>
      <c r="J7628" t="s">
        <v>144</v>
      </c>
      <c r="K7628">
        <v>459357</v>
      </c>
      <c r="L7628">
        <v>18</v>
      </c>
      <c r="M7628">
        <v>0</v>
      </c>
      <c r="N7628">
        <v>0</v>
      </c>
      <c r="O7628">
        <v>0</v>
      </c>
      <c r="P7628">
        <v>0</v>
      </c>
      <c r="Q7628">
        <v>0</v>
      </c>
      <c r="R7628" t="s">
        <v>18070</v>
      </c>
    </row>
    <row r="7629" spans="1:19">
      <c r="A7629" t="s">
        <v>18071</v>
      </c>
      <c r="B7629" t="s">
        <v>4449</v>
      </c>
      <c r="C7629" t="s">
        <v>44</v>
      </c>
      <c r="D7629" t="s">
        <v>70</v>
      </c>
      <c r="E7629">
        <v>1211.74</v>
      </c>
      <c r="F7629" t="s">
        <v>39</v>
      </c>
      <c r="G7629" t="s">
        <v>40</v>
      </c>
      <c r="H7629">
        <v>10.31</v>
      </c>
      <c r="I7629">
        <v>0</v>
      </c>
      <c r="J7629" t="s">
        <v>48</v>
      </c>
      <c r="K7629">
        <v>445633</v>
      </c>
      <c r="L7629">
        <v>41</v>
      </c>
      <c r="M7629">
        <v>0</v>
      </c>
      <c r="N7629">
        <v>0</v>
      </c>
      <c r="O7629">
        <v>0</v>
      </c>
      <c r="P7629">
        <v>1</v>
      </c>
      <c r="Q7629">
        <v>0</v>
      </c>
      <c r="R7629" t="s">
        <v>18072</v>
      </c>
    </row>
    <row r="7630" spans="1:19">
      <c r="A7630" t="s">
        <v>18073</v>
      </c>
      <c r="B7630" t="s">
        <v>9567</v>
      </c>
      <c r="C7630" t="s">
        <v>111</v>
      </c>
      <c r="D7630" t="s">
        <v>30</v>
      </c>
      <c r="E7630">
        <v>734.4</v>
      </c>
      <c r="F7630" t="s">
        <v>55</v>
      </c>
      <c r="G7630" t="s">
        <v>40</v>
      </c>
      <c r="H7630">
        <v>4.83</v>
      </c>
      <c r="I7630">
        <v>0</v>
      </c>
      <c r="J7630" t="s">
        <v>144</v>
      </c>
      <c r="K7630">
        <v>543339</v>
      </c>
      <c r="L7630">
        <v>49</v>
      </c>
      <c r="M7630">
        <v>0</v>
      </c>
      <c r="N7630">
        <v>0</v>
      </c>
      <c r="O7630">
        <v>1</v>
      </c>
      <c r="P7630">
        <v>0</v>
      </c>
      <c r="Q7630">
        <v>0</v>
      </c>
      <c r="R7630" t="s">
        <v>18074</v>
      </c>
    </row>
    <row r="7631" spans="1:19">
      <c r="A7631" t="s">
        <v>18075</v>
      </c>
      <c r="B7631" t="s">
        <v>14769</v>
      </c>
      <c r="C7631" t="s">
        <v>29</v>
      </c>
      <c r="D7631" t="s">
        <v>22</v>
      </c>
      <c r="E7631">
        <v>739.7</v>
      </c>
      <c r="F7631" t="s">
        <v>55</v>
      </c>
      <c r="G7631" t="s">
        <v>24</v>
      </c>
      <c r="H7631">
        <v>10.85</v>
      </c>
      <c r="I7631">
        <v>0</v>
      </c>
      <c r="J7631" t="s">
        <v>31</v>
      </c>
      <c r="K7631">
        <v>484620</v>
      </c>
      <c r="L7631">
        <v>14</v>
      </c>
      <c r="M7631">
        <v>0</v>
      </c>
      <c r="N7631">
        <v>0</v>
      </c>
      <c r="O7631">
        <v>0</v>
      </c>
      <c r="P7631">
        <v>0</v>
      </c>
      <c r="Q7631">
        <v>0</v>
      </c>
      <c r="R7631" t="s">
        <v>18076</v>
      </c>
      <c r="S7631" t="s">
        <v>57</v>
      </c>
    </row>
    <row r="7632" spans="1:19">
      <c r="A7632" t="s">
        <v>18077</v>
      </c>
      <c r="B7632" t="s">
        <v>13629</v>
      </c>
      <c r="C7632" t="s">
        <v>21</v>
      </c>
      <c r="D7632" t="s">
        <v>30</v>
      </c>
      <c r="E7632">
        <v>460.64</v>
      </c>
      <c r="F7632" t="s">
        <v>23</v>
      </c>
      <c r="G7632" t="s">
        <v>24</v>
      </c>
      <c r="H7632">
        <v>5.93</v>
      </c>
      <c r="I7632">
        <v>0</v>
      </c>
      <c r="J7632" t="s">
        <v>31</v>
      </c>
      <c r="K7632">
        <v>529880</v>
      </c>
      <c r="L7632">
        <v>24</v>
      </c>
      <c r="M7632">
        <v>0</v>
      </c>
      <c r="N7632">
        <v>0</v>
      </c>
      <c r="O7632">
        <v>0</v>
      </c>
      <c r="P7632">
        <v>0</v>
      </c>
      <c r="Q7632">
        <v>0</v>
      </c>
      <c r="R7632" t="s">
        <v>18078</v>
      </c>
    </row>
    <row r="7633" spans="1:19">
      <c r="A7633" t="s">
        <v>18079</v>
      </c>
      <c r="B7633" t="s">
        <v>3718</v>
      </c>
      <c r="C7633" t="s">
        <v>44</v>
      </c>
      <c r="D7633" t="s">
        <v>70</v>
      </c>
      <c r="E7633">
        <v>118.01</v>
      </c>
      <c r="F7633" t="s">
        <v>39</v>
      </c>
      <c r="G7633" t="s">
        <v>24</v>
      </c>
      <c r="H7633">
        <v>2.95</v>
      </c>
      <c r="I7633">
        <v>0</v>
      </c>
      <c r="J7633" t="s">
        <v>25</v>
      </c>
      <c r="K7633">
        <v>541195</v>
      </c>
      <c r="L7633">
        <v>18</v>
      </c>
      <c r="M7633">
        <v>0</v>
      </c>
      <c r="N7633">
        <v>0</v>
      </c>
      <c r="O7633">
        <v>0</v>
      </c>
      <c r="P7633">
        <v>0</v>
      </c>
      <c r="Q7633">
        <v>0</v>
      </c>
      <c r="R7633" t="s">
        <v>18080</v>
      </c>
      <c r="S7633" t="s">
        <v>50</v>
      </c>
    </row>
    <row r="7634" spans="1:19">
      <c r="A7634" t="s">
        <v>18081</v>
      </c>
      <c r="B7634" t="s">
        <v>10191</v>
      </c>
      <c r="C7634" t="s">
        <v>21</v>
      </c>
      <c r="D7634" t="s">
        <v>30</v>
      </c>
      <c r="E7634">
        <v>870.95</v>
      </c>
      <c r="F7634" t="s">
        <v>55</v>
      </c>
      <c r="G7634" t="s">
        <v>24</v>
      </c>
      <c r="H7634">
        <v>3.5</v>
      </c>
      <c r="I7634">
        <v>0</v>
      </c>
      <c r="J7634" t="s">
        <v>31</v>
      </c>
      <c r="K7634">
        <v>496936</v>
      </c>
      <c r="L7634">
        <v>25</v>
      </c>
      <c r="M7634">
        <v>0</v>
      </c>
      <c r="N7634">
        <v>0</v>
      </c>
      <c r="O7634">
        <v>0</v>
      </c>
      <c r="P7634">
        <v>0</v>
      </c>
      <c r="Q7634">
        <v>0</v>
      </c>
      <c r="R7634" t="s">
        <v>18082</v>
      </c>
      <c r="S7634" t="s">
        <v>57</v>
      </c>
    </row>
    <row r="7635" spans="1:19">
      <c r="A7635" t="s">
        <v>18083</v>
      </c>
      <c r="B7635" t="s">
        <v>2018</v>
      </c>
      <c r="C7635" t="s">
        <v>121</v>
      </c>
      <c r="D7635" t="s">
        <v>54</v>
      </c>
      <c r="E7635">
        <v>293.85000000000002</v>
      </c>
      <c r="F7635" t="s">
        <v>39</v>
      </c>
      <c r="G7635" t="s">
        <v>24</v>
      </c>
      <c r="H7635">
        <v>18.91</v>
      </c>
      <c r="I7635">
        <v>0</v>
      </c>
      <c r="J7635" t="s">
        <v>25</v>
      </c>
      <c r="K7635">
        <v>420996</v>
      </c>
      <c r="L7635">
        <v>23</v>
      </c>
      <c r="M7635">
        <v>0</v>
      </c>
      <c r="N7635">
        <v>0</v>
      </c>
      <c r="O7635">
        <v>0</v>
      </c>
      <c r="P7635">
        <v>0</v>
      </c>
      <c r="Q7635">
        <v>0</v>
      </c>
      <c r="R7635" t="s">
        <v>18084</v>
      </c>
      <c r="S7635" t="s">
        <v>50</v>
      </c>
    </row>
    <row r="7636" spans="1:19">
      <c r="A7636" t="s">
        <v>18085</v>
      </c>
      <c r="B7636" t="s">
        <v>6855</v>
      </c>
      <c r="C7636" t="s">
        <v>44</v>
      </c>
      <c r="D7636" t="s">
        <v>22</v>
      </c>
      <c r="E7636">
        <v>1520.51</v>
      </c>
      <c r="F7636" t="s">
        <v>55</v>
      </c>
      <c r="G7636" t="s">
        <v>40</v>
      </c>
      <c r="H7636">
        <v>1.59</v>
      </c>
      <c r="I7636">
        <v>0</v>
      </c>
      <c r="J7636" t="s">
        <v>25</v>
      </c>
      <c r="K7636">
        <v>425178</v>
      </c>
      <c r="L7636">
        <v>19</v>
      </c>
      <c r="M7636">
        <v>0</v>
      </c>
      <c r="N7636">
        <v>0</v>
      </c>
      <c r="O7636">
        <v>0</v>
      </c>
      <c r="P7636">
        <v>0</v>
      </c>
      <c r="Q7636">
        <v>0</v>
      </c>
      <c r="R7636" t="s">
        <v>18086</v>
      </c>
    </row>
    <row r="7637" spans="1:19">
      <c r="A7637" t="s">
        <v>18087</v>
      </c>
      <c r="B7637" t="s">
        <v>5740</v>
      </c>
      <c r="C7637" t="s">
        <v>21</v>
      </c>
      <c r="D7637" t="s">
        <v>30</v>
      </c>
      <c r="E7637">
        <v>429.15</v>
      </c>
      <c r="F7637" t="s">
        <v>55</v>
      </c>
      <c r="G7637" t="s">
        <v>40</v>
      </c>
      <c r="H7637">
        <v>5.95</v>
      </c>
      <c r="I7637">
        <v>0</v>
      </c>
      <c r="J7637" t="s">
        <v>48</v>
      </c>
      <c r="K7637">
        <v>408576</v>
      </c>
      <c r="L7637">
        <v>25</v>
      </c>
      <c r="M7637">
        <v>0</v>
      </c>
      <c r="N7637">
        <v>0</v>
      </c>
      <c r="O7637">
        <v>0</v>
      </c>
      <c r="P7637">
        <v>0</v>
      </c>
      <c r="Q7637">
        <v>0</v>
      </c>
      <c r="R7637" t="s">
        <v>18088</v>
      </c>
    </row>
    <row r="7638" spans="1:19">
      <c r="A7638" t="s">
        <v>18089</v>
      </c>
      <c r="B7638" t="s">
        <v>2801</v>
      </c>
      <c r="C7638" t="s">
        <v>121</v>
      </c>
      <c r="D7638" t="s">
        <v>30</v>
      </c>
      <c r="E7638">
        <v>183.83</v>
      </c>
      <c r="F7638" t="s">
        <v>23</v>
      </c>
      <c r="G7638" t="s">
        <v>24</v>
      </c>
      <c r="H7638">
        <v>5.46</v>
      </c>
      <c r="I7638">
        <v>0</v>
      </c>
      <c r="J7638" t="s">
        <v>25</v>
      </c>
      <c r="K7638">
        <v>530097</v>
      </c>
      <c r="L7638">
        <v>22</v>
      </c>
      <c r="M7638">
        <v>0</v>
      </c>
      <c r="N7638">
        <v>0</v>
      </c>
      <c r="O7638">
        <v>0</v>
      </c>
      <c r="P7638">
        <v>0</v>
      </c>
      <c r="Q7638">
        <v>0</v>
      </c>
      <c r="R7638" t="s">
        <v>18090</v>
      </c>
    </row>
    <row r="7639" spans="1:19">
      <c r="A7639" t="s">
        <v>18091</v>
      </c>
      <c r="B7639" t="s">
        <v>18092</v>
      </c>
      <c r="C7639" t="s">
        <v>21</v>
      </c>
      <c r="D7639" t="s">
        <v>30</v>
      </c>
      <c r="E7639">
        <v>495.17</v>
      </c>
      <c r="F7639" t="s">
        <v>23</v>
      </c>
      <c r="G7639" t="s">
        <v>24</v>
      </c>
      <c r="H7639">
        <v>7.8</v>
      </c>
      <c r="I7639">
        <v>0</v>
      </c>
      <c r="J7639" t="s">
        <v>25</v>
      </c>
      <c r="K7639">
        <v>413182</v>
      </c>
      <c r="L7639">
        <v>17</v>
      </c>
      <c r="M7639">
        <v>0</v>
      </c>
      <c r="N7639">
        <v>0</v>
      </c>
      <c r="O7639">
        <v>0</v>
      </c>
      <c r="P7639">
        <v>0</v>
      </c>
      <c r="Q7639">
        <v>0</v>
      </c>
      <c r="R7639" t="s">
        <v>18093</v>
      </c>
    </row>
    <row r="7640" spans="1:19">
      <c r="A7640" t="s">
        <v>18094</v>
      </c>
      <c r="B7640" t="s">
        <v>17965</v>
      </c>
      <c r="C7640" t="s">
        <v>21</v>
      </c>
      <c r="D7640" t="s">
        <v>54</v>
      </c>
      <c r="E7640">
        <v>470.96</v>
      </c>
      <c r="F7640" t="s">
        <v>23</v>
      </c>
      <c r="G7640" t="s">
        <v>24</v>
      </c>
      <c r="H7640">
        <v>9.7200000000000006</v>
      </c>
      <c r="I7640">
        <v>0</v>
      </c>
      <c r="J7640" t="s">
        <v>144</v>
      </c>
      <c r="K7640">
        <v>559528</v>
      </c>
      <c r="L7640">
        <v>14</v>
      </c>
      <c r="M7640">
        <v>0</v>
      </c>
      <c r="N7640">
        <v>0</v>
      </c>
      <c r="O7640">
        <v>0</v>
      </c>
      <c r="P7640">
        <v>0</v>
      </c>
      <c r="Q7640">
        <v>0</v>
      </c>
      <c r="R7640" t="s">
        <v>18095</v>
      </c>
    </row>
    <row r="7641" spans="1:19">
      <c r="A7641" t="s">
        <v>18096</v>
      </c>
      <c r="B7641" t="s">
        <v>189</v>
      </c>
      <c r="C7641" t="s">
        <v>44</v>
      </c>
      <c r="D7641" t="s">
        <v>70</v>
      </c>
      <c r="E7641">
        <v>579.75</v>
      </c>
      <c r="F7641" t="s">
        <v>23</v>
      </c>
      <c r="G7641" t="s">
        <v>24</v>
      </c>
      <c r="H7641">
        <v>11.09</v>
      </c>
      <c r="I7641">
        <v>0</v>
      </c>
      <c r="J7641" t="s">
        <v>31</v>
      </c>
      <c r="K7641">
        <v>536840</v>
      </c>
      <c r="L7641">
        <v>16</v>
      </c>
      <c r="M7641">
        <v>0</v>
      </c>
      <c r="N7641">
        <v>0</v>
      </c>
      <c r="O7641">
        <v>0</v>
      </c>
      <c r="P7641">
        <v>0</v>
      </c>
      <c r="Q7641">
        <v>0</v>
      </c>
      <c r="R7641" t="s">
        <v>18097</v>
      </c>
    </row>
    <row r="7642" spans="1:19">
      <c r="A7642" t="s">
        <v>18098</v>
      </c>
      <c r="B7642" t="s">
        <v>18099</v>
      </c>
      <c r="C7642" t="s">
        <v>121</v>
      </c>
      <c r="D7642" t="s">
        <v>22</v>
      </c>
      <c r="E7642">
        <v>861.87</v>
      </c>
      <c r="F7642" t="s">
        <v>23</v>
      </c>
      <c r="G7642" t="s">
        <v>24</v>
      </c>
      <c r="H7642">
        <v>6.34</v>
      </c>
      <c r="I7642">
        <v>0</v>
      </c>
      <c r="J7642" t="s">
        <v>25</v>
      </c>
      <c r="K7642">
        <v>452032</v>
      </c>
      <c r="L7642">
        <v>22</v>
      </c>
      <c r="M7642">
        <v>0</v>
      </c>
      <c r="N7642">
        <v>0</v>
      </c>
      <c r="O7642">
        <v>0</v>
      </c>
      <c r="P7642">
        <v>0</v>
      </c>
      <c r="Q7642">
        <v>0</v>
      </c>
      <c r="R7642" t="s">
        <v>18100</v>
      </c>
    </row>
    <row r="7643" spans="1:19">
      <c r="A7643" t="s">
        <v>18101</v>
      </c>
      <c r="B7643" t="s">
        <v>13934</v>
      </c>
      <c r="C7643" t="s">
        <v>44</v>
      </c>
      <c r="D7643" t="s">
        <v>30</v>
      </c>
      <c r="E7643">
        <v>304.95</v>
      </c>
      <c r="F7643" t="s">
        <v>23</v>
      </c>
      <c r="G7643" t="s">
        <v>24</v>
      </c>
      <c r="H7643">
        <v>1.85</v>
      </c>
      <c r="I7643">
        <v>0</v>
      </c>
      <c r="J7643" t="s">
        <v>31</v>
      </c>
      <c r="K7643">
        <v>446065</v>
      </c>
      <c r="L7643">
        <v>14</v>
      </c>
      <c r="M7643">
        <v>0</v>
      </c>
      <c r="N7643">
        <v>0</v>
      </c>
      <c r="O7643">
        <v>0</v>
      </c>
      <c r="P7643">
        <v>0</v>
      </c>
      <c r="Q7643">
        <v>0</v>
      </c>
      <c r="R7643" t="s">
        <v>18102</v>
      </c>
    </row>
    <row r="7644" spans="1:19">
      <c r="A7644" t="s">
        <v>18103</v>
      </c>
      <c r="B7644" t="s">
        <v>3394</v>
      </c>
      <c r="C7644" t="s">
        <v>35</v>
      </c>
      <c r="D7644" t="s">
        <v>54</v>
      </c>
      <c r="E7644">
        <v>265.73</v>
      </c>
      <c r="F7644" t="s">
        <v>55</v>
      </c>
      <c r="G7644" t="s">
        <v>24</v>
      </c>
      <c r="H7644">
        <v>16.809999999999999</v>
      </c>
      <c r="I7644">
        <v>0</v>
      </c>
      <c r="J7644" t="s">
        <v>31</v>
      </c>
      <c r="K7644">
        <v>425350</v>
      </c>
      <c r="L7644">
        <v>48</v>
      </c>
      <c r="M7644">
        <v>0</v>
      </c>
      <c r="N7644">
        <v>0</v>
      </c>
      <c r="O7644">
        <v>1</v>
      </c>
      <c r="P7644">
        <v>0</v>
      </c>
      <c r="Q7644">
        <v>0</v>
      </c>
      <c r="R7644" t="s">
        <v>18104</v>
      </c>
      <c r="S7644" t="s">
        <v>57</v>
      </c>
    </row>
    <row r="7645" spans="1:19">
      <c r="A7645" t="s">
        <v>18105</v>
      </c>
      <c r="B7645" t="s">
        <v>460</v>
      </c>
      <c r="C7645" t="s">
        <v>29</v>
      </c>
      <c r="D7645" t="s">
        <v>54</v>
      </c>
      <c r="E7645">
        <v>42.67</v>
      </c>
      <c r="F7645" t="s">
        <v>39</v>
      </c>
      <c r="G7645" t="s">
        <v>40</v>
      </c>
      <c r="H7645">
        <v>10.47</v>
      </c>
      <c r="I7645">
        <v>0</v>
      </c>
      <c r="J7645" t="s">
        <v>48</v>
      </c>
      <c r="K7645">
        <v>552978</v>
      </c>
      <c r="L7645">
        <v>11</v>
      </c>
      <c r="M7645">
        <v>0</v>
      </c>
      <c r="N7645">
        <v>0</v>
      </c>
      <c r="O7645">
        <v>0</v>
      </c>
      <c r="P7645">
        <v>0</v>
      </c>
      <c r="Q7645">
        <v>0</v>
      </c>
      <c r="R7645" t="s">
        <v>18106</v>
      </c>
    </row>
    <row r="7646" spans="1:19">
      <c r="A7646" t="s">
        <v>18107</v>
      </c>
      <c r="B7646" t="s">
        <v>6103</v>
      </c>
      <c r="C7646" t="s">
        <v>35</v>
      </c>
      <c r="D7646" t="s">
        <v>22</v>
      </c>
      <c r="E7646">
        <v>183.05</v>
      </c>
      <c r="F7646" t="s">
        <v>55</v>
      </c>
      <c r="G7646" t="s">
        <v>40</v>
      </c>
      <c r="H7646">
        <v>6.91</v>
      </c>
      <c r="I7646">
        <v>0</v>
      </c>
      <c r="J7646" t="s">
        <v>48</v>
      </c>
      <c r="K7646">
        <v>413261</v>
      </c>
      <c r="L7646">
        <v>13</v>
      </c>
      <c r="M7646">
        <v>0</v>
      </c>
      <c r="N7646">
        <v>0</v>
      </c>
      <c r="O7646">
        <v>0</v>
      </c>
      <c r="P7646">
        <v>0</v>
      </c>
      <c r="Q7646">
        <v>0</v>
      </c>
      <c r="R7646" t="s">
        <v>18108</v>
      </c>
    </row>
    <row r="7647" spans="1:19">
      <c r="A7647" t="s">
        <v>18109</v>
      </c>
      <c r="B7647" t="s">
        <v>7841</v>
      </c>
      <c r="C7647" t="s">
        <v>21</v>
      </c>
      <c r="D7647" t="s">
        <v>54</v>
      </c>
      <c r="E7647">
        <v>257.98</v>
      </c>
      <c r="F7647" t="s">
        <v>39</v>
      </c>
      <c r="G7647" t="s">
        <v>40</v>
      </c>
      <c r="H7647">
        <v>15.42</v>
      </c>
      <c r="I7647">
        <v>0</v>
      </c>
      <c r="J7647" t="s">
        <v>48</v>
      </c>
      <c r="K7647">
        <v>508123</v>
      </c>
      <c r="L7647">
        <v>12</v>
      </c>
      <c r="M7647">
        <v>0</v>
      </c>
      <c r="N7647">
        <v>0</v>
      </c>
      <c r="O7647">
        <v>0</v>
      </c>
      <c r="P7647">
        <v>0</v>
      </c>
      <c r="Q7647">
        <v>0</v>
      </c>
      <c r="R7647" t="s">
        <v>18110</v>
      </c>
    </row>
    <row r="7648" spans="1:19">
      <c r="A7648" t="s">
        <v>18111</v>
      </c>
      <c r="B7648" t="s">
        <v>4102</v>
      </c>
      <c r="C7648" t="s">
        <v>44</v>
      </c>
      <c r="D7648" t="s">
        <v>70</v>
      </c>
      <c r="E7648">
        <v>723.99</v>
      </c>
      <c r="F7648" t="s">
        <v>55</v>
      </c>
      <c r="G7648" t="s">
        <v>24</v>
      </c>
      <c r="H7648">
        <v>5.43</v>
      </c>
      <c r="I7648">
        <v>0</v>
      </c>
      <c r="J7648" t="s">
        <v>48</v>
      </c>
      <c r="K7648">
        <v>437539</v>
      </c>
      <c r="L7648">
        <v>25</v>
      </c>
      <c r="M7648">
        <v>0</v>
      </c>
      <c r="N7648">
        <v>0</v>
      </c>
      <c r="O7648">
        <v>0</v>
      </c>
      <c r="P7648">
        <v>0</v>
      </c>
      <c r="Q7648">
        <v>0</v>
      </c>
      <c r="R7648" t="s">
        <v>18112</v>
      </c>
      <c r="S7648" t="s">
        <v>57</v>
      </c>
    </row>
    <row r="7649" spans="1:19">
      <c r="A7649" t="s">
        <v>18113</v>
      </c>
      <c r="B7649" t="s">
        <v>3282</v>
      </c>
      <c r="C7649" t="s">
        <v>44</v>
      </c>
      <c r="D7649" t="s">
        <v>70</v>
      </c>
      <c r="E7649">
        <v>358.92</v>
      </c>
      <c r="F7649" t="s">
        <v>23</v>
      </c>
      <c r="G7649" t="s">
        <v>24</v>
      </c>
      <c r="H7649">
        <v>5.58</v>
      </c>
      <c r="I7649">
        <v>0</v>
      </c>
      <c r="J7649" t="s">
        <v>48</v>
      </c>
      <c r="K7649">
        <v>484954</v>
      </c>
      <c r="L7649">
        <v>18</v>
      </c>
      <c r="M7649">
        <v>0</v>
      </c>
      <c r="N7649">
        <v>0</v>
      </c>
      <c r="O7649">
        <v>0</v>
      </c>
      <c r="P7649">
        <v>0</v>
      </c>
      <c r="Q7649">
        <v>0</v>
      </c>
      <c r="R7649" t="s">
        <v>18114</v>
      </c>
    </row>
    <row r="7650" spans="1:19">
      <c r="A7650" t="s">
        <v>18115</v>
      </c>
      <c r="B7650" t="s">
        <v>7447</v>
      </c>
      <c r="C7650" t="s">
        <v>29</v>
      </c>
      <c r="D7650" t="s">
        <v>22</v>
      </c>
      <c r="E7650">
        <v>363.42</v>
      </c>
      <c r="F7650" t="s">
        <v>23</v>
      </c>
      <c r="G7650" t="s">
        <v>24</v>
      </c>
      <c r="H7650">
        <v>9.9</v>
      </c>
      <c r="I7650">
        <v>0</v>
      </c>
      <c r="J7650" t="s">
        <v>25</v>
      </c>
      <c r="K7650">
        <v>436175</v>
      </c>
      <c r="L7650">
        <v>14</v>
      </c>
      <c r="M7650">
        <v>0</v>
      </c>
      <c r="N7650">
        <v>0</v>
      </c>
      <c r="O7650">
        <v>0</v>
      </c>
      <c r="P7650">
        <v>0</v>
      </c>
      <c r="Q7650">
        <v>0</v>
      </c>
      <c r="R7650" t="s">
        <v>18116</v>
      </c>
    </row>
    <row r="7651" spans="1:19">
      <c r="A7651" t="s">
        <v>18117</v>
      </c>
      <c r="B7651" t="s">
        <v>8141</v>
      </c>
      <c r="C7651" t="s">
        <v>21</v>
      </c>
      <c r="D7651" t="s">
        <v>30</v>
      </c>
      <c r="E7651">
        <v>211.64</v>
      </c>
      <c r="F7651" t="s">
        <v>55</v>
      </c>
      <c r="G7651" t="s">
        <v>24</v>
      </c>
      <c r="H7651">
        <v>10.53</v>
      </c>
      <c r="I7651">
        <v>0</v>
      </c>
      <c r="J7651" t="s">
        <v>25</v>
      </c>
      <c r="K7651">
        <v>530112</v>
      </c>
      <c r="L7651">
        <v>18</v>
      </c>
      <c r="M7651">
        <v>0</v>
      </c>
      <c r="N7651">
        <v>0</v>
      </c>
      <c r="O7651">
        <v>0</v>
      </c>
      <c r="P7651">
        <v>0</v>
      </c>
      <c r="Q7651">
        <v>0</v>
      </c>
      <c r="R7651" t="s">
        <v>18118</v>
      </c>
      <c r="S7651" t="s">
        <v>57</v>
      </c>
    </row>
    <row r="7652" spans="1:19">
      <c r="A7652" t="s">
        <v>18119</v>
      </c>
      <c r="B7652" t="s">
        <v>13334</v>
      </c>
      <c r="C7652" t="s">
        <v>53</v>
      </c>
      <c r="D7652" t="s">
        <v>22</v>
      </c>
      <c r="E7652">
        <v>280.27999999999997</v>
      </c>
      <c r="F7652" t="s">
        <v>39</v>
      </c>
      <c r="G7652" t="s">
        <v>24</v>
      </c>
      <c r="H7652">
        <v>3.41</v>
      </c>
      <c r="I7652">
        <v>0</v>
      </c>
      <c r="J7652" t="s">
        <v>25</v>
      </c>
      <c r="K7652">
        <v>487885</v>
      </c>
      <c r="L7652">
        <v>55</v>
      </c>
      <c r="M7652">
        <v>1</v>
      </c>
      <c r="N7652">
        <v>0</v>
      </c>
      <c r="O7652">
        <v>0</v>
      </c>
      <c r="P7652">
        <v>0</v>
      </c>
      <c r="Q7652">
        <v>1</v>
      </c>
      <c r="R7652" t="s">
        <v>18120</v>
      </c>
      <c r="S7652" t="s">
        <v>50</v>
      </c>
    </row>
    <row r="7653" spans="1:19">
      <c r="A7653" t="s">
        <v>18121</v>
      </c>
      <c r="B7653" t="s">
        <v>9142</v>
      </c>
      <c r="C7653" t="s">
        <v>128</v>
      </c>
      <c r="D7653" t="s">
        <v>70</v>
      </c>
      <c r="E7653">
        <v>303.47000000000003</v>
      </c>
      <c r="F7653" t="s">
        <v>23</v>
      </c>
      <c r="G7653" t="s">
        <v>24</v>
      </c>
      <c r="H7653">
        <v>0.89</v>
      </c>
      <c r="I7653">
        <v>0</v>
      </c>
      <c r="J7653" t="s">
        <v>25</v>
      </c>
      <c r="K7653">
        <v>465608</v>
      </c>
      <c r="L7653">
        <v>16</v>
      </c>
      <c r="M7653">
        <v>0</v>
      </c>
      <c r="N7653">
        <v>0</v>
      </c>
      <c r="O7653">
        <v>0</v>
      </c>
      <c r="P7653">
        <v>0</v>
      </c>
      <c r="Q7653">
        <v>0</v>
      </c>
      <c r="R7653" t="s">
        <v>18122</v>
      </c>
    </row>
    <row r="7654" spans="1:19">
      <c r="A7654" t="s">
        <v>18123</v>
      </c>
      <c r="B7654" t="s">
        <v>6865</v>
      </c>
      <c r="C7654" t="s">
        <v>35</v>
      </c>
      <c r="D7654" t="s">
        <v>30</v>
      </c>
      <c r="E7654">
        <v>1045.23</v>
      </c>
      <c r="F7654" t="s">
        <v>23</v>
      </c>
      <c r="G7654" t="s">
        <v>24</v>
      </c>
      <c r="H7654">
        <v>1.57</v>
      </c>
      <c r="I7654">
        <v>0</v>
      </c>
      <c r="J7654" t="s">
        <v>48</v>
      </c>
      <c r="K7654">
        <v>518131</v>
      </c>
      <c r="L7654">
        <v>22</v>
      </c>
      <c r="M7654">
        <v>0</v>
      </c>
      <c r="N7654">
        <v>0</v>
      </c>
      <c r="O7654">
        <v>0</v>
      </c>
      <c r="P7654">
        <v>0</v>
      </c>
      <c r="Q7654">
        <v>0</v>
      </c>
      <c r="R7654" t="s">
        <v>18124</v>
      </c>
    </row>
    <row r="7655" spans="1:19">
      <c r="A7655" t="s">
        <v>18125</v>
      </c>
      <c r="B7655" t="s">
        <v>17293</v>
      </c>
      <c r="C7655" t="s">
        <v>35</v>
      </c>
      <c r="D7655" t="s">
        <v>30</v>
      </c>
      <c r="E7655">
        <v>132.76</v>
      </c>
      <c r="F7655" t="s">
        <v>23</v>
      </c>
      <c r="G7655" t="s">
        <v>24</v>
      </c>
      <c r="H7655">
        <v>9.06</v>
      </c>
      <c r="I7655">
        <v>0</v>
      </c>
      <c r="J7655" t="s">
        <v>31</v>
      </c>
      <c r="K7655">
        <v>420490</v>
      </c>
      <c r="L7655">
        <v>16</v>
      </c>
      <c r="M7655">
        <v>0</v>
      </c>
      <c r="N7655">
        <v>0</v>
      </c>
      <c r="O7655">
        <v>0</v>
      </c>
      <c r="P7655">
        <v>0</v>
      </c>
      <c r="Q7655">
        <v>0</v>
      </c>
      <c r="R7655" t="s">
        <v>18126</v>
      </c>
    </row>
    <row r="7656" spans="1:19">
      <c r="A7656" t="s">
        <v>18127</v>
      </c>
      <c r="B7656" t="s">
        <v>3274</v>
      </c>
      <c r="C7656" t="s">
        <v>128</v>
      </c>
      <c r="D7656" t="s">
        <v>22</v>
      </c>
      <c r="E7656">
        <v>238.88</v>
      </c>
      <c r="F7656" t="s">
        <v>55</v>
      </c>
      <c r="G7656" t="s">
        <v>40</v>
      </c>
      <c r="H7656">
        <v>1.27</v>
      </c>
      <c r="I7656">
        <v>0</v>
      </c>
      <c r="J7656" t="s">
        <v>25</v>
      </c>
      <c r="K7656">
        <v>400343</v>
      </c>
      <c r="L7656">
        <v>20</v>
      </c>
      <c r="M7656">
        <v>0</v>
      </c>
      <c r="N7656">
        <v>0</v>
      </c>
      <c r="O7656">
        <v>0</v>
      </c>
      <c r="P7656">
        <v>0</v>
      </c>
      <c r="Q7656">
        <v>0</v>
      </c>
      <c r="R7656" t="s">
        <v>18128</v>
      </c>
    </row>
    <row r="7657" spans="1:19">
      <c r="A7657" t="s">
        <v>18129</v>
      </c>
      <c r="B7657" t="s">
        <v>12742</v>
      </c>
      <c r="C7657" t="s">
        <v>21</v>
      </c>
      <c r="D7657" t="s">
        <v>70</v>
      </c>
      <c r="E7657">
        <v>243.93</v>
      </c>
      <c r="F7657" t="s">
        <v>55</v>
      </c>
      <c r="G7657" t="s">
        <v>40</v>
      </c>
      <c r="H7657">
        <v>2.74</v>
      </c>
      <c r="I7657">
        <v>0</v>
      </c>
      <c r="J7657" t="s">
        <v>31</v>
      </c>
      <c r="K7657">
        <v>418715</v>
      </c>
      <c r="L7657">
        <v>21</v>
      </c>
      <c r="M7657">
        <v>0</v>
      </c>
      <c r="N7657">
        <v>0</v>
      </c>
      <c r="O7657">
        <v>0</v>
      </c>
      <c r="P7657">
        <v>0</v>
      </c>
      <c r="Q7657">
        <v>0</v>
      </c>
      <c r="R7657" t="s">
        <v>18130</v>
      </c>
    </row>
    <row r="7658" spans="1:19">
      <c r="A7658" t="s">
        <v>18131</v>
      </c>
      <c r="B7658" t="s">
        <v>6528</v>
      </c>
      <c r="C7658" t="s">
        <v>21</v>
      </c>
      <c r="D7658" t="s">
        <v>30</v>
      </c>
      <c r="E7658">
        <v>615.21</v>
      </c>
      <c r="F7658" t="s">
        <v>23</v>
      </c>
      <c r="G7658" t="s">
        <v>24</v>
      </c>
      <c r="H7658">
        <v>9.31</v>
      </c>
      <c r="I7658">
        <v>0</v>
      </c>
      <c r="J7658" t="s">
        <v>25</v>
      </c>
      <c r="K7658">
        <v>533735</v>
      </c>
      <c r="L7658">
        <v>10</v>
      </c>
      <c r="M7658">
        <v>0</v>
      </c>
      <c r="N7658">
        <v>0</v>
      </c>
      <c r="O7658">
        <v>0</v>
      </c>
      <c r="P7658">
        <v>0</v>
      </c>
      <c r="Q7658">
        <v>0</v>
      </c>
      <c r="R7658" t="s">
        <v>18132</v>
      </c>
    </row>
    <row r="7659" spans="1:19">
      <c r="A7659" t="s">
        <v>18133</v>
      </c>
      <c r="B7659" t="s">
        <v>10224</v>
      </c>
      <c r="C7659" t="s">
        <v>60</v>
      </c>
      <c r="D7659" t="s">
        <v>30</v>
      </c>
      <c r="E7659">
        <v>451.97</v>
      </c>
      <c r="F7659" t="s">
        <v>55</v>
      </c>
      <c r="G7659" t="s">
        <v>40</v>
      </c>
      <c r="H7659">
        <v>6.45</v>
      </c>
      <c r="I7659">
        <v>0</v>
      </c>
      <c r="J7659" t="s">
        <v>31</v>
      </c>
      <c r="K7659">
        <v>558174</v>
      </c>
      <c r="L7659">
        <v>21</v>
      </c>
      <c r="M7659">
        <v>0</v>
      </c>
      <c r="N7659">
        <v>0</v>
      </c>
      <c r="O7659">
        <v>0</v>
      </c>
      <c r="P7659">
        <v>0</v>
      </c>
      <c r="Q7659">
        <v>0</v>
      </c>
      <c r="R7659" t="s">
        <v>18134</v>
      </c>
    </row>
    <row r="7660" spans="1:19">
      <c r="A7660" t="s">
        <v>18135</v>
      </c>
      <c r="B7660" t="s">
        <v>7224</v>
      </c>
      <c r="C7660" t="s">
        <v>128</v>
      </c>
      <c r="D7660" t="s">
        <v>70</v>
      </c>
      <c r="E7660">
        <v>199.7</v>
      </c>
      <c r="F7660" t="s">
        <v>23</v>
      </c>
      <c r="G7660" t="s">
        <v>24</v>
      </c>
      <c r="H7660">
        <v>5.96</v>
      </c>
      <c r="I7660">
        <v>0</v>
      </c>
      <c r="J7660" t="s">
        <v>31</v>
      </c>
      <c r="K7660">
        <v>401942</v>
      </c>
      <c r="L7660">
        <v>52</v>
      </c>
      <c r="M7660">
        <v>0</v>
      </c>
      <c r="N7660">
        <v>0</v>
      </c>
      <c r="O7660">
        <v>1</v>
      </c>
      <c r="P7660">
        <v>0</v>
      </c>
      <c r="Q7660">
        <v>0</v>
      </c>
      <c r="R7660" t="s">
        <v>18136</v>
      </c>
    </row>
    <row r="7661" spans="1:19">
      <c r="A7661" t="s">
        <v>18137</v>
      </c>
      <c r="B7661" t="s">
        <v>1648</v>
      </c>
      <c r="C7661" t="s">
        <v>29</v>
      </c>
      <c r="D7661" t="s">
        <v>22</v>
      </c>
      <c r="E7661">
        <v>918.88</v>
      </c>
      <c r="F7661" t="s">
        <v>23</v>
      </c>
      <c r="G7661" t="s">
        <v>24</v>
      </c>
      <c r="H7661">
        <v>2.96</v>
      </c>
      <c r="I7661">
        <v>0</v>
      </c>
      <c r="J7661" t="s">
        <v>25</v>
      </c>
      <c r="K7661">
        <v>479279</v>
      </c>
      <c r="L7661">
        <v>14</v>
      </c>
      <c r="M7661">
        <v>0</v>
      </c>
      <c r="N7661">
        <v>0</v>
      </c>
      <c r="O7661">
        <v>0</v>
      </c>
      <c r="P7661">
        <v>0</v>
      </c>
      <c r="Q7661">
        <v>0</v>
      </c>
      <c r="R7661" t="s">
        <v>18138</v>
      </c>
    </row>
    <row r="7662" spans="1:19">
      <c r="A7662" t="s">
        <v>18139</v>
      </c>
      <c r="B7662" t="s">
        <v>7770</v>
      </c>
      <c r="C7662" t="s">
        <v>53</v>
      </c>
      <c r="D7662" t="s">
        <v>70</v>
      </c>
      <c r="E7662">
        <v>1213.74</v>
      </c>
      <c r="F7662" t="s">
        <v>23</v>
      </c>
      <c r="G7662" t="s">
        <v>24</v>
      </c>
      <c r="H7662">
        <v>7.41</v>
      </c>
      <c r="I7662">
        <v>0</v>
      </c>
      <c r="J7662" t="s">
        <v>48</v>
      </c>
      <c r="K7662">
        <v>542081</v>
      </c>
      <c r="L7662">
        <v>16</v>
      </c>
      <c r="M7662">
        <v>0</v>
      </c>
      <c r="N7662">
        <v>0</v>
      </c>
      <c r="O7662">
        <v>0</v>
      </c>
      <c r="P7662">
        <v>0</v>
      </c>
      <c r="Q7662">
        <v>0</v>
      </c>
      <c r="R7662" t="s">
        <v>18140</v>
      </c>
    </row>
    <row r="7663" spans="1:19">
      <c r="A7663" t="s">
        <v>18141</v>
      </c>
      <c r="B7663" t="s">
        <v>2701</v>
      </c>
      <c r="C7663" t="s">
        <v>121</v>
      </c>
      <c r="D7663" t="s">
        <v>70</v>
      </c>
      <c r="E7663">
        <v>626.07000000000005</v>
      </c>
      <c r="F7663" t="s">
        <v>23</v>
      </c>
      <c r="G7663" t="s">
        <v>24</v>
      </c>
      <c r="H7663">
        <v>11.53</v>
      </c>
      <c r="I7663">
        <v>0</v>
      </c>
      <c r="J7663" t="s">
        <v>31</v>
      </c>
      <c r="K7663">
        <v>520482</v>
      </c>
      <c r="L7663">
        <v>24</v>
      </c>
      <c r="M7663">
        <v>0</v>
      </c>
      <c r="N7663">
        <v>0</v>
      </c>
      <c r="O7663">
        <v>0</v>
      </c>
      <c r="P7663">
        <v>0</v>
      </c>
      <c r="Q7663">
        <v>0</v>
      </c>
      <c r="R7663" t="s">
        <v>18142</v>
      </c>
    </row>
    <row r="7664" spans="1:19">
      <c r="A7664" t="s">
        <v>18143</v>
      </c>
      <c r="B7664" t="s">
        <v>4971</v>
      </c>
      <c r="C7664" t="s">
        <v>60</v>
      </c>
      <c r="D7664" t="s">
        <v>22</v>
      </c>
      <c r="E7664">
        <v>59.7</v>
      </c>
      <c r="F7664" t="s">
        <v>39</v>
      </c>
      <c r="G7664" t="s">
        <v>40</v>
      </c>
      <c r="H7664">
        <v>10.7</v>
      </c>
      <c r="I7664">
        <v>0</v>
      </c>
      <c r="J7664" t="s">
        <v>48</v>
      </c>
      <c r="K7664">
        <v>559577</v>
      </c>
      <c r="L7664">
        <v>15</v>
      </c>
      <c r="M7664">
        <v>0</v>
      </c>
      <c r="N7664">
        <v>0</v>
      </c>
      <c r="O7664">
        <v>0</v>
      </c>
      <c r="P7664">
        <v>0</v>
      </c>
      <c r="Q7664">
        <v>0</v>
      </c>
      <c r="R7664" t="s">
        <v>18144</v>
      </c>
    </row>
    <row r="7665" spans="1:19">
      <c r="A7665" t="s">
        <v>18145</v>
      </c>
      <c r="B7665" t="s">
        <v>2320</v>
      </c>
      <c r="C7665" t="s">
        <v>29</v>
      </c>
      <c r="D7665" t="s">
        <v>70</v>
      </c>
      <c r="E7665">
        <v>119.51</v>
      </c>
      <c r="F7665" t="s">
        <v>23</v>
      </c>
      <c r="G7665" t="s">
        <v>24</v>
      </c>
      <c r="H7665">
        <v>11.87</v>
      </c>
      <c r="I7665">
        <v>0</v>
      </c>
      <c r="J7665" t="s">
        <v>25</v>
      </c>
      <c r="K7665">
        <v>430459</v>
      </c>
      <c r="L7665">
        <v>20</v>
      </c>
      <c r="M7665">
        <v>0</v>
      </c>
      <c r="N7665">
        <v>0</v>
      </c>
      <c r="O7665">
        <v>0</v>
      </c>
      <c r="P7665">
        <v>0</v>
      </c>
      <c r="Q7665">
        <v>0</v>
      </c>
      <c r="R7665" t="s">
        <v>18146</v>
      </c>
    </row>
    <row r="7666" spans="1:19">
      <c r="A7666" t="s">
        <v>18147</v>
      </c>
      <c r="B7666" t="s">
        <v>8468</v>
      </c>
      <c r="C7666" t="s">
        <v>29</v>
      </c>
      <c r="D7666" t="s">
        <v>30</v>
      </c>
      <c r="E7666">
        <v>197.89</v>
      </c>
      <c r="F7666" t="s">
        <v>23</v>
      </c>
      <c r="G7666" t="s">
        <v>24</v>
      </c>
      <c r="H7666">
        <v>8.44</v>
      </c>
      <c r="I7666">
        <v>0</v>
      </c>
      <c r="J7666" t="s">
        <v>31</v>
      </c>
      <c r="K7666">
        <v>437688</v>
      </c>
      <c r="L7666">
        <v>11</v>
      </c>
      <c r="M7666">
        <v>0</v>
      </c>
      <c r="N7666">
        <v>0</v>
      </c>
      <c r="O7666">
        <v>0</v>
      </c>
      <c r="P7666">
        <v>0</v>
      </c>
      <c r="Q7666">
        <v>0</v>
      </c>
      <c r="R7666" t="s">
        <v>18148</v>
      </c>
    </row>
    <row r="7667" spans="1:19">
      <c r="A7667" t="s">
        <v>18149</v>
      </c>
      <c r="B7667" t="s">
        <v>5671</v>
      </c>
      <c r="C7667" t="s">
        <v>95</v>
      </c>
      <c r="D7667" t="s">
        <v>54</v>
      </c>
      <c r="E7667">
        <v>435.52</v>
      </c>
      <c r="F7667" t="s">
        <v>55</v>
      </c>
      <c r="G7667" t="s">
        <v>24</v>
      </c>
      <c r="H7667">
        <v>16.100000000000001</v>
      </c>
      <c r="I7667">
        <v>0</v>
      </c>
      <c r="J7667" t="s">
        <v>31</v>
      </c>
      <c r="K7667">
        <v>404050</v>
      </c>
      <c r="L7667">
        <v>12</v>
      </c>
      <c r="M7667">
        <v>0</v>
      </c>
      <c r="N7667">
        <v>0</v>
      </c>
      <c r="O7667">
        <v>0</v>
      </c>
      <c r="P7667">
        <v>0</v>
      </c>
      <c r="Q7667">
        <v>0</v>
      </c>
      <c r="R7667" t="s">
        <v>18150</v>
      </c>
      <c r="S7667" t="s">
        <v>57</v>
      </c>
    </row>
    <row r="7668" spans="1:19">
      <c r="A7668" t="s">
        <v>18151</v>
      </c>
      <c r="B7668" t="s">
        <v>10754</v>
      </c>
      <c r="C7668" t="s">
        <v>53</v>
      </c>
      <c r="D7668" t="s">
        <v>54</v>
      </c>
      <c r="E7668">
        <v>317.35000000000002</v>
      </c>
      <c r="F7668" t="s">
        <v>23</v>
      </c>
      <c r="G7668" t="s">
        <v>24</v>
      </c>
      <c r="H7668">
        <v>13.98</v>
      </c>
      <c r="I7668">
        <v>0</v>
      </c>
      <c r="J7668" t="s">
        <v>25</v>
      </c>
      <c r="K7668">
        <v>422767</v>
      </c>
      <c r="L7668">
        <v>12</v>
      </c>
      <c r="M7668">
        <v>0</v>
      </c>
      <c r="N7668">
        <v>0</v>
      </c>
      <c r="O7668">
        <v>0</v>
      </c>
      <c r="P7668">
        <v>0</v>
      </c>
      <c r="Q7668">
        <v>0</v>
      </c>
      <c r="R7668" t="s">
        <v>18152</v>
      </c>
    </row>
    <row r="7669" spans="1:19">
      <c r="A7669" t="s">
        <v>18153</v>
      </c>
      <c r="B7669" t="s">
        <v>7621</v>
      </c>
      <c r="C7669" t="s">
        <v>128</v>
      </c>
      <c r="D7669" t="s">
        <v>22</v>
      </c>
      <c r="E7669">
        <v>49.26</v>
      </c>
      <c r="F7669" t="s">
        <v>23</v>
      </c>
      <c r="G7669" t="s">
        <v>24</v>
      </c>
      <c r="H7669">
        <v>1.1000000000000001</v>
      </c>
      <c r="I7669">
        <v>0</v>
      </c>
      <c r="J7669" t="s">
        <v>48</v>
      </c>
      <c r="K7669">
        <v>559551</v>
      </c>
      <c r="L7669">
        <v>12</v>
      </c>
      <c r="M7669">
        <v>0</v>
      </c>
      <c r="N7669">
        <v>0</v>
      </c>
      <c r="O7669">
        <v>0</v>
      </c>
      <c r="P7669">
        <v>0</v>
      </c>
      <c r="Q7669">
        <v>0</v>
      </c>
      <c r="R7669" t="s">
        <v>18154</v>
      </c>
    </row>
    <row r="7670" spans="1:19">
      <c r="A7670" t="s">
        <v>18155</v>
      </c>
      <c r="B7670" t="s">
        <v>7775</v>
      </c>
      <c r="C7670" t="s">
        <v>44</v>
      </c>
      <c r="D7670" t="s">
        <v>54</v>
      </c>
      <c r="E7670">
        <v>213.27</v>
      </c>
      <c r="F7670" t="s">
        <v>23</v>
      </c>
      <c r="G7670" t="s">
        <v>24</v>
      </c>
      <c r="H7670">
        <v>9.61</v>
      </c>
      <c r="I7670">
        <v>0</v>
      </c>
      <c r="J7670" t="s">
        <v>48</v>
      </c>
      <c r="K7670">
        <v>489177</v>
      </c>
      <c r="L7670">
        <v>16</v>
      </c>
      <c r="M7670">
        <v>0</v>
      </c>
      <c r="N7670">
        <v>0</v>
      </c>
      <c r="O7670">
        <v>0</v>
      </c>
      <c r="P7670">
        <v>0</v>
      </c>
      <c r="Q7670">
        <v>0</v>
      </c>
      <c r="R7670" t="s">
        <v>18156</v>
      </c>
    </row>
    <row r="7671" spans="1:19">
      <c r="A7671" t="s">
        <v>18157</v>
      </c>
      <c r="B7671" t="s">
        <v>885</v>
      </c>
      <c r="C7671" t="s">
        <v>35</v>
      </c>
      <c r="D7671" t="s">
        <v>70</v>
      </c>
      <c r="E7671">
        <v>358.45</v>
      </c>
      <c r="F7671" t="s">
        <v>23</v>
      </c>
      <c r="G7671" t="s">
        <v>24</v>
      </c>
      <c r="H7671">
        <v>4.7699999999999996</v>
      </c>
      <c r="I7671">
        <v>0</v>
      </c>
      <c r="J7671" t="s">
        <v>48</v>
      </c>
      <c r="K7671">
        <v>444198</v>
      </c>
      <c r="L7671">
        <v>24</v>
      </c>
      <c r="M7671">
        <v>0</v>
      </c>
      <c r="N7671">
        <v>0</v>
      </c>
      <c r="O7671">
        <v>0</v>
      </c>
      <c r="P7671">
        <v>0</v>
      </c>
      <c r="Q7671">
        <v>0</v>
      </c>
      <c r="R7671" t="s">
        <v>18158</v>
      </c>
    </row>
    <row r="7672" spans="1:19">
      <c r="A7672" t="s">
        <v>18159</v>
      </c>
      <c r="B7672" t="s">
        <v>1144</v>
      </c>
      <c r="C7672" t="s">
        <v>121</v>
      </c>
      <c r="D7672" t="s">
        <v>54</v>
      </c>
      <c r="E7672">
        <v>1719.46</v>
      </c>
      <c r="F7672" t="s">
        <v>23</v>
      </c>
      <c r="G7672" t="s">
        <v>24</v>
      </c>
      <c r="H7672">
        <v>15.07</v>
      </c>
      <c r="I7672">
        <v>0</v>
      </c>
      <c r="J7672" t="s">
        <v>31</v>
      </c>
      <c r="K7672">
        <v>542413</v>
      </c>
      <c r="L7672">
        <v>21</v>
      </c>
      <c r="M7672">
        <v>0</v>
      </c>
      <c r="N7672">
        <v>0</v>
      </c>
      <c r="O7672">
        <v>0</v>
      </c>
      <c r="P7672">
        <v>0</v>
      </c>
      <c r="Q7672">
        <v>0</v>
      </c>
      <c r="R7672" t="s">
        <v>18160</v>
      </c>
    </row>
    <row r="7673" spans="1:19">
      <c r="A7673" t="s">
        <v>18161</v>
      </c>
      <c r="B7673" t="s">
        <v>3262</v>
      </c>
      <c r="C7673" t="s">
        <v>44</v>
      </c>
      <c r="D7673" t="s">
        <v>22</v>
      </c>
      <c r="E7673">
        <v>240.15</v>
      </c>
      <c r="F7673" t="s">
        <v>23</v>
      </c>
      <c r="G7673" t="s">
        <v>24</v>
      </c>
      <c r="H7673">
        <v>1.55</v>
      </c>
      <c r="I7673">
        <v>0</v>
      </c>
      <c r="J7673" t="s">
        <v>144</v>
      </c>
      <c r="K7673">
        <v>425195</v>
      </c>
      <c r="L7673">
        <v>14</v>
      </c>
      <c r="M7673">
        <v>0</v>
      </c>
      <c r="N7673">
        <v>0</v>
      </c>
      <c r="O7673">
        <v>0</v>
      </c>
      <c r="P7673">
        <v>0</v>
      </c>
      <c r="Q7673">
        <v>0</v>
      </c>
      <c r="R7673" t="s">
        <v>18162</v>
      </c>
    </row>
    <row r="7674" spans="1:19">
      <c r="A7674" t="s">
        <v>18163</v>
      </c>
      <c r="B7674" t="s">
        <v>6786</v>
      </c>
      <c r="C7674" t="s">
        <v>21</v>
      </c>
      <c r="D7674" t="s">
        <v>22</v>
      </c>
      <c r="E7674">
        <v>570.79999999999995</v>
      </c>
      <c r="F7674" t="s">
        <v>55</v>
      </c>
      <c r="G7674" t="s">
        <v>24</v>
      </c>
      <c r="H7674">
        <v>6.95</v>
      </c>
      <c r="I7674">
        <v>0</v>
      </c>
      <c r="J7674" t="s">
        <v>31</v>
      </c>
      <c r="K7674">
        <v>402398</v>
      </c>
      <c r="L7674">
        <v>25</v>
      </c>
      <c r="M7674">
        <v>0</v>
      </c>
      <c r="N7674">
        <v>0</v>
      </c>
      <c r="O7674">
        <v>0</v>
      </c>
      <c r="P7674">
        <v>0</v>
      </c>
      <c r="Q7674">
        <v>0</v>
      </c>
      <c r="R7674" t="s">
        <v>18164</v>
      </c>
      <c r="S7674" t="s">
        <v>57</v>
      </c>
    </row>
    <row r="7675" spans="1:19">
      <c r="A7675" t="s">
        <v>18165</v>
      </c>
      <c r="B7675" t="s">
        <v>10923</v>
      </c>
      <c r="C7675" t="s">
        <v>29</v>
      </c>
      <c r="D7675" t="s">
        <v>70</v>
      </c>
      <c r="E7675">
        <v>205.37</v>
      </c>
      <c r="F7675" t="s">
        <v>39</v>
      </c>
      <c r="G7675" t="s">
        <v>40</v>
      </c>
      <c r="H7675">
        <v>11.69</v>
      </c>
      <c r="I7675">
        <v>0</v>
      </c>
      <c r="J7675" t="s">
        <v>48</v>
      </c>
      <c r="K7675">
        <v>502326</v>
      </c>
      <c r="L7675">
        <v>17</v>
      </c>
      <c r="M7675">
        <v>0</v>
      </c>
      <c r="N7675">
        <v>0</v>
      </c>
      <c r="O7675">
        <v>0</v>
      </c>
      <c r="P7675">
        <v>0</v>
      </c>
      <c r="Q7675">
        <v>0</v>
      </c>
      <c r="R7675" t="s">
        <v>18166</v>
      </c>
    </row>
    <row r="7676" spans="1:19">
      <c r="A7676" t="s">
        <v>18167</v>
      </c>
      <c r="B7676" t="s">
        <v>18168</v>
      </c>
      <c r="C7676" t="s">
        <v>35</v>
      </c>
      <c r="D7676" t="s">
        <v>22</v>
      </c>
      <c r="E7676">
        <v>719.38</v>
      </c>
      <c r="F7676" t="s">
        <v>23</v>
      </c>
      <c r="G7676" t="s">
        <v>24</v>
      </c>
      <c r="H7676">
        <v>7.76</v>
      </c>
      <c r="I7676">
        <v>0</v>
      </c>
      <c r="J7676" t="s">
        <v>31</v>
      </c>
      <c r="K7676">
        <v>411314</v>
      </c>
      <c r="L7676">
        <v>14</v>
      </c>
      <c r="M7676">
        <v>0</v>
      </c>
      <c r="N7676">
        <v>0</v>
      </c>
      <c r="O7676">
        <v>0</v>
      </c>
      <c r="P7676">
        <v>0</v>
      </c>
      <c r="Q7676">
        <v>0</v>
      </c>
      <c r="R7676" t="s">
        <v>18169</v>
      </c>
    </row>
    <row r="7677" spans="1:19">
      <c r="A7677" t="s">
        <v>18170</v>
      </c>
      <c r="B7677" t="s">
        <v>15428</v>
      </c>
      <c r="C7677" t="s">
        <v>44</v>
      </c>
      <c r="D7677" t="s">
        <v>70</v>
      </c>
      <c r="E7677">
        <v>632.70000000000005</v>
      </c>
      <c r="F7677" t="s">
        <v>23</v>
      </c>
      <c r="G7677" t="s">
        <v>24</v>
      </c>
      <c r="H7677">
        <v>0.56999999999999995</v>
      </c>
      <c r="I7677">
        <v>0</v>
      </c>
      <c r="J7677" t="s">
        <v>144</v>
      </c>
      <c r="K7677">
        <v>525217</v>
      </c>
      <c r="L7677">
        <v>18</v>
      </c>
      <c r="M7677">
        <v>0</v>
      </c>
      <c r="N7677">
        <v>0</v>
      </c>
      <c r="O7677">
        <v>0</v>
      </c>
      <c r="P7677">
        <v>0</v>
      </c>
      <c r="Q7677">
        <v>0</v>
      </c>
      <c r="R7677" t="s">
        <v>18171</v>
      </c>
    </row>
    <row r="7678" spans="1:19">
      <c r="A7678" t="s">
        <v>18172</v>
      </c>
      <c r="B7678" t="s">
        <v>4343</v>
      </c>
      <c r="C7678" t="s">
        <v>35</v>
      </c>
      <c r="D7678" t="s">
        <v>22</v>
      </c>
      <c r="E7678">
        <v>1981.97</v>
      </c>
      <c r="F7678" t="s">
        <v>23</v>
      </c>
      <c r="G7678" t="s">
        <v>24</v>
      </c>
      <c r="H7678">
        <v>5.95</v>
      </c>
      <c r="I7678">
        <v>0</v>
      </c>
      <c r="J7678" t="s">
        <v>31</v>
      </c>
      <c r="K7678">
        <v>533990</v>
      </c>
      <c r="L7678">
        <v>18</v>
      </c>
      <c r="M7678">
        <v>0</v>
      </c>
      <c r="N7678">
        <v>0</v>
      </c>
      <c r="O7678">
        <v>0</v>
      </c>
      <c r="P7678">
        <v>0</v>
      </c>
      <c r="Q7678">
        <v>0</v>
      </c>
      <c r="R7678" t="s">
        <v>18173</v>
      </c>
    </row>
    <row r="7679" spans="1:19">
      <c r="A7679" t="s">
        <v>18174</v>
      </c>
      <c r="B7679" t="s">
        <v>3485</v>
      </c>
      <c r="C7679" t="s">
        <v>53</v>
      </c>
      <c r="D7679" t="s">
        <v>54</v>
      </c>
      <c r="E7679">
        <v>807.74</v>
      </c>
      <c r="F7679" t="s">
        <v>55</v>
      </c>
      <c r="G7679" t="s">
        <v>40</v>
      </c>
      <c r="H7679">
        <v>12.69</v>
      </c>
      <c r="I7679">
        <v>0</v>
      </c>
      <c r="J7679" t="s">
        <v>31</v>
      </c>
      <c r="K7679">
        <v>533284</v>
      </c>
      <c r="L7679">
        <v>50</v>
      </c>
      <c r="M7679">
        <v>0</v>
      </c>
      <c r="N7679">
        <v>1</v>
      </c>
      <c r="O7679">
        <v>0</v>
      </c>
      <c r="P7679">
        <v>0</v>
      </c>
      <c r="Q7679">
        <v>0</v>
      </c>
      <c r="R7679" t="s">
        <v>18175</v>
      </c>
    </row>
    <row r="7680" spans="1:19">
      <c r="A7680" t="s">
        <v>18176</v>
      </c>
      <c r="B7680" t="s">
        <v>5926</v>
      </c>
      <c r="C7680" t="s">
        <v>44</v>
      </c>
      <c r="D7680" t="s">
        <v>70</v>
      </c>
      <c r="E7680">
        <v>1429.41</v>
      </c>
      <c r="F7680" t="s">
        <v>23</v>
      </c>
      <c r="G7680" t="s">
        <v>24</v>
      </c>
      <c r="H7680">
        <v>10.02</v>
      </c>
      <c r="I7680">
        <v>0</v>
      </c>
      <c r="J7680" t="s">
        <v>25</v>
      </c>
      <c r="K7680">
        <v>460744</v>
      </c>
      <c r="L7680">
        <v>22</v>
      </c>
      <c r="M7680">
        <v>0</v>
      </c>
      <c r="N7680">
        <v>0</v>
      </c>
      <c r="O7680">
        <v>0</v>
      </c>
      <c r="P7680">
        <v>0</v>
      </c>
      <c r="Q7680">
        <v>0</v>
      </c>
      <c r="R7680" t="s">
        <v>18177</v>
      </c>
    </row>
    <row r="7681" spans="1:19">
      <c r="A7681" t="s">
        <v>18178</v>
      </c>
      <c r="B7681" t="s">
        <v>18179</v>
      </c>
      <c r="C7681" t="s">
        <v>44</v>
      </c>
      <c r="D7681" t="s">
        <v>22</v>
      </c>
      <c r="E7681">
        <v>953.13</v>
      </c>
      <c r="F7681" t="s">
        <v>23</v>
      </c>
      <c r="G7681" t="s">
        <v>24</v>
      </c>
      <c r="H7681">
        <v>10.76</v>
      </c>
      <c r="I7681">
        <v>0</v>
      </c>
      <c r="J7681" t="s">
        <v>144</v>
      </c>
      <c r="K7681">
        <v>488517</v>
      </c>
      <c r="L7681">
        <v>24</v>
      </c>
      <c r="M7681">
        <v>0</v>
      </c>
      <c r="N7681">
        <v>0</v>
      </c>
      <c r="O7681">
        <v>0</v>
      </c>
      <c r="P7681">
        <v>0</v>
      </c>
      <c r="Q7681">
        <v>0</v>
      </c>
      <c r="R7681" t="s">
        <v>18180</v>
      </c>
    </row>
    <row r="7682" spans="1:19">
      <c r="A7682" t="s">
        <v>18181</v>
      </c>
      <c r="B7682" t="s">
        <v>10015</v>
      </c>
      <c r="C7682" t="s">
        <v>128</v>
      </c>
      <c r="D7682" t="s">
        <v>70</v>
      </c>
      <c r="E7682">
        <v>110.45</v>
      </c>
      <c r="F7682" t="s">
        <v>23</v>
      </c>
      <c r="G7682" t="s">
        <v>24</v>
      </c>
      <c r="H7682">
        <v>5.53</v>
      </c>
      <c r="I7682">
        <v>0</v>
      </c>
      <c r="J7682" t="s">
        <v>25</v>
      </c>
      <c r="K7682">
        <v>545958</v>
      </c>
      <c r="L7682">
        <v>23</v>
      </c>
      <c r="M7682">
        <v>0</v>
      </c>
      <c r="N7682">
        <v>0</v>
      </c>
      <c r="O7682">
        <v>0</v>
      </c>
      <c r="P7682">
        <v>0</v>
      </c>
      <c r="Q7682">
        <v>0</v>
      </c>
      <c r="R7682" t="s">
        <v>18182</v>
      </c>
    </row>
    <row r="7683" spans="1:19">
      <c r="A7683" t="s">
        <v>18183</v>
      </c>
      <c r="B7683" t="s">
        <v>15546</v>
      </c>
      <c r="C7683" t="s">
        <v>29</v>
      </c>
      <c r="D7683" t="s">
        <v>30</v>
      </c>
      <c r="E7683">
        <v>225.54</v>
      </c>
      <c r="F7683" t="s">
        <v>23</v>
      </c>
      <c r="G7683" t="s">
        <v>24</v>
      </c>
      <c r="H7683">
        <v>6.5</v>
      </c>
      <c r="I7683">
        <v>0</v>
      </c>
      <c r="J7683" t="s">
        <v>25</v>
      </c>
      <c r="K7683">
        <v>412517</v>
      </c>
      <c r="L7683">
        <v>41</v>
      </c>
      <c r="M7683">
        <v>0</v>
      </c>
      <c r="N7683">
        <v>0</v>
      </c>
      <c r="O7683">
        <v>1</v>
      </c>
      <c r="P7683">
        <v>0</v>
      </c>
      <c r="Q7683">
        <v>0</v>
      </c>
      <c r="R7683" t="s">
        <v>18184</v>
      </c>
    </row>
    <row r="7684" spans="1:19">
      <c r="A7684" t="s">
        <v>18185</v>
      </c>
      <c r="B7684" t="s">
        <v>7278</v>
      </c>
      <c r="C7684" t="s">
        <v>44</v>
      </c>
      <c r="D7684" t="s">
        <v>30</v>
      </c>
      <c r="E7684">
        <v>243.35</v>
      </c>
      <c r="F7684" t="s">
        <v>55</v>
      </c>
      <c r="G7684" t="s">
        <v>40</v>
      </c>
      <c r="H7684">
        <v>3.72</v>
      </c>
      <c r="I7684">
        <v>0</v>
      </c>
      <c r="J7684" t="s">
        <v>31</v>
      </c>
      <c r="K7684">
        <v>483966</v>
      </c>
      <c r="L7684">
        <v>20</v>
      </c>
      <c r="M7684">
        <v>0</v>
      </c>
      <c r="N7684">
        <v>0</v>
      </c>
      <c r="O7684">
        <v>0</v>
      </c>
      <c r="P7684">
        <v>0</v>
      </c>
      <c r="Q7684">
        <v>0</v>
      </c>
      <c r="R7684" t="s">
        <v>18186</v>
      </c>
    </row>
    <row r="7685" spans="1:19">
      <c r="A7685" t="s">
        <v>18187</v>
      </c>
      <c r="B7685" t="s">
        <v>18188</v>
      </c>
      <c r="C7685" t="s">
        <v>60</v>
      </c>
      <c r="D7685" t="s">
        <v>70</v>
      </c>
      <c r="E7685">
        <v>180.16</v>
      </c>
      <c r="F7685" t="s">
        <v>23</v>
      </c>
      <c r="G7685" t="s">
        <v>24</v>
      </c>
      <c r="H7685">
        <v>0.67</v>
      </c>
      <c r="I7685">
        <v>0</v>
      </c>
      <c r="J7685" t="s">
        <v>25</v>
      </c>
      <c r="K7685">
        <v>515025</v>
      </c>
      <c r="L7685">
        <v>11</v>
      </c>
      <c r="M7685">
        <v>0</v>
      </c>
      <c r="N7685">
        <v>0</v>
      </c>
      <c r="O7685">
        <v>0</v>
      </c>
      <c r="P7685">
        <v>0</v>
      </c>
      <c r="Q7685">
        <v>0</v>
      </c>
      <c r="R7685" t="s">
        <v>18189</v>
      </c>
    </row>
    <row r="7686" spans="1:19">
      <c r="A7686" t="s">
        <v>18190</v>
      </c>
      <c r="B7686" t="s">
        <v>466</v>
      </c>
      <c r="C7686" t="s">
        <v>60</v>
      </c>
      <c r="D7686" t="s">
        <v>30</v>
      </c>
      <c r="E7686">
        <v>278.8</v>
      </c>
      <c r="F7686" t="s">
        <v>39</v>
      </c>
      <c r="G7686" t="s">
        <v>24</v>
      </c>
      <c r="H7686">
        <v>9.27</v>
      </c>
      <c r="I7686">
        <v>0</v>
      </c>
      <c r="J7686" t="s">
        <v>25</v>
      </c>
      <c r="K7686">
        <v>449947</v>
      </c>
      <c r="L7686">
        <v>54</v>
      </c>
      <c r="M7686">
        <v>0</v>
      </c>
      <c r="N7686">
        <v>0</v>
      </c>
      <c r="O7686">
        <v>1</v>
      </c>
      <c r="P7686">
        <v>0</v>
      </c>
      <c r="Q7686">
        <v>0</v>
      </c>
      <c r="R7686" t="s">
        <v>18191</v>
      </c>
      <c r="S7686" t="s">
        <v>50</v>
      </c>
    </row>
    <row r="7687" spans="1:19">
      <c r="A7687" t="s">
        <v>18192</v>
      </c>
      <c r="B7687" t="s">
        <v>4370</v>
      </c>
      <c r="C7687" t="s">
        <v>60</v>
      </c>
      <c r="D7687" t="s">
        <v>22</v>
      </c>
      <c r="E7687">
        <v>111.69</v>
      </c>
      <c r="F7687" t="s">
        <v>23</v>
      </c>
      <c r="G7687" t="s">
        <v>24</v>
      </c>
      <c r="H7687">
        <v>2.59</v>
      </c>
      <c r="I7687">
        <v>0</v>
      </c>
      <c r="J7687" t="s">
        <v>48</v>
      </c>
      <c r="K7687">
        <v>486357</v>
      </c>
      <c r="L7687">
        <v>54</v>
      </c>
      <c r="M7687">
        <v>1</v>
      </c>
      <c r="N7687">
        <v>0</v>
      </c>
      <c r="O7687">
        <v>0</v>
      </c>
      <c r="P7687">
        <v>0</v>
      </c>
      <c r="Q7687">
        <v>1</v>
      </c>
      <c r="R7687" t="s">
        <v>18193</v>
      </c>
    </row>
    <row r="7688" spans="1:19">
      <c r="A7688" t="s">
        <v>18194</v>
      </c>
      <c r="B7688" t="s">
        <v>4058</v>
      </c>
      <c r="C7688" t="s">
        <v>35</v>
      </c>
      <c r="D7688" t="s">
        <v>30</v>
      </c>
      <c r="E7688">
        <v>919.36</v>
      </c>
      <c r="F7688" t="s">
        <v>23</v>
      </c>
      <c r="G7688" t="s">
        <v>24</v>
      </c>
      <c r="H7688">
        <v>2.41</v>
      </c>
      <c r="I7688">
        <v>0</v>
      </c>
      <c r="J7688" t="s">
        <v>31</v>
      </c>
      <c r="K7688">
        <v>508685</v>
      </c>
      <c r="L7688">
        <v>23</v>
      </c>
      <c r="M7688">
        <v>0</v>
      </c>
      <c r="N7688">
        <v>0</v>
      </c>
      <c r="O7688">
        <v>0</v>
      </c>
      <c r="P7688">
        <v>0</v>
      </c>
      <c r="Q7688">
        <v>0</v>
      </c>
      <c r="R7688" t="s">
        <v>18195</v>
      </c>
    </row>
    <row r="7689" spans="1:19">
      <c r="A7689" t="s">
        <v>18196</v>
      </c>
      <c r="B7689" t="s">
        <v>15657</v>
      </c>
      <c r="C7689" t="s">
        <v>121</v>
      </c>
      <c r="D7689" t="s">
        <v>30</v>
      </c>
      <c r="E7689">
        <v>1112.45</v>
      </c>
      <c r="F7689" t="s">
        <v>39</v>
      </c>
      <c r="G7689" t="s">
        <v>40</v>
      </c>
      <c r="H7689">
        <v>2.06</v>
      </c>
      <c r="I7689">
        <v>0</v>
      </c>
      <c r="J7689" t="s">
        <v>48</v>
      </c>
      <c r="K7689">
        <v>506505</v>
      </c>
      <c r="L7689">
        <v>21</v>
      </c>
      <c r="M7689">
        <v>0</v>
      </c>
      <c r="N7689">
        <v>0</v>
      </c>
      <c r="O7689">
        <v>0</v>
      </c>
      <c r="P7689">
        <v>0</v>
      </c>
      <c r="Q7689">
        <v>0</v>
      </c>
      <c r="R7689" t="s">
        <v>18197</v>
      </c>
    </row>
    <row r="7690" spans="1:19">
      <c r="A7690" t="s">
        <v>18198</v>
      </c>
      <c r="B7690" t="s">
        <v>10233</v>
      </c>
      <c r="C7690" t="s">
        <v>121</v>
      </c>
      <c r="D7690" t="s">
        <v>30</v>
      </c>
      <c r="E7690">
        <v>1012.45</v>
      </c>
      <c r="F7690" t="s">
        <v>23</v>
      </c>
      <c r="G7690" t="s">
        <v>24</v>
      </c>
      <c r="H7690">
        <v>2.36</v>
      </c>
      <c r="I7690">
        <v>0</v>
      </c>
      <c r="J7690" t="s">
        <v>48</v>
      </c>
      <c r="K7690">
        <v>536435</v>
      </c>
      <c r="L7690">
        <v>18</v>
      </c>
      <c r="M7690">
        <v>0</v>
      </c>
      <c r="N7690">
        <v>0</v>
      </c>
      <c r="O7690">
        <v>0</v>
      </c>
      <c r="P7690">
        <v>0</v>
      </c>
      <c r="Q7690">
        <v>0</v>
      </c>
      <c r="R7690" t="s">
        <v>18199</v>
      </c>
    </row>
    <row r="7691" spans="1:19">
      <c r="A7691" t="s">
        <v>18200</v>
      </c>
      <c r="B7691" t="s">
        <v>442</v>
      </c>
      <c r="C7691" t="s">
        <v>35</v>
      </c>
      <c r="D7691" t="s">
        <v>54</v>
      </c>
      <c r="E7691">
        <v>139.1</v>
      </c>
      <c r="F7691" t="s">
        <v>23</v>
      </c>
      <c r="G7691" t="s">
        <v>24</v>
      </c>
      <c r="H7691">
        <v>10.43</v>
      </c>
      <c r="I7691">
        <v>0</v>
      </c>
      <c r="J7691" t="s">
        <v>48</v>
      </c>
      <c r="K7691">
        <v>501964</v>
      </c>
      <c r="L7691">
        <v>14</v>
      </c>
      <c r="M7691">
        <v>0</v>
      </c>
      <c r="N7691">
        <v>0</v>
      </c>
      <c r="O7691">
        <v>0</v>
      </c>
      <c r="P7691">
        <v>0</v>
      </c>
      <c r="Q7691">
        <v>0</v>
      </c>
      <c r="R7691" t="s">
        <v>18201</v>
      </c>
    </row>
    <row r="7692" spans="1:19">
      <c r="A7692" t="s">
        <v>18202</v>
      </c>
      <c r="B7692" t="s">
        <v>2210</v>
      </c>
      <c r="C7692" t="s">
        <v>44</v>
      </c>
      <c r="D7692" t="s">
        <v>30</v>
      </c>
      <c r="E7692">
        <v>355.19</v>
      </c>
      <c r="F7692" t="s">
        <v>55</v>
      </c>
      <c r="G7692" t="s">
        <v>40</v>
      </c>
      <c r="H7692">
        <v>11.12</v>
      </c>
      <c r="I7692">
        <v>0</v>
      </c>
      <c r="J7692" t="s">
        <v>48</v>
      </c>
      <c r="K7692">
        <v>442191</v>
      </c>
      <c r="L7692">
        <v>21</v>
      </c>
      <c r="M7692">
        <v>0</v>
      </c>
      <c r="N7692">
        <v>0</v>
      </c>
      <c r="O7692">
        <v>0</v>
      </c>
      <c r="P7692">
        <v>0</v>
      </c>
      <c r="Q7692">
        <v>0</v>
      </c>
      <c r="R7692" t="s">
        <v>18203</v>
      </c>
    </row>
    <row r="7693" spans="1:19">
      <c r="A7693" t="s">
        <v>18204</v>
      </c>
      <c r="B7693" t="s">
        <v>6033</v>
      </c>
      <c r="C7693" t="s">
        <v>128</v>
      </c>
      <c r="D7693" t="s">
        <v>30</v>
      </c>
      <c r="E7693">
        <v>925.79</v>
      </c>
      <c r="F7693" t="s">
        <v>23</v>
      </c>
      <c r="G7693" t="s">
        <v>24</v>
      </c>
      <c r="H7693">
        <v>2.93</v>
      </c>
      <c r="I7693">
        <v>0</v>
      </c>
      <c r="J7693" t="s">
        <v>31</v>
      </c>
      <c r="K7693">
        <v>546634</v>
      </c>
      <c r="L7693">
        <v>45</v>
      </c>
      <c r="M7693">
        <v>0</v>
      </c>
      <c r="N7693">
        <v>1</v>
      </c>
      <c r="O7693">
        <v>0</v>
      </c>
      <c r="P7693">
        <v>0</v>
      </c>
      <c r="Q7693">
        <v>0</v>
      </c>
      <c r="R7693" t="s">
        <v>18205</v>
      </c>
    </row>
    <row r="7694" spans="1:19">
      <c r="A7694" t="s">
        <v>18206</v>
      </c>
      <c r="B7694" t="s">
        <v>8564</v>
      </c>
      <c r="C7694" t="s">
        <v>35</v>
      </c>
      <c r="D7694" t="s">
        <v>30</v>
      </c>
      <c r="E7694">
        <v>486.51</v>
      </c>
      <c r="F7694" t="s">
        <v>39</v>
      </c>
      <c r="G7694" t="s">
        <v>24</v>
      </c>
      <c r="H7694">
        <v>8.93</v>
      </c>
      <c r="I7694">
        <v>0</v>
      </c>
      <c r="J7694" t="s">
        <v>25</v>
      </c>
      <c r="K7694">
        <v>419109</v>
      </c>
      <c r="L7694">
        <v>50</v>
      </c>
      <c r="M7694">
        <v>1</v>
      </c>
      <c r="N7694">
        <v>0</v>
      </c>
      <c r="O7694">
        <v>0</v>
      </c>
      <c r="P7694">
        <v>0</v>
      </c>
      <c r="Q7694">
        <v>1</v>
      </c>
      <c r="R7694" t="s">
        <v>18207</v>
      </c>
      <c r="S7694" t="s">
        <v>50</v>
      </c>
    </row>
    <row r="7695" spans="1:19">
      <c r="A7695" t="s">
        <v>18208</v>
      </c>
      <c r="B7695" t="s">
        <v>5771</v>
      </c>
      <c r="C7695" t="s">
        <v>95</v>
      </c>
      <c r="D7695" t="s">
        <v>70</v>
      </c>
      <c r="E7695">
        <v>282.60000000000002</v>
      </c>
      <c r="F7695" t="s">
        <v>55</v>
      </c>
      <c r="G7695" t="s">
        <v>40</v>
      </c>
      <c r="H7695">
        <v>10.6</v>
      </c>
      <c r="I7695">
        <v>0</v>
      </c>
      <c r="J7695" t="s">
        <v>25</v>
      </c>
      <c r="K7695">
        <v>476328</v>
      </c>
      <c r="L7695">
        <v>53</v>
      </c>
      <c r="M7695">
        <v>0</v>
      </c>
      <c r="N7695">
        <v>0</v>
      </c>
      <c r="O7695">
        <v>1</v>
      </c>
      <c r="P7695">
        <v>0</v>
      </c>
      <c r="Q7695">
        <v>0</v>
      </c>
      <c r="R7695" t="s">
        <v>18209</v>
      </c>
    </row>
    <row r="7696" spans="1:19">
      <c r="A7696" t="s">
        <v>18210</v>
      </c>
      <c r="B7696" t="s">
        <v>3179</v>
      </c>
      <c r="C7696" t="s">
        <v>53</v>
      </c>
      <c r="D7696" t="s">
        <v>22</v>
      </c>
      <c r="E7696">
        <v>594.12</v>
      </c>
      <c r="F7696" t="s">
        <v>55</v>
      </c>
      <c r="G7696" t="s">
        <v>40</v>
      </c>
      <c r="H7696">
        <v>10.72</v>
      </c>
      <c r="I7696">
        <v>0</v>
      </c>
      <c r="J7696" t="s">
        <v>31</v>
      </c>
      <c r="K7696">
        <v>487760</v>
      </c>
      <c r="L7696">
        <v>22</v>
      </c>
      <c r="M7696">
        <v>0</v>
      </c>
      <c r="N7696">
        <v>0</v>
      </c>
      <c r="O7696">
        <v>0</v>
      </c>
      <c r="P7696">
        <v>0</v>
      </c>
      <c r="Q7696">
        <v>0</v>
      </c>
      <c r="R7696" t="s">
        <v>18211</v>
      </c>
    </row>
    <row r="7697" spans="1:19">
      <c r="A7697" t="s">
        <v>18212</v>
      </c>
      <c r="B7697" t="s">
        <v>1846</v>
      </c>
      <c r="C7697" t="s">
        <v>29</v>
      </c>
      <c r="D7697" t="s">
        <v>22</v>
      </c>
      <c r="E7697">
        <v>1334.87</v>
      </c>
      <c r="F7697" t="s">
        <v>23</v>
      </c>
      <c r="G7697" t="s">
        <v>24</v>
      </c>
      <c r="H7697">
        <v>5.85</v>
      </c>
      <c r="I7697">
        <v>0</v>
      </c>
      <c r="J7697" t="s">
        <v>144</v>
      </c>
      <c r="K7697">
        <v>494080</v>
      </c>
      <c r="L7697">
        <v>18</v>
      </c>
      <c r="M7697">
        <v>0</v>
      </c>
      <c r="N7697">
        <v>0</v>
      </c>
      <c r="O7697">
        <v>0</v>
      </c>
      <c r="P7697">
        <v>0</v>
      </c>
      <c r="Q7697">
        <v>0</v>
      </c>
      <c r="R7697" t="s">
        <v>18213</v>
      </c>
    </row>
    <row r="7698" spans="1:19">
      <c r="A7698" t="s">
        <v>18214</v>
      </c>
      <c r="B7698" t="s">
        <v>2511</v>
      </c>
      <c r="C7698" t="s">
        <v>44</v>
      </c>
      <c r="D7698" t="s">
        <v>54</v>
      </c>
      <c r="E7698">
        <v>374.68</v>
      </c>
      <c r="F7698" t="s">
        <v>55</v>
      </c>
      <c r="G7698" t="s">
        <v>40</v>
      </c>
      <c r="H7698">
        <v>18.36</v>
      </c>
      <c r="I7698">
        <v>0</v>
      </c>
      <c r="J7698" t="s">
        <v>48</v>
      </c>
      <c r="K7698">
        <v>473859</v>
      </c>
      <c r="L7698">
        <v>19</v>
      </c>
      <c r="M7698">
        <v>0</v>
      </c>
      <c r="N7698">
        <v>0</v>
      </c>
      <c r="O7698">
        <v>0</v>
      </c>
      <c r="P7698">
        <v>0</v>
      </c>
      <c r="Q7698">
        <v>0</v>
      </c>
      <c r="R7698" t="s">
        <v>18215</v>
      </c>
    </row>
    <row r="7699" spans="1:19">
      <c r="A7699" t="s">
        <v>18216</v>
      </c>
      <c r="B7699" t="s">
        <v>10918</v>
      </c>
      <c r="C7699" t="s">
        <v>29</v>
      </c>
      <c r="D7699" t="s">
        <v>22</v>
      </c>
      <c r="E7699">
        <v>1251.95</v>
      </c>
      <c r="F7699" t="s">
        <v>23</v>
      </c>
      <c r="G7699" t="s">
        <v>24</v>
      </c>
      <c r="H7699">
        <v>9.61</v>
      </c>
      <c r="I7699">
        <v>0</v>
      </c>
      <c r="J7699" t="s">
        <v>31</v>
      </c>
      <c r="K7699">
        <v>559569</v>
      </c>
      <c r="L7699">
        <v>19</v>
      </c>
      <c r="M7699">
        <v>0</v>
      </c>
      <c r="N7699">
        <v>0</v>
      </c>
      <c r="O7699">
        <v>0</v>
      </c>
      <c r="P7699">
        <v>0</v>
      </c>
      <c r="Q7699">
        <v>0</v>
      </c>
      <c r="R7699" t="s">
        <v>18217</v>
      </c>
    </row>
    <row r="7700" spans="1:19">
      <c r="A7700" t="s">
        <v>18218</v>
      </c>
      <c r="B7700" t="s">
        <v>9750</v>
      </c>
      <c r="C7700" t="s">
        <v>29</v>
      </c>
      <c r="D7700" t="s">
        <v>22</v>
      </c>
      <c r="E7700">
        <v>575.79</v>
      </c>
      <c r="F7700" t="s">
        <v>55</v>
      </c>
      <c r="G7700" t="s">
        <v>24</v>
      </c>
      <c r="H7700">
        <v>4.43</v>
      </c>
      <c r="I7700">
        <v>0</v>
      </c>
      <c r="J7700" t="s">
        <v>144</v>
      </c>
      <c r="K7700">
        <v>539977</v>
      </c>
      <c r="L7700">
        <v>22</v>
      </c>
      <c r="M7700">
        <v>0</v>
      </c>
      <c r="N7700">
        <v>0</v>
      </c>
      <c r="O7700">
        <v>0</v>
      </c>
      <c r="P7700">
        <v>0</v>
      </c>
      <c r="Q7700">
        <v>0</v>
      </c>
      <c r="R7700" t="s">
        <v>18219</v>
      </c>
      <c r="S7700" t="s">
        <v>57</v>
      </c>
    </row>
    <row r="7701" spans="1:19">
      <c r="A7701" t="s">
        <v>18220</v>
      </c>
      <c r="B7701" t="s">
        <v>2872</v>
      </c>
      <c r="C7701" t="s">
        <v>21</v>
      </c>
      <c r="D7701" t="s">
        <v>54</v>
      </c>
      <c r="E7701">
        <v>2260.21</v>
      </c>
      <c r="F7701" t="s">
        <v>23</v>
      </c>
      <c r="G7701" t="s">
        <v>24</v>
      </c>
      <c r="H7701">
        <v>10.039999999999999</v>
      </c>
      <c r="I7701">
        <v>0</v>
      </c>
      <c r="J7701" t="s">
        <v>31</v>
      </c>
      <c r="K7701">
        <v>447540</v>
      </c>
      <c r="L7701">
        <v>12</v>
      </c>
      <c r="M7701">
        <v>0</v>
      </c>
      <c r="N7701">
        <v>0</v>
      </c>
      <c r="O7701">
        <v>0</v>
      </c>
      <c r="P7701">
        <v>0</v>
      </c>
      <c r="Q7701">
        <v>0</v>
      </c>
      <c r="R7701" t="s">
        <v>18221</v>
      </c>
    </row>
    <row r="7702" spans="1:19">
      <c r="A7702" t="s">
        <v>18222</v>
      </c>
      <c r="B7702" t="s">
        <v>4185</v>
      </c>
      <c r="C7702" t="s">
        <v>44</v>
      </c>
      <c r="D7702" t="s">
        <v>22</v>
      </c>
      <c r="E7702">
        <v>386.77</v>
      </c>
      <c r="F7702" t="s">
        <v>23</v>
      </c>
      <c r="G7702" t="s">
        <v>24</v>
      </c>
      <c r="H7702">
        <v>1.53</v>
      </c>
      <c r="I7702">
        <v>0</v>
      </c>
      <c r="J7702" t="s">
        <v>48</v>
      </c>
      <c r="K7702">
        <v>451155</v>
      </c>
      <c r="L7702">
        <v>48</v>
      </c>
      <c r="M7702">
        <v>0</v>
      </c>
      <c r="N7702">
        <v>1</v>
      </c>
      <c r="O7702">
        <v>0</v>
      </c>
      <c r="P7702">
        <v>0</v>
      </c>
      <c r="Q7702">
        <v>0</v>
      </c>
      <c r="R7702" t="s">
        <v>18223</v>
      </c>
    </row>
    <row r="7703" spans="1:19">
      <c r="A7703" t="s">
        <v>18224</v>
      </c>
      <c r="B7703" t="s">
        <v>9501</v>
      </c>
      <c r="C7703" t="s">
        <v>35</v>
      </c>
      <c r="D7703" t="s">
        <v>70</v>
      </c>
      <c r="E7703">
        <v>362.24</v>
      </c>
      <c r="F7703" t="s">
        <v>23</v>
      </c>
      <c r="G7703" t="s">
        <v>24</v>
      </c>
      <c r="H7703">
        <v>1.86</v>
      </c>
      <c r="I7703">
        <v>0</v>
      </c>
      <c r="J7703" t="s">
        <v>48</v>
      </c>
      <c r="K7703">
        <v>411323</v>
      </c>
      <c r="L7703">
        <v>22</v>
      </c>
      <c r="M7703">
        <v>0</v>
      </c>
      <c r="N7703">
        <v>0</v>
      </c>
      <c r="O7703">
        <v>0</v>
      </c>
      <c r="P7703">
        <v>0</v>
      </c>
      <c r="Q7703">
        <v>0</v>
      </c>
      <c r="R7703" t="s">
        <v>18225</v>
      </c>
    </row>
    <row r="7704" spans="1:19">
      <c r="A7704" t="s">
        <v>18226</v>
      </c>
      <c r="B7704" t="s">
        <v>11623</v>
      </c>
      <c r="C7704" t="s">
        <v>60</v>
      </c>
      <c r="D7704" t="s">
        <v>70</v>
      </c>
      <c r="E7704">
        <v>931.71</v>
      </c>
      <c r="F7704" t="s">
        <v>23</v>
      </c>
      <c r="G7704" t="s">
        <v>24</v>
      </c>
      <c r="H7704">
        <v>6.18</v>
      </c>
      <c r="I7704">
        <v>0</v>
      </c>
      <c r="J7704" t="s">
        <v>31</v>
      </c>
      <c r="K7704">
        <v>500788</v>
      </c>
      <c r="L7704">
        <v>10</v>
      </c>
      <c r="M7704">
        <v>0</v>
      </c>
      <c r="N7704">
        <v>0</v>
      </c>
      <c r="O7704">
        <v>0</v>
      </c>
      <c r="P7704">
        <v>0</v>
      </c>
      <c r="Q7704">
        <v>0</v>
      </c>
      <c r="R7704" t="s">
        <v>18227</v>
      </c>
    </row>
    <row r="7705" spans="1:19">
      <c r="A7705" t="s">
        <v>18228</v>
      </c>
      <c r="B7705" t="s">
        <v>7335</v>
      </c>
      <c r="C7705" t="s">
        <v>53</v>
      </c>
      <c r="D7705" t="s">
        <v>70</v>
      </c>
      <c r="E7705">
        <v>796.34</v>
      </c>
      <c r="F7705" t="s">
        <v>23</v>
      </c>
      <c r="G7705" t="s">
        <v>24</v>
      </c>
      <c r="H7705">
        <v>3.86</v>
      </c>
      <c r="I7705">
        <v>0</v>
      </c>
      <c r="J7705" t="s">
        <v>25</v>
      </c>
      <c r="K7705">
        <v>475181</v>
      </c>
      <c r="L7705">
        <v>10</v>
      </c>
      <c r="M7705">
        <v>0</v>
      </c>
      <c r="N7705">
        <v>0</v>
      </c>
      <c r="O7705">
        <v>0</v>
      </c>
      <c r="P7705">
        <v>0</v>
      </c>
      <c r="Q7705">
        <v>0</v>
      </c>
      <c r="R7705" t="s">
        <v>18229</v>
      </c>
    </row>
    <row r="7706" spans="1:19">
      <c r="A7706" t="s">
        <v>18230</v>
      </c>
      <c r="B7706" t="s">
        <v>8260</v>
      </c>
      <c r="C7706" t="s">
        <v>44</v>
      </c>
      <c r="D7706" t="s">
        <v>30</v>
      </c>
      <c r="E7706">
        <v>368.45</v>
      </c>
      <c r="F7706" t="s">
        <v>23</v>
      </c>
      <c r="G7706" t="s">
        <v>24</v>
      </c>
      <c r="H7706">
        <v>3.55</v>
      </c>
      <c r="I7706">
        <v>0</v>
      </c>
      <c r="J7706" t="s">
        <v>25</v>
      </c>
      <c r="K7706">
        <v>433252</v>
      </c>
      <c r="L7706">
        <v>18</v>
      </c>
      <c r="M7706">
        <v>0</v>
      </c>
      <c r="N7706">
        <v>0</v>
      </c>
      <c r="O7706">
        <v>0</v>
      </c>
      <c r="P7706">
        <v>0</v>
      </c>
      <c r="Q7706">
        <v>0</v>
      </c>
      <c r="R7706" t="s">
        <v>18231</v>
      </c>
    </row>
    <row r="7707" spans="1:19">
      <c r="A7707" t="s">
        <v>18232</v>
      </c>
      <c r="B7707" t="s">
        <v>13969</v>
      </c>
      <c r="C7707" t="s">
        <v>121</v>
      </c>
      <c r="D7707" t="s">
        <v>22</v>
      </c>
      <c r="E7707">
        <v>720.6</v>
      </c>
      <c r="F7707" t="s">
        <v>55</v>
      </c>
      <c r="G7707" t="s">
        <v>40</v>
      </c>
      <c r="H7707">
        <v>8.3800000000000008</v>
      </c>
      <c r="I7707">
        <v>0</v>
      </c>
      <c r="J7707" t="s">
        <v>48</v>
      </c>
      <c r="K7707">
        <v>553916</v>
      </c>
      <c r="L7707">
        <v>20</v>
      </c>
      <c r="M7707">
        <v>0</v>
      </c>
      <c r="N7707">
        <v>0</v>
      </c>
      <c r="O7707">
        <v>0</v>
      </c>
      <c r="P7707">
        <v>0</v>
      </c>
      <c r="Q7707">
        <v>0</v>
      </c>
      <c r="R7707" t="s">
        <v>18233</v>
      </c>
    </row>
    <row r="7708" spans="1:19">
      <c r="A7708" t="s">
        <v>18234</v>
      </c>
      <c r="B7708" t="s">
        <v>1744</v>
      </c>
      <c r="C7708" t="s">
        <v>21</v>
      </c>
      <c r="D7708" t="s">
        <v>30</v>
      </c>
      <c r="E7708">
        <v>290.10000000000002</v>
      </c>
      <c r="F7708" t="s">
        <v>39</v>
      </c>
      <c r="G7708" t="s">
        <v>40</v>
      </c>
      <c r="H7708">
        <v>9.24</v>
      </c>
      <c r="I7708">
        <v>0</v>
      </c>
      <c r="J7708" t="s">
        <v>48</v>
      </c>
      <c r="K7708">
        <v>453806</v>
      </c>
      <c r="L7708">
        <v>37</v>
      </c>
      <c r="M7708">
        <v>0</v>
      </c>
      <c r="N7708">
        <v>1</v>
      </c>
      <c r="O7708">
        <v>0</v>
      </c>
      <c r="P7708">
        <v>0</v>
      </c>
      <c r="Q7708">
        <v>0</v>
      </c>
      <c r="R7708" t="s">
        <v>18235</v>
      </c>
    </row>
    <row r="7709" spans="1:19">
      <c r="A7709" t="s">
        <v>18236</v>
      </c>
      <c r="B7709" t="s">
        <v>11651</v>
      </c>
      <c r="C7709" t="s">
        <v>128</v>
      </c>
      <c r="D7709" t="s">
        <v>54</v>
      </c>
      <c r="E7709">
        <v>213.25</v>
      </c>
      <c r="F7709" t="s">
        <v>23</v>
      </c>
      <c r="G7709" t="s">
        <v>24</v>
      </c>
      <c r="H7709">
        <v>12.93</v>
      </c>
      <c r="I7709">
        <v>0</v>
      </c>
      <c r="J7709" t="s">
        <v>25</v>
      </c>
      <c r="K7709">
        <v>552910</v>
      </c>
      <c r="L7709">
        <v>15</v>
      </c>
      <c r="M7709">
        <v>0</v>
      </c>
      <c r="N7709">
        <v>0</v>
      </c>
      <c r="O7709">
        <v>0</v>
      </c>
      <c r="P7709">
        <v>0</v>
      </c>
      <c r="Q7709">
        <v>0</v>
      </c>
      <c r="R7709" t="s">
        <v>18237</v>
      </c>
    </row>
    <row r="7710" spans="1:19">
      <c r="A7710" t="s">
        <v>18238</v>
      </c>
      <c r="B7710" t="s">
        <v>4795</v>
      </c>
      <c r="C7710" t="s">
        <v>21</v>
      </c>
      <c r="D7710" t="s">
        <v>22</v>
      </c>
      <c r="E7710">
        <v>378.9</v>
      </c>
      <c r="F7710" t="s">
        <v>23</v>
      </c>
      <c r="G7710" t="s">
        <v>24</v>
      </c>
      <c r="H7710">
        <v>2.35</v>
      </c>
      <c r="I7710">
        <v>0</v>
      </c>
      <c r="J7710" t="s">
        <v>31</v>
      </c>
      <c r="K7710">
        <v>467594</v>
      </c>
      <c r="L7710">
        <v>25</v>
      </c>
      <c r="M7710">
        <v>0</v>
      </c>
      <c r="N7710">
        <v>0</v>
      </c>
      <c r="O7710">
        <v>0</v>
      </c>
      <c r="P7710">
        <v>0</v>
      </c>
      <c r="Q7710">
        <v>0</v>
      </c>
      <c r="R7710" t="s">
        <v>18239</v>
      </c>
    </row>
    <row r="7711" spans="1:19">
      <c r="A7711" t="s">
        <v>18240</v>
      </c>
      <c r="B7711" t="s">
        <v>3718</v>
      </c>
      <c r="C7711" t="s">
        <v>35</v>
      </c>
      <c r="D7711" t="s">
        <v>70</v>
      </c>
      <c r="E7711">
        <v>583.46</v>
      </c>
      <c r="F7711" t="s">
        <v>23</v>
      </c>
      <c r="G7711" t="s">
        <v>24</v>
      </c>
      <c r="H7711">
        <v>9.1999999999999993</v>
      </c>
      <c r="I7711">
        <v>0</v>
      </c>
      <c r="J7711" t="s">
        <v>31</v>
      </c>
      <c r="K7711">
        <v>466631</v>
      </c>
      <c r="L7711">
        <v>24</v>
      </c>
      <c r="M7711">
        <v>0</v>
      </c>
      <c r="N7711">
        <v>0</v>
      </c>
      <c r="O7711">
        <v>0</v>
      </c>
      <c r="P7711">
        <v>0</v>
      </c>
      <c r="Q7711">
        <v>0</v>
      </c>
      <c r="R7711" t="s">
        <v>18241</v>
      </c>
    </row>
    <row r="7712" spans="1:19">
      <c r="A7712" t="s">
        <v>18242</v>
      </c>
      <c r="B7712" t="s">
        <v>2099</v>
      </c>
      <c r="C7712" t="s">
        <v>44</v>
      </c>
      <c r="D7712" t="s">
        <v>70</v>
      </c>
      <c r="E7712">
        <v>605.89</v>
      </c>
      <c r="F7712" t="s">
        <v>23</v>
      </c>
      <c r="G7712" t="s">
        <v>24</v>
      </c>
      <c r="H7712">
        <v>7.99</v>
      </c>
      <c r="I7712">
        <v>0</v>
      </c>
      <c r="J7712" t="s">
        <v>48</v>
      </c>
      <c r="K7712">
        <v>547636</v>
      </c>
      <c r="L7712">
        <v>15</v>
      </c>
      <c r="M7712">
        <v>0</v>
      </c>
      <c r="N7712">
        <v>0</v>
      </c>
      <c r="O7712">
        <v>0</v>
      </c>
      <c r="P7712">
        <v>0</v>
      </c>
      <c r="Q7712">
        <v>0</v>
      </c>
      <c r="R7712" t="s">
        <v>18243</v>
      </c>
    </row>
    <row r="7713" spans="1:19">
      <c r="A7713" t="s">
        <v>18244</v>
      </c>
      <c r="B7713" t="s">
        <v>865</v>
      </c>
      <c r="C7713" t="s">
        <v>29</v>
      </c>
      <c r="D7713" t="s">
        <v>22</v>
      </c>
      <c r="E7713">
        <v>272.2</v>
      </c>
      <c r="F7713" t="s">
        <v>23</v>
      </c>
      <c r="G7713" t="s">
        <v>24</v>
      </c>
      <c r="H7713">
        <v>11.23</v>
      </c>
      <c r="I7713">
        <v>0</v>
      </c>
      <c r="J7713" t="s">
        <v>48</v>
      </c>
      <c r="K7713">
        <v>446541</v>
      </c>
      <c r="L7713">
        <v>13</v>
      </c>
      <c r="M7713">
        <v>0</v>
      </c>
      <c r="N7713">
        <v>0</v>
      </c>
      <c r="O7713">
        <v>0</v>
      </c>
      <c r="P7713">
        <v>0</v>
      </c>
      <c r="Q7713">
        <v>0</v>
      </c>
      <c r="R7713" t="s">
        <v>18245</v>
      </c>
    </row>
    <row r="7714" spans="1:19">
      <c r="A7714" t="s">
        <v>18246</v>
      </c>
      <c r="B7714" t="s">
        <v>13882</v>
      </c>
      <c r="C7714" t="s">
        <v>44</v>
      </c>
      <c r="D7714" t="s">
        <v>30</v>
      </c>
      <c r="E7714">
        <v>228.83</v>
      </c>
      <c r="F7714" t="s">
        <v>55</v>
      </c>
      <c r="G7714" t="s">
        <v>40</v>
      </c>
      <c r="H7714">
        <v>2.25</v>
      </c>
      <c r="I7714">
        <v>0</v>
      </c>
      <c r="J7714" t="s">
        <v>144</v>
      </c>
      <c r="K7714">
        <v>535476</v>
      </c>
      <c r="L7714">
        <v>60</v>
      </c>
      <c r="M7714">
        <v>1</v>
      </c>
      <c r="N7714">
        <v>0</v>
      </c>
      <c r="O7714">
        <v>0</v>
      </c>
      <c r="P7714">
        <v>0</v>
      </c>
      <c r="Q7714">
        <v>1</v>
      </c>
      <c r="R7714" t="s">
        <v>18247</v>
      </c>
    </row>
    <row r="7715" spans="1:19">
      <c r="A7715" t="s">
        <v>18248</v>
      </c>
      <c r="B7715" t="s">
        <v>3435</v>
      </c>
      <c r="C7715" t="s">
        <v>29</v>
      </c>
      <c r="D7715" t="s">
        <v>30</v>
      </c>
      <c r="E7715">
        <v>541.29999999999995</v>
      </c>
      <c r="F7715" t="s">
        <v>55</v>
      </c>
      <c r="G7715" t="s">
        <v>40</v>
      </c>
      <c r="H7715">
        <v>2.52</v>
      </c>
      <c r="I7715">
        <v>0</v>
      </c>
      <c r="J7715" t="s">
        <v>48</v>
      </c>
      <c r="K7715">
        <v>543064</v>
      </c>
      <c r="L7715">
        <v>43</v>
      </c>
      <c r="M7715">
        <v>0</v>
      </c>
      <c r="N7715">
        <v>0</v>
      </c>
      <c r="O7715">
        <v>1</v>
      </c>
      <c r="P7715">
        <v>0</v>
      </c>
      <c r="Q7715">
        <v>0</v>
      </c>
      <c r="R7715" t="s">
        <v>18249</v>
      </c>
    </row>
    <row r="7716" spans="1:19">
      <c r="A7716" t="s">
        <v>18250</v>
      </c>
      <c r="B7716" t="s">
        <v>510</v>
      </c>
      <c r="C7716" t="s">
        <v>128</v>
      </c>
      <c r="D7716" t="s">
        <v>30</v>
      </c>
      <c r="E7716">
        <v>471.37</v>
      </c>
      <c r="F7716" t="s">
        <v>39</v>
      </c>
      <c r="G7716" t="s">
        <v>40</v>
      </c>
      <c r="H7716">
        <v>6.68</v>
      </c>
      <c r="I7716">
        <v>0</v>
      </c>
      <c r="J7716" t="s">
        <v>25</v>
      </c>
      <c r="K7716">
        <v>518772</v>
      </c>
      <c r="L7716">
        <v>22</v>
      </c>
      <c r="M7716">
        <v>0</v>
      </c>
      <c r="N7716">
        <v>0</v>
      </c>
      <c r="O7716">
        <v>0</v>
      </c>
      <c r="P7716">
        <v>0</v>
      </c>
      <c r="Q7716">
        <v>0</v>
      </c>
      <c r="R7716" t="s">
        <v>18251</v>
      </c>
    </row>
    <row r="7717" spans="1:19">
      <c r="A7717" t="s">
        <v>18252</v>
      </c>
      <c r="B7717" t="s">
        <v>14340</v>
      </c>
      <c r="C7717" t="s">
        <v>44</v>
      </c>
      <c r="D7717" t="s">
        <v>30</v>
      </c>
      <c r="E7717">
        <v>129.33000000000001</v>
      </c>
      <c r="F7717" t="s">
        <v>23</v>
      </c>
      <c r="G7717" t="s">
        <v>24</v>
      </c>
      <c r="H7717">
        <v>8.5</v>
      </c>
      <c r="I7717">
        <v>0</v>
      </c>
      <c r="J7717" t="s">
        <v>25</v>
      </c>
      <c r="K7717">
        <v>546872</v>
      </c>
      <c r="L7717">
        <v>21</v>
      </c>
      <c r="M7717">
        <v>0</v>
      </c>
      <c r="N7717">
        <v>0</v>
      </c>
      <c r="O7717">
        <v>0</v>
      </c>
      <c r="P7717">
        <v>0</v>
      </c>
      <c r="Q7717">
        <v>0</v>
      </c>
      <c r="R7717" t="s">
        <v>18253</v>
      </c>
    </row>
    <row r="7718" spans="1:19">
      <c r="A7718" t="s">
        <v>18254</v>
      </c>
      <c r="B7718" t="s">
        <v>4354</v>
      </c>
      <c r="C7718" t="s">
        <v>44</v>
      </c>
      <c r="D7718" t="s">
        <v>22</v>
      </c>
      <c r="E7718">
        <v>204.4</v>
      </c>
      <c r="F7718" t="s">
        <v>23</v>
      </c>
      <c r="G7718" t="s">
        <v>24</v>
      </c>
      <c r="H7718">
        <v>0.69</v>
      </c>
      <c r="I7718">
        <v>0</v>
      </c>
      <c r="J7718" t="s">
        <v>31</v>
      </c>
      <c r="K7718">
        <v>420740</v>
      </c>
      <c r="L7718">
        <v>25</v>
      </c>
      <c r="M7718">
        <v>0</v>
      </c>
      <c r="N7718">
        <v>0</v>
      </c>
      <c r="O7718">
        <v>0</v>
      </c>
      <c r="P7718">
        <v>0</v>
      </c>
      <c r="Q7718">
        <v>0</v>
      </c>
      <c r="R7718" t="s">
        <v>18255</v>
      </c>
    </row>
    <row r="7719" spans="1:19">
      <c r="A7719" t="s">
        <v>18256</v>
      </c>
      <c r="B7719" t="s">
        <v>865</v>
      </c>
      <c r="C7719" t="s">
        <v>53</v>
      </c>
      <c r="D7719" t="s">
        <v>54</v>
      </c>
      <c r="E7719">
        <v>203.17</v>
      </c>
      <c r="F7719" t="s">
        <v>23</v>
      </c>
      <c r="G7719" t="s">
        <v>24</v>
      </c>
      <c r="H7719">
        <v>8.18</v>
      </c>
      <c r="I7719">
        <v>0</v>
      </c>
      <c r="J7719" t="s">
        <v>48</v>
      </c>
      <c r="K7719">
        <v>539595</v>
      </c>
      <c r="L7719">
        <v>24</v>
      </c>
      <c r="M7719">
        <v>0</v>
      </c>
      <c r="N7719">
        <v>0</v>
      </c>
      <c r="O7719">
        <v>0</v>
      </c>
      <c r="P7719">
        <v>0</v>
      </c>
      <c r="Q7719">
        <v>0</v>
      </c>
      <c r="R7719" t="s">
        <v>18257</v>
      </c>
    </row>
    <row r="7720" spans="1:19">
      <c r="A7720" t="s">
        <v>18258</v>
      </c>
      <c r="B7720" t="s">
        <v>7351</v>
      </c>
      <c r="C7720" t="s">
        <v>21</v>
      </c>
      <c r="D7720" t="s">
        <v>22</v>
      </c>
      <c r="E7720">
        <v>1436.29</v>
      </c>
      <c r="F7720" t="s">
        <v>23</v>
      </c>
      <c r="G7720" t="s">
        <v>24</v>
      </c>
      <c r="H7720">
        <v>6.56</v>
      </c>
      <c r="I7720">
        <v>0</v>
      </c>
      <c r="J7720" t="s">
        <v>25</v>
      </c>
      <c r="K7720">
        <v>483540</v>
      </c>
      <c r="L7720">
        <v>18</v>
      </c>
      <c r="M7720">
        <v>0</v>
      </c>
      <c r="N7720">
        <v>0</v>
      </c>
      <c r="O7720">
        <v>0</v>
      </c>
      <c r="P7720">
        <v>0</v>
      </c>
      <c r="Q7720">
        <v>0</v>
      </c>
      <c r="R7720" t="s">
        <v>18259</v>
      </c>
    </row>
    <row r="7721" spans="1:19">
      <c r="A7721" t="s">
        <v>18260</v>
      </c>
      <c r="B7721" t="s">
        <v>3413</v>
      </c>
      <c r="C7721" t="s">
        <v>44</v>
      </c>
      <c r="D7721" t="s">
        <v>70</v>
      </c>
      <c r="E7721">
        <v>152.38</v>
      </c>
      <c r="F7721" t="s">
        <v>39</v>
      </c>
      <c r="G7721" t="s">
        <v>24</v>
      </c>
      <c r="H7721">
        <v>9.06</v>
      </c>
      <c r="I7721">
        <v>0</v>
      </c>
      <c r="J7721" t="s">
        <v>25</v>
      </c>
      <c r="K7721">
        <v>485831</v>
      </c>
      <c r="L7721">
        <v>17</v>
      </c>
      <c r="M7721">
        <v>0</v>
      </c>
      <c r="N7721">
        <v>0</v>
      </c>
      <c r="O7721">
        <v>0</v>
      </c>
      <c r="P7721">
        <v>0</v>
      </c>
      <c r="Q7721">
        <v>0</v>
      </c>
      <c r="R7721" t="s">
        <v>18261</v>
      </c>
      <c r="S7721" t="s">
        <v>50</v>
      </c>
    </row>
    <row r="7722" spans="1:19">
      <c r="A7722" t="s">
        <v>18262</v>
      </c>
      <c r="B7722" t="s">
        <v>11511</v>
      </c>
      <c r="C7722" t="s">
        <v>121</v>
      </c>
      <c r="D7722" t="s">
        <v>30</v>
      </c>
      <c r="E7722">
        <v>106.54</v>
      </c>
      <c r="F7722" t="s">
        <v>23</v>
      </c>
      <c r="G7722" t="s">
        <v>24</v>
      </c>
      <c r="H7722">
        <v>8.2100000000000009</v>
      </c>
      <c r="I7722">
        <v>0</v>
      </c>
      <c r="J7722" t="s">
        <v>25</v>
      </c>
      <c r="K7722">
        <v>521948</v>
      </c>
      <c r="L7722">
        <v>22</v>
      </c>
      <c r="M7722">
        <v>0</v>
      </c>
      <c r="N7722">
        <v>0</v>
      </c>
      <c r="O7722">
        <v>0</v>
      </c>
      <c r="P7722">
        <v>0</v>
      </c>
      <c r="Q7722">
        <v>0</v>
      </c>
      <c r="R7722" t="s">
        <v>18263</v>
      </c>
    </row>
    <row r="7723" spans="1:19">
      <c r="A7723" t="s">
        <v>18264</v>
      </c>
      <c r="B7723" t="s">
        <v>7543</v>
      </c>
      <c r="C7723" t="s">
        <v>121</v>
      </c>
      <c r="D7723" t="s">
        <v>70</v>
      </c>
      <c r="E7723">
        <v>1088.18</v>
      </c>
      <c r="F7723" t="s">
        <v>55</v>
      </c>
      <c r="G7723" t="s">
        <v>40</v>
      </c>
      <c r="H7723">
        <v>10</v>
      </c>
      <c r="I7723">
        <v>0</v>
      </c>
      <c r="J7723" t="s">
        <v>48</v>
      </c>
      <c r="K7723">
        <v>511909</v>
      </c>
      <c r="L7723">
        <v>45</v>
      </c>
      <c r="M7723">
        <v>0</v>
      </c>
      <c r="N7723">
        <v>0</v>
      </c>
      <c r="O7723">
        <v>0</v>
      </c>
      <c r="P7723">
        <v>1</v>
      </c>
      <c r="Q7723">
        <v>0</v>
      </c>
      <c r="R7723" t="s">
        <v>18265</v>
      </c>
    </row>
    <row r="7724" spans="1:19">
      <c r="A7724" t="s">
        <v>18266</v>
      </c>
      <c r="B7724" t="s">
        <v>14122</v>
      </c>
      <c r="C7724" t="s">
        <v>29</v>
      </c>
      <c r="D7724" t="s">
        <v>70</v>
      </c>
      <c r="E7724">
        <v>108.92</v>
      </c>
      <c r="F7724" t="s">
        <v>39</v>
      </c>
      <c r="G7724" t="s">
        <v>40</v>
      </c>
      <c r="H7724">
        <v>6.64</v>
      </c>
      <c r="I7724">
        <v>0</v>
      </c>
      <c r="J7724" t="s">
        <v>25</v>
      </c>
      <c r="K7724">
        <v>492874</v>
      </c>
      <c r="L7724">
        <v>24</v>
      </c>
      <c r="M7724">
        <v>0</v>
      </c>
      <c r="N7724">
        <v>0</v>
      </c>
      <c r="O7724">
        <v>0</v>
      </c>
      <c r="P7724">
        <v>0</v>
      </c>
      <c r="Q7724">
        <v>0</v>
      </c>
      <c r="R7724" t="s">
        <v>18267</v>
      </c>
    </row>
    <row r="7725" spans="1:19">
      <c r="A7725" t="s">
        <v>18268</v>
      </c>
      <c r="B7725" t="s">
        <v>5452</v>
      </c>
      <c r="C7725" t="s">
        <v>29</v>
      </c>
      <c r="D7725" t="s">
        <v>30</v>
      </c>
      <c r="E7725">
        <v>201.33</v>
      </c>
      <c r="F7725" t="s">
        <v>23</v>
      </c>
      <c r="G7725" t="s">
        <v>24</v>
      </c>
      <c r="H7725">
        <v>6.82</v>
      </c>
      <c r="I7725">
        <v>0</v>
      </c>
      <c r="J7725" t="s">
        <v>25</v>
      </c>
      <c r="K7725">
        <v>432520</v>
      </c>
      <c r="L7725">
        <v>10</v>
      </c>
      <c r="M7725">
        <v>0</v>
      </c>
      <c r="N7725">
        <v>0</v>
      </c>
      <c r="O7725">
        <v>0</v>
      </c>
      <c r="P7725">
        <v>0</v>
      </c>
      <c r="Q7725">
        <v>0</v>
      </c>
      <c r="R7725" t="s">
        <v>18269</v>
      </c>
    </row>
    <row r="7726" spans="1:19">
      <c r="A7726" t="s">
        <v>18270</v>
      </c>
      <c r="B7726" t="s">
        <v>572</v>
      </c>
      <c r="C7726" t="s">
        <v>29</v>
      </c>
      <c r="D7726" t="s">
        <v>30</v>
      </c>
      <c r="E7726">
        <v>458.8</v>
      </c>
      <c r="F7726" t="s">
        <v>23</v>
      </c>
      <c r="G7726" t="s">
        <v>24</v>
      </c>
      <c r="H7726">
        <v>9.32</v>
      </c>
      <c r="I7726">
        <v>0</v>
      </c>
      <c r="J7726" t="s">
        <v>31</v>
      </c>
      <c r="K7726">
        <v>415776</v>
      </c>
      <c r="L7726">
        <v>83</v>
      </c>
      <c r="M7726">
        <v>1</v>
      </c>
      <c r="N7726">
        <v>1</v>
      </c>
      <c r="O7726">
        <v>0</v>
      </c>
      <c r="P7726">
        <v>0</v>
      </c>
      <c r="Q7726">
        <v>1</v>
      </c>
      <c r="R7726" t="s">
        <v>18271</v>
      </c>
    </row>
    <row r="7727" spans="1:19">
      <c r="A7727" t="s">
        <v>18272</v>
      </c>
      <c r="B7727" t="s">
        <v>2586</v>
      </c>
      <c r="C7727" t="s">
        <v>121</v>
      </c>
      <c r="D7727" t="s">
        <v>54</v>
      </c>
      <c r="E7727">
        <v>296.58</v>
      </c>
      <c r="F7727" t="s">
        <v>23</v>
      </c>
      <c r="G7727" t="s">
        <v>24</v>
      </c>
      <c r="H7727">
        <v>9.92</v>
      </c>
      <c r="I7727">
        <v>0</v>
      </c>
      <c r="J7727" t="s">
        <v>25</v>
      </c>
      <c r="K7727">
        <v>472094</v>
      </c>
      <c r="L7727">
        <v>12</v>
      </c>
      <c r="M7727">
        <v>0</v>
      </c>
      <c r="N7727">
        <v>0</v>
      </c>
      <c r="O7727">
        <v>0</v>
      </c>
      <c r="P7727">
        <v>0</v>
      </c>
      <c r="Q7727">
        <v>0</v>
      </c>
      <c r="R7727" t="s">
        <v>18273</v>
      </c>
    </row>
    <row r="7728" spans="1:19">
      <c r="A7728" t="s">
        <v>18274</v>
      </c>
      <c r="B7728" t="s">
        <v>1567</v>
      </c>
      <c r="C7728" t="s">
        <v>44</v>
      </c>
      <c r="D7728" t="s">
        <v>22</v>
      </c>
      <c r="E7728">
        <v>216.63</v>
      </c>
      <c r="F7728" t="s">
        <v>23</v>
      </c>
      <c r="G7728" t="s">
        <v>24</v>
      </c>
      <c r="H7728">
        <v>4.8499999999999996</v>
      </c>
      <c r="I7728">
        <v>0</v>
      </c>
      <c r="J7728" t="s">
        <v>48</v>
      </c>
      <c r="K7728">
        <v>524570</v>
      </c>
      <c r="L7728">
        <v>17</v>
      </c>
      <c r="M7728">
        <v>0</v>
      </c>
      <c r="N7728">
        <v>0</v>
      </c>
      <c r="O7728">
        <v>0</v>
      </c>
      <c r="P7728">
        <v>0</v>
      </c>
      <c r="Q7728">
        <v>0</v>
      </c>
      <c r="R7728" t="s">
        <v>18275</v>
      </c>
    </row>
    <row r="7729" spans="1:19">
      <c r="A7729" t="s">
        <v>18276</v>
      </c>
      <c r="B7729" t="s">
        <v>6383</v>
      </c>
      <c r="C7729" t="s">
        <v>121</v>
      </c>
      <c r="D7729" t="s">
        <v>70</v>
      </c>
      <c r="E7729">
        <v>982.13</v>
      </c>
      <c r="F7729" t="s">
        <v>55</v>
      </c>
      <c r="G7729" t="s">
        <v>24</v>
      </c>
      <c r="H7729">
        <v>1.92</v>
      </c>
      <c r="I7729">
        <v>0</v>
      </c>
      <c r="J7729" t="s">
        <v>31</v>
      </c>
      <c r="K7729">
        <v>532199</v>
      </c>
      <c r="L7729">
        <v>12</v>
      </c>
      <c r="M7729">
        <v>0</v>
      </c>
      <c r="N7729">
        <v>0</v>
      </c>
      <c r="O7729">
        <v>0</v>
      </c>
      <c r="P7729">
        <v>0</v>
      </c>
      <c r="Q7729">
        <v>0</v>
      </c>
      <c r="R7729" t="s">
        <v>18277</v>
      </c>
      <c r="S7729" t="s">
        <v>57</v>
      </c>
    </row>
    <row r="7730" spans="1:19">
      <c r="A7730" t="s">
        <v>18278</v>
      </c>
      <c r="B7730" t="s">
        <v>4037</v>
      </c>
      <c r="C7730" t="s">
        <v>35</v>
      </c>
      <c r="D7730" t="s">
        <v>70</v>
      </c>
      <c r="E7730">
        <v>104.84</v>
      </c>
      <c r="F7730" t="s">
        <v>23</v>
      </c>
      <c r="G7730" t="s">
        <v>24</v>
      </c>
      <c r="H7730">
        <v>7.99</v>
      </c>
      <c r="I7730">
        <v>0</v>
      </c>
      <c r="J7730" t="s">
        <v>144</v>
      </c>
      <c r="K7730">
        <v>416338</v>
      </c>
      <c r="L7730">
        <v>13</v>
      </c>
      <c r="M7730">
        <v>0</v>
      </c>
      <c r="N7730">
        <v>0</v>
      </c>
      <c r="O7730">
        <v>0</v>
      </c>
      <c r="P7730">
        <v>0</v>
      </c>
      <c r="Q7730">
        <v>0</v>
      </c>
      <c r="R7730" t="s">
        <v>18279</v>
      </c>
    </row>
    <row r="7731" spans="1:19">
      <c r="A7731" t="s">
        <v>18280</v>
      </c>
      <c r="B7731" t="s">
        <v>2024</v>
      </c>
      <c r="C7731" t="s">
        <v>21</v>
      </c>
      <c r="D7731" t="s">
        <v>22</v>
      </c>
      <c r="E7731">
        <v>868.28</v>
      </c>
      <c r="F7731" t="s">
        <v>23</v>
      </c>
      <c r="G7731" t="s">
        <v>24</v>
      </c>
      <c r="H7731">
        <v>6.17</v>
      </c>
      <c r="I7731">
        <v>0</v>
      </c>
      <c r="J7731" t="s">
        <v>31</v>
      </c>
      <c r="K7731">
        <v>542146</v>
      </c>
      <c r="L7731">
        <v>23</v>
      </c>
      <c r="M7731">
        <v>0</v>
      </c>
      <c r="N7731">
        <v>0</v>
      </c>
      <c r="O7731">
        <v>0</v>
      </c>
      <c r="P7731">
        <v>0</v>
      </c>
      <c r="Q7731">
        <v>0</v>
      </c>
      <c r="R7731" t="s">
        <v>18281</v>
      </c>
    </row>
    <row r="7732" spans="1:19">
      <c r="A7732" t="s">
        <v>18282</v>
      </c>
      <c r="B7732" t="s">
        <v>13119</v>
      </c>
      <c r="C7732" t="s">
        <v>44</v>
      </c>
      <c r="D7732" t="s">
        <v>70</v>
      </c>
      <c r="E7732">
        <v>496.91</v>
      </c>
      <c r="F7732" t="s">
        <v>55</v>
      </c>
      <c r="G7732" t="s">
        <v>24</v>
      </c>
      <c r="H7732">
        <v>10.029999999999999</v>
      </c>
      <c r="I7732">
        <v>0</v>
      </c>
      <c r="J7732" t="s">
        <v>25</v>
      </c>
      <c r="K7732">
        <v>515391</v>
      </c>
      <c r="L7732">
        <v>23</v>
      </c>
      <c r="M7732">
        <v>0</v>
      </c>
      <c r="N7732">
        <v>0</v>
      </c>
      <c r="O7732">
        <v>0</v>
      </c>
      <c r="P7732">
        <v>0</v>
      </c>
      <c r="Q7732">
        <v>0</v>
      </c>
      <c r="R7732" t="s">
        <v>18283</v>
      </c>
      <c r="S7732" t="s">
        <v>57</v>
      </c>
    </row>
    <row r="7733" spans="1:19">
      <c r="A7733" t="s">
        <v>18284</v>
      </c>
      <c r="B7733" t="s">
        <v>762</v>
      </c>
      <c r="C7733" t="s">
        <v>44</v>
      </c>
      <c r="D7733" t="s">
        <v>70</v>
      </c>
      <c r="E7733">
        <v>880.8</v>
      </c>
      <c r="F7733" t="s">
        <v>23</v>
      </c>
      <c r="G7733" t="s">
        <v>24</v>
      </c>
      <c r="H7733">
        <v>4.1900000000000004</v>
      </c>
      <c r="I7733">
        <v>0</v>
      </c>
      <c r="J7733" t="s">
        <v>25</v>
      </c>
      <c r="K7733">
        <v>471170</v>
      </c>
      <c r="L7733">
        <v>22</v>
      </c>
      <c r="M7733">
        <v>0</v>
      </c>
      <c r="N7733">
        <v>0</v>
      </c>
      <c r="O7733">
        <v>0</v>
      </c>
      <c r="P7733">
        <v>0</v>
      </c>
      <c r="Q7733">
        <v>0</v>
      </c>
      <c r="R7733" t="s">
        <v>18285</v>
      </c>
    </row>
    <row r="7734" spans="1:19">
      <c r="A7734" t="s">
        <v>18286</v>
      </c>
      <c r="B7734" t="s">
        <v>18287</v>
      </c>
      <c r="C7734" t="s">
        <v>21</v>
      </c>
      <c r="D7734" t="s">
        <v>70</v>
      </c>
      <c r="E7734">
        <v>1000.02</v>
      </c>
      <c r="F7734" t="s">
        <v>23</v>
      </c>
      <c r="G7734" t="s">
        <v>24</v>
      </c>
      <c r="H7734">
        <v>9.48</v>
      </c>
      <c r="I7734">
        <v>0</v>
      </c>
      <c r="J7734" t="s">
        <v>48</v>
      </c>
      <c r="K7734">
        <v>449133</v>
      </c>
      <c r="L7734">
        <v>17</v>
      </c>
      <c r="M7734">
        <v>0</v>
      </c>
      <c r="N7734">
        <v>0</v>
      </c>
      <c r="O7734">
        <v>0</v>
      </c>
      <c r="P7734">
        <v>0</v>
      </c>
      <c r="Q7734">
        <v>0</v>
      </c>
      <c r="R7734" t="s">
        <v>18288</v>
      </c>
    </row>
    <row r="7735" spans="1:19">
      <c r="A7735" t="s">
        <v>18289</v>
      </c>
      <c r="B7735" t="s">
        <v>7105</v>
      </c>
      <c r="C7735" t="s">
        <v>60</v>
      </c>
      <c r="D7735" t="s">
        <v>70</v>
      </c>
      <c r="E7735">
        <v>921.85</v>
      </c>
      <c r="F7735" t="s">
        <v>23</v>
      </c>
      <c r="G7735" t="s">
        <v>24</v>
      </c>
      <c r="H7735">
        <v>2.62</v>
      </c>
      <c r="I7735">
        <v>0</v>
      </c>
      <c r="J7735" t="s">
        <v>31</v>
      </c>
      <c r="K7735">
        <v>495400</v>
      </c>
      <c r="L7735">
        <v>11</v>
      </c>
      <c r="M7735">
        <v>0</v>
      </c>
      <c r="N7735">
        <v>0</v>
      </c>
      <c r="O7735">
        <v>0</v>
      </c>
      <c r="P7735">
        <v>0</v>
      </c>
      <c r="Q7735">
        <v>0</v>
      </c>
      <c r="R7735" t="s">
        <v>18290</v>
      </c>
    </row>
    <row r="7736" spans="1:19">
      <c r="A7736" t="s">
        <v>18291</v>
      </c>
      <c r="B7736" t="s">
        <v>4800</v>
      </c>
      <c r="C7736" t="s">
        <v>21</v>
      </c>
      <c r="D7736" t="s">
        <v>70</v>
      </c>
      <c r="E7736">
        <v>473.79</v>
      </c>
      <c r="F7736" t="s">
        <v>23</v>
      </c>
      <c r="G7736" t="s">
        <v>24</v>
      </c>
      <c r="H7736">
        <v>5.1100000000000003</v>
      </c>
      <c r="I7736">
        <v>0</v>
      </c>
      <c r="J7736" t="s">
        <v>48</v>
      </c>
      <c r="K7736">
        <v>440690</v>
      </c>
      <c r="L7736">
        <v>23</v>
      </c>
      <c r="M7736">
        <v>0</v>
      </c>
      <c r="N7736">
        <v>0</v>
      </c>
      <c r="O7736">
        <v>0</v>
      </c>
      <c r="P7736">
        <v>0</v>
      </c>
      <c r="Q7736">
        <v>0</v>
      </c>
      <c r="R7736" t="s">
        <v>18292</v>
      </c>
    </row>
    <row r="7737" spans="1:19">
      <c r="A7737" t="s">
        <v>18293</v>
      </c>
      <c r="B7737" t="s">
        <v>1346</v>
      </c>
      <c r="C7737" t="s">
        <v>44</v>
      </c>
      <c r="D7737" t="s">
        <v>22</v>
      </c>
      <c r="E7737">
        <v>279.7</v>
      </c>
      <c r="F7737" t="s">
        <v>23</v>
      </c>
      <c r="G7737" t="s">
        <v>24</v>
      </c>
      <c r="H7737">
        <v>2.4300000000000002</v>
      </c>
      <c r="I7737">
        <v>0</v>
      </c>
      <c r="J7737" t="s">
        <v>48</v>
      </c>
      <c r="K7737">
        <v>501632</v>
      </c>
      <c r="L7737">
        <v>25</v>
      </c>
      <c r="M7737">
        <v>0</v>
      </c>
      <c r="N7737">
        <v>0</v>
      </c>
      <c r="O7737">
        <v>0</v>
      </c>
      <c r="P7737">
        <v>0</v>
      </c>
      <c r="Q7737">
        <v>0</v>
      </c>
      <c r="R7737" t="s">
        <v>18294</v>
      </c>
    </row>
    <row r="7738" spans="1:19">
      <c r="A7738" t="s">
        <v>18295</v>
      </c>
      <c r="B7738" t="s">
        <v>13920</v>
      </c>
      <c r="C7738" t="s">
        <v>35</v>
      </c>
      <c r="D7738" t="s">
        <v>30</v>
      </c>
      <c r="E7738">
        <v>645.26</v>
      </c>
      <c r="F7738" t="s">
        <v>23</v>
      </c>
      <c r="G7738" t="s">
        <v>24</v>
      </c>
      <c r="H7738">
        <v>2.27</v>
      </c>
      <c r="I7738">
        <v>0</v>
      </c>
      <c r="J7738" t="s">
        <v>31</v>
      </c>
      <c r="K7738">
        <v>498939</v>
      </c>
      <c r="L7738">
        <v>11</v>
      </c>
      <c r="M7738">
        <v>0</v>
      </c>
      <c r="N7738">
        <v>0</v>
      </c>
      <c r="O7738">
        <v>0</v>
      </c>
      <c r="P7738">
        <v>0</v>
      </c>
      <c r="Q7738">
        <v>0</v>
      </c>
      <c r="R7738" t="s">
        <v>18296</v>
      </c>
    </row>
    <row r="7739" spans="1:19">
      <c r="A7739" t="s">
        <v>18297</v>
      </c>
      <c r="B7739" t="s">
        <v>4864</v>
      </c>
      <c r="C7739" t="s">
        <v>60</v>
      </c>
      <c r="D7739" t="s">
        <v>30</v>
      </c>
      <c r="E7739">
        <v>600.87</v>
      </c>
      <c r="F7739" t="s">
        <v>23</v>
      </c>
      <c r="G7739" t="s">
        <v>24</v>
      </c>
      <c r="H7739">
        <v>8.4499999999999993</v>
      </c>
      <c r="I7739">
        <v>0</v>
      </c>
      <c r="J7739" t="s">
        <v>31</v>
      </c>
      <c r="K7739">
        <v>432654</v>
      </c>
      <c r="L7739">
        <v>19</v>
      </c>
      <c r="M7739">
        <v>0</v>
      </c>
      <c r="N7739">
        <v>0</v>
      </c>
      <c r="O7739">
        <v>0</v>
      </c>
      <c r="P7739">
        <v>0</v>
      </c>
      <c r="Q7739">
        <v>0</v>
      </c>
      <c r="R7739" t="s">
        <v>18298</v>
      </c>
    </row>
    <row r="7740" spans="1:19">
      <c r="A7740" t="s">
        <v>18299</v>
      </c>
      <c r="B7740" t="s">
        <v>2692</v>
      </c>
      <c r="C7740" t="s">
        <v>121</v>
      </c>
      <c r="D7740" t="s">
        <v>70</v>
      </c>
      <c r="E7740">
        <v>435.59</v>
      </c>
      <c r="F7740" t="s">
        <v>23</v>
      </c>
      <c r="G7740" t="s">
        <v>24</v>
      </c>
      <c r="H7740">
        <v>7.33</v>
      </c>
      <c r="I7740">
        <v>0</v>
      </c>
      <c r="J7740" t="s">
        <v>31</v>
      </c>
      <c r="K7740">
        <v>522492</v>
      </c>
      <c r="L7740">
        <v>11</v>
      </c>
      <c r="M7740">
        <v>0</v>
      </c>
      <c r="N7740">
        <v>0</v>
      </c>
      <c r="O7740">
        <v>0</v>
      </c>
      <c r="P7740">
        <v>0</v>
      </c>
      <c r="Q7740">
        <v>0</v>
      </c>
      <c r="R7740" t="s">
        <v>18300</v>
      </c>
    </row>
    <row r="7741" spans="1:19">
      <c r="A7741" t="s">
        <v>18301</v>
      </c>
      <c r="B7741" t="s">
        <v>16745</v>
      </c>
      <c r="C7741" t="s">
        <v>60</v>
      </c>
      <c r="D7741" t="s">
        <v>22</v>
      </c>
      <c r="E7741">
        <v>689.76</v>
      </c>
      <c r="F7741" t="s">
        <v>23</v>
      </c>
      <c r="G7741" t="s">
        <v>24</v>
      </c>
      <c r="H7741">
        <v>5.9</v>
      </c>
      <c r="I7741">
        <v>0</v>
      </c>
      <c r="J7741" t="s">
        <v>25</v>
      </c>
      <c r="K7741">
        <v>515644</v>
      </c>
      <c r="L7741">
        <v>19</v>
      </c>
      <c r="M7741">
        <v>0</v>
      </c>
      <c r="N7741">
        <v>0</v>
      </c>
      <c r="O7741">
        <v>0</v>
      </c>
      <c r="P7741">
        <v>0</v>
      </c>
      <c r="Q7741">
        <v>0</v>
      </c>
      <c r="R7741" t="s">
        <v>18302</v>
      </c>
    </row>
    <row r="7742" spans="1:19">
      <c r="A7742" t="s">
        <v>18303</v>
      </c>
      <c r="B7742" t="s">
        <v>1624</v>
      </c>
      <c r="C7742" t="s">
        <v>53</v>
      </c>
      <c r="D7742" t="s">
        <v>30</v>
      </c>
      <c r="E7742">
        <v>1089.3399999999999</v>
      </c>
      <c r="F7742" t="s">
        <v>23</v>
      </c>
      <c r="G7742" t="s">
        <v>24</v>
      </c>
      <c r="H7742">
        <v>7.72</v>
      </c>
      <c r="I7742">
        <v>0</v>
      </c>
      <c r="J7742" t="s">
        <v>25</v>
      </c>
      <c r="K7742">
        <v>432751</v>
      </c>
      <c r="L7742">
        <v>14</v>
      </c>
      <c r="M7742">
        <v>0</v>
      </c>
      <c r="N7742">
        <v>0</v>
      </c>
      <c r="O7742">
        <v>0</v>
      </c>
      <c r="P7742">
        <v>0</v>
      </c>
      <c r="Q7742">
        <v>0</v>
      </c>
      <c r="R7742" t="s">
        <v>18304</v>
      </c>
    </row>
    <row r="7743" spans="1:19">
      <c r="A7743" t="s">
        <v>18305</v>
      </c>
      <c r="B7743" t="s">
        <v>7806</v>
      </c>
      <c r="C7743" t="s">
        <v>128</v>
      </c>
      <c r="D7743" t="s">
        <v>70</v>
      </c>
      <c r="E7743">
        <v>392.81</v>
      </c>
      <c r="F7743" t="s">
        <v>23</v>
      </c>
      <c r="G7743" t="s">
        <v>24</v>
      </c>
      <c r="H7743">
        <v>8.0299999999999994</v>
      </c>
      <c r="I7743">
        <v>0</v>
      </c>
      <c r="J7743" t="s">
        <v>25</v>
      </c>
      <c r="K7743">
        <v>521487</v>
      </c>
      <c r="L7743">
        <v>25</v>
      </c>
      <c r="M7743">
        <v>0</v>
      </c>
      <c r="N7743">
        <v>0</v>
      </c>
      <c r="O7743">
        <v>0</v>
      </c>
      <c r="P7743">
        <v>0</v>
      </c>
      <c r="Q7743">
        <v>0</v>
      </c>
      <c r="R7743" t="s">
        <v>18306</v>
      </c>
    </row>
    <row r="7744" spans="1:19">
      <c r="A7744" t="s">
        <v>18307</v>
      </c>
      <c r="B7744" t="s">
        <v>9299</v>
      </c>
      <c r="C7744" t="s">
        <v>35</v>
      </c>
      <c r="D7744" t="s">
        <v>30</v>
      </c>
      <c r="E7744">
        <v>158.09</v>
      </c>
      <c r="F7744" t="s">
        <v>23</v>
      </c>
      <c r="G7744" t="s">
        <v>24</v>
      </c>
      <c r="H7744">
        <v>4.03</v>
      </c>
      <c r="I7744">
        <v>0</v>
      </c>
      <c r="J7744" t="s">
        <v>31</v>
      </c>
      <c r="K7744">
        <v>553655</v>
      </c>
      <c r="L7744">
        <v>11</v>
      </c>
      <c r="M7744">
        <v>0</v>
      </c>
      <c r="N7744">
        <v>0</v>
      </c>
      <c r="O7744">
        <v>0</v>
      </c>
      <c r="P7744">
        <v>0</v>
      </c>
      <c r="Q7744">
        <v>0</v>
      </c>
      <c r="R7744" t="s">
        <v>18308</v>
      </c>
    </row>
    <row r="7745" spans="1:19">
      <c r="A7745" t="s">
        <v>18309</v>
      </c>
      <c r="B7745" t="s">
        <v>2006</v>
      </c>
      <c r="C7745" t="s">
        <v>21</v>
      </c>
      <c r="D7745" t="s">
        <v>30</v>
      </c>
      <c r="E7745">
        <v>71.349999999999994</v>
      </c>
      <c r="F7745" t="s">
        <v>23</v>
      </c>
      <c r="G7745" t="s">
        <v>24</v>
      </c>
      <c r="H7745">
        <v>10.039999999999999</v>
      </c>
      <c r="I7745">
        <v>0</v>
      </c>
      <c r="J7745" t="s">
        <v>48</v>
      </c>
      <c r="K7745">
        <v>541507</v>
      </c>
      <c r="L7745">
        <v>19</v>
      </c>
      <c r="M7745">
        <v>0</v>
      </c>
      <c r="N7745">
        <v>0</v>
      </c>
      <c r="O7745">
        <v>0</v>
      </c>
      <c r="P7745">
        <v>0</v>
      </c>
      <c r="Q7745">
        <v>0</v>
      </c>
      <c r="R7745" t="s">
        <v>18310</v>
      </c>
    </row>
    <row r="7746" spans="1:19">
      <c r="A7746" t="s">
        <v>18311</v>
      </c>
      <c r="B7746" t="s">
        <v>1341</v>
      </c>
      <c r="C7746" t="s">
        <v>53</v>
      </c>
      <c r="D7746" t="s">
        <v>22</v>
      </c>
      <c r="E7746">
        <v>95.47</v>
      </c>
      <c r="F7746" t="s">
        <v>23</v>
      </c>
      <c r="G7746" t="s">
        <v>24</v>
      </c>
      <c r="H7746">
        <v>2.84</v>
      </c>
      <c r="I7746">
        <v>0</v>
      </c>
      <c r="J7746" t="s">
        <v>48</v>
      </c>
      <c r="K7746">
        <v>428624</v>
      </c>
      <c r="L7746">
        <v>23</v>
      </c>
      <c r="M7746">
        <v>0</v>
      </c>
      <c r="N7746">
        <v>0</v>
      </c>
      <c r="O7746">
        <v>0</v>
      </c>
      <c r="P7746">
        <v>0</v>
      </c>
      <c r="Q7746">
        <v>0</v>
      </c>
      <c r="R7746" t="s">
        <v>18312</v>
      </c>
    </row>
    <row r="7747" spans="1:19">
      <c r="A7747" t="s">
        <v>18313</v>
      </c>
      <c r="B7747" t="s">
        <v>3563</v>
      </c>
      <c r="C7747" t="s">
        <v>29</v>
      </c>
      <c r="D7747" t="s">
        <v>30</v>
      </c>
      <c r="E7747">
        <v>2873.02</v>
      </c>
      <c r="F7747" t="s">
        <v>23</v>
      </c>
      <c r="G7747" t="s">
        <v>24</v>
      </c>
      <c r="H7747">
        <v>11.51</v>
      </c>
      <c r="I7747">
        <v>0</v>
      </c>
      <c r="J7747" t="s">
        <v>48</v>
      </c>
      <c r="K7747">
        <v>445747</v>
      </c>
      <c r="L7747">
        <v>16</v>
      </c>
      <c r="M7747">
        <v>0</v>
      </c>
      <c r="N7747">
        <v>0</v>
      </c>
      <c r="O7747">
        <v>0</v>
      </c>
      <c r="P7747">
        <v>0</v>
      </c>
      <c r="Q7747">
        <v>0</v>
      </c>
      <c r="R7747" t="s">
        <v>18314</v>
      </c>
    </row>
    <row r="7748" spans="1:19">
      <c r="A7748" t="s">
        <v>18315</v>
      </c>
      <c r="B7748" t="s">
        <v>2571</v>
      </c>
      <c r="C7748" t="s">
        <v>21</v>
      </c>
      <c r="D7748" t="s">
        <v>22</v>
      </c>
      <c r="E7748">
        <v>507.25</v>
      </c>
      <c r="F7748" t="s">
        <v>39</v>
      </c>
      <c r="G7748" t="s">
        <v>40</v>
      </c>
      <c r="H7748">
        <v>2.79</v>
      </c>
      <c r="I7748">
        <v>0</v>
      </c>
      <c r="J7748" t="s">
        <v>48</v>
      </c>
      <c r="K7748">
        <v>470402</v>
      </c>
      <c r="L7748">
        <v>22</v>
      </c>
      <c r="M7748">
        <v>0</v>
      </c>
      <c r="N7748">
        <v>0</v>
      </c>
      <c r="O7748">
        <v>0</v>
      </c>
      <c r="P7748">
        <v>0</v>
      </c>
      <c r="Q7748">
        <v>0</v>
      </c>
      <c r="R7748" t="s">
        <v>18316</v>
      </c>
    </row>
    <row r="7749" spans="1:19">
      <c r="A7749" t="s">
        <v>18317</v>
      </c>
      <c r="B7749" t="s">
        <v>14043</v>
      </c>
      <c r="C7749" t="s">
        <v>44</v>
      </c>
      <c r="D7749" t="s">
        <v>30</v>
      </c>
      <c r="E7749">
        <v>418.27</v>
      </c>
      <c r="F7749" t="s">
        <v>55</v>
      </c>
      <c r="G7749" t="s">
        <v>40</v>
      </c>
      <c r="H7749">
        <v>9.89</v>
      </c>
      <c r="I7749">
        <v>0</v>
      </c>
      <c r="J7749" t="s">
        <v>25</v>
      </c>
      <c r="K7749">
        <v>519686</v>
      </c>
      <c r="L7749">
        <v>12</v>
      </c>
      <c r="M7749">
        <v>0</v>
      </c>
      <c r="N7749">
        <v>0</v>
      </c>
      <c r="O7749">
        <v>0</v>
      </c>
      <c r="P7749">
        <v>0</v>
      </c>
      <c r="Q7749">
        <v>0</v>
      </c>
      <c r="R7749" t="s">
        <v>18318</v>
      </c>
    </row>
    <row r="7750" spans="1:19">
      <c r="A7750" t="s">
        <v>18319</v>
      </c>
      <c r="B7750" t="s">
        <v>4610</v>
      </c>
      <c r="C7750" t="s">
        <v>29</v>
      </c>
      <c r="D7750" t="s">
        <v>22</v>
      </c>
      <c r="E7750">
        <v>570.36</v>
      </c>
      <c r="F7750" t="s">
        <v>39</v>
      </c>
      <c r="G7750" t="s">
        <v>40</v>
      </c>
      <c r="H7750">
        <v>6.77</v>
      </c>
      <c r="I7750">
        <v>0</v>
      </c>
      <c r="J7750" t="s">
        <v>25</v>
      </c>
      <c r="K7750">
        <v>478457</v>
      </c>
      <c r="L7750">
        <v>12</v>
      </c>
      <c r="M7750">
        <v>0</v>
      </c>
      <c r="N7750">
        <v>0</v>
      </c>
      <c r="O7750">
        <v>0</v>
      </c>
      <c r="P7750">
        <v>0</v>
      </c>
      <c r="Q7750">
        <v>0</v>
      </c>
      <c r="R7750" t="s">
        <v>18320</v>
      </c>
    </row>
    <row r="7751" spans="1:19">
      <c r="A7751" t="s">
        <v>18321</v>
      </c>
      <c r="B7751" t="s">
        <v>12174</v>
      </c>
      <c r="C7751" t="s">
        <v>35</v>
      </c>
      <c r="D7751" t="s">
        <v>22</v>
      </c>
      <c r="E7751">
        <v>2007.96</v>
      </c>
      <c r="F7751" t="s">
        <v>23</v>
      </c>
      <c r="G7751" t="s">
        <v>24</v>
      </c>
      <c r="H7751">
        <v>0.76</v>
      </c>
      <c r="I7751">
        <v>0</v>
      </c>
      <c r="J7751" t="s">
        <v>25</v>
      </c>
      <c r="K7751">
        <v>528356</v>
      </c>
      <c r="L7751">
        <v>15</v>
      </c>
      <c r="M7751">
        <v>0</v>
      </c>
      <c r="N7751">
        <v>0</v>
      </c>
      <c r="O7751">
        <v>0</v>
      </c>
      <c r="P7751">
        <v>0</v>
      </c>
      <c r="Q7751">
        <v>0</v>
      </c>
      <c r="R7751" t="s">
        <v>18322</v>
      </c>
    </row>
    <row r="7752" spans="1:19">
      <c r="A7752" t="s">
        <v>18323</v>
      </c>
      <c r="B7752" t="s">
        <v>8260</v>
      </c>
      <c r="C7752" t="s">
        <v>60</v>
      </c>
      <c r="D7752" t="s">
        <v>54</v>
      </c>
      <c r="E7752">
        <v>357.68</v>
      </c>
      <c r="F7752" t="s">
        <v>55</v>
      </c>
      <c r="G7752" t="s">
        <v>24</v>
      </c>
      <c r="H7752">
        <v>9.48</v>
      </c>
      <c r="I7752">
        <v>0</v>
      </c>
      <c r="J7752" t="s">
        <v>48</v>
      </c>
      <c r="K7752">
        <v>445472</v>
      </c>
      <c r="L7752">
        <v>10</v>
      </c>
      <c r="M7752">
        <v>0</v>
      </c>
      <c r="N7752">
        <v>0</v>
      </c>
      <c r="O7752">
        <v>0</v>
      </c>
      <c r="P7752">
        <v>0</v>
      </c>
      <c r="Q7752">
        <v>0</v>
      </c>
      <c r="R7752" t="s">
        <v>18324</v>
      </c>
      <c r="S7752" t="s">
        <v>57</v>
      </c>
    </row>
    <row r="7753" spans="1:19">
      <c r="A7753" t="s">
        <v>18325</v>
      </c>
      <c r="B7753" t="s">
        <v>10361</v>
      </c>
      <c r="C7753" t="s">
        <v>128</v>
      </c>
      <c r="D7753" t="s">
        <v>30</v>
      </c>
      <c r="E7753">
        <v>585.70000000000005</v>
      </c>
      <c r="F7753" t="s">
        <v>23</v>
      </c>
      <c r="G7753" t="s">
        <v>24</v>
      </c>
      <c r="H7753">
        <v>6.62</v>
      </c>
      <c r="I7753">
        <v>0</v>
      </c>
      <c r="J7753" t="s">
        <v>25</v>
      </c>
      <c r="K7753">
        <v>458211</v>
      </c>
      <c r="L7753">
        <v>45</v>
      </c>
      <c r="M7753">
        <v>0</v>
      </c>
      <c r="N7753">
        <v>0</v>
      </c>
      <c r="O7753">
        <v>0</v>
      </c>
      <c r="P7753">
        <v>1</v>
      </c>
      <c r="Q7753">
        <v>0</v>
      </c>
      <c r="R7753" t="s">
        <v>18326</v>
      </c>
    </row>
    <row r="7754" spans="1:19">
      <c r="A7754" t="s">
        <v>18327</v>
      </c>
      <c r="B7754" t="s">
        <v>1683</v>
      </c>
      <c r="C7754" t="s">
        <v>128</v>
      </c>
      <c r="D7754" t="s">
        <v>70</v>
      </c>
      <c r="E7754">
        <v>426.21</v>
      </c>
      <c r="F7754" t="s">
        <v>55</v>
      </c>
      <c r="G7754" t="s">
        <v>24</v>
      </c>
      <c r="H7754">
        <v>3.83</v>
      </c>
      <c r="I7754">
        <v>0</v>
      </c>
      <c r="J7754" t="s">
        <v>25</v>
      </c>
      <c r="K7754">
        <v>552618</v>
      </c>
      <c r="L7754">
        <v>13</v>
      </c>
      <c r="M7754">
        <v>0</v>
      </c>
      <c r="N7754">
        <v>0</v>
      </c>
      <c r="O7754">
        <v>0</v>
      </c>
      <c r="P7754">
        <v>0</v>
      </c>
      <c r="Q7754">
        <v>0</v>
      </c>
      <c r="R7754" t="s">
        <v>18328</v>
      </c>
      <c r="S7754" t="s">
        <v>57</v>
      </c>
    </row>
    <row r="7755" spans="1:19">
      <c r="A7755" t="s">
        <v>18329</v>
      </c>
      <c r="B7755" t="s">
        <v>11651</v>
      </c>
      <c r="C7755" t="s">
        <v>44</v>
      </c>
      <c r="D7755" t="s">
        <v>70</v>
      </c>
      <c r="E7755">
        <v>450.59</v>
      </c>
      <c r="F7755" t="s">
        <v>23</v>
      </c>
      <c r="G7755" t="s">
        <v>24</v>
      </c>
      <c r="H7755">
        <v>1.58</v>
      </c>
      <c r="I7755">
        <v>0</v>
      </c>
      <c r="J7755" t="s">
        <v>25</v>
      </c>
      <c r="K7755">
        <v>458259</v>
      </c>
      <c r="L7755">
        <v>21</v>
      </c>
      <c r="M7755">
        <v>0</v>
      </c>
      <c r="N7755">
        <v>0</v>
      </c>
      <c r="O7755">
        <v>0</v>
      </c>
      <c r="P7755">
        <v>0</v>
      </c>
      <c r="Q7755">
        <v>0</v>
      </c>
      <c r="R7755" t="s">
        <v>18330</v>
      </c>
    </row>
    <row r="7756" spans="1:19">
      <c r="A7756" t="s">
        <v>18331</v>
      </c>
      <c r="B7756" t="s">
        <v>18332</v>
      </c>
      <c r="C7756" t="s">
        <v>29</v>
      </c>
      <c r="D7756" t="s">
        <v>70</v>
      </c>
      <c r="E7756">
        <v>198.87</v>
      </c>
      <c r="F7756" t="s">
        <v>23</v>
      </c>
      <c r="G7756" t="s">
        <v>24</v>
      </c>
      <c r="H7756">
        <v>11.18</v>
      </c>
      <c r="I7756">
        <v>0</v>
      </c>
      <c r="J7756" t="s">
        <v>31</v>
      </c>
      <c r="K7756">
        <v>531777</v>
      </c>
      <c r="L7756">
        <v>44</v>
      </c>
      <c r="M7756">
        <v>0</v>
      </c>
      <c r="N7756">
        <v>1</v>
      </c>
      <c r="O7756">
        <v>0</v>
      </c>
      <c r="P7756">
        <v>0</v>
      </c>
      <c r="Q7756">
        <v>0</v>
      </c>
      <c r="R7756" t="s">
        <v>18333</v>
      </c>
    </row>
    <row r="7757" spans="1:19">
      <c r="A7757" t="s">
        <v>18334</v>
      </c>
      <c r="B7757" t="s">
        <v>3733</v>
      </c>
      <c r="C7757" t="s">
        <v>35</v>
      </c>
      <c r="D7757" t="s">
        <v>54</v>
      </c>
      <c r="E7757">
        <v>281.39999999999998</v>
      </c>
      <c r="F7757" t="s">
        <v>23</v>
      </c>
      <c r="G7757" t="s">
        <v>24</v>
      </c>
      <c r="H7757">
        <v>15.04</v>
      </c>
      <c r="I7757">
        <v>0</v>
      </c>
      <c r="J7757" t="s">
        <v>144</v>
      </c>
      <c r="K7757">
        <v>553403</v>
      </c>
      <c r="L7757">
        <v>42</v>
      </c>
      <c r="M7757">
        <v>0</v>
      </c>
      <c r="N7757">
        <v>0</v>
      </c>
      <c r="O7757">
        <v>1</v>
      </c>
      <c r="P7757">
        <v>0</v>
      </c>
      <c r="Q7757">
        <v>0</v>
      </c>
      <c r="R7757" t="s">
        <v>18335</v>
      </c>
    </row>
    <row r="7758" spans="1:19">
      <c r="A7758" t="s">
        <v>18336</v>
      </c>
      <c r="B7758" t="s">
        <v>11301</v>
      </c>
      <c r="C7758" t="s">
        <v>128</v>
      </c>
      <c r="D7758" t="s">
        <v>22</v>
      </c>
      <c r="E7758">
        <v>520.02</v>
      </c>
      <c r="F7758" t="s">
        <v>23</v>
      </c>
      <c r="G7758" t="s">
        <v>24</v>
      </c>
      <c r="H7758">
        <v>4.6399999999999997</v>
      </c>
      <c r="I7758">
        <v>0</v>
      </c>
      <c r="J7758" t="s">
        <v>144</v>
      </c>
      <c r="K7758">
        <v>446175</v>
      </c>
      <c r="L7758">
        <v>10</v>
      </c>
      <c r="M7758">
        <v>0</v>
      </c>
      <c r="N7758">
        <v>0</v>
      </c>
      <c r="O7758">
        <v>0</v>
      </c>
      <c r="P7758">
        <v>0</v>
      </c>
      <c r="Q7758">
        <v>0</v>
      </c>
      <c r="R7758" t="s">
        <v>18337</v>
      </c>
    </row>
    <row r="7759" spans="1:19">
      <c r="A7759" t="s">
        <v>18338</v>
      </c>
      <c r="B7759" t="s">
        <v>10198</v>
      </c>
      <c r="C7759" t="s">
        <v>29</v>
      </c>
      <c r="D7759" t="s">
        <v>54</v>
      </c>
      <c r="E7759">
        <v>343.72</v>
      </c>
      <c r="F7759" t="s">
        <v>39</v>
      </c>
      <c r="G7759" t="s">
        <v>24</v>
      </c>
      <c r="H7759">
        <v>12.28</v>
      </c>
      <c r="I7759">
        <v>0</v>
      </c>
      <c r="J7759" t="s">
        <v>31</v>
      </c>
      <c r="K7759">
        <v>513469</v>
      </c>
      <c r="L7759">
        <v>10</v>
      </c>
      <c r="M7759">
        <v>0</v>
      </c>
      <c r="N7759">
        <v>0</v>
      </c>
      <c r="O7759">
        <v>0</v>
      </c>
      <c r="P7759">
        <v>0</v>
      </c>
      <c r="Q7759">
        <v>0</v>
      </c>
      <c r="R7759" t="s">
        <v>18339</v>
      </c>
      <c r="S7759" t="s">
        <v>50</v>
      </c>
    </row>
    <row r="7760" spans="1:19">
      <c r="A7760" t="s">
        <v>18340</v>
      </c>
      <c r="B7760" t="s">
        <v>6865</v>
      </c>
      <c r="C7760" t="s">
        <v>53</v>
      </c>
      <c r="D7760" t="s">
        <v>54</v>
      </c>
      <c r="E7760">
        <v>110.03</v>
      </c>
      <c r="F7760" t="s">
        <v>39</v>
      </c>
      <c r="G7760" t="s">
        <v>40</v>
      </c>
      <c r="H7760">
        <v>17.670000000000002</v>
      </c>
      <c r="I7760">
        <v>0</v>
      </c>
      <c r="J7760" t="s">
        <v>25</v>
      </c>
      <c r="K7760">
        <v>559087</v>
      </c>
      <c r="L7760">
        <v>24</v>
      </c>
      <c r="M7760">
        <v>0</v>
      </c>
      <c r="N7760">
        <v>0</v>
      </c>
      <c r="O7760">
        <v>0</v>
      </c>
      <c r="P7760">
        <v>0</v>
      </c>
      <c r="Q7760">
        <v>0</v>
      </c>
      <c r="R7760" t="s">
        <v>18341</v>
      </c>
    </row>
    <row r="7761" spans="1:18">
      <c r="A7761" t="s">
        <v>18342</v>
      </c>
      <c r="B7761" t="s">
        <v>3700</v>
      </c>
      <c r="C7761" t="s">
        <v>60</v>
      </c>
      <c r="D7761" t="s">
        <v>54</v>
      </c>
      <c r="E7761">
        <v>180.05</v>
      </c>
      <c r="F7761" t="s">
        <v>23</v>
      </c>
      <c r="G7761" t="s">
        <v>24</v>
      </c>
      <c r="H7761">
        <v>12.49</v>
      </c>
      <c r="I7761">
        <v>0</v>
      </c>
      <c r="J7761" t="s">
        <v>25</v>
      </c>
      <c r="K7761">
        <v>442394</v>
      </c>
      <c r="L7761">
        <v>24</v>
      </c>
      <c r="M7761">
        <v>0</v>
      </c>
      <c r="N7761">
        <v>0</v>
      </c>
      <c r="O7761">
        <v>0</v>
      </c>
      <c r="P7761">
        <v>0</v>
      </c>
      <c r="Q7761">
        <v>0</v>
      </c>
      <c r="R7761" t="s">
        <v>18343</v>
      </c>
    </row>
    <row r="7762" spans="1:18">
      <c r="A7762" t="s">
        <v>18344</v>
      </c>
      <c r="B7762" t="s">
        <v>3394</v>
      </c>
      <c r="C7762" t="s">
        <v>60</v>
      </c>
      <c r="D7762" t="s">
        <v>30</v>
      </c>
      <c r="E7762">
        <v>232.39</v>
      </c>
      <c r="F7762" t="s">
        <v>23</v>
      </c>
      <c r="G7762" t="s">
        <v>24</v>
      </c>
      <c r="H7762">
        <v>11.04</v>
      </c>
      <c r="I7762">
        <v>0</v>
      </c>
      <c r="J7762" t="s">
        <v>31</v>
      </c>
      <c r="K7762">
        <v>424215</v>
      </c>
      <c r="L7762">
        <v>13</v>
      </c>
      <c r="M7762">
        <v>0</v>
      </c>
      <c r="N7762">
        <v>0</v>
      </c>
      <c r="O7762">
        <v>0</v>
      </c>
      <c r="P7762">
        <v>0</v>
      </c>
      <c r="Q7762">
        <v>0</v>
      </c>
      <c r="R7762" t="s">
        <v>18345</v>
      </c>
    </row>
    <row r="7763" spans="1:18">
      <c r="A7763" t="s">
        <v>18346</v>
      </c>
      <c r="B7763" t="s">
        <v>3907</v>
      </c>
      <c r="C7763" t="s">
        <v>29</v>
      </c>
      <c r="D7763" t="s">
        <v>30</v>
      </c>
      <c r="E7763">
        <v>324.02</v>
      </c>
      <c r="F7763" t="s">
        <v>23</v>
      </c>
      <c r="G7763" t="s">
        <v>24</v>
      </c>
      <c r="H7763">
        <v>9.83</v>
      </c>
      <c r="I7763">
        <v>0</v>
      </c>
      <c r="J7763" t="s">
        <v>31</v>
      </c>
      <c r="K7763">
        <v>429461</v>
      </c>
      <c r="L7763">
        <v>16</v>
      </c>
      <c r="M7763">
        <v>0</v>
      </c>
      <c r="N7763">
        <v>0</v>
      </c>
      <c r="O7763">
        <v>0</v>
      </c>
      <c r="P7763">
        <v>0</v>
      </c>
      <c r="Q7763">
        <v>0</v>
      </c>
      <c r="R7763" t="s">
        <v>18347</v>
      </c>
    </row>
    <row r="7764" spans="1:18">
      <c r="A7764" t="s">
        <v>18348</v>
      </c>
      <c r="B7764" t="s">
        <v>424</v>
      </c>
      <c r="C7764" t="s">
        <v>95</v>
      </c>
      <c r="D7764" t="s">
        <v>70</v>
      </c>
      <c r="E7764">
        <v>341.41</v>
      </c>
      <c r="F7764" t="s">
        <v>23</v>
      </c>
      <c r="G7764" t="s">
        <v>24</v>
      </c>
      <c r="H7764">
        <v>9.41</v>
      </c>
      <c r="I7764">
        <v>0</v>
      </c>
      <c r="J7764" t="s">
        <v>31</v>
      </c>
      <c r="K7764">
        <v>510459</v>
      </c>
      <c r="L7764">
        <v>13</v>
      </c>
      <c r="M7764">
        <v>0</v>
      </c>
      <c r="N7764">
        <v>0</v>
      </c>
      <c r="O7764">
        <v>0</v>
      </c>
      <c r="P7764">
        <v>0</v>
      </c>
      <c r="Q7764">
        <v>0</v>
      </c>
      <c r="R7764" t="s">
        <v>18349</v>
      </c>
    </row>
    <row r="7765" spans="1:18">
      <c r="A7765" t="s">
        <v>18350</v>
      </c>
      <c r="B7765" t="s">
        <v>12579</v>
      </c>
      <c r="C7765" t="s">
        <v>44</v>
      </c>
      <c r="D7765" t="s">
        <v>70</v>
      </c>
      <c r="E7765">
        <v>309.55</v>
      </c>
      <c r="F7765" t="s">
        <v>23</v>
      </c>
      <c r="G7765" t="s">
        <v>24</v>
      </c>
      <c r="H7765">
        <v>8.1199999999999992</v>
      </c>
      <c r="I7765">
        <v>0</v>
      </c>
      <c r="J7765" t="s">
        <v>31</v>
      </c>
      <c r="K7765">
        <v>462297</v>
      </c>
      <c r="L7765">
        <v>21</v>
      </c>
      <c r="M7765">
        <v>0</v>
      </c>
      <c r="N7765">
        <v>0</v>
      </c>
      <c r="O7765">
        <v>0</v>
      </c>
      <c r="P7765">
        <v>0</v>
      </c>
      <c r="Q7765">
        <v>0</v>
      </c>
      <c r="R7765" t="s">
        <v>18351</v>
      </c>
    </row>
    <row r="7766" spans="1:18">
      <c r="A7766" t="s">
        <v>18352</v>
      </c>
      <c r="B7766" t="s">
        <v>4712</v>
      </c>
      <c r="C7766" t="s">
        <v>95</v>
      </c>
      <c r="D7766" t="s">
        <v>30</v>
      </c>
      <c r="E7766">
        <v>129.31</v>
      </c>
      <c r="F7766" t="s">
        <v>23</v>
      </c>
      <c r="G7766" t="s">
        <v>24</v>
      </c>
      <c r="H7766">
        <v>4.3</v>
      </c>
      <c r="I7766">
        <v>0</v>
      </c>
      <c r="J7766" t="s">
        <v>25</v>
      </c>
      <c r="K7766">
        <v>501272</v>
      </c>
      <c r="L7766">
        <v>12</v>
      </c>
      <c r="M7766">
        <v>0</v>
      </c>
      <c r="N7766">
        <v>0</v>
      </c>
      <c r="O7766">
        <v>0</v>
      </c>
      <c r="P7766">
        <v>0</v>
      </c>
      <c r="Q7766">
        <v>0</v>
      </c>
      <c r="R7766" t="s">
        <v>18353</v>
      </c>
    </row>
    <row r="7767" spans="1:18">
      <c r="A7767" t="s">
        <v>18354</v>
      </c>
      <c r="B7767" t="s">
        <v>10456</v>
      </c>
      <c r="C7767" t="s">
        <v>44</v>
      </c>
      <c r="D7767" t="s">
        <v>30</v>
      </c>
      <c r="E7767">
        <v>495.3</v>
      </c>
      <c r="F7767" t="s">
        <v>23</v>
      </c>
      <c r="G7767" t="s">
        <v>24</v>
      </c>
      <c r="H7767">
        <v>6.36</v>
      </c>
      <c r="I7767">
        <v>0</v>
      </c>
      <c r="J7767" t="s">
        <v>31</v>
      </c>
      <c r="K7767">
        <v>485750</v>
      </c>
      <c r="L7767">
        <v>14</v>
      </c>
      <c r="M7767">
        <v>0</v>
      </c>
      <c r="N7767">
        <v>0</v>
      </c>
      <c r="O7767">
        <v>0</v>
      </c>
      <c r="P7767">
        <v>0</v>
      </c>
      <c r="Q7767">
        <v>0</v>
      </c>
      <c r="R7767" t="s">
        <v>18355</v>
      </c>
    </row>
    <row r="7768" spans="1:18">
      <c r="A7768" t="s">
        <v>18356</v>
      </c>
      <c r="B7768" t="s">
        <v>5150</v>
      </c>
      <c r="C7768" t="s">
        <v>95</v>
      </c>
      <c r="D7768" t="s">
        <v>30</v>
      </c>
      <c r="E7768">
        <v>347.99</v>
      </c>
      <c r="F7768" t="s">
        <v>23</v>
      </c>
      <c r="G7768" t="s">
        <v>24</v>
      </c>
      <c r="H7768">
        <v>4.21</v>
      </c>
      <c r="I7768">
        <v>0</v>
      </c>
      <c r="J7768" t="s">
        <v>48</v>
      </c>
      <c r="K7768">
        <v>466213</v>
      </c>
      <c r="L7768">
        <v>23</v>
      </c>
      <c r="M7768">
        <v>0</v>
      </c>
      <c r="N7768">
        <v>0</v>
      </c>
      <c r="O7768">
        <v>0</v>
      </c>
      <c r="P7768">
        <v>0</v>
      </c>
      <c r="Q7768">
        <v>0</v>
      </c>
      <c r="R7768" t="s">
        <v>18357</v>
      </c>
    </row>
    <row r="7769" spans="1:18">
      <c r="A7769" t="s">
        <v>18358</v>
      </c>
      <c r="B7769" t="s">
        <v>9114</v>
      </c>
      <c r="C7769" t="s">
        <v>35</v>
      </c>
      <c r="D7769" t="s">
        <v>30</v>
      </c>
      <c r="E7769">
        <v>1292.8</v>
      </c>
      <c r="F7769" t="s">
        <v>55</v>
      </c>
      <c r="G7769" t="s">
        <v>40</v>
      </c>
      <c r="H7769">
        <v>8.01</v>
      </c>
      <c r="I7769">
        <v>0</v>
      </c>
      <c r="J7769" t="s">
        <v>31</v>
      </c>
      <c r="K7769">
        <v>481014</v>
      </c>
      <c r="L7769">
        <v>14</v>
      </c>
      <c r="M7769">
        <v>0</v>
      </c>
      <c r="N7769">
        <v>0</v>
      </c>
      <c r="O7769">
        <v>0</v>
      </c>
      <c r="P7769">
        <v>0</v>
      </c>
      <c r="Q7769">
        <v>0</v>
      </c>
      <c r="R7769" t="s">
        <v>18359</v>
      </c>
    </row>
    <row r="7770" spans="1:18">
      <c r="A7770" t="s">
        <v>18360</v>
      </c>
      <c r="B7770" t="s">
        <v>2508</v>
      </c>
      <c r="C7770" t="s">
        <v>35</v>
      </c>
      <c r="D7770" t="s">
        <v>70</v>
      </c>
      <c r="E7770">
        <v>124.11</v>
      </c>
      <c r="F7770" t="s">
        <v>55</v>
      </c>
      <c r="G7770" t="s">
        <v>40</v>
      </c>
      <c r="H7770">
        <v>9.6</v>
      </c>
      <c r="I7770">
        <v>0</v>
      </c>
      <c r="J7770" t="s">
        <v>144</v>
      </c>
      <c r="K7770">
        <v>496209</v>
      </c>
      <c r="L7770">
        <v>54</v>
      </c>
      <c r="M7770">
        <v>0</v>
      </c>
      <c r="N7770">
        <v>0</v>
      </c>
      <c r="O7770">
        <v>1</v>
      </c>
      <c r="P7770">
        <v>0</v>
      </c>
      <c r="Q7770">
        <v>0</v>
      </c>
      <c r="R7770" t="s">
        <v>18361</v>
      </c>
    </row>
    <row r="7771" spans="1:18">
      <c r="A7771" t="s">
        <v>18362</v>
      </c>
      <c r="B7771" t="s">
        <v>16234</v>
      </c>
      <c r="C7771" t="s">
        <v>60</v>
      </c>
      <c r="D7771" t="s">
        <v>30</v>
      </c>
      <c r="E7771">
        <v>803.51</v>
      </c>
      <c r="F7771" t="s">
        <v>23</v>
      </c>
      <c r="G7771" t="s">
        <v>24</v>
      </c>
      <c r="H7771">
        <v>5.44</v>
      </c>
      <c r="I7771">
        <v>0</v>
      </c>
      <c r="J7771" t="s">
        <v>48</v>
      </c>
      <c r="K7771">
        <v>513465</v>
      </c>
      <c r="L7771">
        <v>18</v>
      </c>
      <c r="M7771">
        <v>0</v>
      </c>
      <c r="N7771">
        <v>0</v>
      </c>
      <c r="O7771">
        <v>0</v>
      </c>
      <c r="P7771">
        <v>0</v>
      </c>
      <c r="Q7771">
        <v>0</v>
      </c>
      <c r="R7771" t="s">
        <v>18363</v>
      </c>
    </row>
    <row r="7772" spans="1:18">
      <c r="A7772" t="s">
        <v>18364</v>
      </c>
      <c r="B7772" t="s">
        <v>1561</v>
      </c>
      <c r="C7772" t="s">
        <v>29</v>
      </c>
      <c r="D7772" t="s">
        <v>22</v>
      </c>
      <c r="E7772">
        <v>304.12</v>
      </c>
      <c r="F7772" t="s">
        <v>23</v>
      </c>
      <c r="G7772" t="s">
        <v>24</v>
      </c>
      <c r="H7772">
        <v>11.79</v>
      </c>
      <c r="I7772">
        <v>0</v>
      </c>
      <c r="J7772" t="s">
        <v>25</v>
      </c>
      <c r="K7772">
        <v>537094</v>
      </c>
      <c r="L7772">
        <v>23</v>
      </c>
      <c r="M7772">
        <v>0</v>
      </c>
      <c r="N7772">
        <v>0</v>
      </c>
      <c r="O7772">
        <v>0</v>
      </c>
      <c r="P7772">
        <v>0</v>
      </c>
      <c r="Q7772">
        <v>0</v>
      </c>
      <c r="R7772" t="s">
        <v>18365</v>
      </c>
    </row>
    <row r="7773" spans="1:18">
      <c r="A7773" t="s">
        <v>18366</v>
      </c>
      <c r="B7773" t="s">
        <v>10684</v>
      </c>
      <c r="C7773" t="s">
        <v>44</v>
      </c>
      <c r="D7773" t="s">
        <v>54</v>
      </c>
      <c r="E7773">
        <v>333.27</v>
      </c>
      <c r="F7773" t="s">
        <v>23</v>
      </c>
      <c r="G7773" t="s">
        <v>24</v>
      </c>
      <c r="H7773">
        <v>14.96</v>
      </c>
      <c r="I7773">
        <v>0</v>
      </c>
      <c r="J7773" t="s">
        <v>48</v>
      </c>
      <c r="K7773">
        <v>448868</v>
      </c>
      <c r="L7773">
        <v>37</v>
      </c>
      <c r="M7773">
        <v>0</v>
      </c>
      <c r="N7773">
        <v>1</v>
      </c>
      <c r="O7773">
        <v>0</v>
      </c>
      <c r="P7773">
        <v>0</v>
      </c>
      <c r="Q7773">
        <v>0</v>
      </c>
      <c r="R7773" t="s">
        <v>18367</v>
      </c>
    </row>
    <row r="7774" spans="1:18">
      <c r="A7774" t="s">
        <v>18368</v>
      </c>
      <c r="B7774" t="s">
        <v>10848</v>
      </c>
      <c r="C7774" t="s">
        <v>21</v>
      </c>
      <c r="D7774" t="s">
        <v>30</v>
      </c>
      <c r="E7774">
        <v>1119.4000000000001</v>
      </c>
      <c r="F7774" t="s">
        <v>55</v>
      </c>
      <c r="G7774" t="s">
        <v>40</v>
      </c>
      <c r="H7774">
        <v>5.53</v>
      </c>
      <c r="I7774">
        <v>0</v>
      </c>
      <c r="J7774" t="s">
        <v>48</v>
      </c>
      <c r="K7774">
        <v>496726</v>
      </c>
      <c r="L7774">
        <v>20</v>
      </c>
      <c r="M7774">
        <v>0</v>
      </c>
      <c r="N7774">
        <v>0</v>
      </c>
      <c r="O7774">
        <v>0</v>
      </c>
      <c r="P7774">
        <v>0</v>
      </c>
      <c r="Q7774">
        <v>0</v>
      </c>
      <c r="R7774" t="s">
        <v>18369</v>
      </c>
    </row>
    <row r="7775" spans="1:18">
      <c r="A7775" t="s">
        <v>18370</v>
      </c>
      <c r="B7775" t="s">
        <v>4308</v>
      </c>
      <c r="C7775" t="s">
        <v>21</v>
      </c>
      <c r="D7775" t="s">
        <v>22</v>
      </c>
      <c r="E7775">
        <v>136.72</v>
      </c>
      <c r="F7775" t="s">
        <v>23</v>
      </c>
      <c r="G7775" t="s">
        <v>24</v>
      </c>
      <c r="H7775">
        <v>7.29</v>
      </c>
      <c r="I7775">
        <v>0</v>
      </c>
      <c r="J7775" t="s">
        <v>48</v>
      </c>
      <c r="K7775">
        <v>508872</v>
      </c>
      <c r="L7775">
        <v>40</v>
      </c>
      <c r="M7775">
        <v>0</v>
      </c>
      <c r="N7775">
        <v>1</v>
      </c>
      <c r="O7775">
        <v>0</v>
      </c>
      <c r="P7775">
        <v>0</v>
      </c>
      <c r="Q7775">
        <v>0</v>
      </c>
      <c r="R7775" t="s">
        <v>18371</v>
      </c>
    </row>
    <row r="7776" spans="1:18">
      <c r="A7776" t="s">
        <v>18372</v>
      </c>
      <c r="B7776" t="s">
        <v>4061</v>
      </c>
      <c r="C7776" t="s">
        <v>121</v>
      </c>
      <c r="D7776" t="s">
        <v>70</v>
      </c>
      <c r="E7776">
        <v>549.41999999999996</v>
      </c>
      <c r="F7776" t="s">
        <v>23</v>
      </c>
      <c r="G7776" t="s">
        <v>24</v>
      </c>
      <c r="H7776">
        <v>1.67</v>
      </c>
      <c r="I7776">
        <v>0</v>
      </c>
      <c r="J7776" t="s">
        <v>48</v>
      </c>
      <c r="K7776">
        <v>504096</v>
      </c>
      <c r="L7776">
        <v>12</v>
      </c>
      <c r="M7776">
        <v>0</v>
      </c>
      <c r="N7776">
        <v>0</v>
      </c>
      <c r="O7776">
        <v>0</v>
      </c>
      <c r="P7776">
        <v>0</v>
      </c>
      <c r="Q7776">
        <v>0</v>
      </c>
      <c r="R7776" t="s">
        <v>18373</v>
      </c>
    </row>
    <row r="7777" spans="1:19">
      <c r="A7777" t="s">
        <v>18374</v>
      </c>
      <c r="B7777" t="s">
        <v>2233</v>
      </c>
      <c r="C7777" t="s">
        <v>21</v>
      </c>
      <c r="D7777" t="s">
        <v>70</v>
      </c>
      <c r="E7777">
        <v>580.85</v>
      </c>
      <c r="F7777" t="s">
        <v>39</v>
      </c>
      <c r="G7777" t="s">
        <v>40</v>
      </c>
      <c r="H7777">
        <v>11.57</v>
      </c>
      <c r="I7777">
        <v>0</v>
      </c>
      <c r="J7777" t="s">
        <v>48</v>
      </c>
      <c r="K7777">
        <v>525369</v>
      </c>
      <c r="L7777">
        <v>18</v>
      </c>
      <c r="M7777">
        <v>0</v>
      </c>
      <c r="N7777">
        <v>0</v>
      </c>
      <c r="O7777">
        <v>0</v>
      </c>
      <c r="P7777">
        <v>0</v>
      </c>
      <c r="Q7777">
        <v>0</v>
      </c>
      <c r="R7777" t="s">
        <v>18375</v>
      </c>
    </row>
    <row r="7778" spans="1:19">
      <c r="A7778" t="s">
        <v>18376</v>
      </c>
      <c r="B7778" t="s">
        <v>13913</v>
      </c>
      <c r="C7778" t="s">
        <v>60</v>
      </c>
      <c r="D7778" t="s">
        <v>30</v>
      </c>
      <c r="E7778">
        <v>270.77</v>
      </c>
      <c r="F7778" t="s">
        <v>23</v>
      </c>
      <c r="G7778" t="s">
        <v>24</v>
      </c>
      <c r="H7778">
        <v>11.4</v>
      </c>
      <c r="I7778">
        <v>0</v>
      </c>
      <c r="J7778" t="s">
        <v>31</v>
      </c>
      <c r="K7778">
        <v>507454</v>
      </c>
      <c r="L7778">
        <v>18</v>
      </c>
      <c r="M7778">
        <v>0</v>
      </c>
      <c r="N7778">
        <v>0</v>
      </c>
      <c r="O7778">
        <v>0</v>
      </c>
      <c r="P7778">
        <v>0</v>
      </c>
      <c r="Q7778">
        <v>0</v>
      </c>
      <c r="R7778" t="s">
        <v>18377</v>
      </c>
    </row>
    <row r="7779" spans="1:19">
      <c r="A7779" t="s">
        <v>18378</v>
      </c>
      <c r="B7779" t="s">
        <v>3574</v>
      </c>
      <c r="C7779" t="s">
        <v>35</v>
      </c>
      <c r="D7779" t="s">
        <v>54</v>
      </c>
      <c r="E7779">
        <v>123.06</v>
      </c>
      <c r="F7779" t="s">
        <v>23</v>
      </c>
      <c r="G7779" t="s">
        <v>24</v>
      </c>
      <c r="H7779">
        <v>11.89</v>
      </c>
      <c r="I7779">
        <v>0</v>
      </c>
      <c r="J7779" t="s">
        <v>144</v>
      </c>
      <c r="K7779">
        <v>441727</v>
      </c>
      <c r="L7779">
        <v>11</v>
      </c>
      <c r="M7779">
        <v>0</v>
      </c>
      <c r="N7779">
        <v>0</v>
      </c>
      <c r="O7779">
        <v>0</v>
      </c>
      <c r="P7779">
        <v>0</v>
      </c>
      <c r="Q7779">
        <v>0</v>
      </c>
      <c r="R7779" t="s">
        <v>18379</v>
      </c>
    </row>
    <row r="7780" spans="1:19">
      <c r="A7780" t="s">
        <v>18380</v>
      </c>
      <c r="B7780" t="s">
        <v>18381</v>
      </c>
      <c r="C7780" t="s">
        <v>29</v>
      </c>
      <c r="D7780" t="s">
        <v>22</v>
      </c>
      <c r="E7780">
        <v>1879.7</v>
      </c>
      <c r="F7780" t="s">
        <v>23</v>
      </c>
      <c r="G7780" t="s">
        <v>24</v>
      </c>
      <c r="H7780">
        <v>4.07</v>
      </c>
      <c r="I7780">
        <v>0</v>
      </c>
      <c r="J7780" t="s">
        <v>48</v>
      </c>
      <c r="K7780">
        <v>458763</v>
      </c>
      <c r="L7780">
        <v>16</v>
      </c>
      <c r="M7780">
        <v>0</v>
      </c>
      <c r="N7780">
        <v>0</v>
      </c>
      <c r="O7780">
        <v>0</v>
      </c>
      <c r="P7780">
        <v>0</v>
      </c>
      <c r="Q7780">
        <v>0</v>
      </c>
      <c r="R7780" t="s">
        <v>18382</v>
      </c>
    </row>
    <row r="7781" spans="1:19">
      <c r="A7781" t="s">
        <v>18383</v>
      </c>
      <c r="B7781" t="s">
        <v>3959</v>
      </c>
      <c r="C7781" t="s">
        <v>44</v>
      </c>
      <c r="D7781" t="s">
        <v>54</v>
      </c>
      <c r="E7781">
        <v>483.24</v>
      </c>
      <c r="F7781" t="s">
        <v>39</v>
      </c>
      <c r="G7781" t="s">
        <v>40</v>
      </c>
      <c r="H7781">
        <v>12.16</v>
      </c>
      <c r="I7781">
        <v>0</v>
      </c>
      <c r="J7781" t="s">
        <v>31</v>
      </c>
      <c r="K7781">
        <v>481219</v>
      </c>
      <c r="L7781">
        <v>19</v>
      </c>
      <c r="M7781">
        <v>0</v>
      </c>
      <c r="N7781">
        <v>0</v>
      </c>
      <c r="O7781">
        <v>0</v>
      </c>
      <c r="P7781">
        <v>0</v>
      </c>
      <c r="Q7781">
        <v>0</v>
      </c>
      <c r="R7781" t="s">
        <v>18384</v>
      </c>
    </row>
    <row r="7782" spans="1:19">
      <c r="A7782" t="s">
        <v>18385</v>
      </c>
      <c r="B7782" t="s">
        <v>9452</v>
      </c>
      <c r="C7782" t="s">
        <v>35</v>
      </c>
      <c r="D7782" t="s">
        <v>30</v>
      </c>
      <c r="E7782">
        <v>82.79</v>
      </c>
      <c r="F7782" t="s">
        <v>23</v>
      </c>
      <c r="G7782" t="s">
        <v>24</v>
      </c>
      <c r="H7782">
        <v>8.06</v>
      </c>
      <c r="I7782">
        <v>0</v>
      </c>
      <c r="J7782" t="s">
        <v>25</v>
      </c>
      <c r="K7782">
        <v>523420</v>
      </c>
      <c r="L7782">
        <v>21</v>
      </c>
      <c r="M7782">
        <v>0</v>
      </c>
      <c r="N7782">
        <v>0</v>
      </c>
      <c r="O7782">
        <v>0</v>
      </c>
      <c r="P7782">
        <v>0</v>
      </c>
      <c r="Q7782">
        <v>0</v>
      </c>
      <c r="R7782" t="s">
        <v>18386</v>
      </c>
    </row>
    <row r="7783" spans="1:19">
      <c r="A7783" t="s">
        <v>18387</v>
      </c>
      <c r="B7783" t="s">
        <v>2557</v>
      </c>
      <c r="C7783" t="s">
        <v>44</v>
      </c>
      <c r="D7783" t="s">
        <v>30</v>
      </c>
      <c r="E7783">
        <v>412.72</v>
      </c>
      <c r="F7783" t="s">
        <v>23</v>
      </c>
      <c r="G7783" t="s">
        <v>24</v>
      </c>
      <c r="H7783">
        <v>7.52</v>
      </c>
      <c r="I7783">
        <v>0</v>
      </c>
      <c r="J7783" t="s">
        <v>144</v>
      </c>
      <c r="K7783">
        <v>442061</v>
      </c>
      <c r="L7783">
        <v>17</v>
      </c>
      <c r="M7783">
        <v>0</v>
      </c>
      <c r="N7783">
        <v>0</v>
      </c>
      <c r="O7783">
        <v>0</v>
      </c>
      <c r="P7783">
        <v>0</v>
      </c>
      <c r="Q7783">
        <v>0</v>
      </c>
      <c r="R7783" t="s">
        <v>18388</v>
      </c>
    </row>
    <row r="7784" spans="1:19">
      <c r="A7784" t="s">
        <v>18389</v>
      </c>
      <c r="B7784" t="s">
        <v>4139</v>
      </c>
      <c r="C7784" t="s">
        <v>44</v>
      </c>
      <c r="D7784" t="s">
        <v>30</v>
      </c>
      <c r="E7784">
        <v>241.17</v>
      </c>
      <c r="F7784" t="s">
        <v>23</v>
      </c>
      <c r="G7784" t="s">
        <v>24</v>
      </c>
      <c r="H7784">
        <v>3.23</v>
      </c>
      <c r="I7784">
        <v>0</v>
      </c>
      <c r="J7784" t="s">
        <v>31</v>
      </c>
      <c r="K7784">
        <v>461749</v>
      </c>
      <c r="L7784">
        <v>47</v>
      </c>
      <c r="M7784">
        <v>0</v>
      </c>
      <c r="N7784">
        <v>0</v>
      </c>
      <c r="O7784">
        <v>1</v>
      </c>
      <c r="P7784">
        <v>0</v>
      </c>
      <c r="Q7784">
        <v>0</v>
      </c>
      <c r="R7784" t="s">
        <v>18390</v>
      </c>
    </row>
    <row r="7785" spans="1:19">
      <c r="A7785" t="s">
        <v>18391</v>
      </c>
      <c r="B7785" t="s">
        <v>17321</v>
      </c>
      <c r="C7785" t="s">
        <v>44</v>
      </c>
      <c r="D7785" t="s">
        <v>30</v>
      </c>
      <c r="E7785">
        <v>327.10000000000002</v>
      </c>
      <c r="F7785" t="s">
        <v>39</v>
      </c>
      <c r="G7785" t="s">
        <v>40</v>
      </c>
      <c r="H7785">
        <v>5.89</v>
      </c>
      <c r="I7785">
        <v>0</v>
      </c>
      <c r="J7785" t="s">
        <v>31</v>
      </c>
      <c r="K7785">
        <v>485524</v>
      </c>
      <c r="L7785">
        <v>20</v>
      </c>
      <c r="M7785">
        <v>0</v>
      </c>
      <c r="N7785">
        <v>0</v>
      </c>
      <c r="O7785">
        <v>0</v>
      </c>
      <c r="P7785">
        <v>0</v>
      </c>
      <c r="Q7785">
        <v>0</v>
      </c>
      <c r="R7785" t="s">
        <v>18392</v>
      </c>
    </row>
    <row r="7786" spans="1:19">
      <c r="A7786" t="s">
        <v>18393</v>
      </c>
      <c r="B7786" t="s">
        <v>543</v>
      </c>
      <c r="C7786" t="s">
        <v>53</v>
      </c>
      <c r="D7786" t="s">
        <v>30</v>
      </c>
      <c r="E7786">
        <v>531.16999999999996</v>
      </c>
      <c r="F7786" t="s">
        <v>39</v>
      </c>
      <c r="G7786" t="s">
        <v>40</v>
      </c>
      <c r="H7786">
        <v>6.25</v>
      </c>
      <c r="I7786">
        <v>0</v>
      </c>
      <c r="J7786" t="s">
        <v>48</v>
      </c>
      <c r="K7786">
        <v>540595</v>
      </c>
      <c r="L7786">
        <v>39</v>
      </c>
      <c r="M7786">
        <v>0</v>
      </c>
      <c r="N7786">
        <v>1</v>
      </c>
      <c r="O7786">
        <v>0</v>
      </c>
      <c r="P7786">
        <v>0</v>
      </c>
      <c r="Q7786">
        <v>0</v>
      </c>
      <c r="R7786" t="s">
        <v>18394</v>
      </c>
    </row>
    <row r="7787" spans="1:19">
      <c r="A7787" t="s">
        <v>18395</v>
      </c>
      <c r="B7787" t="s">
        <v>6700</v>
      </c>
      <c r="C7787" t="s">
        <v>21</v>
      </c>
      <c r="D7787" t="s">
        <v>22</v>
      </c>
      <c r="E7787">
        <v>368.48</v>
      </c>
      <c r="F7787" t="s">
        <v>55</v>
      </c>
      <c r="G7787" t="s">
        <v>24</v>
      </c>
      <c r="H7787">
        <v>10.38</v>
      </c>
      <c r="I7787">
        <v>0</v>
      </c>
      <c r="J7787" t="s">
        <v>48</v>
      </c>
      <c r="K7787">
        <v>437645</v>
      </c>
      <c r="L7787">
        <v>14</v>
      </c>
      <c r="M7787">
        <v>0</v>
      </c>
      <c r="N7787">
        <v>0</v>
      </c>
      <c r="O7787">
        <v>0</v>
      </c>
      <c r="P7787">
        <v>0</v>
      </c>
      <c r="Q7787">
        <v>0</v>
      </c>
      <c r="R7787" t="s">
        <v>18396</v>
      </c>
      <c r="S7787" t="s">
        <v>57</v>
      </c>
    </row>
    <row r="7788" spans="1:19">
      <c r="A7788" t="s">
        <v>18397</v>
      </c>
      <c r="B7788" t="s">
        <v>510</v>
      </c>
      <c r="C7788" t="s">
        <v>21</v>
      </c>
      <c r="D7788" t="s">
        <v>22</v>
      </c>
      <c r="E7788">
        <v>478.62</v>
      </c>
      <c r="F7788" t="s">
        <v>23</v>
      </c>
      <c r="G7788" t="s">
        <v>24</v>
      </c>
      <c r="H7788">
        <v>11.34</v>
      </c>
      <c r="I7788">
        <v>0</v>
      </c>
      <c r="J7788" t="s">
        <v>31</v>
      </c>
      <c r="K7788">
        <v>415948</v>
      </c>
      <c r="L7788">
        <v>12</v>
      </c>
      <c r="M7788">
        <v>0</v>
      </c>
      <c r="N7788">
        <v>0</v>
      </c>
      <c r="O7788">
        <v>0</v>
      </c>
      <c r="P7788">
        <v>0</v>
      </c>
      <c r="Q7788">
        <v>0</v>
      </c>
      <c r="R7788" t="s">
        <v>18398</v>
      </c>
    </row>
    <row r="7789" spans="1:19">
      <c r="A7789" t="s">
        <v>18399</v>
      </c>
      <c r="B7789" t="s">
        <v>5050</v>
      </c>
      <c r="C7789" t="s">
        <v>29</v>
      </c>
      <c r="D7789" t="s">
        <v>30</v>
      </c>
      <c r="E7789">
        <v>1027.3</v>
      </c>
      <c r="F7789" t="s">
        <v>23</v>
      </c>
      <c r="G7789" t="s">
        <v>24</v>
      </c>
      <c r="H7789">
        <v>8.8000000000000007</v>
      </c>
      <c r="I7789">
        <v>0</v>
      </c>
      <c r="J7789" t="s">
        <v>31</v>
      </c>
      <c r="K7789">
        <v>531670</v>
      </c>
      <c r="L7789">
        <v>13</v>
      </c>
      <c r="M7789">
        <v>0</v>
      </c>
      <c r="N7789">
        <v>0</v>
      </c>
      <c r="O7789">
        <v>0</v>
      </c>
      <c r="P7789">
        <v>0</v>
      </c>
      <c r="Q7789">
        <v>0</v>
      </c>
      <c r="R7789" t="s">
        <v>18400</v>
      </c>
    </row>
    <row r="7790" spans="1:19">
      <c r="A7790" t="s">
        <v>18401</v>
      </c>
      <c r="B7790" t="s">
        <v>7348</v>
      </c>
      <c r="C7790" t="s">
        <v>21</v>
      </c>
      <c r="D7790" t="s">
        <v>54</v>
      </c>
      <c r="E7790">
        <v>285.62</v>
      </c>
      <c r="F7790" t="s">
        <v>39</v>
      </c>
      <c r="G7790" t="s">
        <v>40</v>
      </c>
      <c r="H7790">
        <v>14.19</v>
      </c>
      <c r="I7790">
        <v>0</v>
      </c>
      <c r="J7790" t="s">
        <v>48</v>
      </c>
      <c r="K7790">
        <v>542123</v>
      </c>
      <c r="L7790">
        <v>24</v>
      </c>
      <c r="M7790">
        <v>0</v>
      </c>
      <c r="N7790">
        <v>0</v>
      </c>
      <c r="O7790">
        <v>0</v>
      </c>
      <c r="P7790">
        <v>0</v>
      </c>
      <c r="Q7790">
        <v>0</v>
      </c>
      <c r="R7790" t="s">
        <v>18402</v>
      </c>
    </row>
    <row r="7791" spans="1:19">
      <c r="A7791" t="s">
        <v>18403</v>
      </c>
      <c r="B7791" t="s">
        <v>6958</v>
      </c>
      <c r="C7791" t="s">
        <v>121</v>
      </c>
      <c r="D7791" t="s">
        <v>22</v>
      </c>
      <c r="E7791">
        <v>527.87</v>
      </c>
      <c r="F7791" t="s">
        <v>23</v>
      </c>
      <c r="G7791" t="s">
        <v>24</v>
      </c>
      <c r="H7791">
        <v>0.53</v>
      </c>
      <c r="I7791">
        <v>0</v>
      </c>
      <c r="J7791" t="s">
        <v>31</v>
      </c>
      <c r="K7791">
        <v>439084</v>
      </c>
      <c r="L7791">
        <v>15</v>
      </c>
      <c r="M7791">
        <v>0</v>
      </c>
      <c r="N7791">
        <v>0</v>
      </c>
      <c r="O7791">
        <v>0</v>
      </c>
      <c r="P7791">
        <v>0</v>
      </c>
      <c r="Q7791">
        <v>0</v>
      </c>
      <c r="R7791" t="s">
        <v>18404</v>
      </c>
    </row>
    <row r="7792" spans="1:19">
      <c r="A7792" t="s">
        <v>18405</v>
      </c>
      <c r="B7792" t="s">
        <v>18406</v>
      </c>
      <c r="C7792" t="s">
        <v>53</v>
      </c>
      <c r="D7792" t="s">
        <v>30</v>
      </c>
      <c r="E7792">
        <v>533.70000000000005</v>
      </c>
      <c r="F7792" t="s">
        <v>39</v>
      </c>
      <c r="G7792" t="s">
        <v>40</v>
      </c>
      <c r="H7792">
        <v>8.5</v>
      </c>
      <c r="I7792">
        <v>0</v>
      </c>
      <c r="J7792" t="s">
        <v>25</v>
      </c>
      <c r="K7792">
        <v>551494</v>
      </c>
      <c r="L7792">
        <v>41</v>
      </c>
      <c r="M7792">
        <v>0</v>
      </c>
      <c r="N7792">
        <v>1</v>
      </c>
      <c r="O7792">
        <v>0</v>
      </c>
      <c r="P7792">
        <v>0</v>
      </c>
      <c r="Q7792">
        <v>0</v>
      </c>
      <c r="R7792" t="s">
        <v>18407</v>
      </c>
    </row>
    <row r="7793" spans="1:19">
      <c r="A7793" t="s">
        <v>18408</v>
      </c>
      <c r="B7793" t="s">
        <v>168</v>
      </c>
      <c r="C7793" t="s">
        <v>44</v>
      </c>
      <c r="D7793" t="s">
        <v>30</v>
      </c>
      <c r="E7793">
        <v>101.32</v>
      </c>
      <c r="F7793" t="s">
        <v>39</v>
      </c>
      <c r="G7793" t="s">
        <v>40</v>
      </c>
      <c r="H7793">
        <v>0.98</v>
      </c>
      <c r="I7793">
        <v>0</v>
      </c>
      <c r="J7793" t="s">
        <v>48</v>
      </c>
      <c r="K7793">
        <v>518983</v>
      </c>
      <c r="L7793">
        <v>11</v>
      </c>
      <c r="M7793">
        <v>0</v>
      </c>
      <c r="N7793">
        <v>0</v>
      </c>
      <c r="O7793">
        <v>0</v>
      </c>
      <c r="P7793">
        <v>0</v>
      </c>
      <c r="Q7793">
        <v>0</v>
      </c>
      <c r="R7793" t="s">
        <v>18409</v>
      </c>
    </row>
    <row r="7794" spans="1:19">
      <c r="A7794" t="s">
        <v>18410</v>
      </c>
      <c r="B7794" t="s">
        <v>13033</v>
      </c>
      <c r="C7794" t="s">
        <v>95</v>
      </c>
      <c r="D7794" t="s">
        <v>22</v>
      </c>
      <c r="E7794">
        <v>274.58999999999997</v>
      </c>
      <c r="F7794" t="s">
        <v>39</v>
      </c>
      <c r="G7794" t="s">
        <v>40</v>
      </c>
      <c r="H7794">
        <v>8.81</v>
      </c>
      <c r="I7794">
        <v>0</v>
      </c>
      <c r="J7794" t="s">
        <v>144</v>
      </c>
      <c r="K7794">
        <v>458446</v>
      </c>
      <c r="L7794">
        <v>21</v>
      </c>
      <c r="M7794">
        <v>0</v>
      </c>
      <c r="N7794">
        <v>0</v>
      </c>
      <c r="O7794">
        <v>0</v>
      </c>
      <c r="P7794">
        <v>0</v>
      </c>
      <c r="Q7794">
        <v>0</v>
      </c>
      <c r="R7794" t="s">
        <v>18411</v>
      </c>
    </row>
    <row r="7795" spans="1:19">
      <c r="A7795" t="s">
        <v>18412</v>
      </c>
      <c r="B7795" t="s">
        <v>15131</v>
      </c>
      <c r="C7795" t="s">
        <v>29</v>
      </c>
      <c r="D7795" t="s">
        <v>22</v>
      </c>
      <c r="E7795">
        <v>1255.26</v>
      </c>
      <c r="F7795" t="s">
        <v>23</v>
      </c>
      <c r="G7795" t="s">
        <v>24</v>
      </c>
      <c r="H7795">
        <v>11.4</v>
      </c>
      <c r="I7795">
        <v>0</v>
      </c>
      <c r="J7795" t="s">
        <v>25</v>
      </c>
      <c r="K7795">
        <v>463437</v>
      </c>
      <c r="L7795">
        <v>17</v>
      </c>
      <c r="M7795">
        <v>0</v>
      </c>
      <c r="N7795">
        <v>0</v>
      </c>
      <c r="O7795">
        <v>0</v>
      </c>
      <c r="P7795">
        <v>0</v>
      </c>
      <c r="Q7795">
        <v>0</v>
      </c>
      <c r="R7795" t="s">
        <v>18413</v>
      </c>
    </row>
    <row r="7796" spans="1:19">
      <c r="A7796" t="s">
        <v>18414</v>
      </c>
      <c r="B7796" t="s">
        <v>9848</v>
      </c>
      <c r="C7796" t="s">
        <v>29</v>
      </c>
      <c r="D7796" t="s">
        <v>30</v>
      </c>
      <c r="E7796">
        <v>238.09</v>
      </c>
      <c r="F7796" t="s">
        <v>23</v>
      </c>
      <c r="G7796" t="s">
        <v>24</v>
      </c>
      <c r="H7796">
        <v>3.7</v>
      </c>
      <c r="I7796">
        <v>0</v>
      </c>
      <c r="J7796" t="s">
        <v>25</v>
      </c>
      <c r="K7796">
        <v>414200</v>
      </c>
      <c r="L7796">
        <v>23</v>
      </c>
      <c r="M7796">
        <v>0</v>
      </c>
      <c r="N7796">
        <v>0</v>
      </c>
      <c r="O7796">
        <v>0</v>
      </c>
      <c r="P7796">
        <v>0</v>
      </c>
      <c r="Q7796">
        <v>0</v>
      </c>
      <c r="R7796" t="s">
        <v>18415</v>
      </c>
    </row>
    <row r="7797" spans="1:19">
      <c r="A7797" t="s">
        <v>18416</v>
      </c>
      <c r="B7797" t="s">
        <v>6741</v>
      </c>
      <c r="C7797" t="s">
        <v>35</v>
      </c>
      <c r="D7797" t="s">
        <v>30</v>
      </c>
      <c r="E7797">
        <v>302.20999999999998</v>
      </c>
      <c r="F7797" t="s">
        <v>23</v>
      </c>
      <c r="G7797" t="s">
        <v>24</v>
      </c>
      <c r="H7797">
        <v>10.19</v>
      </c>
      <c r="I7797">
        <v>0</v>
      </c>
      <c r="J7797" t="s">
        <v>31</v>
      </c>
      <c r="K7797">
        <v>555385</v>
      </c>
      <c r="L7797">
        <v>24</v>
      </c>
      <c r="M7797">
        <v>0</v>
      </c>
      <c r="N7797">
        <v>0</v>
      </c>
      <c r="O7797">
        <v>0</v>
      </c>
      <c r="P7797">
        <v>0</v>
      </c>
      <c r="Q7797">
        <v>0</v>
      </c>
      <c r="R7797" t="s">
        <v>18417</v>
      </c>
    </row>
    <row r="7798" spans="1:19">
      <c r="A7798" t="s">
        <v>18418</v>
      </c>
      <c r="B7798" t="s">
        <v>897</v>
      </c>
      <c r="C7798" t="s">
        <v>53</v>
      </c>
      <c r="D7798" t="s">
        <v>22</v>
      </c>
      <c r="E7798">
        <v>388.2</v>
      </c>
      <c r="F7798" t="s">
        <v>23</v>
      </c>
      <c r="G7798" t="s">
        <v>24</v>
      </c>
      <c r="H7798">
        <v>4.04</v>
      </c>
      <c r="I7798">
        <v>0</v>
      </c>
      <c r="J7798" t="s">
        <v>31</v>
      </c>
      <c r="K7798">
        <v>465784</v>
      </c>
      <c r="L7798">
        <v>19</v>
      </c>
      <c r="M7798">
        <v>0</v>
      </c>
      <c r="N7798">
        <v>0</v>
      </c>
      <c r="O7798">
        <v>0</v>
      </c>
      <c r="P7798">
        <v>0</v>
      </c>
      <c r="Q7798">
        <v>0</v>
      </c>
      <c r="R7798" t="s">
        <v>18419</v>
      </c>
    </row>
    <row r="7799" spans="1:19">
      <c r="A7799" t="s">
        <v>18420</v>
      </c>
      <c r="B7799" t="s">
        <v>13587</v>
      </c>
      <c r="C7799" t="s">
        <v>44</v>
      </c>
      <c r="D7799" t="s">
        <v>22</v>
      </c>
      <c r="E7799">
        <v>143.44</v>
      </c>
      <c r="F7799" t="s">
        <v>55</v>
      </c>
      <c r="G7799" t="s">
        <v>40</v>
      </c>
      <c r="H7799">
        <v>5.59</v>
      </c>
      <c r="I7799">
        <v>0</v>
      </c>
      <c r="J7799" t="s">
        <v>144</v>
      </c>
      <c r="K7799">
        <v>554330</v>
      </c>
      <c r="L7799">
        <v>24</v>
      </c>
      <c r="M7799">
        <v>0</v>
      </c>
      <c r="N7799">
        <v>0</v>
      </c>
      <c r="O7799">
        <v>0</v>
      </c>
      <c r="P7799">
        <v>0</v>
      </c>
      <c r="Q7799">
        <v>0</v>
      </c>
      <c r="R7799" t="s">
        <v>18421</v>
      </c>
    </row>
    <row r="7800" spans="1:19">
      <c r="A7800" t="s">
        <v>18422</v>
      </c>
      <c r="B7800" t="s">
        <v>14113</v>
      </c>
      <c r="C7800" t="s">
        <v>35</v>
      </c>
      <c r="D7800" t="s">
        <v>30</v>
      </c>
      <c r="E7800">
        <v>283.10000000000002</v>
      </c>
      <c r="F7800" t="s">
        <v>23</v>
      </c>
      <c r="G7800" t="s">
        <v>24</v>
      </c>
      <c r="H7800">
        <v>2.57</v>
      </c>
      <c r="I7800">
        <v>0</v>
      </c>
      <c r="J7800" t="s">
        <v>48</v>
      </c>
      <c r="K7800">
        <v>509697</v>
      </c>
      <c r="L7800">
        <v>60</v>
      </c>
      <c r="M7800">
        <v>1</v>
      </c>
      <c r="N7800">
        <v>0</v>
      </c>
      <c r="O7800">
        <v>0</v>
      </c>
      <c r="P7800">
        <v>0</v>
      </c>
      <c r="Q7800">
        <v>1</v>
      </c>
      <c r="R7800" t="s">
        <v>18423</v>
      </c>
    </row>
    <row r="7801" spans="1:19">
      <c r="A7801" t="s">
        <v>18424</v>
      </c>
      <c r="B7801" t="s">
        <v>6654</v>
      </c>
      <c r="C7801" t="s">
        <v>35</v>
      </c>
      <c r="D7801" t="s">
        <v>30</v>
      </c>
      <c r="E7801">
        <v>208.57</v>
      </c>
      <c r="F7801" t="s">
        <v>23</v>
      </c>
      <c r="G7801" t="s">
        <v>24</v>
      </c>
      <c r="H7801">
        <v>6.99</v>
      </c>
      <c r="I7801">
        <v>0</v>
      </c>
      <c r="J7801" t="s">
        <v>48</v>
      </c>
      <c r="K7801">
        <v>414547</v>
      </c>
      <c r="L7801">
        <v>23</v>
      </c>
      <c r="M7801">
        <v>0</v>
      </c>
      <c r="N7801">
        <v>0</v>
      </c>
      <c r="O7801">
        <v>0</v>
      </c>
      <c r="P7801">
        <v>0</v>
      </c>
      <c r="Q7801">
        <v>0</v>
      </c>
      <c r="R7801" t="s">
        <v>18425</v>
      </c>
    </row>
    <row r="7802" spans="1:19">
      <c r="A7802" t="s">
        <v>18426</v>
      </c>
      <c r="B7802" t="s">
        <v>7424</v>
      </c>
      <c r="C7802" t="s">
        <v>35</v>
      </c>
      <c r="D7802" t="s">
        <v>30</v>
      </c>
      <c r="E7802">
        <v>382.43</v>
      </c>
      <c r="F7802" t="s">
        <v>23</v>
      </c>
      <c r="G7802" t="s">
        <v>24</v>
      </c>
      <c r="H7802">
        <v>2.0699999999999998</v>
      </c>
      <c r="I7802">
        <v>0</v>
      </c>
      <c r="J7802" t="s">
        <v>25</v>
      </c>
      <c r="K7802">
        <v>421924</v>
      </c>
      <c r="L7802">
        <v>19</v>
      </c>
      <c r="M7802">
        <v>0</v>
      </c>
      <c r="N7802">
        <v>0</v>
      </c>
      <c r="O7802">
        <v>0</v>
      </c>
      <c r="P7802">
        <v>0</v>
      </c>
      <c r="Q7802">
        <v>0</v>
      </c>
      <c r="R7802" t="s">
        <v>18427</v>
      </c>
    </row>
    <row r="7803" spans="1:19">
      <c r="A7803" t="s">
        <v>18428</v>
      </c>
      <c r="B7803" t="s">
        <v>6235</v>
      </c>
      <c r="C7803" t="s">
        <v>128</v>
      </c>
      <c r="D7803" t="s">
        <v>30</v>
      </c>
      <c r="E7803">
        <v>432.64</v>
      </c>
      <c r="F7803" t="s">
        <v>23</v>
      </c>
      <c r="G7803" t="s">
        <v>24</v>
      </c>
      <c r="H7803">
        <v>5.93</v>
      </c>
      <c r="I7803">
        <v>0</v>
      </c>
      <c r="J7803" t="s">
        <v>48</v>
      </c>
      <c r="K7803">
        <v>447509</v>
      </c>
      <c r="L7803">
        <v>49</v>
      </c>
      <c r="M7803">
        <v>0</v>
      </c>
      <c r="N7803">
        <v>1</v>
      </c>
      <c r="O7803">
        <v>0</v>
      </c>
      <c r="P7803">
        <v>0</v>
      </c>
      <c r="Q7803">
        <v>0</v>
      </c>
      <c r="R7803" t="s">
        <v>18429</v>
      </c>
    </row>
    <row r="7804" spans="1:19">
      <c r="A7804" t="s">
        <v>18430</v>
      </c>
      <c r="B7804" t="s">
        <v>3268</v>
      </c>
      <c r="C7804" t="s">
        <v>44</v>
      </c>
      <c r="D7804" t="s">
        <v>70</v>
      </c>
      <c r="E7804">
        <v>1469.8</v>
      </c>
      <c r="F7804" t="s">
        <v>23</v>
      </c>
      <c r="G7804" t="s">
        <v>24</v>
      </c>
      <c r="H7804">
        <v>5.9</v>
      </c>
      <c r="I7804">
        <v>0</v>
      </c>
      <c r="J7804" t="s">
        <v>31</v>
      </c>
      <c r="K7804">
        <v>543356</v>
      </c>
      <c r="L7804">
        <v>46</v>
      </c>
      <c r="M7804">
        <v>0</v>
      </c>
      <c r="N7804">
        <v>0</v>
      </c>
      <c r="O7804">
        <v>1</v>
      </c>
      <c r="P7804">
        <v>0</v>
      </c>
      <c r="Q7804">
        <v>0</v>
      </c>
      <c r="R7804" t="s">
        <v>18431</v>
      </c>
    </row>
    <row r="7805" spans="1:19">
      <c r="A7805" t="s">
        <v>18432</v>
      </c>
      <c r="B7805" t="s">
        <v>15168</v>
      </c>
      <c r="C7805" t="s">
        <v>60</v>
      </c>
      <c r="D7805" t="s">
        <v>30</v>
      </c>
      <c r="E7805">
        <v>581.80999999999995</v>
      </c>
      <c r="F7805" t="s">
        <v>39</v>
      </c>
      <c r="G7805" t="s">
        <v>40</v>
      </c>
      <c r="H7805">
        <v>2.7</v>
      </c>
      <c r="I7805">
        <v>0</v>
      </c>
      <c r="J7805" t="s">
        <v>31</v>
      </c>
      <c r="K7805">
        <v>504045</v>
      </c>
      <c r="L7805">
        <v>52</v>
      </c>
      <c r="M7805">
        <v>0</v>
      </c>
      <c r="N7805">
        <v>0</v>
      </c>
      <c r="O7805">
        <v>1</v>
      </c>
      <c r="P7805">
        <v>0</v>
      </c>
      <c r="Q7805">
        <v>0</v>
      </c>
      <c r="R7805" t="s">
        <v>18433</v>
      </c>
    </row>
    <row r="7806" spans="1:19">
      <c r="A7806" t="s">
        <v>18434</v>
      </c>
      <c r="B7806" t="s">
        <v>4012</v>
      </c>
      <c r="C7806" t="s">
        <v>29</v>
      </c>
      <c r="D7806" t="s">
        <v>70</v>
      </c>
      <c r="E7806">
        <v>428.69</v>
      </c>
      <c r="F7806" t="s">
        <v>55</v>
      </c>
      <c r="G7806" t="s">
        <v>24</v>
      </c>
      <c r="H7806">
        <v>11.84</v>
      </c>
      <c r="I7806">
        <v>0</v>
      </c>
      <c r="J7806" t="s">
        <v>48</v>
      </c>
      <c r="K7806">
        <v>414315</v>
      </c>
      <c r="L7806">
        <v>14</v>
      </c>
      <c r="M7806">
        <v>0</v>
      </c>
      <c r="N7806">
        <v>0</v>
      </c>
      <c r="O7806">
        <v>0</v>
      </c>
      <c r="P7806">
        <v>0</v>
      </c>
      <c r="Q7806">
        <v>0</v>
      </c>
      <c r="R7806" t="s">
        <v>18435</v>
      </c>
      <c r="S7806" t="s">
        <v>57</v>
      </c>
    </row>
    <row r="7807" spans="1:19">
      <c r="A7807" t="s">
        <v>18436</v>
      </c>
      <c r="B7807" t="s">
        <v>4012</v>
      </c>
      <c r="C7807" t="s">
        <v>60</v>
      </c>
      <c r="D7807" t="s">
        <v>54</v>
      </c>
      <c r="E7807">
        <v>90.63</v>
      </c>
      <c r="F7807" t="s">
        <v>55</v>
      </c>
      <c r="G7807" t="s">
        <v>40</v>
      </c>
      <c r="H7807">
        <v>11.01</v>
      </c>
      <c r="I7807">
        <v>0</v>
      </c>
      <c r="J7807" t="s">
        <v>144</v>
      </c>
      <c r="K7807">
        <v>427871</v>
      </c>
      <c r="L7807">
        <v>39</v>
      </c>
      <c r="M7807">
        <v>0</v>
      </c>
      <c r="N7807">
        <v>0</v>
      </c>
      <c r="O7807">
        <v>0</v>
      </c>
      <c r="P7807">
        <v>1</v>
      </c>
      <c r="Q7807">
        <v>0</v>
      </c>
      <c r="R7807" t="s">
        <v>18437</v>
      </c>
    </row>
    <row r="7808" spans="1:19">
      <c r="A7808" t="s">
        <v>18438</v>
      </c>
      <c r="B7808" t="s">
        <v>18439</v>
      </c>
      <c r="C7808" t="s">
        <v>44</v>
      </c>
      <c r="D7808" t="s">
        <v>54</v>
      </c>
      <c r="E7808">
        <v>567.59</v>
      </c>
      <c r="F7808" t="s">
        <v>23</v>
      </c>
      <c r="G7808" t="s">
        <v>24</v>
      </c>
      <c r="H7808">
        <v>16.760000000000002</v>
      </c>
      <c r="I7808">
        <v>0</v>
      </c>
      <c r="J7808" t="s">
        <v>25</v>
      </c>
      <c r="K7808">
        <v>542447</v>
      </c>
      <c r="L7808">
        <v>19</v>
      </c>
      <c r="M7808">
        <v>0</v>
      </c>
      <c r="N7808">
        <v>0</v>
      </c>
      <c r="O7808">
        <v>0</v>
      </c>
      <c r="P7808">
        <v>0</v>
      </c>
      <c r="Q7808">
        <v>0</v>
      </c>
      <c r="R7808" t="s">
        <v>18440</v>
      </c>
    </row>
    <row r="7809" spans="1:19">
      <c r="A7809" t="s">
        <v>18441</v>
      </c>
      <c r="B7809" t="s">
        <v>319</v>
      </c>
      <c r="C7809" t="s">
        <v>111</v>
      </c>
      <c r="D7809" t="s">
        <v>22</v>
      </c>
      <c r="E7809">
        <v>171.13</v>
      </c>
      <c r="F7809" t="s">
        <v>55</v>
      </c>
      <c r="G7809" t="s">
        <v>24</v>
      </c>
      <c r="H7809">
        <v>7.34</v>
      </c>
      <c r="I7809">
        <v>0</v>
      </c>
      <c r="J7809" t="s">
        <v>144</v>
      </c>
      <c r="K7809">
        <v>429745</v>
      </c>
      <c r="L7809">
        <v>24</v>
      </c>
      <c r="M7809">
        <v>0</v>
      </c>
      <c r="N7809">
        <v>0</v>
      </c>
      <c r="O7809">
        <v>0</v>
      </c>
      <c r="P7809">
        <v>0</v>
      </c>
      <c r="Q7809">
        <v>0</v>
      </c>
      <c r="R7809" t="s">
        <v>18442</v>
      </c>
      <c r="S7809" t="s">
        <v>57</v>
      </c>
    </row>
    <row r="7810" spans="1:19">
      <c r="A7810" t="s">
        <v>18443</v>
      </c>
      <c r="B7810" t="s">
        <v>1209</v>
      </c>
      <c r="C7810" t="s">
        <v>128</v>
      </c>
      <c r="D7810" t="s">
        <v>70</v>
      </c>
      <c r="E7810">
        <v>246.28</v>
      </c>
      <c r="F7810" t="s">
        <v>39</v>
      </c>
      <c r="G7810" t="s">
        <v>40</v>
      </c>
      <c r="H7810">
        <v>4.4400000000000004</v>
      </c>
      <c r="I7810">
        <v>0</v>
      </c>
      <c r="J7810" t="s">
        <v>25</v>
      </c>
      <c r="K7810">
        <v>487372</v>
      </c>
      <c r="L7810">
        <v>11</v>
      </c>
      <c r="M7810">
        <v>0</v>
      </c>
      <c r="N7810">
        <v>0</v>
      </c>
      <c r="O7810">
        <v>0</v>
      </c>
      <c r="P7810">
        <v>0</v>
      </c>
      <c r="Q7810">
        <v>0</v>
      </c>
      <c r="R7810" t="s">
        <v>18444</v>
      </c>
    </row>
    <row r="7811" spans="1:19">
      <c r="A7811" t="s">
        <v>18445</v>
      </c>
      <c r="B7811" t="s">
        <v>1349</v>
      </c>
      <c r="C7811" t="s">
        <v>21</v>
      </c>
      <c r="D7811" t="s">
        <v>54</v>
      </c>
      <c r="E7811">
        <v>168.33</v>
      </c>
      <c r="F7811" t="s">
        <v>23</v>
      </c>
      <c r="G7811" t="s">
        <v>24</v>
      </c>
      <c r="H7811">
        <v>12.51</v>
      </c>
      <c r="I7811">
        <v>0</v>
      </c>
      <c r="J7811" t="s">
        <v>25</v>
      </c>
      <c r="K7811">
        <v>403237</v>
      </c>
      <c r="L7811">
        <v>18</v>
      </c>
      <c r="M7811">
        <v>0</v>
      </c>
      <c r="N7811">
        <v>0</v>
      </c>
      <c r="O7811">
        <v>0</v>
      </c>
      <c r="P7811">
        <v>0</v>
      </c>
      <c r="Q7811">
        <v>0</v>
      </c>
      <c r="R7811" t="s">
        <v>18446</v>
      </c>
    </row>
    <row r="7812" spans="1:19">
      <c r="A7812" t="s">
        <v>18447</v>
      </c>
      <c r="B7812" t="s">
        <v>10277</v>
      </c>
      <c r="C7812" t="s">
        <v>29</v>
      </c>
      <c r="D7812" t="s">
        <v>22</v>
      </c>
      <c r="E7812">
        <v>813.5</v>
      </c>
      <c r="F7812" t="s">
        <v>39</v>
      </c>
      <c r="G7812" t="s">
        <v>24</v>
      </c>
      <c r="H7812">
        <v>6.85</v>
      </c>
      <c r="I7812">
        <v>0</v>
      </c>
      <c r="J7812" t="s">
        <v>25</v>
      </c>
      <c r="K7812">
        <v>506736</v>
      </c>
      <c r="L7812">
        <v>24</v>
      </c>
      <c r="M7812">
        <v>0</v>
      </c>
      <c r="N7812">
        <v>0</v>
      </c>
      <c r="O7812">
        <v>0</v>
      </c>
      <c r="P7812">
        <v>0</v>
      </c>
      <c r="Q7812">
        <v>0</v>
      </c>
      <c r="R7812" t="s">
        <v>18448</v>
      </c>
      <c r="S7812" t="s">
        <v>50</v>
      </c>
    </row>
    <row r="7813" spans="1:19">
      <c r="A7813" t="s">
        <v>18449</v>
      </c>
      <c r="B7813" t="s">
        <v>11364</v>
      </c>
      <c r="C7813" t="s">
        <v>111</v>
      </c>
      <c r="D7813" t="s">
        <v>54</v>
      </c>
      <c r="E7813">
        <v>308.66000000000003</v>
      </c>
      <c r="F7813" t="s">
        <v>23</v>
      </c>
      <c r="G7813" t="s">
        <v>24</v>
      </c>
      <c r="H7813">
        <v>10.68</v>
      </c>
      <c r="I7813">
        <v>0</v>
      </c>
      <c r="J7813" t="s">
        <v>25</v>
      </c>
      <c r="K7813">
        <v>487000</v>
      </c>
      <c r="L7813">
        <v>14</v>
      </c>
      <c r="M7813">
        <v>0</v>
      </c>
      <c r="N7813">
        <v>0</v>
      </c>
      <c r="O7813">
        <v>0</v>
      </c>
      <c r="P7813">
        <v>0</v>
      </c>
      <c r="Q7813">
        <v>0</v>
      </c>
      <c r="R7813" t="s">
        <v>18450</v>
      </c>
    </row>
    <row r="7814" spans="1:19">
      <c r="A7814" t="s">
        <v>18451</v>
      </c>
      <c r="B7814" t="s">
        <v>4053</v>
      </c>
      <c r="C7814" t="s">
        <v>21</v>
      </c>
      <c r="D7814" t="s">
        <v>22</v>
      </c>
      <c r="E7814">
        <v>1170.31</v>
      </c>
      <c r="F7814" t="s">
        <v>23</v>
      </c>
      <c r="G7814" t="s">
        <v>24</v>
      </c>
      <c r="H7814">
        <v>8.99</v>
      </c>
      <c r="I7814">
        <v>0</v>
      </c>
      <c r="J7814" t="s">
        <v>25</v>
      </c>
      <c r="K7814">
        <v>479866</v>
      </c>
      <c r="L7814">
        <v>13</v>
      </c>
      <c r="M7814">
        <v>0</v>
      </c>
      <c r="N7814">
        <v>0</v>
      </c>
      <c r="O7814">
        <v>0</v>
      </c>
      <c r="P7814">
        <v>0</v>
      </c>
      <c r="Q7814">
        <v>0</v>
      </c>
      <c r="R7814" t="s">
        <v>18452</v>
      </c>
    </row>
    <row r="7815" spans="1:19">
      <c r="A7815" t="s">
        <v>18453</v>
      </c>
      <c r="B7815" t="s">
        <v>7171</v>
      </c>
      <c r="C7815" t="s">
        <v>35</v>
      </c>
      <c r="D7815" t="s">
        <v>30</v>
      </c>
      <c r="E7815">
        <v>334.91</v>
      </c>
      <c r="F7815" t="s">
        <v>55</v>
      </c>
      <c r="G7815" t="s">
        <v>24</v>
      </c>
      <c r="H7815">
        <v>9.59</v>
      </c>
      <c r="I7815">
        <v>0</v>
      </c>
      <c r="J7815" t="s">
        <v>25</v>
      </c>
      <c r="K7815">
        <v>420559</v>
      </c>
      <c r="L7815">
        <v>22</v>
      </c>
      <c r="M7815">
        <v>0</v>
      </c>
      <c r="N7815">
        <v>0</v>
      </c>
      <c r="O7815">
        <v>0</v>
      </c>
      <c r="P7815">
        <v>0</v>
      </c>
      <c r="Q7815">
        <v>0</v>
      </c>
      <c r="R7815" t="s">
        <v>18454</v>
      </c>
      <c r="S7815" t="s">
        <v>57</v>
      </c>
    </row>
    <row r="7816" spans="1:19">
      <c r="A7816" t="s">
        <v>18455</v>
      </c>
      <c r="B7816" t="s">
        <v>10623</v>
      </c>
      <c r="C7816" t="s">
        <v>44</v>
      </c>
      <c r="D7816" t="s">
        <v>30</v>
      </c>
      <c r="E7816">
        <v>483.95</v>
      </c>
      <c r="F7816" t="s">
        <v>23</v>
      </c>
      <c r="G7816" t="s">
        <v>24</v>
      </c>
      <c r="H7816">
        <v>10.57</v>
      </c>
      <c r="I7816">
        <v>0</v>
      </c>
      <c r="J7816" t="s">
        <v>48</v>
      </c>
      <c r="K7816">
        <v>522177</v>
      </c>
      <c r="L7816">
        <v>12</v>
      </c>
      <c r="M7816">
        <v>0</v>
      </c>
      <c r="N7816">
        <v>0</v>
      </c>
      <c r="O7816">
        <v>0</v>
      </c>
      <c r="P7816">
        <v>0</v>
      </c>
      <c r="Q7816">
        <v>0</v>
      </c>
      <c r="R7816" t="s">
        <v>18456</v>
      </c>
    </row>
    <row r="7817" spans="1:19">
      <c r="A7817" t="s">
        <v>18457</v>
      </c>
      <c r="B7817" t="s">
        <v>43</v>
      </c>
      <c r="C7817" t="s">
        <v>95</v>
      </c>
      <c r="D7817" t="s">
        <v>30</v>
      </c>
      <c r="E7817">
        <v>214.09</v>
      </c>
      <c r="F7817" t="s">
        <v>39</v>
      </c>
      <c r="G7817" t="s">
        <v>40</v>
      </c>
      <c r="H7817">
        <v>9.01</v>
      </c>
      <c r="I7817">
        <v>0</v>
      </c>
      <c r="J7817" t="s">
        <v>144</v>
      </c>
      <c r="K7817">
        <v>427007</v>
      </c>
      <c r="L7817">
        <v>21</v>
      </c>
      <c r="M7817">
        <v>0</v>
      </c>
      <c r="N7817">
        <v>0</v>
      </c>
      <c r="O7817">
        <v>0</v>
      </c>
      <c r="P7817">
        <v>0</v>
      </c>
      <c r="Q7817">
        <v>0</v>
      </c>
      <c r="R7817" t="s">
        <v>18458</v>
      </c>
    </row>
    <row r="7818" spans="1:19">
      <c r="A7818" t="s">
        <v>18459</v>
      </c>
      <c r="B7818" t="s">
        <v>868</v>
      </c>
      <c r="C7818" t="s">
        <v>29</v>
      </c>
      <c r="D7818" t="s">
        <v>30</v>
      </c>
      <c r="E7818">
        <v>1214.76</v>
      </c>
      <c r="F7818" t="s">
        <v>55</v>
      </c>
      <c r="G7818" t="s">
        <v>40</v>
      </c>
      <c r="H7818">
        <v>4.99</v>
      </c>
      <c r="I7818">
        <v>0</v>
      </c>
      <c r="J7818" t="s">
        <v>31</v>
      </c>
      <c r="K7818">
        <v>415237</v>
      </c>
      <c r="L7818">
        <v>25</v>
      </c>
      <c r="M7818">
        <v>0</v>
      </c>
      <c r="N7818">
        <v>0</v>
      </c>
      <c r="O7818">
        <v>0</v>
      </c>
      <c r="P7818">
        <v>0</v>
      </c>
      <c r="Q7818">
        <v>0</v>
      </c>
      <c r="R7818" t="s">
        <v>18460</v>
      </c>
    </row>
    <row r="7819" spans="1:19">
      <c r="A7819" t="s">
        <v>18461</v>
      </c>
      <c r="B7819" t="s">
        <v>11704</v>
      </c>
      <c r="C7819" t="s">
        <v>121</v>
      </c>
      <c r="D7819" t="s">
        <v>70</v>
      </c>
      <c r="E7819">
        <v>453.07</v>
      </c>
      <c r="F7819" t="s">
        <v>23</v>
      </c>
      <c r="G7819" t="s">
        <v>24</v>
      </c>
      <c r="H7819">
        <v>3.96</v>
      </c>
      <c r="I7819">
        <v>0</v>
      </c>
      <c r="J7819" t="s">
        <v>48</v>
      </c>
      <c r="K7819">
        <v>546255</v>
      </c>
      <c r="L7819">
        <v>25</v>
      </c>
      <c r="M7819">
        <v>0</v>
      </c>
      <c r="N7819">
        <v>0</v>
      </c>
      <c r="O7819">
        <v>0</v>
      </c>
      <c r="P7819">
        <v>0</v>
      </c>
      <c r="Q7819">
        <v>0</v>
      </c>
      <c r="R7819" t="s">
        <v>18462</v>
      </c>
    </row>
    <row r="7820" spans="1:19">
      <c r="A7820" t="s">
        <v>18463</v>
      </c>
      <c r="B7820" t="s">
        <v>7377</v>
      </c>
      <c r="C7820" t="s">
        <v>60</v>
      </c>
      <c r="D7820" t="s">
        <v>70</v>
      </c>
      <c r="E7820">
        <v>247.68</v>
      </c>
      <c r="F7820" t="s">
        <v>23</v>
      </c>
      <c r="G7820" t="s">
        <v>24</v>
      </c>
      <c r="H7820">
        <v>6.1</v>
      </c>
      <c r="I7820">
        <v>0</v>
      </c>
      <c r="J7820" t="s">
        <v>25</v>
      </c>
      <c r="K7820">
        <v>444102</v>
      </c>
      <c r="L7820">
        <v>15</v>
      </c>
      <c r="M7820">
        <v>0</v>
      </c>
      <c r="N7820">
        <v>0</v>
      </c>
      <c r="O7820">
        <v>0</v>
      </c>
      <c r="P7820">
        <v>0</v>
      </c>
      <c r="Q7820">
        <v>0</v>
      </c>
      <c r="R7820" t="s">
        <v>18464</v>
      </c>
    </row>
    <row r="7821" spans="1:19">
      <c r="A7821" t="s">
        <v>18465</v>
      </c>
      <c r="B7821" t="s">
        <v>1855</v>
      </c>
      <c r="C7821" t="s">
        <v>53</v>
      </c>
      <c r="D7821" t="s">
        <v>22</v>
      </c>
      <c r="E7821">
        <v>1013.55</v>
      </c>
      <c r="F7821" t="s">
        <v>23</v>
      </c>
      <c r="G7821" t="s">
        <v>24</v>
      </c>
      <c r="H7821">
        <v>7.72</v>
      </c>
      <c r="I7821">
        <v>0</v>
      </c>
      <c r="J7821" t="s">
        <v>31</v>
      </c>
      <c r="K7821">
        <v>406421</v>
      </c>
      <c r="L7821">
        <v>22</v>
      </c>
      <c r="M7821">
        <v>0</v>
      </c>
      <c r="N7821">
        <v>0</v>
      </c>
      <c r="O7821">
        <v>0</v>
      </c>
      <c r="P7821">
        <v>0</v>
      </c>
      <c r="Q7821">
        <v>0</v>
      </c>
      <c r="R7821" t="s">
        <v>18466</v>
      </c>
    </row>
    <row r="7822" spans="1:19">
      <c r="A7822" t="s">
        <v>18467</v>
      </c>
      <c r="B7822" t="s">
        <v>10983</v>
      </c>
      <c r="C7822" t="s">
        <v>35</v>
      </c>
      <c r="D7822" t="s">
        <v>70</v>
      </c>
      <c r="E7822">
        <v>249.05</v>
      </c>
      <c r="F7822" t="s">
        <v>39</v>
      </c>
      <c r="G7822" t="s">
        <v>40</v>
      </c>
      <c r="H7822">
        <v>9.61</v>
      </c>
      <c r="I7822">
        <v>0</v>
      </c>
      <c r="J7822" t="s">
        <v>48</v>
      </c>
      <c r="K7822">
        <v>546407</v>
      </c>
      <c r="L7822">
        <v>16</v>
      </c>
      <c r="M7822">
        <v>0</v>
      </c>
      <c r="N7822">
        <v>0</v>
      </c>
      <c r="O7822">
        <v>0</v>
      </c>
      <c r="P7822">
        <v>0</v>
      </c>
      <c r="Q7822">
        <v>0</v>
      </c>
      <c r="R7822" t="s">
        <v>18468</v>
      </c>
    </row>
    <row r="7823" spans="1:19">
      <c r="A7823" t="s">
        <v>18469</v>
      </c>
      <c r="B7823" t="s">
        <v>3649</v>
      </c>
      <c r="C7823" t="s">
        <v>21</v>
      </c>
      <c r="D7823" t="s">
        <v>70</v>
      </c>
      <c r="E7823">
        <v>1098.8900000000001</v>
      </c>
      <c r="F7823" t="s">
        <v>55</v>
      </c>
      <c r="G7823" t="s">
        <v>40</v>
      </c>
      <c r="H7823">
        <v>1.88</v>
      </c>
      <c r="I7823">
        <v>0</v>
      </c>
      <c r="J7823" t="s">
        <v>31</v>
      </c>
      <c r="K7823">
        <v>540039</v>
      </c>
      <c r="L7823">
        <v>19</v>
      </c>
      <c r="M7823">
        <v>0</v>
      </c>
      <c r="N7823">
        <v>0</v>
      </c>
      <c r="O7823">
        <v>0</v>
      </c>
      <c r="P7823">
        <v>0</v>
      </c>
      <c r="Q7823">
        <v>0</v>
      </c>
      <c r="R7823" t="s">
        <v>18470</v>
      </c>
    </row>
    <row r="7824" spans="1:19">
      <c r="A7824" t="s">
        <v>18471</v>
      </c>
      <c r="B7824" t="s">
        <v>983</v>
      </c>
      <c r="C7824" t="s">
        <v>60</v>
      </c>
      <c r="D7824" t="s">
        <v>70</v>
      </c>
      <c r="E7824">
        <v>324.24</v>
      </c>
      <c r="F7824" t="s">
        <v>23</v>
      </c>
      <c r="G7824" t="s">
        <v>24</v>
      </c>
      <c r="H7824">
        <v>9.3699999999999992</v>
      </c>
      <c r="I7824">
        <v>0</v>
      </c>
      <c r="J7824" t="s">
        <v>31</v>
      </c>
      <c r="K7824">
        <v>432113</v>
      </c>
      <c r="L7824">
        <v>51</v>
      </c>
      <c r="M7824">
        <v>1</v>
      </c>
      <c r="N7824">
        <v>0</v>
      </c>
      <c r="O7824">
        <v>0</v>
      </c>
      <c r="P7824">
        <v>0</v>
      </c>
      <c r="Q7824">
        <v>1</v>
      </c>
      <c r="R7824" t="s">
        <v>18472</v>
      </c>
    </row>
    <row r="7825" spans="1:19">
      <c r="A7825" t="s">
        <v>18473</v>
      </c>
      <c r="B7825" t="s">
        <v>6820</v>
      </c>
      <c r="C7825" t="s">
        <v>44</v>
      </c>
      <c r="D7825" t="s">
        <v>30</v>
      </c>
      <c r="E7825">
        <v>293.63</v>
      </c>
      <c r="F7825" t="s">
        <v>39</v>
      </c>
      <c r="G7825" t="s">
        <v>40</v>
      </c>
      <c r="H7825">
        <v>7.87</v>
      </c>
      <c r="I7825">
        <v>0</v>
      </c>
      <c r="J7825" t="s">
        <v>25</v>
      </c>
      <c r="K7825">
        <v>411084</v>
      </c>
      <c r="L7825">
        <v>68</v>
      </c>
      <c r="M7825">
        <v>1</v>
      </c>
      <c r="N7825">
        <v>0</v>
      </c>
      <c r="O7825">
        <v>0</v>
      </c>
      <c r="P7825">
        <v>1</v>
      </c>
      <c r="Q7825">
        <v>1</v>
      </c>
      <c r="R7825" t="s">
        <v>18474</v>
      </c>
    </row>
    <row r="7826" spans="1:19">
      <c r="A7826" t="s">
        <v>18475</v>
      </c>
      <c r="B7826" t="s">
        <v>52</v>
      </c>
      <c r="C7826" t="s">
        <v>95</v>
      </c>
      <c r="D7826" t="s">
        <v>30</v>
      </c>
      <c r="E7826">
        <v>112.74</v>
      </c>
      <c r="F7826" t="s">
        <v>23</v>
      </c>
      <c r="G7826" t="s">
        <v>24</v>
      </c>
      <c r="H7826">
        <v>11.72</v>
      </c>
      <c r="I7826">
        <v>0</v>
      </c>
      <c r="J7826" t="s">
        <v>48</v>
      </c>
      <c r="K7826">
        <v>559578</v>
      </c>
      <c r="L7826">
        <v>49</v>
      </c>
      <c r="M7826">
        <v>1</v>
      </c>
      <c r="N7826">
        <v>0</v>
      </c>
      <c r="O7826">
        <v>0</v>
      </c>
      <c r="P7826">
        <v>0</v>
      </c>
      <c r="Q7826">
        <v>1</v>
      </c>
      <c r="R7826" t="s">
        <v>18476</v>
      </c>
    </row>
    <row r="7827" spans="1:19">
      <c r="A7827" t="s">
        <v>18477</v>
      </c>
      <c r="B7827" t="s">
        <v>2560</v>
      </c>
      <c r="C7827" t="s">
        <v>29</v>
      </c>
      <c r="D7827" t="s">
        <v>70</v>
      </c>
      <c r="E7827">
        <v>893.69</v>
      </c>
      <c r="F7827" t="s">
        <v>23</v>
      </c>
      <c r="G7827" t="s">
        <v>24</v>
      </c>
      <c r="H7827">
        <v>9.35</v>
      </c>
      <c r="I7827">
        <v>0</v>
      </c>
      <c r="J7827" t="s">
        <v>25</v>
      </c>
      <c r="K7827">
        <v>474390</v>
      </c>
      <c r="L7827">
        <v>25</v>
      </c>
      <c r="M7827">
        <v>0</v>
      </c>
      <c r="N7827">
        <v>0</v>
      </c>
      <c r="O7827">
        <v>0</v>
      </c>
      <c r="P7827">
        <v>0</v>
      </c>
      <c r="Q7827">
        <v>0</v>
      </c>
      <c r="R7827" t="s">
        <v>18478</v>
      </c>
    </row>
    <row r="7828" spans="1:19">
      <c r="A7828" t="s">
        <v>18479</v>
      </c>
      <c r="B7828" t="s">
        <v>1733</v>
      </c>
      <c r="C7828" t="s">
        <v>35</v>
      </c>
      <c r="D7828" t="s">
        <v>54</v>
      </c>
      <c r="E7828">
        <v>537.41</v>
      </c>
      <c r="F7828" t="s">
        <v>23</v>
      </c>
      <c r="G7828" t="s">
        <v>24</v>
      </c>
      <c r="H7828">
        <v>12.39</v>
      </c>
      <c r="I7828">
        <v>0</v>
      </c>
      <c r="J7828" t="s">
        <v>48</v>
      </c>
      <c r="K7828">
        <v>552608</v>
      </c>
      <c r="L7828">
        <v>18</v>
      </c>
      <c r="M7828">
        <v>0</v>
      </c>
      <c r="N7828">
        <v>0</v>
      </c>
      <c r="O7828">
        <v>0</v>
      </c>
      <c r="P7828">
        <v>0</v>
      </c>
      <c r="Q7828">
        <v>0</v>
      </c>
      <c r="R7828" t="s">
        <v>18480</v>
      </c>
    </row>
    <row r="7829" spans="1:19">
      <c r="A7829" t="s">
        <v>18481</v>
      </c>
      <c r="B7829" t="s">
        <v>750</v>
      </c>
      <c r="C7829" t="s">
        <v>21</v>
      </c>
      <c r="D7829" t="s">
        <v>30</v>
      </c>
      <c r="E7829">
        <v>119.14</v>
      </c>
      <c r="F7829" t="s">
        <v>23</v>
      </c>
      <c r="G7829" t="s">
        <v>24</v>
      </c>
      <c r="H7829">
        <v>3.85</v>
      </c>
      <c r="I7829">
        <v>0</v>
      </c>
      <c r="J7829" t="s">
        <v>25</v>
      </c>
      <c r="K7829">
        <v>441620</v>
      </c>
      <c r="L7829">
        <v>54</v>
      </c>
      <c r="M7829">
        <v>1</v>
      </c>
      <c r="N7829">
        <v>0</v>
      </c>
      <c r="O7829">
        <v>0</v>
      </c>
      <c r="P7829">
        <v>0</v>
      </c>
      <c r="Q7829">
        <v>1</v>
      </c>
      <c r="R7829" t="s">
        <v>18482</v>
      </c>
    </row>
    <row r="7830" spans="1:19">
      <c r="A7830" t="s">
        <v>18483</v>
      </c>
      <c r="B7830" t="s">
        <v>4689</v>
      </c>
      <c r="C7830" t="s">
        <v>60</v>
      </c>
      <c r="D7830" t="s">
        <v>54</v>
      </c>
      <c r="E7830">
        <v>692.22</v>
      </c>
      <c r="F7830" t="s">
        <v>23</v>
      </c>
      <c r="G7830" t="s">
        <v>24</v>
      </c>
      <c r="H7830">
        <v>14.64</v>
      </c>
      <c r="I7830">
        <v>0</v>
      </c>
      <c r="J7830" t="s">
        <v>25</v>
      </c>
      <c r="K7830">
        <v>513897</v>
      </c>
      <c r="L7830">
        <v>22</v>
      </c>
      <c r="M7830">
        <v>0</v>
      </c>
      <c r="N7830">
        <v>0</v>
      </c>
      <c r="O7830">
        <v>0</v>
      </c>
      <c r="P7830">
        <v>0</v>
      </c>
      <c r="Q7830">
        <v>0</v>
      </c>
      <c r="R7830" t="s">
        <v>18484</v>
      </c>
    </row>
    <row r="7831" spans="1:19">
      <c r="A7831" t="s">
        <v>18485</v>
      </c>
      <c r="B7831" t="s">
        <v>9196</v>
      </c>
      <c r="C7831" t="s">
        <v>53</v>
      </c>
      <c r="D7831" t="s">
        <v>22</v>
      </c>
      <c r="E7831">
        <v>214.9</v>
      </c>
      <c r="F7831" t="s">
        <v>55</v>
      </c>
      <c r="G7831" t="s">
        <v>40</v>
      </c>
      <c r="H7831">
        <v>10.24</v>
      </c>
      <c r="I7831">
        <v>0</v>
      </c>
      <c r="J7831" t="s">
        <v>31</v>
      </c>
      <c r="K7831">
        <v>458195</v>
      </c>
      <c r="L7831">
        <v>48</v>
      </c>
      <c r="M7831">
        <v>0</v>
      </c>
      <c r="N7831">
        <v>1</v>
      </c>
      <c r="O7831">
        <v>0</v>
      </c>
      <c r="P7831">
        <v>0</v>
      </c>
      <c r="Q7831">
        <v>0</v>
      </c>
      <c r="R7831" t="s">
        <v>18486</v>
      </c>
    </row>
    <row r="7832" spans="1:19">
      <c r="A7832" t="s">
        <v>18487</v>
      </c>
      <c r="B7832" t="s">
        <v>11848</v>
      </c>
      <c r="C7832" t="s">
        <v>44</v>
      </c>
      <c r="D7832" t="s">
        <v>30</v>
      </c>
      <c r="E7832">
        <v>264.77999999999997</v>
      </c>
      <c r="F7832" t="s">
        <v>23</v>
      </c>
      <c r="G7832" t="s">
        <v>24</v>
      </c>
      <c r="H7832">
        <v>4.18</v>
      </c>
      <c r="I7832">
        <v>0</v>
      </c>
      <c r="J7832" t="s">
        <v>31</v>
      </c>
      <c r="K7832">
        <v>480785</v>
      </c>
      <c r="L7832">
        <v>18</v>
      </c>
      <c r="M7832">
        <v>0</v>
      </c>
      <c r="N7832">
        <v>0</v>
      </c>
      <c r="O7832">
        <v>0</v>
      </c>
      <c r="P7832">
        <v>0</v>
      </c>
      <c r="Q7832">
        <v>0</v>
      </c>
      <c r="R7832" t="s">
        <v>18488</v>
      </c>
    </row>
    <row r="7833" spans="1:19">
      <c r="A7833" t="s">
        <v>18489</v>
      </c>
      <c r="B7833" t="s">
        <v>1956</v>
      </c>
      <c r="C7833" t="s">
        <v>44</v>
      </c>
      <c r="D7833" t="s">
        <v>30</v>
      </c>
      <c r="E7833">
        <v>277.58999999999997</v>
      </c>
      <c r="F7833" t="s">
        <v>23</v>
      </c>
      <c r="G7833" t="s">
        <v>24</v>
      </c>
      <c r="H7833">
        <v>5.84</v>
      </c>
      <c r="I7833">
        <v>0</v>
      </c>
      <c r="J7833" t="s">
        <v>48</v>
      </c>
      <c r="K7833">
        <v>439555</v>
      </c>
      <c r="L7833">
        <v>11</v>
      </c>
      <c r="M7833">
        <v>0</v>
      </c>
      <c r="N7833">
        <v>0</v>
      </c>
      <c r="O7833">
        <v>0</v>
      </c>
      <c r="P7833">
        <v>0</v>
      </c>
      <c r="Q7833">
        <v>0</v>
      </c>
      <c r="R7833" t="s">
        <v>18490</v>
      </c>
    </row>
    <row r="7834" spans="1:19">
      <c r="A7834" t="s">
        <v>18491</v>
      </c>
      <c r="B7834" t="s">
        <v>6600</v>
      </c>
      <c r="C7834" t="s">
        <v>44</v>
      </c>
      <c r="D7834" t="s">
        <v>70</v>
      </c>
      <c r="E7834">
        <v>693.59</v>
      </c>
      <c r="F7834" t="s">
        <v>23</v>
      </c>
      <c r="G7834" t="s">
        <v>24</v>
      </c>
      <c r="H7834">
        <v>1.0900000000000001</v>
      </c>
      <c r="I7834">
        <v>0</v>
      </c>
      <c r="J7834" t="s">
        <v>31</v>
      </c>
      <c r="K7834">
        <v>558538</v>
      </c>
      <c r="L7834">
        <v>37</v>
      </c>
      <c r="M7834">
        <v>0</v>
      </c>
      <c r="N7834">
        <v>1</v>
      </c>
      <c r="O7834">
        <v>0</v>
      </c>
      <c r="P7834">
        <v>0</v>
      </c>
      <c r="Q7834">
        <v>0</v>
      </c>
      <c r="R7834" t="s">
        <v>18492</v>
      </c>
    </row>
    <row r="7835" spans="1:19">
      <c r="A7835" t="s">
        <v>18493</v>
      </c>
      <c r="B7835" t="s">
        <v>6918</v>
      </c>
      <c r="C7835" t="s">
        <v>21</v>
      </c>
      <c r="D7835" t="s">
        <v>22</v>
      </c>
      <c r="E7835">
        <v>121.26</v>
      </c>
      <c r="F7835" t="s">
        <v>23</v>
      </c>
      <c r="G7835" t="s">
        <v>24</v>
      </c>
      <c r="H7835">
        <v>9.1999999999999993</v>
      </c>
      <c r="I7835">
        <v>0</v>
      </c>
      <c r="J7835" t="s">
        <v>31</v>
      </c>
      <c r="K7835">
        <v>404329</v>
      </c>
      <c r="L7835">
        <v>13</v>
      </c>
      <c r="M7835">
        <v>0</v>
      </c>
      <c r="N7835">
        <v>0</v>
      </c>
      <c r="O7835">
        <v>0</v>
      </c>
      <c r="P7835">
        <v>0</v>
      </c>
      <c r="Q7835">
        <v>0</v>
      </c>
      <c r="R7835" t="s">
        <v>18494</v>
      </c>
    </row>
    <row r="7836" spans="1:19">
      <c r="A7836" t="s">
        <v>18495</v>
      </c>
      <c r="B7836" t="s">
        <v>5743</v>
      </c>
      <c r="C7836" t="s">
        <v>128</v>
      </c>
      <c r="D7836" t="s">
        <v>54</v>
      </c>
      <c r="E7836">
        <v>540.13</v>
      </c>
      <c r="F7836" t="s">
        <v>39</v>
      </c>
      <c r="G7836" t="s">
        <v>24</v>
      </c>
      <c r="H7836">
        <v>13.29</v>
      </c>
      <c r="I7836">
        <v>0</v>
      </c>
      <c r="J7836" t="s">
        <v>144</v>
      </c>
      <c r="K7836">
        <v>485961</v>
      </c>
      <c r="L7836">
        <v>72</v>
      </c>
      <c r="M7836">
        <v>1</v>
      </c>
      <c r="N7836">
        <v>0</v>
      </c>
      <c r="O7836">
        <v>1</v>
      </c>
      <c r="P7836">
        <v>1</v>
      </c>
      <c r="Q7836">
        <v>0</v>
      </c>
      <c r="R7836" t="s">
        <v>18496</v>
      </c>
      <c r="S7836" t="s">
        <v>50</v>
      </c>
    </row>
    <row r="7837" spans="1:19">
      <c r="A7837" t="s">
        <v>18497</v>
      </c>
      <c r="B7837" t="s">
        <v>12210</v>
      </c>
      <c r="C7837" t="s">
        <v>128</v>
      </c>
      <c r="D7837" t="s">
        <v>30</v>
      </c>
      <c r="E7837">
        <v>664.21</v>
      </c>
      <c r="F7837" t="s">
        <v>23</v>
      </c>
      <c r="G7837" t="s">
        <v>24</v>
      </c>
      <c r="H7837">
        <v>10.56</v>
      </c>
      <c r="I7837">
        <v>0</v>
      </c>
      <c r="J7837" t="s">
        <v>144</v>
      </c>
      <c r="K7837">
        <v>420787</v>
      </c>
      <c r="L7837">
        <v>12</v>
      </c>
      <c r="M7837">
        <v>0</v>
      </c>
      <c r="N7837">
        <v>0</v>
      </c>
      <c r="O7837">
        <v>0</v>
      </c>
      <c r="P7837">
        <v>0</v>
      </c>
      <c r="Q7837">
        <v>0</v>
      </c>
      <c r="R7837" t="s">
        <v>18498</v>
      </c>
    </row>
    <row r="7838" spans="1:19">
      <c r="A7838" t="s">
        <v>18499</v>
      </c>
      <c r="B7838" t="s">
        <v>5678</v>
      </c>
      <c r="C7838" t="s">
        <v>21</v>
      </c>
      <c r="D7838" t="s">
        <v>70</v>
      </c>
      <c r="E7838">
        <v>663.77</v>
      </c>
      <c r="F7838" t="s">
        <v>23</v>
      </c>
      <c r="G7838" t="s">
        <v>24</v>
      </c>
      <c r="H7838">
        <v>0.95</v>
      </c>
      <c r="I7838">
        <v>0</v>
      </c>
      <c r="J7838" t="s">
        <v>25</v>
      </c>
      <c r="K7838">
        <v>403298</v>
      </c>
      <c r="L7838">
        <v>24</v>
      </c>
      <c r="M7838">
        <v>0</v>
      </c>
      <c r="N7838">
        <v>0</v>
      </c>
      <c r="O7838">
        <v>0</v>
      </c>
      <c r="P7838">
        <v>0</v>
      </c>
      <c r="Q7838">
        <v>0</v>
      </c>
      <c r="R7838" t="s">
        <v>18500</v>
      </c>
    </row>
    <row r="7839" spans="1:19">
      <c r="A7839" t="s">
        <v>18501</v>
      </c>
      <c r="B7839" t="s">
        <v>17321</v>
      </c>
      <c r="C7839" t="s">
        <v>53</v>
      </c>
      <c r="D7839" t="s">
        <v>54</v>
      </c>
      <c r="E7839">
        <v>306.44</v>
      </c>
      <c r="F7839" t="s">
        <v>55</v>
      </c>
      <c r="G7839" t="s">
        <v>24</v>
      </c>
      <c r="H7839">
        <v>19.59</v>
      </c>
      <c r="I7839">
        <v>0</v>
      </c>
      <c r="J7839" t="s">
        <v>25</v>
      </c>
      <c r="K7839">
        <v>405800</v>
      </c>
      <c r="L7839">
        <v>19</v>
      </c>
      <c r="M7839">
        <v>0</v>
      </c>
      <c r="N7839">
        <v>0</v>
      </c>
      <c r="O7839">
        <v>0</v>
      </c>
      <c r="P7839">
        <v>0</v>
      </c>
      <c r="Q7839">
        <v>0</v>
      </c>
      <c r="R7839" t="s">
        <v>18502</v>
      </c>
      <c r="S7839" t="s">
        <v>57</v>
      </c>
    </row>
    <row r="7840" spans="1:19">
      <c r="A7840" t="s">
        <v>18503</v>
      </c>
      <c r="B7840" t="s">
        <v>237</v>
      </c>
      <c r="C7840" t="s">
        <v>35</v>
      </c>
      <c r="D7840" t="s">
        <v>54</v>
      </c>
      <c r="E7840">
        <v>162.35</v>
      </c>
      <c r="F7840" t="s">
        <v>39</v>
      </c>
      <c r="G7840" t="s">
        <v>24</v>
      </c>
      <c r="H7840">
        <v>12.9</v>
      </c>
      <c r="I7840">
        <v>0</v>
      </c>
      <c r="J7840" t="s">
        <v>31</v>
      </c>
      <c r="K7840">
        <v>419270</v>
      </c>
      <c r="L7840">
        <v>16</v>
      </c>
      <c r="M7840">
        <v>0</v>
      </c>
      <c r="N7840">
        <v>0</v>
      </c>
      <c r="O7840">
        <v>0</v>
      </c>
      <c r="P7840">
        <v>0</v>
      </c>
      <c r="Q7840">
        <v>0</v>
      </c>
      <c r="R7840" t="s">
        <v>18504</v>
      </c>
      <c r="S7840" t="s">
        <v>50</v>
      </c>
    </row>
    <row r="7841" spans="1:18">
      <c r="A7841" t="s">
        <v>18505</v>
      </c>
      <c r="B7841" t="s">
        <v>496</v>
      </c>
      <c r="C7841" t="s">
        <v>44</v>
      </c>
      <c r="D7841" t="s">
        <v>70</v>
      </c>
      <c r="E7841">
        <v>234.36</v>
      </c>
      <c r="F7841" t="s">
        <v>23</v>
      </c>
      <c r="G7841" t="s">
        <v>24</v>
      </c>
      <c r="H7841">
        <v>7.34</v>
      </c>
      <c r="I7841">
        <v>0</v>
      </c>
      <c r="J7841" t="s">
        <v>31</v>
      </c>
      <c r="K7841">
        <v>510680</v>
      </c>
      <c r="L7841">
        <v>38</v>
      </c>
      <c r="M7841">
        <v>0</v>
      </c>
      <c r="N7841">
        <v>1</v>
      </c>
      <c r="O7841">
        <v>0</v>
      </c>
      <c r="P7841">
        <v>0</v>
      </c>
      <c r="Q7841">
        <v>0</v>
      </c>
      <c r="R7841" t="s">
        <v>18506</v>
      </c>
    </row>
    <row r="7842" spans="1:18">
      <c r="A7842" t="s">
        <v>18507</v>
      </c>
      <c r="B7842" t="s">
        <v>6315</v>
      </c>
      <c r="C7842" t="s">
        <v>44</v>
      </c>
      <c r="D7842" t="s">
        <v>30</v>
      </c>
      <c r="E7842">
        <v>1537.52</v>
      </c>
      <c r="F7842" t="s">
        <v>23</v>
      </c>
      <c r="G7842" t="s">
        <v>24</v>
      </c>
      <c r="H7842">
        <v>9.81</v>
      </c>
      <c r="I7842">
        <v>0</v>
      </c>
      <c r="J7842" t="s">
        <v>25</v>
      </c>
      <c r="K7842">
        <v>475802</v>
      </c>
      <c r="L7842">
        <v>32</v>
      </c>
      <c r="M7842">
        <v>0</v>
      </c>
      <c r="N7842">
        <v>0</v>
      </c>
      <c r="O7842">
        <v>0</v>
      </c>
      <c r="P7842">
        <v>1</v>
      </c>
      <c r="Q7842">
        <v>0</v>
      </c>
      <c r="R7842" t="s">
        <v>18508</v>
      </c>
    </row>
    <row r="7843" spans="1:18">
      <c r="A7843" t="s">
        <v>18509</v>
      </c>
      <c r="B7843" t="s">
        <v>15453</v>
      </c>
      <c r="C7843" t="s">
        <v>35</v>
      </c>
      <c r="D7843" t="s">
        <v>54</v>
      </c>
      <c r="E7843">
        <v>344.56</v>
      </c>
      <c r="F7843" t="s">
        <v>39</v>
      </c>
      <c r="G7843" t="s">
        <v>40</v>
      </c>
      <c r="H7843">
        <v>17.73</v>
      </c>
      <c r="I7843">
        <v>0</v>
      </c>
      <c r="J7843" t="s">
        <v>48</v>
      </c>
      <c r="K7843">
        <v>533941</v>
      </c>
      <c r="L7843">
        <v>34</v>
      </c>
      <c r="M7843">
        <v>0</v>
      </c>
      <c r="N7843">
        <v>0</v>
      </c>
      <c r="O7843">
        <v>0</v>
      </c>
      <c r="P7843">
        <v>1</v>
      </c>
      <c r="Q7843">
        <v>0</v>
      </c>
      <c r="R7843" t="s">
        <v>18510</v>
      </c>
    </row>
    <row r="7844" spans="1:18">
      <c r="A7844" t="s">
        <v>18511</v>
      </c>
      <c r="B7844" t="s">
        <v>15178</v>
      </c>
      <c r="C7844" t="s">
        <v>121</v>
      </c>
      <c r="D7844" t="s">
        <v>70</v>
      </c>
      <c r="E7844">
        <v>665.25</v>
      </c>
      <c r="F7844" t="s">
        <v>39</v>
      </c>
      <c r="G7844" t="s">
        <v>40</v>
      </c>
      <c r="H7844">
        <v>0.81</v>
      </c>
      <c r="I7844">
        <v>0</v>
      </c>
      <c r="J7844" t="s">
        <v>144</v>
      </c>
      <c r="K7844">
        <v>508440</v>
      </c>
      <c r="L7844">
        <v>50</v>
      </c>
      <c r="M7844">
        <v>0</v>
      </c>
      <c r="N7844">
        <v>0</v>
      </c>
      <c r="O7844">
        <v>1</v>
      </c>
      <c r="P7844">
        <v>0</v>
      </c>
      <c r="Q7844">
        <v>0</v>
      </c>
      <c r="R7844" t="s">
        <v>18512</v>
      </c>
    </row>
    <row r="7845" spans="1:18">
      <c r="A7845" t="s">
        <v>18513</v>
      </c>
      <c r="B7845" t="s">
        <v>8008</v>
      </c>
      <c r="C7845" t="s">
        <v>44</v>
      </c>
      <c r="D7845" t="s">
        <v>70</v>
      </c>
      <c r="E7845">
        <v>128.36000000000001</v>
      </c>
      <c r="F7845" t="s">
        <v>39</v>
      </c>
      <c r="G7845" t="s">
        <v>40</v>
      </c>
      <c r="H7845">
        <v>0.96</v>
      </c>
      <c r="I7845">
        <v>0</v>
      </c>
      <c r="J7845" t="s">
        <v>48</v>
      </c>
      <c r="K7845">
        <v>435839</v>
      </c>
      <c r="L7845">
        <v>56</v>
      </c>
      <c r="M7845">
        <v>1</v>
      </c>
      <c r="N7845">
        <v>0</v>
      </c>
      <c r="O7845">
        <v>0</v>
      </c>
      <c r="P7845">
        <v>0</v>
      </c>
      <c r="Q7845">
        <v>1</v>
      </c>
      <c r="R7845" t="s">
        <v>18514</v>
      </c>
    </row>
    <row r="7846" spans="1:18">
      <c r="A7846" t="s">
        <v>18515</v>
      </c>
      <c r="B7846" t="s">
        <v>11712</v>
      </c>
      <c r="C7846" t="s">
        <v>29</v>
      </c>
      <c r="D7846" t="s">
        <v>22</v>
      </c>
      <c r="E7846">
        <v>282.10000000000002</v>
      </c>
      <c r="F7846" t="s">
        <v>23</v>
      </c>
      <c r="G7846" t="s">
        <v>24</v>
      </c>
      <c r="H7846">
        <v>4.07</v>
      </c>
      <c r="I7846">
        <v>0</v>
      </c>
      <c r="J7846" t="s">
        <v>31</v>
      </c>
      <c r="K7846">
        <v>542195</v>
      </c>
      <c r="L7846">
        <v>12</v>
      </c>
      <c r="M7846">
        <v>0</v>
      </c>
      <c r="N7846">
        <v>0</v>
      </c>
      <c r="O7846">
        <v>0</v>
      </c>
      <c r="P7846">
        <v>0</v>
      </c>
      <c r="Q7846">
        <v>0</v>
      </c>
      <c r="R7846" t="s">
        <v>18516</v>
      </c>
    </row>
    <row r="7847" spans="1:18">
      <c r="A7847" t="s">
        <v>18517</v>
      </c>
      <c r="B7847" t="s">
        <v>2012</v>
      </c>
      <c r="C7847" t="s">
        <v>95</v>
      </c>
      <c r="D7847" t="s">
        <v>30</v>
      </c>
      <c r="E7847">
        <v>378.39</v>
      </c>
      <c r="F7847" t="s">
        <v>39</v>
      </c>
      <c r="G7847" t="s">
        <v>40</v>
      </c>
      <c r="H7847">
        <v>9.7200000000000006</v>
      </c>
      <c r="I7847">
        <v>0</v>
      </c>
      <c r="J7847" t="s">
        <v>25</v>
      </c>
      <c r="K7847">
        <v>485688</v>
      </c>
      <c r="L7847">
        <v>16</v>
      </c>
      <c r="M7847">
        <v>0</v>
      </c>
      <c r="N7847">
        <v>0</v>
      </c>
      <c r="O7847">
        <v>0</v>
      </c>
      <c r="P7847">
        <v>0</v>
      </c>
      <c r="Q7847">
        <v>0</v>
      </c>
      <c r="R7847" t="s">
        <v>18518</v>
      </c>
    </row>
    <row r="7848" spans="1:18">
      <c r="A7848" t="s">
        <v>18519</v>
      </c>
      <c r="B7848" t="s">
        <v>6490</v>
      </c>
      <c r="C7848" t="s">
        <v>44</v>
      </c>
      <c r="D7848" t="s">
        <v>22</v>
      </c>
      <c r="E7848">
        <v>1017.69</v>
      </c>
      <c r="F7848" t="s">
        <v>23</v>
      </c>
      <c r="G7848" t="s">
        <v>24</v>
      </c>
      <c r="H7848">
        <v>3.3</v>
      </c>
      <c r="I7848">
        <v>0</v>
      </c>
      <c r="J7848" t="s">
        <v>48</v>
      </c>
      <c r="K7848">
        <v>493396</v>
      </c>
      <c r="L7848">
        <v>18</v>
      </c>
      <c r="M7848">
        <v>0</v>
      </c>
      <c r="N7848">
        <v>0</v>
      </c>
      <c r="O7848">
        <v>0</v>
      </c>
      <c r="P7848">
        <v>0</v>
      </c>
      <c r="Q7848">
        <v>0</v>
      </c>
      <c r="R7848" t="s">
        <v>18520</v>
      </c>
    </row>
    <row r="7849" spans="1:18">
      <c r="A7849" t="s">
        <v>18521</v>
      </c>
      <c r="B7849" t="s">
        <v>17547</v>
      </c>
      <c r="C7849" t="s">
        <v>35</v>
      </c>
      <c r="D7849" t="s">
        <v>22</v>
      </c>
      <c r="E7849">
        <v>299.77999999999997</v>
      </c>
      <c r="F7849" t="s">
        <v>23</v>
      </c>
      <c r="G7849" t="s">
        <v>24</v>
      </c>
      <c r="H7849">
        <v>3.34</v>
      </c>
      <c r="I7849">
        <v>0</v>
      </c>
      <c r="J7849" t="s">
        <v>48</v>
      </c>
      <c r="K7849">
        <v>441181</v>
      </c>
      <c r="L7849">
        <v>18</v>
      </c>
      <c r="M7849">
        <v>0</v>
      </c>
      <c r="N7849">
        <v>0</v>
      </c>
      <c r="O7849">
        <v>0</v>
      </c>
      <c r="P7849">
        <v>0</v>
      </c>
      <c r="Q7849">
        <v>0</v>
      </c>
      <c r="R7849" t="s">
        <v>18522</v>
      </c>
    </row>
    <row r="7850" spans="1:18">
      <c r="A7850" t="s">
        <v>18523</v>
      </c>
      <c r="B7850" t="s">
        <v>2944</v>
      </c>
      <c r="C7850" t="s">
        <v>35</v>
      </c>
      <c r="D7850" t="s">
        <v>70</v>
      </c>
      <c r="E7850">
        <v>791.52</v>
      </c>
      <c r="F7850" t="s">
        <v>55</v>
      </c>
      <c r="G7850" t="s">
        <v>40</v>
      </c>
      <c r="H7850">
        <v>9.84</v>
      </c>
      <c r="I7850">
        <v>0</v>
      </c>
      <c r="J7850" t="s">
        <v>48</v>
      </c>
      <c r="K7850">
        <v>488690</v>
      </c>
      <c r="L7850">
        <v>14</v>
      </c>
      <c r="M7850">
        <v>0</v>
      </c>
      <c r="N7850">
        <v>0</v>
      </c>
      <c r="O7850">
        <v>0</v>
      </c>
      <c r="P7850">
        <v>0</v>
      </c>
      <c r="Q7850">
        <v>0</v>
      </c>
      <c r="R7850" t="s">
        <v>18524</v>
      </c>
    </row>
    <row r="7851" spans="1:18">
      <c r="A7851" t="s">
        <v>18525</v>
      </c>
      <c r="B7851" t="s">
        <v>18526</v>
      </c>
      <c r="C7851" t="s">
        <v>121</v>
      </c>
      <c r="D7851" t="s">
        <v>30</v>
      </c>
      <c r="E7851">
        <v>2040.13</v>
      </c>
      <c r="F7851" t="s">
        <v>23</v>
      </c>
      <c r="G7851" t="s">
        <v>24</v>
      </c>
      <c r="H7851">
        <v>6.15</v>
      </c>
      <c r="I7851">
        <v>0</v>
      </c>
      <c r="J7851" t="s">
        <v>25</v>
      </c>
      <c r="K7851">
        <v>409806</v>
      </c>
      <c r="L7851">
        <v>38</v>
      </c>
      <c r="M7851">
        <v>0</v>
      </c>
      <c r="N7851">
        <v>0</v>
      </c>
      <c r="O7851">
        <v>0</v>
      </c>
      <c r="P7851">
        <v>1</v>
      </c>
      <c r="Q7851">
        <v>0</v>
      </c>
      <c r="R7851" t="s">
        <v>18527</v>
      </c>
    </row>
    <row r="7852" spans="1:18">
      <c r="A7852" t="s">
        <v>18528</v>
      </c>
      <c r="B7852" t="s">
        <v>9147</v>
      </c>
      <c r="C7852" t="s">
        <v>53</v>
      </c>
      <c r="D7852" t="s">
        <v>22</v>
      </c>
      <c r="E7852">
        <v>334.75</v>
      </c>
      <c r="F7852" t="s">
        <v>23</v>
      </c>
      <c r="G7852" t="s">
        <v>24</v>
      </c>
      <c r="H7852">
        <v>2.4</v>
      </c>
      <c r="I7852">
        <v>0</v>
      </c>
      <c r="J7852" t="s">
        <v>31</v>
      </c>
      <c r="K7852">
        <v>419905</v>
      </c>
      <c r="L7852">
        <v>15</v>
      </c>
      <c r="M7852">
        <v>0</v>
      </c>
      <c r="N7852">
        <v>0</v>
      </c>
      <c r="O7852">
        <v>0</v>
      </c>
      <c r="P7852">
        <v>0</v>
      </c>
      <c r="Q7852">
        <v>0</v>
      </c>
      <c r="R7852" t="s">
        <v>18529</v>
      </c>
    </row>
    <row r="7853" spans="1:18">
      <c r="A7853" t="s">
        <v>18530</v>
      </c>
      <c r="B7853" t="s">
        <v>3615</v>
      </c>
      <c r="C7853" t="s">
        <v>35</v>
      </c>
      <c r="D7853" t="s">
        <v>70</v>
      </c>
      <c r="E7853">
        <v>702.88</v>
      </c>
      <c r="F7853" t="s">
        <v>23</v>
      </c>
      <c r="G7853" t="s">
        <v>24</v>
      </c>
      <c r="H7853">
        <v>2.34</v>
      </c>
      <c r="I7853">
        <v>1</v>
      </c>
      <c r="J7853" t="s">
        <v>25</v>
      </c>
      <c r="K7853">
        <v>524794</v>
      </c>
      <c r="L7853">
        <v>80</v>
      </c>
      <c r="M7853">
        <v>1</v>
      </c>
      <c r="N7853">
        <v>1</v>
      </c>
      <c r="O7853">
        <v>0</v>
      </c>
      <c r="P7853">
        <v>0</v>
      </c>
      <c r="Q7853">
        <v>0</v>
      </c>
      <c r="R7853" s="34">
        <v>45836.484178240738</v>
      </c>
    </row>
    <row r="7854" spans="1:18">
      <c r="A7854" t="s">
        <v>18531</v>
      </c>
      <c r="B7854" t="s">
        <v>7669</v>
      </c>
      <c r="C7854" t="s">
        <v>121</v>
      </c>
      <c r="D7854" t="s">
        <v>70</v>
      </c>
      <c r="E7854">
        <v>289.66000000000003</v>
      </c>
      <c r="F7854" t="s">
        <v>39</v>
      </c>
      <c r="G7854" t="s">
        <v>40</v>
      </c>
      <c r="H7854">
        <v>11.64</v>
      </c>
      <c r="I7854">
        <v>0</v>
      </c>
      <c r="J7854" t="s">
        <v>48</v>
      </c>
      <c r="K7854">
        <v>449373</v>
      </c>
      <c r="L7854">
        <v>11</v>
      </c>
      <c r="M7854">
        <v>0</v>
      </c>
      <c r="N7854">
        <v>0</v>
      </c>
      <c r="O7854">
        <v>0</v>
      </c>
      <c r="P7854">
        <v>0</v>
      </c>
      <c r="Q7854">
        <v>0</v>
      </c>
      <c r="R7854" t="s">
        <v>18532</v>
      </c>
    </row>
    <row r="7855" spans="1:18">
      <c r="A7855" t="s">
        <v>18533</v>
      </c>
      <c r="B7855" t="s">
        <v>1168</v>
      </c>
      <c r="C7855" t="s">
        <v>29</v>
      </c>
      <c r="D7855" t="s">
        <v>30</v>
      </c>
      <c r="E7855">
        <v>329.73</v>
      </c>
      <c r="F7855" t="s">
        <v>39</v>
      </c>
      <c r="G7855" t="s">
        <v>40</v>
      </c>
      <c r="H7855">
        <v>3.51</v>
      </c>
      <c r="I7855">
        <v>0</v>
      </c>
      <c r="J7855" t="s">
        <v>25</v>
      </c>
      <c r="K7855">
        <v>550086</v>
      </c>
      <c r="L7855">
        <v>18</v>
      </c>
      <c r="M7855">
        <v>0</v>
      </c>
      <c r="N7855">
        <v>0</v>
      </c>
      <c r="O7855">
        <v>0</v>
      </c>
      <c r="P7855">
        <v>0</v>
      </c>
      <c r="Q7855">
        <v>0</v>
      </c>
      <c r="R7855" t="s">
        <v>18534</v>
      </c>
    </row>
    <row r="7856" spans="1:18">
      <c r="A7856" t="s">
        <v>18535</v>
      </c>
      <c r="B7856" t="s">
        <v>3485</v>
      </c>
      <c r="C7856" t="s">
        <v>35</v>
      </c>
      <c r="D7856" t="s">
        <v>30</v>
      </c>
      <c r="E7856">
        <v>277.57</v>
      </c>
      <c r="F7856" t="s">
        <v>23</v>
      </c>
      <c r="G7856" t="s">
        <v>24</v>
      </c>
      <c r="H7856">
        <v>9.07</v>
      </c>
      <c r="I7856">
        <v>0</v>
      </c>
      <c r="J7856" t="s">
        <v>48</v>
      </c>
      <c r="K7856">
        <v>452660</v>
      </c>
      <c r="L7856">
        <v>12</v>
      </c>
      <c r="M7856">
        <v>0</v>
      </c>
      <c r="N7856">
        <v>0</v>
      </c>
      <c r="O7856">
        <v>0</v>
      </c>
      <c r="P7856">
        <v>0</v>
      </c>
      <c r="Q7856">
        <v>0</v>
      </c>
      <c r="R7856" t="s">
        <v>18536</v>
      </c>
    </row>
    <row r="7857" spans="1:19">
      <c r="A7857" t="s">
        <v>18537</v>
      </c>
      <c r="B7857" t="s">
        <v>436</v>
      </c>
      <c r="C7857" t="s">
        <v>35</v>
      </c>
      <c r="D7857" t="s">
        <v>70</v>
      </c>
      <c r="E7857">
        <v>799.45</v>
      </c>
      <c r="F7857" t="s">
        <v>39</v>
      </c>
      <c r="G7857" t="s">
        <v>24</v>
      </c>
      <c r="H7857">
        <v>7.72</v>
      </c>
      <c r="I7857">
        <v>0</v>
      </c>
      <c r="J7857" t="s">
        <v>48</v>
      </c>
      <c r="K7857">
        <v>422686</v>
      </c>
      <c r="L7857">
        <v>57</v>
      </c>
      <c r="M7857">
        <v>1</v>
      </c>
      <c r="N7857">
        <v>0</v>
      </c>
      <c r="O7857">
        <v>0</v>
      </c>
      <c r="P7857">
        <v>0</v>
      </c>
      <c r="Q7857">
        <v>1</v>
      </c>
      <c r="R7857" t="s">
        <v>18538</v>
      </c>
      <c r="S7857" t="s">
        <v>50</v>
      </c>
    </row>
    <row r="7858" spans="1:19">
      <c r="A7858" t="s">
        <v>18539</v>
      </c>
      <c r="B7858" t="s">
        <v>6692</v>
      </c>
      <c r="C7858" t="s">
        <v>29</v>
      </c>
      <c r="D7858" t="s">
        <v>54</v>
      </c>
      <c r="E7858">
        <v>358.1</v>
      </c>
      <c r="F7858" t="s">
        <v>23</v>
      </c>
      <c r="G7858" t="s">
        <v>24</v>
      </c>
      <c r="H7858">
        <v>19.09</v>
      </c>
      <c r="I7858">
        <v>0</v>
      </c>
      <c r="J7858" t="s">
        <v>25</v>
      </c>
      <c r="K7858">
        <v>509014</v>
      </c>
      <c r="L7858">
        <v>39</v>
      </c>
      <c r="M7858">
        <v>0</v>
      </c>
      <c r="N7858">
        <v>1</v>
      </c>
      <c r="O7858">
        <v>0</v>
      </c>
      <c r="P7858">
        <v>0</v>
      </c>
      <c r="Q7858">
        <v>0</v>
      </c>
      <c r="R7858" t="s">
        <v>18540</v>
      </c>
    </row>
    <row r="7859" spans="1:19">
      <c r="A7859" t="s">
        <v>18541</v>
      </c>
      <c r="B7859" t="s">
        <v>7621</v>
      </c>
      <c r="C7859" t="s">
        <v>29</v>
      </c>
      <c r="D7859" t="s">
        <v>70</v>
      </c>
      <c r="E7859">
        <v>634.15</v>
      </c>
      <c r="F7859" t="s">
        <v>23</v>
      </c>
      <c r="G7859" t="s">
        <v>24</v>
      </c>
      <c r="H7859">
        <v>5.0199999999999996</v>
      </c>
      <c r="I7859">
        <v>0</v>
      </c>
      <c r="J7859" t="s">
        <v>25</v>
      </c>
      <c r="K7859">
        <v>496654</v>
      </c>
      <c r="L7859">
        <v>15</v>
      </c>
      <c r="M7859">
        <v>0</v>
      </c>
      <c r="N7859">
        <v>0</v>
      </c>
      <c r="O7859">
        <v>0</v>
      </c>
      <c r="P7859">
        <v>0</v>
      </c>
      <c r="Q7859">
        <v>0</v>
      </c>
      <c r="R7859" t="s">
        <v>18542</v>
      </c>
    </row>
    <row r="7860" spans="1:19">
      <c r="A7860" t="s">
        <v>18543</v>
      </c>
      <c r="B7860" t="s">
        <v>18544</v>
      </c>
      <c r="C7860" t="s">
        <v>121</v>
      </c>
      <c r="D7860" t="s">
        <v>30</v>
      </c>
      <c r="E7860">
        <v>1178.05</v>
      </c>
      <c r="F7860" t="s">
        <v>23</v>
      </c>
      <c r="G7860" t="s">
        <v>24</v>
      </c>
      <c r="H7860">
        <v>5.85</v>
      </c>
      <c r="I7860">
        <v>0</v>
      </c>
      <c r="J7860" t="s">
        <v>144</v>
      </c>
      <c r="K7860">
        <v>554634</v>
      </c>
      <c r="L7860">
        <v>20</v>
      </c>
      <c r="M7860">
        <v>0</v>
      </c>
      <c r="N7860">
        <v>0</v>
      </c>
      <c r="O7860">
        <v>0</v>
      </c>
      <c r="P7860">
        <v>0</v>
      </c>
      <c r="Q7860">
        <v>0</v>
      </c>
      <c r="R7860" t="s">
        <v>18545</v>
      </c>
    </row>
    <row r="7861" spans="1:19">
      <c r="A7861" t="s">
        <v>18546</v>
      </c>
      <c r="B7861" t="s">
        <v>18547</v>
      </c>
      <c r="C7861" t="s">
        <v>21</v>
      </c>
      <c r="D7861" t="s">
        <v>54</v>
      </c>
      <c r="E7861">
        <v>549.30999999999995</v>
      </c>
      <c r="F7861" t="s">
        <v>39</v>
      </c>
      <c r="G7861" t="s">
        <v>24</v>
      </c>
      <c r="H7861">
        <v>15</v>
      </c>
      <c r="I7861">
        <v>0</v>
      </c>
      <c r="J7861" t="s">
        <v>25</v>
      </c>
      <c r="K7861">
        <v>476154</v>
      </c>
      <c r="L7861">
        <v>21</v>
      </c>
      <c r="M7861">
        <v>0</v>
      </c>
      <c r="N7861">
        <v>0</v>
      </c>
      <c r="O7861">
        <v>0</v>
      </c>
      <c r="P7861">
        <v>0</v>
      </c>
      <c r="Q7861">
        <v>0</v>
      </c>
      <c r="R7861" t="s">
        <v>18548</v>
      </c>
      <c r="S7861" t="s">
        <v>50</v>
      </c>
    </row>
    <row r="7862" spans="1:19">
      <c r="A7862" t="s">
        <v>18549</v>
      </c>
      <c r="B7862" t="s">
        <v>18550</v>
      </c>
      <c r="C7862" t="s">
        <v>44</v>
      </c>
      <c r="D7862" t="s">
        <v>70</v>
      </c>
      <c r="E7862">
        <v>268.25</v>
      </c>
      <c r="F7862" t="s">
        <v>55</v>
      </c>
      <c r="G7862" t="s">
        <v>24</v>
      </c>
      <c r="H7862">
        <v>1.94</v>
      </c>
      <c r="I7862">
        <v>0</v>
      </c>
      <c r="J7862" t="s">
        <v>31</v>
      </c>
      <c r="K7862">
        <v>528813</v>
      </c>
      <c r="L7862">
        <v>12</v>
      </c>
      <c r="M7862">
        <v>0</v>
      </c>
      <c r="N7862">
        <v>0</v>
      </c>
      <c r="O7862">
        <v>0</v>
      </c>
      <c r="P7862">
        <v>0</v>
      </c>
      <c r="Q7862">
        <v>0</v>
      </c>
      <c r="R7862" t="s">
        <v>18551</v>
      </c>
      <c r="S7862" t="s">
        <v>57</v>
      </c>
    </row>
    <row r="7863" spans="1:19">
      <c r="A7863" t="s">
        <v>18552</v>
      </c>
      <c r="B7863" t="s">
        <v>18553</v>
      </c>
      <c r="C7863" t="s">
        <v>35</v>
      </c>
      <c r="D7863" t="s">
        <v>54</v>
      </c>
      <c r="E7863">
        <v>612.33000000000004</v>
      </c>
      <c r="F7863" t="s">
        <v>23</v>
      </c>
      <c r="G7863" t="s">
        <v>24</v>
      </c>
      <c r="H7863">
        <v>9.59</v>
      </c>
      <c r="I7863">
        <v>0</v>
      </c>
      <c r="J7863" t="s">
        <v>31</v>
      </c>
      <c r="K7863">
        <v>448290</v>
      </c>
      <c r="L7863">
        <v>24</v>
      </c>
      <c r="M7863">
        <v>0</v>
      </c>
      <c r="N7863">
        <v>0</v>
      </c>
      <c r="O7863">
        <v>0</v>
      </c>
      <c r="P7863">
        <v>0</v>
      </c>
      <c r="Q7863">
        <v>0</v>
      </c>
      <c r="R7863" t="s">
        <v>18554</v>
      </c>
    </row>
    <row r="7864" spans="1:19">
      <c r="A7864" t="s">
        <v>18555</v>
      </c>
      <c r="B7864" t="s">
        <v>3245</v>
      </c>
      <c r="C7864" t="s">
        <v>60</v>
      </c>
      <c r="D7864" t="s">
        <v>22</v>
      </c>
      <c r="E7864">
        <v>142.11000000000001</v>
      </c>
      <c r="F7864" t="s">
        <v>23</v>
      </c>
      <c r="G7864" t="s">
        <v>24</v>
      </c>
      <c r="H7864">
        <v>3.16</v>
      </c>
      <c r="I7864">
        <v>0</v>
      </c>
      <c r="J7864" t="s">
        <v>144</v>
      </c>
      <c r="K7864">
        <v>476519</v>
      </c>
      <c r="L7864">
        <v>23</v>
      </c>
      <c r="M7864">
        <v>0</v>
      </c>
      <c r="N7864">
        <v>0</v>
      </c>
      <c r="O7864">
        <v>0</v>
      </c>
      <c r="P7864">
        <v>0</v>
      </c>
      <c r="Q7864">
        <v>0</v>
      </c>
      <c r="R7864" t="s">
        <v>18556</v>
      </c>
    </row>
    <row r="7865" spans="1:19">
      <c r="A7865" t="s">
        <v>18557</v>
      </c>
      <c r="B7865" t="s">
        <v>2375</v>
      </c>
      <c r="C7865" t="s">
        <v>44</v>
      </c>
      <c r="D7865" t="s">
        <v>30</v>
      </c>
      <c r="E7865">
        <v>718.4</v>
      </c>
      <c r="F7865" t="s">
        <v>23</v>
      </c>
      <c r="G7865" t="s">
        <v>24</v>
      </c>
      <c r="H7865">
        <v>6.94</v>
      </c>
      <c r="I7865">
        <v>0</v>
      </c>
      <c r="J7865" t="s">
        <v>48</v>
      </c>
      <c r="K7865">
        <v>552296</v>
      </c>
      <c r="L7865">
        <v>15</v>
      </c>
      <c r="M7865">
        <v>0</v>
      </c>
      <c r="N7865">
        <v>0</v>
      </c>
      <c r="O7865">
        <v>0</v>
      </c>
      <c r="P7865">
        <v>0</v>
      </c>
      <c r="Q7865">
        <v>0</v>
      </c>
      <c r="R7865" t="s">
        <v>18558</v>
      </c>
    </row>
    <row r="7866" spans="1:19">
      <c r="A7866" t="s">
        <v>18559</v>
      </c>
      <c r="B7866" t="s">
        <v>17895</v>
      </c>
      <c r="C7866" t="s">
        <v>29</v>
      </c>
      <c r="D7866" t="s">
        <v>30</v>
      </c>
      <c r="E7866">
        <v>1723.09</v>
      </c>
      <c r="F7866" t="s">
        <v>23</v>
      </c>
      <c r="G7866" t="s">
        <v>24</v>
      </c>
      <c r="H7866">
        <v>7.84</v>
      </c>
      <c r="I7866">
        <v>0</v>
      </c>
      <c r="J7866" t="s">
        <v>48</v>
      </c>
      <c r="K7866">
        <v>471495</v>
      </c>
      <c r="L7866">
        <v>43</v>
      </c>
      <c r="M7866">
        <v>0</v>
      </c>
      <c r="N7866">
        <v>0</v>
      </c>
      <c r="O7866">
        <v>0</v>
      </c>
      <c r="P7866">
        <v>1</v>
      </c>
      <c r="Q7866">
        <v>0</v>
      </c>
      <c r="R7866" t="s">
        <v>18560</v>
      </c>
    </row>
    <row r="7867" spans="1:19">
      <c r="A7867" t="s">
        <v>18561</v>
      </c>
      <c r="B7867" t="s">
        <v>11980</v>
      </c>
      <c r="C7867" t="s">
        <v>53</v>
      </c>
      <c r="D7867" t="s">
        <v>22</v>
      </c>
      <c r="E7867">
        <v>538.47</v>
      </c>
      <c r="F7867" t="s">
        <v>23</v>
      </c>
      <c r="G7867" t="s">
        <v>24</v>
      </c>
      <c r="H7867">
        <v>11.27</v>
      </c>
      <c r="I7867">
        <v>0</v>
      </c>
      <c r="J7867" t="s">
        <v>144</v>
      </c>
      <c r="K7867">
        <v>477713</v>
      </c>
      <c r="L7867">
        <v>21</v>
      </c>
      <c r="M7867">
        <v>0</v>
      </c>
      <c r="N7867">
        <v>0</v>
      </c>
      <c r="O7867">
        <v>0</v>
      </c>
      <c r="P7867">
        <v>0</v>
      </c>
      <c r="Q7867">
        <v>0</v>
      </c>
      <c r="R7867" t="s">
        <v>18562</v>
      </c>
    </row>
    <row r="7868" spans="1:19">
      <c r="A7868" t="s">
        <v>18563</v>
      </c>
      <c r="B7868" t="s">
        <v>8052</v>
      </c>
      <c r="C7868" t="s">
        <v>44</v>
      </c>
      <c r="D7868" t="s">
        <v>54</v>
      </c>
      <c r="E7868">
        <v>890.78</v>
      </c>
      <c r="F7868" t="s">
        <v>39</v>
      </c>
      <c r="G7868" t="s">
        <v>40</v>
      </c>
      <c r="H7868">
        <v>18.82</v>
      </c>
      <c r="I7868">
        <v>0</v>
      </c>
      <c r="J7868" t="s">
        <v>31</v>
      </c>
      <c r="K7868">
        <v>501531</v>
      </c>
      <c r="L7868">
        <v>47</v>
      </c>
      <c r="M7868">
        <v>0</v>
      </c>
      <c r="N7868">
        <v>0</v>
      </c>
      <c r="O7868">
        <v>1</v>
      </c>
      <c r="P7868">
        <v>0</v>
      </c>
      <c r="Q7868">
        <v>0</v>
      </c>
      <c r="R7868" t="s">
        <v>18564</v>
      </c>
    </row>
    <row r="7869" spans="1:19">
      <c r="A7869" t="s">
        <v>18565</v>
      </c>
      <c r="B7869" t="s">
        <v>5845</v>
      </c>
      <c r="C7869" t="s">
        <v>128</v>
      </c>
      <c r="D7869" t="s">
        <v>54</v>
      </c>
      <c r="E7869">
        <v>771.28</v>
      </c>
      <c r="F7869" t="s">
        <v>23</v>
      </c>
      <c r="G7869" t="s">
        <v>24</v>
      </c>
      <c r="H7869">
        <v>11.53</v>
      </c>
      <c r="I7869">
        <v>0</v>
      </c>
      <c r="J7869" t="s">
        <v>48</v>
      </c>
      <c r="K7869">
        <v>459736</v>
      </c>
      <c r="L7869">
        <v>19</v>
      </c>
      <c r="M7869">
        <v>0</v>
      </c>
      <c r="N7869">
        <v>0</v>
      </c>
      <c r="O7869">
        <v>0</v>
      </c>
      <c r="P7869">
        <v>0</v>
      </c>
      <c r="Q7869">
        <v>0</v>
      </c>
      <c r="R7869" t="s">
        <v>18566</v>
      </c>
    </row>
    <row r="7870" spans="1:19">
      <c r="A7870" t="s">
        <v>18567</v>
      </c>
      <c r="B7870" t="s">
        <v>5782</v>
      </c>
      <c r="C7870" t="s">
        <v>21</v>
      </c>
      <c r="D7870" t="s">
        <v>54</v>
      </c>
      <c r="E7870">
        <v>465.39</v>
      </c>
      <c r="F7870" t="s">
        <v>39</v>
      </c>
      <c r="G7870" t="s">
        <v>40</v>
      </c>
      <c r="H7870">
        <v>15.59</v>
      </c>
      <c r="I7870">
        <v>0</v>
      </c>
      <c r="J7870" t="s">
        <v>31</v>
      </c>
      <c r="K7870">
        <v>426507</v>
      </c>
      <c r="L7870">
        <v>16</v>
      </c>
      <c r="M7870">
        <v>0</v>
      </c>
      <c r="N7870">
        <v>0</v>
      </c>
      <c r="O7870">
        <v>0</v>
      </c>
      <c r="P7870">
        <v>0</v>
      </c>
      <c r="Q7870">
        <v>0</v>
      </c>
      <c r="R7870" t="s">
        <v>18568</v>
      </c>
    </row>
    <row r="7871" spans="1:19">
      <c r="A7871" t="s">
        <v>18569</v>
      </c>
      <c r="B7871" t="s">
        <v>7952</v>
      </c>
      <c r="C7871" t="s">
        <v>29</v>
      </c>
      <c r="D7871" t="s">
        <v>22</v>
      </c>
      <c r="E7871">
        <v>501.63</v>
      </c>
      <c r="F7871" t="s">
        <v>55</v>
      </c>
      <c r="G7871" t="s">
        <v>40</v>
      </c>
      <c r="H7871">
        <v>2.97</v>
      </c>
      <c r="I7871">
        <v>0</v>
      </c>
      <c r="J7871" t="s">
        <v>31</v>
      </c>
      <c r="K7871">
        <v>493637</v>
      </c>
      <c r="L7871">
        <v>20</v>
      </c>
      <c r="M7871">
        <v>0</v>
      </c>
      <c r="N7871">
        <v>0</v>
      </c>
      <c r="O7871">
        <v>0</v>
      </c>
      <c r="P7871">
        <v>0</v>
      </c>
      <c r="Q7871">
        <v>0</v>
      </c>
      <c r="R7871" t="s">
        <v>18570</v>
      </c>
    </row>
    <row r="7872" spans="1:19">
      <c r="A7872" t="s">
        <v>18571</v>
      </c>
      <c r="B7872" t="s">
        <v>3593</v>
      </c>
      <c r="C7872" t="s">
        <v>111</v>
      </c>
      <c r="D7872" t="s">
        <v>22</v>
      </c>
      <c r="E7872">
        <v>786.2</v>
      </c>
      <c r="F7872" t="s">
        <v>55</v>
      </c>
      <c r="G7872" t="s">
        <v>40</v>
      </c>
      <c r="H7872">
        <v>0.62</v>
      </c>
      <c r="I7872">
        <v>0</v>
      </c>
      <c r="J7872" t="s">
        <v>25</v>
      </c>
      <c r="K7872">
        <v>473737</v>
      </c>
      <c r="L7872">
        <v>39</v>
      </c>
      <c r="M7872">
        <v>0</v>
      </c>
      <c r="N7872">
        <v>0</v>
      </c>
      <c r="O7872">
        <v>0</v>
      </c>
      <c r="P7872">
        <v>1</v>
      </c>
      <c r="Q7872">
        <v>0</v>
      </c>
      <c r="R7872" t="s">
        <v>18572</v>
      </c>
    </row>
    <row r="7873" spans="1:19">
      <c r="A7873" t="s">
        <v>18573</v>
      </c>
      <c r="B7873" t="s">
        <v>1956</v>
      </c>
      <c r="C7873" t="s">
        <v>29</v>
      </c>
      <c r="D7873" t="s">
        <v>22</v>
      </c>
      <c r="E7873">
        <v>361.88</v>
      </c>
      <c r="F7873" t="s">
        <v>55</v>
      </c>
      <c r="G7873" t="s">
        <v>40</v>
      </c>
      <c r="H7873">
        <v>10.06</v>
      </c>
      <c r="I7873">
        <v>0</v>
      </c>
      <c r="J7873" t="s">
        <v>31</v>
      </c>
      <c r="K7873">
        <v>429154</v>
      </c>
      <c r="L7873">
        <v>20</v>
      </c>
      <c r="M7873">
        <v>0</v>
      </c>
      <c r="N7873">
        <v>0</v>
      </c>
      <c r="O7873">
        <v>0</v>
      </c>
      <c r="P7873">
        <v>0</v>
      </c>
      <c r="Q7873">
        <v>0</v>
      </c>
      <c r="R7873" t="s">
        <v>18574</v>
      </c>
    </row>
    <row r="7874" spans="1:19">
      <c r="A7874" t="s">
        <v>18575</v>
      </c>
      <c r="B7874" t="s">
        <v>4749</v>
      </c>
      <c r="C7874" t="s">
        <v>121</v>
      </c>
      <c r="D7874" t="s">
        <v>22</v>
      </c>
      <c r="E7874">
        <v>539.65</v>
      </c>
      <c r="F7874" t="s">
        <v>23</v>
      </c>
      <c r="G7874" t="s">
        <v>24</v>
      </c>
      <c r="H7874">
        <v>11.99</v>
      </c>
      <c r="I7874">
        <v>0</v>
      </c>
      <c r="J7874" t="s">
        <v>48</v>
      </c>
      <c r="K7874">
        <v>536531</v>
      </c>
      <c r="L7874">
        <v>19</v>
      </c>
      <c r="M7874">
        <v>0</v>
      </c>
      <c r="N7874">
        <v>0</v>
      </c>
      <c r="O7874">
        <v>0</v>
      </c>
      <c r="P7874">
        <v>0</v>
      </c>
      <c r="Q7874">
        <v>0</v>
      </c>
      <c r="R7874" t="s">
        <v>18576</v>
      </c>
    </row>
    <row r="7875" spans="1:19">
      <c r="A7875" t="s">
        <v>18577</v>
      </c>
      <c r="B7875" t="s">
        <v>1289</v>
      </c>
      <c r="C7875" t="s">
        <v>21</v>
      </c>
      <c r="D7875" t="s">
        <v>70</v>
      </c>
      <c r="E7875">
        <v>2531.5300000000002</v>
      </c>
      <c r="F7875" t="s">
        <v>23</v>
      </c>
      <c r="G7875" t="s">
        <v>24</v>
      </c>
      <c r="H7875">
        <v>8.61</v>
      </c>
      <c r="I7875">
        <v>0</v>
      </c>
      <c r="J7875" t="s">
        <v>31</v>
      </c>
      <c r="K7875">
        <v>498418</v>
      </c>
      <c r="L7875">
        <v>16</v>
      </c>
      <c r="M7875">
        <v>0</v>
      </c>
      <c r="N7875">
        <v>0</v>
      </c>
      <c r="O7875">
        <v>0</v>
      </c>
      <c r="P7875">
        <v>0</v>
      </c>
      <c r="Q7875">
        <v>0</v>
      </c>
      <c r="R7875" t="s">
        <v>18578</v>
      </c>
    </row>
    <row r="7876" spans="1:19">
      <c r="A7876" t="s">
        <v>18579</v>
      </c>
      <c r="B7876" t="s">
        <v>13039</v>
      </c>
      <c r="C7876" t="s">
        <v>21</v>
      </c>
      <c r="D7876" t="s">
        <v>70</v>
      </c>
      <c r="E7876">
        <v>313.7</v>
      </c>
      <c r="F7876" t="s">
        <v>23</v>
      </c>
      <c r="G7876" t="s">
        <v>24</v>
      </c>
      <c r="H7876">
        <v>8.4499999999999993</v>
      </c>
      <c r="I7876">
        <v>0</v>
      </c>
      <c r="J7876" t="s">
        <v>25</v>
      </c>
      <c r="K7876">
        <v>432282</v>
      </c>
      <c r="L7876">
        <v>25</v>
      </c>
      <c r="M7876">
        <v>0</v>
      </c>
      <c r="N7876">
        <v>0</v>
      </c>
      <c r="O7876">
        <v>0</v>
      </c>
      <c r="P7876">
        <v>0</v>
      </c>
      <c r="Q7876">
        <v>0</v>
      </c>
      <c r="R7876" t="s">
        <v>18580</v>
      </c>
    </row>
    <row r="7877" spans="1:19">
      <c r="A7877" t="s">
        <v>18581</v>
      </c>
      <c r="B7877" t="s">
        <v>10102</v>
      </c>
      <c r="C7877" t="s">
        <v>21</v>
      </c>
      <c r="D7877" t="s">
        <v>54</v>
      </c>
      <c r="E7877">
        <v>368.05</v>
      </c>
      <c r="F7877" t="s">
        <v>23</v>
      </c>
      <c r="G7877" t="s">
        <v>24</v>
      </c>
      <c r="H7877">
        <v>9.9499999999999993</v>
      </c>
      <c r="I7877">
        <v>0</v>
      </c>
      <c r="J7877" t="s">
        <v>31</v>
      </c>
      <c r="K7877">
        <v>484315</v>
      </c>
      <c r="L7877">
        <v>24</v>
      </c>
      <c r="M7877">
        <v>0</v>
      </c>
      <c r="N7877">
        <v>0</v>
      </c>
      <c r="O7877">
        <v>0</v>
      </c>
      <c r="P7877">
        <v>0</v>
      </c>
      <c r="Q7877">
        <v>0</v>
      </c>
      <c r="R7877" t="s">
        <v>18582</v>
      </c>
    </row>
    <row r="7878" spans="1:19">
      <c r="A7878" t="s">
        <v>18583</v>
      </c>
      <c r="B7878" t="s">
        <v>3498</v>
      </c>
      <c r="C7878" t="s">
        <v>21</v>
      </c>
      <c r="D7878" t="s">
        <v>70</v>
      </c>
      <c r="E7878">
        <v>833.36</v>
      </c>
      <c r="F7878" t="s">
        <v>23</v>
      </c>
      <c r="G7878" t="s">
        <v>24</v>
      </c>
      <c r="H7878">
        <v>5.33</v>
      </c>
      <c r="I7878">
        <v>0</v>
      </c>
      <c r="J7878" t="s">
        <v>144</v>
      </c>
      <c r="K7878">
        <v>531204</v>
      </c>
      <c r="L7878">
        <v>11</v>
      </c>
      <c r="M7878">
        <v>0</v>
      </c>
      <c r="N7878">
        <v>0</v>
      </c>
      <c r="O7878">
        <v>0</v>
      </c>
      <c r="P7878">
        <v>0</v>
      </c>
      <c r="Q7878">
        <v>0</v>
      </c>
      <c r="R7878" t="s">
        <v>18584</v>
      </c>
    </row>
    <row r="7879" spans="1:19">
      <c r="A7879" t="s">
        <v>18585</v>
      </c>
      <c r="B7879" t="s">
        <v>528</v>
      </c>
      <c r="C7879" t="s">
        <v>21</v>
      </c>
      <c r="D7879" t="s">
        <v>30</v>
      </c>
      <c r="E7879">
        <v>221.52</v>
      </c>
      <c r="F7879" t="s">
        <v>23</v>
      </c>
      <c r="G7879" t="s">
        <v>24</v>
      </c>
      <c r="H7879">
        <v>8.34</v>
      </c>
      <c r="I7879">
        <v>0</v>
      </c>
      <c r="J7879" t="s">
        <v>48</v>
      </c>
      <c r="K7879">
        <v>524612</v>
      </c>
      <c r="L7879">
        <v>43</v>
      </c>
      <c r="M7879">
        <v>0</v>
      </c>
      <c r="N7879">
        <v>0</v>
      </c>
      <c r="O7879">
        <v>1</v>
      </c>
      <c r="P7879">
        <v>0</v>
      </c>
      <c r="Q7879">
        <v>0</v>
      </c>
      <c r="R7879" t="s">
        <v>18586</v>
      </c>
    </row>
    <row r="7880" spans="1:19">
      <c r="A7880" t="s">
        <v>18587</v>
      </c>
      <c r="B7880" t="s">
        <v>6603</v>
      </c>
      <c r="C7880" t="s">
        <v>35</v>
      </c>
      <c r="D7880" t="s">
        <v>70</v>
      </c>
      <c r="E7880">
        <v>618.83000000000004</v>
      </c>
      <c r="F7880" t="s">
        <v>39</v>
      </c>
      <c r="G7880" t="s">
        <v>40</v>
      </c>
      <c r="H7880">
        <v>10.42</v>
      </c>
      <c r="I7880">
        <v>0</v>
      </c>
      <c r="J7880" t="s">
        <v>48</v>
      </c>
      <c r="K7880">
        <v>453849</v>
      </c>
      <c r="L7880">
        <v>78</v>
      </c>
      <c r="M7880">
        <v>1</v>
      </c>
      <c r="N7880">
        <v>0</v>
      </c>
      <c r="O7880">
        <v>1</v>
      </c>
      <c r="P7880">
        <v>0</v>
      </c>
      <c r="Q7880">
        <v>1</v>
      </c>
      <c r="R7880" t="s">
        <v>18588</v>
      </c>
    </row>
    <row r="7881" spans="1:19">
      <c r="A7881" t="s">
        <v>18589</v>
      </c>
      <c r="B7881" t="s">
        <v>11693</v>
      </c>
      <c r="C7881" t="s">
        <v>60</v>
      </c>
      <c r="D7881" t="s">
        <v>70</v>
      </c>
      <c r="E7881">
        <v>228.68</v>
      </c>
      <c r="F7881" t="s">
        <v>23</v>
      </c>
      <c r="G7881" t="s">
        <v>24</v>
      </c>
      <c r="H7881">
        <v>1.71</v>
      </c>
      <c r="I7881">
        <v>0</v>
      </c>
      <c r="J7881" t="s">
        <v>31</v>
      </c>
      <c r="K7881">
        <v>540536</v>
      </c>
      <c r="L7881">
        <v>18</v>
      </c>
      <c r="M7881">
        <v>0</v>
      </c>
      <c r="N7881">
        <v>0</v>
      </c>
      <c r="O7881">
        <v>0</v>
      </c>
      <c r="P7881">
        <v>0</v>
      </c>
      <c r="Q7881">
        <v>0</v>
      </c>
      <c r="R7881" t="s">
        <v>18590</v>
      </c>
    </row>
    <row r="7882" spans="1:19">
      <c r="A7882" t="s">
        <v>18591</v>
      </c>
      <c r="B7882" t="s">
        <v>3008</v>
      </c>
      <c r="C7882" t="s">
        <v>44</v>
      </c>
      <c r="D7882" t="s">
        <v>30</v>
      </c>
      <c r="E7882">
        <v>150.55000000000001</v>
      </c>
      <c r="F7882" t="s">
        <v>23</v>
      </c>
      <c r="G7882" t="s">
        <v>24</v>
      </c>
      <c r="H7882">
        <v>11.78</v>
      </c>
      <c r="I7882">
        <v>0</v>
      </c>
      <c r="J7882" t="s">
        <v>144</v>
      </c>
      <c r="K7882">
        <v>509055</v>
      </c>
      <c r="L7882">
        <v>23</v>
      </c>
      <c r="M7882">
        <v>0</v>
      </c>
      <c r="N7882">
        <v>0</v>
      </c>
      <c r="O7882">
        <v>0</v>
      </c>
      <c r="P7882">
        <v>0</v>
      </c>
      <c r="Q7882">
        <v>0</v>
      </c>
      <c r="R7882" t="s">
        <v>18592</v>
      </c>
    </row>
    <row r="7883" spans="1:19">
      <c r="A7883" t="s">
        <v>18593</v>
      </c>
      <c r="B7883" t="s">
        <v>7626</v>
      </c>
      <c r="C7883" t="s">
        <v>128</v>
      </c>
      <c r="D7883" t="s">
        <v>70</v>
      </c>
      <c r="E7883">
        <v>860.58</v>
      </c>
      <c r="F7883" t="s">
        <v>23</v>
      </c>
      <c r="G7883" t="s">
        <v>24</v>
      </c>
      <c r="H7883">
        <v>4.82</v>
      </c>
      <c r="I7883">
        <v>0</v>
      </c>
      <c r="J7883" t="s">
        <v>48</v>
      </c>
      <c r="K7883">
        <v>453646</v>
      </c>
      <c r="L7883">
        <v>16</v>
      </c>
      <c r="M7883">
        <v>0</v>
      </c>
      <c r="N7883">
        <v>0</v>
      </c>
      <c r="O7883">
        <v>0</v>
      </c>
      <c r="P7883">
        <v>0</v>
      </c>
      <c r="Q7883">
        <v>0</v>
      </c>
      <c r="R7883" t="s">
        <v>18594</v>
      </c>
    </row>
    <row r="7884" spans="1:19">
      <c r="A7884" t="s">
        <v>18595</v>
      </c>
      <c r="B7884" t="s">
        <v>5415</v>
      </c>
      <c r="C7884" t="s">
        <v>60</v>
      </c>
      <c r="D7884" t="s">
        <v>30</v>
      </c>
      <c r="E7884">
        <v>590.05999999999995</v>
      </c>
      <c r="F7884" t="s">
        <v>23</v>
      </c>
      <c r="G7884" t="s">
        <v>24</v>
      </c>
      <c r="H7884">
        <v>11.06</v>
      </c>
      <c r="I7884">
        <v>0</v>
      </c>
      <c r="J7884" t="s">
        <v>144</v>
      </c>
      <c r="K7884">
        <v>500151</v>
      </c>
      <c r="L7884">
        <v>45</v>
      </c>
      <c r="M7884">
        <v>0</v>
      </c>
      <c r="N7884">
        <v>1</v>
      </c>
      <c r="O7884">
        <v>0</v>
      </c>
      <c r="P7884">
        <v>0</v>
      </c>
      <c r="Q7884">
        <v>0</v>
      </c>
      <c r="R7884" t="s">
        <v>18596</v>
      </c>
    </row>
    <row r="7885" spans="1:19">
      <c r="A7885" t="s">
        <v>18597</v>
      </c>
      <c r="B7885" t="s">
        <v>3795</v>
      </c>
      <c r="C7885" t="s">
        <v>29</v>
      </c>
      <c r="D7885" t="s">
        <v>30</v>
      </c>
      <c r="E7885">
        <v>306.69</v>
      </c>
      <c r="F7885" t="s">
        <v>23</v>
      </c>
      <c r="G7885" t="s">
        <v>24</v>
      </c>
      <c r="H7885">
        <v>8.73</v>
      </c>
      <c r="I7885">
        <v>0</v>
      </c>
      <c r="J7885" t="s">
        <v>31</v>
      </c>
      <c r="K7885">
        <v>408848</v>
      </c>
      <c r="L7885">
        <v>13</v>
      </c>
      <c r="M7885">
        <v>0</v>
      </c>
      <c r="N7885">
        <v>0</v>
      </c>
      <c r="O7885">
        <v>0</v>
      </c>
      <c r="P7885">
        <v>0</v>
      </c>
      <c r="Q7885">
        <v>0</v>
      </c>
      <c r="R7885" t="s">
        <v>18598</v>
      </c>
    </row>
    <row r="7886" spans="1:19">
      <c r="A7886" t="s">
        <v>18599</v>
      </c>
      <c r="B7886" t="s">
        <v>1150</v>
      </c>
      <c r="C7886" t="s">
        <v>21</v>
      </c>
      <c r="D7886" t="s">
        <v>30</v>
      </c>
      <c r="E7886">
        <v>1699.41</v>
      </c>
      <c r="F7886" t="s">
        <v>55</v>
      </c>
      <c r="G7886" t="s">
        <v>40</v>
      </c>
      <c r="H7886">
        <v>3.03</v>
      </c>
      <c r="I7886">
        <v>0</v>
      </c>
      <c r="J7886" t="s">
        <v>31</v>
      </c>
      <c r="K7886">
        <v>479007</v>
      </c>
      <c r="L7886">
        <v>66</v>
      </c>
      <c r="M7886">
        <v>0</v>
      </c>
      <c r="N7886">
        <v>0</v>
      </c>
      <c r="O7886">
        <v>1</v>
      </c>
      <c r="P7886">
        <v>1</v>
      </c>
      <c r="Q7886">
        <v>0</v>
      </c>
      <c r="R7886" t="s">
        <v>18600</v>
      </c>
    </row>
    <row r="7887" spans="1:19">
      <c r="A7887" t="s">
        <v>18601</v>
      </c>
      <c r="B7887" t="s">
        <v>4300</v>
      </c>
      <c r="C7887" t="s">
        <v>29</v>
      </c>
      <c r="D7887" t="s">
        <v>22</v>
      </c>
      <c r="E7887">
        <v>372.85</v>
      </c>
      <c r="F7887" t="s">
        <v>39</v>
      </c>
      <c r="G7887" t="s">
        <v>24</v>
      </c>
      <c r="H7887">
        <v>11.14</v>
      </c>
      <c r="I7887">
        <v>0</v>
      </c>
      <c r="J7887" t="s">
        <v>25</v>
      </c>
      <c r="K7887">
        <v>507442</v>
      </c>
      <c r="L7887">
        <v>13</v>
      </c>
      <c r="M7887">
        <v>0</v>
      </c>
      <c r="N7887">
        <v>0</v>
      </c>
      <c r="O7887">
        <v>0</v>
      </c>
      <c r="P7887">
        <v>0</v>
      </c>
      <c r="Q7887">
        <v>0</v>
      </c>
      <c r="R7887" t="s">
        <v>18602</v>
      </c>
      <c r="S7887" t="s">
        <v>50</v>
      </c>
    </row>
    <row r="7888" spans="1:19">
      <c r="A7888" t="s">
        <v>18603</v>
      </c>
      <c r="B7888" t="s">
        <v>2686</v>
      </c>
      <c r="C7888" t="s">
        <v>29</v>
      </c>
      <c r="D7888" t="s">
        <v>54</v>
      </c>
      <c r="E7888">
        <v>476.7</v>
      </c>
      <c r="F7888" t="s">
        <v>23</v>
      </c>
      <c r="G7888" t="s">
        <v>24</v>
      </c>
      <c r="H7888">
        <v>15.54</v>
      </c>
      <c r="I7888">
        <v>0</v>
      </c>
      <c r="J7888" t="s">
        <v>144</v>
      </c>
      <c r="K7888">
        <v>492604</v>
      </c>
      <c r="L7888">
        <v>14</v>
      </c>
      <c r="M7888">
        <v>0</v>
      </c>
      <c r="N7888">
        <v>0</v>
      </c>
      <c r="O7888">
        <v>0</v>
      </c>
      <c r="P7888">
        <v>0</v>
      </c>
      <c r="Q7888">
        <v>0</v>
      </c>
      <c r="R7888" t="s">
        <v>18604</v>
      </c>
    </row>
    <row r="7889" spans="1:18">
      <c r="A7889" t="s">
        <v>18605</v>
      </c>
      <c r="B7889" t="s">
        <v>1437</v>
      </c>
      <c r="C7889" t="s">
        <v>21</v>
      </c>
      <c r="D7889" t="s">
        <v>22</v>
      </c>
      <c r="E7889">
        <v>447.09</v>
      </c>
      <c r="F7889" t="s">
        <v>23</v>
      </c>
      <c r="G7889" t="s">
        <v>24</v>
      </c>
      <c r="H7889">
        <v>5.42</v>
      </c>
      <c r="I7889">
        <v>0</v>
      </c>
      <c r="J7889" t="s">
        <v>25</v>
      </c>
      <c r="K7889">
        <v>408152</v>
      </c>
      <c r="L7889">
        <v>16</v>
      </c>
      <c r="M7889">
        <v>0</v>
      </c>
      <c r="N7889">
        <v>0</v>
      </c>
      <c r="O7889">
        <v>0</v>
      </c>
      <c r="P7889">
        <v>0</v>
      </c>
      <c r="Q7889">
        <v>0</v>
      </c>
      <c r="R7889" t="s">
        <v>18606</v>
      </c>
    </row>
    <row r="7890" spans="1:18">
      <c r="A7890" t="s">
        <v>18607</v>
      </c>
      <c r="B7890" t="s">
        <v>8361</v>
      </c>
      <c r="C7890" t="s">
        <v>128</v>
      </c>
      <c r="D7890" t="s">
        <v>22</v>
      </c>
      <c r="E7890">
        <v>241.92</v>
      </c>
      <c r="F7890" t="s">
        <v>23</v>
      </c>
      <c r="G7890" t="s">
        <v>24</v>
      </c>
      <c r="H7890">
        <v>3.82</v>
      </c>
      <c r="I7890">
        <v>0</v>
      </c>
      <c r="J7890" t="s">
        <v>48</v>
      </c>
      <c r="K7890">
        <v>482892</v>
      </c>
      <c r="L7890">
        <v>15</v>
      </c>
      <c r="M7890">
        <v>0</v>
      </c>
      <c r="N7890">
        <v>0</v>
      </c>
      <c r="O7890">
        <v>0</v>
      </c>
      <c r="P7890">
        <v>0</v>
      </c>
      <c r="Q7890">
        <v>0</v>
      </c>
      <c r="R7890" t="s">
        <v>18608</v>
      </c>
    </row>
    <row r="7891" spans="1:18">
      <c r="A7891" t="s">
        <v>18609</v>
      </c>
      <c r="B7891" t="s">
        <v>195</v>
      </c>
      <c r="C7891" t="s">
        <v>121</v>
      </c>
      <c r="D7891" t="s">
        <v>22</v>
      </c>
      <c r="E7891">
        <v>219.94</v>
      </c>
      <c r="F7891" t="s">
        <v>23</v>
      </c>
      <c r="G7891" t="s">
        <v>24</v>
      </c>
      <c r="H7891">
        <v>10</v>
      </c>
      <c r="I7891">
        <v>0</v>
      </c>
      <c r="J7891" t="s">
        <v>31</v>
      </c>
      <c r="K7891">
        <v>537894</v>
      </c>
      <c r="L7891">
        <v>12</v>
      </c>
      <c r="M7891">
        <v>0</v>
      </c>
      <c r="N7891">
        <v>0</v>
      </c>
      <c r="O7891">
        <v>0</v>
      </c>
      <c r="P7891">
        <v>0</v>
      </c>
      <c r="Q7891">
        <v>0</v>
      </c>
      <c r="R7891" t="s">
        <v>18610</v>
      </c>
    </row>
    <row r="7892" spans="1:18">
      <c r="A7892" t="s">
        <v>18611</v>
      </c>
      <c r="B7892" t="s">
        <v>4195</v>
      </c>
      <c r="C7892" t="s">
        <v>21</v>
      </c>
      <c r="D7892" t="s">
        <v>70</v>
      </c>
      <c r="E7892">
        <v>990.17</v>
      </c>
      <c r="F7892" t="s">
        <v>23</v>
      </c>
      <c r="G7892" t="s">
        <v>24</v>
      </c>
      <c r="H7892">
        <v>2.2000000000000002</v>
      </c>
      <c r="I7892">
        <v>0</v>
      </c>
      <c r="J7892" t="s">
        <v>31</v>
      </c>
      <c r="K7892">
        <v>470200</v>
      </c>
      <c r="L7892">
        <v>11</v>
      </c>
      <c r="M7892">
        <v>0</v>
      </c>
      <c r="N7892">
        <v>0</v>
      </c>
      <c r="O7892">
        <v>0</v>
      </c>
      <c r="P7892">
        <v>0</v>
      </c>
      <c r="Q7892">
        <v>0</v>
      </c>
      <c r="R7892" t="s">
        <v>18612</v>
      </c>
    </row>
    <row r="7893" spans="1:18">
      <c r="A7893" t="s">
        <v>18613</v>
      </c>
      <c r="B7893" t="s">
        <v>1268</v>
      </c>
      <c r="C7893" t="s">
        <v>29</v>
      </c>
      <c r="D7893" t="s">
        <v>30</v>
      </c>
      <c r="E7893">
        <v>395.81</v>
      </c>
      <c r="F7893" t="s">
        <v>23</v>
      </c>
      <c r="G7893" t="s">
        <v>24</v>
      </c>
      <c r="H7893">
        <v>4.43</v>
      </c>
      <c r="I7893">
        <v>0</v>
      </c>
      <c r="J7893" t="s">
        <v>31</v>
      </c>
      <c r="K7893">
        <v>506948</v>
      </c>
      <c r="L7893">
        <v>37</v>
      </c>
      <c r="M7893">
        <v>0</v>
      </c>
      <c r="N7893">
        <v>0</v>
      </c>
      <c r="O7893">
        <v>0</v>
      </c>
      <c r="P7893">
        <v>1</v>
      </c>
      <c r="Q7893">
        <v>0</v>
      </c>
      <c r="R7893" t="s">
        <v>18614</v>
      </c>
    </row>
    <row r="7894" spans="1:18">
      <c r="A7894" t="s">
        <v>18615</v>
      </c>
      <c r="B7894" t="s">
        <v>7036</v>
      </c>
      <c r="C7894" t="s">
        <v>44</v>
      </c>
      <c r="D7894" t="s">
        <v>70</v>
      </c>
      <c r="E7894">
        <v>1023.18</v>
      </c>
      <c r="F7894" t="s">
        <v>23</v>
      </c>
      <c r="G7894" t="s">
        <v>24</v>
      </c>
      <c r="H7894">
        <v>4.93</v>
      </c>
      <c r="I7894">
        <v>0</v>
      </c>
      <c r="J7894" t="s">
        <v>144</v>
      </c>
      <c r="K7894">
        <v>557534</v>
      </c>
      <c r="L7894">
        <v>16</v>
      </c>
      <c r="M7894">
        <v>0</v>
      </c>
      <c r="N7894">
        <v>0</v>
      </c>
      <c r="O7894">
        <v>0</v>
      </c>
      <c r="P7894">
        <v>0</v>
      </c>
      <c r="Q7894">
        <v>0</v>
      </c>
      <c r="R7894" t="s">
        <v>18616</v>
      </c>
    </row>
    <row r="7895" spans="1:18">
      <c r="A7895" t="s">
        <v>18617</v>
      </c>
      <c r="B7895" t="s">
        <v>281</v>
      </c>
      <c r="C7895" t="s">
        <v>121</v>
      </c>
      <c r="D7895" t="s">
        <v>54</v>
      </c>
      <c r="E7895">
        <v>168.22</v>
      </c>
      <c r="F7895" t="s">
        <v>39</v>
      </c>
      <c r="G7895" t="s">
        <v>40</v>
      </c>
      <c r="H7895">
        <v>14.55</v>
      </c>
      <c r="I7895">
        <v>0</v>
      </c>
      <c r="J7895" t="s">
        <v>48</v>
      </c>
      <c r="K7895">
        <v>549139</v>
      </c>
      <c r="L7895">
        <v>38</v>
      </c>
      <c r="M7895">
        <v>0</v>
      </c>
      <c r="N7895">
        <v>1</v>
      </c>
      <c r="O7895">
        <v>0</v>
      </c>
      <c r="P7895">
        <v>0</v>
      </c>
      <c r="Q7895">
        <v>0</v>
      </c>
      <c r="R7895" t="s">
        <v>18618</v>
      </c>
    </row>
    <row r="7896" spans="1:18">
      <c r="A7896" t="s">
        <v>18619</v>
      </c>
      <c r="B7896" t="s">
        <v>1521</v>
      </c>
      <c r="C7896" t="s">
        <v>21</v>
      </c>
      <c r="D7896" t="s">
        <v>30</v>
      </c>
      <c r="E7896">
        <v>474.33</v>
      </c>
      <c r="F7896" t="s">
        <v>23</v>
      </c>
      <c r="G7896" t="s">
        <v>24</v>
      </c>
      <c r="H7896">
        <v>8.1300000000000008</v>
      </c>
      <c r="I7896">
        <v>0</v>
      </c>
      <c r="J7896" t="s">
        <v>25</v>
      </c>
      <c r="K7896">
        <v>484163</v>
      </c>
      <c r="L7896">
        <v>25</v>
      </c>
      <c r="M7896">
        <v>0</v>
      </c>
      <c r="N7896">
        <v>0</v>
      </c>
      <c r="O7896">
        <v>0</v>
      </c>
      <c r="P7896">
        <v>0</v>
      </c>
      <c r="Q7896">
        <v>0</v>
      </c>
      <c r="R7896" t="s">
        <v>18620</v>
      </c>
    </row>
    <row r="7897" spans="1:18">
      <c r="A7897" t="s">
        <v>18621</v>
      </c>
      <c r="B7897" t="s">
        <v>9075</v>
      </c>
      <c r="C7897" t="s">
        <v>21</v>
      </c>
      <c r="D7897" t="s">
        <v>22</v>
      </c>
      <c r="E7897">
        <v>226.24</v>
      </c>
      <c r="F7897" t="s">
        <v>23</v>
      </c>
      <c r="G7897" t="s">
        <v>24</v>
      </c>
      <c r="H7897">
        <v>11.25</v>
      </c>
      <c r="I7897">
        <v>0</v>
      </c>
      <c r="J7897" t="s">
        <v>31</v>
      </c>
      <c r="K7897">
        <v>529337</v>
      </c>
      <c r="L7897">
        <v>20</v>
      </c>
      <c r="M7897">
        <v>0</v>
      </c>
      <c r="N7897">
        <v>0</v>
      </c>
      <c r="O7897">
        <v>0</v>
      </c>
      <c r="P7897">
        <v>0</v>
      </c>
      <c r="Q7897">
        <v>0</v>
      </c>
      <c r="R7897" t="s">
        <v>18622</v>
      </c>
    </row>
    <row r="7898" spans="1:18">
      <c r="A7898" t="s">
        <v>18623</v>
      </c>
      <c r="B7898" t="s">
        <v>6067</v>
      </c>
      <c r="C7898" t="s">
        <v>44</v>
      </c>
      <c r="D7898" t="s">
        <v>70</v>
      </c>
      <c r="E7898">
        <v>299.8</v>
      </c>
      <c r="F7898" t="s">
        <v>23</v>
      </c>
      <c r="G7898" t="s">
        <v>24</v>
      </c>
      <c r="H7898">
        <v>1.71</v>
      </c>
      <c r="I7898">
        <v>0</v>
      </c>
      <c r="J7898" t="s">
        <v>31</v>
      </c>
      <c r="K7898">
        <v>529204</v>
      </c>
      <c r="L7898">
        <v>19</v>
      </c>
      <c r="M7898">
        <v>0</v>
      </c>
      <c r="N7898">
        <v>0</v>
      </c>
      <c r="O7898">
        <v>0</v>
      </c>
      <c r="P7898">
        <v>0</v>
      </c>
      <c r="Q7898">
        <v>0</v>
      </c>
      <c r="R7898" t="s">
        <v>18624</v>
      </c>
    </row>
    <row r="7899" spans="1:18">
      <c r="A7899" t="s">
        <v>18625</v>
      </c>
      <c r="B7899" t="s">
        <v>9952</v>
      </c>
      <c r="C7899" t="s">
        <v>29</v>
      </c>
      <c r="D7899" t="s">
        <v>70</v>
      </c>
      <c r="E7899">
        <v>59.02</v>
      </c>
      <c r="F7899" t="s">
        <v>23</v>
      </c>
      <c r="G7899" t="s">
        <v>24</v>
      </c>
      <c r="H7899">
        <v>3.59</v>
      </c>
      <c r="I7899">
        <v>0</v>
      </c>
      <c r="J7899" t="s">
        <v>144</v>
      </c>
      <c r="K7899">
        <v>550440</v>
      </c>
      <c r="L7899">
        <v>24</v>
      </c>
      <c r="M7899">
        <v>0</v>
      </c>
      <c r="N7899">
        <v>0</v>
      </c>
      <c r="O7899">
        <v>0</v>
      </c>
      <c r="P7899">
        <v>0</v>
      </c>
      <c r="Q7899">
        <v>0</v>
      </c>
      <c r="R7899" t="s">
        <v>18626</v>
      </c>
    </row>
    <row r="7900" spans="1:18">
      <c r="A7900" t="s">
        <v>18627</v>
      </c>
      <c r="B7900" t="s">
        <v>18628</v>
      </c>
      <c r="C7900" t="s">
        <v>44</v>
      </c>
      <c r="D7900" t="s">
        <v>22</v>
      </c>
      <c r="E7900">
        <v>193.13</v>
      </c>
      <c r="F7900" t="s">
        <v>23</v>
      </c>
      <c r="G7900" t="s">
        <v>24</v>
      </c>
      <c r="H7900">
        <v>0.57999999999999996</v>
      </c>
      <c r="I7900">
        <v>0</v>
      </c>
      <c r="J7900" t="s">
        <v>25</v>
      </c>
      <c r="K7900">
        <v>521142</v>
      </c>
      <c r="L7900">
        <v>39</v>
      </c>
      <c r="M7900">
        <v>0</v>
      </c>
      <c r="N7900">
        <v>0</v>
      </c>
      <c r="O7900">
        <v>0</v>
      </c>
      <c r="P7900">
        <v>1</v>
      </c>
      <c r="Q7900">
        <v>0</v>
      </c>
      <c r="R7900" t="s">
        <v>18629</v>
      </c>
    </row>
    <row r="7901" spans="1:18">
      <c r="A7901" t="s">
        <v>18630</v>
      </c>
      <c r="B7901" t="s">
        <v>3385</v>
      </c>
      <c r="C7901" t="s">
        <v>44</v>
      </c>
      <c r="D7901" t="s">
        <v>22</v>
      </c>
      <c r="E7901">
        <v>192.67</v>
      </c>
      <c r="F7901" t="s">
        <v>23</v>
      </c>
      <c r="G7901" t="s">
        <v>24</v>
      </c>
      <c r="H7901">
        <v>8.6</v>
      </c>
      <c r="I7901">
        <v>0</v>
      </c>
      <c r="J7901" t="s">
        <v>25</v>
      </c>
      <c r="K7901">
        <v>426587</v>
      </c>
      <c r="L7901">
        <v>22</v>
      </c>
      <c r="M7901">
        <v>0</v>
      </c>
      <c r="N7901">
        <v>0</v>
      </c>
      <c r="O7901">
        <v>0</v>
      </c>
      <c r="P7901">
        <v>0</v>
      </c>
      <c r="Q7901">
        <v>0</v>
      </c>
      <c r="R7901" t="s">
        <v>18631</v>
      </c>
    </row>
    <row r="7902" spans="1:18">
      <c r="A7902" t="s">
        <v>18632</v>
      </c>
      <c r="B7902" t="s">
        <v>4724</v>
      </c>
      <c r="C7902" t="s">
        <v>128</v>
      </c>
      <c r="D7902" t="s">
        <v>30</v>
      </c>
      <c r="E7902">
        <v>311.07</v>
      </c>
      <c r="F7902" t="s">
        <v>23</v>
      </c>
      <c r="G7902" t="s">
        <v>24</v>
      </c>
      <c r="H7902">
        <v>8.07</v>
      </c>
      <c r="I7902">
        <v>0</v>
      </c>
      <c r="J7902" t="s">
        <v>25</v>
      </c>
      <c r="K7902">
        <v>440428</v>
      </c>
      <c r="L7902">
        <v>20</v>
      </c>
      <c r="M7902">
        <v>0</v>
      </c>
      <c r="N7902">
        <v>0</v>
      </c>
      <c r="O7902">
        <v>0</v>
      </c>
      <c r="P7902">
        <v>0</v>
      </c>
      <c r="Q7902">
        <v>0</v>
      </c>
      <c r="R7902" t="s">
        <v>18633</v>
      </c>
    </row>
    <row r="7903" spans="1:18">
      <c r="A7903" t="s">
        <v>18634</v>
      </c>
      <c r="B7903" t="s">
        <v>7058</v>
      </c>
      <c r="C7903" t="s">
        <v>53</v>
      </c>
      <c r="D7903" t="s">
        <v>54</v>
      </c>
      <c r="E7903">
        <v>787.13</v>
      </c>
      <c r="F7903" t="s">
        <v>23</v>
      </c>
      <c r="G7903" t="s">
        <v>24</v>
      </c>
      <c r="H7903">
        <v>15.64</v>
      </c>
      <c r="I7903">
        <v>0</v>
      </c>
      <c r="J7903" t="s">
        <v>48</v>
      </c>
      <c r="K7903">
        <v>555325</v>
      </c>
      <c r="L7903">
        <v>15</v>
      </c>
      <c r="M7903">
        <v>0</v>
      </c>
      <c r="N7903">
        <v>0</v>
      </c>
      <c r="O7903">
        <v>0</v>
      </c>
      <c r="P7903">
        <v>0</v>
      </c>
      <c r="Q7903">
        <v>0</v>
      </c>
      <c r="R7903" t="s">
        <v>18635</v>
      </c>
    </row>
    <row r="7904" spans="1:18">
      <c r="A7904" t="s">
        <v>18636</v>
      </c>
      <c r="B7904" t="s">
        <v>263</v>
      </c>
      <c r="C7904" t="s">
        <v>35</v>
      </c>
      <c r="D7904" t="s">
        <v>54</v>
      </c>
      <c r="E7904">
        <v>398.11</v>
      </c>
      <c r="F7904" t="s">
        <v>23</v>
      </c>
      <c r="G7904" t="s">
        <v>24</v>
      </c>
      <c r="H7904">
        <v>9.3800000000000008</v>
      </c>
      <c r="I7904">
        <v>0</v>
      </c>
      <c r="J7904" t="s">
        <v>25</v>
      </c>
      <c r="K7904">
        <v>478146</v>
      </c>
      <c r="L7904">
        <v>14</v>
      </c>
      <c r="M7904">
        <v>0</v>
      </c>
      <c r="N7904">
        <v>0</v>
      </c>
      <c r="O7904">
        <v>0</v>
      </c>
      <c r="P7904">
        <v>0</v>
      </c>
      <c r="Q7904">
        <v>0</v>
      </c>
      <c r="R7904" t="s">
        <v>18637</v>
      </c>
    </row>
    <row r="7905" spans="1:18">
      <c r="A7905" t="s">
        <v>18638</v>
      </c>
      <c r="B7905" t="s">
        <v>6786</v>
      </c>
      <c r="C7905" t="s">
        <v>44</v>
      </c>
      <c r="D7905" t="s">
        <v>54</v>
      </c>
      <c r="E7905">
        <v>213.93</v>
      </c>
      <c r="F7905" t="s">
        <v>39</v>
      </c>
      <c r="G7905" t="s">
        <v>40</v>
      </c>
      <c r="H7905">
        <v>16.739999999999998</v>
      </c>
      <c r="I7905">
        <v>0</v>
      </c>
      <c r="J7905" t="s">
        <v>48</v>
      </c>
      <c r="K7905">
        <v>550125</v>
      </c>
      <c r="L7905">
        <v>11</v>
      </c>
      <c r="M7905">
        <v>0</v>
      </c>
      <c r="N7905">
        <v>0</v>
      </c>
      <c r="O7905">
        <v>0</v>
      </c>
      <c r="P7905">
        <v>0</v>
      </c>
      <c r="Q7905">
        <v>0</v>
      </c>
      <c r="R7905" t="s">
        <v>18639</v>
      </c>
    </row>
    <row r="7906" spans="1:18">
      <c r="A7906" t="s">
        <v>18640</v>
      </c>
      <c r="B7906" t="s">
        <v>1846</v>
      </c>
      <c r="C7906" t="s">
        <v>44</v>
      </c>
      <c r="D7906" t="s">
        <v>70</v>
      </c>
      <c r="E7906">
        <v>1057.53</v>
      </c>
      <c r="F7906" t="s">
        <v>23</v>
      </c>
      <c r="G7906" t="s">
        <v>24</v>
      </c>
      <c r="H7906">
        <v>3.28</v>
      </c>
      <c r="I7906">
        <v>0</v>
      </c>
      <c r="J7906" t="s">
        <v>31</v>
      </c>
      <c r="K7906">
        <v>479533</v>
      </c>
      <c r="L7906">
        <v>12</v>
      </c>
      <c r="M7906">
        <v>0</v>
      </c>
      <c r="N7906">
        <v>0</v>
      </c>
      <c r="O7906">
        <v>0</v>
      </c>
      <c r="P7906">
        <v>0</v>
      </c>
      <c r="Q7906">
        <v>0</v>
      </c>
      <c r="R7906" t="s">
        <v>18641</v>
      </c>
    </row>
    <row r="7907" spans="1:18">
      <c r="A7907" t="s">
        <v>18642</v>
      </c>
      <c r="B7907" t="s">
        <v>3463</v>
      </c>
      <c r="C7907" t="s">
        <v>29</v>
      </c>
      <c r="D7907" t="s">
        <v>30</v>
      </c>
      <c r="E7907">
        <v>207.89</v>
      </c>
      <c r="F7907" t="s">
        <v>23</v>
      </c>
      <c r="G7907" t="s">
        <v>24</v>
      </c>
      <c r="H7907">
        <v>9.7200000000000006</v>
      </c>
      <c r="I7907">
        <v>0</v>
      </c>
      <c r="J7907" t="s">
        <v>144</v>
      </c>
      <c r="K7907">
        <v>452599</v>
      </c>
      <c r="L7907">
        <v>40</v>
      </c>
      <c r="M7907">
        <v>0</v>
      </c>
      <c r="N7907">
        <v>1</v>
      </c>
      <c r="O7907">
        <v>0</v>
      </c>
      <c r="P7907">
        <v>0</v>
      </c>
      <c r="Q7907">
        <v>0</v>
      </c>
      <c r="R7907" t="s">
        <v>18643</v>
      </c>
    </row>
    <row r="7908" spans="1:18">
      <c r="A7908" t="s">
        <v>18644</v>
      </c>
      <c r="B7908" t="s">
        <v>4602</v>
      </c>
      <c r="C7908" t="s">
        <v>60</v>
      </c>
      <c r="D7908" t="s">
        <v>30</v>
      </c>
      <c r="E7908">
        <v>382.3</v>
      </c>
      <c r="F7908" t="s">
        <v>39</v>
      </c>
      <c r="G7908" t="s">
        <v>40</v>
      </c>
      <c r="H7908">
        <v>1.41</v>
      </c>
      <c r="I7908">
        <v>0</v>
      </c>
      <c r="J7908" t="s">
        <v>31</v>
      </c>
      <c r="K7908">
        <v>449215</v>
      </c>
      <c r="L7908">
        <v>14</v>
      </c>
      <c r="M7908">
        <v>0</v>
      </c>
      <c r="N7908">
        <v>0</v>
      </c>
      <c r="O7908">
        <v>0</v>
      </c>
      <c r="P7908">
        <v>0</v>
      </c>
      <c r="Q7908">
        <v>0</v>
      </c>
      <c r="R7908" t="s">
        <v>18645</v>
      </c>
    </row>
    <row r="7909" spans="1:18">
      <c r="A7909" t="s">
        <v>18646</v>
      </c>
      <c r="B7909" t="s">
        <v>11123</v>
      </c>
      <c r="C7909" t="s">
        <v>29</v>
      </c>
      <c r="D7909" t="s">
        <v>70</v>
      </c>
      <c r="E7909">
        <v>84.8</v>
      </c>
      <c r="F7909" t="s">
        <v>23</v>
      </c>
      <c r="G7909" t="s">
        <v>24</v>
      </c>
      <c r="H7909">
        <v>11.99</v>
      </c>
      <c r="I7909">
        <v>0</v>
      </c>
      <c r="J7909" t="s">
        <v>25</v>
      </c>
      <c r="K7909">
        <v>532914</v>
      </c>
      <c r="L7909">
        <v>13</v>
      </c>
      <c r="M7909">
        <v>0</v>
      </c>
      <c r="N7909">
        <v>0</v>
      </c>
      <c r="O7909">
        <v>0</v>
      </c>
      <c r="P7909">
        <v>0</v>
      </c>
      <c r="Q7909">
        <v>0</v>
      </c>
      <c r="R7909" t="s">
        <v>18647</v>
      </c>
    </row>
    <row r="7910" spans="1:18">
      <c r="A7910" t="s">
        <v>18648</v>
      </c>
      <c r="B7910" t="s">
        <v>18649</v>
      </c>
      <c r="C7910" t="s">
        <v>60</v>
      </c>
      <c r="D7910" t="s">
        <v>54</v>
      </c>
      <c r="E7910">
        <v>397.3</v>
      </c>
      <c r="F7910" t="s">
        <v>23</v>
      </c>
      <c r="G7910" t="s">
        <v>24</v>
      </c>
      <c r="H7910">
        <v>11.07</v>
      </c>
      <c r="I7910">
        <v>0</v>
      </c>
      <c r="J7910" t="s">
        <v>31</v>
      </c>
      <c r="K7910">
        <v>517768</v>
      </c>
      <c r="L7910">
        <v>11</v>
      </c>
      <c r="M7910">
        <v>0</v>
      </c>
      <c r="N7910">
        <v>0</v>
      </c>
      <c r="O7910">
        <v>0</v>
      </c>
      <c r="P7910">
        <v>0</v>
      </c>
      <c r="Q7910">
        <v>0</v>
      </c>
      <c r="R7910" t="s">
        <v>18650</v>
      </c>
    </row>
    <row r="7911" spans="1:18">
      <c r="A7911" t="s">
        <v>18651</v>
      </c>
      <c r="B7911" t="s">
        <v>14900</v>
      </c>
      <c r="C7911" t="s">
        <v>21</v>
      </c>
      <c r="D7911" t="s">
        <v>54</v>
      </c>
      <c r="E7911">
        <v>665.86</v>
      </c>
      <c r="F7911" t="s">
        <v>39</v>
      </c>
      <c r="G7911" t="s">
        <v>40</v>
      </c>
      <c r="H7911">
        <v>11.02</v>
      </c>
      <c r="I7911">
        <v>0</v>
      </c>
      <c r="J7911" t="s">
        <v>31</v>
      </c>
      <c r="K7911">
        <v>547536</v>
      </c>
      <c r="L7911">
        <v>14</v>
      </c>
      <c r="M7911">
        <v>0</v>
      </c>
      <c r="N7911">
        <v>0</v>
      </c>
      <c r="O7911">
        <v>0</v>
      </c>
      <c r="P7911">
        <v>0</v>
      </c>
      <c r="Q7911">
        <v>0</v>
      </c>
      <c r="R7911" t="s">
        <v>18652</v>
      </c>
    </row>
    <row r="7912" spans="1:18">
      <c r="A7912" t="s">
        <v>18653</v>
      </c>
      <c r="B7912" t="s">
        <v>7618</v>
      </c>
      <c r="C7912" t="s">
        <v>60</v>
      </c>
      <c r="D7912" t="s">
        <v>22</v>
      </c>
      <c r="E7912">
        <v>213.38</v>
      </c>
      <c r="F7912" t="s">
        <v>23</v>
      </c>
      <c r="G7912" t="s">
        <v>24</v>
      </c>
      <c r="H7912">
        <v>5.23</v>
      </c>
      <c r="I7912">
        <v>0</v>
      </c>
      <c r="J7912" t="s">
        <v>31</v>
      </c>
      <c r="K7912">
        <v>411060</v>
      </c>
      <c r="L7912">
        <v>15</v>
      </c>
      <c r="M7912">
        <v>0</v>
      </c>
      <c r="N7912">
        <v>0</v>
      </c>
      <c r="O7912">
        <v>0</v>
      </c>
      <c r="P7912">
        <v>0</v>
      </c>
      <c r="Q7912">
        <v>0</v>
      </c>
      <c r="R7912" t="s">
        <v>18654</v>
      </c>
    </row>
    <row r="7913" spans="1:18">
      <c r="A7913" t="s">
        <v>18655</v>
      </c>
      <c r="B7913" t="s">
        <v>6292</v>
      </c>
      <c r="C7913" t="s">
        <v>44</v>
      </c>
      <c r="D7913" t="s">
        <v>54</v>
      </c>
      <c r="E7913">
        <v>2162.8000000000002</v>
      </c>
      <c r="F7913" t="s">
        <v>39</v>
      </c>
      <c r="G7913" t="s">
        <v>40</v>
      </c>
      <c r="H7913">
        <v>14.05</v>
      </c>
      <c r="I7913">
        <v>0</v>
      </c>
      <c r="J7913" t="s">
        <v>25</v>
      </c>
      <c r="K7913">
        <v>510289</v>
      </c>
      <c r="L7913">
        <v>24</v>
      </c>
      <c r="M7913">
        <v>0</v>
      </c>
      <c r="N7913">
        <v>0</v>
      </c>
      <c r="O7913">
        <v>0</v>
      </c>
      <c r="P7913">
        <v>0</v>
      </c>
      <c r="Q7913">
        <v>0</v>
      </c>
      <c r="R7913" t="s">
        <v>18656</v>
      </c>
    </row>
    <row r="7914" spans="1:18">
      <c r="A7914" t="s">
        <v>18657</v>
      </c>
      <c r="B7914" t="s">
        <v>10589</v>
      </c>
      <c r="C7914" t="s">
        <v>53</v>
      </c>
      <c r="D7914" t="s">
        <v>70</v>
      </c>
      <c r="E7914">
        <v>397.89</v>
      </c>
      <c r="F7914" t="s">
        <v>23</v>
      </c>
      <c r="G7914" t="s">
        <v>24</v>
      </c>
      <c r="H7914">
        <v>3.61</v>
      </c>
      <c r="I7914">
        <v>0</v>
      </c>
      <c r="J7914" t="s">
        <v>144</v>
      </c>
      <c r="K7914">
        <v>420649</v>
      </c>
      <c r="L7914">
        <v>10</v>
      </c>
      <c r="M7914">
        <v>0</v>
      </c>
      <c r="N7914">
        <v>0</v>
      </c>
      <c r="O7914">
        <v>0</v>
      </c>
      <c r="P7914">
        <v>0</v>
      </c>
      <c r="Q7914">
        <v>0</v>
      </c>
      <c r="R7914" t="s">
        <v>18658</v>
      </c>
    </row>
    <row r="7915" spans="1:18">
      <c r="A7915" t="s">
        <v>18659</v>
      </c>
      <c r="B7915" t="s">
        <v>2861</v>
      </c>
      <c r="C7915" t="s">
        <v>35</v>
      </c>
      <c r="D7915" t="s">
        <v>54</v>
      </c>
      <c r="E7915">
        <v>162.13999999999999</v>
      </c>
      <c r="F7915" t="s">
        <v>39</v>
      </c>
      <c r="G7915" t="s">
        <v>40</v>
      </c>
      <c r="H7915">
        <v>11.97</v>
      </c>
      <c r="I7915">
        <v>0</v>
      </c>
      <c r="J7915" t="s">
        <v>25</v>
      </c>
      <c r="K7915">
        <v>439750</v>
      </c>
      <c r="L7915">
        <v>14</v>
      </c>
      <c r="M7915">
        <v>0</v>
      </c>
      <c r="N7915">
        <v>0</v>
      </c>
      <c r="O7915">
        <v>0</v>
      </c>
      <c r="P7915">
        <v>0</v>
      </c>
      <c r="Q7915">
        <v>0</v>
      </c>
      <c r="R7915" t="s">
        <v>18660</v>
      </c>
    </row>
    <row r="7916" spans="1:18">
      <c r="A7916" t="s">
        <v>18661</v>
      </c>
      <c r="B7916" t="s">
        <v>2382</v>
      </c>
      <c r="C7916" t="s">
        <v>44</v>
      </c>
      <c r="D7916" t="s">
        <v>22</v>
      </c>
      <c r="E7916">
        <v>258.32</v>
      </c>
      <c r="F7916" t="s">
        <v>23</v>
      </c>
      <c r="G7916" t="s">
        <v>24</v>
      </c>
      <c r="H7916">
        <v>5.41</v>
      </c>
      <c r="I7916">
        <v>0</v>
      </c>
      <c r="J7916" t="s">
        <v>31</v>
      </c>
      <c r="K7916">
        <v>447262</v>
      </c>
      <c r="L7916">
        <v>14</v>
      </c>
      <c r="M7916">
        <v>0</v>
      </c>
      <c r="N7916">
        <v>0</v>
      </c>
      <c r="O7916">
        <v>0</v>
      </c>
      <c r="P7916">
        <v>0</v>
      </c>
      <c r="Q7916">
        <v>0</v>
      </c>
      <c r="R7916" t="s">
        <v>18662</v>
      </c>
    </row>
    <row r="7917" spans="1:18">
      <c r="A7917" t="s">
        <v>18663</v>
      </c>
      <c r="B7917" t="s">
        <v>2924</v>
      </c>
      <c r="C7917" t="s">
        <v>60</v>
      </c>
      <c r="D7917" t="s">
        <v>22</v>
      </c>
      <c r="E7917">
        <v>113.26</v>
      </c>
      <c r="F7917" t="s">
        <v>55</v>
      </c>
      <c r="G7917" t="s">
        <v>40</v>
      </c>
      <c r="H7917">
        <v>5.5</v>
      </c>
      <c r="I7917">
        <v>0</v>
      </c>
      <c r="J7917" t="s">
        <v>144</v>
      </c>
      <c r="K7917">
        <v>487653</v>
      </c>
      <c r="L7917">
        <v>21</v>
      </c>
      <c r="M7917">
        <v>0</v>
      </c>
      <c r="N7917">
        <v>0</v>
      </c>
      <c r="O7917">
        <v>0</v>
      </c>
      <c r="P7917">
        <v>0</v>
      </c>
      <c r="Q7917">
        <v>0</v>
      </c>
      <c r="R7917" t="s">
        <v>18664</v>
      </c>
    </row>
    <row r="7918" spans="1:18">
      <c r="A7918" t="s">
        <v>18665</v>
      </c>
      <c r="B7918" t="s">
        <v>1538</v>
      </c>
      <c r="C7918" t="s">
        <v>53</v>
      </c>
      <c r="D7918" t="s">
        <v>22</v>
      </c>
      <c r="E7918">
        <v>284.75</v>
      </c>
      <c r="F7918" t="s">
        <v>23</v>
      </c>
      <c r="G7918" t="s">
        <v>24</v>
      </c>
      <c r="H7918">
        <v>11.79</v>
      </c>
      <c r="I7918">
        <v>0</v>
      </c>
      <c r="J7918" t="s">
        <v>48</v>
      </c>
      <c r="K7918">
        <v>497646</v>
      </c>
      <c r="L7918">
        <v>23</v>
      </c>
      <c r="M7918">
        <v>0</v>
      </c>
      <c r="N7918">
        <v>0</v>
      </c>
      <c r="O7918">
        <v>0</v>
      </c>
      <c r="P7918">
        <v>0</v>
      </c>
      <c r="Q7918">
        <v>0</v>
      </c>
      <c r="R7918" t="s">
        <v>18666</v>
      </c>
    </row>
    <row r="7919" spans="1:18">
      <c r="A7919" t="s">
        <v>18667</v>
      </c>
      <c r="B7919" t="s">
        <v>204</v>
      </c>
      <c r="C7919" t="s">
        <v>60</v>
      </c>
      <c r="D7919" t="s">
        <v>54</v>
      </c>
      <c r="E7919">
        <v>211.98</v>
      </c>
      <c r="F7919" t="s">
        <v>39</v>
      </c>
      <c r="G7919" t="s">
        <v>40</v>
      </c>
      <c r="H7919">
        <v>16.5</v>
      </c>
      <c r="I7919">
        <v>0</v>
      </c>
      <c r="J7919" t="s">
        <v>48</v>
      </c>
      <c r="K7919">
        <v>498577</v>
      </c>
      <c r="L7919">
        <v>24</v>
      </c>
      <c r="M7919">
        <v>0</v>
      </c>
      <c r="N7919">
        <v>0</v>
      </c>
      <c r="O7919">
        <v>0</v>
      </c>
      <c r="P7919">
        <v>0</v>
      </c>
      <c r="Q7919">
        <v>0</v>
      </c>
      <c r="R7919" t="s">
        <v>18668</v>
      </c>
    </row>
    <row r="7920" spans="1:18">
      <c r="A7920" t="s">
        <v>18669</v>
      </c>
      <c r="B7920" t="s">
        <v>394</v>
      </c>
      <c r="C7920" t="s">
        <v>29</v>
      </c>
      <c r="D7920" t="s">
        <v>30</v>
      </c>
      <c r="E7920">
        <v>1506.66</v>
      </c>
      <c r="F7920" t="s">
        <v>23</v>
      </c>
      <c r="G7920" t="s">
        <v>24</v>
      </c>
      <c r="H7920">
        <v>7.41</v>
      </c>
      <c r="I7920">
        <v>0</v>
      </c>
      <c r="J7920" t="s">
        <v>48</v>
      </c>
      <c r="K7920">
        <v>449392</v>
      </c>
      <c r="L7920">
        <v>20</v>
      </c>
      <c r="M7920">
        <v>0</v>
      </c>
      <c r="N7920">
        <v>0</v>
      </c>
      <c r="O7920">
        <v>0</v>
      </c>
      <c r="P7920">
        <v>0</v>
      </c>
      <c r="Q7920">
        <v>0</v>
      </c>
      <c r="R7920" t="s">
        <v>18670</v>
      </c>
    </row>
    <row r="7921" spans="1:19">
      <c r="A7921" t="s">
        <v>18671</v>
      </c>
      <c r="B7921" t="s">
        <v>1244</v>
      </c>
      <c r="C7921" t="s">
        <v>35</v>
      </c>
      <c r="D7921" t="s">
        <v>70</v>
      </c>
      <c r="E7921">
        <v>1214.08</v>
      </c>
      <c r="F7921" t="s">
        <v>23</v>
      </c>
      <c r="G7921" t="s">
        <v>24</v>
      </c>
      <c r="H7921">
        <v>10.52</v>
      </c>
      <c r="I7921">
        <v>0</v>
      </c>
      <c r="J7921" t="s">
        <v>31</v>
      </c>
      <c r="K7921">
        <v>418207</v>
      </c>
      <c r="L7921">
        <v>17</v>
      </c>
      <c r="M7921">
        <v>0</v>
      </c>
      <c r="N7921">
        <v>0</v>
      </c>
      <c r="O7921">
        <v>0</v>
      </c>
      <c r="P7921">
        <v>0</v>
      </c>
      <c r="Q7921">
        <v>0</v>
      </c>
      <c r="R7921" t="s">
        <v>18672</v>
      </c>
    </row>
    <row r="7922" spans="1:19">
      <c r="A7922" t="s">
        <v>18673</v>
      </c>
      <c r="B7922" t="s">
        <v>7961</v>
      </c>
      <c r="C7922" t="s">
        <v>21</v>
      </c>
      <c r="D7922" t="s">
        <v>70</v>
      </c>
      <c r="E7922">
        <v>636.38</v>
      </c>
      <c r="F7922" t="s">
        <v>23</v>
      </c>
      <c r="G7922" t="s">
        <v>24</v>
      </c>
      <c r="H7922">
        <v>1.49</v>
      </c>
      <c r="I7922">
        <v>0</v>
      </c>
      <c r="J7922" t="s">
        <v>31</v>
      </c>
      <c r="K7922">
        <v>424925</v>
      </c>
      <c r="L7922">
        <v>13</v>
      </c>
      <c r="M7922">
        <v>0</v>
      </c>
      <c r="N7922">
        <v>0</v>
      </c>
      <c r="O7922">
        <v>0</v>
      </c>
      <c r="P7922">
        <v>0</v>
      </c>
      <c r="Q7922">
        <v>0</v>
      </c>
      <c r="R7922" t="s">
        <v>18674</v>
      </c>
    </row>
    <row r="7923" spans="1:19">
      <c r="A7923" t="s">
        <v>18675</v>
      </c>
      <c r="B7923" t="s">
        <v>252</v>
      </c>
      <c r="C7923" t="s">
        <v>29</v>
      </c>
      <c r="D7923" t="s">
        <v>30</v>
      </c>
      <c r="E7923">
        <v>173.28</v>
      </c>
      <c r="F7923" t="s">
        <v>23</v>
      </c>
      <c r="G7923" t="s">
        <v>24</v>
      </c>
      <c r="H7923">
        <v>8.9</v>
      </c>
      <c r="I7923">
        <v>0</v>
      </c>
      <c r="J7923" t="s">
        <v>48</v>
      </c>
      <c r="K7923">
        <v>433651</v>
      </c>
      <c r="L7923">
        <v>10</v>
      </c>
      <c r="M7923">
        <v>0</v>
      </c>
      <c r="N7923">
        <v>0</v>
      </c>
      <c r="O7923">
        <v>0</v>
      </c>
      <c r="P7923">
        <v>0</v>
      </c>
      <c r="Q7923">
        <v>0</v>
      </c>
      <c r="R7923" t="s">
        <v>18676</v>
      </c>
    </row>
    <row r="7924" spans="1:19">
      <c r="A7924" t="s">
        <v>18677</v>
      </c>
      <c r="B7924" t="s">
        <v>7093</v>
      </c>
      <c r="C7924" t="s">
        <v>53</v>
      </c>
      <c r="D7924" t="s">
        <v>54</v>
      </c>
      <c r="E7924">
        <v>111.67</v>
      </c>
      <c r="F7924" t="s">
        <v>55</v>
      </c>
      <c r="G7924" t="s">
        <v>40</v>
      </c>
      <c r="H7924">
        <v>9.09</v>
      </c>
      <c r="I7924">
        <v>0</v>
      </c>
      <c r="J7924" t="s">
        <v>25</v>
      </c>
      <c r="K7924">
        <v>411609</v>
      </c>
      <c r="L7924">
        <v>19</v>
      </c>
      <c r="M7924">
        <v>0</v>
      </c>
      <c r="N7924">
        <v>0</v>
      </c>
      <c r="O7924">
        <v>0</v>
      </c>
      <c r="P7924">
        <v>0</v>
      </c>
      <c r="Q7924">
        <v>0</v>
      </c>
      <c r="R7924" t="s">
        <v>18678</v>
      </c>
    </row>
    <row r="7925" spans="1:19">
      <c r="A7925" t="s">
        <v>18679</v>
      </c>
      <c r="B7925" t="s">
        <v>1312</v>
      </c>
      <c r="C7925" t="s">
        <v>21</v>
      </c>
      <c r="D7925" t="s">
        <v>54</v>
      </c>
      <c r="E7925">
        <v>283.08</v>
      </c>
      <c r="F7925" t="s">
        <v>39</v>
      </c>
      <c r="G7925" t="s">
        <v>40</v>
      </c>
      <c r="H7925">
        <v>19.79</v>
      </c>
      <c r="I7925">
        <v>0</v>
      </c>
      <c r="J7925" t="s">
        <v>25</v>
      </c>
      <c r="K7925">
        <v>462876</v>
      </c>
      <c r="L7925">
        <v>25</v>
      </c>
      <c r="M7925">
        <v>0</v>
      </c>
      <c r="N7925">
        <v>0</v>
      </c>
      <c r="O7925">
        <v>0</v>
      </c>
      <c r="P7925">
        <v>0</v>
      </c>
      <c r="Q7925">
        <v>0</v>
      </c>
      <c r="R7925" t="s">
        <v>18680</v>
      </c>
    </row>
    <row r="7926" spans="1:19">
      <c r="A7926" t="s">
        <v>18681</v>
      </c>
      <c r="B7926" t="s">
        <v>9088</v>
      </c>
      <c r="C7926" t="s">
        <v>60</v>
      </c>
      <c r="D7926" t="s">
        <v>22</v>
      </c>
      <c r="E7926">
        <v>888.49</v>
      </c>
      <c r="F7926" t="s">
        <v>23</v>
      </c>
      <c r="G7926" t="s">
        <v>24</v>
      </c>
      <c r="H7926">
        <v>5.79</v>
      </c>
      <c r="I7926">
        <v>0</v>
      </c>
      <c r="J7926" t="s">
        <v>25</v>
      </c>
      <c r="K7926">
        <v>416417</v>
      </c>
      <c r="L7926">
        <v>23</v>
      </c>
      <c r="M7926">
        <v>0</v>
      </c>
      <c r="N7926">
        <v>0</v>
      </c>
      <c r="O7926">
        <v>0</v>
      </c>
      <c r="P7926">
        <v>0</v>
      </c>
      <c r="Q7926">
        <v>0</v>
      </c>
      <c r="R7926" t="s">
        <v>18682</v>
      </c>
    </row>
    <row r="7927" spans="1:19">
      <c r="A7927" t="s">
        <v>18683</v>
      </c>
      <c r="B7927" t="s">
        <v>18684</v>
      </c>
      <c r="C7927" t="s">
        <v>35</v>
      </c>
      <c r="D7927" t="s">
        <v>30</v>
      </c>
      <c r="E7927">
        <v>158.37</v>
      </c>
      <c r="F7927" t="s">
        <v>23</v>
      </c>
      <c r="G7927" t="s">
        <v>24</v>
      </c>
      <c r="H7927">
        <v>2.36</v>
      </c>
      <c r="I7927">
        <v>0</v>
      </c>
      <c r="J7927" t="s">
        <v>31</v>
      </c>
      <c r="K7927">
        <v>495412</v>
      </c>
      <c r="L7927">
        <v>18</v>
      </c>
      <c r="M7927">
        <v>0</v>
      </c>
      <c r="N7927">
        <v>0</v>
      </c>
      <c r="O7927">
        <v>0</v>
      </c>
      <c r="P7927">
        <v>0</v>
      </c>
      <c r="Q7927">
        <v>0</v>
      </c>
      <c r="R7927" t="s">
        <v>18685</v>
      </c>
    </row>
    <row r="7928" spans="1:19">
      <c r="A7928" t="s">
        <v>18686</v>
      </c>
      <c r="B7928" t="s">
        <v>16408</v>
      </c>
      <c r="C7928" t="s">
        <v>60</v>
      </c>
      <c r="D7928" t="s">
        <v>30</v>
      </c>
      <c r="E7928">
        <v>572.87</v>
      </c>
      <c r="F7928" t="s">
        <v>23</v>
      </c>
      <c r="G7928" t="s">
        <v>24</v>
      </c>
      <c r="H7928">
        <v>3.3</v>
      </c>
      <c r="I7928">
        <v>0</v>
      </c>
      <c r="J7928" t="s">
        <v>144</v>
      </c>
      <c r="K7928">
        <v>459934</v>
      </c>
      <c r="L7928">
        <v>11</v>
      </c>
      <c r="M7928">
        <v>0</v>
      </c>
      <c r="N7928">
        <v>0</v>
      </c>
      <c r="O7928">
        <v>0</v>
      </c>
      <c r="P7928">
        <v>0</v>
      </c>
      <c r="Q7928">
        <v>0</v>
      </c>
      <c r="R7928" t="s">
        <v>18687</v>
      </c>
    </row>
    <row r="7929" spans="1:19">
      <c r="A7929" t="s">
        <v>18688</v>
      </c>
      <c r="B7929" t="s">
        <v>4421</v>
      </c>
      <c r="C7929" t="s">
        <v>29</v>
      </c>
      <c r="D7929" t="s">
        <v>70</v>
      </c>
      <c r="E7929">
        <v>341.05</v>
      </c>
      <c r="F7929" t="s">
        <v>23</v>
      </c>
      <c r="G7929" t="s">
        <v>24</v>
      </c>
      <c r="H7929">
        <v>3.16</v>
      </c>
      <c r="I7929">
        <v>0</v>
      </c>
      <c r="J7929" t="s">
        <v>31</v>
      </c>
      <c r="K7929">
        <v>486646</v>
      </c>
      <c r="L7929">
        <v>17</v>
      </c>
      <c r="M7929">
        <v>0</v>
      </c>
      <c r="N7929">
        <v>0</v>
      </c>
      <c r="O7929">
        <v>0</v>
      </c>
      <c r="P7929">
        <v>0</v>
      </c>
      <c r="Q7929">
        <v>0</v>
      </c>
      <c r="R7929" t="s">
        <v>18689</v>
      </c>
    </row>
    <row r="7930" spans="1:19">
      <c r="A7930" t="s">
        <v>18690</v>
      </c>
      <c r="B7930" t="s">
        <v>747</v>
      </c>
      <c r="C7930" t="s">
        <v>29</v>
      </c>
      <c r="D7930" t="s">
        <v>22</v>
      </c>
      <c r="E7930">
        <v>460.84</v>
      </c>
      <c r="F7930" t="s">
        <v>55</v>
      </c>
      <c r="G7930" t="s">
        <v>40</v>
      </c>
      <c r="H7930">
        <v>11.84</v>
      </c>
      <c r="I7930">
        <v>0</v>
      </c>
      <c r="J7930" t="s">
        <v>31</v>
      </c>
      <c r="K7930">
        <v>493456</v>
      </c>
      <c r="L7930">
        <v>22</v>
      </c>
      <c r="M7930">
        <v>0</v>
      </c>
      <c r="N7930">
        <v>0</v>
      </c>
      <c r="O7930">
        <v>0</v>
      </c>
      <c r="P7930">
        <v>0</v>
      </c>
      <c r="Q7930">
        <v>0</v>
      </c>
      <c r="R7930" t="s">
        <v>18691</v>
      </c>
    </row>
    <row r="7931" spans="1:19">
      <c r="A7931" t="s">
        <v>18692</v>
      </c>
      <c r="B7931" t="s">
        <v>7787</v>
      </c>
      <c r="C7931" t="s">
        <v>121</v>
      </c>
      <c r="D7931" t="s">
        <v>22</v>
      </c>
      <c r="E7931">
        <v>214.22</v>
      </c>
      <c r="F7931" t="s">
        <v>23</v>
      </c>
      <c r="G7931" t="s">
        <v>24</v>
      </c>
      <c r="H7931">
        <v>9.9</v>
      </c>
      <c r="I7931">
        <v>0</v>
      </c>
      <c r="J7931" t="s">
        <v>48</v>
      </c>
      <c r="K7931">
        <v>402743</v>
      </c>
      <c r="L7931">
        <v>16</v>
      </c>
      <c r="M7931">
        <v>0</v>
      </c>
      <c r="N7931">
        <v>0</v>
      </c>
      <c r="O7931">
        <v>0</v>
      </c>
      <c r="P7931">
        <v>0</v>
      </c>
      <c r="Q7931">
        <v>0</v>
      </c>
      <c r="R7931" t="s">
        <v>18693</v>
      </c>
    </row>
    <row r="7932" spans="1:19">
      <c r="A7932" t="s">
        <v>18694</v>
      </c>
      <c r="B7932" t="s">
        <v>18695</v>
      </c>
      <c r="C7932" t="s">
        <v>21</v>
      </c>
      <c r="D7932" t="s">
        <v>30</v>
      </c>
      <c r="E7932">
        <v>792.43</v>
      </c>
      <c r="F7932" t="s">
        <v>23</v>
      </c>
      <c r="G7932" t="s">
        <v>24</v>
      </c>
      <c r="H7932">
        <v>9.27</v>
      </c>
      <c r="I7932">
        <v>0</v>
      </c>
      <c r="J7932" t="s">
        <v>31</v>
      </c>
      <c r="K7932">
        <v>445420</v>
      </c>
      <c r="L7932">
        <v>11</v>
      </c>
      <c r="M7932">
        <v>0</v>
      </c>
      <c r="N7932">
        <v>0</v>
      </c>
      <c r="O7932">
        <v>0</v>
      </c>
      <c r="P7932">
        <v>0</v>
      </c>
      <c r="Q7932">
        <v>0</v>
      </c>
      <c r="R7932" t="s">
        <v>18696</v>
      </c>
    </row>
    <row r="7933" spans="1:19">
      <c r="A7933" t="s">
        <v>18697</v>
      </c>
      <c r="B7933" t="s">
        <v>18698</v>
      </c>
      <c r="C7933" t="s">
        <v>53</v>
      </c>
      <c r="D7933" t="s">
        <v>30</v>
      </c>
      <c r="E7933">
        <v>216.25</v>
      </c>
      <c r="F7933" t="s">
        <v>23</v>
      </c>
      <c r="G7933" t="s">
        <v>24</v>
      </c>
      <c r="H7933">
        <v>2.46</v>
      </c>
      <c r="I7933">
        <v>0</v>
      </c>
      <c r="J7933" t="s">
        <v>48</v>
      </c>
      <c r="K7933">
        <v>500279</v>
      </c>
      <c r="L7933">
        <v>24</v>
      </c>
      <c r="M7933">
        <v>0</v>
      </c>
      <c r="N7933">
        <v>0</v>
      </c>
      <c r="O7933">
        <v>0</v>
      </c>
      <c r="P7933">
        <v>0</v>
      </c>
      <c r="Q7933">
        <v>0</v>
      </c>
      <c r="R7933" t="s">
        <v>18699</v>
      </c>
    </row>
    <row r="7934" spans="1:19">
      <c r="A7934" t="s">
        <v>18700</v>
      </c>
      <c r="B7934" t="s">
        <v>8488</v>
      </c>
      <c r="C7934" t="s">
        <v>53</v>
      </c>
      <c r="D7934" t="s">
        <v>70</v>
      </c>
      <c r="E7934">
        <v>835.24</v>
      </c>
      <c r="F7934" t="s">
        <v>23</v>
      </c>
      <c r="G7934" t="s">
        <v>24</v>
      </c>
      <c r="H7934">
        <v>10.69</v>
      </c>
      <c r="I7934">
        <v>0</v>
      </c>
      <c r="J7934" t="s">
        <v>25</v>
      </c>
      <c r="K7934">
        <v>548875</v>
      </c>
      <c r="L7934">
        <v>45</v>
      </c>
      <c r="M7934">
        <v>0</v>
      </c>
      <c r="N7934">
        <v>0</v>
      </c>
      <c r="O7934">
        <v>1</v>
      </c>
      <c r="P7934">
        <v>0</v>
      </c>
      <c r="Q7934">
        <v>0</v>
      </c>
      <c r="R7934" t="s">
        <v>18701</v>
      </c>
    </row>
    <row r="7935" spans="1:19">
      <c r="A7935" t="s">
        <v>18702</v>
      </c>
      <c r="B7935" t="s">
        <v>18703</v>
      </c>
      <c r="C7935" t="s">
        <v>29</v>
      </c>
      <c r="D7935" t="s">
        <v>70</v>
      </c>
      <c r="E7935">
        <v>617.35</v>
      </c>
      <c r="F7935" t="s">
        <v>39</v>
      </c>
      <c r="G7935" t="s">
        <v>24</v>
      </c>
      <c r="H7935">
        <v>11.86</v>
      </c>
      <c r="I7935">
        <v>0</v>
      </c>
      <c r="J7935" t="s">
        <v>25</v>
      </c>
      <c r="K7935">
        <v>538496</v>
      </c>
      <c r="L7935">
        <v>18</v>
      </c>
      <c r="M7935">
        <v>0</v>
      </c>
      <c r="N7935">
        <v>0</v>
      </c>
      <c r="O7935">
        <v>0</v>
      </c>
      <c r="P7935">
        <v>0</v>
      </c>
      <c r="Q7935">
        <v>0</v>
      </c>
      <c r="R7935" t="s">
        <v>18704</v>
      </c>
      <c r="S7935" t="s">
        <v>50</v>
      </c>
    </row>
    <row r="7936" spans="1:19">
      <c r="A7936" t="s">
        <v>18705</v>
      </c>
      <c r="B7936" t="s">
        <v>1587</v>
      </c>
      <c r="C7936" t="s">
        <v>35</v>
      </c>
      <c r="D7936" t="s">
        <v>70</v>
      </c>
      <c r="E7936">
        <v>422.46</v>
      </c>
      <c r="F7936" t="s">
        <v>39</v>
      </c>
      <c r="G7936" t="s">
        <v>24</v>
      </c>
      <c r="H7936">
        <v>6.63</v>
      </c>
      <c r="I7936">
        <v>0</v>
      </c>
      <c r="J7936" t="s">
        <v>31</v>
      </c>
      <c r="K7936">
        <v>442667</v>
      </c>
      <c r="L7936">
        <v>19</v>
      </c>
      <c r="M7936">
        <v>0</v>
      </c>
      <c r="N7936">
        <v>0</v>
      </c>
      <c r="O7936">
        <v>0</v>
      </c>
      <c r="P7936">
        <v>0</v>
      </c>
      <c r="Q7936">
        <v>0</v>
      </c>
      <c r="R7936" t="s">
        <v>18706</v>
      </c>
      <c r="S7936" t="s">
        <v>50</v>
      </c>
    </row>
    <row r="7937" spans="1:19">
      <c r="A7937" t="s">
        <v>18707</v>
      </c>
      <c r="B7937" t="s">
        <v>2971</v>
      </c>
      <c r="C7937" t="s">
        <v>111</v>
      </c>
      <c r="D7937" t="s">
        <v>54</v>
      </c>
      <c r="E7937">
        <v>2140.52</v>
      </c>
      <c r="F7937" t="s">
        <v>23</v>
      </c>
      <c r="G7937" t="s">
        <v>24</v>
      </c>
      <c r="H7937">
        <v>16.48</v>
      </c>
      <c r="I7937">
        <v>0</v>
      </c>
      <c r="J7937" t="s">
        <v>48</v>
      </c>
      <c r="K7937">
        <v>446813</v>
      </c>
      <c r="L7937">
        <v>15</v>
      </c>
      <c r="M7937">
        <v>0</v>
      </c>
      <c r="N7937">
        <v>0</v>
      </c>
      <c r="O7937">
        <v>0</v>
      </c>
      <c r="P7937">
        <v>0</v>
      </c>
      <c r="Q7937">
        <v>0</v>
      </c>
      <c r="R7937" t="s">
        <v>18708</v>
      </c>
    </row>
    <row r="7938" spans="1:19">
      <c r="A7938" t="s">
        <v>18709</v>
      </c>
      <c r="B7938" t="s">
        <v>9183</v>
      </c>
      <c r="C7938" t="s">
        <v>21</v>
      </c>
      <c r="D7938" t="s">
        <v>22</v>
      </c>
      <c r="E7938">
        <v>613.05999999999995</v>
      </c>
      <c r="F7938" t="s">
        <v>23</v>
      </c>
      <c r="G7938" t="s">
        <v>24</v>
      </c>
      <c r="H7938">
        <v>8.5500000000000007</v>
      </c>
      <c r="I7938">
        <v>0</v>
      </c>
      <c r="J7938" t="s">
        <v>48</v>
      </c>
      <c r="K7938">
        <v>522997</v>
      </c>
      <c r="L7938">
        <v>34</v>
      </c>
      <c r="M7938">
        <v>0</v>
      </c>
      <c r="N7938">
        <v>0</v>
      </c>
      <c r="O7938">
        <v>0</v>
      </c>
      <c r="P7938">
        <v>1</v>
      </c>
      <c r="Q7938">
        <v>0</v>
      </c>
      <c r="R7938" t="s">
        <v>18710</v>
      </c>
    </row>
    <row r="7939" spans="1:19">
      <c r="A7939" t="s">
        <v>18711</v>
      </c>
      <c r="B7939" t="s">
        <v>11276</v>
      </c>
      <c r="C7939" t="s">
        <v>60</v>
      </c>
      <c r="D7939" t="s">
        <v>30</v>
      </c>
      <c r="E7939">
        <v>448.9</v>
      </c>
      <c r="F7939" t="s">
        <v>39</v>
      </c>
      <c r="G7939" t="s">
        <v>24</v>
      </c>
      <c r="H7939">
        <v>5.95</v>
      </c>
      <c r="I7939">
        <v>0</v>
      </c>
      <c r="J7939" t="s">
        <v>48</v>
      </c>
      <c r="K7939">
        <v>438736</v>
      </c>
      <c r="L7939">
        <v>24</v>
      </c>
      <c r="M7939">
        <v>0</v>
      </c>
      <c r="N7939">
        <v>0</v>
      </c>
      <c r="O7939">
        <v>0</v>
      </c>
      <c r="P7939">
        <v>0</v>
      </c>
      <c r="Q7939">
        <v>0</v>
      </c>
      <c r="R7939" t="s">
        <v>18712</v>
      </c>
      <c r="S7939" t="s">
        <v>50</v>
      </c>
    </row>
    <row r="7940" spans="1:19">
      <c r="A7940" t="s">
        <v>18713</v>
      </c>
      <c r="B7940" t="s">
        <v>1277</v>
      </c>
      <c r="C7940" t="s">
        <v>21</v>
      </c>
      <c r="D7940" t="s">
        <v>22</v>
      </c>
      <c r="E7940">
        <v>921.94</v>
      </c>
      <c r="F7940" t="s">
        <v>23</v>
      </c>
      <c r="G7940" t="s">
        <v>24</v>
      </c>
      <c r="H7940">
        <v>9.68</v>
      </c>
      <c r="I7940">
        <v>0</v>
      </c>
      <c r="J7940" t="s">
        <v>25</v>
      </c>
      <c r="K7940">
        <v>521529</v>
      </c>
      <c r="L7940">
        <v>12</v>
      </c>
      <c r="M7940">
        <v>0</v>
      </c>
      <c r="N7940">
        <v>0</v>
      </c>
      <c r="O7940">
        <v>0</v>
      </c>
      <c r="P7940">
        <v>0</v>
      </c>
      <c r="Q7940">
        <v>0</v>
      </c>
      <c r="R7940" t="s">
        <v>18714</v>
      </c>
    </row>
    <row r="7941" spans="1:19">
      <c r="A7941" t="s">
        <v>18715</v>
      </c>
      <c r="B7941" t="s">
        <v>5918</v>
      </c>
      <c r="C7941" t="s">
        <v>128</v>
      </c>
      <c r="D7941" t="s">
        <v>70</v>
      </c>
      <c r="E7941">
        <v>93.31</v>
      </c>
      <c r="F7941" t="s">
        <v>23</v>
      </c>
      <c r="G7941" t="s">
        <v>24</v>
      </c>
      <c r="H7941">
        <v>8.02</v>
      </c>
      <c r="I7941">
        <v>0</v>
      </c>
      <c r="J7941" t="s">
        <v>25</v>
      </c>
      <c r="K7941">
        <v>456504</v>
      </c>
      <c r="L7941">
        <v>18</v>
      </c>
      <c r="M7941">
        <v>0</v>
      </c>
      <c r="N7941">
        <v>0</v>
      </c>
      <c r="O7941">
        <v>0</v>
      </c>
      <c r="P7941">
        <v>0</v>
      </c>
      <c r="Q7941">
        <v>0</v>
      </c>
      <c r="R7941" t="s">
        <v>18716</v>
      </c>
    </row>
    <row r="7942" spans="1:19">
      <c r="A7942" t="s">
        <v>18717</v>
      </c>
      <c r="B7942" t="s">
        <v>18718</v>
      </c>
      <c r="C7942" t="s">
        <v>60</v>
      </c>
      <c r="D7942" t="s">
        <v>70</v>
      </c>
      <c r="E7942">
        <v>250.29</v>
      </c>
      <c r="F7942" t="s">
        <v>23</v>
      </c>
      <c r="G7942" t="s">
        <v>24</v>
      </c>
      <c r="H7942">
        <v>3.8</v>
      </c>
      <c r="I7942">
        <v>0</v>
      </c>
      <c r="J7942" t="s">
        <v>31</v>
      </c>
      <c r="K7942">
        <v>546380</v>
      </c>
      <c r="L7942">
        <v>15</v>
      </c>
      <c r="M7942">
        <v>0</v>
      </c>
      <c r="N7942">
        <v>0</v>
      </c>
      <c r="O7942">
        <v>0</v>
      </c>
      <c r="P7942">
        <v>0</v>
      </c>
      <c r="Q7942">
        <v>0</v>
      </c>
      <c r="R7942" t="s">
        <v>18719</v>
      </c>
    </row>
    <row r="7943" spans="1:19">
      <c r="A7943" t="s">
        <v>18720</v>
      </c>
      <c r="B7943" t="s">
        <v>8970</v>
      </c>
      <c r="C7943" t="s">
        <v>29</v>
      </c>
      <c r="D7943" t="s">
        <v>30</v>
      </c>
      <c r="E7943">
        <v>620.45000000000005</v>
      </c>
      <c r="F7943" t="s">
        <v>23</v>
      </c>
      <c r="G7943" t="s">
        <v>24</v>
      </c>
      <c r="H7943">
        <v>4.84</v>
      </c>
      <c r="I7943">
        <v>0</v>
      </c>
      <c r="J7943" t="s">
        <v>31</v>
      </c>
      <c r="K7943">
        <v>404790</v>
      </c>
      <c r="L7943">
        <v>17</v>
      </c>
      <c r="M7943">
        <v>0</v>
      </c>
      <c r="N7943">
        <v>0</v>
      </c>
      <c r="O7943">
        <v>0</v>
      </c>
      <c r="P7943">
        <v>0</v>
      </c>
      <c r="Q7943">
        <v>0</v>
      </c>
      <c r="R7943" t="s">
        <v>18721</v>
      </c>
    </row>
    <row r="7944" spans="1:19">
      <c r="A7944" t="s">
        <v>18722</v>
      </c>
      <c r="B7944" t="s">
        <v>1599</v>
      </c>
      <c r="C7944" t="s">
        <v>35</v>
      </c>
      <c r="D7944" t="s">
        <v>30</v>
      </c>
      <c r="E7944">
        <v>185.73</v>
      </c>
      <c r="F7944" t="s">
        <v>23</v>
      </c>
      <c r="G7944" t="s">
        <v>24</v>
      </c>
      <c r="H7944">
        <v>7.8</v>
      </c>
      <c r="I7944">
        <v>0</v>
      </c>
      <c r="J7944" t="s">
        <v>25</v>
      </c>
      <c r="K7944">
        <v>511596</v>
      </c>
      <c r="L7944">
        <v>20</v>
      </c>
      <c r="M7944">
        <v>0</v>
      </c>
      <c r="N7944">
        <v>0</v>
      </c>
      <c r="O7944">
        <v>0</v>
      </c>
      <c r="P7944">
        <v>0</v>
      </c>
      <c r="Q7944">
        <v>0</v>
      </c>
      <c r="R7944" t="s">
        <v>18723</v>
      </c>
    </row>
    <row r="7945" spans="1:19">
      <c r="A7945" t="s">
        <v>18724</v>
      </c>
      <c r="B7945" t="s">
        <v>445</v>
      </c>
      <c r="C7945" t="s">
        <v>60</v>
      </c>
      <c r="D7945" t="s">
        <v>54</v>
      </c>
      <c r="E7945">
        <v>356.29</v>
      </c>
      <c r="F7945" t="s">
        <v>39</v>
      </c>
      <c r="G7945" t="s">
        <v>40</v>
      </c>
      <c r="H7945">
        <v>15.34</v>
      </c>
      <c r="I7945">
        <v>0</v>
      </c>
      <c r="J7945" t="s">
        <v>31</v>
      </c>
      <c r="K7945">
        <v>431552</v>
      </c>
      <c r="L7945">
        <v>16</v>
      </c>
      <c r="M7945">
        <v>0</v>
      </c>
      <c r="N7945">
        <v>0</v>
      </c>
      <c r="O7945">
        <v>0</v>
      </c>
      <c r="P7945">
        <v>0</v>
      </c>
      <c r="Q7945">
        <v>0</v>
      </c>
      <c r="R7945" t="s">
        <v>18725</v>
      </c>
    </row>
    <row r="7946" spans="1:19">
      <c r="A7946" t="s">
        <v>18726</v>
      </c>
      <c r="B7946" t="s">
        <v>8660</v>
      </c>
      <c r="C7946" t="s">
        <v>35</v>
      </c>
      <c r="D7946" t="s">
        <v>30</v>
      </c>
      <c r="E7946">
        <v>317.77999999999997</v>
      </c>
      <c r="F7946" t="s">
        <v>23</v>
      </c>
      <c r="G7946" t="s">
        <v>24</v>
      </c>
      <c r="H7946">
        <v>11.5</v>
      </c>
      <c r="I7946">
        <v>0</v>
      </c>
      <c r="J7946" t="s">
        <v>31</v>
      </c>
      <c r="K7946">
        <v>510883</v>
      </c>
      <c r="L7946">
        <v>41</v>
      </c>
      <c r="M7946">
        <v>0</v>
      </c>
      <c r="N7946">
        <v>1</v>
      </c>
      <c r="O7946">
        <v>0</v>
      </c>
      <c r="P7946">
        <v>0</v>
      </c>
      <c r="Q7946">
        <v>0</v>
      </c>
      <c r="R7946" t="s">
        <v>18727</v>
      </c>
    </row>
    <row r="7947" spans="1:19">
      <c r="A7947" t="s">
        <v>18728</v>
      </c>
      <c r="B7947" t="s">
        <v>2107</v>
      </c>
      <c r="C7947" t="s">
        <v>35</v>
      </c>
      <c r="D7947" t="s">
        <v>22</v>
      </c>
      <c r="E7947">
        <v>277.64</v>
      </c>
      <c r="F7947" t="s">
        <v>23</v>
      </c>
      <c r="G7947" t="s">
        <v>24</v>
      </c>
      <c r="H7947">
        <v>3.03</v>
      </c>
      <c r="I7947">
        <v>0</v>
      </c>
      <c r="J7947" t="s">
        <v>31</v>
      </c>
      <c r="K7947">
        <v>445578</v>
      </c>
      <c r="L7947">
        <v>19</v>
      </c>
      <c r="M7947">
        <v>0</v>
      </c>
      <c r="N7947">
        <v>0</v>
      </c>
      <c r="O7947">
        <v>0</v>
      </c>
      <c r="P7947">
        <v>0</v>
      </c>
      <c r="Q7947">
        <v>0</v>
      </c>
      <c r="R7947" t="s">
        <v>18729</v>
      </c>
    </row>
    <row r="7948" spans="1:19">
      <c r="A7948" t="s">
        <v>18730</v>
      </c>
      <c r="B7948" t="s">
        <v>9125</v>
      </c>
      <c r="C7948" t="s">
        <v>121</v>
      </c>
      <c r="D7948" t="s">
        <v>70</v>
      </c>
      <c r="E7948">
        <v>875.56</v>
      </c>
      <c r="F7948" t="s">
        <v>23</v>
      </c>
      <c r="G7948" t="s">
        <v>24</v>
      </c>
      <c r="H7948">
        <v>8.26</v>
      </c>
      <c r="I7948">
        <v>0</v>
      </c>
      <c r="J7948" t="s">
        <v>31</v>
      </c>
      <c r="K7948">
        <v>552573</v>
      </c>
      <c r="L7948">
        <v>19</v>
      </c>
      <c r="M7948">
        <v>0</v>
      </c>
      <c r="N7948">
        <v>0</v>
      </c>
      <c r="O7948">
        <v>0</v>
      </c>
      <c r="P7948">
        <v>0</v>
      </c>
      <c r="Q7948">
        <v>0</v>
      </c>
      <c r="R7948" t="s">
        <v>18731</v>
      </c>
    </row>
    <row r="7949" spans="1:19">
      <c r="A7949" t="s">
        <v>18732</v>
      </c>
      <c r="B7949" t="s">
        <v>12312</v>
      </c>
      <c r="C7949" t="s">
        <v>35</v>
      </c>
      <c r="D7949" t="s">
        <v>70</v>
      </c>
      <c r="E7949">
        <v>485.79</v>
      </c>
      <c r="F7949" t="s">
        <v>39</v>
      </c>
      <c r="G7949" t="s">
        <v>40</v>
      </c>
      <c r="H7949">
        <v>5.95</v>
      </c>
      <c r="I7949">
        <v>0</v>
      </c>
      <c r="J7949" t="s">
        <v>31</v>
      </c>
      <c r="K7949">
        <v>498618</v>
      </c>
      <c r="L7949">
        <v>18</v>
      </c>
      <c r="M7949">
        <v>0</v>
      </c>
      <c r="N7949">
        <v>0</v>
      </c>
      <c r="O7949">
        <v>0</v>
      </c>
      <c r="P7949">
        <v>0</v>
      </c>
      <c r="Q7949">
        <v>0</v>
      </c>
      <c r="R7949" t="s">
        <v>18733</v>
      </c>
    </row>
    <row r="7950" spans="1:19">
      <c r="A7950" t="s">
        <v>18734</v>
      </c>
      <c r="B7950" t="s">
        <v>17308</v>
      </c>
      <c r="C7950" t="s">
        <v>44</v>
      </c>
      <c r="D7950" t="s">
        <v>70</v>
      </c>
      <c r="E7950">
        <v>757.38</v>
      </c>
      <c r="F7950" t="s">
        <v>23</v>
      </c>
      <c r="G7950" t="s">
        <v>24</v>
      </c>
      <c r="H7950">
        <v>7.45</v>
      </c>
      <c r="I7950">
        <v>0</v>
      </c>
      <c r="J7950" t="s">
        <v>31</v>
      </c>
      <c r="K7950">
        <v>422946</v>
      </c>
      <c r="L7950">
        <v>21</v>
      </c>
      <c r="M7950">
        <v>0</v>
      </c>
      <c r="N7950">
        <v>0</v>
      </c>
      <c r="O7950">
        <v>0</v>
      </c>
      <c r="P7950">
        <v>0</v>
      </c>
      <c r="Q7950">
        <v>0</v>
      </c>
      <c r="R7950" t="s">
        <v>18735</v>
      </c>
    </row>
    <row r="7951" spans="1:19">
      <c r="A7951" t="s">
        <v>18736</v>
      </c>
      <c r="B7951" t="s">
        <v>10032</v>
      </c>
      <c r="C7951" t="s">
        <v>35</v>
      </c>
      <c r="D7951" t="s">
        <v>70</v>
      </c>
      <c r="E7951">
        <v>590.41999999999996</v>
      </c>
      <c r="F7951" t="s">
        <v>23</v>
      </c>
      <c r="G7951" t="s">
        <v>24</v>
      </c>
      <c r="H7951">
        <v>1.37</v>
      </c>
      <c r="I7951">
        <v>1</v>
      </c>
      <c r="J7951" t="s">
        <v>25</v>
      </c>
      <c r="K7951">
        <v>503183</v>
      </c>
      <c r="L7951">
        <v>80</v>
      </c>
      <c r="M7951">
        <v>1</v>
      </c>
      <c r="N7951">
        <v>1</v>
      </c>
      <c r="O7951">
        <v>0</v>
      </c>
      <c r="P7951">
        <v>0</v>
      </c>
      <c r="Q7951">
        <v>0</v>
      </c>
      <c r="R7951" s="34">
        <v>45831.085914351846</v>
      </c>
    </row>
    <row r="7952" spans="1:19">
      <c r="A7952" t="s">
        <v>18737</v>
      </c>
      <c r="B7952" t="s">
        <v>2216</v>
      </c>
      <c r="C7952" t="s">
        <v>29</v>
      </c>
      <c r="D7952" t="s">
        <v>54</v>
      </c>
      <c r="E7952">
        <v>71.099999999999994</v>
      </c>
      <c r="F7952" t="s">
        <v>39</v>
      </c>
      <c r="G7952" t="s">
        <v>40</v>
      </c>
      <c r="H7952">
        <v>14.79</v>
      </c>
      <c r="I7952">
        <v>0</v>
      </c>
      <c r="J7952" t="s">
        <v>48</v>
      </c>
      <c r="K7952">
        <v>424053</v>
      </c>
      <c r="L7952">
        <v>39</v>
      </c>
      <c r="M7952">
        <v>0</v>
      </c>
      <c r="N7952">
        <v>1</v>
      </c>
      <c r="O7952">
        <v>0</v>
      </c>
      <c r="P7952">
        <v>0</v>
      </c>
      <c r="Q7952">
        <v>0</v>
      </c>
      <c r="R7952" t="s">
        <v>18738</v>
      </c>
    </row>
    <row r="7953" spans="1:19">
      <c r="A7953" t="s">
        <v>18739</v>
      </c>
      <c r="B7953" t="s">
        <v>3857</v>
      </c>
      <c r="C7953" t="s">
        <v>53</v>
      </c>
      <c r="D7953" t="s">
        <v>22</v>
      </c>
      <c r="E7953">
        <v>901.21</v>
      </c>
      <c r="F7953" t="s">
        <v>23</v>
      </c>
      <c r="G7953" t="s">
        <v>24</v>
      </c>
      <c r="H7953">
        <v>5.28</v>
      </c>
      <c r="I7953">
        <v>0</v>
      </c>
      <c r="J7953" t="s">
        <v>25</v>
      </c>
      <c r="K7953">
        <v>524829</v>
      </c>
      <c r="L7953">
        <v>20</v>
      </c>
      <c r="M7953">
        <v>0</v>
      </c>
      <c r="N7953">
        <v>0</v>
      </c>
      <c r="O7953">
        <v>0</v>
      </c>
      <c r="P7953">
        <v>0</v>
      </c>
      <c r="Q7953">
        <v>0</v>
      </c>
      <c r="R7953" t="s">
        <v>18740</v>
      </c>
    </row>
    <row r="7954" spans="1:19">
      <c r="A7954" t="s">
        <v>18741</v>
      </c>
      <c r="B7954" t="s">
        <v>7513</v>
      </c>
      <c r="C7954" t="s">
        <v>29</v>
      </c>
      <c r="D7954" t="s">
        <v>70</v>
      </c>
      <c r="E7954">
        <v>91.56</v>
      </c>
      <c r="F7954" t="s">
        <v>23</v>
      </c>
      <c r="G7954" t="s">
        <v>24</v>
      </c>
      <c r="H7954">
        <v>8.17</v>
      </c>
      <c r="I7954">
        <v>0</v>
      </c>
      <c r="J7954" t="s">
        <v>25</v>
      </c>
      <c r="K7954">
        <v>436457</v>
      </c>
      <c r="L7954">
        <v>16</v>
      </c>
      <c r="M7954">
        <v>0</v>
      </c>
      <c r="N7954">
        <v>0</v>
      </c>
      <c r="O7954">
        <v>0</v>
      </c>
      <c r="P7954">
        <v>0</v>
      </c>
      <c r="Q7954">
        <v>0</v>
      </c>
      <c r="R7954" t="s">
        <v>18742</v>
      </c>
    </row>
    <row r="7955" spans="1:19">
      <c r="A7955" t="s">
        <v>18743</v>
      </c>
      <c r="B7955" t="s">
        <v>10032</v>
      </c>
      <c r="C7955" t="s">
        <v>29</v>
      </c>
      <c r="D7955" t="s">
        <v>54</v>
      </c>
      <c r="E7955">
        <v>1142.51</v>
      </c>
      <c r="F7955" t="s">
        <v>39</v>
      </c>
      <c r="G7955" t="s">
        <v>40</v>
      </c>
      <c r="H7955">
        <v>16.78</v>
      </c>
      <c r="I7955">
        <v>0</v>
      </c>
      <c r="J7955" t="s">
        <v>25</v>
      </c>
      <c r="K7955">
        <v>430525</v>
      </c>
      <c r="L7955">
        <v>25</v>
      </c>
      <c r="M7955">
        <v>0</v>
      </c>
      <c r="N7955">
        <v>0</v>
      </c>
      <c r="O7955">
        <v>0</v>
      </c>
      <c r="P7955">
        <v>0</v>
      </c>
      <c r="Q7955">
        <v>0</v>
      </c>
      <c r="R7955" t="s">
        <v>18744</v>
      </c>
    </row>
    <row r="7956" spans="1:19">
      <c r="A7956" t="s">
        <v>18745</v>
      </c>
      <c r="B7956" t="s">
        <v>15922</v>
      </c>
      <c r="C7956" t="s">
        <v>44</v>
      </c>
      <c r="D7956" t="s">
        <v>22</v>
      </c>
      <c r="E7956">
        <v>598.97</v>
      </c>
      <c r="F7956" t="s">
        <v>55</v>
      </c>
      <c r="G7956" t="s">
        <v>40</v>
      </c>
      <c r="H7956">
        <v>4.99</v>
      </c>
      <c r="I7956">
        <v>0</v>
      </c>
      <c r="J7956" t="s">
        <v>31</v>
      </c>
      <c r="K7956">
        <v>467011</v>
      </c>
      <c r="L7956">
        <v>14</v>
      </c>
      <c r="M7956">
        <v>0</v>
      </c>
      <c r="N7956">
        <v>0</v>
      </c>
      <c r="O7956">
        <v>0</v>
      </c>
      <c r="P7956">
        <v>0</v>
      </c>
      <c r="Q7956">
        <v>0</v>
      </c>
      <c r="R7956" t="s">
        <v>18746</v>
      </c>
    </row>
    <row r="7957" spans="1:19">
      <c r="A7957" t="s">
        <v>18747</v>
      </c>
      <c r="B7957" t="s">
        <v>478</v>
      </c>
      <c r="C7957" t="s">
        <v>29</v>
      </c>
      <c r="D7957" t="s">
        <v>30</v>
      </c>
      <c r="E7957">
        <v>342.56</v>
      </c>
      <c r="F7957" t="s">
        <v>23</v>
      </c>
      <c r="G7957" t="s">
        <v>24</v>
      </c>
      <c r="H7957">
        <v>11.67</v>
      </c>
      <c r="I7957">
        <v>0</v>
      </c>
      <c r="J7957" t="s">
        <v>31</v>
      </c>
      <c r="K7957">
        <v>486899</v>
      </c>
      <c r="L7957">
        <v>22</v>
      </c>
      <c r="M7957">
        <v>0</v>
      </c>
      <c r="N7957">
        <v>0</v>
      </c>
      <c r="O7957">
        <v>0</v>
      </c>
      <c r="P7957">
        <v>0</v>
      </c>
      <c r="Q7957">
        <v>0</v>
      </c>
      <c r="R7957" t="s">
        <v>18748</v>
      </c>
    </row>
    <row r="7958" spans="1:19">
      <c r="A7958" t="s">
        <v>18749</v>
      </c>
      <c r="B7958" t="s">
        <v>17521</v>
      </c>
      <c r="C7958" t="s">
        <v>21</v>
      </c>
      <c r="D7958" t="s">
        <v>30</v>
      </c>
      <c r="E7958">
        <v>124.13</v>
      </c>
      <c r="F7958" t="s">
        <v>23</v>
      </c>
      <c r="G7958" t="s">
        <v>24</v>
      </c>
      <c r="H7958">
        <v>7.75</v>
      </c>
      <c r="I7958">
        <v>0</v>
      </c>
      <c r="J7958" t="s">
        <v>48</v>
      </c>
      <c r="K7958">
        <v>557827</v>
      </c>
      <c r="L7958">
        <v>25</v>
      </c>
      <c r="M7958">
        <v>0</v>
      </c>
      <c r="N7958">
        <v>0</v>
      </c>
      <c r="O7958">
        <v>0</v>
      </c>
      <c r="P7958">
        <v>0</v>
      </c>
      <c r="Q7958">
        <v>0</v>
      </c>
      <c r="R7958" t="s">
        <v>18750</v>
      </c>
    </row>
    <row r="7959" spans="1:19">
      <c r="A7959" t="s">
        <v>18751</v>
      </c>
      <c r="B7959" t="s">
        <v>18752</v>
      </c>
      <c r="C7959" t="s">
        <v>44</v>
      </c>
      <c r="D7959" t="s">
        <v>30</v>
      </c>
      <c r="E7959">
        <v>526.76</v>
      </c>
      <c r="F7959" t="s">
        <v>23</v>
      </c>
      <c r="G7959" t="s">
        <v>24</v>
      </c>
      <c r="H7959">
        <v>9.5299999999999994</v>
      </c>
      <c r="I7959">
        <v>0</v>
      </c>
      <c r="J7959" t="s">
        <v>31</v>
      </c>
      <c r="K7959">
        <v>509505</v>
      </c>
      <c r="L7959">
        <v>33</v>
      </c>
      <c r="M7959">
        <v>0</v>
      </c>
      <c r="N7959">
        <v>0</v>
      </c>
      <c r="O7959">
        <v>0</v>
      </c>
      <c r="P7959">
        <v>1</v>
      </c>
      <c r="Q7959">
        <v>0</v>
      </c>
      <c r="R7959" t="s">
        <v>18753</v>
      </c>
    </row>
    <row r="7960" spans="1:19">
      <c r="A7960" t="s">
        <v>18754</v>
      </c>
      <c r="B7960" t="s">
        <v>6019</v>
      </c>
      <c r="C7960" t="s">
        <v>44</v>
      </c>
      <c r="D7960" t="s">
        <v>30</v>
      </c>
      <c r="E7960">
        <v>1466.58</v>
      </c>
      <c r="F7960" t="s">
        <v>23</v>
      </c>
      <c r="G7960" t="s">
        <v>24</v>
      </c>
      <c r="H7960">
        <v>5.03</v>
      </c>
      <c r="I7960">
        <v>0</v>
      </c>
      <c r="J7960" t="s">
        <v>25</v>
      </c>
      <c r="K7960">
        <v>460293</v>
      </c>
      <c r="L7960">
        <v>11</v>
      </c>
      <c r="M7960">
        <v>0</v>
      </c>
      <c r="N7960">
        <v>0</v>
      </c>
      <c r="O7960">
        <v>0</v>
      </c>
      <c r="P7960">
        <v>0</v>
      </c>
      <c r="Q7960">
        <v>0</v>
      </c>
      <c r="R7960" t="s">
        <v>18755</v>
      </c>
    </row>
    <row r="7961" spans="1:19">
      <c r="A7961" t="s">
        <v>18756</v>
      </c>
      <c r="B7961" t="s">
        <v>3161</v>
      </c>
      <c r="C7961" t="s">
        <v>44</v>
      </c>
      <c r="D7961" t="s">
        <v>70</v>
      </c>
      <c r="E7961">
        <v>360.16</v>
      </c>
      <c r="F7961" t="s">
        <v>39</v>
      </c>
      <c r="G7961" t="s">
        <v>40</v>
      </c>
      <c r="H7961">
        <v>4.25</v>
      </c>
      <c r="I7961">
        <v>0</v>
      </c>
      <c r="J7961" t="s">
        <v>48</v>
      </c>
      <c r="K7961">
        <v>548696</v>
      </c>
      <c r="L7961">
        <v>12</v>
      </c>
      <c r="M7961">
        <v>0</v>
      </c>
      <c r="N7961">
        <v>0</v>
      </c>
      <c r="O7961">
        <v>0</v>
      </c>
      <c r="P7961">
        <v>0</v>
      </c>
      <c r="Q7961">
        <v>0</v>
      </c>
      <c r="R7961" t="s">
        <v>18757</v>
      </c>
    </row>
    <row r="7962" spans="1:19">
      <c r="A7962" t="s">
        <v>18758</v>
      </c>
      <c r="B7962" t="s">
        <v>3155</v>
      </c>
      <c r="C7962" t="s">
        <v>60</v>
      </c>
      <c r="D7962" t="s">
        <v>22</v>
      </c>
      <c r="E7962">
        <v>240.55</v>
      </c>
      <c r="F7962" t="s">
        <v>23</v>
      </c>
      <c r="G7962" t="s">
        <v>24</v>
      </c>
      <c r="H7962">
        <v>0.74</v>
      </c>
      <c r="I7962">
        <v>0</v>
      </c>
      <c r="J7962" t="s">
        <v>48</v>
      </c>
      <c r="K7962">
        <v>531410</v>
      </c>
      <c r="L7962">
        <v>38</v>
      </c>
      <c r="M7962">
        <v>0</v>
      </c>
      <c r="N7962">
        <v>0</v>
      </c>
      <c r="O7962">
        <v>0</v>
      </c>
      <c r="P7962">
        <v>1</v>
      </c>
      <c r="Q7962">
        <v>0</v>
      </c>
      <c r="R7962" t="s">
        <v>18759</v>
      </c>
    </row>
    <row r="7963" spans="1:19">
      <c r="A7963" t="s">
        <v>18760</v>
      </c>
      <c r="B7963" t="s">
        <v>222</v>
      </c>
      <c r="C7963" t="s">
        <v>35</v>
      </c>
      <c r="D7963" t="s">
        <v>22</v>
      </c>
      <c r="E7963">
        <v>380.86</v>
      </c>
      <c r="F7963" t="s">
        <v>23</v>
      </c>
      <c r="G7963" t="s">
        <v>24</v>
      </c>
      <c r="H7963">
        <v>1.44</v>
      </c>
      <c r="I7963">
        <v>0</v>
      </c>
      <c r="J7963" t="s">
        <v>25</v>
      </c>
      <c r="K7963">
        <v>540972</v>
      </c>
      <c r="L7963">
        <v>43</v>
      </c>
      <c r="M7963">
        <v>0</v>
      </c>
      <c r="N7963">
        <v>0</v>
      </c>
      <c r="O7963">
        <v>1</v>
      </c>
      <c r="P7963">
        <v>0</v>
      </c>
      <c r="Q7963">
        <v>0</v>
      </c>
      <c r="R7963" t="s">
        <v>18761</v>
      </c>
    </row>
    <row r="7964" spans="1:19">
      <c r="A7964" t="s">
        <v>18762</v>
      </c>
      <c r="B7964" t="s">
        <v>1289</v>
      </c>
      <c r="C7964" t="s">
        <v>29</v>
      </c>
      <c r="D7964" t="s">
        <v>30</v>
      </c>
      <c r="E7964">
        <v>320.85000000000002</v>
      </c>
      <c r="F7964" t="s">
        <v>23</v>
      </c>
      <c r="G7964" t="s">
        <v>24</v>
      </c>
      <c r="H7964">
        <v>8.36</v>
      </c>
      <c r="I7964">
        <v>0</v>
      </c>
      <c r="J7964" t="s">
        <v>144</v>
      </c>
      <c r="K7964">
        <v>539676</v>
      </c>
      <c r="L7964">
        <v>40</v>
      </c>
      <c r="M7964">
        <v>0</v>
      </c>
      <c r="N7964">
        <v>0</v>
      </c>
      <c r="O7964">
        <v>1</v>
      </c>
      <c r="P7964">
        <v>0</v>
      </c>
      <c r="Q7964">
        <v>0</v>
      </c>
      <c r="R7964" t="s">
        <v>18763</v>
      </c>
    </row>
    <row r="7965" spans="1:19">
      <c r="A7965" t="s">
        <v>18764</v>
      </c>
      <c r="B7965" t="s">
        <v>2132</v>
      </c>
      <c r="C7965" t="s">
        <v>128</v>
      </c>
      <c r="D7965" t="s">
        <v>22</v>
      </c>
      <c r="E7965">
        <v>1713.99</v>
      </c>
      <c r="F7965" t="s">
        <v>23</v>
      </c>
      <c r="G7965" t="s">
        <v>24</v>
      </c>
      <c r="H7965">
        <v>10.81</v>
      </c>
      <c r="I7965">
        <v>0</v>
      </c>
      <c r="J7965" t="s">
        <v>48</v>
      </c>
      <c r="K7965">
        <v>460984</v>
      </c>
      <c r="L7965">
        <v>10</v>
      </c>
      <c r="M7965">
        <v>0</v>
      </c>
      <c r="N7965">
        <v>0</v>
      </c>
      <c r="O7965">
        <v>0</v>
      </c>
      <c r="P7965">
        <v>0</v>
      </c>
      <c r="Q7965">
        <v>0</v>
      </c>
      <c r="R7965" t="s">
        <v>18765</v>
      </c>
    </row>
    <row r="7966" spans="1:19">
      <c r="A7966" t="s">
        <v>18766</v>
      </c>
      <c r="B7966" t="s">
        <v>13011</v>
      </c>
      <c r="C7966" t="s">
        <v>121</v>
      </c>
      <c r="D7966" t="s">
        <v>30</v>
      </c>
      <c r="E7966">
        <v>382.11</v>
      </c>
      <c r="F7966" t="s">
        <v>23</v>
      </c>
      <c r="G7966" t="s">
        <v>24</v>
      </c>
      <c r="H7966">
        <v>3.26</v>
      </c>
      <c r="I7966">
        <v>0</v>
      </c>
      <c r="J7966" t="s">
        <v>25</v>
      </c>
      <c r="K7966">
        <v>449498</v>
      </c>
      <c r="L7966">
        <v>12</v>
      </c>
      <c r="M7966">
        <v>0</v>
      </c>
      <c r="N7966">
        <v>0</v>
      </c>
      <c r="O7966">
        <v>0</v>
      </c>
      <c r="P7966">
        <v>0</v>
      </c>
      <c r="Q7966">
        <v>0</v>
      </c>
      <c r="R7966" t="s">
        <v>18767</v>
      </c>
    </row>
    <row r="7967" spans="1:19">
      <c r="A7967" t="s">
        <v>18768</v>
      </c>
      <c r="B7967" t="s">
        <v>1326</v>
      </c>
      <c r="C7967" t="s">
        <v>95</v>
      </c>
      <c r="D7967" t="s">
        <v>22</v>
      </c>
      <c r="E7967">
        <v>523.79999999999995</v>
      </c>
      <c r="F7967" t="s">
        <v>23</v>
      </c>
      <c r="G7967" t="s">
        <v>24</v>
      </c>
      <c r="H7967">
        <v>2.97</v>
      </c>
      <c r="I7967">
        <v>0</v>
      </c>
      <c r="J7967" t="s">
        <v>31</v>
      </c>
      <c r="K7967">
        <v>468387</v>
      </c>
      <c r="L7967">
        <v>13</v>
      </c>
      <c r="M7967">
        <v>0</v>
      </c>
      <c r="N7967">
        <v>0</v>
      </c>
      <c r="O7967">
        <v>0</v>
      </c>
      <c r="P7967">
        <v>0</v>
      </c>
      <c r="Q7967">
        <v>0</v>
      </c>
      <c r="R7967" t="s">
        <v>18769</v>
      </c>
    </row>
    <row r="7968" spans="1:19">
      <c r="A7968" t="s">
        <v>18770</v>
      </c>
      <c r="B7968" t="s">
        <v>7260</v>
      </c>
      <c r="C7968" t="s">
        <v>121</v>
      </c>
      <c r="D7968" t="s">
        <v>30</v>
      </c>
      <c r="E7968">
        <v>694.75</v>
      </c>
      <c r="F7968" t="s">
        <v>55</v>
      </c>
      <c r="G7968" t="s">
        <v>24</v>
      </c>
      <c r="H7968">
        <v>4.22</v>
      </c>
      <c r="I7968">
        <v>0</v>
      </c>
      <c r="J7968" t="s">
        <v>48</v>
      </c>
      <c r="K7968">
        <v>437022</v>
      </c>
      <c r="L7968">
        <v>23</v>
      </c>
      <c r="M7968">
        <v>0</v>
      </c>
      <c r="N7968">
        <v>0</v>
      </c>
      <c r="O7968">
        <v>0</v>
      </c>
      <c r="P7968">
        <v>0</v>
      </c>
      <c r="Q7968">
        <v>0</v>
      </c>
      <c r="R7968" t="s">
        <v>18771</v>
      </c>
      <c r="S7968" t="s">
        <v>57</v>
      </c>
    </row>
    <row r="7969" spans="1:19">
      <c r="A7969" t="s">
        <v>18772</v>
      </c>
      <c r="B7969" t="s">
        <v>11456</v>
      </c>
      <c r="C7969" t="s">
        <v>121</v>
      </c>
      <c r="D7969" t="s">
        <v>22</v>
      </c>
      <c r="E7969">
        <v>327.25</v>
      </c>
      <c r="F7969" t="s">
        <v>23</v>
      </c>
      <c r="G7969" t="s">
        <v>24</v>
      </c>
      <c r="H7969">
        <v>10.91</v>
      </c>
      <c r="I7969">
        <v>0</v>
      </c>
      <c r="J7969" t="s">
        <v>25</v>
      </c>
      <c r="K7969">
        <v>505549</v>
      </c>
      <c r="L7969">
        <v>21</v>
      </c>
      <c r="M7969">
        <v>0</v>
      </c>
      <c r="N7969">
        <v>0</v>
      </c>
      <c r="O7969">
        <v>0</v>
      </c>
      <c r="P7969">
        <v>0</v>
      </c>
      <c r="Q7969">
        <v>0</v>
      </c>
      <c r="R7969" t="s">
        <v>18773</v>
      </c>
    </row>
    <row r="7970" spans="1:19">
      <c r="A7970" t="s">
        <v>18774</v>
      </c>
      <c r="B7970" t="s">
        <v>18775</v>
      </c>
      <c r="C7970" t="s">
        <v>21</v>
      </c>
      <c r="D7970" t="s">
        <v>30</v>
      </c>
      <c r="E7970">
        <v>240.72</v>
      </c>
      <c r="F7970" t="s">
        <v>23</v>
      </c>
      <c r="G7970" t="s">
        <v>24</v>
      </c>
      <c r="H7970">
        <v>7.83</v>
      </c>
      <c r="I7970">
        <v>0</v>
      </c>
      <c r="J7970" t="s">
        <v>144</v>
      </c>
      <c r="K7970">
        <v>460905</v>
      </c>
      <c r="L7970">
        <v>13</v>
      </c>
      <c r="M7970">
        <v>0</v>
      </c>
      <c r="N7970">
        <v>0</v>
      </c>
      <c r="O7970">
        <v>0</v>
      </c>
      <c r="P7970">
        <v>0</v>
      </c>
      <c r="Q7970">
        <v>0</v>
      </c>
      <c r="R7970" t="s">
        <v>18776</v>
      </c>
    </row>
    <row r="7971" spans="1:19">
      <c r="A7971" t="s">
        <v>18777</v>
      </c>
      <c r="B7971" t="s">
        <v>424</v>
      </c>
      <c r="C7971" t="s">
        <v>44</v>
      </c>
      <c r="D7971" t="s">
        <v>54</v>
      </c>
      <c r="E7971">
        <v>240.45</v>
      </c>
      <c r="F7971" t="s">
        <v>23</v>
      </c>
      <c r="G7971" t="s">
        <v>24</v>
      </c>
      <c r="H7971">
        <v>10.47</v>
      </c>
      <c r="I7971">
        <v>0</v>
      </c>
      <c r="J7971" t="s">
        <v>31</v>
      </c>
      <c r="K7971">
        <v>490822</v>
      </c>
      <c r="L7971">
        <v>11</v>
      </c>
      <c r="M7971">
        <v>0</v>
      </c>
      <c r="N7971">
        <v>0</v>
      </c>
      <c r="O7971">
        <v>0</v>
      </c>
      <c r="P7971">
        <v>0</v>
      </c>
      <c r="Q7971">
        <v>0</v>
      </c>
      <c r="R7971" t="s">
        <v>16084</v>
      </c>
    </row>
    <row r="7972" spans="1:19">
      <c r="A7972" t="s">
        <v>18778</v>
      </c>
      <c r="B7972" t="s">
        <v>5464</v>
      </c>
      <c r="C7972" t="s">
        <v>21</v>
      </c>
      <c r="D7972" t="s">
        <v>30</v>
      </c>
      <c r="E7972">
        <v>478</v>
      </c>
      <c r="F7972" t="s">
        <v>55</v>
      </c>
      <c r="G7972" t="s">
        <v>24</v>
      </c>
      <c r="H7972">
        <v>6.39</v>
      </c>
      <c r="I7972">
        <v>0</v>
      </c>
      <c r="J7972" t="s">
        <v>31</v>
      </c>
      <c r="K7972">
        <v>486912</v>
      </c>
      <c r="L7972">
        <v>73</v>
      </c>
      <c r="M7972">
        <v>1</v>
      </c>
      <c r="N7972">
        <v>1</v>
      </c>
      <c r="O7972">
        <v>1</v>
      </c>
      <c r="P7972">
        <v>0</v>
      </c>
      <c r="Q7972">
        <v>0</v>
      </c>
      <c r="R7972" t="s">
        <v>18779</v>
      </c>
      <c r="S7972" t="s">
        <v>57</v>
      </c>
    </row>
    <row r="7973" spans="1:19">
      <c r="A7973" t="s">
        <v>18780</v>
      </c>
      <c r="B7973" t="s">
        <v>5024</v>
      </c>
      <c r="C7973" t="s">
        <v>53</v>
      </c>
      <c r="D7973" t="s">
        <v>30</v>
      </c>
      <c r="E7973">
        <v>177.09</v>
      </c>
      <c r="F7973" t="s">
        <v>55</v>
      </c>
      <c r="G7973" t="s">
        <v>40</v>
      </c>
      <c r="H7973">
        <v>6.12</v>
      </c>
      <c r="I7973">
        <v>0</v>
      </c>
      <c r="J7973" t="s">
        <v>31</v>
      </c>
      <c r="K7973">
        <v>430284</v>
      </c>
      <c r="L7973">
        <v>18</v>
      </c>
      <c r="M7973">
        <v>0</v>
      </c>
      <c r="N7973">
        <v>0</v>
      </c>
      <c r="O7973">
        <v>0</v>
      </c>
      <c r="P7973">
        <v>0</v>
      </c>
      <c r="Q7973">
        <v>0</v>
      </c>
      <c r="R7973" t="s">
        <v>18781</v>
      </c>
    </row>
    <row r="7974" spans="1:19">
      <c r="A7974" t="s">
        <v>18782</v>
      </c>
      <c r="B7974" t="s">
        <v>6625</v>
      </c>
      <c r="C7974" t="s">
        <v>44</v>
      </c>
      <c r="D7974" t="s">
        <v>22</v>
      </c>
      <c r="E7974">
        <v>131.71</v>
      </c>
      <c r="F7974" t="s">
        <v>39</v>
      </c>
      <c r="G7974" t="s">
        <v>40</v>
      </c>
      <c r="H7974">
        <v>11.17</v>
      </c>
      <c r="I7974">
        <v>0</v>
      </c>
      <c r="J7974" t="s">
        <v>48</v>
      </c>
      <c r="K7974">
        <v>514873</v>
      </c>
      <c r="L7974">
        <v>17</v>
      </c>
      <c r="M7974">
        <v>0</v>
      </c>
      <c r="N7974">
        <v>0</v>
      </c>
      <c r="O7974">
        <v>0</v>
      </c>
      <c r="P7974">
        <v>0</v>
      </c>
      <c r="Q7974">
        <v>0</v>
      </c>
      <c r="R7974" t="s">
        <v>18783</v>
      </c>
    </row>
    <row r="7975" spans="1:19">
      <c r="A7975" t="s">
        <v>18784</v>
      </c>
      <c r="B7975" t="s">
        <v>3621</v>
      </c>
      <c r="C7975" t="s">
        <v>53</v>
      </c>
      <c r="D7975" t="s">
        <v>70</v>
      </c>
      <c r="E7975">
        <v>546.41</v>
      </c>
      <c r="F7975" t="s">
        <v>23</v>
      </c>
      <c r="G7975" t="s">
        <v>24</v>
      </c>
      <c r="H7975">
        <v>6.28</v>
      </c>
      <c r="I7975">
        <v>0</v>
      </c>
      <c r="J7975" t="s">
        <v>25</v>
      </c>
      <c r="K7975">
        <v>443249</v>
      </c>
      <c r="L7975">
        <v>20</v>
      </c>
      <c r="M7975">
        <v>0</v>
      </c>
      <c r="N7975">
        <v>0</v>
      </c>
      <c r="O7975">
        <v>0</v>
      </c>
      <c r="P7975">
        <v>0</v>
      </c>
      <c r="Q7975">
        <v>0</v>
      </c>
      <c r="R7975" t="s">
        <v>18785</v>
      </c>
    </row>
    <row r="7976" spans="1:19">
      <c r="A7976" t="s">
        <v>18786</v>
      </c>
      <c r="B7976" t="s">
        <v>12148</v>
      </c>
      <c r="C7976" t="s">
        <v>21</v>
      </c>
      <c r="D7976" t="s">
        <v>22</v>
      </c>
      <c r="E7976">
        <v>261.64</v>
      </c>
      <c r="F7976" t="s">
        <v>23</v>
      </c>
      <c r="G7976" t="s">
        <v>24</v>
      </c>
      <c r="H7976">
        <v>5.74</v>
      </c>
      <c r="I7976">
        <v>0</v>
      </c>
      <c r="J7976" t="s">
        <v>25</v>
      </c>
      <c r="K7976">
        <v>441989</v>
      </c>
      <c r="L7976">
        <v>16</v>
      </c>
      <c r="M7976">
        <v>0</v>
      </c>
      <c r="N7976">
        <v>0</v>
      </c>
      <c r="O7976">
        <v>0</v>
      </c>
      <c r="P7976">
        <v>0</v>
      </c>
      <c r="Q7976">
        <v>0</v>
      </c>
      <c r="R7976" t="s">
        <v>18787</v>
      </c>
    </row>
    <row r="7977" spans="1:19">
      <c r="A7977" t="s">
        <v>18788</v>
      </c>
      <c r="B7977" t="s">
        <v>14494</v>
      </c>
      <c r="C7977" t="s">
        <v>29</v>
      </c>
      <c r="D7977" t="s">
        <v>30</v>
      </c>
      <c r="E7977">
        <v>547</v>
      </c>
      <c r="F7977" t="s">
        <v>23</v>
      </c>
      <c r="G7977" t="s">
        <v>24</v>
      </c>
      <c r="H7977">
        <v>9.2799999999999994</v>
      </c>
      <c r="I7977">
        <v>0</v>
      </c>
      <c r="J7977" t="s">
        <v>31</v>
      </c>
      <c r="K7977">
        <v>414710</v>
      </c>
      <c r="L7977">
        <v>13</v>
      </c>
      <c r="M7977">
        <v>0</v>
      </c>
      <c r="N7977">
        <v>0</v>
      </c>
      <c r="O7977">
        <v>0</v>
      </c>
      <c r="P7977">
        <v>0</v>
      </c>
      <c r="Q7977">
        <v>0</v>
      </c>
      <c r="R7977" t="s">
        <v>18789</v>
      </c>
    </row>
    <row r="7978" spans="1:19">
      <c r="A7978" t="s">
        <v>18790</v>
      </c>
      <c r="B7978" t="s">
        <v>3916</v>
      </c>
      <c r="C7978" t="s">
        <v>44</v>
      </c>
      <c r="D7978" t="s">
        <v>54</v>
      </c>
      <c r="E7978">
        <v>530.28</v>
      </c>
      <c r="F7978" t="s">
        <v>39</v>
      </c>
      <c r="G7978" t="s">
        <v>40</v>
      </c>
      <c r="H7978">
        <v>17.77</v>
      </c>
      <c r="I7978">
        <v>0</v>
      </c>
      <c r="J7978" t="s">
        <v>144</v>
      </c>
      <c r="K7978">
        <v>545089</v>
      </c>
      <c r="L7978">
        <v>19</v>
      </c>
      <c r="M7978">
        <v>0</v>
      </c>
      <c r="N7978">
        <v>0</v>
      </c>
      <c r="O7978">
        <v>0</v>
      </c>
      <c r="P7978">
        <v>0</v>
      </c>
      <c r="Q7978">
        <v>0</v>
      </c>
      <c r="R7978" t="s">
        <v>18791</v>
      </c>
    </row>
    <row r="7979" spans="1:19">
      <c r="A7979" t="s">
        <v>18792</v>
      </c>
      <c r="B7979" t="s">
        <v>829</v>
      </c>
      <c r="C7979" t="s">
        <v>21</v>
      </c>
      <c r="D7979" t="s">
        <v>70</v>
      </c>
      <c r="E7979">
        <v>271.18</v>
      </c>
      <c r="F7979" t="s">
        <v>23</v>
      </c>
      <c r="G7979" t="s">
        <v>24</v>
      </c>
      <c r="H7979">
        <v>9.09</v>
      </c>
      <c r="I7979">
        <v>0</v>
      </c>
      <c r="J7979" t="s">
        <v>25</v>
      </c>
      <c r="K7979">
        <v>509071</v>
      </c>
      <c r="L7979">
        <v>15</v>
      </c>
      <c r="M7979">
        <v>0</v>
      </c>
      <c r="N7979">
        <v>0</v>
      </c>
      <c r="O7979">
        <v>0</v>
      </c>
      <c r="P7979">
        <v>0</v>
      </c>
      <c r="Q7979">
        <v>0</v>
      </c>
      <c r="R7979" t="s">
        <v>18793</v>
      </c>
    </row>
    <row r="7980" spans="1:19">
      <c r="A7980" t="s">
        <v>18794</v>
      </c>
      <c r="B7980" t="s">
        <v>2469</v>
      </c>
      <c r="C7980" t="s">
        <v>29</v>
      </c>
      <c r="D7980" t="s">
        <v>30</v>
      </c>
      <c r="E7980">
        <v>163.37</v>
      </c>
      <c r="F7980" t="s">
        <v>23</v>
      </c>
      <c r="G7980" t="s">
        <v>24</v>
      </c>
      <c r="H7980">
        <v>5.38</v>
      </c>
      <c r="I7980">
        <v>0</v>
      </c>
      <c r="J7980" t="s">
        <v>31</v>
      </c>
      <c r="K7980">
        <v>513111</v>
      </c>
      <c r="L7980">
        <v>11</v>
      </c>
      <c r="M7980">
        <v>0</v>
      </c>
      <c r="N7980">
        <v>0</v>
      </c>
      <c r="O7980">
        <v>0</v>
      </c>
      <c r="P7980">
        <v>0</v>
      </c>
      <c r="Q7980">
        <v>0</v>
      </c>
      <c r="R7980" t="s">
        <v>18795</v>
      </c>
    </row>
    <row r="7981" spans="1:19">
      <c r="A7981" t="s">
        <v>18796</v>
      </c>
      <c r="B7981" t="s">
        <v>3921</v>
      </c>
      <c r="C7981" t="s">
        <v>44</v>
      </c>
      <c r="D7981" t="s">
        <v>54</v>
      </c>
      <c r="E7981">
        <v>505.73</v>
      </c>
      <c r="F7981" t="s">
        <v>23</v>
      </c>
      <c r="G7981" t="s">
        <v>24</v>
      </c>
      <c r="H7981">
        <v>10.98</v>
      </c>
      <c r="I7981">
        <v>0</v>
      </c>
      <c r="J7981" t="s">
        <v>31</v>
      </c>
      <c r="K7981">
        <v>451669</v>
      </c>
      <c r="L7981">
        <v>22</v>
      </c>
      <c r="M7981">
        <v>0</v>
      </c>
      <c r="N7981">
        <v>0</v>
      </c>
      <c r="O7981">
        <v>0</v>
      </c>
      <c r="P7981">
        <v>0</v>
      </c>
      <c r="Q7981">
        <v>0</v>
      </c>
      <c r="R7981" t="s">
        <v>18797</v>
      </c>
    </row>
    <row r="7982" spans="1:19">
      <c r="A7982" t="s">
        <v>18798</v>
      </c>
      <c r="B7982" t="s">
        <v>263</v>
      </c>
      <c r="C7982" t="s">
        <v>121</v>
      </c>
      <c r="D7982" t="s">
        <v>22</v>
      </c>
      <c r="E7982">
        <v>380.42</v>
      </c>
      <c r="F7982" t="s">
        <v>39</v>
      </c>
      <c r="G7982" t="s">
        <v>40</v>
      </c>
      <c r="H7982">
        <v>5.42</v>
      </c>
      <c r="I7982">
        <v>0</v>
      </c>
      <c r="J7982" t="s">
        <v>31</v>
      </c>
      <c r="K7982">
        <v>461919</v>
      </c>
      <c r="L7982">
        <v>15</v>
      </c>
      <c r="M7982">
        <v>0</v>
      </c>
      <c r="N7982">
        <v>0</v>
      </c>
      <c r="O7982">
        <v>0</v>
      </c>
      <c r="P7982">
        <v>0</v>
      </c>
      <c r="Q7982">
        <v>0</v>
      </c>
      <c r="R7982" t="s">
        <v>18799</v>
      </c>
    </row>
    <row r="7983" spans="1:19">
      <c r="A7983" t="s">
        <v>18800</v>
      </c>
      <c r="B7983" t="s">
        <v>1509</v>
      </c>
      <c r="C7983" t="s">
        <v>44</v>
      </c>
      <c r="D7983" t="s">
        <v>30</v>
      </c>
      <c r="E7983">
        <v>3.39</v>
      </c>
      <c r="F7983" t="s">
        <v>23</v>
      </c>
      <c r="G7983" t="s">
        <v>24</v>
      </c>
      <c r="H7983">
        <v>1.45</v>
      </c>
      <c r="I7983">
        <v>0</v>
      </c>
      <c r="J7983" t="s">
        <v>48</v>
      </c>
      <c r="K7983">
        <v>475780</v>
      </c>
      <c r="L7983">
        <v>85</v>
      </c>
      <c r="M7983">
        <v>1</v>
      </c>
      <c r="N7983">
        <v>0</v>
      </c>
      <c r="O7983">
        <v>0</v>
      </c>
      <c r="P7983">
        <v>0</v>
      </c>
      <c r="Q7983">
        <v>0</v>
      </c>
      <c r="R7983" t="s">
        <v>18801</v>
      </c>
    </row>
    <row r="7984" spans="1:19">
      <c r="A7984" t="s">
        <v>18802</v>
      </c>
      <c r="B7984" t="s">
        <v>3188</v>
      </c>
      <c r="C7984" t="s">
        <v>29</v>
      </c>
      <c r="D7984" t="s">
        <v>54</v>
      </c>
      <c r="E7984">
        <v>387.83</v>
      </c>
      <c r="F7984" t="s">
        <v>55</v>
      </c>
      <c r="G7984" t="s">
        <v>40</v>
      </c>
      <c r="H7984">
        <v>10.26</v>
      </c>
      <c r="I7984">
        <v>0</v>
      </c>
      <c r="J7984" t="s">
        <v>48</v>
      </c>
      <c r="K7984">
        <v>469180</v>
      </c>
      <c r="L7984">
        <v>13</v>
      </c>
      <c r="M7984">
        <v>0</v>
      </c>
      <c r="N7984">
        <v>0</v>
      </c>
      <c r="O7984">
        <v>0</v>
      </c>
      <c r="P7984">
        <v>0</v>
      </c>
      <c r="Q7984">
        <v>0</v>
      </c>
      <c r="R7984" t="s">
        <v>18803</v>
      </c>
    </row>
    <row r="7985" spans="1:19">
      <c r="A7985" t="s">
        <v>18804</v>
      </c>
      <c r="B7985" t="s">
        <v>5609</v>
      </c>
      <c r="C7985" t="s">
        <v>44</v>
      </c>
      <c r="D7985" t="s">
        <v>54</v>
      </c>
      <c r="E7985">
        <v>236.78</v>
      </c>
      <c r="F7985" t="s">
        <v>39</v>
      </c>
      <c r="G7985" t="s">
        <v>40</v>
      </c>
      <c r="H7985">
        <v>10.82</v>
      </c>
      <c r="I7985">
        <v>0</v>
      </c>
      <c r="J7985" t="s">
        <v>31</v>
      </c>
      <c r="K7985">
        <v>519737</v>
      </c>
      <c r="L7985">
        <v>50</v>
      </c>
      <c r="M7985">
        <v>0</v>
      </c>
      <c r="N7985">
        <v>0</v>
      </c>
      <c r="O7985">
        <v>1</v>
      </c>
      <c r="P7985">
        <v>0</v>
      </c>
      <c r="Q7985">
        <v>0</v>
      </c>
      <c r="R7985" t="s">
        <v>18805</v>
      </c>
    </row>
    <row r="7986" spans="1:19">
      <c r="A7986" t="s">
        <v>18806</v>
      </c>
      <c r="B7986" t="s">
        <v>17511</v>
      </c>
      <c r="C7986" t="s">
        <v>21</v>
      </c>
      <c r="D7986" t="s">
        <v>54</v>
      </c>
      <c r="E7986">
        <v>882.05</v>
      </c>
      <c r="F7986" t="s">
        <v>23</v>
      </c>
      <c r="G7986" t="s">
        <v>24</v>
      </c>
      <c r="H7986">
        <v>8.0500000000000007</v>
      </c>
      <c r="I7986">
        <v>0</v>
      </c>
      <c r="J7986" t="s">
        <v>48</v>
      </c>
      <c r="K7986">
        <v>479384</v>
      </c>
      <c r="L7986">
        <v>21</v>
      </c>
      <c r="M7986">
        <v>0</v>
      </c>
      <c r="N7986">
        <v>0</v>
      </c>
      <c r="O7986">
        <v>0</v>
      </c>
      <c r="P7986">
        <v>0</v>
      </c>
      <c r="Q7986">
        <v>0</v>
      </c>
      <c r="R7986" t="s">
        <v>18807</v>
      </c>
    </row>
    <row r="7987" spans="1:19">
      <c r="A7987" t="s">
        <v>18808</v>
      </c>
      <c r="B7987" t="s">
        <v>15974</v>
      </c>
      <c r="C7987" t="s">
        <v>53</v>
      </c>
      <c r="D7987" t="s">
        <v>30</v>
      </c>
      <c r="E7987">
        <v>338.52</v>
      </c>
      <c r="F7987" t="s">
        <v>23</v>
      </c>
      <c r="G7987" t="s">
        <v>24</v>
      </c>
      <c r="H7987">
        <v>10.42</v>
      </c>
      <c r="I7987">
        <v>0</v>
      </c>
      <c r="J7987" t="s">
        <v>144</v>
      </c>
      <c r="K7987">
        <v>542401</v>
      </c>
      <c r="L7987">
        <v>50</v>
      </c>
      <c r="M7987">
        <v>0</v>
      </c>
      <c r="N7987">
        <v>0</v>
      </c>
      <c r="O7987">
        <v>1</v>
      </c>
      <c r="P7987">
        <v>0</v>
      </c>
      <c r="Q7987">
        <v>0</v>
      </c>
      <c r="R7987" t="s">
        <v>18809</v>
      </c>
    </row>
    <row r="7988" spans="1:19">
      <c r="A7988" t="s">
        <v>18810</v>
      </c>
      <c r="B7988" t="s">
        <v>1159</v>
      </c>
      <c r="C7988" t="s">
        <v>128</v>
      </c>
      <c r="D7988" t="s">
        <v>22</v>
      </c>
      <c r="E7988">
        <v>608.41</v>
      </c>
      <c r="F7988" t="s">
        <v>23</v>
      </c>
      <c r="G7988" t="s">
        <v>24</v>
      </c>
      <c r="H7988">
        <v>3.28</v>
      </c>
      <c r="I7988">
        <v>0</v>
      </c>
      <c r="J7988" t="s">
        <v>48</v>
      </c>
      <c r="K7988">
        <v>479074</v>
      </c>
      <c r="L7988">
        <v>18</v>
      </c>
      <c r="M7988">
        <v>0</v>
      </c>
      <c r="N7988">
        <v>0</v>
      </c>
      <c r="O7988">
        <v>0</v>
      </c>
      <c r="P7988">
        <v>0</v>
      </c>
      <c r="Q7988">
        <v>0</v>
      </c>
      <c r="R7988" t="s">
        <v>18811</v>
      </c>
    </row>
    <row r="7989" spans="1:19">
      <c r="A7989" t="s">
        <v>18812</v>
      </c>
      <c r="B7989" t="s">
        <v>11318</v>
      </c>
      <c r="C7989" t="s">
        <v>121</v>
      </c>
      <c r="D7989" t="s">
        <v>30</v>
      </c>
      <c r="E7989">
        <v>653.15</v>
      </c>
      <c r="F7989" t="s">
        <v>39</v>
      </c>
      <c r="G7989" t="s">
        <v>40</v>
      </c>
      <c r="H7989">
        <v>9.2799999999999994</v>
      </c>
      <c r="I7989">
        <v>0</v>
      </c>
      <c r="J7989" t="s">
        <v>48</v>
      </c>
      <c r="K7989">
        <v>455891</v>
      </c>
      <c r="L7989">
        <v>21</v>
      </c>
      <c r="M7989">
        <v>0</v>
      </c>
      <c r="N7989">
        <v>0</v>
      </c>
      <c r="O7989">
        <v>0</v>
      </c>
      <c r="P7989">
        <v>0</v>
      </c>
      <c r="Q7989">
        <v>0</v>
      </c>
      <c r="R7989" t="s">
        <v>18813</v>
      </c>
    </row>
    <row r="7990" spans="1:19">
      <c r="A7990" t="s">
        <v>18814</v>
      </c>
      <c r="B7990" t="s">
        <v>11045</v>
      </c>
      <c r="C7990" t="s">
        <v>29</v>
      </c>
      <c r="D7990" t="s">
        <v>70</v>
      </c>
      <c r="E7990">
        <v>508.23</v>
      </c>
      <c r="F7990" t="s">
        <v>39</v>
      </c>
      <c r="G7990" t="s">
        <v>24</v>
      </c>
      <c r="H7990">
        <v>4.17</v>
      </c>
      <c r="I7990">
        <v>0</v>
      </c>
      <c r="J7990" t="s">
        <v>48</v>
      </c>
      <c r="K7990">
        <v>518260</v>
      </c>
      <c r="L7990">
        <v>24</v>
      </c>
      <c r="M7990">
        <v>0</v>
      </c>
      <c r="N7990">
        <v>0</v>
      </c>
      <c r="O7990">
        <v>0</v>
      </c>
      <c r="P7990">
        <v>0</v>
      </c>
      <c r="Q7990">
        <v>0</v>
      </c>
      <c r="R7990" t="s">
        <v>18815</v>
      </c>
      <c r="S7990" t="s">
        <v>50</v>
      </c>
    </row>
    <row r="7991" spans="1:19">
      <c r="A7991" t="s">
        <v>18816</v>
      </c>
      <c r="B7991" t="s">
        <v>4018</v>
      </c>
      <c r="C7991" t="s">
        <v>29</v>
      </c>
      <c r="D7991" t="s">
        <v>54</v>
      </c>
      <c r="E7991">
        <v>737.32</v>
      </c>
      <c r="F7991" t="s">
        <v>23</v>
      </c>
      <c r="G7991" t="s">
        <v>24</v>
      </c>
      <c r="H7991">
        <v>10.84</v>
      </c>
      <c r="I7991">
        <v>0</v>
      </c>
      <c r="J7991" t="s">
        <v>25</v>
      </c>
      <c r="K7991">
        <v>484155</v>
      </c>
      <c r="L7991">
        <v>11</v>
      </c>
      <c r="M7991">
        <v>0</v>
      </c>
      <c r="N7991">
        <v>0</v>
      </c>
      <c r="O7991">
        <v>0</v>
      </c>
      <c r="P7991">
        <v>0</v>
      </c>
      <c r="Q7991">
        <v>0</v>
      </c>
      <c r="R7991" t="s">
        <v>18817</v>
      </c>
    </row>
    <row r="7992" spans="1:19">
      <c r="A7992" t="s">
        <v>18818</v>
      </c>
      <c r="B7992" t="s">
        <v>9613</v>
      </c>
      <c r="C7992" t="s">
        <v>21</v>
      </c>
      <c r="D7992" t="s">
        <v>30</v>
      </c>
      <c r="E7992">
        <v>181.05</v>
      </c>
      <c r="F7992" t="s">
        <v>23</v>
      </c>
      <c r="G7992" t="s">
        <v>24</v>
      </c>
      <c r="H7992">
        <v>2.19</v>
      </c>
      <c r="I7992">
        <v>0</v>
      </c>
      <c r="J7992" t="s">
        <v>48</v>
      </c>
      <c r="K7992">
        <v>471405</v>
      </c>
      <c r="L7992">
        <v>10</v>
      </c>
      <c r="M7992">
        <v>0</v>
      </c>
      <c r="N7992">
        <v>0</v>
      </c>
      <c r="O7992">
        <v>0</v>
      </c>
      <c r="P7992">
        <v>0</v>
      </c>
      <c r="Q7992">
        <v>0</v>
      </c>
      <c r="R7992" t="s">
        <v>18819</v>
      </c>
    </row>
    <row r="7993" spans="1:19">
      <c r="A7993" t="s">
        <v>18820</v>
      </c>
      <c r="B7993" t="s">
        <v>4144</v>
      </c>
      <c r="C7993" t="s">
        <v>95</v>
      </c>
      <c r="D7993" t="s">
        <v>30</v>
      </c>
      <c r="E7993">
        <v>643.05999999999995</v>
      </c>
      <c r="F7993" t="s">
        <v>55</v>
      </c>
      <c r="G7993" t="s">
        <v>40</v>
      </c>
      <c r="H7993">
        <v>8.92</v>
      </c>
      <c r="I7993">
        <v>0</v>
      </c>
      <c r="J7993" t="s">
        <v>25</v>
      </c>
      <c r="K7993">
        <v>429922</v>
      </c>
      <c r="L7993">
        <v>25</v>
      </c>
      <c r="M7993">
        <v>0</v>
      </c>
      <c r="N7993">
        <v>0</v>
      </c>
      <c r="O7993">
        <v>0</v>
      </c>
      <c r="P7993">
        <v>0</v>
      </c>
      <c r="Q7993">
        <v>0</v>
      </c>
      <c r="R7993" t="s">
        <v>18821</v>
      </c>
    </row>
    <row r="7994" spans="1:19">
      <c r="A7994" t="s">
        <v>18822</v>
      </c>
      <c r="B7994" t="s">
        <v>4698</v>
      </c>
      <c r="C7994" t="s">
        <v>29</v>
      </c>
      <c r="D7994" t="s">
        <v>22</v>
      </c>
      <c r="E7994">
        <v>330.81</v>
      </c>
      <c r="F7994" t="s">
        <v>39</v>
      </c>
      <c r="G7994" t="s">
        <v>40</v>
      </c>
      <c r="H7994">
        <v>7.54</v>
      </c>
      <c r="I7994">
        <v>0</v>
      </c>
      <c r="J7994" t="s">
        <v>48</v>
      </c>
      <c r="K7994">
        <v>516324</v>
      </c>
      <c r="L7994">
        <v>12</v>
      </c>
      <c r="M7994">
        <v>0</v>
      </c>
      <c r="N7994">
        <v>0</v>
      </c>
      <c r="O7994">
        <v>0</v>
      </c>
      <c r="P7994">
        <v>0</v>
      </c>
      <c r="Q7994">
        <v>0</v>
      </c>
      <c r="R7994" t="s">
        <v>18823</v>
      </c>
    </row>
    <row r="7995" spans="1:19">
      <c r="A7995" t="s">
        <v>18824</v>
      </c>
      <c r="B7995" t="s">
        <v>12225</v>
      </c>
      <c r="C7995" t="s">
        <v>121</v>
      </c>
      <c r="D7995" t="s">
        <v>22</v>
      </c>
      <c r="E7995">
        <v>265.08999999999997</v>
      </c>
      <c r="F7995" t="s">
        <v>39</v>
      </c>
      <c r="G7995" t="s">
        <v>24</v>
      </c>
      <c r="H7995">
        <v>11.68</v>
      </c>
      <c r="I7995">
        <v>0</v>
      </c>
      <c r="J7995" t="s">
        <v>31</v>
      </c>
      <c r="K7995">
        <v>425298</v>
      </c>
      <c r="L7995">
        <v>15</v>
      </c>
      <c r="M7995">
        <v>0</v>
      </c>
      <c r="N7995">
        <v>0</v>
      </c>
      <c r="O7995">
        <v>0</v>
      </c>
      <c r="P7995">
        <v>0</v>
      </c>
      <c r="Q7995">
        <v>0</v>
      </c>
      <c r="R7995" t="s">
        <v>18825</v>
      </c>
      <c r="S7995" t="s">
        <v>50</v>
      </c>
    </row>
    <row r="7996" spans="1:19">
      <c r="A7996" t="s">
        <v>18826</v>
      </c>
      <c r="B7996" t="s">
        <v>6320</v>
      </c>
      <c r="C7996" t="s">
        <v>35</v>
      </c>
      <c r="D7996" t="s">
        <v>70</v>
      </c>
      <c r="E7996">
        <v>222.84</v>
      </c>
      <c r="F7996" t="s">
        <v>39</v>
      </c>
      <c r="G7996" t="s">
        <v>40</v>
      </c>
      <c r="H7996">
        <v>9.0399999999999991</v>
      </c>
      <c r="I7996">
        <v>0</v>
      </c>
      <c r="J7996" t="s">
        <v>31</v>
      </c>
      <c r="K7996">
        <v>407662</v>
      </c>
      <c r="L7996">
        <v>18</v>
      </c>
      <c r="M7996">
        <v>0</v>
      </c>
      <c r="N7996">
        <v>0</v>
      </c>
      <c r="O7996">
        <v>0</v>
      </c>
      <c r="P7996">
        <v>0</v>
      </c>
      <c r="Q7996">
        <v>0</v>
      </c>
      <c r="R7996" t="s">
        <v>18827</v>
      </c>
    </row>
    <row r="7997" spans="1:19">
      <c r="A7997" t="s">
        <v>18828</v>
      </c>
      <c r="B7997" t="s">
        <v>15453</v>
      </c>
      <c r="C7997" t="s">
        <v>121</v>
      </c>
      <c r="D7997" t="s">
        <v>70</v>
      </c>
      <c r="E7997">
        <v>506.42</v>
      </c>
      <c r="F7997" t="s">
        <v>23</v>
      </c>
      <c r="G7997" t="s">
        <v>24</v>
      </c>
      <c r="H7997">
        <v>1.75</v>
      </c>
      <c r="I7997">
        <v>0</v>
      </c>
      <c r="J7997" t="s">
        <v>25</v>
      </c>
      <c r="K7997">
        <v>451921</v>
      </c>
      <c r="L7997">
        <v>19</v>
      </c>
      <c r="M7997">
        <v>0</v>
      </c>
      <c r="N7997">
        <v>0</v>
      </c>
      <c r="O7997">
        <v>0</v>
      </c>
      <c r="P7997">
        <v>0</v>
      </c>
      <c r="Q7997">
        <v>0</v>
      </c>
      <c r="R7997" t="s">
        <v>18829</v>
      </c>
    </row>
    <row r="7998" spans="1:19">
      <c r="A7998" t="s">
        <v>18830</v>
      </c>
      <c r="B7998" t="s">
        <v>1055</v>
      </c>
      <c r="C7998" t="s">
        <v>121</v>
      </c>
      <c r="D7998" t="s">
        <v>22</v>
      </c>
      <c r="E7998">
        <v>615.46</v>
      </c>
      <c r="F7998" t="s">
        <v>23</v>
      </c>
      <c r="G7998" t="s">
        <v>24</v>
      </c>
      <c r="H7998">
        <v>2.84</v>
      </c>
      <c r="I7998">
        <v>0</v>
      </c>
      <c r="J7998" t="s">
        <v>31</v>
      </c>
      <c r="K7998">
        <v>470932</v>
      </c>
      <c r="L7998">
        <v>11</v>
      </c>
      <c r="M7998">
        <v>0</v>
      </c>
      <c r="N7998">
        <v>0</v>
      </c>
      <c r="O7998">
        <v>0</v>
      </c>
      <c r="P7998">
        <v>0</v>
      </c>
      <c r="Q7998">
        <v>0</v>
      </c>
      <c r="R7998" t="s">
        <v>18831</v>
      </c>
    </row>
    <row r="7999" spans="1:19">
      <c r="A7999" t="s">
        <v>18832</v>
      </c>
      <c r="B7999" t="s">
        <v>555</v>
      </c>
      <c r="C7999" t="s">
        <v>60</v>
      </c>
      <c r="D7999" t="s">
        <v>70</v>
      </c>
      <c r="E7999">
        <v>1283.01</v>
      </c>
      <c r="F7999" t="s">
        <v>23</v>
      </c>
      <c r="G7999" t="s">
        <v>24</v>
      </c>
      <c r="H7999">
        <v>1</v>
      </c>
      <c r="I7999">
        <v>0</v>
      </c>
      <c r="J7999" t="s">
        <v>31</v>
      </c>
      <c r="K7999">
        <v>539323</v>
      </c>
      <c r="L7999">
        <v>22</v>
      </c>
      <c r="M7999">
        <v>0</v>
      </c>
      <c r="N7999">
        <v>0</v>
      </c>
      <c r="O7999">
        <v>0</v>
      </c>
      <c r="P7999">
        <v>0</v>
      </c>
      <c r="Q7999">
        <v>0</v>
      </c>
      <c r="R7999" t="s">
        <v>18833</v>
      </c>
    </row>
    <row r="8000" spans="1:19">
      <c r="A8000" t="s">
        <v>18834</v>
      </c>
      <c r="B8000" t="s">
        <v>3277</v>
      </c>
      <c r="C8000" t="s">
        <v>128</v>
      </c>
      <c r="D8000" t="s">
        <v>22</v>
      </c>
      <c r="E8000">
        <v>949.26</v>
      </c>
      <c r="F8000" t="s">
        <v>23</v>
      </c>
      <c r="G8000" t="s">
        <v>24</v>
      </c>
      <c r="H8000">
        <v>7.08</v>
      </c>
      <c r="I8000">
        <v>0</v>
      </c>
      <c r="J8000" t="s">
        <v>31</v>
      </c>
      <c r="K8000">
        <v>524711</v>
      </c>
      <c r="L8000">
        <v>17</v>
      </c>
      <c r="M8000">
        <v>0</v>
      </c>
      <c r="N8000">
        <v>0</v>
      </c>
      <c r="O8000">
        <v>0</v>
      </c>
      <c r="P8000">
        <v>0</v>
      </c>
      <c r="Q8000">
        <v>0</v>
      </c>
      <c r="R8000" t="s">
        <v>18835</v>
      </c>
    </row>
    <row r="8001" spans="1:19">
      <c r="A8001" t="s">
        <v>18836</v>
      </c>
      <c r="B8001" t="s">
        <v>4867</v>
      </c>
      <c r="C8001" t="s">
        <v>21</v>
      </c>
      <c r="D8001" t="s">
        <v>30</v>
      </c>
      <c r="E8001">
        <v>327.98</v>
      </c>
      <c r="F8001" t="s">
        <v>23</v>
      </c>
      <c r="G8001" t="s">
        <v>24</v>
      </c>
      <c r="H8001">
        <v>3.83</v>
      </c>
      <c r="I8001">
        <v>0</v>
      </c>
      <c r="J8001" t="s">
        <v>31</v>
      </c>
      <c r="K8001">
        <v>513068</v>
      </c>
      <c r="L8001">
        <v>25</v>
      </c>
      <c r="M8001">
        <v>0</v>
      </c>
      <c r="N8001">
        <v>0</v>
      </c>
      <c r="O8001">
        <v>0</v>
      </c>
      <c r="P8001">
        <v>0</v>
      </c>
      <c r="Q8001">
        <v>0</v>
      </c>
      <c r="R8001" t="s">
        <v>18837</v>
      </c>
    </row>
    <row r="8002" spans="1:19">
      <c r="A8002" t="s">
        <v>18838</v>
      </c>
      <c r="B8002" t="s">
        <v>12210</v>
      </c>
      <c r="C8002" t="s">
        <v>121</v>
      </c>
      <c r="D8002" t="s">
        <v>30</v>
      </c>
      <c r="E8002">
        <v>514.4</v>
      </c>
      <c r="F8002" t="s">
        <v>23</v>
      </c>
      <c r="G8002" t="s">
        <v>24</v>
      </c>
      <c r="H8002">
        <v>7.6</v>
      </c>
      <c r="I8002">
        <v>0</v>
      </c>
      <c r="J8002" t="s">
        <v>31</v>
      </c>
      <c r="K8002">
        <v>472762</v>
      </c>
      <c r="L8002">
        <v>24</v>
      </c>
      <c r="M8002">
        <v>0</v>
      </c>
      <c r="N8002">
        <v>0</v>
      </c>
      <c r="O8002">
        <v>0</v>
      </c>
      <c r="P8002">
        <v>0</v>
      </c>
      <c r="Q8002">
        <v>0</v>
      </c>
      <c r="R8002" t="s">
        <v>18839</v>
      </c>
    </row>
    <row r="8003" spans="1:19">
      <c r="A8003" t="s">
        <v>18840</v>
      </c>
      <c r="B8003" t="s">
        <v>4393</v>
      </c>
      <c r="C8003" t="s">
        <v>21</v>
      </c>
      <c r="D8003" t="s">
        <v>22</v>
      </c>
      <c r="E8003">
        <v>340.45</v>
      </c>
      <c r="F8003" t="s">
        <v>23</v>
      </c>
      <c r="G8003" t="s">
        <v>24</v>
      </c>
      <c r="H8003">
        <v>2.35</v>
      </c>
      <c r="I8003">
        <v>0</v>
      </c>
      <c r="J8003" t="s">
        <v>31</v>
      </c>
      <c r="K8003">
        <v>463143</v>
      </c>
      <c r="L8003">
        <v>64</v>
      </c>
      <c r="M8003">
        <v>0</v>
      </c>
      <c r="N8003">
        <v>1</v>
      </c>
      <c r="O8003">
        <v>0</v>
      </c>
      <c r="P8003">
        <v>1</v>
      </c>
      <c r="Q8003">
        <v>0</v>
      </c>
      <c r="R8003" t="s">
        <v>18841</v>
      </c>
    </row>
    <row r="8004" spans="1:19">
      <c r="A8004" t="s">
        <v>18842</v>
      </c>
      <c r="B8004" t="s">
        <v>17440</v>
      </c>
      <c r="C8004" t="s">
        <v>35</v>
      </c>
      <c r="D8004" t="s">
        <v>22</v>
      </c>
      <c r="E8004">
        <v>385.82</v>
      </c>
      <c r="F8004" t="s">
        <v>39</v>
      </c>
      <c r="G8004" t="s">
        <v>40</v>
      </c>
      <c r="H8004">
        <v>1.71</v>
      </c>
      <c r="I8004">
        <v>0</v>
      </c>
      <c r="J8004" t="s">
        <v>25</v>
      </c>
      <c r="K8004">
        <v>503086</v>
      </c>
      <c r="L8004">
        <v>16</v>
      </c>
      <c r="M8004">
        <v>0</v>
      </c>
      <c r="N8004">
        <v>0</v>
      </c>
      <c r="O8004">
        <v>0</v>
      </c>
      <c r="P8004">
        <v>0</v>
      </c>
      <c r="Q8004">
        <v>0</v>
      </c>
      <c r="R8004" t="s">
        <v>18843</v>
      </c>
    </row>
    <row r="8005" spans="1:19">
      <c r="A8005" t="s">
        <v>18844</v>
      </c>
      <c r="B8005" t="s">
        <v>18845</v>
      </c>
      <c r="C8005" t="s">
        <v>60</v>
      </c>
      <c r="D8005" t="s">
        <v>70</v>
      </c>
      <c r="E8005">
        <v>426.26</v>
      </c>
      <c r="F8005" t="s">
        <v>23</v>
      </c>
      <c r="G8005" t="s">
        <v>24</v>
      </c>
      <c r="H8005">
        <v>11.72</v>
      </c>
      <c r="I8005">
        <v>0</v>
      </c>
      <c r="J8005" t="s">
        <v>31</v>
      </c>
      <c r="K8005">
        <v>467205</v>
      </c>
      <c r="L8005">
        <v>25</v>
      </c>
      <c r="M8005">
        <v>0</v>
      </c>
      <c r="N8005">
        <v>0</v>
      </c>
      <c r="O8005">
        <v>0</v>
      </c>
      <c r="P8005">
        <v>0</v>
      </c>
      <c r="Q8005">
        <v>0</v>
      </c>
      <c r="R8005" t="s">
        <v>18846</v>
      </c>
    </row>
    <row r="8006" spans="1:19">
      <c r="A8006" t="s">
        <v>18847</v>
      </c>
      <c r="B8006" t="s">
        <v>4591</v>
      </c>
      <c r="C8006" t="s">
        <v>128</v>
      </c>
      <c r="D8006" t="s">
        <v>30</v>
      </c>
      <c r="E8006">
        <v>472.43</v>
      </c>
      <c r="F8006" t="s">
        <v>39</v>
      </c>
      <c r="G8006" t="s">
        <v>40</v>
      </c>
      <c r="H8006">
        <v>7.94</v>
      </c>
      <c r="I8006">
        <v>0</v>
      </c>
      <c r="J8006" t="s">
        <v>25</v>
      </c>
      <c r="K8006">
        <v>421307</v>
      </c>
      <c r="L8006">
        <v>25</v>
      </c>
      <c r="M8006">
        <v>0</v>
      </c>
      <c r="N8006">
        <v>0</v>
      </c>
      <c r="O8006">
        <v>0</v>
      </c>
      <c r="P8006">
        <v>0</v>
      </c>
      <c r="Q8006">
        <v>0</v>
      </c>
      <c r="R8006" t="s">
        <v>18848</v>
      </c>
    </row>
    <row r="8007" spans="1:19">
      <c r="A8007" t="s">
        <v>18849</v>
      </c>
      <c r="B8007" t="s">
        <v>3329</v>
      </c>
      <c r="C8007" t="s">
        <v>21</v>
      </c>
      <c r="D8007" t="s">
        <v>30</v>
      </c>
      <c r="E8007">
        <v>405.81</v>
      </c>
      <c r="F8007" t="s">
        <v>23</v>
      </c>
      <c r="G8007" t="s">
        <v>24</v>
      </c>
      <c r="H8007">
        <v>6.95</v>
      </c>
      <c r="I8007">
        <v>0</v>
      </c>
      <c r="J8007" t="s">
        <v>25</v>
      </c>
      <c r="K8007">
        <v>549688</v>
      </c>
      <c r="L8007">
        <v>20</v>
      </c>
      <c r="M8007">
        <v>0</v>
      </c>
      <c r="N8007">
        <v>0</v>
      </c>
      <c r="O8007">
        <v>0</v>
      </c>
      <c r="P8007">
        <v>0</v>
      </c>
      <c r="Q8007">
        <v>0</v>
      </c>
      <c r="R8007" t="s">
        <v>18850</v>
      </c>
    </row>
    <row r="8008" spans="1:19">
      <c r="A8008" t="s">
        <v>18851</v>
      </c>
      <c r="B8008" t="s">
        <v>6332</v>
      </c>
      <c r="C8008" t="s">
        <v>121</v>
      </c>
      <c r="D8008" t="s">
        <v>54</v>
      </c>
      <c r="E8008">
        <v>927.4</v>
      </c>
      <c r="F8008" t="s">
        <v>55</v>
      </c>
      <c r="G8008" t="s">
        <v>40</v>
      </c>
      <c r="H8008">
        <v>11.55</v>
      </c>
      <c r="I8008">
        <v>0</v>
      </c>
      <c r="J8008" t="s">
        <v>31</v>
      </c>
      <c r="K8008">
        <v>506006</v>
      </c>
      <c r="L8008">
        <v>25</v>
      </c>
      <c r="M8008">
        <v>0</v>
      </c>
      <c r="N8008">
        <v>0</v>
      </c>
      <c r="O8008">
        <v>0</v>
      </c>
      <c r="P8008">
        <v>0</v>
      </c>
      <c r="Q8008">
        <v>0</v>
      </c>
      <c r="R8008" t="s">
        <v>18852</v>
      </c>
    </row>
    <row r="8009" spans="1:19">
      <c r="A8009" t="s">
        <v>18853</v>
      </c>
      <c r="B8009" t="s">
        <v>708</v>
      </c>
      <c r="C8009" t="s">
        <v>21</v>
      </c>
      <c r="D8009" t="s">
        <v>30</v>
      </c>
      <c r="E8009">
        <v>104.78</v>
      </c>
      <c r="F8009" t="s">
        <v>23</v>
      </c>
      <c r="G8009" t="s">
        <v>24</v>
      </c>
      <c r="H8009">
        <v>8.2899999999999991</v>
      </c>
      <c r="I8009">
        <v>0</v>
      </c>
      <c r="J8009" t="s">
        <v>31</v>
      </c>
      <c r="K8009">
        <v>546204</v>
      </c>
      <c r="L8009">
        <v>25</v>
      </c>
      <c r="M8009">
        <v>0</v>
      </c>
      <c r="N8009">
        <v>0</v>
      </c>
      <c r="O8009">
        <v>0</v>
      </c>
      <c r="P8009">
        <v>0</v>
      </c>
      <c r="Q8009">
        <v>0</v>
      </c>
      <c r="R8009" t="s">
        <v>18854</v>
      </c>
    </row>
    <row r="8010" spans="1:19">
      <c r="A8010" t="s">
        <v>18855</v>
      </c>
      <c r="B8010" t="s">
        <v>1780</v>
      </c>
      <c r="C8010" t="s">
        <v>21</v>
      </c>
      <c r="D8010" t="s">
        <v>70</v>
      </c>
      <c r="E8010">
        <v>413.37</v>
      </c>
      <c r="F8010" t="s">
        <v>39</v>
      </c>
      <c r="G8010" t="s">
        <v>40</v>
      </c>
      <c r="H8010">
        <v>2.0299999999999998</v>
      </c>
      <c r="I8010">
        <v>0</v>
      </c>
      <c r="J8010" t="s">
        <v>25</v>
      </c>
      <c r="K8010">
        <v>405066</v>
      </c>
      <c r="L8010">
        <v>10</v>
      </c>
      <c r="M8010">
        <v>0</v>
      </c>
      <c r="N8010">
        <v>0</v>
      </c>
      <c r="O8010">
        <v>0</v>
      </c>
      <c r="P8010">
        <v>0</v>
      </c>
      <c r="Q8010">
        <v>0</v>
      </c>
      <c r="R8010" t="s">
        <v>18856</v>
      </c>
    </row>
    <row r="8011" spans="1:19">
      <c r="A8011" t="s">
        <v>18857</v>
      </c>
      <c r="B8011" t="s">
        <v>8079</v>
      </c>
      <c r="C8011" t="s">
        <v>29</v>
      </c>
      <c r="D8011" t="s">
        <v>54</v>
      </c>
      <c r="E8011">
        <v>234.84</v>
      </c>
      <c r="F8011" t="s">
        <v>23</v>
      </c>
      <c r="G8011" t="s">
        <v>24</v>
      </c>
      <c r="H8011">
        <v>14.21</v>
      </c>
      <c r="I8011">
        <v>0</v>
      </c>
      <c r="J8011" t="s">
        <v>31</v>
      </c>
      <c r="K8011">
        <v>471164</v>
      </c>
      <c r="L8011">
        <v>23</v>
      </c>
      <c r="M8011">
        <v>0</v>
      </c>
      <c r="N8011">
        <v>0</v>
      </c>
      <c r="O8011">
        <v>0</v>
      </c>
      <c r="P8011">
        <v>0</v>
      </c>
      <c r="Q8011">
        <v>0</v>
      </c>
      <c r="R8011" t="s">
        <v>18858</v>
      </c>
    </row>
    <row r="8012" spans="1:19">
      <c r="A8012" t="s">
        <v>18859</v>
      </c>
      <c r="B8012" t="s">
        <v>3084</v>
      </c>
      <c r="C8012" t="s">
        <v>29</v>
      </c>
      <c r="D8012" t="s">
        <v>22</v>
      </c>
      <c r="E8012">
        <v>580.33000000000004</v>
      </c>
      <c r="F8012" t="s">
        <v>23</v>
      </c>
      <c r="G8012" t="s">
        <v>24</v>
      </c>
      <c r="H8012">
        <v>6.07</v>
      </c>
      <c r="I8012">
        <v>0</v>
      </c>
      <c r="J8012" t="s">
        <v>31</v>
      </c>
      <c r="K8012">
        <v>467013</v>
      </c>
      <c r="L8012">
        <v>24</v>
      </c>
      <c r="M8012">
        <v>0</v>
      </c>
      <c r="N8012">
        <v>0</v>
      </c>
      <c r="O8012">
        <v>0</v>
      </c>
      <c r="P8012">
        <v>0</v>
      </c>
      <c r="Q8012">
        <v>0</v>
      </c>
      <c r="R8012" t="s">
        <v>18860</v>
      </c>
    </row>
    <row r="8013" spans="1:19">
      <c r="A8013" t="s">
        <v>18861</v>
      </c>
      <c r="B8013" t="s">
        <v>13254</v>
      </c>
      <c r="C8013" t="s">
        <v>44</v>
      </c>
      <c r="D8013" t="s">
        <v>30</v>
      </c>
      <c r="E8013">
        <v>651.53</v>
      </c>
      <c r="F8013" t="s">
        <v>55</v>
      </c>
      <c r="G8013" t="s">
        <v>40</v>
      </c>
      <c r="H8013">
        <v>3.66</v>
      </c>
      <c r="I8013">
        <v>0</v>
      </c>
      <c r="J8013" t="s">
        <v>25</v>
      </c>
      <c r="K8013">
        <v>425774</v>
      </c>
      <c r="L8013">
        <v>20</v>
      </c>
      <c r="M8013">
        <v>0</v>
      </c>
      <c r="N8013">
        <v>0</v>
      </c>
      <c r="O8013">
        <v>0</v>
      </c>
      <c r="P8013">
        <v>0</v>
      </c>
      <c r="Q8013">
        <v>0</v>
      </c>
      <c r="R8013" t="s">
        <v>18862</v>
      </c>
    </row>
    <row r="8014" spans="1:19">
      <c r="A8014" t="s">
        <v>18863</v>
      </c>
      <c r="B8014" t="s">
        <v>3146</v>
      </c>
      <c r="C8014" t="s">
        <v>44</v>
      </c>
      <c r="D8014" t="s">
        <v>70</v>
      </c>
      <c r="E8014">
        <v>265.24</v>
      </c>
      <c r="F8014" t="s">
        <v>39</v>
      </c>
      <c r="G8014" t="s">
        <v>40</v>
      </c>
      <c r="H8014">
        <v>3.26</v>
      </c>
      <c r="I8014">
        <v>0</v>
      </c>
      <c r="J8014" t="s">
        <v>31</v>
      </c>
      <c r="K8014">
        <v>527773</v>
      </c>
      <c r="L8014">
        <v>70</v>
      </c>
      <c r="M8014">
        <v>1</v>
      </c>
      <c r="N8014">
        <v>1</v>
      </c>
      <c r="O8014">
        <v>0</v>
      </c>
      <c r="P8014">
        <v>0</v>
      </c>
      <c r="Q8014">
        <v>1</v>
      </c>
      <c r="R8014" t="s">
        <v>18864</v>
      </c>
    </row>
    <row r="8015" spans="1:19">
      <c r="A8015" t="s">
        <v>18865</v>
      </c>
      <c r="B8015" t="s">
        <v>6480</v>
      </c>
      <c r="C8015" t="s">
        <v>128</v>
      </c>
      <c r="D8015" t="s">
        <v>70</v>
      </c>
      <c r="E8015">
        <v>655.39</v>
      </c>
      <c r="F8015" t="s">
        <v>39</v>
      </c>
      <c r="G8015" t="s">
        <v>24</v>
      </c>
      <c r="H8015">
        <v>8.48</v>
      </c>
      <c r="I8015">
        <v>0</v>
      </c>
      <c r="J8015" t="s">
        <v>31</v>
      </c>
      <c r="K8015">
        <v>459118</v>
      </c>
      <c r="L8015">
        <v>21</v>
      </c>
      <c r="M8015">
        <v>0</v>
      </c>
      <c r="N8015">
        <v>0</v>
      </c>
      <c r="O8015">
        <v>0</v>
      </c>
      <c r="P8015">
        <v>0</v>
      </c>
      <c r="Q8015">
        <v>0</v>
      </c>
      <c r="R8015" t="s">
        <v>18866</v>
      </c>
      <c r="S8015" t="s">
        <v>50</v>
      </c>
    </row>
    <row r="8016" spans="1:19">
      <c r="A8016" t="s">
        <v>18867</v>
      </c>
      <c r="B8016" t="s">
        <v>13910</v>
      </c>
      <c r="C8016" t="s">
        <v>35</v>
      </c>
      <c r="D8016" t="s">
        <v>54</v>
      </c>
      <c r="E8016">
        <v>133.34</v>
      </c>
      <c r="F8016" t="s">
        <v>39</v>
      </c>
      <c r="G8016" t="s">
        <v>40</v>
      </c>
      <c r="H8016">
        <v>18.399999999999999</v>
      </c>
      <c r="I8016">
        <v>0</v>
      </c>
      <c r="J8016" t="s">
        <v>31</v>
      </c>
      <c r="K8016">
        <v>475422</v>
      </c>
      <c r="L8016">
        <v>41</v>
      </c>
      <c r="M8016">
        <v>0</v>
      </c>
      <c r="N8016">
        <v>0</v>
      </c>
      <c r="O8016">
        <v>1</v>
      </c>
      <c r="P8016">
        <v>0</v>
      </c>
      <c r="Q8016">
        <v>0</v>
      </c>
      <c r="R8016" t="s">
        <v>18868</v>
      </c>
    </row>
    <row r="8017" spans="1:19">
      <c r="A8017" t="s">
        <v>18869</v>
      </c>
      <c r="B8017" t="s">
        <v>127</v>
      </c>
      <c r="C8017" t="s">
        <v>21</v>
      </c>
      <c r="D8017" t="s">
        <v>70</v>
      </c>
      <c r="E8017">
        <v>313.06</v>
      </c>
      <c r="F8017" t="s">
        <v>55</v>
      </c>
      <c r="G8017" t="s">
        <v>40</v>
      </c>
      <c r="H8017">
        <v>6.29</v>
      </c>
      <c r="I8017">
        <v>0</v>
      </c>
      <c r="J8017" t="s">
        <v>144</v>
      </c>
      <c r="K8017">
        <v>523420</v>
      </c>
      <c r="L8017">
        <v>15</v>
      </c>
      <c r="M8017">
        <v>0</v>
      </c>
      <c r="N8017">
        <v>0</v>
      </c>
      <c r="O8017">
        <v>0</v>
      </c>
      <c r="P8017">
        <v>0</v>
      </c>
      <c r="Q8017">
        <v>0</v>
      </c>
      <c r="R8017" t="s">
        <v>18870</v>
      </c>
    </row>
    <row r="8018" spans="1:19">
      <c r="A8018" t="s">
        <v>18871</v>
      </c>
      <c r="B8018" t="s">
        <v>7723</v>
      </c>
      <c r="C8018" t="s">
        <v>35</v>
      </c>
      <c r="D8018" t="s">
        <v>22</v>
      </c>
      <c r="E8018">
        <v>735.26</v>
      </c>
      <c r="F8018" t="s">
        <v>23</v>
      </c>
      <c r="G8018" t="s">
        <v>24</v>
      </c>
      <c r="H8018">
        <v>6.36</v>
      </c>
      <c r="I8018">
        <v>0</v>
      </c>
      <c r="J8018" t="s">
        <v>144</v>
      </c>
      <c r="K8018">
        <v>547625</v>
      </c>
      <c r="L8018">
        <v>20</v>
      </c>
      <c r="M8018">
        <v>0</v>
      </c>
      <c r="N8018">
        <v>0</v>
      </c>
      <c r="O8018">
        <v>0</v>
      </c>
      <c r="P8018">
        <v>0</v>
      </c>
      <c r="Q8018">
        <v>0</v>
      </c>
      <c r="R8018" t="s">
        <v>18872</v>
      </c>
    </row>
    <row r="8019" spans="1:19">
      <c r="A8019" t="s">
        <v>18873</v>
      </c>
      <c r="B8019" t="s">
        <v>5215</v>
      </c>
      <c r="C8019" t="s">
        <v>128</v>
      </c>
      <c r="D8019" t="s">
        <v>70</v>
      </c>
      <c r="E8019">
        <v>303.77</v>
      </c>
      <c r="F8019" t="s">
        <v>23</v>
      </c>
      <c r="G8019" t="s">
        <v>24</v>
      </c>
      <c r="H8019">
        <v>2.0499999999999998</v>
      </c>
      <c r="I8019">
        <v>0</v>
      </c>
      <c r="J8019" t="s">
        <v>48</v>
      </c>
      <c r="K8019">
        <v>515806</v>
      </c>
      <c r="L8019">
        <v>22</v>
      </c>
      <c r="M8019">
        <v>0</v>
      </c>
      <c r="N8019">
        <v>0</v>
      </c>
      <c r="O8019">
        <v>0</v>
      </c>
      <c r="P8019">
        <v>0</v>
      </c>
      <c r="Q8019">
        <v>0</v>
      </c>
      <c r="R8019" t="s">
        <v>18874</v>
      </c>
    </row>
    <row r="8020" spans="1:19">
      <c r="A8020" t="s">
        <v>18875</v>
      </c>
      <c r="B8020" t="s">
        <v>5391</v>
      </c>
      <c r="C8020" t="s">
        <v>60</v>
      </c>
      <c r="D8020" t="s">
        <v>70</v>
      </c>
      <c r="E8020">
        <v>736.73</v>
      </c>
      <c r="F8020" t="s">
        <v>23</v>
      </c>
      <c r="G8020" t="s">
        <v>24</v>
      </c>
      <c r="H8020">
        <v>1.02</v>
      </c>
      <c r="I8020">
        <v>0</v>
      </c>
      <c r="J8020" t="s">
        <v>25</v>
      </c>
      <c r="K8020">
        <v>458214</v>
      </c>
      <c r="L8020">
        <v>21</v>
      </c>
      <c r="M8020">
        <v>0</v>
      </c>
      <c r="N8020">
        <v>0</v>
      </c>
      <c r="O8020">
        <v>0</v>
      </c>
      <c r="P8020">
        <v>0</v>
      </c>
      <c r="Q8020">
        <v>0</v>
      </c>
      <c r="R8020" t="s">
        <v>18876</v>
      </c>
    </row>
    <row r="8021" spans="1:19">
      <c r="A8021" t="s">
        <v>18877</v>
      </c>
      <c r="B8021" t="s">
        <v>3245</v>
      </c>
      <c r="C8021" t="s">
        <v>121</v>
      </c>
      <c r="D8021" t="s">
        <v>30</v>
      </c>
      <c r="E8021">
        <v>239.98</v>
      </c>
      <c r="F8021" t="s">
        <v>39</v>
      </c>
      <c r="G8021" t="s">
        <v>24</v>
      </c>
      <c r="H8021">
        <v>8.58</v>
      </c>
      <c r="I8021">
        <v>0</v>
      </c>
      <c r="J8021" t="s">
        <v>25</v>
      </c>
      <c r="K8021">
        <v>472653</v>
      </c>
      <c r="L8021">
        <v>47</v>
      </c>
      <c r="M8021">
        <v>0</v>
      </c>
      <c r="N8021">
        <v>0</v>
      </c>
      <c r="O8021">
        <v>1</v>
      </c>
      <c r="P8021">
        <v>0</v>
      </c>
      <c r="Q8021">
        <v>0</v>
      </c>
      <c r="R8021" t="s">
        <v>18878</v>
      </c>
      <c r="S8021" t="s">
        <v>50</v>
      </c>
    </row>
    <row r="8022" spans="1:19">
      <c r="A8022" t="s">
        <v>18879</v>
      </c>
      <c r="B8022" t="s">
        <v>2901</v>
      </c>
      <c r="C8022" t="s">
        <v>21</v>
      </c>
      <c r="D8022" t="s">
        <v>30</v>
      </c>
      <c r="E8022">
        <v>316.72000000000003</v>
      </c>
      <c r="F8022" t="s">
        <v>23</v>
      </c>
      <c r="G8022" t="s">
        <v>24</v>
      </c>
      <c r="H8022">
        <v>3.66</v>
      </c>
      <c r="I8022">
        <v>0</v>
      </c>
      <c r="J8022" t="s">
        <v>31</v>
      </c>
      <c r="K8022">
        <v>495802</v>
      </c>
      <c r="L8022">
        <v>21</v>
      </c>
      <c r="M8022">
        <v>0</v>
      </c>
      <c r="N8022">
        <v>0</v>
      </c>
      <c r="O8022">
        <v>0</v>
      </c>
      <c r="P8022">
        <v>0</v>
      </c>
      <c r="Q8022">
        <v>0</v>
      </c>
      <c r="R8022" t="s">
        <v>18880</v>
      </c>
    </row>
    <row r="8023" spans="1:19">
      <c r="A8023" t="s">
        <v>18881</v>
      </c>
      <c r="B8023" t="s">
        <v>14645</v>
      </c>
      <c r="C8023" t="s">
        <v>21</v>
      </c>
      <c r="D8023" t="s">
        <v>70</v>
      </c>
      <c r="E8023">
        <v>1061.42</v>
      </c>
      <c r="F8023" t="s">
        <v>23</v>
      </c>
      <c r="G8023" t="s">
        <v>24</v>
      </c>
      <c r="H8023">
        <v>9.65</v>
      </c>
      <c r="I8023">
        <v>0</v>
      </c>
      <c r="J8023" t="s">
        <v>25</v>
      </c>
      <c r="K8023">
        <v>421132</v>
      </c>
      <c r="L8023">
        <v>23</v>
      </c>
      <c r="M8023">
        <v>0</v>
      </c>
      <c r="N8023">
        <v>0</v>
      </c>
      <c r="O8023">
        <v>0</v>
      </c>
      <c r="P8023">
        <v>0</v>
      </c>
      <c r="Q8023">
        <v>0</v>
      </c>
      <c r="R8023" t="s">
        <v>18882</v>
      </c>
    </row>
    <row r="8024" spans="1:19">
      <c r="A8024" t="s">
        <v>18883</v>
      </c>
      <c r="B8024" t="s">
        <v>5929</v>
      </c>
      <c r="C8024" t="s">
        <v>35</v>
      </c>
      <c r="D8024" t="s">
        <v>70</v>
      </c>
      <c r="E8024">
        <v>1172.51</v>
      </c>
      <c r="F8024" t="s">
        <v>39</v>
      </c>
      <c r="G8024" t="s">
        <v>40</v>
      </c>
      <c r="H8024">
        <v>1.39</v>
      </c>
      <c r="I8024">
        <v>0</v>
      </c>
      <c r="J8024" t="s">
        <v>31</v>
      </c>
      <c r="K8024">
        <v>495767</v>
      </c>
      <c r="L8024">
        <v>18</v>
      </c>
      <c r="M8024">
        <v>0</v>
      </c>
      <c r="N8024">
        <v>0</v>
      </c>
      <c r="O8024">
        <v>0</v>
      </c>
      <c r="P8024">
        <v>0</v>
      </c>
      <c r="Q8024">
        <v>0</v>
      </c>
      <c r="R8024" t="s">
        <v>18884</v>
      </c>
    </row>
    <row r="8025" spans="1:19">
      <c r="A8025" t="s">
        <v>18885</v>
      </c>
      <c r="B8025" t="s">
        <v>304</v>
      </c>
      <c r="C8025" t="s">
        <v>21</v>
      </c>
      <c r="D8025" t="s">
        <v>22</v>
      </c>
      <c r="E8025">
        <v>809.12</v>
      </c>
      <c r="F8025" t="s">
        <v>23</v>
      </c>
      <c r="G8025" t="s">
        <v>24</v>
      </c>
      <c r="H8025">
        <v>4.49</v>
      </c>
      <c r="I8025">
        <v>0</v>
      </c>
      <c r="J8025" t="s">
        <v>31</v>
      </c>
      <c r="K8025">
        <v>529077</v>
      </c>
      <c r="L8025">
        <v>21</v>
      </c>
      <c r="M8025">
        <v>0</v>
      </c>
      <c r="N8025">
        <v>0</v>
      </c>
      <c r="O8025">
        <v>0</v>
      </c>
      <c r="P8025">
        <v>0</v>
      </c>
      <c r="Q8025">
        <v>0</v>
      </c>
      <c r="R8025" t="s">
        <v>18886</v>
      </c>
    </row>
    <row r="8026" spans="1:19">
      <c r="A8026" t="s">
        <v>18887</v>
      </c>
      <c r="B8026" t="s">
        <v>862</v>
      </c>
      <c r="C8026" t="s">
        <v>53</v>
      </c>
      <c r="D8026" t="s">
        <v>70</v>
      </c>
      <c r="E8026">
        <v>241.75</v>
      </c>
      <c r="F8026" t="s">
        <v>23</v>
      </c>
      <c r="G8026" t="s">
        <v>24</v>
      </c>
      <c r="H8026">
        <v>8.76</v>
      </c>
      <c r="I8026">
        <v>0</v>
      </c>
      <c r="J8026" t="s">
        <v>31</v>
      </c>
      <c r="K8026">
        <v>445742</v>
      </c>
      <c r="L8026">
        <v>15</v>
      </c>
      <c r="M8026">
        <v>0</v>
      </c>
      <c r="N8026">
        <v>0</v>
      </c>
      <c r="O8026">
        <v>0</v>
      </c>
      <c r="P8026">
        <v>0</v>
      </c>
      <c r="Q8026">
        <v>0</v>
      </c>
      <c r="R8026" t="s">
        <v>18888</v>
      </c>
    </row>
    <row r="8027" spans="1:19">
      <c r="A8027" t="s">
        <v>18889</v>
      </c>
      <c r="B8027" t="s">
        <v>252</v>
      </c>
      <c r="C8027" t="s">
        <v>35</v>
      </c>
      <c r="D8027" t="s">
        <v>22</v>
      </c>
      <c r="E8027">
        <v>615.45000000000005</v>
      </c>
      <c r="F8027" t="s">
        <v>23</v>
      </c>
      <c r="G8027" t="s">
        <v>24</v>
      </c>
      <c r="H8027">
        <v>11.99</v>
      </c>
      <c r="I8027">
        <v>0</v>
      </c>
      <c r="J8027" t="s">
        <v>48</v>
      </c>
      <c r="K8027">
        <v>484202</v>
      </c>
      <c r="L8027">
        <v>55</v>
      </c>
      <c r="M8027">
        <v>0</v>
      </c>
      <c r="N8027">
        <v>0</v>
      </c>
      <c r="O8027">
        <v>1</v>
      </c>
      <c r="P8027">
        <v>0</v>
      </c>
      <c r="Q8027">
        <v>0</v>
      </c>
      <c r="R8027" t="s">
        <v>18890</v>
      </c>
    </row>
    <row r="8028" spans="1:19">
      <c r="A8028" t="s">
        <v>18891</v>
      </c>
      <c r="B8028" t="s">
        <v>18892</v>
      </c>
      <c r="C8028" t="s">
        <v>53</v>
      </c>
      <c r="D8028" t="s">
        <v>70</v>
      </c>
      <c r="E8028">
        <v>1075.8499999999999</v>
      </c>
      <c r="F8028" t="s">
        <v>23</v>
      </c>
      <c r="G8028" t="s">
        <v>24</v>
      </c>
      <c r="H8028">
        <v>3.97</v>
      </c>
      <c r="I8028">
        <v>0</v>
      </c>
      <c r="J8028" t="s">
        <v>48</v>
      </c>
      <c r="K8028">
        <v>458467</v>
      </c>
      <c r="L8028">
        <v>23</v>
      </c>
      <c r="M8028">
        <v>0</v>
      </c>
      <c r="N8028">
        <v>0</v>
      </c>
      <c r="O8028">
        <v>0</v>
      </c>
      <c r="P8028">
        <v>0</v>
      </c>
      <c r="Q8028">
        <v>0</v>
      </c>
      <c r="R8028" t="s">
        <v>18893</v>
      </c>
    </row>
    <row r="8029" spans="1:19">
      <c r="A8029" t="s">
        <v>18894</v>
      </c>
      <c r="B8029" t="s">
        <v>4470</v>
      </c>
      <c r="C8029" t="s">
        <v>121</v>
      </c>
      <c r="D8029" t="s">
        <v>70</v>
      </c>
      <c r="E8029">
        <v>641.08000000000004</v>
      </c>
      <c r="F8029" t="s">
        <v>23</v>
      </c>
      <c r="G8029" t="s">
        <v>24</v>
      </c>
      <c r="H8029">
        <v>11.16</v>
      </c>
      <c r="I8029">
        <v>0</v>
      </c>
      <c r="J8029" t="s">
        <v>25</v>
      </c>
      <c r="K8029">
        <v>529035</v>
      </c>
      <c r="L8029">
        <v>15</v>
      </c>
      <c r="M8029">
        <v>0</v>
      </c>
      <c r="N8029">
        <v>0</v>
      </c>
      <c r="O8029">
        <v>0</v>
      </c>
      <c r="P8029">
        <v>0</v>
      </c>
      <c r="Q8029">
        <v>0</v>
      </c>
      <c r="R8029" t="s">
        <v>18895</v>
      </c>
    </row>
    <row r="8030" spans="1:19">
      <c r="A8030" t="s">
        <v>18896</v>
      </c>
      <c r="B8030" t="s">
        <v>3895</v>
      </c>
      <c r="C8030" t="s">
        <v>121</v>
      </c>
      <c r="D8030" t="s">
        <v>22</v>
      </c>
      <c r="E8030">
        <v>122.56</v>
      </c>
      <c r="F8030" t="s">
        <v>39</v>
      </c>
      <c r="G8030" t="s">
        <v>24</v>
      </c>
      <c r="H8030">
        <v>10.73</v>
      </c>
      <c r="I8030">
        <v>0</v>
      </c>
      <c r="J8030" t="s">
        <v>48</v>
      </c>
      <c r="K8030">
        <v>470813</v>
      </c>
      <c r="L8030">
        <v>25</v>
      </c>
      <c r="M8030">
        <v>0</v>
      </c>
      <c r="N8030">
        <v>0</v>
      </c>
      <c r="O8030">
        <v>0</v>
      </c>
      <c r="P8030">
        <v>0</v>
      </c>
      <c r="Q8030">
        <v>0</v>
      </c>
      <c r="R8030" t="s">
        <v>18897</v>
      </c>
      <c r="S8030" t="s">
        <v>50</v>
      </c>
    </row>
    <row r="8031" spans="1:19">
      <c r="A8031" t="s">
        <v>18898</v>
      </c>
      <c r="B8031" t="s">
        <v>18899</v>
      </c>
      <c r="C8031" t="s">
        <v>111</v>
      </c>
      <c r="D8031" t="s">
        <v>22</v>
      </c>
      <c r="E8031">
        <v>578.03</v>
      </c>
      <c r="F8031" t="s">
        <v>23</v>
      </c>
      <c r="G8031" t="s">
        <v>24</v>
      </c>
      <c r="H8031">
        <v>10.64</v>
      </c>
      <c r="I8031">
        <v>0</v>
      </c>
      <c r="J8031" t="s">
        <v>25</v>
      </c>
      <c r="K8031">
        <v>545947</v>
      </c>
      <c r="L8031">
        <v>17</v>
      </c>
      <c r="M8031">
        <v>0</v>
      </c>
      <c r="N8031">
        <v>0</v>
      </c>
      <c r="O8031">
        <v>0</v>
      </c>
      <c r="P8031">
        <v>0</v>
      </c>
      <c r="Q8031">
        <v>0</v>
      </c>
      <c r="R8031" t="s">
        <v>18900</v>
      </c>
    </row>
    <row r="8032" spans="1:19">
      <c r="A8032" t="s">
        <v>18901</v>
      </c>
      <c r="B8032" t="s">
        <v>11903</v>
      </c>
      <c r="C8032" t="s">
        <v>60</v>
      </c>
      <c r="D8032" t="s">
        <v>70</v>
      </c>
      <c r="E8032">
        <v>1591.7</v>
      </c>
      <c r="F8032" t="s">
        <v>23</v>
      </c>
      <c r="G8032" t="s">
        <v>24</v>
      </c>
      <c r="H8032">
        <v>10.93</v>
      </c>
      <c r="I8032">
        <v>0</v>
      </c>
      <c r="J8032" t="s">
        <v>48</v>
      </c>
      <c r="K8032">
        <v>534899</v>
      </c>
      <c r="L8032">
        <v>19</v>
      </c>
      <c r="M8032">
        <v>0</v>
      </c>
      <c r="N8032">
        <v>0</v>
      </c>
      <c r="O8032">
        <v>0</v>
      </c>
      <c r="P8032">
        <v>0</v>
      </c>
      <c r="Q8032">
        <v>0</v>
      </c>
      <c r="R8032" t="s">
        <v>18902</v>
      </c>
    </row>
    <row r="8033" spans="1:19">
      <c r="A8033" t="s">
        <v>18903</v>
      </c>
      <c r="B8033" t="s">
        <v>790</v>
      </c>
      <c r="C8033" t="s">
        <v>21</v>
      </c>
      <c r="D8033" t="s">
        <v>30</v>
      </c>
      <c r="E8033">
        <v>719.42</v>
      </c>
      <c r="F8033" t="s">
        <v>39</v>
      </c>
      <c r="G8033" t="s">
        <v>24</v>
      </c>
      <c r="H8033">
        <v>7.6</v>
      </c>
      <c r="I8033">
        <v>0</v>
      </c>
      <c r="J8033" t="s">
        <v>48</v>
      </c>
      <c r="K8033">
        <v>543740</v>
      </c>
      <c r="L8033">
        <v>25</v>
      </c>
      <c r="M8033">
        <v>0</v>
      </c>
      <c r="N8033">
        <v>0</v>
      </c>
      <c r="O8033">
        <v>0</v>
      </c>
      <c r="P8033">
        <v>0</v>
      </c>
      <c r="Q8033">
        <v>0</v>
      </c>
      <c r="R8033" t="s">
        <v>18904</v>
      </c>
      <c r="S8033" t="s">
        <v>50</v>
      </c>
    </row>
    <row r="8034" spans="1:19">
      <c r="A8034" t="s">
        <v>18905</v>
      </c>
      <c r="B8034" t="s">
        <v>1907</v>
      </c>
      <c r="C8034" t="s">
        <v>35</v>
      </c>
      <c r="D8034" t="s">
        <v>54</v>
      </c>
      <c r="E8034">
        <v>462.75</v>
      </c>
      <c r="F8034" t="s">
        <v>39</v>
      </c>
      <c r="G8034" t="s">
        <v>24</v>
      </c>
      <c r="H8034">
        <v>9.6199999999999992</v>
      </c>
      <c r="I8034">
        <v>0</v>
      </c>
      <c r="J8034" t="s">
        <v>144</v>
      </c>
      <c r="K8034">
        <v>455432</v>
      </c>
      <c r="L8034">
        <v>15</v>
      </c>
      <c r="M8034">
        <v>0</v>
      </c>
      <c r="N8034">
        <v>0</v>
      </c>
      <c r="O8034">
        <v>0</v>
      </c>
      <c r="P8034">
        <v>0</v>
      </c>
      <c r="Q8034">
        <v>0</v>
      </c>
      <c r="R8034" t="s">
        <v>18906</v>
      </c>
      <c r="S8034" t="s">
        <v>50</v>
      </c>
    </row>
    <row r="8035" spans="1:19">
      <c r="A8035" t="s">
        <v>18907</v>
      </c>
      <c r="B8035" t="s">
        <v>4272</v>
      </c>
      <c r="C8035" t="s">
        <v>21</v>
      </c>
      <c r="D8035" t="s">
        <v>22</v>
      </c>
      <c r="E8035">
        <v>90.6</v>
      </c>
      <c r="F8035" t="s">
        <v>23</v>
      </c>
      <c r="G8035" t="s">
        <v>24</v>
      </c>
      <c r="H8035">
        <v>0.71</v>
      </c>
      <c r="I8035">
        <v>0</v>
      </c>
      <c r="J8035" t="s">
        <v>25</v>
      </c>
      <c r="K8035">
        <v>497533</v>
      </c>
      <c r="L8035">
        <v>31</v>
      </c>
      <c r="M8035">
        <v>0</v>
      </c>
      <c r="N8035">
        <v>0</v>
      </c>
      <c r="O8035">
        <v>0</v>
      </c>
      <c r="P8035">
        <v>1</v>
      </c>
      <c r="Q8035">
        <v>0</v>
      </c>
      <c r="R8035" t="s">
        <v>18908</v>
      </c>
    </row>
    <row r="8036" spans="1:19">
      <c r="A8036" t="s">
        <v>18909</v>
      </c>
      <c r="B8036" t="s">
        <v>501</v>
      </c>
      <c r="C8036" t="s">
        <v>44</v>
      </c>
      <c r="D8036" t="s">
        <v>70</v>
      </c>
      <c r="E8036">
        <v>313.32</v>
      </c>
      <c r="F8036" t="s">
        <v>39</v>
      </c>
      <c r="G8036" t="s">
        <v>40</v>
      </c>
      <c r="H8036">
        <v>9.2799999999999994</v>
      </c>
      <c r="I8036">
        <v>0</v>
      </c>
      <c r="J8036" t="s">
        <v>144</v>
      </c>
      <c r="K8036">
        <v>533256</v>
      </c>
      <c r="L8036">
        <v>23</v>
      </c>
      <c r="M8036">
        <v>0</v>
      </c>
      <c r="N8036">
        <v>0</v>
      </c>
      <c r="O8036">
        <v>0</v>
      </c>
      <c r="P8036">
        <v>0</v>
      </c>
      <c r="Q8036">
        <v>0</v>
      </c>
      <c r="R8036" t="s">
        <v>18910</v>
      </c>
    </row>
    <row r="8037" spans="1:19">
      <c r="A8037" t="s">
        <v>18911</v>
      </c>
      <c r="B8037" t="s">
        <v>2678</v>
      </c>
      <c r="C8037" t="s">
        <v>29</v>
      </c>
      <c r="D8037" t="s">
        <v>30</v>
      </c>
      <c r="E8037">
        <v>476.35</v>
      </c>
      <c r="F8037" t="s">
        <v>39</v>
      </c>
      <c r="G8037" t="s">
        <v>24</v>
      </c>
      <c r="H8037">
        <v>2.71</v>
      </c>
      <c r="I8037">
        <v>0</v>
      </c>
      <c r="J8037" t="s">
        <v>48</v>
      </c>
      <c r="K8037">
        <v>445235</v>
      </c>
      <c r="L8037">
        <v>20</v>
      </c>
      <c r="M8037">
        <v>0</v>
      </c>
      <c r="N8037">
        <v>0</v>
      </c>
      <c r="O8037">
        <v>0</v>
      </c>
      <c r="P8037">
        <v>0</v>
      </c>
      <c r="Q8037">
        <v>0</v>
      </c>
      <c r="R8037" t="s">
        <v>18912</v>
      </c>
      <c r="S8037" t="s">
        <v>50</v>
      </c>
    </row>
    <row r="8038" spans="1:19">
      <c r="A8038" t="s">
        <v>18913</v>
      </c>
      <c r="B8038" t="s">
        <v>6256</v>
      </c>
      <c r="C8038" t="s">
        <v>121</v>
      </c>
      <c r="D8038" t="s">
        <v>22</v>
      </c>
      <c r="E8038">
        <v>243.4</v>
      </c>
      <c r="F8038" t="s">
        <v>23</v>
      </c>
      <c r="G8038" t="s">
        <v>24</v>
      </c>
      <c r="H8038">
        <v>1.25</v>
      </c>
      <c r="I8038">
        <v>0</v>
      </c>
      <c r="J8038" t="s">
        <v>48</v>
      </c>
      <c r="K8038">
        <v>543458</v>
      </c>
      <c r="L8038">
        <v>45</v>
      </c>
      <c r="M8038">
        <v>0</v>
      </c>
      <c r="N8038">
        <v>0</v>
      </c>
      <c r="O8038">
        <v>1</v>
      </c>
      <c r="P8038">
        <v>0</v>
      </c>
      <c r="Q8038">
        <v>0</v>
      </c>
      <c r="R8038" t="s">
        <v>18914</v>
      </c>
    </row>
    <row r="8039" spans="1:19">
      <c r="A8039" t="s">
        <v>18915</v>
      </c>
      <c r="B8039" t="s">
        <v>11219</v>
      </c>
      <c r="C8039" t="s">
        <v>60</v>
      </c>
      <c r="D8039" t="s">
        <v>70</v>
      </c>
      <c r="E8039">
        <v>595.48</v>
      </c>
      <c r="F8039" t="s">
        <v>23</v>
      </c>
      <c r="G8039" t="s">
        <v>24</v>
      </c>
      <c r="H8039">
        <v>8.76</v>
      </c>
      <c r="I8039">
        <v>0</v>
      </c>
      <c r="J8039" t="s">
        <v>25</v>
      </c>
      <c r="K8039">
        <v>413980</v>
      </c>
      <c r="L8039">
        <v>23</v>
      </c>
      <c r="M8039">
        <v>0</v>
      </c>
      <c r="N8039">
        <v>0</v>
      </c>
      <c r="O8039">
        <v>0</v>
      </c>
      <c r="P8039">
        <v>0</v>
      </c>
      <c r="Q8039">
        <v>0</v>
      </c>
      <c r="R8039" t="s">
        <v>18916</v>
      </c>
    </row>
    <row r="8040" spans="1:19">
      <c r="A8040" t="s">
        <v>18917</v>
      </c>
      <c r="B8040" t="s">
        <v>10832</v>
      </c>
      <c r="C8040" t="s">
        <v>121</v>
      </c>
      <c r="D8040" t="s">
        <v>30</v>
      </c>
      <c r="E8040">
        <v>190</v>
      </c>
      <c r="F8040" t="s">
        <v>39</v>
      </c>
      <c r="G8040" t="s">
        <v>24</v>
      </c>
      <c r="H8040">
        <v>5.71</v>
      </c>
      <c r="I8040">
        <v>0</v>
      </c>
      <c r="J8040" t="s">
        <v>31</v>
      </c>
      <c r="K8040">
        <v>530295</v>
      </c>
      <c r="L8040">
        <v>17</v>
      </c>
      <c r="M8040">
        <v>0</v>
      </c>
      <c r="N8040">
        <v>0</v>
      </c>
      <c r="O8040">
        <v>0</v>
      </c>
      <c r="P8040">
        <v>0</v>
      </c>
      <c r="Q8040">
        <v>0</v>
      </c>
      <c r="R8040" t="s">
        <v>18918</v>
      </c>
      <c r="S8040" t="s">
        <v>50</v>
      </c>
    </row>
    <row r="8041" spans="1:19">
      <c r="A8041" t="s">
        <v>18919</v>
      </c>
      <c r="B8041" t="s">
        <v>7720</v>
      </c>
      <c r="C8041" t="s">
        <v>121</v>
      </c>
      <c r="D8041" t="s">
        <v>70</v>
      </c>
      <c r="E8041">
        <v>53.23</v>
      </c>
      <c r="F8041" t="s">
        <v>23</v>
      </c>
      <c r="G8041" t="s">
        <v>24</v>
      </c>
      <c r="H8041">
        <v>2.4</v>
      </c>
      <c r="I8041">
        <v>0</v>
      </c>
      <c r="J8041" t="s">
        <v>25</v>
      </c>
      <c r="K8041">
        <v>496607</v>
      </c>
      <c r="L8041">
        <v>12</v>
      </c>
      <c r="M8041">
        <v>0</v>
      </c>
      <c r="N8041">
        <v>0</v>
      </c>
      <c r="O8041">
        <v>0</v>
      </c>
      <c r="P8041">
        <v>0</v>
      </c>
      <c r="Q8041">
        <v>0</v>
      </c>
      <c r="R8041" t="s">
        <v>18920</v>
      </c>
    </row>
    <row r="8042" spans="1:19">
      <c r="A8042" t="s">
        <v>18921</v>
      </c>
      <c r="B8042" t="s">
        <v>6493</v>
      </c>
      <c r="C8042" t="s">
        <v>35</v>
      </c>
      <c r="D8042" t="s">
        <v>70</v>
      </c>
      <c r="E8042">
        <v>646.02</v>
      </c>
      <c r="F8042" t="s">
        <v>23</v>
      </c>
      <c r="G8042" t="s">
        <v>24</v>
      </c>
      <c r="H8042">
        <v>8.06</v>
      </c>
      <c r="I8042">
        <v>0</v>
      </c>
      <c r="J8042" t="s">
        <v>48</v>
      </c>
      <c r="K8042">
        <v>417332</v>
      </c>
      <c r="L8042">
        <v>18</v>
      </c>
      <c r="M8042">
        <v>0</v>
      </c>
      <c r="N8042">
        <v>0</v>
      </c>
      <c r="O8042">
        <v>0</v>
      </c>
      <c r="P8042">
        <v>0</v>
      </c>
      <c r="Q8042">
        <v>0</v>
      </c>
      <c r="R8042" t="s">
        <v>18922</v>
      </c>
    </row>
    <row r="8043" spans="1:19">
      <c r="A8043" t="s">
        <v>18923</v>
      </c>
      <c r="B8043" t="s">
        <v>373</v>
      </c>
      <c r="C8043" t="s">
        <v>29</v>
      </c>
      <c r="D8043" t="s">
        <v>70</v>
      </c>
      <c r="E8043">
        <v>614.20000000000005</v>
      </c>
      <c r="F8043" t="s">
        <v>23</v>
      </c>
      <c r="G8043" t="s">
        <v>24</v>
      </c>
      <c r="H8043">
        <v>9.51</v>
      </c>
      <c r="I8043">
        <v>0</v>
      </c>
      <c r="J8043" t="s">
        <v>48</v>
      </c>
      <c r="K8043">
        <v>519789</v>
      </c>
      <c r="L8043">
        <v>14</v>
      </c>
      <c r="M8043">
        <v>0</v>
      </c>
      <c r="N8043">
        <v>0</v>
      </c>
      <c r="O8043">
        <v>0</v>
      </c>
      <c r="P8043">
        <v>0</v>
      </c>
      <c r="Q8043">
        <v>0</v>
      </c>
      <c r="R8043" t="s">
        <v>18924</v>
      </c>
    </row>
    <row r="8044" spans="1:19">
      <c r="A8044" t="s">
        <v>18925</v>
      </c>
      <c r="B8044" t="s">
        <v>3692</v>
      </c>
      <c r="C8044" t="s">
        <v>44</v>
      </c>
      <c r="D8044" t="s">
        <v>30</v>
      </c>
      <c r="E8044">
        <v>650.66</v>
      </c>
      <c r="F8044" t="s">
        <v>23</v>
      </c>
      <c r="G8044" t="s">
        <v>24</v>
      </c>
      <c r="H8044">
        <v>9.0399999999999991</v>
      </c>
      <c r="I8044">
        <v>0</v>
      </c>
      <c r="J8044" t="s">
        <v>48</v>
      </c>
      <c r="K8044">
        <v>472751</v>
      </c>
      <c r="L8044">
        <v>21</v>
      </c>
      <c r="M8044">
        <v>0</v>
      </c>
      <c r="N8044">
        <v>0</v>
      </c>
      <c r="O8044">
        <v>0</v>
      </c>
      <c r="P8044">
        <v>0</v>
      </c>
      <c r="Q8044">
        <v>0</v>
      </c>
      <c r="R8044" t="s">
        <v>18926</v>
      </c>
    </row>
    <row r="8045" spans="1:19">
      <c r="A8045" t="s">
        <v>18927</v>
      </c>
      <c r="B8045" t="s">
        <v>8122</v>
      </c>
      <c r="C8045" t="s">
        <v>35</v>
      </c>
      <c r="D8045" t="s">
        <v>70</v>
      </c>
      <c r="E8045">
        <v>1396.95</v>
      </c>
      <c r="F8045" t="s">
        <v>23</v>
      </c>
      <c r="G8045" t="s">
        <v>24</v>
      </c>
      <c r="H8045">
        <v>7.25</v>
      </c>
      <c r="I8045">
        <v>0</v>
      </c>
      <c r="J8045" t="s">
        <v>31</v>
      </c>
      <c r="K8045">
        <v>500551</v>
      </c>
      <c r="L8045">
        <v>17</v>
      </c>
      <c r="M8045">
        <v>0</v>
      </c>
      <c r="N8045">
        <v>0</v>
      </c>
      <c r="O8045">
        <v>0</v>
      </c>
      <c r="P8045">
        <v>0</v>
      </c>
      <c r="Q8045">
        <v>0</v>
      </c>
      <c r="R8045" t="s">
        <v>18928</v>
      </c>
    </row>
    <row r="8046" spans="1:19">
      <c r="A8046" t="s">
        <v>18929</v>
      </c>
      <c r="B8046" t="s">
        <v>16606</v>
      </c>
      <c r="C8046" t="s">
        <v>44</v>
      </c>
      <c r="D8046" t="s">
        <v>30</v>
      </c>
      <c r="E8046">
        <v>137.88999999999999</v>
      </c>
      <c r="F8046" t="s">
        <v>23</v>
      </c>
      <c r="G8046" t="s">
        <v>24</v>
      </c>
      <c r="H8046">
        <v>5.22</v>
      </c>
      <c r="I8046">
        <v>0</v>
      </c>
      <c r="J8046" t="s">
        <v>25</v>
      </c>
      <c r="K8046">
        <v>435874</v>
      </c>
      <c r="L8046">
        <v>22</v>
      </c>
      <c r="M8046">
        <v>0</v>
      </c>
      <c r="N8046">
        <v>0</v>
      </c>
      <c r="O8046">
        <v>0</v>
      </c>
      <c r="P8046">
        <v>0</v>
      </c>
      <c r="Q8046">
        <v>0</v>
      </c>
      <c r="R8046" t="s">
        <v>18930</v>
      </c>
    </row>
    <row r="8047" spans="1:19">
      <c r="A8047" t="s">
        <v>18931</v>
      </c>
      <c r="B8047" t="s">
        <v>1515</v>
      </c>
      <c r="C8047" t="s">
        <v>44</v>
      </c>
      <c r="D8047" t="s">
        <v>30</v>
      </c>
      <c r="E8047">
        <v>413.04</v>
      </c>
      <c r="F8047" t="s">
        <v>23</v>
      </c>
      <c r="G8047" t="s">
        <v>24</v>
      </c>
      <c r="H8047">
        <v>11.97</v>
      </c>
      <c r="I8047">
        <v>0</v>
      </c>
      <c r="J8047" t="s">
        <v>144</v>
      </c>
      <c r="K8047">
        <v>463474</v>
      </c>
      <c r="L8047">
        <v>40</v>
      </c>
      <c r="M8047">
        <v>0</v>
      </c>
      <c r="N8047">
        <v>0</v>
      </c>
      <c r="O8047">
        <v>1</v>
      </c>
      <c r="P8047">
        <v>0</v>
      </c>
      <c r="Q8047">
        <v>0</v>
      </c>
      <c r="R8047" t="s">
        <v>18932</v>
      </c>
    </row>
    <row r="8048" spans="1:19">
      <c r="A8048" t="s">
        <v>18933</v>
      </c>
      <c r="B8048" t="s">
        <v>4784</v>
      </c>
      <c r="C8048" t="s">
        <v>44</v>
      </c>
      <c r="D8048" t="s">
        <v>22</v>
      </c>
      <c r="E8048">
        <v>718.77</v>
      </c>
      <c r="F8048" t="s">
        <v>23</v>
      </c>
      <c r="G8048" t="s">
        <v>24</v>
      </c>
      <c r="H8048">
        <v>1.57</v>
      </c>
      <c r="I8048">
        <v>0</v>
      </c>
      <c r="J8048" t="s">
        <v>31</v>
      </c>
      <c r="K8048">
        <v>552248</v>
      </c>
      <c r="L8048">
        <v>10</v>
      </c>
      <c r="M8048">
        <v>0</v>
      </c>
      <c r="N8048">
        <v>0</v>
      </c>
      <c r="O8048">
        <v>0</v>
      </c>
      <c r="P8048">
        <v>0</v>
      </c>
      <c r="Q8048">
        <v>0</v>
      </c>
      <c r="R8048" t="s">
        <v>18934</v>
      </c>
    </row>
    <row r="8049" spans="1:19">
      <c r="A8049" t="s">
        <v>18935</v>
      </c>
      <c r="B8049" t="s">
        <v>14043</v>
      </c>
      <c r="C8049" t="s">
        <v>21</v>
      </c>
      <c r="D8049" t="s">
        <v>70</v>
      </c>
      <c r="E8049">
        <v>361.89</v>
      </c>
      <c r="F8049" t="s">
        <v>23</v>
      </c>
      <c r="G8049" t="s">
        <v>24</v>
      </c>
      <c r="H8049">
        <v>3.1</v>
      </c>
      <c r="I8049">
        <v>0</v>
      </c>
      <c r="J8049" t="s">
        <v>144</v>
      </c>
      <c r="K8049">
        <v>454268</v>
      </c>
      <c r="L8049">
        <v>10</v>
      </c>
      <c r="M8049">
        <v>0</v>
      </c>
      <c r="N8049">
        <v>0</v>
      </c>
      <c r="O8049">
        <v>0</v>
      </c>
      <c r="P8049">
        <v>0</v>
      </c>
      <c r="Q8049">
        <v>0</v>
      </c>
      <c r="R8049" t="s">
        <v>18936</v>
      </c>
    </row>
    <row r="8050" spans="1:19">
      <c r="A8050" t="s">
        <v>18937</v>
      </c>
      <c r="B8050" t="s">
        <v>15645</v>
      </c>
      <c r="C8050" t="s">
        <v>121</v>
      </c>
      <c r="D8050" t="s">
        <v>30</v>
      </c>
      <c r="E8050">
        <v>291.49</v>
      </c>
      <c r="F8050" t="s">
        <v>39</v>
      </c>
      <c r="G8050" t="s">
        <v>24</v>
      </c>
      <c r="H8050">
        <v>4.93</v>
      </c>
      <c r="I8050">
        <v>0</v>
      </c>
      <c r="J8050" t="s">
        <v>31</v>
      </c>
      <c r="K8050">
        <v>536256</v>
      </c>
      <c r="L8050">
        <v>14</v>
      </c>
      <c r="M8050">
        <v>0</v>
      </c>
      <c r="N8050">
        <v>0</v>
      </c>
      <c r="O8050">
        <v>0</v>
      </c>
      <c r="P8050">
        <v>0</v>
      </c>
      <c r="Q8050">
        <v>0</v>
      </c>
      <c r="R8050" t="s">
        <v>18938</v>
      </c>
      <c r="S8050" t="s">
        <v>50</v>
      </c>
    </row>
    <row r="8051" spans="1:19">
      <c r="A8051" t="s">
        <v>18939</v>
      </c>
      <c r="B8051" t="s">
        <v>8604</v>
      </c>
      <c r="C8051" t="s">
        <v>121</v>
      </c>
      <c r="D8051" t="s">
        <v>70</v>
      </c>
      <c r="E8051">
        <v>887.34</v>
      </c>
      <c r="F8051" t="s">
        <v>23</v>
      </c>
      <c r="G8051" t="s">
        <v>24</v>
      </c>
      <c r="H8051">
        <v>4.09</v>
      </c>
      <c r="I8051">
        <v>0</v>
      </c>
      <c r="J8051" t="s">
        <v>25</v>
      </c>
      <c r="K8051">
        <v>508953</v>
      </c>
      <c r="L8051">
        <v>18</v>
      </c>
      <c r="M8051">
        <v>0</v>
      </c>
      <c r="N8051">
        <v>0</v>
      </c>
      <c r="O8051">
        <v>0</v>
      </c>
      <c r="P8051">
        <v>0</v>
      </c>
      <c r="Q8051">
        <v>0</v>
      </c>
      <c r="R8051" t="s">
        <v>18940</v>
      </c>
    </row>
    <row r="8052" spans="1:19">
      <c r="A8052" t="s">
        <v>18941</v>
      </c>
      <c r="B8052" t="s">
        <v>6560</v>
      </c>
      <c r="C8052" t="s">
        <v>35</v>
      </c>
      <c r="D8052" t="s">
        <v>30</v>
      </c>
      <c r="E8052">
        <v>1376.94</v>
      </c>
      <c r="F8052" t="s">
        <v>55</v>
      </c>
      <c r="G8052" t="s">
        <v>40</v>
      </c>
      <c r="H8052">
        <v>6.55</v>
      </c>
      <c r="I8052">
        <v>0</v>
      </c>
      <c r="J8052" t="s">
        <v>25</v>
      </c>
      <c r="K8052">
        <v>441956</v>
      </c>
      <c r="L8052">
        <v>12</v>
      </c>
      <c r="M8052">
        <v>0</v>
      </c>
      <c r="N8052">
        <v>0</v>
      </c>
      <c r="O8052">
        <v>0</v>
      </c>
      <c r="P8052">
        <v>0</v>
      </c>
      <c r="Q8052">
        <v>0</v>
      </c>
      <c r="R8052" t="s">
        <v>18942</v>
      </c>
    </row>
    <row r="8053" spans="1:19">
      <c r="A8053" t="s">
        <v>18943</v>
      </c>
      <c r="B8053" t="s">
        <v>6365</v>
      </c>
      <c r="C8053" t="s">
        <v>21</v>
      </c>
      <c r="D8053" t="s">
        <v>30</v>
      </c>
      <c r="E8053">
        <v>554.96</v>
      </c>
      <c r="F8053" t="s">
        <v>39</v>
      </c>
      <c r="G8053" t="s">
        <v>40</v>
      </c>
      <c r="H8053">
        <v>0.9</v>
      </c>
      <c r="I8053">
        <v>0</v>
      </c>
      <c r="J8053" t="s">
        <v>31</v>
      </c>
      <c r="K8053">
        <v>471075</v>
      </c>
      <c r="L8053">
        <v>45</v>
      </c>
      <c r="M8053">
        <v>0</v>
      </c>
      <c r="N8053">
        <v>1</v>
      </c>
      <c r="O8053">
        <v>0</v>
      </c>
      <c r="P8053">
        <v>0</v>
      </c>
      <c r="Q8053">
        <v>0</v>
      </c>
      <c r="R8053" t="s">
        <v>18944</v>
      </c>
    </row>
    <row r="8054" spans="1:19">
      <c r="A8054" t="s">
        <v>18945</v>
      </c>
      <c r="B8054" t="s">
        <v>2692</v>
      </c>
      <c r="C8054" t="s">
        <v>44</v>
      </c>
      <c r="D8054" t="s">
        <v>70</v>
      </c>
      <c r="E8054">
        <v>722.93</v>
      </c>
      <c r="F8054" t="s">
        <v>23</v>
      </c>
      <c r="G8054" t="s">
        <v>24</v>
      </c>
      <c r="H8054">
        <v>7.36</v>
      </c>
      <c r="I8054">
        <v>0</v>
      </c>
      <c r="J8054" t="s">
        <v>144</v>
      </c>
      <c r="K8054">
        <v>512335</v>
      </c>
      <c r="L8054">
        <v>19</v>
      </c>
      <c r="M8054">
        <v>0</v>
      </c>
      <c r="N8054">
        <v>0</v>
      </c>
      <c r="O8054">
        <v>0</v>
      </c>
      <c r="P8054">
        <v>0</v>
      </c>
      <c r="Q8054">
        <v>0</v>
      </c>
      <c r="R8054" t="s">
        <v>18946</v>
      </c>
    </row>
    <row r="8055" spans="1:19">
      <c r="A8055" t="s">
        <v>18947</v>
      </c>
      <c r="B8055" t="s">
        <v>7841</v>
      </c>
      <c r="C8055" t="s">
        <v>128</v>
      </c>
      <c r="D8055" t="s">
        <v>70</v>
      </c>
      <c r="E8055">
        <v>331.24</v>
      </c>
      <c r="F8055" t="s">
        <v>23</v>
      </c>
      <c r="G8055" t="s">
        <v>24</v>
      </c>
      <c r="H8055">
        <v>3.64</v>
      </c>
      <c r="I8055">
        <v>0</v>
      </c>
      <c r="J8055" t="s">
        <v>31</v>
      </c>
      <c r="K8055">
        <v>544751</v>
      </c>
      <c r="L8055">
        <v>14</v>
      </c>
      <c r="M8055">
        <v>0</v>
      </c>
      <c r="N8055">
        <v>0</v>
      </c>
      <c r="O8055">
        <v>0</v>
      </c>
      <c r="P8055">
        <v>0</v>
      </c>
      <c r="Q8055">
        <v>0</v>
      </c>
      <c r="R8055" t="s">
        <v>18948</v>
      </c>
    </row>
    <row r="8056" spans="1:19">
      <c r="A8056" t="s">
        <v>18949</v>
      </c>
      <c r="B8056" t="s">
        <v>28</v>
      </c>
      <c r="C8056" t="s">
        <v>60</v>
      </c>
      <c r="D8056" t="s">
        <v>22</v>
      </c>
      <c r="E8056">
        <v>483.35</v>
      </c>
      <c r="F8056" t="s">
        <v>23</v>
      </c>
      <c r="G8056" t="s">
        <v>24</v>
      </c>
      <c r="H8056">
        <v>11.75</v>
      </c>
      <c r="I8056">
        <v>0</v>
      </c>
      <c r="J8056" t="s">
        <v>25</v>
      </c>
      <c r="K8056">
        <v>498984</v>
      </c>
      <c r="L8056">
        <v>13</v>
      </c>
      <c r="M8056">
        <v>0</v>
      </c>
      <c r="N8056">
        <v>0</v>
      </c>
      <c r="O8056">
        <v>0</v>
      </c>
      <c r="P8056">
        <v>0</v>
      </c>
      <c r="Q8056">
        <v>0</v>
      </c>
      <c r="R8056" t="s">
        <v>18950</v>
      </c>
    </row>
    <row r="8057" spans="1:19">
      <c r="A8057" t="s">
        <v>18951</v>
      </c>
      <c r="B8057" t="s">
        <v>85</v>
      </c>
      <c r="C8057" t="s">
        <v>121</v>
      </c>
      <c r="D8057" t="s">
        <v>30</v>
      </c>
      <c r="E8057">
        <v>89.94</v>
      </c>
      <c r="F8057" t="s">
        <v>23</v>
      </c>
      <c r="G8057" t="s">
        <v>24</v>
      </c>
      <c r="H8057">
        <v>7.19</v>
      </c>
      <c r="I8057">
        <v>0</v>
      </c>
      <c r="J8057" t="s">
        <v>25</v>
      </c>
      <c r="K8057">
        <v>499571</v>
      </c>
      <c r="L8057">
        <v>54</v>
      </c>
      <c r="M8057">
        <v>0</v>
      </c>
      <c r="N8057">
        <v>0</v>
      </c>
      <c r="O8057">
        <v>1</v>
      </c>
      <c r="P8057">
        <v>0</v>
      </c>
      <c r="Q8057">
        <v>0</v>
      </c>
      <c r="R8057" t="s">
        <v>18952</v>
      </c>
    </row>
    <row r="8058" spans="1:19">
      <c r="A8058" t="s">
        <v>18953</v>
      </c>
      <c r="B8058" t="s">
        <v>549</v>
      </c>
      <c r="C8058" t="s">
        <v>29</v>
      </c>
      <c r="D8058" t="s">
        <v>30</v>
      </c>
      <c r="E8058">
        <v>869.48</v>
      </c>
      <c r="F8058" t="s">
        <v>23</v>
      </c>
      <c r="G8058" t="s">
        <v>24</v>
      </c>
      <c r="H8058">
        <v>3.38</v>
      </c>
      <c r="I8058">
        <v>0</v>
      </c>
      <c r="J8058" t="s">
        <v>25</v>
      </c>
      <c r="K8058">
        <v>434740</v>
      </c>
      <c r="L8058">
        <v>21</v>
      </c>
      <c r="M8058">
        <v>0</v>
      </c>
      <c r="N8058">
        <v>0</v>
      </c>
      <c r="O8058">
        <v>0</v>
      </c>
      <c r="P8058">
        <v>0</v>
      </c>
      <c r="Q8058">
        <v>0</v>
      </c>
      <c r="R8058" t="s">
        <v>18954</v>
      </c>
    </row>
    <row r="8059" spans="1:19">
      <c r="A8059" t="s">
        <v>18955</v>
      </c>
      <c r="B8059" t="s">
        <v>4946</v>
      </c>
      <c r="C8059" t="s">
        <v>95</v>
      </c>
      <c r="D8059" t="s">
        <v>70</v>
      </c>
      <c r="E8059">
        <v>234.9</v>
      </c>
      <c r="F8059" t="s">
        <v>23</v>
      </c>
      <c r="G8059" t="s">
        <v>24</v>
      </c>
      <c r="H8059">
        <v>7.11</v>
      </c>
      <c r="I8059">
        <v>0</v>
      </c>
      <c r="J8059" t="s">
        <v>48</v>
      </c>
      <c r="K8059">
        <v>418805</v>
      </c>
      <c r="L8059">
        <v>20</v>
      </c>
      <c r="M8059">
        <v>0</v>
      </c>
      <c r="N8059">
        <v>0</v>
      </c>
      <c r="O8059">
        <v>0</v>
      </c>
      <c r="P8059">
        <v>0</v>
      </c>
      <c r="Q8059">
        <v>0</v>
      </c>
      <c r="R8059" t="s">
        <v>18956</v>
      </c>
    </row>
    <row r="8060" spans="1:19">
      <c r="A8060" t="s">
        <v>18957</v>
      </c>
      <c r="B8060" t="s">
        <v>14323</v>
      </c>
      <c r="C8060" t="s">
        <v>29</v>
      </c>
      <c r="D8060" t="s">
        <v>30</v>
      </c>
      <c r="E8060">
        <v>748.78</v>
      </c>
      <c r="F8060" t="s">
        <v>55</v>
      </c>
      <c r="G8060" t="s">
        <v>24</v>
      </c>
      <c r="H8060">
        <v>10.029999999999999</v>
      </c>
      <c r="I8060">
        <v>0</v>
      </c>
      <c r="J8060" t="s">
        <v>144</v>
      </c>
      <c r="K8060">
        <v>411640</v>
      </c>
      <c r="L8060">
        <v>16</v>
      </c>
      <c r="M8060">
        <v>0</v>
      </c>
      <c r="N8060">
        <v>0</v>
      </c>
      <c r="O8060">
        <v>0</v>
      </c>
      <c r="P8060">
        <v>0</v>
      </c>
      <c r="Q8060">
        <v>0</v>
      </c>
      <c r="R8060" t="s">
        <v>18958</v>
      </c>
      <c r="S8060" t="s">
        <v>57</v>
      </c>
    </row>
    <row r="8061" spans="1:19">
      <c r="A8061" t="s">
        <v>18959</v>
      </c>
      <c r="B8061" t="s">
        <v>15948</v>
      </c>
      <c r="C8061" t="s">
        <v>29</v>
      </c>
      <c r="D8061" t="s">
        <v>70</v>
      </c>
      <c r="E8061">
        <v>1237.8699999999999</v>
      </c>
      <c r="F8061" t="s">
        <v>23</v>
      </c>
      <c r="G8061" t="s">
        <v>24</v>
      </c>
      <c r="H8061">
        <v>5.25</v>
      </c>
      <c r="I8061">
        <v>0</v>
      </c>
      <c r="J8061" t="s">
        <v>25</v>
      </c>
      <c r="K8061">
        <v>458360</v>
      </c>
      <c r="L8061">
        <v>14</v>
      </c>
      <c r="M8061">
        <v>0</v>
      </c>
      <c r="N8061">
        <v>0</v>
      </c>
      <c r="O8061">
        <v>0</v>
      </c>
      <c r="P8061">
        <v>0</v>
      </c>
      <c r="Q8061">
        <v>0</v>
      </c>
      <c r="R8061" t="s">
        <v>18960</v>
      </c>
    </row>
    <row r="8062" spans="1:19">
      <c r="A8062" t="s">
        <v>18961</v>
      </c>
      <c r="B8062" t="s">
        <v>5505</v>
      </c>
      <c r="C8062" t="s">
        <v>21</v>
      </c>
      <c r="D8062" t="s">
        <v>30</v>
      </c>
      <c r="E8062">
        <v>1126.51</v>
      </c>
      <c r="F8062" t="s">
        <v>23</v>
      </c>
      <c r="G8062" t="s">
        <v>24</v>
      </c>
      <c r="H8062">
        <v>3.4</v>
      </c>
      <c r="I8062">
        <v>0</v>
      </c>
      <c r="J8062" t="s">
        <v>31</v>
      </c>
      <c r="K8062">
        <v>531758</v>
      </c>
      <c r="L8062">
        <v>41</v>
      </c>
      <c r="M8062">
        <v>0</v>
      </c>
      <c r="N8062">
        <v>1</v>
      </c>
      <c r="O8062">
        <v>0</v>
      </c>
      <c r="P8062">
        <v>0</v>
      </c>
      <c r="Q8062">
        <v>0</v>
      </c>
      <c r="R8062" t="s">
        <v>18962</v>
      </c>
    </row>
    <row r="8063" spans="1:19">
      <c r="A8063" t="s">
        <v>18963</v>
      </c>
      <c r="B8063" t="s">
        <v>472</v>
      </c>
      <c r="C8063" t="s">
        <v>35</v>
      </c>
      <c r="D8063" t="s">
        <v>54</v>
      </c>
      <c r="E8063">
        <v>333.08</v>
      </c>
      <c r="F8063" t="s">
        <v>39</v>
      </c>
      <c r="G8063" t="s">
        <v>40</v>
      </c>
      <c r="H8063">
        <v>8.3699999999999992</v>
      </c>
      <c r="I8063">
        <v>0</v>
      </c>
      <c r="J8063" t="s">
        <v>25</v>
      </c>
      <c r="K8063">
        <v>433424</v>
      </c>
      <c r="L8063">
        <v>10</v>
      </c>
      <c r="M8063">
        <v>0</v>
      </c>
      <c r="N8063">
        <v>0</v>
      </c>
      <c r="O8063">
        <v>0</v>
      </c>
      <c r="P8063">
        <v>0</v>
      </c>
      <c r="Q8063">
        <v>0</v>
      </c>
      <c r="R8063" t="s">
        <v>18964</v>
      </c>
    </row>
    <row r="8064" spans="1:19">
      <c r="A8064" t="s">
        <v>18965</v>
      </c>
      <c r="B8064" t="s">
        <v>1630</v>
      </c>
      <c r="C8064" t="s">
        <v>29</v>
      </c>
      <c r="D8064" t="s">
        <v>54</v>
      </c>
      <c r="E8064">
        <v>164.68</v>
      </c>
      <c r="F8064" t="s">
        <v>23</v>
      </c>
      <c r="G8064" t="s">
        <v>24</v>
      </c>
      <c r="H8064">
        <v>10.56</v>
      </c>
      <c r="I8064">
        <v>0</v>
      </c>
      <c r="J8064" t="s">
        <v>25</v>
      </c>
      <c r="K8064">
        <v>513525</v>
      </c>
      <c r="L8064">
        <v>36</v>
      </c>
      <c r="M8064">
        <v>0</v>
      </c>
      <c r="N8064">
        <v>0</v>
      </c>
      <c r="O8064">
        <v>0</v>
      </c>
      <c r="P8064">
        <v>1</v>
      </c>
      <c r="Q8064">
        <v>0</v>
      </c>
      <c r="R8064" t="s">
        <v>18966</v>
      </c>
    </row>
    <row r="8065" spans="1:18">
      <c r="A8065" t="s">
        <v>18967</v>
      </c>
      <c r="B8065" t="s">
        <v>18968</v>
      </c>
      <c r="C8065" t="s">
        <v>95</v>
      </c>
      <c r="D8065" t="s">
        <v>54</v>
      </c>
      <c r="E8065">
        <v>266.07</v>
      </c>
      <c r="F8065" t="s">
        <v>39</v>
      </c>
      <c r="G8065" t="s">
        <v>40</v>
      </c>
      <c r="H8065">
        <v>9.7100000000000009</v>
      </c>
      <c r="I8065">
        <v>0</v>
      </c>
      <c r="J8065" t="s">
        <v>31</v>
      </c>
      <c r="K8065">
        <v>475361</v>
      </c>
      <c r="L8065">
        <v>23</v>
      </c>
      <c r="M8065">
        <v>0</v>
      </c>
      <c r="N8065">
        <v>0</v>
      </c>
      <c r="O8065">
        <v>0</v>
      </c>
      <c r="P8065">
        <v>0</v>
      </c>
      <c r="Q8065">
        <v>0</v>
      </c>
      <c r="R8065" t="s">
        <v>18969</v>
      </c>
    </row>
    <row r="8066" spans="1:18">
      <c r="A8066" t="s">
        <v>18970</v>
      </c>
      <c r="B8066" t="s">
        <v>7039</v>
      </c>
      <c r="C8066" t="s">
        <v>44</v>
      </c>
      <c r="D8066" t="s">
        <v>22</v>
      </c>
      <c r="E8066">
        <v>53.39</v>
      </c>
      <c r="F8066" t="s">
        <v>23</v>
      </c>
      <c r="G8066" t="s">
        <v>24</v>
      </c>
      <c r="H8066">
        <v>10.7</v>
      </c>
      <c r="I8066">
        <v>0</v>
      </c>
      <c r="J8066" t="s">
        <v>25</v>
      </c>
      <c r="K8066">
        <v>557886</v>
      </c>
      <c r="L8066">
        <v>15</v>
      </c>
      <c r="M8066">
        <v>0</v>
      </c>
      <c r="N8066">
        <v>0</v>
      </c>
      <c r="O8066">
        <v>0</v>
      </c>
      <c r="P8066">
        <v>0</v>
      </c>
      <c r="Q8066">
        <v>0</v>
      </c>
      <c r="R8066" t="s">
        <v>18971</v>
      </c>
    </row>
    <row r="8067" spans="1:18">
      <c r="A8067" t="s">
        <v>18972</v>
      </c>
      <c r="B8067" t="s">
        <v>1584</v>
      </c>
      <c r="C8067" t="s">
        <v>29</v>
      </c>
      <c r="D8067" t="s">
        <v>22</v>
      </c>
      <c r="E8067">
        <v>132.24</v>
      </c>
      <c r="F8067" t="s">
        <v>23</v>
      </c>
      <c r="G8067" t="s">
        <v>24</v>
      </c>
      <c r="H8067">
        <v>7.15</v>
      </c>
      <c r="I8067">
        <v>0</v>
      </c>
      <c r="J8067" t="s">
        <v>48</v>
      </c>
      <c r="K8067">
        <v>501072</v>
      </c>
      <c r="L8067">
        <v>13</v>
      </c>
      <c r="M8067">
        <v>0</v>
      </c>
      <c r="N8067">
        <v>0</v>
      </c>
      <c r="O8067">
        <v>0</v>
      </c>
      <c r="P8067">
        <v>0</v>
      </c>
      <c r="Q8067">
        <v>0</v>
      </c>
      <c r="R8067" t="s">
        <v>18973</v>
      </c>
    </row>
    <row r="8068" spans="1:18">
      <c r="A8068" t="s">
        <v>18974</v>
      </c>
      <c r="B8068" t="s">
        <v>12489</v>
      </c>
      <c r="C8068" t="s">
        <v>95</v>
      </c>
      <c r="D8068" t="s">
        <v>22</v>
      </c>
      <c r="E8068">
        <v>951.24</v>
      </c>
      <c r="F8068" t="s">
        <v>23</v>
      </c>
      <c r="G8068" t="s">
        <v>24</v>
      </c>
      <c r="H8068">
        <v>9.2799999999999994</v>
      </c>
      <c r="I8068">
        <v>0</v>
      </c>
      <c r="J8068" t="s">
        <v>25</v>
      </c>
      <c r="K8068">
        <v>452120</v>
      </c>
      <c r="L8068">
        <v>43</v>
      </c>
      <c r="M8068">
        <v>0</v>
      </c>
      <c r="N8068">
        <v>1</v>
      </c>
      <c r="O8068">
        <v>0</v>
      </c>
      <c r="P8068">
        <v>0</v>
      </c>
      <c r="Q8068">
        <v>0</v>
      </c>
      <c r="R8068" t="s">
        <v>18975</v>
      </c>
    </row>
    <row r="8069" spans="1:18">
      <c r="A8069" t="s">
        <v>18976</v>
      </c>
      <c r="B8069" t="s">
        <v>18977</v>
      </c>
      <c r="C8069" t="s">
        <v>35</v>
      </c>
      <c r="D8069" t="s">
        <v>30</v>
      </c>
      <c r="E8069">
        <v>551.27</v>
      </c>
      <c r="F8069" t="s">
        <v>23</v>
      </c>
      <c r="G8069" t="s">
        <v>24</v>
      </c>
      <c r="H8069">
        <v>6.32</v>
      </c>
      <c r="I8069">
        <v>0</v>
      </c>
      <c r="J8069" t="s">
        <v>144</v>
      </c>
      <c r="K8069">
        <v>530818</v>
      </c>
      <c r="L8069">
        <v>20</v>
      </c>
      <c r="M8069">
        <v>0</v>
      </c>
      <c r="N8069">
        <v>0</v>
      </c>
      <c r="O8069">
        <v>0</v>
      </c>
      <c r="P8069">
        <v>0</v>
      </c>
      <c r="Q8069">
        <v>0</v>
      </c>
      <c r="R8069" t="s">
        <v>18978</v>
      </c>
    </row>
    <row r="8070" spans="1:18">
      <c r="A8070" t="s">
        <v>18979</v>
      </c>
      <c r="B8070" t="s">
        <v>3757</v>
      </c>
      <c r="C8070" t="s">
        <v>95</v>
      </c>
      <c r="D8070" t="s">
        <v>22</v>
      </c>
      <c r="E8070">
        <v>249.25</v>
      </c>
      <c r="F8070" t="s">
        <v>23</v>
      </c>
      <c r="G8070" t="s">
        <v>24</v>
      </c>
      <c r="H8070">
        <v>1.7</v>
      </c>
      <c r="I8070">
        <v>0</v>
      </c>
      <c r="J8070" t="s">
        <v>48</v>
      </c>
      <c r="K8070">
        <v>420640</v>
      </c>
      <c r="L8070">
        <v>19</v>
      </c>
      <c r="M8070">
        <v>0</v>
      </c>
      <c r="N8070">
        <v>0</v>
      </c>
      <c r="O8070">
        <v>0</v>
      </c>
      <c r="P8070">
        <v>0</v>
      </c>
      <c r="Q8070">
        <v>0</v>
      </c>
      <c r="R8070" t="s">
        <v>18980</v>
      </c>
    </row>
    <row r="8071" spans="1:18">
      <c r="A8071" t="s">
        <v>18981</v>
      </c>
      <c r="B8071" t="s">
        <v>11648</v>
      </c>
      <c r="C8071" t="s">
        <v>95</v>
      </c>
      <c r="D8071" t="s">
        <v>30</v>
      </c>
      <c r="E8071">
        <v>1513.53</v>
      </c>
      <c r="F8071" t="s">
        <v>23</v>
      </c>
      <c r="G8071" t="s">
        <v>24</v>
      </c>
      <c r="H8071">
        <v>0.95</v>
      </c>
      <c r="I8071">
        <v>0</v>
      </c>
      <c r="J8071" t="s">
        <v>31</v>
      </c>
      <c r="K8071">
        <v>485844</v>
      </c>
      <c r="L8071">
        <v>14</v>
      </c>
      <c r="M8071">
        <v>0</v>
      </c>
      <c r="N8071">
        <v>0</v>
      </c>
      <c r="O8071">
        <v>0</v>
      </c>
      <c r="P8071">
        <v>0</v>
      </c>
      <c r="Q8071">
        <v>0</v>
      </c>
      <c r="R8071" t="s">
        <v>18982</v>
      </c>
    </row>
    <row r="8072" spans="1:18">
      <c r="A8072" t="s">
        <v>18983</v>
      </c>
      <c r="B8072" t="s">
        <v>17270</v>
      </c>
      <c r="C8072" t="s">
        <v>121</v>
      </c>
      <c r="D8072" t="s">
        <v>22</v>
      </c>
      <c r="E8072">
        <v>184.3</v>
      </c>
      <c r="F8072" t="s">
        <v>23</v>
      </c>
      <c r="G8072" t="s">
        <v>24</v>
      </c>
      <c r="H8072">
        <v>0.55000000000000004</v>
      </c>
      <c r="I8072">
        <v>0</v>
      </c>
      <c r="J8072" t="s">
        <v>25</v>
      </c>
      <c r="K8072">
        <v>455987</v>
      </c>
      <c r="L8072">
        <v>20</v>
      </c>
      <c r="M8072">
        <v>0</v>
      </c>
      <c r="N8072">
        <v>0</v>
      </c>
      <c r="O8072">
        <v>0</v>
      </c>
      <c r="P8072">
        <v>0</v>
      </c>
      <c r="Q8072">
        <v>0</v>
      </c>
      <c r="R8072" t="s">
        <v>18984</v>
      </c>
    </row>
    <row r="8073" spans="1:18">
      <c r="A8073" t="s">
        <v>18985</v>
      </c>
      <c r="B8073" t="s">
        <v>8249</v>
      </c>
      <c r="C8073" t="s">
        <v>21</v>
      </c>
      <c r="D8073" t="s">
        <v>54</v>
      </c>
      <c r="E8073">
        <v>1247.95</v>
      </c>
      <c r="F8073" t="s">
        <v>23</v>
      </c>
      <c r="G8073" t="s">
        <v>24</v>
      </c>
      <c r="H8073">
        <v>9.89</v>
      </c>
      <c r="I8073">
        <v>0</v>
      </c>
      <c r="J8073" t="s">
        <v>48</v>
      </c>
      <c r="K8073">
        <v>435501</v>
      </c>
      <c r="L8073">
        <v>11</v>
      </c>
      <c r="M8073">
        <v>0</v>
      </c>
      <c r="N8073">
        <v>0</v>
      </c>
      <c r="O8073">
        <v>0</v>
      </c>
      <c r="P8073">
        <v>0</v>
      </c>
      <c r="Q8073">
        <v>0</v>
      </c>
      <c r="R8073" t="s">
        <v>18986</v>
      </c>
    </row>
    <row r="8074" spans="1:18">
      <c r="A8074" t="s">
        <v>18987</v>
      </c>
      <c r="B8074" t="s">
        <v>3913</v>
      </c>
      <c r="C8074" t="s">
        <v>29</v>
      </c>
      <c r="D8074" t="s">
        <v>22</v>
      </c>
      <c r="E8074">
        <v>824.07</v>
      </c>
      <c r="F8074" t="s">
        <v>23</v>
      </c>
      <c r="G8074" t="s">
        <v>24</v>
      </c>
      <c r="H8074">
        <v>4.53</v>
      </c>
      <c r="I8074">
        <v>0</v>
      </c>
      <c r="J8074" t="s">
        <v>31</v>
      </c>
      <c r="K8074">
        <v>418796</v>
      </c>
      <c r="L8074">
        <v>12</v>
      </c>
      <c r="M8074">
        <v>0</v>
      </c>
      <c r="N8074">
        <v>0</v>
      </c>
      <c r="O8074">
        <v>0</v>
      </c>
      <c r="P8074">
        <v>0</v>
      </c>
      <c r="Q8074">
        <v>0</v>
      </c>
      <c r="R8074" t="s">
        <v>18988</v>
      </c>
    </row>
    <row r="8075" spans="1:18">
      <c r="A8075" t="s">
        <v>18989</v>
      </c>
      <c r="B8075" t="s">
        <v>6295</v>
      </c>
      <c r="C8075" t="s">
        <v>60</v>
      </c>
      <c r="D8075" t="s">
        <v>70</v>
      </c>
      <c r="E8075">
        <v>265.05</v>
      </c>
      <c r="F8075" t="s">
        <v>23</v>
      </c>
      <c r="G8075" t="s">
        <v>24</v>
      </c>
      <c r="H8075">
        <v>3.35</v>
      </c>
      <c r="I8075">
        <v>0</v>
      </c>
      <c r="J8075" t="s">
        <v>25</v>
      </c>
      <c r="K8075">
        <v>421878</v>
      </c>
      <c r="L8075">
        <v>12</v>
      </c>
      <c r="M8075">
        <v>0</v>
      </c>
      <c r="N8075">
        <v>0</v>
      </c>
      <c r="O8075">
        <v>0</v>
      </c>
      <c r="P8075">
        <v>0</v>
      </c>
      <c r="Q8075">
        <v>0</v>
      </c>
      <c r="R8075" t="s">
        <v>18990</v>
      </c>
    </row>
    <row r="8076" spans="1:18">
      <c r="A8076" t="s">
        <v>18991</v>
      </c>
      <c r="B8076" t="s">
        <v>5839</v>
      </c>
      <c r="C8076" t="s">
        <v>21</v>
      </c>
      <c r="D8076" t="s">
        <v>54</v>
      </c>
      <c r="E8076">
        <v>155.52000000000001</v>
      </c>
      <c r="F8076" t="s">
        <v>23</v>
      </c>
      <c r="G8076" t="s">
        <v>24</v>
      </c>
      <c r="H8076">
        <v>12.82</v>
      </c>
      <c r="I8076">
        <v>0</v>
      </c>
      <c r="J8076" t="s">
        <v>25</v>
      </c>
      <c r="K8076">
        <v>422382</v>
      </c>
      <c r="L8076">
        <v>23</v>
      </c>
      <c r="M8076">
        <v>0</v>
      </c>
      <c r="N8076">
        <v>0</v>
      </c>
      <c r="O8076">
        <v>0</v>
      </c>
      <c r="P8076">
        <v>0</v>
      </c>
      <c r="Q8076">
        <v>0</v>
      </c>
      <c r="R8076" t="s">
        <v>18992</v>
      </c>
    </row>
    <row r="8077" spans="1:18">
      <c r="A8077" t="s">
        <v>18993</v>
      </c>
      <c r="B8077" t="s">
        <v>18994</v>
      </c>
      <c r="C8077" t="s">
        <v>121</v>
      </c>
      <c r="D8077" t="s">
        <v>22</v>
      </c>
      <c r="E8077">
        <v>185.44</v>
      </c>
      <c r="F8077" t="s">
        <v>23</v>
      </c>
      <c r="G8077" t="s">
        <v>24</v>
      </c>
      <c r="H8077">
        <v>4.0199999999999996</v>
      </c>
      <c r="I8077">
        <v>0</v>
      </c>
      <c r="J8077" t="s">
        <v>25</v>
      </c>
      <c r="K8077">
        <v>451467</v>
      </c>
      <c r="L8077">
        <v>11</v>
      </c>
      <c r="M8077">
        <v>0</v>
      </c>
      <c r="N8077">
        <v>0</v>
      </c>
      <c r="O8077">
        <v>0</v>
      </c>
      <c r="P8077">
        <v>0</v>
      </c>
      <c r="Q8077">
        <v>0</v>
      </c>
      <c r="R8077" t="s">
        <v>18995</v>
      </c>
    </row>
    <row r="8078" spans="1:18">
      <c r="A8078" t="s">
        <v>18996</v>
      </c>
      <c r="B8078" t="s">
        <v>8401</v>
      </c>
      <c r="C8078" t="s">
        <v>60</v>
      </c>
      <c r="D8078" t="s">
        <v>30</v>
      </c>
      <c r="E8078">
        <v>612.17999999999995</v>
      </c>
      <c r="F8078" t="s">
        <v>39</v>
      </c>
      <c r="G8078" t="s">
        <v>40</v>
      </c>
      <c r="H8078">
        <v>4.04</v>
      </c>
      <c r="I8078">
        <v>0</v>
      </c>
      <c r="J8078" t="s">
        <v>48</v>
      </c>
      <c r="K8078">
        <v>528572</v>
      </c>
      <c r="L8078">
        <v>37</v>
      </c>
      <c r="M8078">
        <v>0</v>
      </c>
      <c r="N8078">
        <v>1</v>
      </c>
      <c r="O8078">
        <v>0</v>
      </c>
      <c r="P8078">
        <v>0</v>
      </c>
      <c r="Q8078">
        <v>0</v>
      </c>
      <c r="R8078" t="s">
        <v>18997</v>
      </c>
    </row>
    <row r="8079" spans="1:18">
      <c r="A8079" t="s">
        <v>18998</v>
      </c>
      <c r="B8079" t="s">
        <v>9426</v>
      </c>
      <c r="C8079" t="s">
        <v>111</v>
      </c>
      <c r="D8079" t="s">
        <v>30</v>
      </c>
      <c r="E8079">
        <v>216.47</v>
      </c>
      <c r="F8079" t="s">
        <v>23</v>
      </c>
      <c r="G8079" t="s">
        <v>24</v>
      </c>
      <c r="H8079">
        <v>8.35</v>
      </c>
      <c r="I8079">
        <v>0</v>
      </c>
      <c r="J8079" t="s">
        <v>31</v>
      </c>
      <c r="K8079">
        <v>529132</v>
      </c>
      <c r="L8079">
        <v>22</v>
      </c>
      <c r="M8079">
        <v>0</v>
      </c>
      <c r="N8079">
        <v>0</v>
      </c>
      <c r="O8079">
        <v>0</v>
      </c>
      <c r="P8079">
        <v>0</v>
      </c>
      <c r="Q8079">
        <v>0</v>
      </c>
      <c r="R8079" t="s">
        <v>18999</v>
      </c>
    </row>
    <row r="8080" spans="1:18">
      <c r="A8080" t="s">
        <v>19000</v>
      </c>
      <c r="B8080" t="s">
        <v>6813</v>
      </c>
      <c r="C8080" t="s">
        <v>44</v>
      </c>
      <c r="D8080" t="s">
        <v>22</v>
      </c>
      <c r="E8080">
        <v>714.79</v>
      </c>
      <c r="F8080" t="s">
        <v>23</v>
      </c>
      <c r="G8080" t="s">
        <v>24</v>
      </c>
      <c r="H8080">
        <v>2.69</v>
      </c>
      <c r="I8080">
        <v>0</v>
      </c>
      <c r="J8080" t="s">
        <v>144</v>
      </c>
      <c r="K8080">
        <v>523845</v>
      </c>
      <c r="L8080">
        <v>12</v>
      </c>
      <c r="M8080">
        <v>0</v>
      </c>
      <c r="N8080">
        <v>0</v>
      </c>
      <c r="O8080">
        <v>0</v>
      </c>
      <c r="P8080">
        <v>0</v>
      </c>
      <c r="Q8080">
        <v>0</v>
      </c>
      <c r="R8080" t="s">
        <v>19001</v>
      </c>
    </row>
    <row r="8081" spans="1:19">
      <c r="A8081" t="s">
        <v>19002</v>
      </c>
      <c r="B8081" t="s">
        <v>3913</v>
      </c>
      <c r="C8081" t="s">
        <v>35</v>
      </c>
      <c r="D8081" t="s">
        <v>30</v>
      </c>
      <c r="E8081">
        <v>452.16</v>
      </c>
      <c r="F8081" t="s">
        <v>23</v>
      </c>
      <c r="G8081" t="s">
        <v>24</v>
      </c>
      <c r="H8081">
        <v>1.06</v>
      </c>
      <c r="I8081">
        <v>0</v>
      </c>
      <c r="J8081" t="s">
        <v>31</v>
      </c>
      <c r="K8081">
        <v>534986</v>
      </c>
      <c r="L8081">
        <v>10</v>
      </c>
      <c r="M8081">
        <v>0</v>
      </c>
      <c r="N8081">
        <v>0</v>
      </c>
      <c r="O8081">
        <v>0</v>
      </c>
      <c r="P8081">
        <v>0</v>
      </c>
      <c r="Q8081">
        <v>0</v>
      </c>
      <c r="R8081" t="s">
        <v>19003</v>
      </c>
    </row>
    <row r="8082" spans="1:19">
      <c r="A8082" t="s">
        <v>19004</v>
      </c>
      <c r="B8082" t="s">
        <v>13388</v>
      </c>
      <c r="C8082" t="s">
        <v>44</v>
      </c>
      <c r="D8082" t="s">
        <v>70</v>
      </c>
      <c r="E8082">
        <v>913.52</v>
      </c>
      <c r="F8082" t="s">
        <v>55</v>
      </c>
      <c r="G8082" t="s">
        <v>40</v>
      </c>
      <c r="H8082">
        <v>9.82</v>
      </c>
      <c r="I8082">
        <v>0</v>
      </c>
      <c r="J8082" t="s">
        <v>25</v>
      </c>
      <c r="K8082">
        <v>512970</v>
      </c>
      <c r="L8082">
        <v>16</v>
      </c>
      <c r="M8082">
        <v>0</v>
      </c>
      <c r="N8082">
        <v>0</v>
      </c>
      <c r="O8082">
        <v>0</v>
      </c>
      <c r="P8082">
        <v>0</v>
      </c>
      <c r="Q8082">
        <v>0</v>
      </c>
      <c r="R8082" t="s">
        <v>19005</v>
      </c>
    </row>
    <row r="8083" spans="1:19">
      <c r="A8083" t="s">
        <v>19006</v>
      </c>
      <c r="B8083" t="s">
        <v>6913</v>
      </c>
      <c r="C8083" t="s">
        <v>29</v>
      </c>
      <c r="D8083" t="s">
        <v>30</v>
      </c>
      <c r="E8083">
        <v>253.19</v>
      </c>
      <c r="F8083" t="s">
        <v>39</v>
      </c>
      <c r="G8083" t="s">
        <v>24</v>
      </c>
      <c r="H8083">
        <v>5.73</v>
      </c>
      <c r="I8083">
        <v>0</v>
      </c>
      <c r="J8083" t="s">
        <v>144</v>
      </c>
      <c r="K8083">
        <v>446200</v>
      </c>
      <c r="L8083">
        <v>25</v>
      </c>
      <c r="M8083">
        <v>0</v>
      </c>
      <c r="N8083">
        <v>0</v>
      </c>
      <c r="O8083">
        <v>0</v>
      </c>
      <c r="P8083">
        <v>0</v>
      </c>
      <c r="Q8083">
        <v>0</v>
      </c>
      <c r="R8083" t="s">
        <v>19007</v>
      </c>
      <c r="S8083" t="s">
        <v>50</v>
      </c>
    </row>
    <row r="8084" spans="1:19">
      <c r="A8084" t="s">
        <v>19008</v>
      </c>
      <c r="B8084" t="s">
        <v>7410</v>
      </c>
      <c r="C8084" t="s">
        <v>21</v>
      </c>
      <c r="D8084" t="s">
        <v>30</v>
      </c>
      <c r="E8084">
        <v>1311.61</v>
      </c>
      <c r="F8084" t="s">
        <v>23</v>
      </c>
      <c r="G8084" t="s">
        <v>24</v>
      </c>
      <c r="H8084">
        <v>9.1</v>
      </c>
      <c r="I8084">
        <v>0</v>
      </c>
      <c r="J8084" t="s">
        <v>25</v>
      </c>
      <c r="K8084">
        <v>422841</v>
      </c>
      <c r="L8084">
        <v>14</v>
      </c>
      <c r="M8084">
        <v>0</v>
      </c>
      <c r="N8084">
        <v>0</v>
      </c>
      <c r="O8084">
        <v>0</v>
      </c>
      <c r="P8084">
        <v>0</v>
      </c>
      <c r="Q8084">
        <v>0</v>
      </c>
      <c r="R8084" t="s">
        <v>19009</v>
      </c>
    </row>
    <row r="8085" spans="1:19">
      <c r="A8085" t="s">
        <v>19010</v>
      </c>
      <c r="B8085" t="s">
        <v>316</v>
      </c>
      <c r="C8085" t="s">
        <v>44</v>
      </c>
      <c r="D8085" t="s">
        <v>70</v>
      </c>
      <c r="E8085">
        <v>1240.8</v>
      </c>
      <c r="F8085" t="s">
        <v>23</v>
      </c>
      <c r="G8085" t="s">
        <v>24</v>
      </c>
      <c r="H8085">
        <v>3.75</v>
      </c>
      <c r="I8085">
        <v>0</v>
      </c>
      <c r="J8085" t="s">
        <v>25</v>
      </c>
      <c r="K8085">
        <v>550691</v>
      </c>
      <c r="L8085">
        <v>18</v>
      </c>
      <c r="M8085">
        <v>0</v>
      </c>
      <c r="N8085">
        <v>0</v>
      </c>
      <c r="O8085">
        <v>0</v>
      </c>
      <c r="P8085">
        <v>0</v>
      </c>
      <c r="Q8085">
        <v>0</v>
      </c>
      <c r="R8085" t="s">
        <v>19011</v>
      </c>
    </row>
    <row r="8086" spans="1:19">
      <c r="A8086" t="s">
        <v>19012</v>
      </c>
      <c r="B8086" t="s">
        <v>17308</v>
      </c>
      <c r="C8086" t="s">
        <v>44</v>
      </c>
      <c r="D8086" t="s">
        <v>54</v>
      </c>
      <c r="E8086">
        <v>318.01</v>
      </c>
      <c r="F8086" t="s">
        <v>39</v>
      </c>
      <c r="G8086" t="s">
        <v>40</v>
      </c>
      <c r="H8086">
        <v>14.26</v>
      </c>
      <c r="I8086">
        <v>0</v>
      </c>
      <c r="J8086" t="s">
        <v>31</v>
      </c>
      <c r="K8086">
        <v>547514</v>
      </c>
      <c r="L8086">
        <v>10</v>
      </c>
      <c r="M8086">
        <v>0</v>
      </c>
      <c r="N8086">
        <v>0</v>
      </c>
      <c r="O8086">
        <v>0</v>
      </c>
      <c r="P8086">
        <v>0</v>
      </c>
      <c r="Q8086">
        <v>0</v>
      </c>
      <c r="R8086" t="s">
        <v>19013</v>
      </c>
    </row>
    <row r="8087" spans="1:19">
      <c r="A8087" t="s">
        <v>19014</v>
      </c>
      <c r="B8087" t="s">
        <v>19015</v>
      </c>
      <c r="C8087" t="s">
        <v>60</v>
      </c>
      <c r="D8087" t="s">
        <v>30</v>
      </c>
      <c r="E8087">
        <v>496.46</v>
      </c>
      <c r="F8087" t="s">
        <v>23</v>
      </c>
      <c r="G8087" t="s">
        <v>24</v>
      </c>
      <c r="H8087">
        <v>8.5</v>
      </c>
      <c r="I8087">
        <v>0</v>
      </c>
      <c r="J8087" t="s">
        <v>48</v>
      </c>
      <c r="K8087">
        <v>477251</v>
      </c>
      <c r="L8087">
        <v>16</v>
      </c>
      <c r="M8087">
        <v>0</v>
      </c>
      <c r="N8087">
        <v>0</v>
      </c>
      <c r="O8087">
        <v>0</v>
      </c>
      <c r="P8087">
        <v>0</v>
      </c>
      <c r="Q8087">
        <v>0</v>
      </c>
      <c r="R8087" t="s">
        <v>19016</v>
      </c>
    </row>
    <row r="8088" spans="1:19">
      <c r="A8088" t="s">
        <v>19017</v>
      </c>
      <c r="B8088" t="s">
        <v>6171</v>
      </c>
      <c r="C8088" t="s">
        <v>44</v>
      </c>
      <c r="D8088" t="s">
        <v>22</v>
      </c>
      <c r="E8088">
        <v>208.08</v>
      </c>
      <c r="F8088" t="s">
        <v>23</v>
      </c>
      <c r="G8088" t="s">
        <v>24</v>
      </c>
      <c r="H8088">
        <v>7.02</v>
      </c>
      <c r="I8088">
        <v>0</v>
      </c>
      <c r="J8088" t="s">
        <v>31</v>
      </c>
      <c r="K8088">
        <v>419512</v>
      </c>
      <c r="L8088">
        <v>14</v>
      </c>
      <c r="M8088">
        <v>0</v>
      </c>
      <c r="N8088">
        <v>0</v>
      </c>
      <c r="O8088">
        <v>0</v>
      </c>
      <c r="P8088">
        <v>0</v>
      </c>
      <c r="Q8088">
        <v>0</v>
      </c>
      <c r="R8088" t="s">
        <v>19018</v>
      </c>
    </row>
    <row r="8089" spans="1:19">
      <c r="A8089" t="s">
        <v>19019</v>
      </c>
      <c r="B8089" t="s">
        <v>1358</v>
      </c>
      <c r="C8089" t="s">
        <v>44</v>
      </c>
      <c r="D8089" t="s">
        <v>70</v>
      </c>
      <c r="E8089">
        <v>142.28</v>
      </c>
      <c r="F8089" t="s">
        <v>23</v>
      </c>
      <c r="G8089" t="s">
        <v>24</v>
      </c>
      <c r="H8089">
        <v>6.82</v>
      </c>
      <c r="I8089">
        <v>0</v>
      </c>
      <c r="J8089" t="s">
        <v>48</v>
      </c>
      <c r="K8089">
        <v>473023</v>
      </c>
      <c r="L8089">
        <v>42</v>
      </c>
      <c r="M8089">
        <v>0</v>
      </c>
      <c r="N8089">
        <v>0</v>
      </c>
      <c r="O8089">
        <v>1</v>
      </c>
      <c r="P8089">
        <v>0</v>
      </c>
      <c r="Q8089">
        <v>0</v>
      </c>
      <c r="R8089" t="s">
        <v>19020</v>
      </c>
    </row>
    <row r="8090" spans="1:19">
      <c r="A8090" t="s">
        <v>19021</v>
      </c>
      <c r="B8090" t="s">
        <v>9070</v>
      </c>
      <c r="C8090" t="s">
        <v>29</v>
      </c>
      <c r="D8090" t="s">
        <v>70</v>
      </c>
      <c r="E8090">
        <v>391.5</v>
      </c>
      <c r="F8090" t="s">
        <v>23</v>
      </c>
      <c r="G8090" t="s">
        <v>24</v>
      </c>
      <c r="H8090">
        <v>8.5</v>
      </c>
      <c r="I8090">
        <v>0</v>
      </c>
      <c r="J8090" t="s">
        <v>144</v>
      </c>
      <c r="K8090">
        <v>431785</v>
      </c>
      <c r="L8090">
        <v>10</v>
      </c>
      <c r="M8090">
        <v>0</v>
      </c>
      <c r="N8090">
        <v>0</v>
      </c>
      <c r="O8090">
        <v>0</v>
      </c>
      <c r="P8090">
        <v>0</v>
      </c>
      <c r="Q8090">
        <v>0</v>
      </c>
      <c r="R8090" t="s">
        <v>19022</v>
      </c>
    </row>
    <row r="8091" spans="1:19">
      <c r="A8091" t="s">
        <v>19023</v>
      </c>
      <c r="B8091" t="s">
        <v>8333</v>
      </c>
      <c r="C8091" t="s">
        <v>29</v>
      </c>
      <c r="D8091" t="s">
        <v>70</v>
      </c>
      <c r="E8091">
        <v>546.55999999999995</v>
      </c>
      <c r="F8091" t="s">
        <v>23</v>
      </c>
      <c r="G8091" t="s">
        <v>24</v>
      </c>
      <c r="H8091">
        <v>2.0699999999999998</v>
      </c>
      <c r="I8091">
        <v>0</v>
      </c>
      <c r="J8091" t="s">
        <v>31</v>
      </c>
      <c r="K8091">
        <v>535325</v>
      </c>
      <c r="L8091">
        <v>10</v>
      </c>
      <c r="M8091">
        <v>0</v>
      </c>
      <c r="N8091">
        <v>0</v>
      </c>
      <c r="O8091">
        <v>0</v>
      </c>
      <c r="P8091">
        <v>0</v>
      </c>
      <c r="Q8091">
        <v>0</v>
      </c>
      <c r="R8091" t="s">
        <v>19024</v>
      </c>
    </row>
    <row r="8092" spans="1:19">
      <c r="A8092" t="s">
        <v>19025</v>
      </c>
      <c r="B8092" t="s">
        <v>6600</v>
      </c>
      <c r="C8092" t="s">
        <v>53</v>
      </c>
      <c r="D8092" t="s">
        <v>70</v>
      </c>
      <c r="E8092">
        <v>430.04</v>
      </c>
      <c r="F8092" t="s">
        <v>23</v>
      </c>
      <c r="G8092" t="s">
        <v>24</v>
      </c>
      <c r="H8092">
        <v>3.55</v>
      </c>
      <c r="I8092">
        <v>0</v>
      </c>
      <c r="J8092" t="s">
        <v>31</v>
      </c>
      <c r="K8092">
        <v>440158</v>
      </c>
      <c r="L8092">
        <v>11</v>
      </c>
      <c r="M8092">
        <v>0</v>
      </c>
      <c r="N8092">
        <v>0</v>
      </c>
      <c r="O8092">
        <v>0</v>
      </c>
      <c r="P8092">
        <v>0</v>
      </c>
      <c r="Q8092">
        <v>0</v>
      </c>
      <c r="R8092" t="s">
        <v>19026</v>
      </c>
    </row>
    <row r="8093" spans="1:19">
      <c r="A8093" t="s">
        <v>19027</v>
      </c>
      <c r="B8093" t="s">
        <v>9554</v>
      </c>
      <c r="C8093" t="s">
        <v>21</v>
      </c>
      <c r="D8093" t="s">
        <v>70</v>
      </c>
      <c r="E8093">
        <v>177.59</v>
      </c>
      <c r="F8093" t="s">
        <v>39</v>
      </c>
      <c r="G8093" t="s">
        <v>24</v>
      </c>
      <c r="H8093">
        <v>6.13</v>
      </c>
      <c r="I8093">
        <v>0</v>
      </c>
      <c r="J8093" t="s">
        <v>31</v>
      </c>
      <c r="K8093">
        <v>511196</v>
      </c>
      <c r="L8093">
        <v>24</v>
      </c>
      <c r="M8093">
        <v>0</v>
      </c>
      <c r="N8093">
        <v>0</v>
      </c>
      <c r="O8093">
        <v>0</v>
      </c>
      <c r="P8093">
        <v>0</v>
      </c>
      <c r="Q8093">
        <v>0</v>
      </c>
      <c r="R8093" t="s">
        <v>19028</v>
      </c>
      <c r="S8093" t="s">
        <v>50</v>
      </c>
    </row>
    <row r="8094" spans="1:19">
      <c r="A8094" t="s">
        <v>19029</v>
      </c>
      <c r="B8094" t="s">
        <v>15762</v>
      </c>
      <c r="C8094" t="s">
        <v>44</v>
      </c>
      <c r="D8094" t="s">
        <v>70</v>
      </c>
      <c r="E8094">
        <v>1646.58</v>
      </c>
      <c r="F8094" t="s">
        <v>55</v>
      </c>
      <c r="G8094" t="s">
        <v>24</v>
      </c>
      <c r="H8094">
        <v>2.83</v>
      </c>
      <c r="I8094">
        <v>0</v>
      </c>
      <c r="J8094" t="s">
        <v>31</v>
      </c>
      <c r="K8094">
        <v>460961</v>
      </c>
      <c r="L8094">
        <v>24</v>
      </c>
      <c r="M8094">
        <v>0</v>
      </c>
      <c r="N8094">
        <v>0</v>
      </c>
      <c r="O8094">
        <v>0</v>
      </c>
      <c r="P8094">
        <v>0</v>
      </c>
      <c r="Q8094">
        <v>0</v>
      </c>
      <c r="R8094" t="s">
        <v>19030</v>
      </c>
      <c r="S8094" t="s">
        <v>57</v>
      </c>
    </row>
    <row r="8095" spans="1:19">
      <c r="A8095" t="s">
        <v>19031</v>
      </c>
      <c r="B8095" t="s">
        <v>2692</v>
      </c>
      <c r="C8095" t="s">
        <v>29</v>
      </c>
      <c r="D8095" t="s">
        <v>54</v>
      </c>
      <c r="E8095">
        <v>1016.5</v>
      </c>
      <c r="F8095" t="s">
        <v>23</v>
      </c>
      <c r="G8095" t="s">
        <v>24</v>
      </c>
      <c r="H8095">
        <v>14.49</v>
      </c>
      <c r="I8095">
        <v>0</v>
      </c>
      <c r="J8095" t="s">
        <v>25</v>
      </c>
      <c r="K8095">
        <v>435901</v>
      </c>
      <c r="L8095">
        <v>49</v>
      </c>
      <c r="M8095">
        <v>0</v>
      </c>
      <c r="N8095">
        <v>1</v>
      </c>
      <c r="O8095">
        <v>0</v>
      </c>
      <c r="P8095">
        <v>0</v>
      </c>
      <c r="Q8095">
        <v>0</v>
      </c>
      <c r="R8095" t="s">
        <v>19032</v>
      </c>
    </row>
    <row r="8096" spans="1:19">
      <c r="A8096" t="s">
        <v>19033</v>
      </c>
      <c r="B8096" t="s">
        <v>962</v>
      </c>
      <c r="C8096" t="s">
        <v>95</v>
      </c>
      <c r="D8096" t="s">
        <v>54</v>
      </c>
      <c r="E8096">
        <v>309.45999999999998</v>
      </c>
      <c r="F8096" t="s">
        <v>39</v>
      </c>
      <c r="G8096" t="s">
        <v>40</v>
      </c>
      <c r="H8096">
        <v>10.27</v>
      </c>
      <c r="I8096">
        <v>0</v>
      </c>
      <c r="J8096" t="s">
        <v>48</v>
      </c>
      <c r="K8096">
        <v>456642</v>
      </c>
      <c r="L8096">
        <v>24</v>
      </c>
      <c r="M8096">
        <v>0</v>
      </c>
      <c r="N8096">
        <v>0</v>
      </c>
      <c r="O8096">
        <v>0</v>
      </c>
      <c r="P8096">
        <v>0</v>
      </c>
      <c r="Q8096">
        <v>0</v>
      </c>
      <c r="R8096" t="s">
        <v>19034</v>
      </c>
    </row>
    <row r="8097" spans="1:19">
      <c r="A8097" t="s">
        <v>19035</v>
      </c>
      <c r="B8097" t="s">
        <v>12828</v>
      </c>
      <c r="C8097" t="s">
        <v>44</v>
      </c>
      <c r="D8097" t="s">
        <v>30</v>
      </c>
      <c r="E8097">
        <v>656.3</v>
      </c>
      <c r="F8097" t="s">
        <v>23</v>
      </c>
      <c r="G8097" t="s">
        <v>24</v>
      </c>
      <c r="H8097">
        <v>3.17</v>
      </c>
      <c r="I8097">
        <v>0</v>
      </c>
      <c r="J8097" t="s">
        <v>25</v>
      </c>
      <c r="K8097">
        <v>554749</v>
      </c>
      <c r="L8097">
        <v>25</v>
      </c>
      <c r="M8097">
        <v>0</v>
      </c>
      <c r="N8097">
        <v>0</v>
      </c>
      <c r="O8097">
        <v>0</v>
      </c>
      <c r="P8097">
        <v>0</v>
      </c>
      <c r="Q8097">
        <v>0</v>
      </c>
      <c r="R8097" t="s">
        <v>19036</v>
      </c>
    </row>
    <row r="8098" spans="1:19">
      <c r="A8098" t="s">
        <v>19037</v>
      </c>
      <c r="B8098" t="s">
        <v>3703</v>
      </c>
      <c r="C8098" t="s">
        <v>35</v>
      </c>
      <c r="D8098" t="s">
        <v>70</v>
      </c>
      <c r="E8098">
        <v>459.6</v>
      </c>
      <c r="F8098" t="s">
        <v>39</v>
      </c>
      <c r="G8098" t="s">
        <v>40</v>
      </c>
      <c r="H8098">
        <v>11.37</v>
      </c>
      <c r="I8098">
        <v>0</v>
      </c>
      <c r="J8098" t="s">
        <v>31</v>
      </c>
      <c r="K8098">
        <v>518240</v>
      </c>
      <c r="L8098">
        <v>10</v>
      </c>
      <c r="M8098">
        <v>0</v>
      </c>
      <c r="N8098">
        <v>0</v>
      </c>
      <c r="O8098">
        <v>0</v>
      </c>
      <c r="P8098">
        <v>0</v>
      </c>
      <c r="Q8098">
        <v>0</v>
      </c>
      <c r="R8098" t="s">
        <v>19038</v>
      </c>
    </row>
    <row r="8099" spans="1:19">
      <c r="A8099" t="s">
        <v>19039</v>
      </c>
      <c r="B8099" t="s">
        <v>153</v>
      </c>
      <c r="C8099" t="s">
        <v>128</v>
      </c>
      <c r="D8099" t="s">
        <v>22</v>
      </c>
      <c r="E8099">
        <v>322.08</v>
      </c>
      <c r="F8099" t="s">
        <v>23</v>
      </c>
      <c r="G8099" t="s">
        <v>24</v>
      </c>
      <c r="H8099">
        <v>3.8</v>
      </c>
      <c r="I8099">
        <v>0</v>
      </c>
      <c r="J8099" t="s">
        <v>48</v>
      </c>
      <c r="K8099">
        <v>480170</v>
      </c>
      <c r="L8099">
        <v>17</v>
      </c>
      <c r="M8099">
        <v>0</v>
      </c>
      <c r="N8099">
        <v>0</v>
      </c>
      <c r="O8099">
        <v>0</v>
      </c>
      <c r="P8099">
        <v>0</v>
      </c>
      <c r="Q8099">
        <v>0</v>
      </c>
      <c r="R8099" t="s">
        <v>19040</v>
      </c>
    </row>
    <row r="8100" spans="1:19">
      <c r="A8100" t="s">
        <v>19041</v>
      </c>
      <c r="B8100" t="s">
        <v>4061</v>
      </c>
      <c r="C8100" t="s">
        <v>29</v>
      </c>
      <c r="D8100" t="s">
        <v>30</v>
      </c>
      <c r="E8100">
        <v>206.67</v>
      </c>
      <c r="F8100" t="s">
        <v>23</v>
      </c>
      <c r="G8100" t="s">
        <v>24</v>
      </c>
      <c r="H8100">
        <v>10.06</v>
      </c>
      <c r="I8100">
        <v>0</v>
      </c>
      <c r="J8100" t="s">
        <v>31</v>
      </c>
      <c r="K8100">
        <v>497994</v>
      </c>
      <c r="L8100">
        <v>17</v>
      </c>
      <c r="M8100">
        <v>0</v>
      </c>
      <c r="N8100">
        <v>0</v>
      </c>
      <c r="O8100">
        <v>0</v>
      </c>
      <c r="P8100">
        <v>0</v>
      </c>
      <c r="Q8100">
        <v>0</v>
      </c>
      <c r="R8100" t="s">
        <v>19042</v>
      </c>
    </row>
    <row r="8101" spans="1:19">
      <c r="A8101" t="s">
        <v>19043</v>
      </c>
      <c r="B8101" t="s">
        <v>9590</v>
      </c>
      <c r="C8101" t="s">
        <v>128</v>
      </c>
      <c r="D8101" t="s">
        <v>30</v>
      </c>
      <c r="E8101">
        <v>664.06</v>
      </c>
      <c r="F8101" t="s">
        <v>23</v>
      </c>
      <c r="G8101" t="s">
        <v>24</v>
      </c>
      <c r="H8101">
        <v>11.42</v>
      </c>
      <c r="I8101">
        <v>0</v>
      </c>
      <c r="J8101" t="s">
        <v>48</v>
      </c>
      <c r="K8101">
        <v>427015</v>
      </c>
      <c r="L8101">
        <v>25</v>
      </c>
      <c r="M8101">
        <v>0</v>
      </c>
      <c r="N8101">
        <v>0</v>
      </c>
      <c r="O8101">
        <v>0</v>
      </c>
      <c r="P8101">
        <v>0</v>
      </c>
      <c r="Q8101">
        <v>0</v>
      </c>
      <c r="R8101" t="s">
        <v>19044</v>
      </c>
    </row>
    <row r="8102" spans="1:19">
      <c r="A8102" t="s">
        <v>19045</v>
      </c>
      <c r="B8102" t="s">
        <v>1922</v>
      </c>
      <c r="C8102" t="s">
        <v>29</v>
      </c>
      <c r="D8102" t="s">
        <v>22</v>
      </c>
      <c r="E8102">
        <v>633.87</v>
      </c>
      <c r="F8102" t="s">
        <v>23</v>
      </c>
      <c r="G8102" t="s">
        <v>24</v>
      </c>
      <c r="H8102">
        <v>8.9</v>
      </c>
      <c r="I8102">
        <v>0</v>
      </c>
      <c r="J8102" t="s">
        <v>25</v>
      </c>
      <c r="K8102">
        <v>501477</v>
      </c>
      <c r="L8102">
        <v>17</v>
      </c>
      <c r="M8102">
        <v>0</v>
      </c>
      <c r="N8102">
        <v>0</v>
      </c>
      <c r="O8102">
        <v>0</v>
      </c>
      <c r="P8102">
        <v>0</v>
      </c>
      <c r="Q8102">
        <v>0</v>
      </c>
      <c r="R8102" t="s">
        <v>19046</v>
      </c>
    </row>
    <row r="8103" spans="1:19">
      <c r="A8103" t="s">
        <v>19047</v>
      </c>
      <c r="B8103" t="s">
        <v>13385</v>
      </c>
      <c r="C8103" t="s">
        <v>29</v>
      </c>
      <c r="D8103" t="s">
        <v>54</v>
      </c>
      <c r="E8103">
        <v>254.18</v>
      </c>
      <c r="F8103" t="s">
        <v>39</v>
      </c>
      <c r="G8103" t="s">
        <v>24</v>
      </c>
      <c r="H8103">
        <v>10.25</v>
      </c>
      <c r="I8103">
        <v>0</v>
      </c>
      <c r="J8103" t="s">
        <v>144</v>
      </c>
      <c r="K8103">
        <v>429028</v>
      </c>
      <c r="L8103">
        <v>21</v>
      </c>
      <c r="M8103">
        <v>0</v>
      </c>
      <c r="N8103">
        <v>0</v>
      </c>
      <c r="O8103">
        <v>0</v>
      </c>
      <c r="P8103">
        <v>0</v>
      </c>
      <c r="Q8103">
        <v>0</v>
      </c>
      <c r="R8103" t="s">
        <v>19048</v>
      </c>
      <c r="S8103" t="s">
        <v>50</v>
      </c>
    </row>
    <row r="8104" spans="1:19">
      <c r="A8104" t="s">
        <v>19049</v>
      </c>
      <c r="B8104" t="s">
        <v>4009</v>
      </c>
      <c r="C8104" t="s">
        <v>44</v>
      </c>
      <c r="D8104" t="s">
        <v>30</v>
      </c>
      <c r="E8104">
        <v>346.91</v>
      </c>
      <c r="F8104" t="s">
        <v>23</v>
      </c>
      <c r="G8104" t="s">
        <v>24</v>
      </c>
      <c r="H8104">
        <v>10.11</v>
      </c>
      <c r="I8104">
        <v>0</v>
      </c>
      <c r="J8104" t="s">
        <v>144</v>
      </c>
      <c r="K8104">
        <v>465321</v>
      </c>
      <c r="L8104">
        <v>24</v>
      </c>
      <c r="M8104">
        <v>0</v>
      </c>
      <c r="N8104">
        <v>0</v>
      </c>
      <c r="O8104">
        <v>0</v>
      </c>
      <c r="P8104">
        <v>0</v>
      </c>
      <c r="Q8104">
        <v>0</v>
      </c>
      <c r="R8104" t="s">
        <v>19050</v>
      </c>
    </row>
    <row r="8105" spans="1:19">
      <c r="A8105" t="s">
        <v>19051</v>
      </c>
      <c r="B8105" t="s">
        <v>1118</v>
      </c>
      <c r="C8105" t="s">
        <v>44</v>
      </c>
      <c r="D8105" t="s">
        <v>22</v>
      </c>
      <c r="E8105">
        <v>1349.25</v>
      </c>
      <c r="F8105" t="s">
        <v>23</v>
      </c>
      <c r="G8105" t="s">
        <v>24</v>
      </c>
      <c r="H8105">
        <v>2.93</v>
      </c>
      <c r="I8105">
        <v>0</v>
      </c>
      <c r="J8105" t="s">
        <v>31</v>
      </c>
      <c r="K8105">
        <v>504773</v>
      </c>
      <c r="L8105">
        <v>19</v>
      </c>
      <c r="M8105">
        <v>0</v>
      </c>
      <c r="N8105">
        <v>0</v>
      </c>
      <c r="O8105">
        <v>0</v>
      </c>
      <c r="P8105">
        <v>0</v>
      </c>
      <c r="Q8105">
        <v>0</v>
      </c>
      <c r="R8105" t="s">
        <v>19052</v>
      </c>
    </row>
    <row r="8106" spans="1:19">
      <c r="A8106" t="s">
        <v>19053</v>
      </c>
      <c r="B8106" t="s">
        <v>5047</v>
      </c>
      <c r="C8106" t="s">
        <v>21</v>
      </c>
      <c r="D8106" t="s">
        <v>70</v>
      </c>
      <c r="E8106">
        <v>569.52</v>
      </c>
      <c r="F8106" t="s">
        <v>39</v>
      </c>
      <c r="G8106" t="s">
        <v>40</v>
      </c>
      <c r="H8106">
        <v>2.35</v>
      </c>
      <c r="I8106">
        <v>0</v>
      </c>
      <c r="J8106" t="s">
        <v>48</v>
      </c>
      <c r="K8106">
        <v>482797</v>
      </c>
      <c r="L8106">
        <v>21</v>
      </c>
      <c r="M8106">
        <v>0</v>
      </c>
      <c r="N8106">
        <v>0</v>
      </c>
      <c r="O8106">
        <v>0</v>
      </c>
      <c r="P8106">
        <v>0</v>
      </c>
      <c r="Q8106">
        <v>0</v>
      </c>
      <c r="R8106" t="s">
        <v>19054</v>
      </c>
    </row>
    <row r="8107" spans="1:19">
      <c r="A8107" t="s">
        <v>19055</v>
      </c>
      <c r="B8107" t="s">
        <v>10832</v>
      </c>
      <c r="C8107" t="s">
        <v>35</v>
      </c>
      <c r="D8107" t="s">
        <v>30</v>
      </c>
      <c r="E8107">
        <v>209.64</v>
      </c>
      <c r="F8107" t="s">
        <v>23</v>
      </c>
      <c r="G8107" t="s">
        <v>24</v>
      </c>
      <c r="H8107">
        <v>11.24</v>
      </c>
      <c r="I8107">
        <v>0</v>
      </c>
      <c r="J8107" t="s">
        <v>31</v>
      </c>
      <c r="K8107">
        <v>526609</v>
      </c>
      <c r="L8107">
        <v>23</v>
      </c>
      <c r="M8107">
        <v>0</v>
      </c>
      <c r="N8107">
        <v>0</v>
      </c>
      <c r="O8107">
        <v>0</v>
      </c>
      <c r="P8107">
        <v>0</v>
      </c>
      <c r="Q8107">
        <v>0</v>
      </c>
      <c r="R8107" t="s">
        <v>19056</v>
      </c>
    </row>
    <row r="8108" spans="1:19">
      <c r="A8108" t="s">
        <v>19057</v>
      </c>
      <c r="B8108" t="s">
        <v>3718</v>
      </c>
      <c r="C8108" t="s">
        <v>53</v>
      </c>
      <c r="D8108" t="s">
        <v>54</v>
      </c>
      <c r="E8108">
        <v>233.09</v>
      </c>
      <c r="F8108" t="s">
        <v>39</v>
      </c>
      <c r="G8108" t="s">
        <v>40</v>
      </c>
      <c r="H8108">
        <v>18.850000000000001</v>
      </c>
      <c r="I8108">
        <v>0</v>
      </c>
      <c r="J8108" t="s">
        <v>144</v>
      </c>
      <c r="K8108">
        <v>513538</v>
      </c>
      <c r="L8108">
        <v>13</v>
      </c>
      <c r="M8108">
        <v>0</v>
      </c>
      <c r="N8108">
        <v>0</v>
      </c>
      <c r="O8108">
        <v>0</v>
      </c>
      <c r="P8108">
        <v>0</v>
      </c>
      <c r="Q8108">
        <v>0</v>
      </c>
      <c r="R8108" t="s">
        <v>19058</v>
      </c>
    </row>
    <row r="8109" spans="1:19">
      <c r="A8109" t="s">
        <v>19059</v>
      </c>
      <c r="B8109" t="s">
        <v>4610</v>
      </c>
      <c r="C8109" t="s">
        <v>21</v>
      </c>
      <c r="D8109" t="s">
        <v>54</v>
      </c>
      <c r="E8109">
        <v>280.01</v>
      </c>
      <c r="F8109" t="s">
        <v>39</v>
      </c>
      <c r="G8109" t="s">
        <v>40</v>
      </c>
      <c r="H8109">
        <v>12.01</v>
      </c>
      <c r="I8109">
        <v>0</v>
      </c>
      <c r="J8109" t="s">
        <v>25</v>
      </c>
      <c r="K8109">
        <v>421788</v>
      </c>
      <c r="L8109">
        <v>18</v>
      </c>
      <c r="M8109">
        <v>0</v>
      </c>
      <c r="N8109">
        <v>0</v>
      </c>
      <c r="O8109">
        <v>0</v>
      </c>
      <c r="P8109">
        <v>0</v>
      </c>
      <c r="Q8109">
        <v>0</v>
      </c>
      <c r="R8109" t="s">
        <v>19060</v>
      </c>
    </row>
    <row r="8110" spans="1:19">
      <c r="A8110" t="s">
        <v>19061</v>
      </c>
      <c r="B8110" t="s">
        <v>2039</v>
      </c>
      <c r="C8110" t="s">
        <v>21</v>
      </c>
      <c r="D8110" t="s">
        <v>30</v>
      </c>
      <c r="E8110">
        <v>429.98</v>
      </c>
      <c r="F8110" t="s">
        <v>39</v>
      </c>
      <c r="G8110" t="s">
        <v>40</v>
      </c>
      <c r="H8110">
        <v>4.8499999999999996</v>
      </c>
      <c r="I8110">
        <v>0</v>
      </c>
      <c r="J8110" t="s">
        <v>144</v>
      </c>
      <c r="K8110">
        <v>401127</v>
      </c>
      <c r="L8110">
        <v>13</v>
      </c>
      <c r="M8110">
        <v>0</v>
      </c>
      <c r="N8110">
        <v>0</v>
      </c>
      <c r="O8110">
        <v>0</v>
      </c>
      <c r="P8110">
        <v>0</v>
      </c>
      <c r="Q8110">
        <v>0</v>
      </c>
      <c r="R8110" t="s">
        <v>19062</v>
      </c>
    </row>
    <row r="8111" spans="1:19">
      <c r="A8111" t="s">
        <v>19063</v>
      </c>
      <c r="B8111" t="s">
        <v>5513</v>
      </c>
      <c r="C8111" t="s">
        <v>44</v>
      </c>
      <c r="D8111" t="s">
        <v>70</v>
      </c>
      <c r="E8111">
        <v>1923.28</v>
      </c>
      <c r="F8111" t="s">
        <v>55</v>
      </c>
      <c r="G8111" t="s">
        <v>40</v>
      </c>
      <c r="H8111">
        <v>2.08</v>
      </c>
      <c r="I8111">
        <v>0</v>
      </c>
      <c r="J8111" t="s">
        <v>25</v>
      </c>
      <c r="K8111">
        <v>539330</v>
      </c>
      <c r="L8111">
        <v>25</v>
      </c>
      <c r="M8111">
        <v>0</v>
      </c>
      <c r="N8111">
        <v>0</v>
      </c>
      <c r="O8111">
        <v>0</v>
      </c>
      <c r="P8111">
        <v>0</v>
      </c>
      <c r="Q8111">
        <v>0</v>
      </c>
      <c r="R8111" t="s">
        <v>19064</v>
      </c>
    </row>
    <row r="8112" spans="1:19">
      <c r="A8112" t="s">
        <v>19065</v>
      </c>
      <c r="B8112" t="s">
        <v>15971</v>
      </c>
      <c r="C8112" t="s">
        <v>21</v>
      </c>
      <c r="D8112" t="s">
        <v>22</v>
      </c>
      <c r="E8112">
        <v>100.23</v>
      </c>
      <c r="F8112" t="s">
        <v>39</v>
      </c>
      <c r="G8112" t="s">
        <v>40</v>
      </c>
      <c r="H8112">
        <v>4.9000000000000004</v>
      </c>
      <c r="I8112">
        <v>0</v>
      </c>
      <c r="J8112" t="s">
        <v>25</v>
      </c>
      <c r="K8112">
        <v>448083</v>
      </c>
      <c r="L8112">
        <v>10</v>
      </c>
      <c r="M8112">
        <v>0</v>
      </c>
      <c r="N8112">
        <v>0</v>
      </c>
      <c r="O8112">
        <v>0</v>
      </c>
      <c r="P8112">
        <v>0</v>
      </c>
      <c r="Q8112">
        <v>0</v>
      </c>
      <c r="R8112" t="s">
        <v>19066</v>
      </c>
    </row>
    <row r="8113" spans="1:18">
      <c r="A8113" t="s">
        <v>19067</v>
      </c>
      <c r="B8113" t="s">
        <v>1397</v>
      </c>
      <c r="C8113" t="s">
        <v>121</v>
      </c>
      <c r="D8113" t="s">
        <v>22</v>
      </c>
      <c r="E8113">
        <v>443.49</v>
      </c>
      <c r="F8113" t="s">
        <v>23</v>
      </c>
      <c r="G8113" t="s">
        <v>24</v>
      </c>
      <c r="H8113">
        <v>10.24</v>
      </c>
      <c r="I8113">
        <v>0</v>
      </c>
      <c r="J8113" t="s">
        <v>31</v>
      </c>
      <c r="K8113">
        <v>429073</v>
      </c>
      <c r="L8113">
        <v>12</v>
      </c>
      <c r="M8113">
        <v>0</v>
      </c>
      <c r="N8113">
        <v>0</v>
      </c>
      <c r="O8113">
        <v>0</v>
      </c>
      <c r="P8113">
        <v>0</v>
      </c>
      <c r="Q8113">
        <v>0</v>
      </c>
      <c r="R8113" t="s">
        <v>19068</v>
      </c>
    </row>
    <row r="8114" spans="1:18">
      <c r="A8114" t="s">
        <v>19069</v>
      </c>
      <c r="B8114" t="s">
        <v>201</v>
      </c>
      <c r="C8114" t="s">
        <v>29</v>
      </c>
      <c r="D8114" t="s">
        <v>22</v>
      </c>
      <c r="E8114">
        <v>181.85</v>
      </c>
      <c r="F8114" t="s">
        <v>23</v>
      </c>
      <c r="G8114" t="s">
        <v>24</v>
      </c>
      <c r="H8114">
        <v>4.9400000000000004</v>
      </c>
      <c r="I8114">
        <v>0</v>
      </c>
      <c r="J8114" t="s">
        <v>31</v>
      </c>
      <c r="K8114">
        <v>512150</v>
      </c>
      <c r="L8114">
        <v>21</v>
      </c>
      <c r="M8114">
        <v>0</v>
      </c>
      <c r="N8114">
        <v>0</v>
      </c>
      <c r="O8114">
        <v>0</v>
      </c>
      <c r="P8114">
        <v>0</v>
      </c>
      <c r="Q8114">
        <v>0</v>
      </c>
      <c r="R8114" t="s">
        <v>19070</v>
      </c>
    </row>
    <row r="8115" spans="1:18">
      <c r="A8115" t="s">
        <v>19071</v>
      </c>
      <c r="B8115" t="s">
        <v>4737</v>
      </c>
      <c r="C8115" t="s">
        <v>60</v>
      </c>
      <c r="D8115" t="s">
        <v>70</v>
      </c>
      <c r="E8115">
        <v>148.36000000000001</v>
      </c>
      <c r="F8115" t="s">
        <v>23</v>
      </c>
      <c r="G8115" t="s">
        <v>24</v>
      </c>
      <c r="H8115">
        <v>4.2</v>
      </c>
      <c r="I8115">
        <v>0</v>
      </c>
      <c r="J8115" t="s">
        <v>31</v>
      </c>
      <c r="K8115">
        <v>530667</v>
      </c>
      <c r="L8115">
        <v>24</v>
      </c>
      <c r="M8115">
        <v>0</v>
      </c>
      <c r="N8115">
        <v>0</v>
      </c>
      <c r="O8115">
        <v>0</v>
      </c>
      <c r="P8115">
        <v>0</v>
      </c>
      <c r="Q8115">
        <v>0</v>
      </c>
      <c r="R8115" t="s">
        <v>19072</v>
      </c>
    </row>
    <row r="8116" spans="1:18">
      <c r="A8116" t="s">
        <v>19073</v>
      </c>
      <c r="B8116" t="s">
        <v>5041</v>
      </c>
      <c r="C8116" t="s">
        <v>35</v>
      </c>
      <c r="D8116" t="s">
        <v>22</v>
      </c>
      <c r="E8116">
        <v>450.77</v>
      </c>
      <c r="F8116" t="s">
        <v>23</v>
      </c>
      <c r="G8116" t="s">
        <v>24</v>
      </c>
      <c r="H8116">
        <v>2.65</v>
      </c>
      <c r="I8116">
        <v>0</v>
      </c>
      <c r="J8116" t="s">
        <v>48</v>
      </c>
      <c r="K8116">
        <v>540864</v>
      </c>
      <c r="L8116">
        <v>22</v>
      </c>
      <c r="M8116">
        <v>0</v>
      </c>
      <c r="N8116">
        <v>0</v>
      </c>
      <c r="O8116">
        <v>0</v>
      </c>
      <c r="P8116">
        <v>0</v>
      </c>
      <c r="Q8116">
        <v>0</v>
      </c>
      <c r="R8116" t="s">
        <v>19074</v>
      </c>
    </row>
    <row r="8117" spans="1:18">
      <c r="A8117" t="s">
        <v>19075</v>
      </c>
      <c r="B8117" t="s">
        <v>4937</v>
      </c>
      <c r="C8117" t="s">
        <v>44</v>
      </c>
      <c r="D8117" t="s">
        <v>54</v>
      </c>
      <c r="E8117">
        <v>455.56</v>
      </c>
      <c r="F8117" t="s">
        <v>23</v>
      </c>
      <c r="G8117" t="s">
        <v>24</v>
      </c>
      <c r="H8117">
        <v>19.39</v>
      </c>
      <c r="I8117">
        <v>0</v>
      </c>
      <c r="J8117" t="s">
        <v>31</v>
      </c>
      <c r="K8117">
        <v>550651</v>
      </c>
      <c r="L8117">
        <v>18</v>
      </c>
      <c r="M8117">
        <v>0</v>
      </c>
      <c r="N8117">
        <v>0</v>
      </c>
      <c r="O8117">
        <v>0</v>
      </c>
      <c r="P8117">
        <v>0</v>
      </c>
      <c r="Q8117">
        <v>0</v>
      </c>
      <c r="R8117" t="s">
        <v>19076</v>
      </c>
    </row>
    <row r="8118" spans="1:18">
      <c r="A8118" t="s">
        <v>19077</v>
      </c>
      <c r="B8118" t="s">
        <v>9811</v>
      </c>
      <c r="C8118" t="s">
        <v>21</v>
      </c>
      <c r="D8118" t="s">
        <v>70</v>
      </c>
      <c r="E8118">
        <v>595.25</v>
      </c>
      <c r="F8118" t="s">
        <v>39</v>
      </c>
      <c r="G8118" t="s">
        <v>40</v>
      </c>
      <c r="H8118">
        <v>9.0500000000000007</v>
      </c>
      <c r="I8118">
        <v>0</v>
      </c>
      <c r="J8118" t="s">
        <v>48</v>
      </c>
      <c r="K8118">
        <v>430881</v>
      </c>
      <c r="L8118">
        <v>81</v>
      </c>
      <c r="M8118">
        <v>1</v>
      </c>
      <c r="N8118">
        <v>1</v>
      </c>
      <c r="O8118">
        <v>0</v>
      </c>
      <c r="P8118">
        <v>0</v>
      </c>
      <c r="Q8118">
        <v>1</v>
      </c>
      <c r="R8118" t="s">
        <v>19078</v>
      </c>
    </row>
    <row r="8119" spans="1:18">
      <c r="A8119" t="s">
        <v>19079</v>
      </c>
      <c r="B8119" t="s">
        <v>2417</v>
      </c>
      <c r="C8119" t="s">
        <v>121</v>
      </c>
      <c r="D8119" t="s">
        <v>30</v>
      </c>
      <c r="E8119">
        <v>480.78</v>
      </c>
      <c r="F8119" t="s">
        <v>55</v>
      </c>
      <c r="G8119" t="s">
        <v>40</v>
      </c>
      <c r="H8119">
        <v>1.77</v>
      </c>
      <c r="I8119">
        <v>0</v>
      </c>
      <c r="J8119" t="s">
        <v>144</v>
      </c>
      <c r="K8119">
        <v>418390</v>
      </c>
      <c r="L8119">
        <v>54</v>
      </c>
      <c r="M8119">
        <v>1</v>
      </c>
      <c r="N8119">
        <v>0</v>
      </c>
      <c r="O8119">
        <v>0</v>
      </c>
      <c r="P8119">
        <v>0</v>
      </c>
      <c r="Q8119">
        <v>1</v>
      </c>
      <c r="R8119" t="s">
        <v>19080</v>
      </c>
    </row>
    <row r="8120" spans="1:18">
      <c r="A8120" t="s">
        <v>19081</v>
      </c>
      <c r="B8120" t="s">
        <v>2157</v>
      </c>
      <c r="C8120" t="s">
        <v>35</v>
      </c>
      <c r="D8120" t="s">
        <v>30</v>
      </c>
      <c r="E8120">
        <v>73.48</v>
      </c>
      <c r="F8120" t="s">
        <v>23</v>
      </c>
      <c r="G8120" t="s">
        <v>24</v>
      </c>
      <c r="H8120">
        <v>11.32</v>
      </c>
      <c r="I8120">
        <v>0</v>
      </c>
      <c r="J8120" t="s">
        <v>31</v>
      </c>
      <c r="K8120">
        <v>420508</v>
      </c>
      <c r="L8120">
        <v>18</v>
      </c>
      <c r="M8120">
        <v>0</v>
      </c>
      <c r="N8120">
        <v>0</v>
      </c>
      <c r="O8120">
        <v>0</v>
      </c>
      <c r="P8120">
        <v>0</v>
      </c>
      <c r="Q8120">
        <v>0</v>
      </c>
      <c r="R8120" t="s">
        <v>19082</v>
      </c>
    </row>
    <row r="8121" spans="1:18">
      <c r="A8121" t="s">
        <v>19083</v>
      </c>
      <c r="B8121" t="s">
        <v>1209</v>
      </c>
      <c r="C8121" t="s">
        <v>53</v>
      </c>
      <c r="D8121" t="s">
        <v>22</v>
      </c>
      <c r="E8121">
        <v>654.32000000000005</v>
      </c>
      <c r="F8121" t="s">
        <v>23</v>
      </c>
      <c r="G8121" t="s">
        <v>24</v>
      </c>
      <c r="H8121">
        <v>10.99</v>
      </c>
      <c r="I8121">
        <v>0</v>
      </c>
      <c r="J8121" t="s">
        <v>48</v>
      </c>
      <c r="K8121">
        <v>535611</v>
      </c>
      <c r="L8121">
        <v>12</v>
      </c>
      <c r="M8121">
        <v>0</v>
      </c>
      <c r="N8121">
        <v>0</v>
      </c>
      <c r="O8121">
        <v>0</v>
      </c>
      <c r="P8121">
        <v>0</v>
      </c>
      <c r="Q8121">
        <v>0</v>
      </c>
      <c r="R8121" t="s">
        <v>19084</v>
      </c>
    </row>
    <row r="8122" spans="1:18">
      <c r="A8122" t="s">
        <v>19085</v>
      </c>
      <c r="B8122" t="s">
        <v>10302</v>
      </c>
      <c r="C8122" t="s">
        <v>95</v>
      </c>
      <c r="D8122" t="s">
        <v>22</v>
      </c>
      <c r="E8122">
        <v>508.5</v>
      </c>
      <c r="F8122" t="s">
        <v>55</v>
      </c>
      <c r="G8122" t="s">
        <v>40</v>
      </c>
      <c r="H8122">
        <v>4.83</v>
      </c>
      <c r="I8122">
        <v>0</v>
      </c>
      <c r="J8122" t="s">
        <v>31</v>
      </c>
      <c r="K8122">
        <v>455283</v>
      </c>
      <c r="L8122">
        <v>48</v>
      </c>
      <c r="M8122">
        <v>0</v>
      </c>
      <c r="N8122">
        <v>1</v>
      </c>
      <c r="O8122">
        <v>0</v>
      </c>
      <c r="P8122">
        <v>0</v>
      </c>
      <c r="Q8122">
        <v>0</v>
      </c>
      <c r="R8122" t="s">
        <v>19086</v>
      </c>
    </row>
    <row r="8123" spans="1:18">
      <c r="A8123" t="s">
        <v>19087</v>
      </c>
      <c r="B8123" t="s">
        <v>4064</v>
      </c>
      <c r="C8123" t="s">
        <v>21</v>
      </c>
      <c r="D8123" t="s">
        <v>30</v>
      </c>
      <c r="E8123">
        <v>817.74</v>
      </c>
      <c r="F8123" t="s">
        <v>23</v>
      </c>
      <c r="G8123" t="s">
        <v>24</v>
      </c>
      <c r="H8123">
        <v>1.63</v>
      </c>
      <c r="I8123">
        <v>0</v>
      </c>
      <c r="J8123" t="s">
        <v>31</v>
      </c>
      <c r="K8123">
        <v>488416</v>
      </c>
      <c r="L8123">
        <v>18</v>
      </c>
      <c r="M8123">
        <v>0</v>
      </c>
      <c r="N8123">
        <v>0</v>
      </c>
      <c r="O8123">
        <v>0</v>
      </c>
      <c r="P8123">
        <v>0</v>
      </c>
      <c r="Q8123">
        <v>0</v>
      </c>
      <c r="R8123" t="s">
        <v>19088</v>
      </c>
    </row>
    <row r="8124" spans="1:18">
      <c r="A8124" t="s">
        <v>19089</v>
      </c>
      <c r="B8124" t="s">
        <v>3430</v>
      </c>
      <c r="C8124" t="s">
        <v>44</v>
      </c>
      <c r="D8124" t="s">
        <v>22</v>
      </c>
      <c r="E8124">
        <v>387.63</v>
      </c>
      <c r="F8124" t="s">
        <v>23</v>
      </c>
      <c r="G8124" t="s">
        <v>24</v>
      </c>
      <c r="H8124">
        <v>3.6</v>
      </c>
      <c r="I8124">
        <v>0</v>
      </c>
      <c r="J8124" t="s">
        <v>48</v>
      </c>
      <c r="K8124">
        <v>549035</v>
      </c>
      <c r="L8124">
        <v>15</v>
      </c>
      <c r="M8124">
        <v>0</v>
      </c>
      <c r="N8124">
        <v>0</v>
      </c>
      <c r="O8124">
        <v>0</v>
      </c>
      <c r="P8124">
        <v>0</v>
      </c>
      <c r="Q8124">
        <v>0</v>
      </c>
      <c r="R8124" t="s">
        <v>19090</v>
      </c>
    </row>
    <row r="8125" spans="1:18">
      <c r="A8125" t="s">
        <v>19091</v>
      </c>
      <c r="B8125" t="s">
        <v>775</v>
      </c>
      <c r="C8125" t="s">
        <v>35</v>
      </c>
      <c r="D8125" t="s">
        <v>70</v>
      </c>
      <c r="E8125">
        <v>315.52</v>
      </c>
      <c r="F8125" t="s">
        <v>23</v>
      </c>
      <c r="G8125" t="s">
        <v>24</v>
      </c>
      <c r="H8125">
        <v>3.41</v>
      </c>
      <c r="I8125">
        <v>0</v>
      </c>
      <c r="J8125" t="s">
        <v>31</v>
      </c>
      <c r="K8125">
        <v>500336</v>
      </c>
      <c r="L8125">
        <v>12</v>
      </c>
      <c r="M8125">
        <v>0</v>
      </c>
      <c r="N8125">
        <v>0</v>
      </c>
      <c r="O8125">
        <v>0</v>
      </c>
      <c r="P8125">
        <v>0</v>
      </c>
      <c r="Q8125">
        <v>0</v>
      </c>
      <c r="R8125" t="s">
        <v>19092</v>
      </c>
    </row>
    <row r="8126" spans="1:18">
      <c r="A8126" t="s">
        <v>19093</v>
      </c>
      <c r="B8126" t="s">
        <v>6292</v>
      </c>
      <c r="C8126" t="s">
        <v>21</v>
      </c>
      <c r="D8126" t="s">
        <v>30</v>
      </c>
      <c r="E8126">
        <v>267.72000000000003</v>
      </c>
      <c r="F8126" t="s">
        <v>55</v>
      </c>
      <c r="G8126" t="s">
        <v>40</v>
      </c>
      <c r="H8126">
        <v>4.26</v>
      </c>
      <c r="I8126">
        <v>0</v>
      </c>
      <c r="J8126" t="s">
        <v>31</v>
      </c>
      <c r="K8126">
        <v>482233</v>
      </c>
      <c r="L8126">
        <v>44</v>
      </c>
      <c r="M8126">
        <v>0</v>
      </c>
      <c r="N8126">
        <v>0</v>
      </c>
      <c r="O8126">
        <v>1</v>
      </c>
      <c r="P8126">
        <v>0</v>
      </c>
      <c r="Q8126">
        <v>0</v>
      </c>
      <c r="R8126" t="s">
        <v>19094</v>
      </c>
    </row>
    <row r="8127" spans="1:18">
      <c r="A8127" t="s">
        <v>19095</v>
      </c>
      <c r="B8127" t="s">
        <v>980</v>
      </c>
      <c r="C8127" t="s">
        <v>35</v>
      </c>
      <c r="D8127" t="s">
        <v>30</v>
      </c>
      <c r="E8127">
        <v>300.56</v>
      </c>
      <c r="F8127" t="s">
        <v>23</v>
      </c>
      <c r="G8127" t="s">
        <v>24</v>
      </c>
      <c r="H8127">
        <v>0.77</v>
      </c>
      <c r="I8127">
        <v>0</v>
      </c>
      <c r="J8127" t="s">
        <v>31</v>
      </c>
      <c r="K8127">
        <v>464605</v>
      </c>
      <c r="L8127">
        <v>18</v>
      </c>
      <c r="M8127">
        <v>0</v>
      </c>
      <c r="N8127">
        <v>0</v>
      </c>
      <c r="O8127">
        <v>0</v>
      </c>
      <c r="P8127">
        <v>0</v>
      </c>
      <c r="Q8127">
        <v>0</v>
      </c>
      <c r="R8127" t="s">
        <v>19096</v>
      </c>
    </row>
    <row r="8128" spans="1:18">
      <c r="A8128" t="s">
        <v>19097</v>
      </c>
      <c r="B8128" t="s">
        <v>7392</v>
      </c>
      <c r="C8128" t="s">
        <v>44</v>
      </c>
      <c r="D8128" t="s">
        <v>30</v>
      </c>
      <c r="E8128">
        <v>367.3</v>
      </c>
      <c r="F8128" t="s">
        <v>23</v>
      </c>
      <c r="G8128" t="s">
        <v>24</v>
      </c>
      <c r="H8128">
        <v>10.42</v>
      </c>
      <c r="I8128">
        <v>0</v>
      </c>
      <c r="J8128" t="s">
        <v>31</v>
      </c>
      <c r="K8128">
        <v>522769</v>
      </c>
      <c r="L8128">
        <v>14</v>
      </c>
      <c r="M8128">
        <v>0</v>
      </c>
      <c r="N8128">
        <v>0</v>
      </c>
      <c r="O8128">
        <v>0</v>
      </c>
      <c r="P8128">
        <v>0</v>
      </c>
      <c r="Q8128">
        <v>0</v>
      </c>
      <c r="R8128" t="s">
        <v>19098</v>
      </c>
    </row>
    <row r="8129" spans="1:18">
      <c r="A8129" t="s">
        <v>19099</v>
      </c>
      <c r="B8129" t="s">
        <v>4086</v>
      </c>
      <c r="C8129" t="s">
        <v>111</v>
      </c>
      <c r="D8129" t="s">
        <v>30</v>
      </c>
      <c r="E8129">
        <v>814.1</v>
      </c>
      <c r="F8129" t="s">
        <v>39</v>
      </c>
      <c r="G8129" t="s">
        <v>40</v>
      </c>
      <c r="H8129">
        <v>6.2</v>
      </c>
      <c r="I8129">
        <v>0</v>
      </c>
      <c r="J8129" t="s">
        <v>25</v>
      </c>
      <c r="K8129">
        <v>523173</v>
      </c>
      <c r="L8129">
        <v>12</v>
      </c>
      <c r="M8129">
        <v>0</v>
      </c>
      <c r="N8129">
        <v>0</v>
      </c>
      <c r="O8129">
        <v>0</v>
      </c>
      <c r="P8129">
        <v>0</v>
      </c>
      <c r="Q8129">
        <v>0</v>
      </c>
      <c r="R8129" t="s">
        <v>19100</v>
      </c>
    </row>
    <row r="8130" spans="1:18">
      <c r="A8130" t="s">
        <v>19101</v>
      </c>
      <c r="B8130" t="s">
        <v>7816</v>
      </c>
      <c r="C8130" t="s">
        <v>29</v>
      </c>
      <c r="D8130" t="s">
        <v>54</v>
      </c>
      <c r="E8130">
        <v>75.510000000000005</v>
      </c>
      <c r="F8130" t="s">
        <v>23</v>
      </c>
      <c r="G8130" t="s">
        <v>24</v>
      </c>
      <c r="H8130">
        <v>11.98</v>
      </c>
      <c r="I8130">
        <v>0</v>
      </c>
      <c r="J8130" t="s">
        <v>25</v>
      </c>
      <c r="K8130">
        <v>446524</v>
      </c>
      <c r="L8130">
        <v>21</v>
      </c>
      <c r="M8130">
        <v>0</v>
      </c>
      <c r="N8130">
        <v>0</v>
      </c>
      <c r="O8130">
        <v>0</v>
      </c>
      <c r="P8130">
        <v>0</v>
      </c>
      <c r="Q8130">
        <v>0</v>
      </c>
      <c r="R8130" t="s">
        <v>19102</v>
      </c>
    </row>
    <row r="8131" spans="1:18">
      <c r="A8131" t="s">
        <v>19103</v>
      </c>
      <c r="B8131" t="s">
        <v>15185</v>
      </c>
      <c r="C8131" t="s">
        <v>21</v>
      </c>
      <c r="D8131" t="s">
        <v>30</v>
      </c>
      <c r="E8131">
        <v>246.33</v>
      </c>
      <c r="F8131" t="s">
        <v>55</v>
      </c>
      <c r="G8131" t="s">
        <v>40</v>
      </c>
      <c r="H8131">
        <v>6.15</v>
      </c>
      <c r="I8131">
        <v>0</v>
      </c>
      <c r="J8131" t="s">
        <v>25</v>
      </c>
      <c r="K8131">
        <v>422839</v>
      </c>
      <c r="L8131">
        <v>23</v>
      </c>
      <c r="M8131">
        <v>0</v>
      </c>
      <c r="N8131">
        <v>0</v>
      </c>
      <c r="O8131">
        <v>0</v>
      </c>
      <c r="P8131">
        <v>0</v>
      </c>
      <c r="Q8131">
        <v>0</v>
      </c>
      <c r="R8131" t="s">
        <v>19104</v>
      </c>
    </row>
    <row r="8132" spans="1:18">
      <c r="A8132" t="s">
        <v>19105</v>
      </c>
      <c r="B8132" t="s">
        <v>592</v>
      </c>
      <c r="C8132" t="s">
        <v>53</v>
      </c>
      <c r="D8132" t="s">
        <v>22</v>
      </c>
      <c r="E8132">
        <v>753.84</v>
      </c>
      <c r="F8132" t="s">
        <v>23</v>
      </c>
      <c r="G8132" t="s">
        <v>24</v>
      </c>
      <c r="H8132">
        <v>6.36</v>
      </c>
      <c r="I8132">
        <v>0</v>
      </c>
      <c r="J8132" t="s">
        <v>31</v>
      </c>
      <c r="K8132">
        <v>490374</v>
      </c>
      <c r="L8132">
        <v>40</v>
      </c>
      <c r="M8132">
        <v>0</v>
      </c>
      <c r="N8132">
        <v>1</v>
      </c>
      <c r="O8132">
        <v>0</v>
      </c>
      <c r="P8132">
        <v>0</v>
      </c>
      <c r="Q8132">
        <v>0</v>
      </c>
      <c r="R8132" t="s">
        <v>19106</v>
      </c>
    </row>
    <row r="8133" spans="1:18">
      <c r="A8133" t="s">
        <v>19107</v>
      </c>
      <c r="B8133" t="s">
        <v>3862</v>
      </c>
      <c r="C8133" t="s">
        <v>35</v>
      </c>
      <c r="D8133" t="s">
        <v>22</v>
      </c>
      <c r="E8133">
        <v>593.04999999999995</v>
      </c>
      <c r="F8133" t="s">
        <v>23</v>
      </c>
      <c r="G8133" t="s">
        <v>24</v>
      </c>
      <c r="H8133">
        <v>10.199999999999999</v>
      </c>
      <c r="I8133">
        <v>0</v>
      </c>
      <c r="J8133" t="s">
        <v>31</v>
      </c>
      <c r="K8133">
        <v>474227</v>
      </c>
      <c r="L8133">
        <v>15</v>
      </c>
      <c r="M8133">
        <v>0</v>
      </c>
      <c r="N8133">
        <v>0</v>
      </c>
      <c r="O8133">
        <v>0</v>
      </c>
      <c r="P8133">
        <v>0</v>
      </c>
      <c r="Q8133">
        <v>0</v>
      </c>
      <c r="R8133" t="s">
        <v>19108</v>
      </c>
    </row>
    <row r="8134" spans="1:18">
      <c r="A8134" t="s">
        <v>19109</v>
      </c>
      <c r="B8134" t="s">
        <v>7243</v>
      </c>
      <c r="C8134" t="s">
        <v>128</v>
      </c>
      <c r="D8134" t="s">
        <v>70</v>
      </c>
      <c r="E8134">
        <v>738.49</v>
      </c>
      <c r="F8134" t="s">
        <v>39</v>
      </c>
      <c r="G8134" t="s">
        <v>40</v>
      </c>
      <c r="H8134">
        <v>9.15</v>
      </c>
      <c r="I8134">
        <v>0</v>
      </c>
      <c r="J8134" t="s">
        <v>48</v>
      </c>
      <c r="K8134">
        <v>483864</v>
      </c>
      <c r="L8134">
        <v>12</v>
      </c>
      <c r="M8134">
        <v>0</v>
      </c>
      <c r="N8134">
        <v>0</v>
      </c>
      <c r="O8134">
        <v>0</v>
      </c>
      <c r="P8134">
        <v>0</v>
      </c>
      <c r="Q8134">
        <v>0</v>
      </c>
      <c r="R8134" t="s">
        <v>19110</v>
      </c>
    </row>
    <row r="8135" spans="1:18">
      <c r="A8135" t="s">
        <v>19111</v>
      </c>
      <c r="B8135" t="s">
        <v>1524</v>
      </c>
      <c r="C8135" t="s">
        <v>121</v>
      </c>
      <c r="D8135" t="s">
        <v>22</v>
      </c>
      <c r="E8135">
        <v>98.26</v>
      </c>
      <c r="F8135" t="s">
        <v>55</v>
      </c>
      <c r="G8135" t="s">
        <v>40</v>
      </c>
      <c r="H8135">
        <v>5.63</v>
      </c>
      <c r="I8135">
        <v>0</v>
      </c>
      <c r="J8135" t="s">
        <v>31</v>
      </c>
      <c r="K8135">
        <v>406303</v>
      </c>
      <c r="L8135">
        <v>19</v>
      </c>
      <c r="M8135">
        <v>0</v>
      </c>
      <c r="N8135">
        <v>0</v>
      </c>
      <c r="O8135">
        <v>0</v>
      </c>
      <c r="P8135">
        <v>0</v>
      </c>
      <c r="Q8135">
        <v>0</v>
      </c>
      <c r="R8135" t="s">
        <v>19112</v>
      </c>
    </row>
    <row r="8136" spans="1:18">
      <c r="A8136" t="s">
        <v>19113</v>
      </c>
      <c r="B8136" t="s">
        <v>2253</v>
      </c>
      <c r="C8136" t="s">
        <v>29</v>
      </c>
      <c r="D8136" t="s">
        <v>22</v>
      </c>
      <c r="E8136">
        <v>172.93</v>
      </c>
      <c r="F8136" t="s">
        <v>23</v>
      </c>
      <c r="G8136" t="s">
        <v>24</v>
      </c>
      <c r="H8136">
        <v>4.6500000000000004</v>
      </c>
      <c r="I8136">
        <v>0</v>
      </c>
      <c r="J8136" t="s">
        <v>31</v>
      </c>
      <c r="K8136">
        <v>505550</v>
      </c>
      <c r="L8136">
        <v>16</v>
      </c>
      <c r="M8136">
        <v>0</v>
      </c>
      <c r="N8136">
        <v>0</v>
      </c>
      <c r="O8136">
        <v>0</v>
      </c>
      <c r="P8136">
        <v>0</v>
      </c>
      <c r="Q8136">
        <v>0</v>
      </c>
      <c r="R8136" t="s">
        <v>19114</v>
      </c>
    </row>
    <row r="8137" spans="1:18">
      <c r="A8137" t="s">
        <v>19115</v>
      </c>
      <c r="B8137" t="s">
        <v>10459</v>
      </c>
      <c r="C8137" t="s">
        <v>29</v>
      </c>
      <c r="D8137" t="s">
        <v>70</v>
      </c>
      <c r="E8137">
        <v>1503.53</v>
      </c>
      <c r="F8137" t="s">
        <v>23</v>
      </c>
      <c r="G8137" t="s">
        <v>24</v>
      </c>
      <c r="H8137">
        <v>4.4000000000000004</v>
      </c>
      <c r="I8137">
        <v>0</v>
      </c>
      <c r="J8137" t="s">
        <v>25</v>
      </c>
      <c r="K8137">
        <v>478536</v>
      </c>
      <c r="L8137">
        <v>41</v>
      </c>
      <c r="M8137">
        <v>0</v>
      </c>
      <c r="N8137">
        <v>1</v>
      </c>
      <c r="O8137">
        <v>0</v>
      </c>
      <c r="P8137">
        <v>0</v>
      </c>
      <c r="Q8137">
        <v>0</v>
      </c>
      <c r="R8137" t="s">
        <v>19116</v>
      </c>
    </row>
    <row r="8138" spans="1:18">
      <c r="A8138" t="s">
        <v>19117</v>
      </c>
      <c r="B8138" t="s">
        <v>7903</v>
      </c>
      <c r="C8138" t="s">
        <v>35</v>
      </c>
      <c r="D8138" t="s">
        <v>54</v>
      </c>
      <c r="E8138">
        <v>683.58</v>
      </c>
      <c r="F8138" t="s">
        <v>55</v>
      </c>
      <c r="G8138" t="s">
        <v>40</v>
      </c>
      <c r="H8138">
        <v>12.16</v>
      </c>
      <c r="I8138">
        <v>0</v>
      </c>
      <c r="J8138" t="s">
        <v>25</v>
      </c>
      <c r="K8138">
        <v>552394</v>
      </c>
      <c r="L8138">
        <v>14</v>
      </c>
      <c r="M8138">
        <v>0</v>
      </c>
      <c r="N8138">
        <v>0</v>
      </c>
      <c r="O8138">
        <v>0</v>
      </c>
      <c r="P8138">
        <v>0</v>
      </c>
      <c r="Q8138">
        <v>0</v>
      </c>
      <c r="R8138" t="s">
        <v>19118</v>
      </c>
    </row>
    <row r="8139" spans="1:18">
      <c r="A8139" t="s">
        <v>19119</v>
      </c>
      <c r="B8139" t="s">
        <v>3615</v>
      </c>
      <c r="C8139" t="s">
        <v>44</v>
      </c>
      <c r="D8139" t="s">
        <v>22</v>
      </c>
      <c r="E8139">
        <v>238.04</v>
      </c>
      <c r="F8139" t="s">
        <v>23</v>
      </c>
      <c r="G8139" t="s">
        <v>24</v>
      </c>
      <c r="H8139">
        <v>9.7200000000000006</v>
      </c>
      <c r="I8139">
        <v>0</v>
      </c>
      <c r="J8139" t="s">
        <v>25</v>
      </c>
      <c r="K8139">
        <v>509020</v>
      </c>
      <c r="L8139">
        <v>20</v>
      </c>
      <c r="M8139">
        <v>0</v>
      </c>
      <c r="N8139">
        <v>0</v>
      </c>
      <c r="O8139">
        <v>0</v>
      </c>
      <c r="P8139">
        <v>0</v>
      </c>
      <c r="Q8139">
        <v>0</v>
      </c>
      <c r="R8139" t="s">
        <v>19120</v>
      </c>
    </row>
    <row r="8140" spans="1:18">
      <c r="A8140" t="s">
        <v>19121</v>
      </c>
      <c r="B8140" t="s">
        <v>7024</v>
      </c>
      <c r="C8140" t="s">
        <v>35</v>
      </c>
      <c r="D8140" t="s">
        <v>70</v>
      </c>
      <c r="E8140">
        <v>344.74</v>
      </c>
      <c r="F8140" t="s">
        <v>39</v>
      </c>
      <c r="G8140" t="s">
        <v>40</v>
      </c>
      <c r="H8140">
        <v>9.52</v>
      </c>
      <c r="I8140">
        <v>0</v>
      </c>
      <c r="J8140" t="s">
        <v>25</v>
      </c>
      <c r="K8140">
        <v>530017</v>
      </c>
      <c r="L8140">
        <v>48</v>
      </c>
      <c r="M8140">
        <v>0</v>
      </c>
      <c r="N8140">
        <v>0</v>
      </c>
      <c r="O8140">
        <v>1</v>
      </c>
      <c r="P8140">
        <v>0</v>
      </c>
      <c r="Q8140">
        <v>0</v>
      </c>
      <c r="R8140" t="s">
        <v>19122</v>
      </c>
    </row>
    <row r="8141" spans="1:18">
      <c r="A8141" t="s">
        <v>19123</v>
      </c>
      <c r="B8141" t="s">
        <v>4820</v>
      </c>
      <c r="C8141" t="s">
        <v>29</v>
      </c>
      <c r="D8141" t="s">
        <v>70</v>
      </c>
      <c r="E8141">
        <v>156.38</v>
      </c>
      <c r="F8141" t="s">
        <v>23</v>
      </c>
      <c r="G8141" t="s">
        <v>24</v>
      </c>
      <c r="H8141">
        <v>5.56</v>
      </c>
      <c r="I8141">
        <v>0</v>
      </c>
      <c r="J8141" t="s">
        <v>31</v>
      </c>
      <c r="K8141">
        <v>559186</v>
      </c>
      <c r="L8141">
        <v>11</v>
      </c>
      <c r="M8141">
        <v>0</v>
      </c>
      <c r="N8141">
        <v>0</v>
      </c>
      <c r="O8141">
        <v>0</v>
      </c>
      <c r="P8141">
        <v>0</v>
      </c>
      <c r="Q8141">
        <v>0</v>
      </c>
      <c r="R8141" t="s">
        <v>19124</v>
      </c>
    </row>
    <row r="8142" spans="1:18">
      <c r="A8142" t="s">
        <v>19125</v>
      </c>
      <c r="B8142" t="s">
        <v>5588</v>
      </c>
      <c r="C8142" t="s">
        <v>44</v>
      </c>
      <c r="D8142" t="s">
        <v>54</v>
      </c>
      <c r="E8142">
        <v>723.09</v>
      </c>
      <c r="F8142" t="s">
        <v>39</v>
      </c>
      <c r="G8142" t="s">
        <v>40</v>
      </c>
      <c r="H8142">
        <v>9.8000000000000007</v>
      </c>
      <c r="I8142">
        <v>0</v>
      </c>
      <c r="J8142" t="s">
        <v>48</v>
      </c>
      <c r="K8142">
        <v>498284</v>
      </c>
      <c r="L8142">
        <v>45</v>
      </c>
      <c r="M8142">
        <v>0</v>
      </c>
      <c r="N8142">
        <v>1</v>
      </c>
      <c r="O8142">
        <v>0</v>
      </c>
      <c r="P8142">
        <v>0</v>
      </c>
      <c r="Q8142">
        <v>0</v>
      </c>
      <c r="R8142" t="s">
        <v>19126</v>
      </c>
    </row>
    <row r="8143" spans="1:18">
      <c r="A8143" t="s">
        <v>19127</v>
      </c>
      <c r="B8143" t="s">
        <v>17547</v>
      </c>
      <c r="C8143" t="s">
        <v>21</v>
      </c>
      <c r="D8143" t="s">
        <v>30</v>
      </c>
      <c r="E8143">
        <v>124.34</v>
      </c>
      <c r="F8143" t="s">
        <v>23</v>
      </c>
      <c r="G8143" t="s">
        <v>24</v>
      </c>
      <c r="H8143">
        <v>6.3</v>
      </c>
      <c r="I8143">
        <v>0</v>
      </c>
      <c r="J8143" t="s">
        <v>48</v>
      </c>
      <c r="K8143">
        <v>460668</v>
      </c>
      <c r="L8143">
        <v>12</v>
      </c>
      <c r="M8143">
        <v>0</v>
      </c>
      <c r="N8143">
        <v>0</v>
      </c>
      <c r="O8143">
        <v>0</v>
      </c>
      <c r="P8143">
        <v>0</v>
      </c>
      <c r="Q8143">
        <v>0</v>
      </c>
      <c r="R8143" t="s">
        <v>19128</v>
      </c>
    </row>
    <row r="8144" spans="1:18">
      <c r="A8144" t="s">
        <v>19129</v>
      </c>
      <c r="B8144" t="s">
        <v>6541</v>
      </c>
      <c r="C8144" t="s">
        <v>53</v>
      </c>
      <c r="D8144" t="s">
        <v>70</v>
      </c>
      <c r="E8144">
        <v>490.32</v>
      </c>
      <c r="F8144" t="s">
        <v>23</v>
      </c>
      <c r="G8144" t="s">
        <v>24</v>
      </c>
      <c r="H8144">
        <v>7.12</v>
      </c>
      <c r="I8144">
        <v>0</v>
      </c>
      <c r="J8144" t="s">
        <v>31</v>
      </c>
      <c r="K8144">
        <v>555816</v>
      </c>
      <c r="L8144">
        <v>25</v>
      </c>
      <c r="M8144">
        <v>0</v>
      </c>
      <c r="N8144">
        <v>0</v>
      </c>
      <c r="O8144">
        <v>0</v>
      </c>
      <c r="P8144">
        <v>0</v>
      </c>
      <c r="Q8144">
        <v>0</v>
      </c>
      <c r="R8144" t="s">
        <v>19130</v>
      </c>
    </row>
    <row r="8145" spans="1:19">
      <c r="A8145" t="s">
        <v>19131</v>
      </c>
      <c r="B8145" t="s">
        <v>4940</v>
      </c>
      <c r="C8145" t="s">
        <v>95</v>
      </c>
      <c r="D8145" t="s">
        <v>54</v>
      </c>
      <c r="E8145">
        <v>244.72</v>
      </c>
      <c r="F8145" t="s">
        <v>23</v>
      </c>
      <c r="G8145" t="s">
        <v>24</v>
      </c>
      <c r="H8145">
        <v>12.86</v>
      </c>
      <c r="I8145">
        <v>0</v>
      </c>
      <c r="J8145" t="s">
        <v>31</v>
      </c>
      <c r="K8145">
        <v>453253</v>
      </c>
      <c r="L8145">
        <v>50</v>
      </c>
      <c r="M8145">
        <v>0</v>
      </c>
      <c r="N8145">
        <v>1</v>
      </c>
      <c r="O8145">
        <v>0</v>
      </c>
      <c r="P8145">
        <v>0</v>
      </c>
      <c r="Q8145">
        <v>0</v>
      </c>
      <c r="R8145" t="s">
        <v>19132</v>
      </c>
    </row>
    <row r="8146" spans="1:19">
      <c r="A8146" t="s">
        <v>19133</v>
      </c>
      <c r="B8146" t="s">
        <v>19134</v>
      </c>
      <c r="C8146" t="s">
        <v>29</v>
      </c>
      <c r="D8146" t="s">
        <v>30</v>
      </c>
      <c r="E8146">
        <v>219.98</v>
      </c>
      <c r="F8146" t="s">
        <v>23</v>
      </c>
      <c r="G8146" t="s">
        <v>24</v>
      </c>
      <c r="H8146">
        <v>5.39</v>
      </c>
      <c r="I8146">
        <v>0</v>
      </c>
      <c r="J8146" t="s">
        <v>31</v>
      </c>
      <c r="K8146">
        <v>541759</v>
      </c>
      <c r="L8146">
        <v>23</v>
      </c>
      <c r="M8146">
        <v>0</v>
      </c>
      <c r="N8146">
        <v>0</v>
      </c>
      <c r="O8146">
        <v>0</v>
      </c>
      <c r="P8146">
        <v>0</v>
      </c>
      <c r="Q8146">
        <v>0</v>
      </c>
      <c r="R8146" t="s">
        <v>19135</v>
      </c>
    </row>
    <row r="8147" spans="1:19">
      <c r="A8147" t="s">
        <v>19136</v>
      </c>
      <c r="B8147" t="s">
        <v>19137</v>
      </c>
      <c r="C8147" t="s">
        <v>21</v>
      </c>
      <c r="D8147" t="s">
        <v>70</v>
      </c>
      <c r="E8147">
        <v>370.59</v>
      </c>
      <c r="F8147" t="s">
        <v>23</v>
      </c>
      <c r="G8147" t="s">
        <v>24</v>
      </c>
      <c r="H8147">
        <v>0.6</v>
      </c>
      <c r="I8147">
        <v>0</v>
      </c>
      <c r="J8147" t="s">
        <v>48</v>
      </c>
      <c r="K8147">
        <v>552401</v>
      </c>
      <c r="L8147">
        <v>21</v>
      </c>
      <c r="M8147">
        <v>0</v>
      </c>
      <c r="N8147">
        <v>0</v>
      </c>
      <c r="O8147">
        <v>0</v>
      </c>
      <c r="P8147">
        <v>0</v>
      </c>
      <c r="Q8147">
        <v>0</v>
      </c>
      <c r="R8147" t="s">
        <v>19138</v>
      </c>
    </row>
    <row r="8148" spans="1:19">
      <c r="A8148" t="s">
        <v>19139</v>
      </c>
      <c r="B8148" t="s">
        <v>1162</v>
      </c>
      <c r="C8148" t="s">
        <v>29</v>
      </c>
      <c r="D8148" t="s">
        <v>30</v>
      </c>
      <c r="E8148">
        <v>901.16</v>
      </c>
      <c r="F8148" t="s">
        <v>23</v>
      </c>
      <c r="G8148" t="s">
        <v>24</v>
      </c>
      <c r="H8148">
        <v>7.5</v>
      </c>
      <c r="I8148">
        <v>0</v>
      </c>
      <c r="J8148" t="s">
        <v>31</v>
      </c>
      <c r="K8148">
        <v>547728</v>
      </c>
      <c r="L8148">
        <v>15</v>
      </c>
      <c r="M8148">
        <v>0</v>
      </c>
      <c r="N8148">
        <v>0</v>
      </c>
      <c r="O8148">
        <v>0</v>
      </c>
      <c r="P8148">
        <v>0</v>
      </c>
      <c r="Q8148">
        <v>0</v>
      </c>
      <c r="R8148" t="s">
        <v>19140</v>
      </c>
    </row>
    <row r="8149" spans="1:19">
      <c r="A8149" t="s">
        <v>19141</v>
      </c>
      <c r="B8149" t="s">
        <v>5050</v>
      </c>
      <c r="C8149" t="s">
        <v>29</v>
      </c>
      <c r="D8149" t="s">
        <v>22</v>
      </c>
      <c r="E8149">
        <v>785.7</v>
      </c>
      <c r="F8149" t="s">
        <v>39</v>
      </c>
      <c r="G8149" t="s">
        <v>40</v>
      </c>
      <c r="H8149">
        <v>9.68</v>
      </c>
      <c r="I8149">
        <v>0</v>
      </c>
      <c r="J8149" t="s">
        <v>25</v>
      </c>
      <c r="K8149">
        <v>426732</v>
      </c>
      <c r="L8149">
        <v>25</v>
      </c>
      <c r="M8149">
        <v>0</v>
      </c>
      <c r="N8149">
        <v>0</v>
      </c>
      <c r="O8149">
        <v>0</v>
      </c>
      <c r="P8149">
        <v>0</v>
      </c>
      <c r="Q8149">
        <v>0</v>
      </c>
      <c r="R8149" t="s">
        <v>19142</v>
      </c>
    </row>
    <row r="8150" spans="1:19">
      <c r="A8150" t="s">
        <v>19143</v>
      </c>
      <c r="B8150" t="s">
        <v>1150</v>
      </c>
      <c r="C8150" t="s">
        <v>44</v>
      </c>
      <c r="D8150" t="s">
        <v>22</v>
      </c>
      <c r="E8150">
        <v>839.7</v>
      </c>
      <c r="F8150" t="s">
        <v>55</v>
      </c>
      <c r="G8150" t="s">
        <v>24</v>
      </c>
      <c r="H8150">
        <v>9.34</v>
      </c>
      <c r="I8150">
        <v>0</v>
      </c>
      <c r="J8150" t="s">
        <v>31</v>
      </c>
      <c r="K8150">
        <v>401774</v>
      </c>
      <c r="L8150">
        <v>13</v>
      </c>
      <c r="M8150">
        <v>0</v>
      </c>
      <c r="N8150">
        <v>0</v>
      </c>
      <c r="O8150">
        <v>0</v>
      </c>
      <c r="P8150">
        <v>0</v>
      </c>
      <c r="Q8150">
        <v>0</v>
      </c>
      <c r="R8150" t="s">
        <v>19144</v>
      </c>
      <c r="S8150" t="s">
        <v>57</v>
      </c>
    </row>
    <row r="8151" spans="1:19">
      <c r="A8151" t="s">
        <v>19145</v>
      </c>
      <c r="B8151" t="s">
        <v>18168</v>
      </c>
      <c r="C8151" t="s">
        <v>44</v>
      </c>
      <c r="D8151" t="s">
        <v>22</v>
      </c>
      <c r="E8151">
        <v>145.44</v>
      </c>
      <c r="F8151" t="s">
        <v>55</v>
      </c>
      <c r="G8151" t="s">
        <v>40</v>
      </c>
      <c r="H8151">
        <v>7.35</v>
      </c>
      <c r="I8151">
        <v>0</v>
      </c>
      <c r="J8151" t="s">
        <v>48</v>
      </c>
      <c r="K8151">
        <v>405633</v>
      </c>
      <c r="L8151">
        <v>17</v>
      </c>
      <c r="M8151">
        <v>0</v>
      </c>
      <c r="N8151">
        <v>0</v>
      </c>
      <c r="O8151">
        <v>0</v>
      </c>
      <c r="P8151">
        <v>0</v>
      </c>
      <c r="Q8151">
        <v>0</v>
      </c>
      <c r="R8151" t="s">
        <v>19146</v>
      </c>
    </row>
    <row r="8152" spans="1:19">
      <c r="A8152" t="s">
        <v>19147</v>
      </c>
      <c r="B8152" t="s">
        <v>2750</v>
      </c>
      <c r="C8152" t="s">
        <v>44</v>
      </c>
      <c r="D8152" t="s">
        <v>22</v>
      </c>
      <c r="E8152">
        <v>431.4</v>
      </c>
      <c r="F8152" t="s">
        <v>39</v>
      </c>
      <c r="G8152" t="s">
        <v>24</v>
      </c>
      <c r="H8152">
        <v>10.01</v>
      </c>
      <c r="I8152">
        <v>0</v>
      </c>
      <c r="J8152" t="s">
        <v>25</v>
      </c>
      <c r="K8152">
        <v>432282</v>
      </c>
      <c r="L8152">
        <v>51</v>
      </c>
      <c r="M8152">
        <v>1</v>
      </c>
      <c r="N8152">
        <v>0</v>
      </c>
      <c r="O8152">
        <v>0</v>
      </c>
      <c r="P8152">
        <v>0</v>
      </c>
      <c r="Q8152">
        <v>1</v>
      </c>
      <c r="R8152" t="s">
        <v>19148</v>
      </c>
      <c r="S8152" t="s">
        <v>50</v>
      </c>
    </row>
    <row r="8153" spans="1:19">
      <c r="A8153" t="s">
        <v>19149</v>
      </c>
      <c r="B8153" t="s">
        <v>3867</v>
      </c>
      <c r="C8153" t="s">
        <v>21</v>
      </c>
      <c r="D8153" t="s">
        <v>54</v>
      </c>
      <c r="E8153">
        <v>217.94</v>
      </c>
      <c r="F8153" t="s">
        <v>39</v>
      </c>
      <c r="G8153" t="s">
        <v>40</v>
      </c>
      <c r="H8153">
        <v>12.24</v>
      </c>
      <c r="I8153">
        <v>0</v>
      </c>
      <c r="J8153" t="s">
        <v>48</v>
      </c>
      <c r="K8153">
        <v>470414</v>
      </c>
      <c r="L8153">
        <v>12</v>
      </c>
      <c r="M8153">
        <v>0</v>
      </c>
      <c r="N8153">
        <v>0</v>
      </c>
      <c r="O8153">
        <v>0</v>
      </c>
      <c r="P8153">
        <v>0</v>
      </c>
      <c r="Q8153">
        <v>0</v>
      </c>
      <c r="R8153" t="s">
        <v>19150</v>
      </c>
    </row>
    <row r="8154" spans="1:19">
      <c r="A8154" t="s">
        <v>19151</v>
      </c>
      <c r="B8154" t="s">
        <v>13315</v>
      </c>
      <c r="C8154" t="s">
        <v>35</v>
      </c>
      <c r="D8154" t="s">
        <v>30</v>
      </c>
      <c r="E8154">
        <v>225.37</v>
      </c>
      <c r="F8154" t="s">
        <v>39</v>
      </c>
      <c r="G8154" t="s">
        <v>40</v>
      </c>
      <c r="H8154">
        <v>1.53</v>
      </c>
      <c r="I8154">
        <v>0</v>
      </c>
      <c r="J8154" t="s">
        <v>31</v>
      </c>
      <c r="K8154">
        <v>429740</v>
      </c>
      <c r="L8154">
        <v>21</v>
      </c>
      <c r="M8154">
        <v>0</v>
      </c>
      <c r="N8154">
        <v>0</v>
      </c>
      <c r="O8154">
        <v>0</v>
      </c>
      <c r="P8154">
        <v>0</v>
      </c>
      <c r="Q8154">
        <v>0</v>
      </c>
      <c r="R8154" t="s">
        <v>19152</v>
      </c>
    </row>
    <row r="8155" spans="1:19">
      <c r="A8155" t="s">
        <v>19153</v>
      </c>
      <c r="B8155" t="s">
        <v>19137</v>
      </c>
      <c r="C8155" t="s">
        <v>21</v>
      </c>
      <c r="D8155" t="s">
        <v>70</v>
      </c>
      <c r="E8155">
        <v>835.03</v>
      </c>
      <c r="F8155" t="s">
        <v>55</v>
      </c>
      <c r="G8155" t="s">
        <v>40</v>
      </c>
      <c r="H8155">
        <v>3.6</v>
      </c>
      <c r="I8155">
        <v>0</v>
      </c>
      <c r="J8155" t="s">
        <v>31</v>
      </c>
      <c r="K8155">
        <v>494108</v>
      </c>
      <c r="L8155">
        <v>19</v>
      </c>
      <c r="M8155">
        <v>0</v>
      </c>
      <c r="N8155">
        <v>0</v>
      </c>
      <c r="O8155">
        <v>0</v>
      </c>
      <c r="P8155">
        <v>0</v>
      </c>
      <c r="Q8155">
        <v>0</v>
      </c>
      <c r="R8155" t="s">
        <v>19154</v>
      </c>
    </row>
    <row r="8156" spans="1:19">
      <c r="A8156" t="s">
        <v>19155</v>
      </c>
      <c r="B8156" t="s">
        <v>19156</v>
      </c>
      <c r="C8156" t="s">
        <v>21</v>
      </c>
      <c r="D8156" t="s">
        <v>70</v>
      </c>
      <c r="E8156">
        <v>401.9</v>
      </c>
      <c r="F8156" t="s">
        <v>23</v>
      </c>
      <c r="G8156" t="s">
        <v>24</v>
      </c>
      <c r="H8156">
        <v>10.41</v>
      </c>
      <c r="I8156">
        <v>0</v>
      </c>
      <c r="J8156" t="s">
        <v>48</v>
      </c>
      <c r="K8156">
        <v>532094</v>
      </c>
      <c r="L8156">
        <v>18</v>
      </c>
      <c r="M8156">
        <v>0</v>
      </c>
      <c r="N8156">
        <v>0</v>
      </c>
      <c r="O8156">
        <v>0</v>
      </c>
      <c r="P8156">
        <v>0</v>
      </c>
      <c r="Q8156">
        <v>0</v>
      </c>
      <c r="R8156" t="s">
        <v>19157</v>
      </c>
    </row>
    <row r="8157" spans="1:19">
      <c r="A8157" t="s">
        <v>19158</v>
      </c>
      <c r="B8157" t="s">
        <v>14381</v>
      </c>
      <c r="C8157" t="s">
        <v>128</v>
      </c>
      <c r="D8157" t="s">
        <v>70</v>
      </c>
      <c r="E8157">
        <v>505.53</v>
      </c>
      <c r="F8157" t="s">
        <v>23</v>
      </c>
      <c r="G8157" t="s">
        <v>24</v>
      </c>
      <c r="H8157">
        <v>2.86</v>
      </c>
      <c r="I8157">
        <v>0</v>
      </c>
      <c r="J8157" t="s">
        <v>48</v>
      </c>
      <c r="K8157">
        <v>465466</v>
      </c>
      <c r="L8157">
        <v>24</v>
      </c>
      <c r="M8157">
        <v>0</v>
      </c>
      <c r="N8157">
        <v>0</v>
      </c>
      <c r="O8157">
        <v>0</v>
      </c>
      <c r="P8157">
        <v>0</v>
      </c>
      <c r="Q8157">
        <v>0</v>
      </c>
      <c r="R8157" t="s">
        <v>19159</v>
      </c>
    </row>
    <row r="8158" spans="1:19">
      <c r="A8158" t="s">
        <v>19160</v>
      </c>
      <c r="B8158" t="s">
        <v>18406</v>
      </c>
      <c r="C8158" t="s">
        <v>95</v>
      </c>
      <c r="D8158" t="s">
        <v>54</v>
      </c>
      <c r="E8158">
        <v>32.840000000000003</v>
      </c>
      <c r="F8158" t="s">
        <v>39</v>
      </c>
      <c r="G8158" t="s">
        <v>40</v>
      </c>
      <c r="H8158">
        <v>15</v>
      </c>
      <c r="I8158">
        <v>0</v>
      </c>
      <c r="J8158" t="s">
        <v>25</v>
      </c>
      <c r="K8158">
        <v>502164</v>
      </c>
      <c r="L8158">
        <v>12</v>
      </c>
      <c r="M8158">
        <v>0</v>
      </c>
      <c r="N8158">
        <v>0</v>
      </c>
      <c r="O8158">
        <v>0</v>
      </c>
      <c r="P8158">
        <v>0</v>
      </c>
      <c r="Q8158">
        <v>0</v>
      </c>
      <c r="R8158" t="s">
        <v>19161</v>
      </c>
    </row>
    <row r="8159" spans="1:19">
      <c r="A8159" t="s">
        <v>19162</v>
      </c>
      <c r="B8159" t="s">
        <v>681</v>
      </c>
      <c r="C8159" t="s">
        <v>35</v>
      </c>
      <c r="D8159" t="s">
        <v>22</v>
      </c>
      <c r="E8159">
        <v>551.14</v>
      </c>
      <c r="F8159" t="s">
        <v>23</v>
      </c>
      <c r="G8159" t="s">
        <v>24</v>
      </c>
      <c r="H8159">
        <v>9.26</v>
      </c>
      <c r="I8159">
        <v>0</v>
      </c>
      <c r="J8159" t="s">
        <v>31</v>
      </c>
      <c r="K8159">
        <v>550324</v>
      </c>
      <c r="L8159">
        <v>11</v>
      </c>
      <c r="M8159">
        <v>0</v>
      </c>
      <c r="N8159">
        <v>0</v>
      </c>
      <c r="O8159">
        <v>0</v>
      </c>
      <c r="P8159">
        <v>0</v>
      </c>
      <c r="Q8159">
        <v>0</v>
      </c>
      <c r="R8159" t="s">
        <v>19163</v>
      </c>
    </row>
    <row r="8160" spans="1:19">
      <c r="A8160" t="s">
        <v>19164</v>
      </c>
      <c r="B8160" t="s">
        <v>3446</v>
      </c>
      <c r="C8160" t="s">
        <v>21</v>
      </c>
      <c r="D8160" t="s">
        <v>70</v>
      </c>
      <c r="E8160">
        <v>1172.8</v>
      </c>
      <c r="F8160" t="s">
        <v>23</v>
      </c>
      <c r="G8160" t="s">
        <v>24</v>
      </c>
      <c r="H8160">
        <v>10.55</v>
      </c>
      <c r="I8160">
        <v>0</v>
      </c>
      <c r="J8160" t="s">
        <v>25</v>
      </c>
      <c r="K8160">
        <v>533677</v>
      </c>
      <c r="L8160">
        <v>11</v>
      </c>
      <c r="M8160">
        <v>0</v>
      </c>
      <c r="N8160">
        <v>0</v>
      </c>
      <c r="O8160">
        <v>0</v>
      </c>
      <c r="P8160">
        <v>0</v>
      </c>
      <c r="Q8160">
        <v>0</v>
      </c>
      <c r="R8160" t="s">
        <v>19165</v>
      </c>
    </row>
    <row r="8161" spans="1:18">
      <c r="A8161" t="s">
        <v>19166</v>
      </c>
      <c r="B8161" t="s">
        <v>4175</v>
      </c>
      <c r="C8161" t="s">
        <v>21</v>
      </c>
      <c r="D8161" t="s">
        <v>22</v>
      </c>
      <c r="E8161">
        <v>257.92</v>
      </c>
      <c r="F8161" t="s">
        <v>23</v>
      </c>
      <c r="G8161" t="s">
        <v>24</v>
      </c>
      <c r="H8161">
        <v>6.84</v>
      </c>
      <c r="I8161">
        <v>0</v>
      </c>
      <c r="J8161" t="s">
        <v>31</v>
      </c>
      <c r="K8161">
        <v>483798</v>
      </c>
      <c r="L8161">
        <v>19</v>
      </c>
      <c r="M8161">
        <v>0</v>
      </c>
      <c r="N8161">
        <v>0</v>
      </c>
      <c r="O8161">
        <v>0</v>
      </c>
      <c r="P8161">
        <v>0</v>
      </c>
      <c r="Q8161">
        <v>0</v>
      </c>
      <c r="R8161" t="s">
        <v>19167</v>
      </c>
    </row>
    <row r="8162" spans="1:18">
      <c r="A8162" t="s">
        <v>19168</v>
      </c>
      <c r="B8162" t="s">
        <v>2713</v>
      </c>
      <c r="C8162" t="s">
        <v>44</v>
      </c>
      <c r="D8162" t="s">
        <v>54</v>
      </c>
      <c r="E8162">
        <v>548.58000000000004</v>
      </c>
      <c r="F8162" t="s">
        <v>23</v>
      </c>
      <c r="G8162" t="s">
        <v>24</v>
      </c>
      <c r="H8162">
        <v>10.74</v>
      </c>
      <c r="I8162">
        <v>0</v>
      </c>
      <c r="J8162" t="s">
        <v>31</v>
      </c>
      <c r="K8162">
        <v>404692</v>
      </c>
      <c r="L8162">
        <v>20</v>
      </c>
      <c r="M8162">
        <v>0</v>
      </c>
      <c r="N8162">
        <v>0</v>
      </c>
      <c r="O8162">
        <v>0</v>
      </c>
      <c r="P8162">
        <v>0</v>
      </c>
      <c r="Q8162">
        <v>0</v>
      </c>
      <c r="R8162" t="s">
        <v>19169</v>
      </c>
    </row>
    <row r="8163" spans="1:18">
      <c r="A8163" t="s">
        <v>19170</v>
      </c>
      <c r="B8163" t="s">
        <v>656</v>
      </c>
      <c r="C8163" t="s">
        <v>121</v>
      </c>
      <c r="D8163" t="s">
        <v>22</v>
      </c>
      <c r="E8163">
        <v>81.78</v>
      </c>
      <c r="F8163" t="s">
        <v>39</v>
      </c>
      <c r="G8163" t="s">
        <v>40</v>
      </c>
      <c r="H8163">
        <v>7.72</v>
      </c>
      <c r="I8163">
        <v>0</v>
      </c>
      <c r="J8163" t="s">
        <v>31</v>
      </c>
      <c r="K8163">
        <v>546285</v>
      </c>
      <c r="L8163">
        <v>10</v>
      </c>
      <c r="M8163">
        <v>0</v>
      </c>
      <c r="N8163">
        <v>0</v>
      </c>
      <c r="O8163">
        <v>0</v>
      </c>
      <c r="P8163">
        <v>0</v>
      </c>
      <c r="Q8163">
        <v>0</v>
      </c>
      <c r="R8163" t="s">
        <v>19171</v>
      </c>
    </row>
    <row r="8164" spans="1:18">
      <c r="A8164" t="s">
        <v>19172</v>
      </c>
      <c r="B8164" t="s">
        <v>9753</v>
      </c>
      <c r="C8164" t="s">
        <v>111</v>
      </c>
      <c r="D8164" t="s">
        <v>22</v>
      </c>
      <c r="E8164">
        <v>447.46</v>
      </c>
      <c r="F8164" t="s">
        <v>23</v>
      </c>
      <c r="G8164" t="s">
        <v>24</v>
      </c>
      <c r="H8164">
        <v>3.46</v>
      </c>
      <c r="I8164">
        <v>0</v>
      </c>
      <c r="J8164" t="s">
        <v>25</v>
      </c>
      <c r="K8164">
        <v>500019</v>
      </c>
      <c r="L8164">
        <v>24</v>
      </c>
      <c r="M8164">
        <v>0</v>
      </c>
      <c r="N8164">
        <v>0</v>
      </c>
      <c r="O8164">
        <v>0</v>
      </c>
      <c r="P8164">
        <v>0</v>
      </c>
      <c r="Q8164">
        <v>0</v>
      </c>
      <c r="R8164" t="s">
        <v>19173</v>
      </c>
    </row>
    <row r="8165" spans="1:18">
      <c r="A8165" t="s">
        <v>19174</v>
      </c>
      <c r="B8165" t="s">
        <v>3245</v>
      </c>
      <c r="C8165" t="s">
        <v>53</v>
      </c>
      <c r="D8165" t="s">
        <v>30</v>
      </c>
      <c r="E8165">
        <v>709.74</v>
      </c>
      <c r="F8165" t="s">
        <v>39</v>
      </c>
      <c r="G8165" t="s">
        <v>40</v>
      </c>
      <c r="H8165">
        <v>9.9700000000000006</v>
      </c>
      <c r="I8165">
        <v>0</v>
      </c>
      <c r="J8165" t="s">
        <v>25</v>
      </c>
      <c r="K8165">
        <v>541732</v>
      </c>
      <c r="L8165">
        <v>24</v>
      </c>
      <c r="M8165">
        <v>0</v>
      </c>
      <c r="N8165">
        <v>0</v>
      </c>
      <c r="O8165">
        <v>0</v>
      </c>
      <c r="P8165">
        <v>0</v>
      </c>
      <c r="Q8165">
        <v>0</v>
      </c>
      <c r="R8165" t="s">
        <v>19175</v>
      </c>
    </row>
    <row r="8166" spans="1:18">
      <c r="A8166" t="s">
        <v>19176</v>
      </c>
      <c r="B8166" t="s">
        <v>16524</v>
      </c>
      <c r="C8166" t="s">
        <v>29</v>
      </c>
      <c r="D8166" t="s">
        <v>70</v>
      </c>
      <c r="E8166">
        <v>318.52999999999997</v>
      </c>
      <c r="F8166" t="s">
        <v>23</v>
      </c>
      <c r="G8166" t="s">
        <v>24</v>
      </c>
      <c r="H8166">
        <v>0.61</v>
      </c>
      <c r="I8166">
        <v>0</v>
      </c>
      <c r="J8166" t="s">
        <v>48</v>
      </c>
      <c r="K8166">
        <v>533419</v>
      </c>
      <c r="L8166">
        <v>48</v>
      </c>
      <c r="M8166">
        <v>0</v>
      </c>
      <c r="N8166">
        <v>0</v>
      </c>
      <c r="O8166">
        <v>1</v>
      </c>
      <c r="P8166">
        <v>0</v>
      </c>
      <c r="Q8166">
        <v>0</v>
      </c>
      <c r="R8166" t="s">
        <v>19177</v>
      </c>
    </row>
    <row r="8167" spans="1:18">
      <c r="A8167" t="s">
        <v>19178</v>
      </c>
      <c r="B8167" t="s">
        <v>4006</v>
      </c>
      <c r="C8167" t="s">
        <v>29</v>
      </c>
      <c r="D8167" t="s">
        <v>30</v>
      </c>
      <c r="E8167">
        <v>546.27</v>
      </c>
      <c r="F8167" t="s">
        <v>39</v>
      </c>
      <c r="G8167" t="s">
        <v>40</v>
      </c>
      <c r="H8167">
        <v>4.1399999999999997</v>
      </c>
      <c r="I8167">
        <v>0</v>
      </c>
      <c r="J8167" t="s">
        <v>48</v>
      </c>
      <c r="K8167">
        <v>556981</v>
      </c>
      <c r="L8167">
        <v>10</v>
      </c>
      <c r="M8167">
        <v>0</v>
      </c>
      <c r="N8167">
        <v>0</v>
      </c>
      <c r="O8167">
        <v>0</v>
      </c>
      <c r="P8167">
        <v>0</v>
      </c>
      <c r="Q8167">
        <v>0</v>
      </c>
      <c r="R8167" t="s">
        <v>19179</v>
      </c>
    </row>
    <row r="8168" spans="1:18">
      <c r="A8168" t="s">
        <v>19180</v>
      </c>
      <c r="B8168" t="s">
        <v>11361</v>
      </c>
      <c r="C8168" t="s">
        <v>35</v>
      </c>
      <c r="D8168" t="s">
        <v>30</v>
      </c>
      <c r="E8168">
        <v>128.71</v>
      </c>
      <c r="F8168" t="s">
        <v>23</v>
      </c>
      <c r="G8168" t="s">
        <v>24</v>
      </c>
      <c r="H8168">
        <v>10.02</v>
      </c>
      <c r="I8168">
        <v>0</v>
      </c>
      <c r="J8168" t="s">
        <v>48</v>
      </c>
      <c r="K8168">
        <v>457426</v>
      </c>
      <c r="L8168">
        <v>24</v>
      </c>
      <c r="M8168">
        <v>0</v>
      </c>
      <c r="N8168">
        <v>0</v>
      </c>
      <c r="O8168">
        <v>0</v>
      </c>
      <c r="P8168">
        <v>0</v>
      </c>
      <c r="Q8168">
        <v>0</v>
      </c>
      <c r="R8168" t="s">
        <v>19181</v>
      </c>
    </row>
    <row r="8169" spans="1:18">
      <c r="A8169" t="s">
        <v>19182</v>
      </c>
      <c r="B8169" t="s">
        <v>4743</v>
      </c>
      <c r="C8169" t="s">
        <v>35</v>
      </c>
      <c r="D8169" t="s">
        <v>30</v>
      </c>
      <c r="E8169">
        <v>503.49</v>
      </c>
      <c r="F8169" t="s">
        <v>23</v>
      </c>
      <c r="G8169" t="s">
        <v>24</v>
      </c>
      <c r="H8169">
        <v>4.03</v>
      </c>
      <c r="I8169">
        <v>0</v>
      </c>
      <c r="J8169" t="s">
        <v>31</v>
      </c>
      <c r="K8169">
        <v>408697</v>
      </c>
      <c r="L8169">
        <v>24</v>
      </c>
      <c r="M8169">
        <v>0</v>
      </c>
      <c r="N8169">
        <v>0</v>
      </c>
      <c r="O8169">
        <v>0</v>
      </c>
      <c r="P8169">
        <v>0</v>
      </c>
      <c r="Q8169">
        <v>0</v>
      </c>
      <c r="R8169" t="s">
        <v>19183</v>
      </c>
    </row>
    <row r="8170" spans="1:18">
      <c r="A8170" t="s">
        <v>19184</v>
      </c>
      <c r="B8170" t="s">
        <v>10579</v>
      </c>
      <c r="C8170" t="s">
        <v>21</v>
      </c>
      <c r="D8170" t="s">
        <v>70</v>
      </c>
      <c r="E8170">
        <v>218.08</v>
      </c>
      <c r="F8170" t="s">
        <v>23</v>
      </c>
      <c r="G8170" t="s">
        <v>24</v>
      </c>
      <c r="H8170">
        <v>1.9</v>
      </c>
      <c r="I8170">
        <v>0</v>
      </c>
      <c r="J8170" t="s">
        <v>31</v>
      </c>
      <c r="K8170">
        <v>473122</v>
      </c>
      <c r="L8170">
        <v>16</v>
      </c>
      <c r="M8170">
        <v>0</v>
      </c>
      <c r="N8170">
        <v>0</v>
      </c>
      <c r="O8170">
        <v>0</v>
      </c>
      <c r="P8170">
        <v>0</v>
      </c>
      <c r="Q8170">
        <v>0</v>
      </c>
      <c r="R8170" t="s">
        <v>19185</v>
      </c>
    </row>
    <row r="8171" spans="1:18">
      <c r="A8171" t="s">
        <v>19186</v>
      </c>
      <c r="B8171" t="s">
        <v>7522</v>
      </c>
      <c r="C8171" t="s">
        <v>44</v>
      </c>
      <c r="D8171" t="s">
        <v>70</v>
      </c>
      <c r="E8171">
        <v>293.76</v>
      </c>
      <c r="F8171" t="s">
        <v>23</v>
      </c>
      <c r="G8171" t="s">
        <v>24</v>
      </c>
      <c r="H8171">
        <v>1.72</v>
      </c>
      <c r="I8171">
        <v>0</v>
      </c>
      <c r="J8171" t="s">
        <v>31</v>
      </c>
      <c r="K8171">
        <v>557938</v>
      </c>
      <c r="L8171">
        <v>25</v>
      </c>
      <c r="M8171">
        <v>0</v>
      </c>
      <c r="N8171">
        <v>0</v>
      </c>
      <c r="O8171">
        <v>0</v>
      </c>
      <c r="P8171">
        <v>0</v>
      </c>
      <c r="Q8171">
        <v>0</v>
      </c>
      <c r="R8171" t="s">
        <v>19187</v>
      </c>
    </row>
    <row r="8172" spans="1:18">
      <c r="A8172" t="s">
        <v>19188</v>
      </c>
      <c r="B8172" t="s">
        <v>4880</v>
      </c>
      <c r="C8172" t="s">
        <v>95</v>
      </c>
      <c r="D8172" t="s">
        <v>70</v>
      </c>
      <c r="E8172">
        <v>220.65</v>
      </c>
      <c r="F8172" t="s">
        <v>23</v>
      </c>
      <c r="G8172" t="s">
        <v>24</v>
      </c>
      <c r="H8172">
        <v>9.5</v>
      </c>
      <c r="I8172">
        <v>0</v>
      </c>
      <c r="J8172" t="s">
        <v>48</v>
      </c>
      <c r="K8172">
        <v>558015</v>
      </c>
      <c r="L8172">
        <v>10</v>
      </c>
      <c r="M8172">
        <v>0</v>
      </c>
      <c r="N8172">
        <v>0</v>
      </c>
      <c r="O8172">
        <v>0</v>
      </c>
      <c r="P8172">
        <v>0</v>
      </c>
      <c r="Q8172">
        <v>0</v>
      </c>
      <c r="R8172" t="s">
        <v>19189</v>
      </c>
    </row>
    <row r="8173" spans="1:18">
      <c r="A8173" t="s">
        <v>19190</v>
      </c>
      <c r="B8173" t="s">
        <v>1756</v>
      </c>
      <c r="C8173" t="s">
        <v>21</v>
      </c>
      <c r="D8173" t="s">
        <v>54</v>
      </c>
      <c r="E8173">
        <v>707.07</v>
      </c>
      <c r="F8173" t="s">
        <v>23</v>
      </c>
      <c r="G8173" t="s">
        <v>24</v>
      </c>
      <c r="H8173">
        <v>15.52</v>
      </c>
      <c r="I8173">
        <v>0</v>
      </c>
      <c r="J8173" t="s">
        <v>25</v>
      </c>
      <c r="K8173">
        <v>452791</v>
      </c>
      <c r="L8173">
        <v>31</v>
      </c>
      <c r="M8173">
        <v>0</v>
      </c>
      <c r="N8173">
        <v>0</v>
      </c>
      <c r="O8173">
        <v>0</v>
      </c>
      <c r="P8173">
        <v>1</v>
      </c>
      <c r="Q8173">
        <v>0</v>
      </c>
      <c r="R8173" t="s">
        <v>19191</v>
      </c>
    </row>
    <row r="8174" spans="1:18">
      <c r="A8174" t="s">
        <v>19192</v>
      </c>
      <c r="B8174" t="s">
        <v>5911</v>
      </c>
      <c r="C8174" t="s">
        <v>121</v>
      </c>
      <c r="D8174" t="s">
        <v>30</v>
      </c>
      <c r="E8174">
        <v>365.55</v>
      </c>
      <c r="F8174" t="s">
        <v>39</v>
      </c>
      <c r="G8174" t="s">
        <v>40</v>
      </c>
      <c r="H8174">
        <v>2.67</v>
      </c>
      <c r="I8174">
        <v>0</v>
      </c>
      <c r="J8174" t="s">
        <v>25</v>
      </c>
      <c r="K8174">
        <v>542944</v>
      </c>
      <c r="L8174">
        <v>18</v>
      </c>
      <c r="M8174">
        <v>0</v>
      </c>
      <c r="N8174">
        <v>0</v>
      </c>
      <c r="O8174">
        <v>0</v>
      </c>
      <c r="P8174">
        <v>0</v>
      </c>
      <c r="Q8174">
        <v>0</v>
      </c>
      <c r="R8174" t="s">
        <v>19193</v>
      </c>
    </row>
    <row r="8175" spans="1:18">
      <c r="A8175" t="s">
        <v>19194</v>
      </c>
      <c r="B8175" t="s">
        <v>4853</v>
      </c>
      <c r="C8175" t="s">
        <v>121</v>
      </c>
      <c r="D8175" t="s">
        <v>70</v>
      </c>
      <c r="E8175">
        <v>291.39</v>
      </c>
      <c r="F8175" t="s">
        <v>23</v>
      </c>
      <c r="G8175" t="s">
        <v>24</v>
      </c>
      <c r="H8175">
        <v>4.5599999999999996</v>
      </c>
      <c r="I8175">
        <v>0</v>
      </c>
      <c r="J8175" t="s">
        <v>48</v>
      </c>
      <c r="K8175">
        <v>446166</v>
      </c>
      <c r="L8175">
        <v>15</v>
      </c>
      <c r="M8175">
        <v>0</v>
      </c>
      <c r="N8175">
        <v>0</v>
      </c>
      <c r="O8175">
        <v>0</v>
      </c>
      <c r="P8175">
        <v>0</v>
      </c>
      <c r="Q8175">
        <v>0</v>
      </c>
      <c r="R8175" t="s">
        <v>19195</v>
      </c>
    </row>
    <row r="8176" spans="1:18">
      <c r="A8176" t="s">
        <v>19196</v>
      </c>
      <c r="B8176" t="s">
        <v>10153</v>
      </c>
      <c r="C8176" t="s">
        <v>121</v>
      </c>
      <c r="D8176" t="s">
        <v>30</v>
      </c>
      <c r="E8176">
        <v>249.36</v>
      </c>
      <c r="F8176" t="s">
        <v>23</v>
      </c>
      <c r="G8176" t="s">
        <v>24</v>
      </c>
      <c r="H8176">
        <v>8.76</v>
      </c>
      <c r="I8176">
        <v>0</v>
      </c>
      <c r="J8176" t="s">
        <v>31</v>
      </c>
      <c r="K8176">
        <v>429015</v>
      </c>
      <c r="L8176">
        <v>38</v>
      </c>
      <c r="M8176">
        <v>0</v>
      </c>
      <c r="N8176">
        <v>0</v>
      </c>
      <c r="O8176">
        <v>0</v>
      </c>
      <c r="P8176">
        <v>1</v>
      </c>
      <c r="Q8176">
        <v>0</v>
      </c>
      <c r="R8176" t="s">
        <v>19197</v>
      </c>
    </row>
    <row r="8177" spans="1:18">
      <c r="A8177" t="s">
        <v>19198</v>
      </c>
      <c r="B8177" t="s">
        <v>14097</v>
      </c>
      <c r="C8177" t="s">
        <v>29</v>
      </c>
      <c r="D8177" t="s">
        <v>22</v>
      </c>
      <c r="E8177">
        <v>550.63</v>
      </c>
      <c r="F8177" t="s">
        <v>23</v>
      </c>
      <c r="G8177" t="s">
        <v>24</v>
      </c>
      <c r="H8177">
        <v>3.44</v>
      </c>
      <c r="I8177">
        <v>0</v>
      </c>
      <c r="J8177" t="s">
        <v>48</v>
      </c>
      <c r="K8177">
        <v>428330</v>
      </c>
      <c r="L8177">
        <v>21</v>
      </c>
      <c r="M8177">
        <v>0</v>
      </c>
      <c r="N8177">
        <v>0</v>
      </c>
      <c r="O8177">
        <v>0</v>
      </c>
      <c r="P8177">
        <v>0</v>
      </c>
      <c r="Q8177">
        <v>0</v>
      </c>
      <c r="R8177" t="s">
        <v>19199</v>
      </c>
    </row>
    <row r="8178" spans="1:18">
      <c r="A8178" t="s">
        <v>19200</v>
      </c>
      <c r="B8178" t="s">
        <v>9581</v>
      </c>
      <c r="C8178" t="s">
        <v>60</v>
      </c>
      <c r="D8178" t="s">
        <v>54</v>
      </c>
      <c r="E8178">
        <v>997.72</v>
      </c>
      <c r="F8178" t="s">
        <v>39</v>
      </c>
      <c r="G8178" t="s">
        <v>40</v>
      </c>
      <c r="H8178">
        <v>14.35</v>
      </c>
      <c r="I8178">
        <v>0</v>
      </c>
      <c r="J8178" t="s">
        <v>144</v>
      </c>
      <c r="K8178">
        <v>554955</v>
      </c>
      <c r="L8178">
        <v>17</v>
      </c>
      <c r="M8178">
        <v>0</v>
      </c>
      <c r="N8178">
        <v>0</v>
      </c>
      <c r="O8178">
        <v>0</v>
      </c>
      <c r="P8178">
        <v>0</v>
      </c>
      <c r="Q8178">
        <v>0</v>
      </c>
      <c r="R8178" t="s">
        <v>19201</v>
      </c>
    </row>
    <row r="8179" spans="1:18">
      <c r="A8179" t="s">
        <v>19202</v>
      </c>
      <c r="B8179" t="s">
        <v>6820</v>
      </c>
      <c r="C8179" t="s">
        <v>29</v>
      </c>
      <c r="D8179" t="s">
        <v>22</v>
      </c>
      <c r="E8179">
        <v>409.82</v>
      </c>
      <c r="F8179" t="s">
        <v>39</v>
      </c>
      <c r="G8179" t="s">
        <v>40</v>
      </c>
      <c r="H8179">
        <v>8.61</v>
      </c>
      <c r="I8179">
        <v>0</v>
      </c>
      <c r="J8179" t="s">
        <v>48</v>
      </c>
      <c r="K8179">
        <v>467960</v>
      </c>
      <c r="L8179">
        <v>20</v>
      </c>
      <c r="M8179">
        <v>0</v>
      </c>
      <c r="N8179">
        <v>0</v>
      </c>
      <c r="O8179">
        <v>0</v>
      </c>
      <c r="P8179">
        <v>0</v>
      </c>
      <c r="Q8179">
        <v>0</v>
      </c>
      <c r="R8179" t="s">
        <v>19203</v>
      </c>
    </row>
    <row r="8180" spans="1:18">
      <c r="A8180" t="s">
        <v>19204</v>
      </c>
      <c r="B8180" t="s">
        <v>3476</v>
      </c>
      <c r="C8180" t="s">
        <v>21</v>
      </c>
      <c r="D8180" t="s">
        <v>30</v>
      </c>
      <c r="E8180">
        <v>1118.27</v>
      </c>
      <c r="F8180" t="s">
        <v>23</v>
      </c>
      <c r="G8180" t="s">
        <v>24</v>
      </c>
      <c r="H8180">
        <v>1.58</v>
      </c>
      <c r="I8180">
        <v>0</v>
      </c>
      <c r="J8180" t="s">
        <v>48</v>
      </c>
      <c r="K8180">
        <v>494034</v>
      </c>
      <c r="L8180">
        <v>16</v>
      </c>
      <c r="M8180">
        <v>0</v>
      </c>
      <c r="N8180">
        <v>0</v>
      </c>
      <c r="O8180">
        <v>0</v>
      </c>
      <c r="P8180">
        <v>0</v>
      </c>
      <c r="Q8180">
        <v>0</v>
      </c>
      <c r="R8180" t="s">
        <v>19205</v>
      </c>
    </row>
    <row r="8181" spans="1:18">
      <c r="A8181" t="s">
        <v>19206</v>
      </c>
      <c r="B8181" t="s">
        <v>19207</v>
      </c>
      <c r="C8181" t="s">
        <v>53</v>
      </c>
      <c r="D8181" t="s">
        <v>70</v>
      </c>
      <c r="E8181">
        <v>2806.01</v>
      </c>
      <c r="F8181" t="s">
        <v>39</v>
      </c>
      <c r="G8181" t="s">
        <v>40</v>
      </c>
      <c r="H8181">
        <v>5.58</v>
      </c>
      <c r="I8181">
        <v>0</v>
      </c>
      <c r="J8181" t="s">
        <v>48</v>
      </c>
      <c r="K8181">
        <v>473781</v>
      </c>
      <c r="L8181">
        <v>20</v>
      </c>
      <c r="M8181">
        <v>0</v>
      </c>
      <c r="N8181">
        <v>0</v>
      </c>
      <c r="O8181">
        <v>0</v>
      </c>
      <c r="P8181">
        <v>0</v>
      </c>
      <c r="Q8181">
        <v>0</v>
      </c>
      <c r="R8181" t="s">
        <v>19208</v>
      </c>
    </row>
    <row r="8182" spans="1:18">
      <c r="A8182" t="s">
        <v>19209</v>
      </c>
      <c r="B8182" t="s">
        <v>1898</v>
      </c>
      <c r="C8182" t="s">
        <v>35</v>
      </c>
      <c r="D8182" t="s">
        <v>70</v>
      </c>
      <c r="E8182">
        <v>279.66000000000003</v>
      </c>
      <c r="F8182" t="s">
        <v>23</v>
      </c>
      <c r="G8182" t="s">
        <v>24</v>
      </c>
      <c r="H8182">
        <v>2.42</v>
      </c>
      <c r="I8182">
        <v>1</v>
      </c>
      <c r="J8182" t="s">
        <v>25</v>
      </c>
      <c r="K8182">
        <v>535891</v>
      </c>
      <c r="L8182">
        <v>80</v>
      </c>
      <c r="M8182">
        <v>1</v>
      </c>
      <c r="N8182">
        <v>1</v>
      </c>
      <c r="O8182">
        <v>0</v>
      </c>
      <c r="P8182">
        <v>0</v>
      </c>
      <c r="Q8182">
        <v>0</v>
      </c>
      <c r="R8182" s="34">
        <v>45816.379803240743</v>
      </c>
    </row>
    <row r="8183" spans="1:18">
      <c r="A8183" t="s">
        <v>19210</v>
      </c>
      <c r="B8183" t="s">
        <v>3380</v>
      </c>
      <c r="C8183" t="s">
        <v>44</v>
      </c>
      <c r="D8183" t="s">
        <v>22</v>
      </c>
      <c r="E8183">
        <v>452.26</v>
      </c>
      <c r="F8183" t="s">
        <v>39</v>
      </c>
      <c r="G8183" t="s">
        <v>40</v>
      </c>
      <c r="H8183">
        <v>3.27</v>
      </c>
      <c r="I8183">
        <v>0</v>
      </c>
      <c r="J8183" t="s">
        <v>31</v>
      </c>
      <c r="K8183">
        <v>524443</v>
      </c>
      <c r="L8183">
        <v>36</v>
      </c>
      <c r="M8183">
        <v>0</v>
      </c>
      <c r="N8183">
        <v>0</v>
      </c>
      <c r="O8183">
        <v>0</v>
      </c>
      <c r="P8183">
        <v>1</v>
      </c>
      <c r="Q8183">
        <v>0</v>
      </c>
      <c r="R8183" t="s">
        <v>19211</v>
      </c>
    </row>
    <row r="8184" spans="1:18">
      <c r="A8184" t="s">
        <v>19212</v>
      </c>
      <c r="B8184" t="s">
        <v>1038</v>
      </c>
      <c r="C8184" t="s">
        <v>60</v>
      </c>
      <c r="D8184" t="s">
        <v>30</v>
      </c>
      <c r="E8184">
        <v>950.34</v>
      </c>
      <c r="F8184" t="s">
        <v>23</v>
      </c>
      <c r="G8184" t="s">
        <v>24</v>
      </c>
      <c r="H8184">
        <v>2.2999999999999998</v>
      </c>
      <c r="I8184">
        <v>0</v>
      </c>
      <c r="J8184" t="s">
        <v>25</v>
      </c>
      <c r="K8184">
        <v>474335</v>
      </c>
      <c r="L8184">
        <v>12</v>
      </c>
      <c r="M8184">
        <v>0</v>
      </c>
      <c r="N8184">
        <v>0</v>
      </c>
      <c r="O8184">
        <v>0</v>
      </c>
      <c r="P8184">
        <v>0</v>
      </c>
      <c r="Q8184">
        <v>0</v>
      </c>
      <c r="R8184" t="s">
        <v>19213</v>
      </c>
    </row>
    <row r="8185" spans="1:18">
      <c r="A8185" t="s">
        <v>19214</v>
      </c>
      <c r="B8185" t="s">
        <v>16354</v>
      </c>
      <c r="C8185" t="s">
        <v>121</v>
      </c>
      <c r="D8185" t="s">
        <v>22</v>
      </c>
      <c r="E8185">
        <v>76.53</v>
      </c>
      <c r="F8185" t="s">
        <v>23</v>
      </c>
      <c r="G8185" t="s">
        <v>24</v>
      </c>
      <c r="H8185">
        <v>3.75</v>
      </c>
      <c r="I8185">
        <v>0</v>
      </c>
      <c r="J8185" t="s">
        <v>48</v>
      </c>
      <c r="K8185">
        <v>529945</v>
      </c>
      <c r="L8185">
        <v>11</v>
      </c>
      <c r="M8185">
        <v>0</v>
      </c>
      <c r="N8185">
        <v>0</v>
      </c>
      <c r="O8185">
        <v>0</v>
      </c>
      <c r="P8185">
        <v>0</v>
      </c>
      <c r="Q8185">
        <v>0</v>
      </c>
      <c r="R8185" t="s">
        <v>19215</v>
      </c>
    </row>
    <row r="8186" spans="1:18">
      <c r="A8186" t="s">
        <v>19216</v>
      </c>
      <c r="B8186" t="s">
        <v>5737</v>
      </c>
      <c r="C8186" t="s">
        <v>95</v>
      </c>
      <c r="D8186" t="s">
        <v>22</v>
      </c>
      <c r="E8186">
        <v>276.57</v>
      </c>
      <c r="F8186" t="s">
        <v>23</v>
      </c>
      <c r="G8186" t="s">
        <v>24</v>
      </c>
      <c r="H8186">
        <v>10.1</v>
      </c>
      <c r="I8186">
        <v>0</v>
      </c>
      <c r="J8186" t="s">
        <v>31</v>
      </c>
      <c r="K8186">
        <v>504504</v>
      </c>
      <c r="L8186">
        <v>15</v>
      </c>
      <c r="M8186">
        <v>0</v>
      </c>
      <c r="N8186">
        <v>0</v>
      </c>
      <c r="O8186">
        <v>0</v>
      </c>
      <c r="P8186">
        <v>0</v>
      </c>
      <c r="Q8186">
        <v>0</v>
      </c>
      <c r="R8186" t="s">
        <v>19217</v>
      </c>
    </row>
    <row r="8187" spans="1:18">
      <c r="A8187" t="s">
        <v>19218</v>
      </c>
      <c r="B8187" t="s">
        <v>4086</v>
      </c>
      <c r="C8187" t="s">
        <v>53</v>
      </c>
      <c r="D8187" t="s">
        <v>30</v>
      </c>
      <c r="E8187">
        <v>578.27</v>
      </c>
      <c r="F8187" t="s">
        <v>23</v>
      </c>
      <c r="G8187" t="s">
        <v>24</v>
      </c>
      <c r="H8187">
        <v>10.73</v>
      </c>
      <c r="I8187">
        <v>0</v>
      </c>
      <c r="J8187" t="s">
        <v>31</v>
      </c>
      <c r="K8187">
        <v>422246</v>
      </c>
      <c r="L8187">
        <v>21</v>
      </c>
      <c r="M8187">
        <v>0</v>
      </c>
      <c r="N8187">
        <v>0</v>
      </c>
      <c r="O8187">
        <v>0</v>
      </c>
      <c r="P8187">
        <v>0</v>
      </c>
      <c r="Q8187">
        <v>0</v>
      </c>
      <c r="R8187" t="s">
        <v>19219</v>
      </c>
    </row>
    <row r="8188" spans="1:18">
      <c r="A8188" t="s">
        <v>19220</v>
      </c>
      <c r="B8188" t="s">
        <v>2491</v>
      </c>
      <c r="C8188" t="s">
        <v>53</v>
      </c>
      <c r="D8188" t="s">
        <v>70</v>
      </c>
      <c r="E8188">
        <v>82.99</v>
      </c>
      <c r="F8188" t="s">
        <v>23</v>
      </c>
      <c r="G8188" t="s">
        <v>24</v>
      </c>
      <c r="H8188">
        <v>1.99</v>
      </c>
      <c r="I8188">
        <v>0</v>
      </c>
      <c r="J8188" t="s">
        <v>31</v>
      </c>
      <c r="K8188">
        <v>452755</v>
      </c>
      <c r="L8188">
        <v>19</v>
      </c>
      <c r="M8188">
        <v>0</v>
      </c>
      <c r="N8188">
        <v>0</v>
      </c>
      <c r="O8188">
        <v>0</v>
      </c>
      <c r="P8188">
        <v>0</v>
      </c>
      <c r="Q8188">
        <v>0</v>
      </c>
      <c r="R8188" t="s">
        <v>19221</v>
      </c>
    </row>
    <row r="8189" spans="1:18">
      <c r="A8189" t="s">
        <v>19222</v>
      </c>
      <c r="B8189" t="s">
        <v>5585</v>
      </c>
      <c r="C8189" t="s">
        <v>53</v>
      </c>
      <c r="D8189" t="s">
        <v>30</v>
      </c>
      <c r="E8189">
        <v>453.8</v>
      </c>
      <c r="F8189" t="s">
        <v>23</v>
      </c>
      <c r="G8189" t="s">
        <v>24</v>
      </c>
      <c r="H8189">
        <v>9.17</v>
      </c>
      <c r="I8189">
        <v>0</v>
      </c>
      <c r="J8189" t="s">
        <v>31</v>
      </c>
      <c r="K8189">
        <v>472539</v>
      </c>
      <c r="L8189">
        <v>20</v>
      </c>
      <c r="M8189">
        <v>0</v>
      </c>
      <c r="N8189">
        <v>0</v>
      </c>
      <c r="O8189">
        <v>0</v>
      </c>
      <c r="P8189">
        <v>0</v>
      </c>
      <c r="Q8189">
        <v>0</v>
      </c>
      <c r="R8189" t="s">
        <v>19223</v>
      </c>
    </row>
    <row r="8190" spans="1:18">
      <c r="A8190" t="s">
        <v>19224</v>
      </c>
      <c r="B8190" t="s">
        <v>5176</v>
      </c>
      <c r="C8190" t="s">
        <v>60</v>
      </c>
      <c r="D8190" t="s">
        <v>22</v>
      </c>
      <c r="E8190">
        <v>318.92</v>
      </c>
      <c r="F8190" t="s">
        <v>23</v>
      </c>
      <c r="G8190" t="s">
        <v>24</v>
      </c>
      <c r="H8190">
        <v>7.62</v>
      </c>
      <c r="I8190">
        <v>0</v>
      </c>
      <c r="J8190" t="s">
        <v>31</v>
      </c>
      <c r="K8190">
        <v>402041</v>
      </c>
      <c r="L8190">
        <v>22</v>
      </c>
      <c r="M8190">
        <v>0</v>
      </c>
      <c r="N8190">
        <v>0</v>
      </c>
      <c r="O8190">
        <v>0</v>
      </c>
      <c r="P8190">
        <v>0</v>
      </c>
      <c r="Q8190">
        <v>0</v>
      </c>
      <c r="R8190" t="s">
        <v>19225</v>
      </c>
    </row>
    <row r="8191" spans="1:18">
      <c r="A8191" t="s">
        <v>19226</v>
      </c>
      <c r="B8191" t="s">
        <v>4544</v>
      </c>
      <c r="C8191" t="s">
        <v>60</v>
      </c>
      <c r="D8191" t="s">
        <v>30</v>
      </c>
      <c r="E8191">
        <v>617.37</v>
      </c>
      <c r="F8191" t="s">
        <v>23</v>
      </c>
      <c r="G8191" t="s">
        <v>24</v>
      </c>
      <c r="H8191">
        <v>6.49</v>
      </c>
      <c r="I8191">
        <v>0</v>
      </c>
      <c r="J8191" t="s">
        <v>48</v>
      </c>
      <c r="K8191">
        <v>407103</v>
      </c>
      <c r="L8191">
        <v>25</v>
      </c>
      <c r="M8191">
        <v>0</v>
      </c>
      <c r="N8191">
        <v>0</v>
      </c>
      <c r="O8191">
        <v>0</v>
      </c>
      <c r="P8191">
        <v>0</v>
      </c>
      <c r="Q8191">
        <v>0</v>
      </c>
      <c r="R8191" t="s">
        <v>19227</v>
      </c>
    </row>
    <row r="8192" spans="1:18">
      <c r="A8192" t="s">
        <v>19228</v>
      </c>
      <c r="B8192" t="s">
        <v>11164</v>
      </c>
      <c r="C8192" t="s">
        <v>35</v>
      </c>
      <c r="D8192" t="s">
        <v>22</v>
      </c>
      <c r="E8192">
        <v>260.89</v>
      </c>
      <c r="F8192" t="s">
        <v>23</v>
      </c>
      <c r="G8192" t="s">
        <v>24</v>
      </c>
      <c r="H8192">
        <v>1.64</v>
      </c>
      <c r="I8192">
        <v>0</v>
      </c>
      <c r="J8192" t="s">
        <v>31</v>
      </c>
      <c r="K8192">
        <v>455809</v>
      </c>
      <c r="L8192">
        <v>41</v>
      </c>
      <c r="M8192">
        <v>0</v>
      </c>
      <c r="N8192">
        <v>0</v>
      </c>
      <c r="O8192">
        <v>1</v>
      </c>
      <c r="P8192">
        <v>0</v>
      </c>
      <c r="Q8192">
        <v>0</v>
      </c>
      <c r="R8192" t="s">
        <v>19229</v>
      </c>
    </row>
    <row r="8193" spans="1:19">
      <c r="A8193" t="s">
        <v>19230</v>
      </c>
      <c r="B8193" t="s">
        <v>2644</v>
      </c>
      <c r="C8193" t="s">
        <v>35</v>
      </c>
      <c r="D8193" t="s">
        <v>70</v>
      </c>
      <c r="E8193">
        <v>959.93</v>
      </c>
      <c r="F8193" t="s">
        <v>39</v>
      </c>
      <c r="G8193" t="s">
        <v>40</v>
      </c>
      <c r="H8193">
        <v>10.47</v>
      </c>
      <c r="I8193">
        <v>0</v>
      </c>
      <c r="J8193" t="s">
        <v>31</v>
      </c>
      <c r="K8193">
        <v>415275</v>
      </c>
      <c r="L8193">
        <v>19</v>
      </c>
      <c r="M8193">
        <v>0</v>
      </c>
      <c r="N8193">
        <v>0</v>
      </c>
      <c r="O8193">
        <v>0</v>
      </c>
      <c r="P8193">
        <v>0</v>
      </c>
      <c r="Q8193">
        <v>0</v>
      </c>
      <c r="R8193" t="s">
        <v>19231</v>
      </c>
    </row>
    <row r="8194" spans="1:19">
      <c r="A8194" t="s">
        <v>19232</v>
      </c>
      <c r="B8194" t="s">
        <v>4949</v>
      </c>
      <c r="C8194" t="s">
        <v>21</v>
      </c>
      <c r="D8194" t="s">
        <v>70</v>
      </c>
      <c r="E8194">
        <v>593.88</v>
      </c>
      <c r="F8194" t="s">
        <v>23</v>
      </c>
      <c r="G8194" t="s">
        <v>24</v>
      </c>
      <c r="H8194">
        <v>5.32</v>
      </c>
      <c r="I8194">
        <v>0</v>
      </c>
      <c r="J8194" t="s">
        <v>31</v>
      </c>
      <c r="K8194">
        <v>520892</v>
      </c>
      <c r="L8194">
        <v>12</v>
      </c>
      <c r="M8194">
        <v>0</v>
      </c>
      <c r="N8194">
        <v>0</v>
      </c>
      <c r="O8194">
        <v>0</v>
      </c>
      <c r="P8194">
        <v>0</v>
      </c>
      <c r="Q8194">
        <v>0</v>
      </c>
      <c r="R8194" t="s">
        <v>19233</v>
      </c>
    </row>
    <row r="8195" spans="1:19">
      <c r="A8195" t="s">
        <v>19234</v>
      </c>
      <c r="B8195" t="s">
        <v>19235</v>
      </c>
      <c r="C8195" t="s">
        <v>29</v>
      </c>
      <c r="D8195" t="s">
        <v>54</v>
      </c>
      <c r="E8195">
        <v>2834.62</v>
      </c>
      <c r="F8195" t="s">
        <v>23</v>
      </c>
      <c r="G8195" t="s">
        <v>24</v>
      </c>
      <c r="H8195">
        <v>13.27</v>
      </c>
      <c r="I8195">
        <v>0</v>
      </c>
      <c r="J8195" t="s">
        <v>31</v>
      </c>
      <c r="K8195">
        <v>402284</v>
      </c>
      <c r="L8195">
        <v>15</v>
      </c>
      <c r="M8195">
        <v>0</v>
      </c>
      <c r="N8195">
        <v>0</v>
      </c>
      <c r="O8195">
        <v>0</v>
      </c>
      <c r="P8195">
        <v>0</v>
      </c>
      <c r="Q8195">
        <v>0</v>
      </c>
      <c r="R8195" t="s">
        <v>19236</v>
      </c>
    </row>
    <row r="8196" spans="1:19">
      <c r="A8196" t="s">
        <v>19237</v>
      </c>
      <c r="B8196" t="s">
        <v>3285</v>
      </c>
      <c r="C8196" t="s">
        <v>44</v>
      </c>
      <c r="D8196" t="s">
        <v>54</v>
      </c>
      <c r="E8196">
        <v>117.56</v>
      </c>
      <c r="F8196" t="s">
        <v>39</v>
      </c>
      <c r="G8196" t="s">
        <v>40</v>
      </c>
      <c r="H8196">
        <v>8.02</v>
      </c>
      <c r="I8196">
        <v>0</v>
      </c>
      <c r="J8196" t="s">
        <v>48</v>
      </c>
      <c r="K8196">
        <v>426553</v>
      </c>
      <c r="L8196">
        <v>19</v>
      </c>
      <c r="M8196">
        <v>0</v>
      </c>
      <c r="N8196">
        <v>0</v>
      </c>
      <c r="O8196">
        <v>0</v>
      </c>
      <c r="P8196">
        <v>0</v>
      </c>
      <c r="Q8196">
        <v>0</v>
      </c>
      <c r="R8196" t="s">
        <v>19238</v>
      </c>
    </row>
    <row r="8197" spans="1:19">
      <c r="A8197" t="s">
        <v>19239</v>
      </c>
      <c r="B8197" t="s">
        <v>4792</v>
      </c>
      <c r="C8197" t="s">
        <v>60</v>
      </c>
      <c r="D8197" t="s">
        <v>70</v>
      </c>
      <c r="E8197">
        <v>645.09</v>
      </c>
      <c r="F8197" t="s">
        <v>23</v>
      </c>
      <c r="G8197" t="s">
        <v>24</v>
      </c>
      <c r="H8197">
        <v>3.51</v>
      </c>
      <c r="I8197">
        <v>0</v>
      </c>
      <c r="J8197" t="s">
        <v>31</v>
      </c>
      <c r="K8197">
        <v>434373</v>
      </c>
      <c r="L8197">
        <v>49</v>
      </c>
      <c r="M8197">
        <v>1</v>
      </c>
      <c r="N8197">
        <v>0</v>
      </c>
      <c r="O8197">
        <v>0</v>
      </c>
      <c r="P8197">
        <v>0</v>
      </c>
      <c r="Q8197">
        <v>1</v>
      </c>
      <c r="R8197" t="s">
        <v>19240</v>
      </c>
    </row>
    <row r="8198" spans="1:19">
      <c r="A8198" t="s">
        <v>19241</v>
      </c>
      <c r="B8198" t="s">
        <v>15292</v>
      </c>
      <c r="C8198" t="s">
        <v>95</v>
      </c>
      <c r="D8198" t="s">
        <v>70</v>
      </c>
      <c r="E8198">
        <v>383.17</v>
      </c>
      <c r="F8198" t="s">
        <v>55</v>
      </c>
      <c r="G8198" t="s">
        <v>40</v>
      </c>
      <c r="H8198">
        <v>10.33</v>
      </c>
      <c r="I8198">
        <v>0</v>
      </c>
      <c r="J8198" t="s">
        <v>25</v>
      </c>
      <c r="K8198">
        <v>440794</v>
      </c>
      <c r="L8198">
        <v>11</v>
      </c>
      <c r="M8198">
        <v>0</v>
      </c>
      <c r="N8198">
        <v>0</v>
      </c>
      <c r="O8198">
        <v>0</v>
      </c>
      <c r="P8198">
        <v>0</v>
      </c>
      <c r="Q8198">
        <v>0</v>
      </c>
      <c r="R8198" t="s">
        <v>19242</v>
      </c>
    </row>
    <row r="8199" spans="1:19">
      <c r="A8199" t="s">
        <v>19243</v>
      </c>
      <c r="B8199" t="s">
        <v>3884</v>
      </c>
      <c r="C8199" t="s">
        <v>29</v>
      </c>
      <c r="D8199" t="s">
        <v>30</v>
      </c>
      <c r="E8199">
        <v>186.81</v>
      </c>
      <c r="F8199" t="s">
        <v>23</v>
      </c>
      <c r="G8199" t="s">
        <v>24</v>
      </c>
      <c r="H8199">
        <v>8</v>
      </c>
      <c r="I8199">
        <v>0</v>
      </c>
      <c r="J8199" t="s">
        <v>25</v>
      </c>
      <c r="K8199">
        <v>478444</v>
      </c>
      <c r="L8199">
        <v>18</v>
      </c>
      <c r="M8199">
        <v>0</v>
      </c>
      <c r="N8199">
        <v>0</v>
      </c>
      <c r="O8199">
        <v>0</v>
      </c>
      <c r="P8199">
        <v>0</v>
      </c>
      <c r="Q8199">
        <v>0</v>
      </c>
      <c r="R8199" t="s">
        <v>19244</v>
      </c>
    </row>
    <row r="8200" spans="1:19">
      <c r="A8200" t="s">
        <v>19245</v>
      </c>
      <c r="B8200" t="s">
        <v>903</v>
      </c>
      <c r="C8200" t="s">
        <v>29</v>
      </c>
      <c r="D8200" t="s">
        <v>54</v>
      </c>
      <c r="E8200">
        <v>709.96</v>
      </c>
      <c r="F8200" t="s">
        <v>39</v>
      </c>
      <c r="G8200" t="s">
        <v>40</v>
      </c>
      <c r="H8200">
        <v>12.68</v>
      </c>
      <c r="I8200">
        <v>0</v>
      </c>
      <c r="J8200" t="s">
        <v>31</v>
      </c>
      <c r="K8200">
        <v>460154</v>
      </c>
      <c r="L8200">
        <v>19</v>
      </c>
      <c r="M8200">
        <v>0</v>
      </c>
      <c r="N8200">
        <v>0</v>
      </c>
      <c r="O8200">
        <v>0</v>
      </c>
      <c r="P8200">
        <v>0</v>
      </c>
      <c r="Q8200">
        <v>0</v>
      </c>
      <c r="R8200" t="s">
        <v>19246</v>
      </c>
    </row>
    <row r="8201" spans="1:19">
      <c r="A8201" t="s">
        <v>19247</v>
      </c>
      <c r="B8201" t="s">
        <v>3338</v>
      </c>
      <c r="C8201" t="s">
        <v>121</v>
      </c>
      <c r="D8201" t="s">
        <v>30</v>
      </c>
      <c r="E8201">
        <v>809.93</v>
      </c>
      <c r="F8201" t="s">
        <v>39</v>
      </c>
      <c r="G8201" t="s">
        <v>40</v>
      </c>
      <c r="H8201">
        <v>1.27</v>
      </c>
      <c r="I8201">
        <v>0</v>
      </c>
      <c r="J8201" t="s">
        <v>48</v>
      </c>
      <c r="K8201">
        <v>540968</v>
      </c>
      <c r="L8201">
        <v>44</v>
      </c>
      <c r="M8201">
        <v>0</v>
      </c>
      <c r="N8201">
        <v>1</v>
      </c>
      <c r="O8201">
        <v>0</v>
      </c>
      <c r="P8201">
        <v>0</v>
      </c>
      <c r="Q8201">
        <v>0</v>
      </c>
      <c r="R8201" t="s">
        <v>19248</v>
      </c>
    </row>
    <row r="8202" spans="1:19">
      <c r="A8202" t="s">
        <v>19249</v>
      </c>
      <c r="B8202" t="s">
        <v>16292</v>
      </c>
      <c r="C8202" t="s">
        <v>44</v>
      </c>
      <c r="D8202" t="s">
        <v>54</v>
      </c>
      <c r="E8202">
        <v>457.58</v>
      </c>
      <c r="F8202" t="s">
        <v>55</v>
      </c>
      <c r="G8202" t="s">
        <v>40</v>
      </c>
      <c r="H8202">
        <v>8.84</v>
      </c>
      <c r="I8202">
        <v>0</v>
      </c>
      <c r="J8202" t="s">
        <v>25</v>
      </c>
      <c r="K8202">
        <v>547845</v>
      </c>
      <c r="L8202">
        <v>15</v>
      </c>
      <c r="M8202">
        <v>0</v>
      </c>
      <c r="N8202">
        <v>0</v>
      </c>
      <c r="O8202">
        <v>0</v>
      </c>
      <c r="P8202">
        <v>0</v>
      </c>
      <c r="Q8202">
        <v>0</v>
      </c>
      <c r="R8202" t="s">
        <v>19250</v>
      </c>
    </row>
    <row r="8203" spans="1:19">
      <c r="A8203" t="s">
        <v>19251</v>
      </c>
      <c r="B8203" t="s">
        <v>5128</v>
      </c>
      <c r="C8203" t="s">
        <v>44</v>
      </c>
      <c r="D8203" t="s">
        <v>54</v>
      </c>
      <c r="E8203">
        <v>1528.13</v>
      </c>
      <c r="F8203" t="s">
        <v>39</v>
      </c>
      <c r="G8203" t="s">
        <v>40</v>
      </c>
      <c r="H8203">
        <v>17.399999999999999</v>
      </c>
      <c r="I8203">
        <v>0</v>
      </c>
      <c r="J8203" t="s">
        <v>25</v>
      </c>
      <c r="K8203">
        <v>530636</v>
      </c>
      <c r="L8203">
        <v>23</v>
      </c>
      <c r="M8203">
        <v>0</v>
      </c>
      <c r="N8203">
        <v>0</v>
      </c>
      <c r="O8203">
        <v>0</v>
      </c>
      <c r="P8203">
        <v>0</v>
      </c>
      <c r="Q8203">
        <v>0</v>
      </c>
      <c r="R8203" t="s">
        <v>19252</v>
      </c>
    </row>
    <row r="8204" spans="1:19">
      <c r="A8204" t="s">
        <v>19253</v>
      </c>
      <c r="B8204" t="s">
        <v>292</v>
      </c>
      <c r="C8204" t="s">
        <v>21</v>
      </c>
      <c r="D8204" t="s">
        <v>54</v>
      </c>
      <c r="E8204">
        <v>811.55</v>
      </c>
      <c r="F8204" t="s">
        <v>39</v>
      </c>
      <c r="G8204" t="s">
        <v>40</v>
      </c>
      <c r="H8204">
        <v>10.18</v>
      </c>
      <c r="I8204">
        <v>0</v>
      </c>
      <c r="J8204" t="s">
        <v>31</v>
      </c>
      <c r="K8204">
        <v>466237</v>
      </c>
      <c r="L8204">
        <v>12</v>
      </c>
      <c r="M8204">
        <v>0</v>
      </c>
      <c r="N8204">
        <v>0</v>
      </c>
      <c r="O8204">
        <v>0</v>
      </c>
      <c r="P8204">
        <v>0</v>
      </c>
      <c r="Q8204">
        <v>0</v>
      </c>
      <c r="R8204" t="s">
        <v>19254</v>
      </c>
    </row>
    <row r="8205" spans="1:19">
      <c r="A8205" t="s">
        <v>19255</v>
      </c>
      <c r="B8205" t="s">
        <v>1215</v>
      </c>
      <c r="C8205" t="s">
        <v>29</v>
      </c>
      <c r="D8205" t="s">
        <v>22</v>
      </c>
      <c r="E8205">
        <v>1108.1199999999999</v>
      </c>
      <c r="F8205" t="s">
        <v>55</v>
      </c>
      <c r="G8205" t="s">
        <v>24</v>
      </c>
      <c r="H8205">
        <v>6.29</v>
      </c>
      <c r="I8205">
        <v>0</v>
      </c>
      <c r="J8205" t="s">
        <v>48</v>
      </c>
      <c r="K8205">
        <v>414594</v>
      </c>
      <c r="L8205">
        <v>18</v>
      </c>
      <c r="M8205">
        <v>0</v>
      </c>
      <c r="N8205">
        <v>0</v>
      </c>
      <c r="O8205">
        <v>0</v>
      </c>
      <c r="P8205">
        <v>0</v>
      </c>
      <c r="Q8205">
        <v>0</v>
      </c>
      <c r="R8205" t="s">
        <v>19256</v>
      </c>
      <c r="S8205" t="s">
        <v>57</v>
      </c>
    </row>
    <row r="8206" spans="1:19">
      <c r="A8206" t="s">
        <v>19257</v>
      </c>
      <c r="B8206" t="s">
        <v>8846</v>
      </c>
      <c r="C8206" t="s">
        <v>21</v>
      </c>
      <c r="D8206" t="s">
        <v>22</v>
      </c>
      <c r="E8206">
        <v>190.51</v>
      </c>
      <c r="F8206" t="s">
        <v>23</v>
      </c>
      <c r="G8206" t="s">
        <v>24</v>
      </c>
      <c r="H8206">
        <v>1.63</v>
      </c>
      <c r="I8206">
        <v>0</v>
      </c>
      <c r="J8206" t="s">
        <v>25</v>
      </c>
      <c r="K8206">
        <v>520070</v>
      </c>
      <c r="L8206">
        <v>18</v>
      </c>
      <c r="M8206">
        <v>0</v>
      </c>
      <c r="N8206">
        <v>0</v>
      </c>
      <c r="O8206">
        <v>0</v>
      </c>
      <c r="P8206">
        <v>0</v>
      </c>
      <c r="Q8206">
        <v>0</v>
      </c>
      <c r="R8206" t="s">
        <v>19258</v>
      </c>
    </row>
    <row r="8207" spans="1:19">
      <c r="A8207" t="s">
        <v>19259</v>
      </c>
      <c r="B8207" t="s">
        <v>9199</v>
      </c>
      <c r="C8207" t="s">
        <v>95</v>
      </c>
      <c r="D8207" t="s">
        <v>30</v>
      </c>
      <c r="E8207">
        <v>127.67</v>
      </c>
      <c r="F8207" t="s">
        <v>23</v>
      </c>
      <c r="G8207" t="s">
        <v>24</v>
      </c>
      <c r="H8207">
        <v>9.17</v>
      </c>
      <c r="I8207">
        <v>0</v>
      </c>
      <c r="J8207" t="s">
        <v>48</v>
      </c>
      <c r="K8207">
        <v>462848</v>
      </c>
      <c r="L8207">
        <v>21</v>
      </c>
      <c r="M8207">
        <v>0</v>
      </c>
      <c r="N8207">
        <v>0</v>
      </c>
      <c r="O8207">
        <v>0</v>
      </c>
      <c r="P8207">
        <v>0</v>
      </c>
      <c r="Q8207">
        <v>0</v>
      </c>
      <c r="R8207" t="s">
        <v>19260</v>
      </c>
    </row>
    <row r="8208" spans="1:19">
      <c r="A8208" t="s">
        <v>19261</v>
      </c>
      <c r="B8208" t="s">
        <v>862</v>
      </c>
      <c r="C8208" t="s">
        <v>111</v>
      </c>
      <c r="D8208" t="s">
        <v>70</v>
      </c>
      <c r="E8208">
        <v>493.79</v>
      </c>
      <c r="F8208" t="s">
        <v>23</v>
      </c>
      <c r="G8208" t="s">
        <v>24</v>
      </c>
      <c r="H8208">
        <v>7.33</v>
      </c>
      <c r="I8208">
        <v>0</v>
      </c>
      <c r="J8208" t="s">
        <v>25</v>
      </c>
      <c r="K8208">
        <v>525980</v>
      </c>
      <c r="L8208">
        <v>21</v>
      </c>
      <c r="M8208">
        <v>0</v>
      </c>
      <c r="N8208">
        <v>0</v>
      </c>
      <c r="O8208">
        <v>0</v>
      </c>
      <c r="P8208">
        <v>0</v>
      </c>
      <c r="Q8208">
        <v>0</v>
      </c>
      <c r="R8208" t="s">
        <v>19262</v>
      </c>
    </row>
    <row r="8209" spans="1:19">
      <c r="A8209" t="s">
        <v>19263</v>
      </c>
      <c r="B8209" t="s">
        <v>647</v>
      </c>
      <c r="C8209" t="s">
        <v>29</v>
      </c>
      <c r="D8209" t="s">
        <v>22</v>
      </c>
      <c r="E8209">
        <v>287.29000000000002</v>
      </c>
      <c r="F8209" t="s">
        <v>23</v>
      </c>
      <c r="G8209" t="s">
        <v>24</v>
      </c>
      <c r="H8209">
        <v>9.35</v>
      </c>
      <c r="I8209">
        <v>0</v>
      </c>
      <c r="J8209" t="s">
        <v>48</v>
      </c>
      <c r="K8209">
        <v>498120</v>
      </c>
      <c r="L8209">
        <v>19</v>
      </c>
      <c r="M8209">
        <v>0</v>
      </c>
      <c r="N8209">
        <v>0</v>
      </c>
      <c r="O8209">
        <v>0</v>
      </c>
      <c r="P8209">
        <v>0</v>
      </c>
      <c r="Q8209">
        <v>0</v>
      </c>
      <c r="R8209" t="s">
        <v>19264</v>
      </c>
    </row>
    <row r="8210" spans="1:19">
      <c r="A8210" t="s">
        <v>19265</v>
      </c>
      <c r="B8210" t="s">
        <v>3008</v>
      </c>
      <c r="C8210" t="s">
        <v>29</v>
      </c>
      <c r="D8210" t="s">
        <v>70</v>
      </c>
      <c r="E8210">
        <v>822.46</v>
      </c>
      <c r="F8210" t="s">
        <v>39</v>
      </c>
      <c r="G8210" t="s">
        <v>24</v>
      </c>
      <c r="H8210">
        <v>4.07</v>
      </c>
      <c r="I8210">
        <v>0</v>
      </c>
      <c r="J8210" t="s">
        <v>25</v>
      </c>
      <c r="K8210">
        <v>462444</v>
      </c>
      <c r="L8210">
        <v>15</v>
      </c>
      <c r="M8210">
        <v>0</v>
      </c>
      <c r="N8210">
        <v>0</v>
      </c>
      <c r="O8210">
        <v>0</v>
      </c>
      <c r="P8210">
        <v>0</v>
      </c>
      <c r="Q8210">
        <v>0</v>
      </c>
      <c r="R8210" t="s">
        <v>19266</v>
      </c>
      <c r="S8210" t="s">
        <v>50</v>
      </c>
    </row>
    <row r="8211" spans="1:19">
      <c r="A8211" t="s">
        <v>19267</v>
      </c>
      <c r="B8211" t="s">
        <v>5803</v>
      </c>
      <c r="C8211" t="s">
        <v>35</v>
      </c>
      <c r="D8211" t="s">
        <v>30</v>
      </c>
      <c r="E8211">
        <v>156.91</v>
      </c>
      <c r="F8211" t="s">
        <v>23</v>
      </c>
      <c r="G8211" t="s">
        <v>24</v>
      </c>
      <c r="H8211">
        <v>8.44</v>
      </c>
      <c r="I8211">
        <v>0</v>
      </c>
      <c r="J8211" t="s">
        <v>31</v>
      </c>
      <c r="K8211">
        <v>541059</v>
      </c>
      <c r="L8211">
        <v>17</v>
      </c>
      <c r="M8211">
        <v>0</v>
      </c>
      <c r="N8211">
        <v>0</v>
      </c>
      <c r="O8211">
        <v>0</v>
      </c>
      <c r="P8211">
        <v>0</v>
      </c>
      <c r="Q8211">
        <v>0</v>
      </c>
      <c r="R8211" t="s">
        <v>19268</v>
      </c>
    </row>
    <row r="8212" spans="1:19">
      <c r="A8212" t="s">
        <v>19269</v>
      </c>
      <c r="B8212" t="s">
        <v>4795</v>
      </c>
      <c r="C8212" t="s">
        <v>95</v>
      </c>
      <c r="D8212" t="s">
        <v>30</v>
      </c>
      <c r="E8212">
        <v>189.52</v>
      </c>
      <c r="F8212" t="s">
        <v>23</v>
      </c>
      <c r="G8212" t="s">
        <v>24</v>
      </c>
      <c r="H8212">
        <v>10.14</v>
      </c>
      <c r="I8212">
        <v>0</v>
      </c>
      <c r="J8212" t="s">
        <v>31</v>
      </c>
      <c r="K8212">
        <v>484982</v>
      </c>
      <c r="L8212">
        <v>25</v>
      </c>
      <c r="M8212">
        <v>0</v>
      </c>
      <c r="N8212">
        <v>0</v>
      </c>
      <c r="O8212">
        <v>0</v>
      </c>
      <c r="P8212">
        <v>0</v>
      </c>
      <c r="Q8212">
        <v>0</v>
      </c>
      <c r="R8212" t="s">
        <v>19270</v>
      </c>
    </row>
    <row r="8213" spans="1:19">
      <c r="A8213" t="s">
        <v>19271</v>
      </c>
      <c r="B8213" t="s">
        <v>6480</v>
      </c>
      <c r="C8213" t="s">
        <v>95</v>
      </c>
      <c r="D8213" t="s">
        <v>70</v>
      </c>
      <c r="E8213">
        <v>790.54</v>
      </c>
      <c r="F8213" t="s">
        <v>23</v>
      </c>
      <c r="G8213" t="s">
        <v>24</v>
      </c>
      <c r="H8213">
        <v>4.1399999999999997</v>
      </c>
      <c r="I8213">
        <v>0</v>
      </c>
      <c r="J8213" t="s">
        <v>31</v>
      </c>
      <c r="K8213">
        <v>434536</v>
      </c>
      <c r="L8213">
        <v>19</v>
      </c>
      <c r="M8213">
        <v>0</v>
      </c>
      <c r="N8213">
        <v>0</v>
      </c>
      <c r="O8213">
        <v>0</v>
      </c>
      <c r="P8213">
        <v>0</v>
      </c>
      <c r="Q8213">
        <v>0</v>
      </c>
      <c r="R8213" t="s">
        <v>19272</v>
      </c>
    </row>
    <row r="8214" spans="1:19">
      <c r="A8214" t="s">
        <v>19273</v>
      </c>
      <c r="B8214" t="s">
        <v>3079</v>
      </c>
      <c r="C8214" t="s">
        <v>29</v>
      </c>
      <c r="D8214" t="s">
        <v>30</v>
      </c>
      <c r="E8214">
        <v>373.93</v>
      </c>
      <c r="F8214" t="s">
        <v>23</v>
      </c>
      <c r="G8214" t="s">
        <v>24</v>
      </c>
      <c r="H8214">
        <v>3.95</v>
      </c>
      <c r="I8214">
        <v>0</v>
      </c>
      <c r="J8214" t="s">
        <v>31</v>
      </c>
      <c r="K8214">
        <v>539968</v>
      </c>
      <c r="L8214">
        <v>11</v>
      </c>
      <c r="M8214">
        <v>0</v>
      </c>
      <c r="N8214">
        <v>0</v>
      </c>
      <c r="O8214">
        <v>0</v>
      </c>
      <c r="P8214">
        <v>0</v>
      </c>
      <c r="Q8214">
        <v>0</v>
      </c>
      <c r="R8214" t="s">
        <v>19274</v>
      </c>
    </row>
    <row r="8215" spans="1:19">
      <c r="A8215" t="s">
        <v>19275</v>
      </c>
      <c r="B8215" t="s">
        <v>2102</v>
      </c>
      <c r="C8215" t="s">
        <v>35</v>
      </c>
      <c r="D8215" t="s">
        <v>22</v>
      </c>
      <c r="E8215">
        <v>744.2</v>
      </c>
      <c r="F8215" t="s">
        <v>39</v>
      </c>
      <c r="G8215" t="s">
        <v>40</v>
      </c>
      <c r="H8215">
        <v>6.63</v>
      </c>
      <c r="I8215">
        <v>0</v>
      </c>
      <c r="J8215" t="s">
        <v>48</v>
      </c>
      <c r="K8215">
        <v>434598</v>
      </c>
      <c r="L8215">
        <v>10</v>
      </c>
      <c r="M8215">
        <v>0</v>
      </c>
      <c r="N8215">
        <v>0</v>
      </c>
      <c r="O8215">
        <v>0</v>
      </c>
      <c r="P8215">
        <v>0</v>
      </c>
      <c r="Q8215">
        <v>0</v>
      </c>
      <c r="R8215" t="s">
        <v>19276</v>
      </c>
    </row>
    <row r="8216" spans="1:19">
      <c r="A8216" t="s">
        <v>19277</v>
      </c>
      <c r="B8216" t="s">
        <v>9698</v>
      </c>
      <c r="C8216" t="s">
        <v>44</v>
      </c>
      <c r="D8216" t="s">
        <v>70</v>
      </c>
      <c r="E8216">
        <v>166.49</v>
      </c>
      <c r="F8216" t="s">
        <v>23</v>
      </c>
      <c r="G8216" t="s">
        <v>24</v>
      </c>
      <c r="H8216">
        <v>11.23</v>
      </c>
      <c r="I8216">
        <v>0</v>
      </c>
      <c r="J8216" t="s">
        <v>31</v>
      </c>
      <c r="K8216">
        <v>427783</v>
      </c>
      <c r="L8216">
        <v>25</v>
      </c>
      <c r="M8216">
        <v>0</v>
      </c>
      <c r="N8216">
        <v>0</v>
      </c>
      <c r="O8216">
        <v>0</v>
      </c>
      <c r="P8216">
        <v>0</v>
      </c>
      <c r="Q8216">
        <v>0</v>
      </c>
      <c r="R8216" t="s">
        <v>19278</v>
      </c>
    </row>
    <row r="8217" spans="1:19">
      <c r="A8217" t="s">
        <v>19279</v>
      </c>
      <c r="B8217" t="s">
        <v>805</v>
      </c>
      <c r="C8217" t="s">
        <v>95</v>
      </c>
      <c r="D8217" t="s">
        <v>22</v>
      </c>
      <c r="E8217">
        <v>192.79</v>
      </c>
      <c r="F8217" t="s">
        <v>23</v>
      </c>
      <c r="G8217" t="s">
        <v>24</v>
      </c>
      <c r="H8217">
        <v>8.17</v>
      </c>
      <c r="I8217">
        <v>0</v>
      </c>
      <c r="J8217" t="s">
        <v>48</v>
      </c>
      <c r="K8217">
        <v>538412</v>
      </c>
      <c r="L8217">
        <v>23</v>
      </c>
      <c r="M8217">
        <v>0</v>
      </c>
      <c r="N8217">
        <v>0</v>
      </c>
      <c r="O8217">
        <v>0</v>
      </c>
      <c r="P8217">
        <v>0</v>
      </c>
      <c r="Q8217">
        <v>0</v>
      </c>
      <c r="R8217" t="s">
        <v>19280</v>
      </c>
    </row>
    <row r="8218" spans="1:19">
      <c r="A8218" t="s">
        <v>19281</v>
      </c>
      <c r="B8218" t="s">
        <v>6880</v>
      </c>
      <c r="C8218" t="s">
        <v>128</v>
      </c>
      <c r="D8218" t="s">
        <v>30</v>
      </c>
      <c r="E8218">
        <v>311.33</v>
      </c>
      <c r="F8218" t="s">
        <v>39</v>
      </c>
      <c r="G8218" t="s">
        <v>40</v>
      </c>
      <c r="H8218">
        <v>11.24</v>
      </c>
      <c r="I8218">
        <v>0</v>
      </c>
      <c r="J8218" t="s">
        <v>144</v>
      </c>
      <c r="K8218">
        <v>548511</v>
      </c>
      <c r="L8218">
        <v>25</v>
      </c>
      <c r="M8218">
        <v>0</v>
      </c>
      <c r="N8218">
        <v>0</v>
      </c>
      <c r="O8218">
        <v>0</v>
      </c>
      <c r="P8218">
        <v>0</v>
      </c>
      <c r="Q8218">
        <v>0</v>
      </c>
      <c r="R8218" t="s">
        <v>19282</v>
      </c>
    </row>
    <row r="8219" spans="1:19">
      <c r="A8219" t="s">
        <v>19283</v>
      </c>
      <c r="B8219" t="s">
        <v>7263</v>
      </c>
      <c r="C8219" t="s">
        <v>53</v>
      </c>
      <c r="D8219" t="s">
        <v>70</v>
      </c>
      <c r="E8219">
        <v>708.56</v>
      </c>
      <c r="F8219" t="s">
        <v>39</v>
      </c>
      <c r="G8219" t="s">
        <v>40</v>
      </c>
      <c r="H8219">
        <v>2.9</v>
      </c>
      <c r="I8219">
        <v>0</v>
      </c>
      <c r="J8219" t="s">
        <v>48</v>
      </c>
      <c r="K8219">
        <v>499694</v>
      </c>
      <c r="L8219">
        <v>59</v>
      </c>
      <c r="M8219">
        <v>1</v>
      </c>
      <c r="N8219">
        <v>0</v>
      </c>
      <c r="O8219">
        <v>0</v>
      </c>
      <c r="P8219">
        <v>0</v>
      </c>
      <c r="Q8219">
        <v>1</v>
      </c>
      <c r="R8219" t="s">
        <v>19284</v>
      </c>
    </row>
    <row r="8220" spans="1:19">
      <c r="A8220" t="s">
        <v>19285</v>
      </c>
      <c r="B8220" t="s">
        <v>6004</v>
      </c>
      <c r="C8220" t="s">
        <v>44</v>
      </c>
      <c r="D8220" t="s">
        <v>30</v>
      </c>
      <c r="E8220">
        <v>825.04</v>
      </c>
      <c r="F8220" t="s">
        <v>39</v>
      </c>
      <c r="G8220" t="s">
        <v>24</v>
      </c>
      <c r="H8220">
        <v>5.7</v>
      </c>
      <c r="I8220">
        <v>0</v>
      </c>
      <c r="J8220" t="s">
        <v>48</v>
      </c>
      <c r="K8220">
        <v>489811</v>
      </c>
      <c r="L8220">
        <v>21</v>
      </c>
      <c r="M8220">
        <v>0</v>
      </c>
      <c r="N8220">
        <v>0</v>
      </c>
      <c r="O8220">
        <v>0</v>
      </c>
      <c r="P8220">
        <v>0</v>
      </c>
      <c r="Q8220">
        <v>0</v>
      </c>
      <c r="R8220" t="s">
        <v>19286</v>
      </c>
      <c r="S8220" t="s">
        <v>50</v>
      </c>
    </row>
    <row r="8221" spans="1:19">
      <c r="A8221" t="s">
        <v>19287</v>
      </c>
      <c r="B8221" t="s">
        <v>15011</v>
      </c>
      <c r="C8221" t="s">
        <v>53</v>
      </c>
      <c r="D8221" t="s">
        <v>22</v>
      </c>
      <c r="E8221">
        <v>175.34</v>
      </c>
      <c r="F8221" t="s">
        <v>23</v>
      </c>
      <c r="G8221" t="s">
        <v>24</v>
      </c>
      <c r="H8221">
        <v>4.24</v>
      </c>
      <c r="I8221">
        <v>0</v>
      </c>
      <c r="J8221" t="s">
        <v>48</v>
      </c>
      <c r="K8221">
        <v>484169</v>
      </c>
      <c r="L8221">
        <v>25</v>
      </c>
      <c r="M8221">
        <v>0</v>
      </c>
      <c r="N8221">
        <v>0</v>
      </c>
      <c r="O8221">
        <v>0</v>
      </c>
      <c r="P8221">
        <v>0</v>
      </c>
      <c r="Q8221">
        <v>0</v>
      </c>
      <c r="R8221" t="s">
        <v>19288</v>
      </c>
    </row>
    <row r="8222" spans="1:19">
      <c r="A8222" t="s">
        <v>19289</v>
      </c>
      <c r="B8222" t="s">
        <v>6054</v>
      </c>
      <c r="C8222" t="s">
        <v>35</v>
      </c>
      <c r="D8222" t="s">
        <v>70</v>
      </c>
      <c r="E8222">
        <v>444.38</v>
      </c>
      <c r="F8222" t="s">
        <v>23</v>
      </c>
      <c r="G8222" t="s">
        <v>24</v>
      </c>
      <c r="H8222">
        <v>10.76</v>
      </c>
      <c r="I8222">
        <v>0</v>
      </c>
      <c r="J8222" t="s">
        <v>31</v>
      </c>
      <c r="K8222">
        <v>404626</v>
      </c>
      <c r="L8222">
        <v>25</v>
      </c>
      <c r="M8222">
        <v>0</v>
      </c>
      <c r="N8222">
        <v>0</v>
      </c>
      <c r="O8222">
        <v>0</v>
      </c>
      <c r="P8222">
        <v>0</v>
      </c>
      <c r="Q8222">
        <v>0</v>
      </c>
      <c r="R8222" t="s">
        <v>19290</v>
      </c>
    </row>
    <row r="8223" spans="1:19">
      <c r="A8223" t="s">
        <v>19291</v>
      </c>
      <c r="B8223" t="s">
        <v>16676</v>
      </c>
      <c r="C8223" t="s">
        <v>21</v>
      </c>
      <c r="D8223" t="s">
        <v>30</v>
      </c>
      <c r="E8223">
        <v>444.72</v>
      </c>
      <c r="F8223" t="s">
        <v>55</v>
      </c>
      <c r="G8223" t="s">
        <v>24</v>
      </c>
      <c r="H8223">
        <v>0.59</v>
      </c>
      <c r="I8223">
        <v>0</v>
      </c>
      <c r="J8223" t="s">
        <v>31</v>
      </c>
      <c r="K8223">
        <v>437272</v>
      </c>
      <c r="L8223">
        <v>25</v>
      </c>
      <c r="M8223">
        <v>0</v>
      </c>
      <c r="N8223">
        <v>0</v>
      </c>
      <c r="O8223">
        <v>0</v>
      </c>
      <c r="P8223">
        <v>0</v>
      </c>
      <c r="Q8223">
        <v>0</v>
      </c>
      <c r="R8223" t="s">
        <v>19292</v>
      </c>
      <c r="S8223" t="s">
        <v>57</v>
      </c>
    </row>
    <row r="8224" spans="1:19">
      <c r="A8224" t="s">
        <v>19293</v>
      </c>
      <c r="B8224" t="s">
        <v>1772</v>
      </c>
      <c r="C8224" t="s">
        <v>53</v>
      </c>
      <c r="D8224" t="s">
        <v>54</v>
      </c>
      <c r="E8224">
        <v>2189.59</v>
      </c>
      <c r="F8224" t="s">
        <v>23</v>
      </c>
      <c r="G8224" t="s">
        <v>24</v>
      </c>
      <c r="H8224">
        <v>13.51</v>
      </c>
      <c r="I8224">
        <v>0</v>
      </c>
      <c r="J8224" t="s">
        <v>25</v>
      </c>
      <c r="K8224">
        <v>408035</v>
      </c>
      <c r="L8224">
        <v>23</v>
      </c>
      <c r="M8224">
        <v>0</v>
      </c>
      <c r="N8224">
        <v>0</v>
      </c>
      <c r="O8224">
        <v>0</v>
      </c>
      <c r="P8224">
        <v>0</v>
      </c>
      <c r="Q8224">
        <v>0</v>
      </c>
      <c r="R8224" t="s">
        <v>19294</v>
      </c>
    </row>
    <row r="8225" spans="1:19">
      <c r="A8225" t="s">
        <v>19295</v>
      </c>
      <c r="B8225" t="s">
        <v>6549</v>
      </c>
      <c r="C8225" t="s">
        <v>95</v>
      </c>
      <c r="D8225" t="s">
        <v>22</v>
      </c>
      <c r="E8225">
        <v>302.43</v>
      </c>
      <c r="F8225" t="s">
        <v>55</v>
      </c>
      <c r="G8225" t="s">
        <v>40</v>
      </c>
      <c r="H8225">
        <v>9.26</v>
      </c>
      <c r="I8225">
        <v>0</v>
      </c>
      <c r="J8225" t="s">
        <v>25</v>
      </c>
      <c r="K8225">
        <v>455533</v>
      </c>
      <c r="L8225">
        <v>54</v>
      </c>
      <c r="M8225">
        <v>0</v>
      </c>
      <c r="N8225">
        <v>0</v>
      </c>
      <c r="O8225">
        <v>1</v>
      </c>
      <c r="P8225">
        <v>0</v>
      </c>
      <c r="Q8225">
        <v>0</v>
      </c>
      <c r="R8225" t="s">
        <v>19296</v>
      </c>
    </row>
    <row r="8226" spans="1:19">
      <c r="A8226" t="s">
        <v>19297</v>
      </c>
      <c r="B8226" t="s">
        <v>3807</v>
      </c>
      <c r="C8226" t="s">
        <v>121</v>
      </c>
      <c r="D8226" t="s">
        <v>30</v>
      </c>
      <c r="E8226">
        <v>138.91</v>
      </c>
      <c r="F8226" t="s">
        <v>39</v>
      </c>
      <c r="G8226" t="s">
        <v>40</v>
      </c>
      <c r="H8226">
        <v>1.17</v>
      </c>
      <c r="I8226">
        <v>0</v>
      </c>
      <c r="J8226" t="s">
        <v>144</v>
      </c>
      <c r="K8226">
        <v>411088</v>
      </c>
      <c r="L8226">
        <v>23</v>
      </c>
      <c r="M8226">
        <v>0</v>
      </c>
      <c r="N8226">
        <v>0</v>
      </c>
      <c r="O8226">
        <v>0</v>
      </c>
      <c r="P8226">
        <v>0</v>
      </c>
      <c r="Q8226">
        <v>0</v>
      </c>
      <c r="R8226" t="s">
        <v>19298</v>
      </c>
    </row>
    <row r="8227" spans="1:19">
      <c r="A8227" t="s">
        <v>19299</v>
      </c>
      <c r="B8227" t="s">
        <v>421</v>
      </c>
      <c r="C8227" t="s">
        <v>35</v>
      </c>
      <c r="D8227" t="s">
        <v>30</v>
      </c>
      <c r="E8227">
        <v>354.03</v>
      </c>
      <c r="F8227" t="s">
        <v>23</v>
      </c>
      <c r="G8227" t="s">
        <v>24</v>
      </c>
      <c r="H8227">
        <v>11.78</v>
      </c>
      <c r="I8227">
        <v>0</v>
      </c>
      <c r="J8227" t="s">
        <v>25</v>
      </c>
      <c r="K8227">
        <v>540974</v>
      </c>
      <c r="L8227">
        <v>13</v>
      </c>
      <c r="M8227">
        <v>0</v>
      </c>
      <c r="N8227">
        <v>0</v>
      </c>
      <c r="O8227">
        <v>0</v>
      </c>
      <c r="P8227">
        <v>0</v>
      </c>
      <c r="Q8227">
        <v>0</v>
      </c>
      <c r="R8227" t="s">
        <v>19300</v>
      </c>
    </row>
    <row r="8228" spans="1:19">
      <c r="A8228" t="s">
        <v>19301</v>
      </c>
      <c r="B8228" t="s">
        <v>19302</v>
      </c>
      <c r="C8228" t="s">
        <v>128</v>
      </c>
      <c r="D8228" t="s">
        <v>22</v>
      </c>
      <c r="E8228">
        <v>2262.42</v>
      </c>
      <c r="F8228" t="s">
        <v>23</v>
      </c>
      <c r="G8228" t="s">
        <v>24</v>
      </c>
      <c r="H8228">
        <v>3.47</v>
      </c>
      <c r="I8228">
        <v>0</v>
      </c>
      <c r="J8228" t="s">
        <v>25</v>
      </c>
      <c r="K8228">
        <v>548791</v>
      </c>
      <c r="L8228">
        <v>19</v>
      </c>
      <c r="M8228">
        <v>0</v>
      </c>
      <c r="N8228">
        <v>0</v>
      </c>
      <c r="O8228">
        <v>0</v>
      </c>
      <c r="P8228">
        <v>0</v>
      </c>
      <c r="Q8228">
        <v>0</v>
      </c>
      <c r="R8228" t="s">
        <v>19303</v>
      </c>
    </row>
    <row r="8229" spans="1:19">
      <c r="A8229" t="s">
        <v>19304</v>
      </c>
      <c r="B8229" t="s">
        <v>1162</v>
      </c>
      <c r="C8229" t="s">
        <v>53</v>
      </c>
      <c r="D8229" t="s">
        <v>30</v>
      </c>
      <c r="E8229">
        <v>219.25</v>
      </c>
      <c r="F8229" t="s">
        <v>55</v>
      </c>
      <c r="G8229" t="s">
        <v>24</v>
      </c>
      <c r="H8229">
        <v>2.23</v>
      </c>
      <c r="I8229">
        <v>0</v>
      </c>
      <c r="J8229" t="s">
        <v>25</v>
      </c>
      <c r="K8229">
        <v>464605</v>
      </c>
      <c r="L8229">
        <v>12</v>
      </c>
      <c r="M8229">
        <v>0</v>
      </c>
      <c r="N8229">
        <v>0</v>
      </c>
      <c r="O8229">
        <v>0</v>
      </c>
      <c r="P8229">
        <v>0</v>
      </c>
      <c r="Q8229">
        <v>0</v>
      </c>
      <c r="R8229" t="s">
        <v>19305</v>
      </c>
      <c r="S8229" t="s">
        <v>57</v>
      </c>
    </row>
    <row r="8230" spans="1:19">
      <c r="A8230" t="s">
        <v>19306</v>
      </c>
      <c r="B8230" t="s">
        <v>385</v>
      </c>
      <c r="C8230" t="s">
        <v>35</v>
      </c>
      <c r="D8230" t="s">
        <v>22</v>
      </c>
      <c r="E8230">
        <v>822.05</v>
      </c>
      <c r="F8230" t="s">
        <v>23</v>
      </c>
      <c r="G8230" t="s">
        <v>24</v>
      </c>
      <c r="H8230">
        <v>9.7100000000000009</v>
      </c>
      <c r="I8230">
        <v>0</v>
      </c>
      <c r="J8230" t="s">
        <v>25</v>
      </c>
      <c r="K8230">
        <v>532300</v>
      </c>
      <c r="L8230">
        <v>17</v>
      </c>
      <c r="M8230">
        <v>0</v>
      </c>
      <c r="N8230">
        <v>0</v>
      </c>
      <c r="O8230">
        <v>0</v>
      </c>
      <c r="P8230">
        <v>0</v>
      </c>
      <c r="Q8230">
        <v>0</v>
      </c>
      <c r="R8230" t="s">
        <v>19307</v>
      </c>
    </row>
    <row r="8231" spans="1:19">
      <c r="A8231" t="s">
        <v>19308</v>
      </c>
      <c r="B8231" t="s">
        <v>2196</v>
      </c>
      <c r="C8231" t="s">
        <v>128</v>
      </c>
      <c r="D8231" t="s">
        <v>54</v>
      </c>
      <c r="E8231">
        <v>983.69</v>
      </c>
      <c r="F8231" t="s">
        <v>39</v>
      </c>
      <c r="G8231" t="s">
        <v>24</v>
      </c>
      <c r="H8231">
        <v>16.82</v>
      </c>
      <c r="I8231">
        <v>0</v>
      </c>
      <c r="J8231" t="s">
        <v>25</v>
      </c>
      <c r="K8231">
        <v>469166</v>
      </c>
      <c r="L8231">
        <v>21</v>
      </c>
      <c r="M8231">
        <v>0</v>
      </c>
      <c r="N8231">
        <v>0</v>
      </c>
      <c r="O8231">
        <v>0</v>
      </c>
      <c r="P8231">
        <v>0</v>
      </c>
      <c r="Q8231">
        <v>0</v>
      </c>
      <c r="R8231" t="s">
        <v>19309</v>
      </c>
      <c r="S8231" t="s">
        <v>50</v>
      </c>
    </row>
    <row r="8232" spans="1:19">
      <c r="A8232" t="s">
        <v>19310</v>
      </c>
      <c r="B8232" t="s">
        <v>11632</v>
      </c>
      <c r="C8232" t="s">
        <v>53</v>
      </c>
      <c r="D8232" t="s">
        <v>54</v>
      </c>
      <c r="E8232">
        <v>403.82</v>
      </c>
      <c r="F8232" t="s">
        <v>55</v>
      </c>
      <c r="G8232" t="s">
        <v>24</v>
      </c>
      <c r="H8232">
        <v>18.86</v>
      </c>
      <c r="I8232">
        <v>0</v>
      </c>
      <c r="J8232" t="s">
        <v>31</v>
      </c>
      <c r="K8232">
        <v>401663</v>
      </c>
      <c r="L8232">
        <v>19</v>
      </c>
      <c r="M8232">
        <v>0</v>
      </c>
      <c r="N8232">
        <v>0</v>
      </c>
      <c r="O8232">
        <v>0</v>
      </c>
      <c r="P8232">
        <v>0</v>
      </c>
      <c r="Q8232">
        <v>0</v>
      </c>
      <c r="R8232" t="s">
        <v>19311</v>
      </c>
      <c r="S8232" t="s">
        <v>57</v>
      </c>
    </row>
    <row r="8233" spans="1:19">
      <c r="A8233" t="s">
        <v>19312</v>
      </c>
      <c r="B8233" t="s">
        <v>6225</v>
      </c>
      <c r="C8233" t="s">
        <v>60</v>
      </c>
      <c r="D8233" t="s">
        <v>22</v>
      </c>
      <c r="E8233">
        <v>1110.76</v>
      </c>
      <c r="F8233" t="s">
        <v>55</v>
      </c>
      <c r="G8233" t="s">
        <v>40</v>
      </c>
      <c r="H8233">
        <v>6.47</v>
      </c>
      <c r="I8233">
        <v>0</v>
      </c>
      <c r="J8233" t="s">
        <v>31</v>
      </c>
      <c r="K8233">
        <v>486730</v>
      </c>
      <c r="L8233">
        <v>24</v>
      </c>
      <c r="M8233">
        <v>0</v>
      </c>
      <c r="N8233">
        <v>0</v>
      </c>
      <c r="O8233">
        <v>0</v>
      </c>
      <c r="P8233">
        <v>0</v>
      </c>
      <c r="Q8233">
        <v>0</v>
      </c>
      <c r="R8233" t="s">
        <v>19313</v>
      </c>
    </row>
    <row r="8234" spans="1:19">
      <c r="A8234" t="s">
        <v>19314</v>
      </c>
      <c r="B8234" t="s">
        <v>5446</v>
      </c>
      <c r="C8234" t="s">
        <v>29</v>
      </c>
      <c r="D8234" t="s">
        <v>22</v>
      </c>
      <c r="E8234">
        <v>1100.0999999999999</v>
      </c>
      <c r="F8234" t="s">
        <v>23</v>
      </c>
      <c r="G8234" t="s">
        <v>24</v>
      </c>
      <c r="H8234">
        <v>2.09</v>
      </c>
      <c r="I8234">
        <v>0</v>
      </c>
      <c r="J8234" t="s">
        <v>31</v>
      </c>
      <c r="K8234">
        <v>420052</v>
      </c>
      <c r="L8234">
        <v>49</v>
      </c>
      <c r="M8234">
        <v>0</v>
      </c>
      <c r="N8234">
        <v>1</v>
      </c>
      <c r="O8234">
        <v>0</v>
      </c>
      <c r="P8234">
        <v>0</v>
      </c>
      <c r="Q8234">
        <v>0</v>
      </c>
      <c r="R8234" t="s">
        <v>19315</v>
      </c>
    </row>
    <row r="8235" spans="1:19">
      <c r="A8235" t="s">
        <v>19316</v>
      </c>
      <c r="B8235" t="s">
        <v>5067</v>
      </c>
      <c r="C8235" t="s">
        <v>121</v>
      </c>
      <c r="D8235" t="s">
        <v>70</v>
      </c>
      <c r="E8235">
        <v>513.94000000000005</v>
      </c>
      <c r="F8235" t="s">
        <v>39</v>
      </c>
      <c r="G8235" t="s">
        <v>40</v>
      </c>
      <c r="H8235">
        <v>11.99</v>
      </c>
      <c r="I8235">
        <v>0</v>
      </c>
      <c r="J8235" t="s">
        <v>48</v>
      </c>
      <c r="K8235">
        <v>529861</v>
      </c>
      <c r="L8235">
        <v>11</v>
      </c>
      <c r="M8235">
        <v>0</v>
      </c>
      <c r="N8235">
        <v>0</v>
      </c>
      <c r="O8235">
        <v>0</v>
      </c>
      <c r="P8235">
        <v>0</v>
      </c>
      <c r="Q8235">
        <v>0</v>
      </c>
      <c r="R8235" t="s">
        <v>19317</v>
      </c>
    </row>
    <row r="8236" spans="1:19">
      <c r="A8236" t="s">
        <v>19318</v>
      </c>
      <c r="B8236" t="s">
        <v>5499</v>
      </c>
      <c r="C8236" t="s">
        <v>44</v>
      </c>
      <c r="D8236" t="s">
        <v>54</v>
      </c>
      <c r="E8236">
        <v>709.81</v>
      </c>
      <c r="F8236" t="s">
        <v>23</v>
      </c>
      <c r="G8236" t="s">
        <v>24</v>
      </c>
      <c r="H8236">
        <v>8.75</v>
      </c>
      <c r="I8236">
        <v>0</v>
      </c>
      <c r="J8236" t="s">
        <v>48</v>
      </c>
      <c r="K8236">
        <v>420291</v>
      </c>
      <c r="L8236">
        <v>12</v>
      </c>
      <c r="M8236">
        <v>0</v>
      </c>
      <c r="N8236">
        <v>0</v>
      </c>
      <c r="O8236">
        <v>0</v>
      </c>
      <c r="P8236">
        <v>0</v>
      </c>
      <c r="Q8236">
        <v>0</v>
      </c>
      <c r="R8236" t="s">
        <v>19319</v>
      </c>
    </row>
    <row r="8237" spans="1:19">
      <c r="A8237" t="s">
        <v>19320</v>
      </c>
      <c r="B8237" t="s">
        <v>5110</v>
      </c>
      <c r="C8237" t="s">
        <v>60</v>
      </c>
      <c r="D8237" t="s">
        <v>30</v>
      </c>
      <c r="E8237">
        <v>198.71</v>
      </c>
      <c r="F8237" t="s">
        <v>23</v>
      </c>
      <c r="G8237" t="s">
        <v>24</v>
      </c>
      <c r="H8237">
        <v>3.36</v>
      </c>
      <c r="I8237">
        <v>0</v>
      </c>
      <c r="J8237" t="s">
        <v>25</v>
      </c>
      <c r="K8237">
        <v>427576</v>
      </c>
      <c r="L8237">
        <v>22</v>
      </c>
      <c r="M8237">
        <v>0</v>
      </c>
      <c r="N8237">
        <v>0</v>
      </c>
      <c r="O8237">
        <v>0</v>
      </c>
      <c r="P8237">
        <v>0</v>
      </c>
      <c r="Q8237">
        <v>0</v>
      </c>
      <c r="R8237" t="s">
        <v>19321</v>
      </c>
    </row>
    <row r="8238" spans="1:19">
      <c r="A8238" t="s">
        <v>19322</v>
      </c>
      <c r="B8238" t="s">
        <v>5404</v>
      </c>
      <c r="C8238" t="s">
        <v>44</v>
      </c>
      <c r="D8238" t="s">
        <v>70</v>
      </c>
      <c r="E8238">
        <v>429.67</v>
      </c>
      <c r="F8238" t="s">
        <v>23</v>
      </c>
      <c r="G8238" t="s">
        <v>24</v>
      </c>
      <c r="H8238">
        <v>4.26</v>
      </c>
      <c r="I8238">
        <v>0</v>
      </c>
      <c r="J8238" t="s">
        <v>25</v>
      </c>
      <c r="K8238">
        <v>550426</v>
      </c>
      <c r="L8238">
        <v>22</v>
      </c>
      <c r="M8238">
        <v>0</v>
      </c>
      <c r="N8238">
        <v>0</v>
      </c>
      <c r="O8238">
        <v>0</v>
      </c>
      <c r="P8238">
        <v>0</v>
      </c>
      <c r="Q8238">
        <v>0</v>
      </c>
      <c r="R8238" t="s">
        <v>19323</v>
      </c>
    </row>
    <row r="8239" spans="1:19">
      <c r="A8239" t="s">
        <v>19324</v>
      </c>
      <c r="B8239" t="s">
        <v>1802</v>
      </c>
      <c r="C8239" t="s">
        <v>95</v>
      </c>
      <c r="D8239" t="s">
        <v>70</v>
      </c>
      <c r="E8239">
        <v>578.54</v>
      </c>
      <c r="F8239" t="s">
        <v>39</v>
      </c>
      <c r="G8239" t="s">
        <v>40</v>
      </c>
      <c r="H8239">
        <v>5.14</v>
      </c>
      <c r="I8239">
        <v>0</v>
      </c>
      <c r="J8239" t="s">
        <v>31</v>
      </c>
      <c r="K8239">
        <v>449089</v>
      </c>
      <c r="L8239">
        <v>22</v>
      </c>
      <c r="M8239">
        <v>0</v>
      </c>
      <c r="N8239">
        <v>0</v>
      </c>
      <c r="O8239">
        <v>0</v>
      </c>
      <c r="P8239">
        <v>0</v>
      </c>
      <c r="Q8239">
        <v>0</v>
      </c>
      <c r="R8239" t="s">
        <v>19325</v>
      </c>
    </row>
    <row r="8240" spans="1:19">
      <c r="A8240" t="s">
        <v>19326</v>
      </c>
      <c r="B8240" t="s">
        <v>19327</v>
      </c>
      <c r="C8240" t="s">
        <v>53</v>
      </c>
      <c r="D8240" t="s">
        <v>70</v>
      </c>
      <c r="E8240">
        <v>83.63</v>
      </c>
      <c r="F8240" t="s">
        <v>23</v>
      </c>
      <c r="G8240" t="s">
        <v>24</v>
      </c>
      <c r="H8240">
        <v>11.02</v>
      </c>
      <c r="I8240">
        <v>0</v>
      </c>
      <c r="J8240" t="s">
        <v>48</v>
      </c>
      <c r="K8240">
        <v>531244</v>
      </c>
      <c r="L8240">
        <v>24</v>
      </c>
      <c r="M8240">
        <v>0</v>
      </c>
      <c r="N8240">
        <v>0</v>
      </c>
      <c r="O8240">
        <v>0</v>
      </c>
      <c r="P8240">
        <v>0</v>
      </c>
      <c r="Q8240">
        <v>0</v>
      </c>
      <c r="R8240" t="s">
        <v>19328</v>
      </c>
    </row>
    <row r="8241" spans="1:19">
      <c r="A8241" t="s">
        <v>19329</v>
      </c>
      <c r="B8241" t="s">
        <v>2494</v>
      </c>
      <c r="C8241" t="s">
        <v>21</v>
      </c>
      <c r="D8241" t="s">
        <v>22</v>
      </c>
      <c r="E8241">
        <v>1353.42</v>
      </c>
      <c r="F8241" t="s">
        <v>23</v>
      </c>
      <c r="G8241" t="s">
        <v>24</v>
      </c>
      <c r="H8241">
        <v>10.14</v>
      </c>
      <c r="I8241">
        <v>0</v>
      </c>
      <c r="J8241" t="s">
        <v>31</v>
      </c>
      <c r="K8241">
        <v>540028</v>
      </c>
      <c r="L8241">
        <v>11</v>
      </c>
      <c r="M8241">
        <v>0</v>
      </c>
      <c r="N8241">
        <v>0</v>
      </c>
      <c r="O8241">
        <v>0</v>
      </c>
      <c r="P8241">
        <v>0</v>
      </c>
      <c r="Q8241">
        <v>0</v>
      </c>
      <c r="R8241" t="s">
        <v>19330</v>
      </c>
    </row>
    <row r="8242" spans="1:19">
      <c r="A8242" t="s">
        <v>19331</v>
      </c>
      <c r="B8242" t="s">
        <v>7429</v>
      </c>
      <c r="C8242" t="s">
        <v>44</v>
      </c>
      <c r="D8242" t="s">
        <v>70</v>
      </c>
      <c r="E8242">
        <v>379.2</v>
      </c>
      <c r="F8242" t="s">
        <v>39</v>
      </c>
      <c r="G8242" t="s">
        <v>40</v>
      </c>
      <c r="H8242">
        <v>10.77</v>
      </c>
      <c r="I8242">
        <v>0</v>
      </c>
      <c r="J8242" t="s">
        <v>48</v>
      </c>
      <c r="K8242">
        <v>529922</v>
      </c>
      <c r="L8242">
        <v>25</v>
      </c>
      <c r="M8242">
        <v>0</v>
      </c>
      <c r="N8242">
        <v>0</v>
      </c>
      <c r="O8242">
        <v>0</v>
      </c>
      <c r="P8242">
        <v>0</v>
      </c>
      <c r="Q8242">
        <v>0</v>
      </c>
      <c r="R8242" t="s">
        <v>19332</v>
      </c>
    </row>
    <row r="8243" spans="1:19">
      <c r="A8243" t="s">
        <v>19333</v>
      </c>
      <c r="B8243" t="s">
        <v>2698</v>
      </c>
      <c r="C8243" t="s">
        <v>121</v>
      </c>
      <c r="D8243" t="s">
        <v>30</v>
      </c>
      <c r="E8243">
        <v>1026.57</v>
      </c>
      <c r="F8243" t="s">
        <v>23</v>
      </c>
      <c r="G8243" t="s">
        <v>24</v>
      </c>
      <c r="H8243">
        <v>4.18</v>
      </c>
      <c r="I8243">
        <v>0</v>
      </c>
      <c r="J8243" t="s">
        <v>31</v>
      </c>
      <c r="K8243">
        <v>508552</v>
      </c>
      <c r="L8243">
        <v>23</v>
      </c>
      <c r="M8243">
        <v>0</v>
      </c>
      <c r="N8243">
        <v>0</v>
      </c>
      <c r="O8243">
        <v>0</v>
      </c>
      <c r="P8243">
        <v>0</v>
      </c>
      <c r="Q8243">
        <v>0</v>
      </c>
      <c r="R8243" t="s">
        <v>19334</v>
      </c>
    </row>
    <row r="8244" spans="1:19">
      <c r="A8244" t="s">
        <v>19335</v>
      </c>
      <c r="B8244" t="s">
        <v>11110</v>
      </c>
      <c r="C8244" t="s">
        <v>44</v>
      </c>
      <c r="D8244" t="s">
        <v>30</v>
      </c>
      <c r="E8244">
        <v>942.86</v>
      </c>
      <c r="F8244" t="s">
        <v>55</v>
      </c>
      <c r="G8244" t="s">
        <v>40</v>
      </c>
      <c r="H8244">
        <v>3.65</v>
      </c>
      <c r="I8244">
        <v>0</v>
      </c>
      <c r="J8244" t="s">
        <v>48</v>
      </c>
      <c r="K8244">
        <v>485456</v>
      </c>
      <c r="L8244">
        <v>25</v>
      </c>
      <c r="M8244">
        <v>0</v>
      </c>
      <c r="N8244">
        <v>0</v>
      </c>
      <c r="O8244">
        <v>0</v>
      </c>
      <c r="P8244">
        <v>0</v>
      </c>
      <c r="Q8244">
        <v>0</v>
      </c>
      <c r="R8244" t="s">
        <v>19336</v>
      </c>
    </row>
    <row r="8245" spans="1:19">
      <c r="A8245" t="s">
        <v>19337</v>
      </c>
      <c r="B8245" t="s">
        <v>4689</v>
      </c>
      <c r="C8245" t="s">
        <v>35</v>
      </c>
      <c r="D8245" t="s">
        <v>70</v>
      </c>
      <c r="E8245">
        <v>429.29</v>
      </c>
      <c r="F8245" t="s">
        <v>39</v>
      </c>
      <c r="G8245" t="s">
        <v>40</v>
      </c>
      <c r="H8245">
        <v>9.32</v>
      </c>
      <c r="I8245">
        <v>0</v>
      </c>
      <c r="J8245" t="s">
        <v>25</v>
      </c>
      <c r="K8245">
        <v>416722</v>
      </c>
      <c r="L8245">
        <v>17</v>
      </c>
      <c r="M8245">
        <v>0</v>
      </c>
      <c r="N8245">
        <v>0</v>
      </c>
      <c r="O8245">
        <v>0</v>
      </c>
      <c r="P8245">
        <v>0</v>
      </c>
      <c r="Q8245">
        <v>0</v>
      </c>
      <c r="R8245" t="s">
        <v>19338</v>
      </c>
    </row>
    <row r="8246" spans="1:19">
      <c r="A8246" t="s">
        <v>19339</v>
      </c>
      <c r="B8246" t="s">
        <v>8505</v>
      </c>
      <c r="C8246" t="s">
        <v>21</v>
      </c>
      <c r="D8246" t="s">
        <v>22</v>
      </c>
      <c r="E8246">
        <v>76.680000000000007</v>
      </c>
      <c r="F8246" t="s">
        <v>23</v>
      </c>
      <c r="G8246" t="s">
        <v>24</v>
      </c>
      <c r="H8246">
        <v>10.32</v>
      </c>
      <c r="I8246">
        <v>0</v>
      </c>
      <c r="J8246" t="s">
        <v>31</v>
      </c>
      <c r="K8246">
        <v>538943</v>
      </c>
      <c r="L8246">
        <v>20</v>
      </c>
      <c r="M8246">
        <v>0</v>
      </c>
      <c r="N8246">
        <v>0</v>
      </c>
      <c r="O8246">
        <v>0</v>
      </c>
      <c r="P8246">
        <v>0</v>
      </c>
      <c r="Q8246">
        <v>0</v>
      </c>
      <c r="R8246" t="s">
        <v>19340</v>
      </c>
    </row>
    <row r="8247" spans="1:19">
      <c r="A8247" t="s">
        <v>19341</v>
      </c>
      <c r="B8247" t="s">
        <v>3566</v>
      </c>
      <c r="C8247" t="s">
        <v>29</v>
      </c>
      <c r="D8247" t="s">
        <v>70</v>
      </c>
      <c r="E8247">
        <v>155.28</v>
      </c>
      <c r="F8247" t="s">
        <v>55</v>
      </c>
      <c r="G8247" t="s">
        <v>40</v>
      </c>
      <c r="H8247">
        <v>10.61</v>
      </c>
      <c r="I8247">
        <v>0</v>
      </c>
      <c r="J8247" t="s">
        <v>144</v>
      </c>
      <c r="K8247">
        <v>452472</v>
      </c>
      <c r="L8247">
        <v>17</v>
      </c>
      <c r="M8247">
        <v>0</v>
      </c>
      <c r="N8247">
        <v>0</v>
      </c>
      <c r="O8247">
        <v>0</v>
      </c>
      <c r="P8247">
        <v>0</v>
      </c>
      <c r="Q8247">
        <v>0</v>
      </c>
      <c r="R8247" t="s">
        <v>19342</v>
      </c>
    </row>
    <row r="8248" spans="1:19">
      <c r="A8248" t="s">
        <v>19343</v>
      </c>
      <c r="B8248" t="s">
        <v>5595</v>
      </c>
      <c r="C8248" t="s">
        <v>29</v>
      </c>
      <c r="D8248" t="s">
        <v>70</v>
      </c>
      <c r="E8248">
        <v>377.83</v>
      </c>
      <c r="F8248" t="s">
        <v>39</v>
      </c>
      <c r="G8248" t="s">
        <v>40</v>
      </c>
      <c r="H8248">
        <v>9.43</v>
      </c>
      <c r="I8248">
        <v>0</v>
      </c>
      <c r="J8248" t="s">
        <v>144</v>
      </c>
      <c r="K8248">
        <v>555165</v>
      </c>
      <c r="L8248">
        <v>17</v>
      </c>
      <c r="M8248">
        <v>0</v>
      </c>
      <c r="N8248">
        <v>0</v>
      </c>
      <c r="O8248">
        <v>0</v>
      </c>
      <c r="P8248">
        <v>0</v>
      </c>
      <c r="Q8248">
        <v>0</v>
      </c>
      <c r="R8248" t="s">
        <v>19344</v>
      </c>
    </row>
    <row r="8249" spans="1:19">
      <c r="A8249" t="s">
        <v>19345</v>
      </c>
      <c r="B8249" t="s">
        <v>5505</v>
      </c>
      <c r="C8249" t="s">
        <v>121</v>
      </c>
      <c r="D8249" t="s">
        <v>22</v>
      </c>
      <c r="E8249">
        <v>478.25</v>
      </c>
      <c r="F8249" t="s">
        <v>39</v>
      </c>
      <c r="G8249" t="s">
        <v>24</v>
      </c>
      <c r="H8249">
        <v>9.36</v>
      </c>
      <c r="I8249">
        <v>0</v>
      </c>
      <c r="J8249" t="s">
        <v>48</v>
      </c>
      <c r="K8249">
        <v>455616</v>
      </c>
      <c r="L8249">
        <v>74</v>
      </c>
      <c r="M8249">
        <v>1</v>
      </c>
      <c r="N8249">
        <v>1</v>
      </c>
      <c r="O8249">
        <v>1</v>
      </c>
      <c r="P8249">
        <v>0</v>
      </c>
      <c r="Q8249">
        <v>0</v>
      </c>
      <c r="R8249" t="s">
        <v>19346</v>
      </c>
      <c r="S8249" t="s">
        <v>50</v>
      </c>
    </row>
    <row r="8250" spans="1:19">
      <c r="A8250" t="s">
        <v>19347</v>
      </c>
      <c r="B8250" t="s">
        <v>7723</v>
      </c>
      <c r="C8250" t="s">
        <v>60</v>
      </c>
      <c r="D8250" t="s">
        <v>30</v>
      </c>
      <c r="E8250">
        <v>821.92</v>
      </c>
      <c r="F8250" t="s">
        <v>23</v>
      </c>
      <c r="G8250" t="s">
        <v>24</v>
      </c>
      <c r="H8250">
        <v>5.66</v>
      </c>
      <c r="I8250">
        <v>0</v>
      </c>
      <c r="J8250" t="s">
        <v>48</v>
      </c>
      <c r="K8250">
        <v>472222</v>
      </c>
      <c r="L8250">
        <v>12</v>
      </c>
      <c r="M8250">
        <v>0</v>
      </c>
      <c r="N8250">
        <v>0</v>
      </c>
      <c r="O8250">
        <v>0</v>
      </c>
      <c r="P8250">
        <v>0</v>
      </c>
      <c r="Q8250">
        <v>0</v>
      </c>
      <c r="R8250" t="s">
        <v>19348</v>
      </c>
    </row>
    <row r="8251" spans="1:19">
      <c r="A8251" t="s">
        <v>19349</v>
      </c>
      <c r="B8251" t="s">
        <v>6436</v>
      </c>
      <c r="C8251" t="s">
        <v>29</v>
      </c>
      <c r="D8251" t="s">
        <v>70</v>
      </c>
      <c r="E8251">
        <v>354.88</v>
      </c>
      <c r="F8251" t="s">
        <v>23</v>
      </c>
      <c r="G8251" t="s">
        <v>24</v>
      </c>
      <c r="H8251">
        <v>9.92</v>
      </c>
      <c r="I8251">
        <v>0</v>
      </c>
      <c r="J8251" t="s">
        <v>25</v>
      </c>
      <c r="K8251">
        <v>452850</v>
      </c>
      <c r="L8251">
        <v>11</v>
      </c>
      <c r="M8251">
        <v>0</v>
      </c>
      <c r="N8251">
        <v>0</v>
      </c>
      <c r="O8251">
        <v>0</v>
      </c>
      <c r="P8251">
        <v>0</v>
      </c>
      <c r="Q8251">
        <v>0</v>
      </c>
      <c r="R8251" t="s">
        <v>19350</v>
      </c>
    </row>
    <row r="8252" spans="1:19">
      <c r="A8252" t="s">
        <v>19351</v>
      </c>
      <c r="B8252" t="s">
        <v>19352</v>
      </c>
      <c r="C8252" t="s">
        <v>44</v>
      </c>
      <c r="D8252" t="s">
        <v>70</v>
      </c>
      <c r="E8252">
        <v>209.53</v>
      </c>
      <c r="F8252" t="s">
        <v>55</v>
      </c>
      <c r="G8252" t="s">
        <v>40</v>
      </c>
      <c r="H8252">
        <v>5.07</v>
      </c>
      <c r="I8252">
        <v>0</v>
      </c>
      <c r="J8252" t="s">
        <v>31</v>
      </c>
      <c r="K8252">
        <v>555309</v>
      </c>
      <c r="L8252">
        <v>15</v>
      </c>
      <c r="M8252">
        <v>0</v>
      </c>
      <c r="N8252">
        <v>0</v>
      </c>
      <c r="O8252">
        <v>0</v>
      </c>
      <c r="P8252">
        <v>0</v>
      </c>
      <c r="Q8252">
        <v>0</v>
      </c>
      <c r="R8252" t="s">
        <v>19353</v>
      </c>
    </row>
    <row r="8253" spans="1:19">
      <c r="A8253" t="s">
        <v>19354</v>
      </c>
      <c r="B8253" t="s">
        <v>10252</v>
      </c>
      <c r="C8253" t="s">
        <v>35</v>
      </c>
      <c r="D8253" t="s">
        <v>54</v>
      </c>
      <c r="E8253">
        <v>3077.07</v>
      </c>
      <c r="F8253" t="s">
        <v>23</v>
      </c>
      <c r="G8253" t="s">
        <v>24</v>
      </c>
      <c r="H8253">
        <v>9.51</v>
      </c>
      <c r="I8253">
        <v>0</v>
      </c>
      <c r="J8253" t="s">
        <v>48</v>
      </c>
      <c r="K8253">
        <v>453158</v>
      </c>
      <c r="L8253">
        <v>24</v>
      </c>
      <c r="M8253">
        <v>0</v>
      </c>
      <c r="N8253">
        <v>0</v>
      </c>
      <c r="O8253">
        <v>0</v>
      </c>
      <c r="P8253">
        <v>0</v>
      </c>
      <c r="Q8253">
        <v>0</v>
      </c>
      <c r="R8253" t="s">
        <v>19355</v>
      </c>
    </row>
    <row r="8254" spans="1:19">
      <c r="A8254" t="s">
        <v>19356</v>
      </c>
      <c r="B8254" t="s">
        <v>8645</v>
      </c>
      <c r="C8254" t="s">
        <v>29</v>
      </c>
      <c r="D8254" t="s">
        <v>22</v>
      </c>
      <c r="E8254">
        <v>488.84</v>
      </c>
      <c r="F8254" t="s">
        <v>23</v>
      </c>
      <c r="G8254" t="s">
        <v>24</v>
      </c>
      <c r="H8254">
        <v>8.75</v>
      </c>
      <c r="I8254">
        <v>0</v>
      </c>
      <c r="J8254" t="s">
        <v>31</v>
      </c>
      <c r="K8254">
        <v>486253</v>
      </c>
      <c r="L8254">
        <v>10</v>
      </c>
      <c r="M8254">
        <v>0</v>
      </c>
      <c r="N8254">
        <v>0</v>
      </c>
      <c r="O8254">
        <v>0</v>
      </c>
      <c r="P8254">
        <v>0</v>
      </c>
      <c r="Q8254">
        <v>0</v>
      </c>
      <c r="R8254" t="s">
        <v>19357</v>
      </c>
    </row>
    <row r="8255" spans="1:19">
      <c r="A8255" t="s">
        <v>19358</v>
      </c>
      <c r="B8255" t="s">
        <v>6070</v>
      </c>
      <c r="C8255" t="s">
        <v>35</v>
      </c>
      <c r="D8255" t="s">
        <v>30</v>
      </c>
      <c r="E8255">
        <v>826.03</v>
      </c>
      <c r="F8255" t="s">
        <v>23</v>
      </c>
      <c r="G8255" t="s">
        <v>24</v>
      </c>
      <c r="H8255">
        <v>3.84</v>
      </c>
      <c r="I8255">
        <v>0</v>
      </c>
      <c r="J8255" t="s">
        <v>25</v>
      </c>
      <c r="K8255">
        <v>469700</v>
      </c>
      <c r="L8255">
        <v>30</v>
      </c>
      <c r="M8255">
        <v>0</v>
      </c>
      <c r="N8255">
        <v>0</v>
      </c>
      <c r="O8255">
        <v>0</v>
      </c>
      <c r="P8255">
        <v>1</v>
      </c>
      <c r="Q8255">
        <v>0</v>
      </c>
      <c r="R8255" t="s">
        <v>19359</v>
      </c>
    </row>
    <row r="8256" spans="1:19">
      <c r="A8256" t="s">
        <v>19360</v>
      </c>
      <c r="B8256" t="s">
        <v>2941</v>
      </c>
      <c r="C8256" t="s">
        <v>121</v>
      </c>
      <c r="D8256" t="s">
        <v>70</v>
      </c>
      <c r="E8256">
        <v>346.07</v>
      </c>
      <c r="F8256" t="s">
        <v>23</v>
      </c>
      <c r="G8256" t="s">
        <v>24</v>
      </c>
      <c r="H8256">
        <v>2.21</v>
      </c>
      <c r="I8256">
        <v>0</v>
      </c>
      <c r="J8256" t="s">
        <v>25</v>
      </c>
      <c r="K8256">
        <v>488192</v>
      </c>
      <c r="L8256">
        <v>11</v>
      </c>
      <c r="M8256">
        <v>0</v>
      </c>
      <c r="N8256">
        <v>0</v>
      </c>
      <c r="O8256">
        <v>0</v>
      </c>
      <c r="P8256">
        <v>0</v>
      </c>
      <c r="Q8256">
        <v>0</v>
      </c>
      <c r="R8256" t="s">
        <v>19361</v>
      </c>
    </row>
    <row r="8257" spans="1:19">
      <c r="A8257" t="s">
        <v>19362</v>
      </c>
      <c r="B8257" t="s">
        <v>13036</v>
      </c>
      <c r="C8257" t="s">
        <v>53</v>
      </c>
      <c r="D8257" t="s">
        <v>30</v>
      </c>
      <c r="E8257">
        <v>246.24</v>
      </c>
      <c r="F8257" t="s">
        <v>23</v>
      </c>
      <c r="G8257" t="s">
        <v>24</v>
      </c>
      <c r="H8257">
        <v>9.2100000000000009</v>
      </c>
      <c r="I8257">
        <v>0</v>
      </c>
      <c r="J8257" t="s">
        <v>31</v>
      </c>
      <c r="K8257">
        <v>527033</v>
      </c>
      <c r="L8257">
        <v>46</v>
      </c>
      <c r="M8257">
        <v>0</v>
      </c>
      <c r="N8257">
        <v>1</v>
      </c>
      <c r="O8257">
        <v>0</v>
      </c>
      <c r="P8257">
        <v>0</v>
      </c>
      <c r="Q8257">
        <v>0</v>
      </c>
      <c r="R8257" t="s">
        <v>19363</v>
      </c>
    </row>
    <row r="8258" spans="1:19">
      <c r="A8258" t="s">
        <v>19364</v>
      </c>
      <c r="B8258" t="s">
        <v>7636</v>
      </c>
      <c r="C8258" t="s">
        <v>29</v>
      </c>
      <c r="D8258" t="s">
        <v>70</v>
      </c>
      <c r="E8258">
        <v>459.53</v>
      </c>
      <c r="F8258" t="s">
        <v>55</v>
      </c>
      <c r="G8258" t="s">
        <v>40</v>
      </c>
      <c r="H8258">
        <v>4.72</v>
      </c>
      <c r="I8258">
        <v>0</v>
      </c>
      <c r="J8258" t="s">
        <v>31</v>
      </c>
      <c r="K8258">
        <v>426188</v>
      </c>
      <c r="L8258">
        <v>38</v>
      </c>
      <c r="M8258">
        <v>0</v>
      </c>
      <c r="N8258">
        <v>1</v>
      </c>
      <c r="O8258">
        <v>0</v>
      </c>
      <c r="P8258">
        <v>0</v>
      </c>
      <c r="Q8258">
        <v>0</v>
      </c>
      <c r="R8258" t="s">
        <v>19365</v>
      </c>
    </row>
    <row r="8259" spans="1:19">
      <c r="A8259" t="s">
        <v>19366</v>
      </c>
      <c r="B8259" t="s">
        <v>16842</v>
      </c>
      <c r="C8259" t="s">
        <v>29</v>
      </c>
      <c r="D8259" t="s">
        <v>30</v>
      </c>
      <c r="E8259">
        <v>271</v>
      </c>
      <c r="F8259" t="s">
        <v>55</v>
      </c>
      <c r="G8259" t="s">
        <v>40</v>
      </c>
      <c r="H8259">
        <v>1.78</v>
      </c>
      <c r="I8259">
        <v>0</v>
      </c>
      <c r="J8259" t="s">
        <v>25</v>
      </c>
      <c r="K8259">
        <v>471038</v>
      </c>
      <c r="L8259">
        <v>33</v>
      </c>
      <c r="M8259">
        <v>0</v>
      </c>
      <c r="N8259">
        <v>0</v>
      </c>
      <c r="O8259">
        <v>0</v>
      </c>
      <c r="P8259">
        <v>1</v>
      </c>
      <c r="Q8259">
        <v>0</v>
      </c>
      <c r="R8259" t="s">
        <v>19367</v>
      </c>
    </row>
    <row r="8260" spans="1:19">
      <c r="A8260" t="s">
        <v>19368</v>
      </c>
      <c r="B8260" t="s">
        <v>3552</v>
      </c>
      <c r="C8260" t="s">
        <v>35</v>
      </c>
      <c r="D8260" t="s">
        <v>70</v>
      </c>
      <c r="E8260">
        <v>215.69</v>
      </c>
      <c r="F8260" t="s">
        <v>23</v>
      </c>
      <c r="G8260" t="s">
        <v>24</v>
      </c>
      <c r="H8260">
        <v>1.57</v>
      </c>
      <c r="I8260">
        <v>1</v>
      </c>
      <c r="J8260" t="s">
        <v>25</v>
      </c>
      <c r="K8260">
        <v>505998</v>
      </c>
      <c r="L8260">
        <v>80</v>
      </c>
      <c r="M8260">
        <v>1</v>
      </c>
      <c r="N8260">
        <v>1</v>
      </c>
      <c r="O8260">
        <v>0</v>
      </c>
      <c r="P8260">
        <v>0</v>
      </c>
      <c r="Q8260">
        <v>0</v>
      </c>
      <c r="R8260" s="34">
        <v>45816.142569444448</v>
      </c>
    </row>
    <row r="8261" spans="1:19">
      <c r="A8261" t="s">
        <v>19369</v>
      </c>
      <c r="B8261" t="s">
        <v>11133</v>
      </c>
      <c r="C8261" t="s">
        <v>29</v>
      </c>
      <c r="D8261" t="s">
        <v>30</v>
      </c>
      <c r="E8261">
        <v>1698.69</v>
      </c>
      <c r="F8261" t="s">
        <v>23</v>
      </c>
      <c r="G8261" t="s">
        <v>24</v>
      </c>
      <c r="H8261">
        <v>4.08</v>
      </c>
      <c r="I8261">
        <v>0</v>
      </c>
      <c r="J8261" t="s">
        <v>48</v>
      </c>
      <c r="K8261">
        <v>553034</v>
      </c>
      <c r="L8261">
        <v>37</v>
      </c>
      <c r="M8261">
        <v>0</v>
      </c>
      <c r="N8261">
        <v>1</v>
      </c>
      <c r="O8261">
        <v>0</v>
      </c>
      <c r="P8261">
        <v>0</v>
      </c>
      <c r="Q8261">
        <v>0</v>
      </c>
      <c r="R8261" t="s">
        <v>19370</v>
      </c>
    </row>
    <row r="8262" spans="1:19">
      <c r="A8262" t="s">
        <v>19371</v>
      </c>
      <c r="B8262" t="s">
        <v>19372</v>
      </c>
      <c r="C8262" t="s">
        <v>128</v>
      </c>
      <c r="D8262" t="s">
        <v>70</v>
      </c>
      <c r="E8262">
        <v>517.99</v>
      </c>
      <c r="F8262" t="s">
        <v>39</v>
      </c>
      <c r="G8262" t="s">
        <v>40</v>
      </c>
      <c r="H8262">
        <v>3.92</v>
      </c>
      <c r="I8262">
        <v>0</v>
      </c>
      <c r="J8262" t="s">
        <v>25</v>
      </c>
      <c r="K8262">
        <v>438144</v>
      </c>
      <c r="L8262">
        <v>14</v>
      </c>
      <c r="M8262">
        <v>0</v>
      </c>
      <c r="N8262">
        <v>0</v>
      </c>
      <c r="O8262">
        <v>0</v>
      </c>
      <c r="P8262">
        <v>0</v>
      </c>
      <c r="Q8262">
        <v>0</v>
      </c>
      <c r="R8262" t="s">
        <v>19373</v>
      </c>
    </row>
    <row r="8263" spans="1:19">
      <c r="A8263" t="s">
        <v>19374</v>
      </c>
      <c r="B8263" t="s">
        <v>11520</v>
      </c>
      <c r="C8263" t="s">
        <v>35</v>
      </c>
      <c r="D8263" t="s">
        <v>70</v>
      </c>
      <c r="E8263">
        <v>230.1</v>
      </c>
      <c r="F8263" t="s">
        <v>55</v>
      </c>
      <c r="G8263" t="s">
        <v>24</v>
      </c>
      <c r="H8263">
        <v>1.74</v>
      </c>
      <c r="I8263">
        <v>0</v>
      </c>
      <c r="J8263" t="s">
        <v>25</v>
      </c>
      <c r="K8263">
        <v>463762</v>
      </c>
      <c r="L8263">
        <v>22</v>
      </c>
      <c r="M8263">
        <v>0</v>
      </c>
      <c r="N8263">
        <v>0</v>
      </c>
      <c r="O8263">
        <v>0</v>
      </c>
      <c r="P8263">
        <v>0</v>
      </c>
      <c r="Q8263">
        <v>0</v>
      </c>
      <c r="R8263" t="s">
        <v>19375</v>
      </c>
      <c r="S8263" t="s">
        <v>57</v>
      </c>
    </row>
    <row r="8264" spans="1:19">
      <c r="A8264" t="s">
        <v>19376</v>
      </c>
      <c r="B8264" t="s">
        <v>19377</v>
      </c>
      <c r="C8264" t="s">
        <v>35</v>
      </c>
      <c r="D8264" t="s">
        <v>70</v>
      </c>
      <c r="E8264">
        <v>628.53</v>
      </c>
      <c r="F8264" t="s">
        <v>39</v>
      </c>
      <c r="G8264" t="s">
        <v>40</v>
      </c>
      <c r="H8264">
        <v>0.64</v>
      </c>
      <c r="I8264">
        <v>0</v>
      </c>
      <c r="J8264" t="s">
        <v>25</v>
      </c>
      <c r="K8264">
        <v>484778</v>
      </c>
      <c r="L8264">
        <v>18</v>
      </c>
      <c r="M8264">
        <v>0</v>
      </c>
      <c r="N8264">
        <v>0</v>
      </c>
      <c r="O8264">
        <v>0</v>
      </c>
      <c r="P8264">
        <v>0</v>
      </c>
      <c r="Q8264">
        <v>0</v>
      </c>
      <c r="R8264" t="s">
        <v>19378</v>
      </c>
    </row>
    <row r="8265" spans="1:19">
      <c r="A8265" t="s">
        <v>19379</v>
      </c>
      <c r="B8265" t="s">
        <v>14744</v>
      </c>
      <c r="C8265" t="s">
        <v>29</v>
      </c>
      <c r="D8265" t="s">
        <v>70</v>
      </c>
      <c r="E8265">
        <v>279.33999999999997</v>
      </c>
      <c r="F8265" t="s">
        <v>39</v>
      </c>
      <c r="G8265" t="s">
        <v>24</v>
      </c>
      <c r="H8265">
        <v>10.220000000000001</v>
      </c>
      <c r="I8265">
        <v>0</v>
      </c>
      <c r="J8265" t="s">
        <v>25</v>
      </c>
      <c r="K8265">
        <v>532976</v>
      </c>
      <c r="L8265">
        <v>39</v>
      </c>
      <c r="M8265">
        <v>0</v>
      </c>
      <c r="N8265">
        <v>1</v>
      </c>
      <c r="O8265">
        <v>0</v>
      </c>
      <c r="P8265">
        <v>0</v>
      </c>
      <c r="Q8265">
        <v>0</v>
      </c>
      <c r="R8265" t="s">
        <v>19380</v>
      </c>
      <c r="S8265" t="s">
        <v>50</v>
      </c>
    </row>
    <row r="8266" spans="1:19">
      <c r="A8266" t="s">
        <v>19381</v>
      </c>
      <c r="B8266" t="s">
        <v>2079</v>
      </c>
      <c r="C8266" t="s">
        <v>128</v>
      </c>
      <c r="D8266" t="s">
        <v>22</v>
      </c>
      <c r="E8266">
        <v>315.87</v>
      </c>
      <c r="F8266" t="s">
        <v>23</v>
      </c>
      <c r="G8266" t="s">
        <v>24</v>
      </c>
      <c r="H8266">
        <v>8.8000000000000007</v>
      </c>
      <c r="I8266">
        <v>0</v>
      </c>
      <c r="J8266" t="s">
        <v>25</v>
      </c>
      <c r="K8266">
        <v>453056</v>
      </c>
      <c r="L8266">
        <v>23</v>
      </c>
      <c r="M8266">
        <v>0</v>
      </c>
      <c r="N8266">
        <v>0</v>
      </c>
      <c r="O8266">
        <v>0</v>
      </c>
      <c r="P8266">
        <v>0</v>
      </c>
      <c r="Q8266">
        <v>0</v>
      </c>
      <c r="R8266" t="s">
        <v>19382</v>
      </c>
    </row>
    <row r="8267" spans="1:19">
      <c r="A8267" t="s">
        <v>19383</v>
      </c>
      <c r="B8267" t="s">
        <v>5609</v>
      </c>
      <c r="C8267" t="s">
        <v>60</v>
      </c>
      <c r="D8267" t="s">
        <v>22</v>
      </c>
      <c r="E8267">
        <v>501.75</v>
      </c>
      <c r="F8267" t="s">
        <v>23</v>
      </c>
      <c r="G8267" t="s">
        <v>24</v>
      </c>
      <c r="H8267">
        <v>1.45</v>
      </c>
      <c r="I8267">
        <v>0</v>
      </c>
      <c r="J8267" t="s">
        <v>144</v>
      </c>
      <c r="K8267">
        <v>450597</v>
      </c>
      <c r="L8267">
        <v>22</v>
      </c>
      <c r="M8267">
        <v>0</v>
      </c>
      <c r="N8267">
        <v>0</v>
      </c>
      <c r="O8267">
        <v>0</v>
      </c>
      <c r="P8267">
        <v>0</v>
      </c>
      <c r="Q8267">
        <v>0</v>
      </c>
      <c r="R8267" t="s">
        <v>19384</v>
      </c>
    </row>
    <row r="8268" spans="1:19">
      <c r="A8268" t="s">
        <v>19385</v>
      </c>
      <c r="B8268" t="s">
        <v>9114</v>
      </c>
      <c r="C8268" t="s">
        <v>44</v>
      </c>
      <c r="D8268" t="s">
        <v>70</v>
      </c>
      <c r="E8268">
        <v>1115.3399999999999</v>
      </c>
      <c r="F8268" t="s">
        <v>23</v>
      </c>
      <c r="G8268" t="s">
        <v>24</v>
      </c>
      <c r="H8268">
        <v>7.21</v>
      </c>
      <c r="I8268">
        <v>0</v>
      </c>
      <c r="J8268" t="s">
        <v>31</v>
      </c>
      <c r="K8268">
        <v>494945</v>
      </c>
      <c r="L8268">
        <v>25</v>
      </c>
      <c r="M8268">
        <v>0</v>
      </c>
      <c r="N8268">
        <v>0</v>
      </c>
      <c r="O8268">
        <v>0</v>
      </c>
      <c r="P8268">
        <v>0</v>
      </c>
      <c r="Q8268">
        <v>0</v>
      </c>
      <c r="R8268" t="s">
        <v>19386</v>
      </c>
    </row>
    <row r="8269" spans="1:19">
      <c r="A8269" t="s">
        <v>19387</v>
      </c>
      <c r="B8269" t="s">
        <v>7934</v>
      </c>
      <c r="C8269" t="s">
        <v>21</v>
      </c>
      <c r="D8269" t="s">
        <v>30</v>
      </c>
      <c r="E8269">
        <v>664.87</v>
      </c>
      <c r="F8269" t="s">
        <v>23</v>
      </c>
      <c r="G8269" t="s">
        <v>24</v>
      </c>
      <c r="H8269">
        <v>8.5500000000000007</v>
      </c>
      <c r="I8269">
        <v>0</v>
      </c>
      <c r="J8269" t="s">
        <v>31</v>
      </c>
      <c r="K8269">
        <v>509831</v>
      </c>
      <c r="L8269">
        <v>15</v>
      </c>
      <c r="M8269">
        <v>0</v>
      </c>
      <c r="N8269">
        <v>0</v>
      </c>
      <c r="O8269">
        <v>0</v>
      </c>
      <c r="P8269">
        <v>0</v>
      </c>
      <c r="Q8269">
        <v>0</v>
      </c>
      <c r="R8269" t="s">
        <v>19388</v>
      </c>
    </row>
    <row r="8270" spans="1:19">
      <c r="A8270" t="s">
        <v>19389</v>
      </c>
      <c r="B8270" t="s">
        <v>17040</v>
      </c>
      <c r="C8270" t="s">
        <v>121</v>
      </c>
      <c r="D8270" t="s">
        <v>30</v>
      </c>
      <c r="E8270">
        <v>233.56</v>
      </c>
      <c r="F8270" t="s">
        <v>23</v>
      </c>
      <c r="G8270" t="s">
        <v>24</v>
      </c>
      <c r="H8270">
        <v>0.61</v>
      </c>
      <c r="I8270">
        <v>0</v>
      </c>
      <c r="J8270" t="s">
        <v>25</v>
      </c>
      <c r="K8270">
        <v>469311</v>
      </c>
      <c r="L8270">
        <v>31</v>
      </c>
      <c r="M8270">
        <v>0</v>
      </c>
      <c r="N8270">
        <v>0</v>
      </c>
      <c r="O8270">
        <v>0</v>
      </c>
      <c r="P8270">
        <v>1</v>
      </c>
      <c r="Q8270">
        <v>0</v>
      </c>
      <c r="R8270" t="s">
        <v>19390</v>
      </c>
    </row>
    <row r="8271" spans="1:19">
      <c r="A8271" t="s">
        <v>19391</v>
      </c>
      <c r="B8271" t="s">
        <v>216</v>
      </c>
      <c r="C8271" t="s">
        <v>35</v>
      </c>
      <c r="D8271" t="s">
        <v>70</v>
      </c>
      <c r="E8271">
        <v>304.83999999999997</v>
      </c>
      <c r="F8271" t="s">
        <v>23</v>
      </c>
      <c r="G8271" t="s">
        <v>24</v>
      </c>
      <c r="H8271">
        <v>1.66</v>
      </c>
      <c r="I8271">
        <v>0</v>
      </c>
      <c r="J8271" t="s">
        <v>48</v>
      </c>
      <c r="K8271">
        <v>466738</v>
      </c>
      <c r="L8271">
        <v>53</v>
      </c>
      <c r="M8271">
        <v>0</v>
      </c>
      <c r="N8271">
        <v>0</v>
      </c>
      <c r="O8271">
        <v>1</v>
      </c>
      <c r="P8271">
        <v>0</v>
      </c>
      <c r="Q8271">
        <v>0</v>
      </c>
      <c r="R8271" t="s">
        <v>19392</v>
      </c>
    </row>
    <row r="8272" spans="1:19">
      <c r="A8272" t="s">
        <v>19393</v>
      </c>
      <c r="B8272" t="s">
        <v>3438</v>
      </c>
      <c r="C8272" t="s">
        <v>21</v>
      </c>
      <c r="D8272" t="s">
        <v>30</v>
      </c>
      <c r="E8272">
        <v>1235.94</v>
      </c>
      <c r="F8272" t="s">
        <v>23</v>
      </c>
      <c r="G8272" t="s">
        <v>24</v>
      </c>
      <c r="H8272">
        <v>5.96</v>
      </c>
      <c r="I8272">
        <v>0</v>
      </c>
      <c r="J8272" t="s">
        <v>144</v>
      </c>
      <c r="K8272">
        <v>537644</v>
      </c>
      <c r="L8272">
        <v>24</v>
      </c>
      <c r="M8272">
        <v>0</v>
      </c>
      <c r="N8272">
        <v>0</v>
      </c>
      <c r="O8272">
        <v>0</v>
      </c>
      <c r="P8272">
        <v>0</v>
      </c>
      <c r="Q8272">
        <v>0</v>
      </c>
      <c r="R8272" t="s">
        <v>19394</v>
      </c>
    </row>
    <row r="8273" spans="1:19">
      <c r="A8273" t="s">
        <v>19395</v>
      </c>
      <c r="B8273" t="s">
        <v>7196</v>
      </c>
      <c r="C8273" t="s">
        <v>35</v>
      </c>
      <c r="D8273" t="s">
        <v>54</v>
      </c>
      <c r="E8273">
        <v>337.14</v>
      </c>
      <c r="F8273" t="s">
        <v>23</v>
      </c>
      <c r="G8273" t="s">
        <v>24</v>
      </c>
      <c r="H8273">
        <v>19.059999999999999</v>
      </c>
      <c r="I8273">
        <v>0</v>
      </c>
      <c r="J8273" t="s">
        <v>48</v>
      </c>
      <c r="K8273">
        <v>449663</v>
      </c>
      <c r="L8273">
        <v>23</v>
      </c>
      <c r="M8273">
        <v>0</v>
      </c>
      <c r="N8273">
        <v>0</v>
      </c>
      <c r="O8273">
        <v>0</v>
      </c>
      <c r="P8273">
        <v>0</v>
      </c>
      <c r="Q8273">
        <v>0</v>
      </c>
      <c r="R8273" t="s">
        <v>19396</v>
      </c>
    </row>
    <row r="8274" spans="1:19">
      <c r="A8274" t="s">
        <v>19397</v>
      </c>
      <c r="B8274" t="s">
        <v>675</v>
      </c>
      <c r="C8274" t="s">
        <v>121</v>
      </c>
      <c r="D8274" t="s">
        <v>30</v>
      </c>
      <c r="E8274">
        <v>434.36</v>
      </c>
      <c r="F8274" t="s">
        <v>23</v>
      </c>
      <c r="G8274" t="s">
        <v>24</v>
      </c>
      <c r="H8274">
        <v>8.9600000000000009</v>
      </c>
      <c r="I8274">
        <v>0</v>
      </c>
      <c r="J8274" t="s">
        <v>48</v>
      </c>
      <c r="K8274">
        <v>471251</v>
      </c>
      <c r="L8274">
        <v>16</v>
      </c>
      <c r="M8274">
        <v>0</v>
      </c>
      <c r="N8274">
        <v>0</v>
      </c>
      <c r="O8274">
        <v>0</v>
      </c>
      <c r="P8274">
        <v>0</v>
      </c>
      <c r="Q8274">
        <v>0</v>
      </c>
      <c r="R8274" t="s">
        <v>19398</v>
      </c>
    </row>
    <row r="8275" spans="1:19">
      <c r="A8275" t="s">
        <v>19399</v>
      </c>
      <c r="B8275" t="s">
        <v>3134</v>
      </c>
      <c r="C8275" t="s">
        <v>44</v>
      </c>
      <c r="D8275" t="s">
        <v>22</v>
      </c>
      <c r="E8275">
        <v>116.08</v>
      </c>
      <c r="F8275" t="s">
        <v>23</v>
      </c>
      <c r="G8275" t="s">
        <v>24</v>
      </c>
      <c r="H8275">
        <v>6.52</v>
      </c>
      <c r="I8275">
        <v>0</v>
      </c>
      <c r="J8275" t="s">
        <v>25</v>
      </c>
      <c r="K8275">
        <v>539926</v>
      </c>
      <c r="L8275">
        <v>20</v>
      </c>
      <c r="M8275">
        <v>0</v>
      </c>
      <c r="N8275">
        <v>0</v>
      </c>
      <c r="O8275">
        <v>0</v>
      </c>
      <c r="P8275">
        <v>0</v>
      </c>
      <c r="Q8275">
        <v>0</v>
      </c>
      <c r="R8275" t="s">
        <v>19400</v>
      </c>
    </row>
    <row r="8276" spans="1:19">
      <c r="A8276" t="s">
        <v>19401</v>
      </c>
      <c r="B8276" t="s">
        <v>10051</v>
      </c>
      <c r="C8276" t="s">
        <v>53</v>
      </c>
      <c r="D8276" t="s">
        <v>54</v>
      </c>
      <c r="E8276">
        <v>1291.98</v>
      </c>
      <c r="F8276" t="s">
        <v>23</v>
      </c>
      <c r="G8276" t="s">
        <v>24</v>
      </c>
      <c r="H8276">
        <v>11.94</v>
      </c>
      <c r="I8276">
        <v>0</v>
      </c>
      <c r="J8276" t="s">
        <v>25</v>
      </c>
      <c r="K8276">
        <v>559083</v>
      </c>
      <c r="L8276">
        <v>18</v>
      </c>
      <c r="M8276">
        <v>0</v>
      </c>
      <c r="N8276">
        <v>0</v>
      </c>
      <c r="O8276">
        <v>0</v>
      </c>
      <c r="P8276">
        <v>0</v>
      </c>
      <c r="Q8276">
        <v>0</v>
      </c>
      <c r="R8276" t="s">
        <v>19402</v>
      </c>
    </row>
    <row r="8277" spans="1:19">
      <c r="A8277" t="s">
        <v>19403</v>
      </c>
      <c r="B8277" t="s">
        <v>6965</v>
      </c>
      <c r="C8277" t="s">
        <v>35</v>
      </c>
      <c r="D8277" t="s">
        <v>30</v>
      </c>
      <c r="E8277">
        <v>298.44</v>
      </c>
      <c r="F8277" t="s">
        <v>23</v>
      </c>
      <c r="G8277" t="s">
        <v>24</v>
      </c>
      <c r="H8277">
        <v>10.25</v>
      </c>
      <c r="I8277">
        <v>0</v>
      </c>
      <c r="J8277" t="s">
        <v>25</v>
      </c>
      <c r="K8277">
        <v>471534</v>
      </c>
      <c r="L8277">
        <v>23</v>
      </c>
      <c r="M8277">
        <v>0</v>
      </c>
      <c r="N8277">
        <v>0</v>
      </c>
      <c r="O8277">
        <v>0</v>
      </c>
      <c r="P8277">
        <v>0</v>
      </c>
      <c r="Q8277">
        <v>0</v>
      </c>
      <c r="R8277" t="s">
        <v>19404</v>
      </c>
    </row>
    <row r="8278" spans="1:19">
      <c r="A8278" t="s">
        <v>19405</v>
      </c>
      <c r="B8278" t="s">
        <v>2003</v>
      </c>
      <c r="C8278" t="s">
        <v>60</v>
      </c>
      <c r="D8278" t="s">
        <v>30</v>
      </c>
      <c r="E8278">
        <v>2344.59</v>
      </c>
      <c r="F8278" t="s">
        <v>39</v>
      </c>
      <c r="G8278" t="s">
        <v>40</v>
      </c>
      <c r="H8278">
        <v>11.5</v>
      </c>
      <c r="I8278">
        <v>0</v>
      </c>
      <c r="J8278" t="s">
        <v>48</v>
      </c>
      <c r="K8278">
        <v>444409</v>
      </c>
      <c r="L8278">
        <v>25</v>
      </c>
      <c r="M8278">
        <v>0</v>
      </c>
      <c r="N8278">
        <v>0</v>
      </c>
      <c r="O8278">
        <v>0</v>
      </c>
      <c r="P8278">
        <v>0</v>
      </c>
      <c r="Q8278">
        <v>0</v>
      </c>
      <c r="R8278" t="s">
        <v>19406</v>
      </c>
    </row>
    <row r="8279" spans="1:19">
      <c r="A8279" t="s">
        <v>19407</v>
      </c>
      <c r="B8279" t="s">
        <v>19408</v>
      </c>
      <c r="C8279" t="s">
        <v>121</v>
      </c>
      <c r="D8279" t="s">
        <v>30</v>
      </c>
      <c r="E8279">
        <v>1194.44</v>
      </c>
      <c r="F8279" t="s">
        <v>23</v>
      </c>
      <c r="G8279" t="s">
        <v>24</v>
      </c>
      <c r="H8279">
        <v>2.12</v>
      </c>
      <c r="I8279">
        <v>0</v>
      </c>
      <c r="J8279" t="s">
        <v>31</v>
      </c>
      <c r="K8279">
        <v>554161</v>
      </c>
      <c r="L8279">
        <v>15</v>
      </c>
      <c r="M8279">
        <v>0</v>
      </c>
      <c r="N8279">
        <v>0</v>
      </c>
      <c r="O8279">
        <v>0</v>
      </c>
      <c r="P8279">
        <v>0</v>
      </c>
      <c r="Q8279">
        <v>0</v>
      </c>
      <c r="R8279" t="s">
        <v>19409</v>
      </c>
    </row>
    <row r="8280" spans="1:19">
      <c r="A8280" t="s">
        <v>19410</v>
      </c>
      <c r="B8280" t="s">
        <v>1639</v>
      </c>
      <c r="C8280" t="s">
        <v>35</v>
      </c>
      <c r="D8280" t="s">
        <v>70</v>
      </c>
      <c r="E8280">
        <v>541.88</v>
      </c>
      <c r="F8280" t="s">
        <v>23</v>
      </c>
      <c r="G8280" t="s">
        <v>24</v>
      </c>
      <c r="H8280">
        <v>4.74</v>
      </c>
      <c r="I8280">
        <v>1</v>
      </c>
      <c r="J8280" t="s">
        <v>25</v>
      </c>
      <c r="K8280">
        <v>510819</v>
      </c>
      <c r="L8280">
        <v>80</v>
      </c>
      <c r="M8280">
        <v>1</v>
      </c>
      <c r="N8280">
        <v>1</v>
      </c>
      <c r="O8280">
        <v>0</v>
      </c>
      <c r="P8280">
        <v>0</v>
      </c>
      <c r="Q8280">
        <v>0</v>
      </c>
      <c r="R8280" s="34">
        <v>45823.871111111112</v>
      </c>
    </row>
    <row r="8281" spans="1:19">
      <c r="A8281" t="s">
        <v>19411</v>
      </c>
      <c r="B8281" t="s">
        <v>6855</v>
      </c>
      <c r="C8281" t="s">
        <v>29</v>
      </c>
      <c r="D8281" t="s">
        <v>70</v>
      </c>
      <c r="E8281">
        <v>475.73</v>
      </c>
      <c r="F8281" t="s">
        <v>55</v>
      </c>
      <c r="G8281" t="s">
        <v>40</v>
      </c>
      <c r="H8281">
        <v>7.49</v>
      </c>
      <c r="I8281">
        <v>0</v>
      </c>
      <c r="J8281" t="s">
        <v>144</v>
      </c>
      <c r="K8281">
        <v>489824</v>
      </c>
      <c r="L8281">
        <v>12</v>
      </c>
      <c r="M8281">
        <v>0</v>
      </c>
      <c r="N8281">
        <v>0</v>
      </c>
      <c r="O8281">
        <v>0</v>
      </c>
      <c r="P8281">
        <v>0</v>
      </c>
      <c r="Q8281">
        <v>0</v>
      </c>
      <c r="R8281" t="s">
        <v>19412</v>
      </c>
    </row>
    <row r="8282" spans="1:19">
      <c r="A8282" t="s">
        <v>19413</v>
      </c>
      <c r="B8282" t="s">
        <v>6287</v>
      </c>
      <c r="C8282" t="s">
        <v>95</v>
      </c>
      <c r="D8282" t="s">
        <v>30</v>
      </c>
      <c r="E8282">
        <v>655.30999999999995</v>
      </c>
      <c r="F8282" t="s">
        <v>55</v>
      </c>
      <c r="G8282" t="s">
        <v>40</v>
      </c>
      <c r="H8282">
        <v>9.19</v>
      </c>
      <c r="I8282">
        <v>0</v>
      </c>
      <c r="J8282" t="s">
        <v>31</v>
      </c>
      <c r="K8282">
        <v>481072</v>
      </c>
      <c r="L8282">
        <v>20</v>
      </c>
      <c r="M8282">
        <v>0</v>
      </c>
      <c r="N8282">
        <v>0</v>
      </c>
      <c r="O8282">
        <v>0</v>
      </c>
      <c r="P8282">
        <v>0</v>
      </c>
      <c r="Q8282">
        <v>0</v>
      </c>
      <c r="R8282" t="s">
        <v>19414</v>
      </c>
    </row>
    <row r="8283" spans="1:19">
      <c r="A8283" t="s">
        <v>19415</v>
      </c>
      <c r="B8283" t="s">
        <v>2908</v>
      </c>
      <c r="C8283" t="s">
        <v>21</v>
      </c>
      <c r="D8283" t="s">
        <v>30</v>
      </c>
      <c r="E8283">
        <v>279.82</v>
      </c>
      <c r="F8283" t="s">
        <v>39</v>
      </c>
      <c r="G8283" t="s">
        <v>24</v>
      </c>
      <c r="H8283">
        <v>1.6</v>
      </c>
      <c r="I8283">
        <v>0</v>
      </c>
      <c r="J8283" t="s">
        <v>25</v>
      </c>
      <c r="K8283">
        <v>427735</v>
      </c>
      <c r="L8283">
        <v>60</v>
      </c>
      <c r="M8283">
        <v>1</v>
      </c>
      <c r="N8283">
        <v>0</v>
      </c>
      <c r="O8283">
        <v>0</v>
      </c>
      <c r="P8283">
        <v>0</v>
      </c>
      <c r="Q8283">
        <v>1</v>
      </c>
      <c r="R8283" t="s">
        <v>19416</v>
      </c>
      <c r="S8283" t="s">
        <v>50</v>
      </c>
    </row>
    <row r="8284" spans="1:19">
      <c r="A8284" t="s">
        <v>19417</v>
      </c>
      <c r="B8284" t="s">
        <v>2059</v>
      </c>
      <c r="C8284" t="s">
        <v>60</v>
      </c>
      <c r="D8284" t="s">
        <v>70</v>
      </c>
      <c r="E8284">
        <v>355.36</v>
      </c>
      <c r="F8284" t="s">
        <v>23</v>
      </c>
      <c r="G8284" t="s">
        <v>24</v>
      </c>
      <c r="H8284">
        <v>6.04</v>
      </c>
      <c r="I8284">
        <v>0</v>
      </c>
      <c r="J8284" t="s">
        <v>144</v>
      </c>
      <c r="K8284">
        <v>520679</v>
      </c>
      <c r="L8284">
        <v>11</v>
      </c>
      <c r="M8284">
        <v>0</v>
      </c>
      <c r="N8284">
        <v>0</v>
      </c>
      <c r="O8284">
        <v>0</v>
      </c>
      <c r="P8284">
        <v>0</v>
      </c>
      <c r="Q8284">
        <v>0</v>
      </c>
      <c r="R8284" t="s">
        <v>19418</v>
      </c>
    </row>
    <row r="8285" spans="1:19">
      <c r="A8285" t="s">
        <v>19419</v>
      </c>
      <c r="B8285" t="s">
        <v>7990</v>
      </c>
      <c r="C8285" t="s">
        <v>44</v>
      </c>
      <c r="D8285" t="s">
        <v>22</v>
      </c>
      <c r="E8285">
        <v>157.69</v>
      </c>
      <c r="F8285" t="s">
        <v>39</v>
      </c>
      <c r="G8285" t="s">
        <v>40</v>
      </c>
      <c r="H8285">
        <v>4.75</v>
      </c>
      <c r="I8285">
        <v>0</v>
      </c>
      <c r="J8285" t="s">
        <v>25</v>
      </c>
      <c r="K8285">
        <v>471681</v>
      </c>
      <c r="L8285">
        <v>10</v>
      </c>
      <c r="M8285">
        <v>0</v>
      </c>
      <c r="N8285">
        <v>0</v>
      </c>
      <c r="O8285">
        <v>0</v>
      </c>
      <c r="P8285">
        <v>0</v>
      </c>
      <c r="Q8285">
        <v>0</v>
      </c>
      <c r="R8285" t="s">
        <v>19420</v>
      </c>
    </row>
    <row r="8286" spans="1:19">
      <c r="A8286" t="s">
        <v>19421</v>
      </c>
      <c r="B8286" t="s">
        <v>19134</v>
      </c>
      <c r="C8286" t="s">
        <v>60</v>
      </c>
      <c r="D8286" t="s">
        <v>30</v>
      </c>
      <c r="E8286">
        <v>193.18</v>
      </c>
      <c r="F8286" t="s">
        <v>39</v>
      </c>
      <c r="G8286" t="s">
        <v>24</v>
      </c>
      <c r="H8286">
        <v>4.8499999999999996</v>
      </c>
      <c r="I8286">
        <v>0</v>
      </c>
      <c r="J8286" t="s">
        <v>48</v>
      </c>
      <c r="K8286">
        <v>501341</v>
      </c>
      <c r="L8286">
        <v>22</v>
      </c>
      <c r="M8286">
        <v>0</v>
      </c>
      <c r="N8286">
        <v>0</v>
      </c>
      <c r="O8286">
        <v>0</v>
      </c>
      <c r="P8286">
        <v>0</v>
      </c>
      <c r="Q8286">
        <v>0</v>
      </c>
      <c r="R8286" t="s">
        <v>19422</v>
      </c>
      <c r="S8286" t="s">
        <v>50</v>
      </c>
    </row>
    <row r="8287" spans="1:19">
      <c r="A8287" t="s">
        <v>19423</v>
      </c>
      <c r="B8287" t="s">
        <v>2090</v>
      </c>
      <c r="C8287" t="s">
        <v>44</v>
      </c>
      <c r="D8287" t="s">
        <v>22</v>
      </c>
      <c r="E8287">
        <v>112.54</v>
      </c>
      <c r="F8287" t="s">
        <v>23</v>
      </c>
      <c r="G8287" t="s">
        <v>24</v>
      </c>
      <c r="H8287">
        <v>6.13</v>
      </c>
      <c r="I8287">
        <v>0</v>
      </c>
      <c r="J8287" t="s">
        <v>31</v>
      </c>
      <c r="K8287">
        <v>501301</v>
      </c>
      <c r="L8287">
        <v>22</v>
      </c>
      <c r="M8287">
        <v>0</v>
      </c>
      <c r="N8287">
        <v>0</v>
      </c>
      <c r="O8287">
        <v>0</v>
      </c>
      <c r="P8287">
        <v>0</v>
      </c>
      <c r="Q8287">
        <v>0</v>
      </c>
      <c r="R8287" t="s">
        <v>19424</v>
      </c>
    </row>
    <row r="8288" spans="1:19">
      <c r="A8288" t="s">
        <v>19425</v>
      </c>
      <c r="B8288" t="s">
        <v>9324</v>
      </c>
      <c r="C8288" t="s">
        <v>44</v>
      </c>
      <c r="D8288" t="s">
        <v>70</v>
      </c>
      <c r="E8288">
        <v>475.12</v>
      </c>
      <c r="F8288" t="s">
        <v>23</v>
      </c>
      <c r="G8288" t="s">
        <v>24</v>
      </c>
      <c r="H8288">
        <v>11.27</v>
      </c>
      <c r="I8288">
        <v>0</v>
      </c>
      <c r="J8288" t="s">
        <v>25</v>
      </c>
      <c r="K8288">
        <v>424540</v>
      </c>
      <c r="L8288">
        <v>11</v>
      </c>
      <c r="M8288">
        <v>0</v>
      </c>
      <c r="N8288">
        <v>0</v>
      </c>
      <c r="O8288">
        <v>0</v>
      </c>
      <c r="P8288">
        <v>0</v>
      </c>
      <c r="Q8288">
        <v>0</v>
      </c>
      <c r="R8288" t="s">
        <v>19426</v>
      </c>
    </row>
    <row r="8289" spans="1:19">
      <c r="A8289" t="s">
        <v>19427</v>
      </c>
      <c r="B8289" t="s">
        <v>4607</v>
      </c>
      <c r="C8289" t="s">
        <v>128</v>
      </c>
      <c r="D8289" t="s">
        <v>54</v>
      </c>
      <c r="E8289">
        <v>146.13999999999999</v>
      </c>
      <c r="F8289" t="s">
        <v>55</v>
      </c>
      <c r="G8289" t="s">
        <v>40</v>
      </c>
      <c r="H8289">
        <v>14.38</v>
      </c>
      <c r="I8289">
        <v>0</v>
      </c>
      <c r="J8289" t="s">
        <v>25</v>
      </c>
      <c r="K8289">
        <v>412922</v>
      </c>
      <c r="L8289">
        <v>22</v>
      </c>
      <c r="M8289">
        <v>0</v>
      </c>
      <c r="N8289">
        <v>0</v>
      </c>
      <c r="O8289">
        <v>0</v>
      </c>
      <c r="P8289">
        <v>0</v>
      </c>
      <c r="Q8289">
        <v>0</v>
      </c>
      <c r="R8289" t="s">
        <v>19428</v>
      </c>
    </row>
    <row r="8290" spans="1:19">
      <c r="A8290" t="s">
        <v>19429</v>
      </c>
      <c r="B8290" t="s">
        <v>19430</v>
      </c>
      <c r="C8290" t="s">
        <v>60</v>
      </c>
      <c r="D8290" t="s">
        <v>22</v>
      </c>
      <c r="E8290">
        <v>653.79</v>
      </c>
      <c r="F8290" t="s">
        <v>23</v>
      </c>
      <c r="G8290" t="s">
        <v>24</v>
      </c>
      <c r="H8290">
        <v>4.0199999999999996</v>
      </c>
      <c r="I8290">
        <v>0</v>
      </c>
      <c r="J8290" t="s">
        <v>31</v>
      </c>
      <c r="K8290">
        <v>443857</v>
      </c>
      <c r="L8290">
        <v>17</v>
      </c>
      <c r="M8290">
        <v>0</v>
      </c>
      <c r="N8290">
        <v>0</v>
      </c>
      <c r="O8290">
        <v>0</v>
      </c>
      <c r="P8290">
        <v>0</v>
      </c>
      <c r="Q8290">
        <v>0</v>
      </c>
      <c r="R8290" t="s">
        <v>19431</v>
      </c>
    </row>
    <row r="8291" spans="1:19">
      <c r="A8291" t="s">
        <v>19432</v>
      </c>
      <c r="B8291" t="s">
        <v>8175</v>
      </c>
      <c r="C8291" t="s">
        <v>29</v>
      </c>
      <c r="D8291" t="s">
        <v>70</v>
      </c>
      <c r="E8291">
        <v>284.43</v>
      </c>
      <c r="F8291" t="s">
        <v>55</v>
      </c>
      <c r="G8291" t="s">
        <v>24</v>
      </c>
      <c r="H8291">
        <v>5.56</v>
      </c>
      <c r="I8291">
        <v>0</v>
      </c>
      <c r="J8291" t="s">
        <v>25</v>
      </c>
      <c r="K8291">
        <v>454311</v>
      </c>
      <c r="L8291">
        <v>15</v>
      </c>
      <c r="M8291">
        <v>0</v>
      </c>
      <c r="N8291">
        <v>0</v>
      </c>
      <c r="O8291">
        <v>0</v>
      </c>
      <c r="P8291">
        <v>0</v>
      </c>
      <c r="Q8291">
        <v>0</v>
      </c>
      <c r="R8291" t="s">
        <v>19433</v>
      </c>
      <c r="S8291" t="s">
        <v>57</v>
      </c>
    </row>
    <row r="8292" spans="1:19">
      <c r="A8292" t="s">
        <v>19434</v>
      </c>
      <c r="B8292" t="s">
        <v>847</v>
      </c>
      <c r="C8292" t="s">
        <v>21</v>
      </c>
      <c r="D8292" t="s">
        <v>54</v>
      </c>
      <c r="E8292">
        <v>293.14999999999998</v>
      </c>
      <c r="F8292" t="s">
        <v>39</v>
      </c>
      <c r="G8292" t="s">
        <v>40</v>
      </c>
      <c r="H8292">
        <v>15.39</v>
      </c>
      <c r="I8292">
        <v>0</v>
      </c>
      <c r="J8292" t="s">
        <v>31</v>
      </c>
      <c r="K8292">
        <v>429720</v>
      </c>
      <c r="L8292">
        <v>11</v>
      </c>
      <c r="M8292">
        <v>0</v>
      </c>
      <c r="N8292">
        <v>0</v>
      </c>
      <c r="O8292">
        <v>0</v>
      </c>
      <c r="P8292">
        <v>0</v>
      </c>
      <c r="Q8292">
        <v>0</v>
      </c>
      <c r="R8292" t="s">
        <v>19435</v>
      </c>
    </row>
    <row r="8293" spans="1:19">
      <c r="A8293" t="s">
        <v>19436</v>
      </c>
      <c r="B8293" t="s">
        <v>5394</v>
      </c>
      <c r="C8293" t="s">
        <v>121</v>
      </c>
      <c r="D8293" t="s">
        <v>22</v>
      </c>
      <c r="E8293">
        <v>277.86</v>
      </c>
      <c r="F8293" t="s">
        <v>23</v>
      </c>
      <c r="G8293" t="s">
        <v>24</v>
      </c>
      <c r="H8293">
        <v>4.71</v>
      </c>
      <c r="I8293">
        <v>0</v>
      </c>
      <c r="J8293" t="s">
        <v>31</v>
      </c>
      <c r="K8293">
        <v>454530</v>
      </c>
      <c r="L8293">
        <v>25</v>
      </c>
      <c r="M8293">
        <v>0</v>
      </c>
      <c r="N8293">
        <v>0</v>
      </c>
      <c r="O8293">
        <v>0</v>
      </c>
      <c r="P8293">
        <v>0</v>
      </c>
      <c r="Q8293">
        <v>0</v>
      </c>
      <c r="R8293" t="s">
        <v>19437</v>
      </c>
    </row>
    <row r="8294" spans="1:19">
      <c r="A8294" t="s">
        <v>19438</v>
      </c>
      <c r="B8294" t="s">
        <v>19439</v>
      </c>
      <c r="C8294" t="s">
        <v>35</v>
      </c>
      <c r="D8294" t="s">
        <v>54</v>
      </c>
      <c r="E8294">
        <v>186.92</v>
      </c>
      <c r="F8294" t="s">
        <v>39</v>
      </c>
      <c r="G8294" t="s">
        <v>40</v>
      </c>
      <c r="H8294">
        <v>17.57</v>
      </c>
      <c r="I8294">
        <v>0</v>
      </c>
      <c r="J8294" t="s">
        <v>31</v>
      </c>
      <c r="K8294">
        <v>475233</v>
      </c>
      <c r="L8294">
        <v>21</v>
      </c>
      <c r="M8294">
        <v>0</v>
      </c>
      <c r="N8294">
        <v>0</v>
      </c>
      <c r="O8294">
        <v>0</v>
      </c>
      <c r="P8294">
        <v>0</v>
      </c>
      <c r="Q8294">
        <v>0</v>
      </c>
      <c r="R8294" t="s">
        <v>19440</v>
      </c>
    </row>
    <row r="8295" spans="1:19">
      <c r="A8295" t="s">
        <v>19441</v>
      </c>
      <c r="B8295" t="s">
        <v>12984</v>
      </c>
      <c r="C8295" t="s">
        <v>121</v>
      </c>
      <c r="D8295" t="s">
        <v>70</v>
      </c>
      <c r="E8295">
        <v>2042.15</v>
      </c>
      <c r="F8295" t="s">
        <v>23</v>
      </c>
      <c r="G8295" t="s">
        <v>24</v>
      </c>
      <c r="H8295">
        <v>5.64</v>
      </c>
      <c r="I8295">
        <v>0</v>
      </c>
      <c r="J8295" t="s">
        <v>25</v>
      </c>
      <c r="K8295">
        <v>549610</v>
      </c>
      <c r="L8295">
        <v>46</v>
      </c>
      <c r="M8295">
        <v>0</v>
      </c>
      <c r="N8295">
        <v>1</v>
      </c>
      <c r="O8295">
        <v>0</v>
      </c>
      <c r="P8295">
        <v>0</v>
      </c>
      <c r="Q8295">
        <v>0</v>
      </c>
      <c r="R8295" t="s">
        <v>19442</v>
      </c>
    </row>
    <row r="8296" spans="1:19">
      <c r="A8296" t="s">
        <v>19443</v>
      </c>
      <c r="B8296" t="s">
        <v>1244</v>
      </c>
      <c r="C8296" t="s">
        <v>121</v>
      </c>
      <c r="D8296" t="s">
        <v>70</v>
      </c>
      <c r="E8296">
        <v>154.28</v>
      </c>
      <c r="F8296" t="s">
        <v>39</v>
      </c>
      <c r="G8296" t="s">
        <v>40</v>
      </c>
      <c r="H8296">
        <v>7.07</v>
      </c>
      <c r="I8296">
        <v>0</v>
      </c>
      <c r="J8296" t="s">
        <v>48</v>
      </c>
      <c r="K8296">
        <v>466389</v>
      </c>
      <c r="L8296">
        <v>12</v>
      </c>
      <c r="M8296">
        <v>0</v>
      </c>
      <c r="N8296">
        <v>0</v>
      </c>
      <c r="O8296">
        <v>0</v>
      </c>
      <c r="P8296">
        <v>0</v>
      </c>
      <c r="Q8296">
        <v>0</v>
      </c>
      <c r="R8296" t="s">
        <v>19444</v>
      </c>
    </row>
    <row r="8297" spans="1:19">
      <c r="A8297" t="s">
        <v>19445</v>
      </c>
      <c r="B8297" t="s">
        <v>4515</v>
      </c>
      <c r="C8297" t="s">
        <v>60</v>
      </c>
      <c r="D8297" t="s">
        <v>30</v>
      </c>
      <c r="E8297">
        <v>403.13</v>
      </c>
      <c r="F8297" t="s">
        <v>23</v>
      </c>
      <c r="G8297" t="s">
        <v>24</v>
      </c>
      <c r="H8297">
        <v>4.9400000000000004</v>
      </c>
      <c r="I8297">
        <v>0</v>
      </c>
      <c r="J8297" t="s">
        <v>48</v>
      </c>
      <c r="K8297">
        <v>480065</v>
      </c>
      <c r="L8297">
        <v>23</v>
      </c>
      <c r="M8297">
        <v>0</v>
      </c>
      <c r="N8297">
        <v>0</v>
      </c>
      <c r="O8297">
        <v>0</v>
      </c>
      <c r="P8297">
        <v>0</v>
      </c>
      <c r="Q8297">
        <v>0</v>
      </c>
      <c r="R8297" t="s">
        <v>19446</v>
      </c>
    </row>
    <row r="8298" spans="1:19">
      <c r="A8298" t="s">
        <v>19447</v>
      </c>
      <c r="B8298" t="s">
        <v>3590</v>
      </c>
      <c r="C8298" t="s">
        <v>121</v>
      </c>
      <c r="D8298" t="s">
        <v>70</v>
      </c>
      <c r="E8298">
        <v>173.49</v>
      </c>
      <c r="F8298" t="s">
        <v>23</v>
      </c>
      <c r="G8298" t="s">
        <v>24</v>
      </c>
      <c r="H8298">
        <v>2.77</v>
      </c>
      <c r="I8298">
        <v>0</v>
      </c>
      <c r="J8298" t="s">
        <v>31</v>
      </c>
      <c r="K8298">
        <v>406983</v>
      </c>
      <c r="L8298">
        <v>22</v>
      </c>
      <c r="M8298">
        <v>0</v>
      </c>
      <c r="N8298">
        <v>0</v>
      </c>
      <c r="O8298">
        <v>0</v>
      </c>
      <c r="P8298">
        <v>0</v>
      </c>
      <c r="Q8298">
        <v>0</v>
      </c>
      <c r="R8298" t="s">
        <v>19448</v>
      </c>
    </row>
    <row r="8299" spans="1:19">
      <c r="A8299" t="s">
        <v>19449</v>
      </c>
      <c r="B8299" t="s">
        <v>1106</v>
      </c>
      <c r="C8299" t="s">
        <v>53</v>
      </c>
      <c r="D8299" t="s">
        <v>22</v>
      </c>
      <c r="E8299">
        <v>123.24</v>
      </c>
      <c r="F8299" t="s">
        <v>23</v>
      </c>
      <c r="G8299" t="s">
        <v>24</v>
      </c>
      <c r="H8299">
        <v>9.67</v>
      </c>
      <c r="I8299">
        <v>0</v>
      </c>
      <c r="J8299" t="s">
        <v>31</v>
      </c>
      <c r="K8299">
        <v>447429</v>
      </c>
      <c r="L8299">
        <v>14</v>
      </c>
      <c r="M8299">
        <v>0</v>
      </c>
      <c r="N8299">
        <v>0</v>
      </c>
      <c r="O8299">
        <v>0</v>
      </c>
      <c r="P8299">
        <v>0</v>
      </c>
      <c r="Q8299">
        <v>0</v>
      </c>
      <c r="R8299" t="s">
        <v>19450</v>
      </c>
    </row>
    <row r="8300" spans="1:19">
      <c r="A8300" t="s">
        <v>19451</v>
      </c>
      <c r="B8300" t="s">
        <v>11212</v>
      </c>
      <c r="C8300" t="s">
        <v>29</v>
      </c>
      <c r="D8300" t="s">
        <v>30</v>
      </c>
      <c r="E8300">
        <v>275.18</v>
      </c>
      <c r="F8300" t="s">
        <v>23</v>
      </c>
      <c r="G8300" t="s">
        <v>24</v>
      </c>
      <c r="H8300">
        <v>3.68</v>
      </c>
      <c r="I8300">
        <v>0</v>
      </c>
      <c r="J8300" t="s">
        <v>31</v>
      </c>
      <c r="K8300">
        <v>557928</v>
      </c>
      <c r="L8300">
        <v>36</v>
      </c>
      <c r="M8300">
        <v>0</v>
      </c>
      <c r="N8300">
        <v>0</v>
      </c>
      <c r="O8300">
        <v>0</v>
      </c>
      <c r="P8300">
        <v>1</v>
      </c>
      <c r="Q8300">
        <v>0</v>
      </c>
      <c r="R8300" t="s">
        <v>19452</v>
      </c>
    </row>
    <row r="8301" spans="1:19">
      <c r="A8301" t="s">
        <v>19453</v>
      </c>
      <c r="B8301" t="s">
        <v>1133</v>
      </c>
      <c r="C8301" t="s">
        <v>95</v>
      </c>
      <c r="D8301" t="s">
        <v>30</v>
      </c>
      <c r="E8301">
        <v>447.62</v>
      </c>
      <c r="F8301" t="s">
        <v>55</v>
      </c>
      <c r="G8301" t="s">
        <v>40</v>
      </c>
      <c r="H8301">
        <v>8.48</v>
      </c>
      <c r="I8301">
        <v>0</v>
      </c>
      <c r="J8301" t="s">
        <v>48</v>
      </c>
      <c r="K8301">
        <v>443332</v>
      </c>
      <c r="L8301">
        <v>25</v>
      </c>
      <c r="M8301">
        <v>0</v>
      </c>
      <c r="N8301">
        <v>0</v>
      </c>
      <c r="O8301">
        <v>0</v>
      </c>
      <c r="P8301">
        <v>0</v>
      </c>
      <c r="Q8301">
        <v>0</v>
      </c>
      <c r="R8301" t="s">
        <v>19454</v>
      </c>
    </row>
    <row r="8302" spans="1:19">
      <c r="A8302" t="s">
        <v>19455</v>
      </c>
      <c r="B8302" t="s">
        <v>10725</v>
      </c>
      <c r="C8302" t="s">
        <v>29</v>
      </c>
      <c r="D8302" t="s">
        <v>54</v>
      </c>
      <c r="E8302">
        <v>715.99</v>
      </c>
      <c r="F8302" t="s">
        <v>23</v>
      </c>
      <c r="G8302" t="s">
        <v>24</v>
      </c>
      <c r="H8302">
        <v>9.09</v>
      </c>
      <c r="I8302">
        <v>0</v>
      </c>
      <c r="J8302" t="s">
        <v>31</v>
      </c>
      <c r="K8302">
        <v>427495</v>
      </c>
      <c r="L8302">
        <v>11</v>
      </c>
      <c r="M8302">
        <v>0</v>
      </c>
      <c r="N8302">
        <v>0</v>
      </c>
      <c r="O8302">
        <v>0</v>
      </c>
      <c r="P8302">
        <v>0</v>
      </c>
      <c r="Q8302">
        <v>0</v>
      </c>
      <c r="R8302" t="s">
        <v>19456</v>
      </c>
    </row>
    <row r="8303" spans="1:19">
      <c r="A8303" t="s">
        <v>19457</v>
      </c>
      <c r="B8303" t="s">
        <v>1590</v>
      </c>
      <c r="C8303" t="s">
        <v>53</v>
      </c>
      <c r="D8303" t="s">
        <v>54</v>
      </c>
      <c r="E8303">
        <v>146.41999999999999</v>
      </c>
      <c r="F8303" t="s">
        <v>23</v>
      </c>
      <c r="G8303" t="s">
        <v>24</v>
      </c>
      <c r="H8303">
        <v>16.91</v>
      </c>
      <c r="I8303">
        <v>0</v>
      </c>
      <c r="J8303" t="s">
        <v>25</v>
      </c>
      <c r="K8303">
        <v>548977</v>
      </c>
      <c r="L8303">
        <v>24</v>
      </c>
      <c r="M8303">
        <v>0</v>
      </c>
      <c r="N8303">
        <v>0</v>
      </c>
      <c r="O8303">
        <v>0</v>
      </c>
      <c r="P8303">
        <v>0</v>
      </c>
      <c r="Q8303">
        <v>0</v>
      </c>
      <c r="R8303" t="s">
        <v>19458</v>
      </c>
    </row>
    <row r="8304" spans="1:19">
      <c r="A8304" t="s">
        <v>19459</v>
      </c>
      <c r="B8304" t="s">
        <v>2466</v>
      </c>
      <c r="C8304" t="s">
        <v>44</v>
      </c>
      <c r="D8304" t="s">
        <v>30</v>
      </c>
      <c r="E8304">
        <v>280.55</v>
      </c>
      <c r="F8304" t="s">
        <v>23</v>
      </c>
      <c r="G8304" t="s">
        <v>24</v>
      </c>
      <c r="H8304">
        <v>9.67</v>
      </c>
      <c r="I8304">
        <v>0</v>
      </c>
      <c r="J8304" t="s">
        <v>25</v>
      </c>
      <c r="K8304">
        <v>540786</v>
      </c>
      <c r="L8304">
        <v>23</v>
      </c>
      <c r="M8304">
        <v>0</v>
      </c>
      <c r="N8304">
        <v>0</v>
      </c>
      <c r="O8304">
        <v>0</v>
      </c>
      <c r="P8304">
        <v>0</v>
      </c>
      <c r="Q8304">
        <v>0</v>
      </c>
      <c r="R8304" t="s">
        <v>19460</v>
      </c>
    </row>
    <row r="8305" spans="1:19">
      <c r="A8305" t="s">
        <v>19461</v>
      </c>
      <c r="B8305" t="s">
        <v>3728</v>
      </c>
      <c r="C8305" t="s">
        <v>44</v>
      </c>
      <c r="D8305" t="s">
        <v>22</v>
      </c>
      <c r="E8305">
        <v>871.98</v>
      </c>
      <c r="F8305" t="s">
        <v>55</v>
      </c>
      <c r="G8305" t="s">
        <v>24</v>
      </c>
      <c r="H8305">
        <v>5.36</v>
      </c>
      <c r="I8305">
        <v>0</v>
      </c>
      <c r="J8305" t="s">
        <v>25</v>
      </c>
      <c r="K8305">
        <v>545767</v>
      </c>
      <c r="L8305">
        <v>22</v>
      </c>
      <c r="M8305">
        <v>0</v>
      </c>
      <c r="N8305">
        <v>0</v>
      </c>
      <c r="O8305">
        <v>0</v>
      </c>
      <c r="P8305">
        <v>0</v>
      </c>
      <c r="Q8305">
        <v>0</v>
      </c>
      <c r="R8305" t="s">
        <v>19462</v>
      </c>
      <c r="S8305" t="s">
        <v>57</v>
      </c>
    </row>
    <row r="8306" spans="1:19">
      <c r="A8306" t="s">
        <v>19463</v>
      </c>
      <c r="B8306" t="s">
        <v>2042</v>
      </c>
      <c r="C8306" t="s">
        <v>53</v>
      </c>
      <c r="D8306" t="s">
        <v>30</v>
      </c>
      <c r="E8306">
        <v>592.84</v>
      </c>
      <c r="F8306" t="s">
        <v>23</v>
      </c>
      <c r="G8306" t="s">
        <v>24</v>
      </c>
      <c r="H8306">
        <v>2.6</v>
      </c>
      <c r="I8306">
        <v>0</v>
      </c>
      <c r="J8306" t="s">
        <v>25</v>
      </c>
      <c r="K8306">
        <v>477800</v>
      </c>
      <c r="L8306">
        <v>21</v>
      </c>
      <c r="M8306">
        <v>0</v>
      </c>
      <c r="N8306">
        <v>0</v>
      </c>
      <c r="O8306">
        <v>0</v>
      </c>
      <c r="P8306">
        <v>0</v>
      </c>
      <c r="Q8306">
        <v>0</v>
      </c>
      <c r="R8306" t="s">
        <v>19464</v>
      </c>
    </row>
    <row r="8307" spans="1:19">
      <c r="A8307" t="s">
        <v>19465</v>
      </c>
      <c r="B8307" t="s">
        <v>1434</v>
      </c>
      <c r="C8307" t="s">
        <v>44</v>
      </c>
      <c r="D8307" t="s">
        <v>54</v>
      </c>
      <c r="E8307">
        <v>1194.8699999999999</v>
      </c>
      <c r="F8307" t="s">
        <v>39</v>
      </c>
      <c r="G8307" t="s">
        <v>40</v>
      </c>
      <c r="H8307">
        <v>12.6</v>
      </c>
      <c r="I8307">
        <v>0</v>
      </c>
      <c r="J8307" t="s">
        <v>25</v>
      </c>
      <c r="K8307">
        <v>424682</v>
      </c>
      <c r="L8307">
        <v>15</v>
      </c>
      <c r="M8307">
        <v>0</v>
      </c>
      <c r="N8307">
        <v>0</v>
      </c>
      <c r="O8307">
        <v>0</v>
      </c>
      <c r="P8307">
        <v>0</v>
      </c>
      <c r="Q8307">
        <v>0</v>
      </c>
      <c r="R8307" t="s">
        <v>19466</v>
      </c>
    </row>
    <row r="8308" spans="1:19">
      <c r="A8308" t="s">
        <v>19467</v>
      </c>
      <c r="B8308" t="s">
        <v>9994</v>
      </c>
      <c r="C8308" t="s">
        <v>35</v>
      </c>
      <c r="D8308" t="s">
        <v>22</v>
      </c>
      <c r="E8308">
        <v>845.55</v>
      </c>
      <c r="F8308" t="s">
        <v>23</v>
      </c>
      <c r="G8308" t="s">
        <v>24</v>
      </c>
      <c r="H8308">
        <v>1.28</v>
      </c>
      <c r="I8308">
        <v>0</v>
      </c>
      <c r="J8308" t="s">
        <v>31</v>
      </c>
      <c r="K8308">
        <v>425498</v>
      </c>
      <c r="L8308">
        <v>45</v>
      </c>
      <c r="M8308">
        <v>0</v>
      </c>
      <c r="N8308">
        <v>1</v>
      </c>
      <c r="O8308">
        <v>0</v>
      </c>
      <c r="P8308">
        <v>0</v>
      </c>
      <c r="Q8308">
        <v>0</v>
      </c>
      <c r="R8308" t="s">
        <v>19468</v>
      </c>
    </row>
    <row r="8309" spans="1:19">
      <c r="A8309" t="s">
        <v>19469</v>
      </c>
      <c r="B8309" t="s">
        <v>8650</v>
      </c>
      <c r="C8309" t="s">
        <v>121</v>
      </c>
      <c r="D8309" t="s">
        <v>22</v>
      </c>
      <c r="E8309">
        <v>932.73</v>
      </c>
      <c r="F8309" t="s">
        <v>23</v>
      </c>
      <c r="G8309" t="s">
        <v>24</v>
      </c>
      <c r="H8309">
        <v>8.75</v>
      </c>
      <c r="I8309">
        <v>0</v>
      </c>
      <c r="J8309" t="s">
        <v>31</v>
      </c>
      <c r="K8309">
        <v>431880</v>
      </c>
      <c r="L8309">
        <v>82</v>
      </c>
      <c r="M8309">
        <v>1</v>
      </c>
      <c r="N8309">
        <v>1</v>
      </c>
      <c r="O8309">
        <v>0</v>
      </c>
      <c r="P8309">
        <v>0</v>
      </c>
      <c r="Q8309">
        <v>1</v>
      </c>
      <c r="R8309" t="s">
        <v>19470</v>
      </c>
    </row>
    <row r="8310" spans="1:19">
      <c r="A8310" t="s">
        <v>19471</v>
      </c>
      <c r="B8310" t="s">
        <v>6466</v>
      </c>
      <c r="C8310" t="s">
        <v>29</v>
      </c>
      <c r="D8310" t="s">
        <v>22</v>
      </c>
      <c r="E8310">
        <v>246.71</v>
      </c>
      <c r="F8310" t="s">
        <v>23</v>
      </c>
      <c r="G8310" t="s">
        <v>24</v>
      </c>
      <c r="H8310">
        <v>10.45</v>
      </c>
      <c r="I8310">
        <v>0</v>
      </c>
      <c r="J8310" t="s">
        <v>31</v>
      </c>
      <c r="K8310">
        <v>512868</v>
      </c>
      <c r="L8310">
        <v>21</v>
      </c>
      <c r="M8310">
        <v>0</v>
      </c>
      <c r="N8310">
        <v>0</v>
      </c>
      <c r="O8310">
        <v>0</v>
      </c>
      <c r="P8310">
        <v>0</v>
      </c>
      <c r="Q8310">
        <v>0</v>
      </c>
      <c r="R8310" t="s">
        <v>19472</v>
      </c>
    </row>
    <row r="8311" spans="1:19">
      <c r="A8311" t="s">
        <v>19473</v>
      </c>
      <c r="B8311" t="s">
        <v>3413</v>
      </c>
      <c r="C8311" t="s">
        <v>35</v>
      </c>
      <c r="D8311" t="s">
        <v>70</v>
      </c>
      <c r="E8311">
        <v>407.43</v>
      </c>
      <c r="F8311" t="s">
        <v>23</v>
      </c>
      <c r="G8311" t="s">
        <v>24</v>
      </c>
      <c r="H8311">
        <v>1.99</v>
      </c>
      <c r="I8311">
        <v>0</v>
      </c>
      <c r="J8311" t="s">
        <v>144</v>
      </c>
      <c r="K8311">
        <v>550527</v>
      </c>
      <c r="L8311">
        <v>14</v>
      </c>
      <c r="M8311">
        <v>0</v>
      </c>
      <c r="N8311">
        <v>0</v>
      </c>
      <c r="O8311">
        <v>0</v>
      </c>
      <c r="P8311">
        <v>0</v>
      </c>
      <c r="Q8311">
        <v>0</v>
      </c>
      <c r="R8311" t="s">
        <v>19474</v>
      </c>
    </row>
    <row r="8312" spans="1:19">
      <c r="A8312" t="s">
        <v>19475</v>
      </c>
      <c r="B8312" t="s">
        <v>5552</v>
      </c>
      <c r="C8312" t="s">
        <v>128</v>
      </c>
      <c r="D8312" t="s">
        <v>30</v>
      </c>
      <c r="E8312">
        <v>536.04</v>
      </c>
      <c r="F8312" t="s">
        <v>23</v>
      </c>
      <c r="G8312" t="s">
        <v>24</v>
      </c>
      <c r="H8312">
        <v>11.79</v>
      </c>
      <c r="I8312">
        <v>0</v>
      </c>
      <c r="J8312" t="s">
        <v>31</v>
      </c>
      <c r="K8312">
        <v>403502</v>
      </c>
      <c r="L8312">
        <v>10</v>
      </c>
      <c r="M8312">
        <v>0</v>
      </c>
      <c r="N8312">
        <v>0</v>
      </c>
      <c r="O8312">
        <v>0</v>
      </c>
      <c r="P8312">
        <v>0</v>
      </c>
      <c r="Q8312">
        <v>0</v>
      </c>
      <c r="R8312" t="s">
        <v>19476</v>
      </c>
    </row>
    <row r="8313" spans="1:19">
      <c r="A8313" t="s">
        <v>19477</v>
      </c>
      <c r="B8313" t="s">
        <v>2426</v>
      </c>
      <c r="C8313" t="s">
        <v>29</v>
      </c>
      <c r="D8313" t="s">
        <v>30</v>
      </c>
      <c r="E8313">
        <v>868.75</v>
      </c>
      <c r="F8313" t="s">
        <v>55</v>
      </c>
      <c r="G8313" t="s">
        <v>40</v>
      </c>
      <c r="H8313">
        <v>1.6</v>
      </c>
      <c r="I8313">
        <v>0</v>
      </c>
      <c r="J8313" t="s">
        <v>25</v>
      </c>
      <c r="K8313">
        <v>459704</v>
      </c>
      <c r="L8313">
        <v>44</v>
      </c>
      <c r="M8313">
        <v>0</v>
      </c>
      <c r="N8313">
        <v>1</v>
      </c>
      <c r="O8313">
        <v>0</v>
      </c>
      <c r="P8313">
        <v>0</v>
      </c>
      <c r="Q8313">
        <v>0</v>
      </c>
      <c r="R8313" t="s">
        <v>19478</v>
      </c>
    </row>
    <row r="8314" spans="1:19">
      <c r="A8314" t="s">
        <v>19479</v>
      </c>
      <c r="B8314" t="s">
        <v>213</v>
      </c>
      <c r="C8314" t="s">
        <v>29</v>
      </c>
      <c r="D8314" t="s">
        <v>54</v>
      </c>
      <c r="E8314">
        <v>263.83</v>
      </c>
      <c r="F8314" t="s">
        <v>55</v>
      </c>
      <c r="G8314" t="s">
        <v>24</v>
      </c>
      <c r="H8314">
        <v>16.79</v>
      </c>
      <c r="I8314">
        <v>0</v>
      </c>
      <c r="J8314" t="s">
        <v>31</v>
      </c>
      <c r="K8314">
        <v>410674</v>
      </c>
      <c r="L8314">
        <v>23</v>
      </c>
      <c r="M8314">
        <v>0</v>
      </c>
      <c r="N8314">
        <v>0</v>
      </c>
      <c r="O8314">
        <v>0</v>
      </c>
      <c r="P8314">
        <v>0</v>
      </c>
      <c r="Q8314">
        <v>0</v>
      </c>
      <c r="R8314" t="s">
        <v>19480</v>
      </c>
      <c r="S8314" t="s">
        <v>57</v>
      </c>
    </row>
    <row r="8315" spans="1:19">
      <c r="A8315" t="s">
        <v>19481</v>
      </c>
      <c r="B8315" t="s">
        <v>9859</v>
      </c>
      <c r="C8315" t="s">
        <v>60</v>
      </c>
      <c r="D8315" t="s">
        <v>30</v>
      </c>
      <c r="E8315">
        <v>215.68</v>
      </c>
      <c r="F8315" t="s">
        <v>23</v>
      </c>
      <c r="G8315" t="s">
        <v>24</v>
      </c>
      <c r="H8315">
        <v>1.55</v>
      </c>
      <c r="I8315">
        <v>0</v>
      </c>
      <c r="J8315" t="s">
        <v>48</v>
      </c>
      <c r="K8315">
        <v>454168</v>
      </c>
      <c r="L8315">
        <v>11</v>
      </c>
      <c r="M8315">
        <v>0</v>
      </c>
      <c r="N8315">
        <v>0</v>
      </c>
      <c r="O8315">
        <v>0</v>
      </c>
      <c r="P8315">
        <v>0</v>
      </c>
      <c r="Q8315">
        <v>0</v>
      </c>
      <c r="R8315" t="s">
        <v>19482</v>
      </c>
    </row>
    <row r="8316" spans="1:19">
      <c r="A8316" t="s">
        <v>19483</v>
      </c>
      <c r="B8316" t="s">
        <v>16772</v>
      </c>
      <c r="C8316" t="s">
        <v>29</v>
      </c>
      <c r="D8316" t="s">
        <v>30</v>
      </c>
      <c r="E8316">
        <v>1473.58</v>
      </c>
      <c r="F8316" t="s">
        <v>23</v>
      </c>
      <c r="G8316" t="s">
        <v>24</v>
      </c>
      <c r="H8316">
        <v>8.9499999999999993</v>
      </c>
      <c r="I8316">
        <v>0</v>
      </c>
      <c r="J8316" t="s">
        <v>31</v>
      </c>
      <c r="K8316">
        <v>537929</v>
      </c>
      <c r="L8316">
        <v>18</v>
      </c>
      <c r="M8316">
        <v>0</v>
      </c>
      <c r="N8316">
        <v>0</v>
      </c>
      <c r="O8316">
        <v>0</v>
      </c>
      <c r="P8316">
        <v>0</v>
      </c>
      <c r="Q8316">
        <v>0</v>
      </c>
      <c r="R8316" t="s">
        <v>19484</v>
      </c>
    </row>
    <row r="8317" spans="1:19">
      <c r="A8317" t="s">
        <v>19485</v>
      </c>
      <c r="B8317" t="s">
        <v>5044</v>
      </c>
      <c r="C8317" t="s">
        <v>21</v>
      </c>
      <c r="D8317" t="s">
        <v>30</v>
      </c>
      <c r="E8317">
        <v>267.08999999999997</v>
      </c>
      <c r="F8317" t="s">
        <v>23</v>
      </c>
      <c r="G8317" t="s">
        <v>24</v>
      </c>
      <c r="H8317">
        <v>9.07</v>
      </c>
      <c r="I8317">
        <v>0</v>
      </c>
      <c r="J8317" t="s">
        <v>31</v>
      </c>
      <c r="K8317">
        <v>492011</v>
      </c>
      <c r="L8317">
        <v>24</v>
      </c>
      <c r="M8317">
        <v>0</v>
      </c>
      <c r="N8317">
        <v>0</v>
      </c>
      <c r="O8317">
        <v>0</v>
      </c>
      <c r="P8317">
        <v>0</v>
      </c>
      <c r="Q8317">
        <v>0</v>
      </c>
      <c r="R8317" t="s">
        <v>19486</v>
      </c>
    </row>
    <row r="8318" spans="1:19">
      <c r="A8318" t="s">
        <v>19487</v>
      </c>
      <c r="B8318" t="s">
        <v>626</v>
      </c>
      <c r="C8318" t="s">
        <v>95</v>
      </c>
      <c r="D8318" t="s">
        <v>22</v>
      </c>
      <c r="E8318">
        <v>392.43</v>
      </c>
      <c r="F8318" t="s">
        <v>23</v>
      </c>
      <c r="G8318" t="s">
        <v>24</v>
      </c>
      <c r="H8318">
        <v>5.79</v>
      </c>
      <c r="I8318">
        <v>0</v>
      </c>
      <c r="J8318" t="s">
        <v>31</v>
      </c>
      <c r="K8318">
        <v>471352</v>
      </c>
      <c r="L8318">
        <v>10</v>
      </c>
      <c r="M8318">
        <v>0</v>
      </c>
      <c r="N8318">
        <v>0</v>
      </c>
      <c r="O8318">
        <v>0</v>
      </c>
      <c r="P8318">
        <v>0</v>
      </c>
      <c r="Q8318">
        <v>0</v>
      </c>
      <c r="R8318" t="s">
        <v>19488</v>
      </c>
    </row>
    <row r="8319" spans="1:19">
      <c r="A8319" t="s">
        <v>19489</v>
      </c>
      <c r="B8319" t="s">
        <v>11369</v>
      </c>
      <c r="C8319" t="s">
        <v>21</v>
      </c>
      <c r="D8319" t="s">
        <v>30</v>
      </c>
      <c r="E8319">
        <v>949.83</v>
      </c>
      <c r="F8319" t="s">
        <v>23</v>
      </c>
      <c r="G8319" t="s">
        <v>24</v>
      </c>
      <c r="H8319">
        <v>4.01</v>
      </c>
      <c r="I8319">
        <v>0</v>
      </c>
      <c r="J8319" t="s">
        <v>25</v>
      </c>
      <c r="K8319">
        <v>522993</v>
      </c>
      <c r="L8319">
        <v>23</v>
      </c>
      <c r="M8319">
        <v>0</v>
      </c>
      <c r="N8319">
        <v>0</v>
      </c>
      <c r="O8319">
        <v>0</v>
      </c>
      <c r="P8319">
        <v>0</v>
      </c>
      <c r="Q8319">
        <v>0</v>
      </c>
      <c r="R8319" t="s">
        <v>19490</v>
      </c>
    </row>
    <row r="8320" spans="1:19">
      <c r="A8320" t="s">
        <v>19491</v>
      </c>
      <c r="B8320" t="s">
        <v>2205</v>
      </c>
      <c r="C8320" t="s">
        <v>29</v>
      </c>
      <c r="D8320" t="s">
        <v>30</v>
      </c>
      <c r="E8320">
        <v>1035.78</v>
      </c>
      <c r="F8320" t="s">
        <v>23</v>
      </c>
      <c r="G8320" t="s">
        <v>24</v>
      </c>
      <c r="H8320">
        <v>3.1</v>
      </c>
      <c r="I8320">
        <v>0</v>
      </c>
      <c r="J8320" t="s">
        <v>31</v>
      </c>
      <c r="K8320">
        <v>443903</v>
      </c>
      <c r="L8320">
        <v>13</v>
      </c>
      <c r="M8320">
        <v>0</v>
      </c>
      <c r="N8320">
        <v>0</v>
      </c>
      <c r="O8320">
        <v>0</v>
      </c>
      <c r="P8320">
        <v>0</v>
      </c>
      <c r="Q8320">
        <v>0</v>
      </c>
      <c r="R8320" t="s">
        <v>19492</v>
      </c>
    </row>
    <row r="8321" spans="1:19">
      <c r="A8321" t="s">
        <v>19493</v>
      </c>
      <c r="B8321" t="s">
        <v>4955</v>
      </c>
      <c r="C8321" t="s">
        <v>21</v>
      </c>
      <c r="D8321" t="s">
        <v>22</v>
      </c>
      <c r="E8321">
        <v>144.68</v>
      </c>
      <c r="F8321" t="s">
        <v>23</v>
      </c>
      <c r="G8321" t="s">
        <v>24</v>
      </c>
      <c r="H8321">
        <v>9.14</v>
      </c>
      <c r="I8321">
        <v>0</v>
      </c>
      <c r="J8321" t="s">
        <v>31</v>
      </c>
      <c r="K8321">
        <v>529581</v>
      </c>
      <c r="L8321">
        <v>45</v>
      </c>
      <c r="M8321">
        <v>0</v>
      </c>
      <c r="N8321">
        <v>1</v>
      </c>
      <c r="O8321">
        <v>0</v>
      </c>
      <c r="P8321">
        <v>0</v>
      </c>
      <c r="Q8321">
        <v>0</v>
      </c>
      <c r="R8321" t="s">
        <v>19494</v>
      </c>
    </row>
    <row r="8322" spans="1:19">
      <c r="A8322" t="s">
        <v>19495</v>
      </c>
      <c r="B8322" t="s">
        <v>9299</v>
      </c>
      <c r="C8322" t="s">
        <v>95</v>
      </c>
      <c r="D8322" t="s">
        <v>70</v>
      </c>
      <c r="E8322">
        <v>651.16999999999996</v>
      </c>
      <c r="F8322" t="s">
        <v>23</v>
      </c>
      <c r="G8322" t="s">
        <v>24</v>
      </c>
      <c r="H8322">
        <v>7.04</v>
      </c>
      <c r="I8322">
        <v>0</v>
      </c>
      <c r="J8322" t="s">
        <v>144</v>
      </c>
      <c r="K8322">
        <v>512299</v>
      </c>
      <c r="L8322">
        <v>18</v>
      </c>
      <c r="M8322">
        <v>0</v>
      </c>
      <c r="N8322">
        <v>0</v>
      </c>
      <c r="O8322">
        <v>0</v>
      </c>
      <c r="P8322">
        <v>0</v>
      </c>
      <c r="Q8322">
        <v>0</v>
      </c>
      <c r="R8322" t="s">
        <v>19496</v>
      </c>
    </row>
    <row r="8323" spans="1:19">
      <c r="A8323" t="s">
        <v>19497</v>
      </c>
      <c r="B8323" t="s">
        <v>534</v>
      </c>
      <c r="C8323" t="s">
        <v>21</v>
      </c>
      <c r="D8323" t="s">
        <v>30</v>
      </c>
      <c r="E8323">
        <v>151.44</v>
      </c>
      <c r="F8323" t="s">
        <v>23</v>
      </c>
      <c r="G8323" t="s">
        <v>24</v>
      </c>
      <c r="H8323">
        <v>0.76</v>
      </c>
      <c r="I8323">
        <v>0</v>
      </c>
      <c r="J8323" t="s">
        <v>31</v>
      </c>
      <c r="K8323">
        <v>514404</v>
      </c>
      <c r="L8323">
        <v>12</v>
      </c>
      <c r="M8323">
        <v>0</v>
      </c>
      <c r="N8323">
        <v>0</v>
      </c>
      <c r="O8323">
        <v>0</v>
      </c>
      <c r="P8323">
        <v>0</v>
      </c>
      <c r="Q8323">
        <v>0</v>
      </c>
      <c r="R8323" t="s">
        <v>19498</v>
      </c>
    </row>
    <row r="8324" spans="1:19">
      <c r="A8324" t="s">
        <v>19499</v>
      </c>
      <c r="B8324" t="s">
        <v>5118</v>
      </c>
      <c r="C8324" t="s">
        <v>60</v>
      </c>
      <c r="D8324" t="s">
        <v>22</v>
      </c>
      <c r="E8324">
        <v>620.66999999999996</v>
      </c>
      <c r="F8324" t="s">
        <v>23</v>
      </c>
      <c r="G8324" t="s">
        <v>24</v>
      </c>
      <c r="H8324">
        <v>2.77</v>
      </c>
      <c r="I8324">
        <v>0</v>
      </c>
      <c r="J8324" t="s">
        <v>144</v>
      </c>
      <c r="K8324">
        <v>552072</v>
      </c>
      <c r="L8324">
        <v>25</v>
      </c>
      <c r="M8324">
        <v>0</v>
      </c>
      <c r="N8324">
        <v>0</v>
      </c>
      <c r="O8324">
        <v>0</v>
      </c>
      <c r="P8324">
        <v>0</v>
      </c>
      <c r="Q8324">
        <v>0</v>
      </c>
      <c r="R8324" t="s">
        <v>19500</v>
      </c>
    </row>
    <row r="8325" spans="1:19">
      <c r="A8325" t="s">
        <v>19501</v>
      </c>
      <c r="B8325" t="s">
        <v>5171</v>
      </c>
      <c r="C8325" t="s">
        <v>44</v>
      </c>
      <c r="D8325" t="s">
        <v>70</v>
      </c>
      <c r="E8325">
        <v>299.31</v>
      </c>
      <c r="F8325" t="s">
        <v>23</v>
      </c>
      <c r="G8325" t="s">
        <v>24</v>
      </c>
      <c r="H8325">
        <v>11.33</v>
      </c>
      <c r="I8325">
        <v>0</v>
      </c>
      <c r="J8325" t="s">
        <v>48</v>
      </c>
      <c r="K8325">
        <v>546747</v>
      </c>
      <c r="L8325">
        <v>15</v>
      </c>
      <c r="M8325">
        <v>0</v>
      </c>
      <c r="N8325">
        <v>0</v>
      </c>
      <c r="O8325">
        <v>0</v>
      </c>
      <c r="P8325">
        <v>0</v>
      </c>
      <c r="Q8325">
        <v>0</v>
      </c>
      <c r="R8325" t="s">
        <v>19502</v>
      </c>
    </row>
    <row r="8326" spans="1:19">
      <c r="A8326" t="s">
        <v>19503</v>
      </c>
      <c r="B8326" t="s">
        <v>2082</v>
      </c>
      <c r="C8326" t="s">
        <v>60</v>
      </c>
      <c r="D8326" t="s">
        <v>22</v>
      </c>
      <c r="E8326">
        <v>210.67</v>
      </c>
      <c r="F8326" t="s">
        <v>23</v>
      </c>
      <c r="G8326" t="s">
        <v>24</v>
      </c>
      <c r="H8326">
        <v>10.67</v>
      </c>
      <c r="I8326">
        <v>0</v>
      </c>
      <c r="J8326" t="s">
        <v>25</v>
      </c>
      <c r="K8326">
        <v>558316</v>
      </c>
      <c r="L8326">
        <v>10</v>
      </c>
      <c r="M8326">
        <v>0</v>
      </c>
      <c r="N8326">
        <v>0</v>
      </c>
      <c r="O8326">
        <v>0</v>
      </c>
      <c r="P8326">
        <v>0</v>
      </c>
      <c r="Q8326">
        <v>0</v>
      </c>
      <c r="R8326" t="s">
        <v>19504</v>
      </c>
    </row>
    <row r="8327" spans="1:19">
      <c r="A8327" t="s">
        <v>19505</v>
      </c>
      <c r="B8327" t="s">
        <v>15431</v>
      </c>
      <c r="C8327" t="s">
        <v>35</v>
      </c>
      <c r="D8327" t="s">
        <v>54</v>
      </c>
      <c r="E8327">
        <v>467.13</v>
      </c>
      <c r="F8327" t="s">
        <v>39</v>
      </c>
      <c r="G8327" t="s">
        <v>40</v>
      </c>
      <c r="H8327">
        <v>17.89</v>
      </c>
      <c r="I8327">
        <v>0</v>
      </c>
      <c r="J8327" t="s">
        <v>144</v>
      </c>
      <c r="K8327">
        <v>541557</v>
      </c>
      <c r="L8327">
        <v>24</v>
      </c>
      <c r="M8327">
        <v>0</v>
      </c>
      <c r="N8327">
        <v>0</v>
      </c>
      <c r="O8327">
        <v>0</v>
      </c>
      <c r="P8327">
        <v>0</v>
      </c>
      <c r="Q8327">
        <v>0</v>
      </c>
      <c r="R8327" t="s">
        <v>19506</v>
      </c>
    </row>
    <row r="8328" spans="1:19">
      <c r="A8328" t="s">
        <v>19507</v>
      </c>
      <c r="B8328" t="s">
        <v>11806</v>
      </c>
      <c r="C8328" t="s">
        <v>29</v>
      </c>
      <c r="D8328" t="s">
        <v>22</v>
      </c>
      <c r="E8328">
        <v>641.54999999999995</v>
      </c>
      <c r="F8328" t="s">
        <v>39</v>
      </c>
      <c r="G8328" t="s">
        <v>24</v>
      </c>
      <c r="H8328">
        <v>8.92</v>
      </c>
      <c r="I8328">
        <v>0</v>
      </c>
      <c r="J8328" t="s">
        <v>31</v>
      </c>
      <c r="K8328">
        <v>465662</v>
      </c>
      <c r="L8328">
        <v>23</v>
      </c>
      <c r="M8328">
        <v>0</v>
      </c>
      <c r="N8328">
        <v>0</v>
      </c>
      <c r="O8328">
        <v>0</v>
      </c>
      <c r="P8328">
        <v>0</v>
      </c>
      <c r="Q8328">
        <v>0</v>
      </c>
      <c r="R8328" t="s">
        <v>19508</v>
      </c>
      <c r="S8328" t="s">
        <v>50</v>
      </c>
    </row>
    <row r="8329" spans="1:19">
      <c r="A8329" t="s">
        <v>19509</v>
      </c>
      <c r="B8329" t="s">
        <v>4607</v>
      </c>
      <c r="C8329" t="s">
        <v>35</v>
      </c>
      <c r="D8329" t="s">
        <v>54</v>
      </c>
      <c r="E8329">
        <v>454.56</v>
      </c>
      <c r="F8329" t="s">
        <v>23</v>
      </c>
      <c r="G8329" t="s">
        <v>24</v>
      </c>
      <c r="H8329">
        <v>10.1</v>
      </c>
      <c r="I8329">
        <v>0</v>
      </c>
      <c r="J8329" t="s">
        <v>48</v>
      </c>
      <c r="K8329">
        <v>432425</v>
      </c>
      <c r="L8329">
        <v>21</v>
      </c>
      <c r="M8329">
        <v>0</v>
      </c>
      <c r="N8329">
        <v>0</v>
      </c>
      <c r="O8329">
        <v>0</v>
      </c>
      <c r="P8329">
        <v>0</v>
      </c>
      <c r="Q8329">
        <v>0</v>
      </c>
      <c r="R8329" t="s">
        <v>19510</v>
      </c>
    </row>
    <row r="8330" spans="1:19">
      <c r="A8330" t="s">
        <v>19511</v>
      </c>
      <c r="B8330" t="s">
        <v>13542</v>
      </c>
      <c r="C8330" t="s">
        <v>44</v>
      </c>
      <c r="D8330" t="s">
        <v>22</v>
      </c>
      <c r="E8330">
        <v>986.87</v>
      </c>
      <c r="F8330" t="s">
        <v>23</v>
      </c>
      <c r="G8330" t="s">
        <v>24</v>
      </c>
      <c r="H8330">
        <v>5.76</v>
      </c>
      <c r="I8330">
        <v>0</v>
      </c>
      <c r="J8330" t="s">
        <v>31</v>
      </c>
      <c r="K8330">
        <v>440556</v>
      </c>
      <c r="L8330">
        <v>21</v>
      </c>
      <c r="M8330">
        <v>0</v>
      </c>
      <c r="N8330">
        <v>0</v>
      </c>
      <c r="O8330">
        <v>0</v>
      </c>
      <c r="P8330">
        <v>0</v>
      </c>
      <c r="Q8330">
        <v>0</v>
      </c>
      <c r="R8330" t="s">
        <v>19512</v>
      </c>
    </row>
    <row r="8331" spans="1:19">
      <c r="A8331" t="s">
        <v>19513</v>
      </c>
      <c r="B8331" t="s">
        <v>2388</v>
      </c>
      <c r="C8331" t="s">
        <v>35</v>
      </c>
      <c r="D8331" t="s">
        <v>30</v>
      </c>
      <c r="E8331">
        <v>714.3</v>
      </c>
      <c r="F8331" t="s">
        <v>23</v>
      </c>
      <c r="G8331" t="s">
        <v>24</v>
      </c>
      <c r="H8331">
        <v>9.94</v>
      </c>
      <c r="I8331">
        <v>0</v>
      </c>
      <c r="J8331" t="s">
        <v>31</v>
      </c>
      <c r="K8331">
        <v>443609</v>
      </c>
      <c r="L8331">
        <v>19</v>
      </c>
      <c r="M8331">
        <v>0</v>
      </c>
      <c r="N8331">
        <v>0</v>
      </c>
      <c r="O8331">
        <v>0</v>
      </c>
      <c r="P8331">
        <v>0</v>
      </c>
      <c r="Q8331">
        <v>0</v>
      </c>
      <c r="R8331" t="s">
        <v>19514</v>
      </c>
    </row>
    <row r="8332" spans="1:19">
      <c r="A8332" t="s">
        <v>19515</v>
      </c>
      <c r="B8332" t="s">
        <v>237</v>
      </c>
      <c r="C8332" t="s">
        <v>121</v>
      </c>
      <c r="D8332" t="s">
        <v>54</v>
      </c>
      <c r="E8332">
        <v>188.23</v>
      </c>
      <c r="F8332" t="s">
        <v>23</v>
      </c>
      <c r="G8332" t="s">
        <v>24</v>
      </c>
      <c r="H8332">
        <v>15.26</v>
      </c>
      <c r="I8332">
        <v>0</v>
      </c>
      <c r="J8332" t="s">
        <v>144</v>
      </c>
      <c r="K8332">
        <v>481157</v>
      </c>
      <c r="L8332">
        <v>18</v>
      </c>
      <c r="M8332">
        <v>0</v>
      </c>
      <c r="N8332">
        <v>0</v>
      </c>
      <c r="O8332">
        <v>0</v>
      </c>
      <c r="P8332">
        <v>0</v>
      </c>
      <c r="Q8332">
        <v>0</v>
      </c>
      <c r="R8332" t="s">
        <v>19516</v>
      </c>
    </row>
    <row r="8333" spans="1:19">
      <c r="A8333" t="s">
        <v>19517</v>
      </c>
      <c r="B8333" t="s">
        <v>13216</v>
      </c>
      <c r="C8333" t="s">
        <v>35</v>
      </c>
      <c r="D8333" t="s">
        <v>54</v>
      </c>
      <c r="E8333">
        <v>151.36000000000001</v>
      </c>
      <c r="F8333" t="s">
        <v>55</v>
      </c>
      <c r="G8333" t="s">
        <v>40</v>
      </c>
      <c r="H8333">
        <v>19.32</v>
      </c>
      <c r="I8333">
        <v>0</v>
      </c>
      <c r="J8333" t="s">
        <v>31</v>
      </c>
      <c r="K8333">
        <v>540869</v>
      </c>
      <c r="L8333">
        <v>11</v>
      </c>
      <c r="M8333">
        <v>0</v>
      </c>
      <c r="N8333">
        <v>0</v>
      </c>
      <c r="O8333">
        <v>0</v>
      </c>
      <c r="P8333">
        <v>0</v>
      </c>
      <c r="Q8333">
        <v>0</v>
      </c>
      <c r="R8333" t="s">
        <v>19518</v>
      </c>
    </row>
    <row r="8334" spans="1:19">
      <c r="A8334" t="s">
        <v>19519</v>
      </c>
      <c r="B8334" t="s">
        <v>8441</v>
      </c>
      <c r="C8334" t="s">
        <v>95</v>
      </c>
      <c r="D8334" t="s">
        <v>30</v>
      </c>
      <c r="E8334">
        <v>612.25</v>
      </c>
      <c r="F8334" t="s">
        <v>23</v>
      </c>
      <c r="G8334" t="s">
        <v>24</v>
      </c>
      <c r="H8334">
        <v>8.0399999999999991</v>
      </c>
      <c r="I8334">
        <v>0</v>
      </c>
      <c r="J8334" t="s">
        <v>31</v>
      </c>
      <c r="K8334">
        <v>416227</v>
      </c>
      <c r="L8334">
        <v>25</v>
      </c>
      <c r="M8334">
        <v>0</v>
      </c>
      <c r="N8334">
        <v>0</v>
      </c>
      <c r="O8334">
        <v>0</v>
      </c>
      <c r="P8334">
        <v>0</v>
      </c>
      <c r="Q8334">
        <v>0</v>
      </c>
      <c r="R8334" t="s">
        <v>19520</v>
      </c>
    </row>
    <row r="8335" spans="1:19">
      <c r="A8335" t="s">
        <v>19521</v>
      </c>
      <c r="B8335" t="s">
        <v>52</v>
      </c>
      <c r="C8335" t="s">
        <v>44</v>
      </c>
      <c r="D8335" t="s">
        <v>30</v>
      </c>
      <c r="E8335">
        <v>164.42</v>
      </c>
      <c r="F8335" t="s">
        <v>23</v>
      </c>
      <c r="G8335" t="s">
        <v>24</v>
      </c>
      <c r="H8335">
        <v>9.32</v>
      </c>
      <c r="I8335">
        <v>0</v>
      </c>
      <c r="J8335" t="s">
        <v>25</v>
      </c>
      <c r="K8335">
        <v>540695</v>
      </c>
      <c r="L8335">
        <v>12</v>
      </c>
      <c r="M8335">
        <v>0</v>
      </c>
      <c r="N8335">
        <v>0</v>
      </c>
      <c r="O8335">
        <v>0</v>
      </c>
      <c r="P8335">
        <v>0</v>
      </c>
      <c r="Q8335">
        <v>0</v>
      </c>
      <c r="R8335" t="s">
        <v>19522</v>
      </c>
    </row>
    <row r="8336" spans="1:19">
      <c r="A8336" t="s">
        <v>19523</v>
      </c>
      <c r="B8336" t="s">
        <v>14891</v>
      </c>
      <c r="C8336" t="s">
        <v>29</v>
      </c>
      <c r="D8336" t="s">
        <v>30</v>
      </c>
      <c r="E8336">
        <v>565.95000000000005</v>
      </c>
      <c r="F8336" t="s">
        <v>55</v>
      </c>
      <c r="G8336" t="s">
        <v>24</v>
      </c>
      <c r="H8336">
        <v>10.220000000000001</v>
      </c>
      <c r="I8336">
        <v>0</v>
      </c>
      <c r="J8336" t="s">
        <v>25</v>
      </c>
      <c r="K8336">
        <v>423304</v>
      </c>
      <c r="L8336">
        <v>16</v>
      </c>
      <c r="M8336">
        <v>0</v>
      </c>
      <c r="N8336">
        <v>0</v>
      </c>
      <c r="O8336">
        <v>0</v>
      </c>
      <c r="P8336">
        <v>0</v>
      </c>
      <c r="Q8336">
        <v>0</v>
      </c>
      <c r="R8336" t="s">
        <v>19524</v>
      </c>
      <c r="S8336" t="s">
        <v>57</v>
      </c>
    </row>
    <row r="8337" spans="1:19">
      <c r="A8337" t="s">
        <v>19525</v>
      </c>
      <c r="B8337" t="s">
        <v>5582</v>
      </c>
      <c r="C8337" t="s">
        <v>35</v>
      </c>
      <c r="D8337" t="s">
        <v>30</v>
      </c>
      <c r="E8337">
        <v>889.42</v>
      </c>
      <c r="F8337" t="s">
        <v>23</v>
      </c>
      <c r="G8337" t="s">
        <v>24</v>
      </c>
      <c r="H8337">
        <v>10.95</v>
      </c>
      <c r="I8337">
        <v>0</v>
      </c>
      <c r="J8337" t="s">
        <v>48</v>
      </c>
      <c r="K8337">
        <v>466087</v>
      </c>
      <c r="L8337">
        <v>22</v>
      </c>
      <c r="M8337">
        <v>0</v>
      </c>
      <c r="N8337">
        <v>0</v>
      </c>
      <c r="O8337">
        <v>0</v>
      </c>
      <c r="P8337">
        <v>0</v>
      </c>
      <c r="Q8337">
        <v>0</v>
      </c>
      <c r="R8337" t="s">
        <v>19526</v>
      </c>
    </row>
    <row r="8338" spans="1:19">
      <c r="A8338" t="s">
        <v>19527</v>
      </c>
      <c r="B8338" t="s">
        <v>6712</v>
      </c>
      <c r="C8338" t="s">
        <v>128</v>
      </c>
      <c r="D8338" t="s">
        <v>70</v>
      </c>
      <c r="E8338">
        <v>192.03</v>
      </c>
      <c r="F8338" t="s">
        <v>55</v>
      </c>
      <c r="G8338" t="s">
        <v>24</v>
      </c>
      <c r="H8338">
        <v>8.24</v>
      </c>
      <c r="I8338">
        <v>0</v>
      </c>
      <c r="J8338" t="s">
        <v>25</v>
      </c>
      <c r="K8338">
        <v>434972</v>
      </c>
      <c r="L8338">
        <v>55</v>
      </c>
      <c r="M8338">
        <v>1</v>
      </c>
      <c r="N8338">
        <v>0</v>
      </c>
      <c r="O8338">
        <v>0</v>
      </c>
      <c r="P8338">
        <v>0</v>
      </c>
      <c r="Q8338">
        <v>1</v>
      </c>
      <c r="R8338" t="s">
        <v>19528</v>
      </c>
      <c r="S8338" t="s">
        <v>57</v>
      </c>
    </row>
    <row r="8339" spans="1:19">
      <c r="A8339" t="s">
        <v>19529</v>
      </c>
      <c r="B8339" t="s">
        <v>4642</v>
      </c>
      <c r="C8339" t="s">
        <v>128</v>
      </c>
      <c r="D8339" t="s">
        <v>70</v>
      </c>
      <c r="E8339">
        <v>188.66</v>
      </c>
      <c r="F8339" t="s">
        <v>23</v>
      </c>
      <c r="G8339" t="s">
        <v>24</v>
      </c>
      <c r="H8339">
        <v>8.58</v>
      </c>
      <c r="I8339">
        <v>0</v>
      </c>
      <c r="J8339" t="s">
        <v>31</v>
      </c>
      <c r="K8339">
        <v>486904</v>
      </c>
      <c r="L8339">
        <v>46</v>
      </c>
      <c r="M8339">
        <v>0</v>
      </c>
      <c r="N8339">
        <v>0</v>
      </c>
      <c r="O8339">
        <v>1</v>
      </c>
      <c r="P8339">
        <v>0</v>
      </c>
      <c r="Q8339">
        <v>0</v>
      </c>
      <c r="R8339" t="s">
        <v>19530</v>
      </c>
    </row>
    <row r="8340" spans="1:19">
      <c r="A8340" t="s">
        <v>19531</v>
      </c>
      <c r="B8340" t="s">
        <v>14340</v>
      </c>
      <c r="C8340" t="s">
        <v>29</v>
      </c>
      <c r="D8340" t="s">
        <v>30</v>
      </c>
      <c r="E8340">
        <v>302.39999999999998</v>
      </c>
      <c r="F8340" t="s">
        <v>39</v>
      </c>
      <c r="G8340" t="s">
        <v>40</v>
      </c>
      <c r="H8340">
        <v>4.08</v>
      </c>
      <c r="I8340">
        <v>0</v>
      </c>
      <c r="J8340" t="s">
        <v>48</v>
      </c>
      <c r="K8340">
        <v>400393</v>
      </c>
      <c r="L8340">
        <v>20</v>
      </c>
      <c r="M8340">
        <v>0</v>
      </c>
      <c r="N8340">
        <v>0</v>
      </c>
      <c r="O8340">
        <v>0</v>
      </c>
      <c r="P8340">
        <v>0</v>
      </c>
      <c r="Q8340">
        <v>0</v>
      </c>
      <c r="R8340" t="s">
        <v>19532</v>
      </c>
    </row>
    <row r="8341" spans="1:19">
      <c r="A8341" t="s">
        <v>19533</v>
      </c>
      <c r="B8341" t="s">
        <v>2783</v>
      </c>
      <c r="C8341" t="s">
        <v>29</v>
      </c>
      <c r="D8341" t="s">
        <v>30</v>
      </c>
      <c r="E8341">
        <v>545.49</v>
      </c>
      <c r="F8341" t="s">
        <v>23</v>
      </c>
      <c r="G8341" t="s">
        <v>24</v>
      </c>
      <c r="H8341">
        <v>8.33</v>
      </c>
      <c r="I8341">
        <v>0</v>
      </c>
      <c r="J8341" t="s">
        <v>31</v>
      </c>
      <c r="K8341">
        <v>447741</v>
      </c>
      <c r="L8341">
        <v>23</v>
      </c>
      <c r="M8341">
        <v>0</v>
      </c>
      <c r="N8341">
        <v>0</v>
      </c>
      <c r="O8341">
        <v>0</v>
      </c>
      <c r="P8341">
        <v>0</v>
      </c>
      <c r="Q8341">
        <v>0</v>
      </c>
      <c r="R8341" t="s">
        <v>19534</v>
      </c>
    </row>
    <row r="8342" spans="1:19">
      <c r="A8342" t="s">
        <v>19535</v>
      </c>
      <c r="B8342" t="s">
        <v>19536</v>
      </c>
      <c r="C8342" t="s">
        <v>29</v>
      </c>
      <c r="D8342" t="s">
        <v>54</v>
      </c>
      <c r="E8342">
        <v>1072.52</v>
      </c>
      <c r="F8342" t="s">
        <v>23</v>
      </c>
      <c r="G8342" t="s">
        <v>24</v>
      </c>
      <c r="H8342">
        <v>10.35</v>
      </c>
      <c r="I8342">
        <v>0</v>
      </c>
      <c r="J8342" t="s">
        <v>25</v>
      </c>
      <c r="K8342">
        <v>424926</v>
      </c>
      <c r="L8342">
        <v>24</v>
      </c>
      <c r="M8342">
        <v>0</v>
      </c>
      <c r="N8342">
        <v>0</v>
      </c>
      <c r="O8342">
        <v>0</v>
      </c>
      <c r="P8342">
        <v>0</v>
      </c>
      <c r="Q8342">
        <v>0</v>
      </c>
      <c r="R8342" t="s">
        <v>19537</v>
      </c>
    </row>
    <row r="8343" spans="1:19">
      <c r="A8343" t="s">
        <v>19538</v>
      </c>
      <c r="B8343" t="s">
        <v>1457</v>
      </c>
      <c r="C8343" t="s">
        <v>53</v>
      </c>
      <c r="D8343" t="s">
        <v>70</v>
      </c>
      <c r="E8343">
        <v>261.62</v>
      </c>
      <c r="F8343" t="s">
        <v>39</v>
      </c>
      <c r="G8343" t="s">
        <v>40</v>
      </c>
      <c r="H8343">
        <v>7.86</v>
      </c>
      <c r="I8343">
        <v>0</v>
      </c>
      <c r="J8343" t="s">
        <v>48</v>
      </c>
      <c r="K8343">
        <v>417500</v>
      </c>
      <c r="L8343">
        <v>41</v>
      </c>
      <c r="M8343">
        <v>0</v>
      </c>
      <c r="N8343">
        <v>1</v>
      </c>
      <c r="O8343">
        <v>0</v>
      </c>
      <c r="P8343">
        <v>0</v>
      </c>
      <c r="Q8343">
        <v>0</v>
      </c>
      <c r="R8343" t="s">
        <v>19539</v>
      </c>
    </row>
    <row r="8344" spans="1:19">
      <c r="A8344" t="s">
        <v>19540</v>
      </c>
      <c r="B8344" t="s">
        <v>1799</v>
      </c>
      <c r="C8344" t="s">
        <v>21</v>
      </c>
      <c r="D8344" t="s">
        <v>30</v>
      </c>
      <c r="E8344">
        <v>243.06</v>
      </c>
      <c r="F8344" t="s">
        <v>23</v>
      </c>
      <c r="G8344" t="s">
        <v>24</v>
      </c>
      <c r="H8344">
        <v>10.81</v>
      </c>
      <c r="I8344">
        <v>0</v>
      </c>
      <c r="J8344" t="s">
        <v>48</v>
      </c>
      <c r="K8344">
        <v>438385</v>
      </c>
      <c r="L8344">
        <v>12</v>
      </c>
      <c r="M8344">
        <v>0</v>
      </c>
      <c r="N8344">
        <v>0</v>
      </c>
      <c r="O8344">
        <v>0</v>
      </c>
      <c r="P8344">
        <v>0</v>
      </c>
      <c r="Q8344">
        <v>0</v>
      </c>
      <c r="R8344" t="s">
        <v>19541</v>
      </c>
    </row>
    <row r="8345" spans="1:19">
      <c r="A8345" t="s">
        <v>19542</v>
      </c>
      <c r="B8345" t="s">
        <v>2042</v>
      </c>
      <c r="C8345" t="s">
        <v>29</v>
      </c>
      <c r="D8345" t="s">
        <v>70</v>
      </c>
      <c r="E8345">
        <v>645.88</v>
      </c>
      <c r="F8345" t="s">
        <v>39</v>
      </c>
      <c r="G8345" t="s">
        <v>40</v>
      </c>
      <c r="H8345">
        <v>6.86</v>
      </c>
      <c r="I8345">
        <v>0</v>
      </c>
      <c r="J8345" t="s">
        <v>25</v>
      </c>
      <c r="K8345">
        <v>491611</v>
      </c>
      <c r="L8345">
        <v>11</v>
      </c>
      <c r="M8345">
        <v>0</v>
      </c>
      <c r="N8345">
        <v>0</v>
      </c>
      <c r="O8345">
        <v>0</v>
      </c>
      <c r="P8345">
        <v>0</v>
      </c>
      <c r="Q8345">
        <v>0</v>
      </c>
      <c r="R8345" t="s">
        <v>19543</v>
      </c>
    </row>
    <row r="8346" spans="1:19">
      <c r="A8346" t="s">
        <v>19544</v>
      </c>
      <c r="B8346" t="s">
        <v>3959</v>
      </c>
      <c r="C8346" t="s">
        <v>53</v>
      </c>
      <c r="D8346" t="s">
        <v>70</v>
      </c>
      <c r="E8346">
        <v>650.16999999999996</v>
      </c>
      <c r="F8346" t="s">
        <v>55</v>
      </c>
      <c r="G8346" t="s">
        <v>40</v>
      </c>
      <c r="H8346">
        <v>9.27</v>
      </c>
      <c r="I8346">
        <v>0</v>
      </c>
      <c r="J8346" t="s">
        <v>48</v>
      </c>
      <c r="K8346">
        <v>427737</v>
      </c>
      <c r="L8346">
        <v>21</v>
      </c>
      <c r="M8346">
        <v>0</v>
      </c>
      <c r="N8346">
        <v>0</v>
      </c>
      <c r="O8346">
        <v>0</v>
      </c>
      <c r="P8346">
        <v>0</v>
      </c>
      <c r="Q8346">
        <v>0</v>
      </c>
      <c r="R8346" t="s">
        <v>19545</v>
      </c>
    </row>
    <row r="8347" spans="1:19">
      <c r="A8347" t="s">
        <v>19546</v>
      </c>
      <c r="B8347" t="s">
        <v>5070</v>
      </c>
      <c r="C8347" t="s">
        <v>60</v>
      </c>
      <c r="D8347" t="s">
        <v>30</v>
      </c>
      <c r="E8347">
        <v>258.16000000000003</v>
      </c>
      <c r="F8347" t="s">
        <v>23</v>
      </c>
      <c r="G8347" t="s">
        <v>24</v>
      </c>
      <c r="H8347">
        <v>2.21</v>
      </c>
      <c r="I8347">
        <v>0</v>
      </c>
      <c r="J8347" t="s">
        <v>31</v>
      </c>
      <c r="K8347">
        <v>470696</v>
      </c>
      <c r="L8347">
        <v>19</v>
      </c>
      <c r="M8347">
        <v>0</v>
      </c>
      <c r="N8347">
        <v>0</v>
      </c>
      <c r="O8347">
        <v>0</v>
      </c>
      <c r="P8347">
        <v>0</v>
      </c>
      <c r="Q8347">
        <v>0</v>
      </c>
      <c r="R8347" t="s">
        <v>19547</v>
      </c>
    </row>
    <row r="8348" spans="1:19">
      <c r="A8348" t="s">
        <v>19548</v>
      </c>
      <c r="B8348" t="s">
        <v>9254</v>
      </c>
      <c r="C8348" t="s">
        <v>29</v>
      </c>
      <c r="D8348" t="s">
        <v>30</v>
      </c>
      <c r="E8348">
        <v>1025.2</v>
      </c>
      <c r="F8348" t="s">
        <v>23</v>
      </c>
      <c r="G8348" t="s">
        <v>24</v>
      </c>
      <c r="H8348">
        <v>10.77</v>
      </c>
      <c r="I8348">
        <v>0</v>
      </c>
      <c r="J8348" t="s">
        <v>48</v>
      </c>
      <c r="K8348">
        <v>549952</v>
      </c>
      <c r="L8348">
        <v>22</v>
      </c>
      <c r="M8348">
        <v>0</v>
      </c>
      <c r="N8348">
        <v>0</v>
      </c>
      <c r="O8348">
        <v>0</v>
      </c>
      <c r="P8348">
        <v>0</v>
      </c>
      <c r="Q8348">
        <v>0</v>
      </c>
      <c r="R8348" t="s">
        <v>19549</v>
      </c>
    </row>
    <row r="8349" spans="1:19">
      <c r="A8349" t="s">
        <v>19550</v>
      </c>
      <c r="B8349" t="s">
        <v>3372</v>
      </c>
      <c r="C8349" t="s">
        <v>53</v>
      </c>
      <c r="D8349" t="s">
        <v>70</v>
      </c>
      <c r="E8349">
        <v>230.02</v>
      </c>
      <c r="F8349" t="s">
        <v>23</v>
      </c>
      <c r="G8349" t="s">
        <v>24</v>
      </c>
      <c r="H8349">
        <v>8.6999999999999993</v>
      </c>
      <c r="I8349">
        <v>0</v>
      </c>
      <c r="J8349" t="s">
        <v>48</v>
      </c>
      <c r="K8349">
        <v>506789</v>
      </c>
      <c r="L8349">
        <v>22</v>
      </c>
      <c r="M8349">
        <v>0</v>
      </c>
      <c r="N8349">
        <v>0</v>
      </c>
      <c r="O8349">
        <v>0</v>
      </c>
      <c r="P8349">
        <v>0</v>
      </c>
      <c r="Q8349">
        <v>0</v>
      </c>
      <c r="R8349" t="s">
        <v>19551</v>
      </c>
    </row>
    <row r="8350" spans="1:19">
      <c r="A8350" t="s">
        <v>19552</v>
      </c>
      <c r="B8350" t="s">
        <v>9593</v>
      </c>
      <c r="C8350" t="s">
        <v>121</v>
      </c>
      <c r="D8350" t="s">
        <v>70</v>
      </c>
      <c r="E8350">
        <v>582.79</v>
      </c>
      <c r="F8350" t="s">
        <v>23</v>
      </c>
      <c r="G8350" t="s">
        <v>24</v>
      </c>
      <c r="H8350">
        <v>1.95</v>
      </c>
      <c r="I8350">
        <v>0</v>
      </c>
      <c r="J8350" t="s">
        <v>31</v>
      </c>
      <c r="K8350">
        <v>472805</v>
      </c>
      <c r="L8350">
        <v>54</v>
      </c>
      <c r="M8350">
        <v>0</v>
      </c>
      <c r="N8350">
        <v>0</v>
      </c>
      <c r="O8350">
        <v>1</v>
      </c>
      <c r="P8350">
        <v>0</v>
      </c>
      <c r="Q8350">
        <v>0</v>
      </c>
      <c r="R8350" t="s">
        <v>19553</v>
      </c>
    </row>
    <row r="8351" spans="1:19">
      <c r="A8351" t="s">
        <v>19554</v>
      </c>
      <c r="B8351" t="s">
        <v>328</v>
      </c>
      <c r="C8351" t="s">
        <v>21</v>
      </c>
      <c r="D8351" t="s">
        <v>54</v>
      </c>
      <c r="E8351">
        <v>2469.71</v>
      </c>
      <c r="F8351" t="s">
        <v>23</v>
      </c>
      <c r="G8351" t="s">
        <v>24</v>
      </c>
      <c r="H8351">
        <v>8.91</v>
      </c>
      <c r="I8351">
        <v>0</v>
      </c>
      <c r="J8351" t="s">
        <v>31</v>
      </c>
      <c r="K8351">
        <v>482014</v>
      </c>
      <c r="L8351">
        <v>10</v>
      </c>
      <c r="M8351">
        <v>0</v>
      </c>
      <c r="N8351">
        <v>0</v>
      </c>
      <c r="O8351">
        <v>0</v>
      </c>
      <c r="P8351">
        <v>0</v>
      </c>
      <c r="Q8351">
        <v>0</v>
      </c>
      <c r="R8351" t="s">
        <v>19555</v>
      </c>
    </row>
    <row r="8352" spans="1:19">
      <c r="A8352" t="s">
        <v>19556</v>
      </c>
      <c r="B8352" t="s">
        <v>823</v>
      </c>
      <c r="C8352" t="s">
        <v>121</v>
      </c>
      <c r="D8352" t="s">
        <v>70</v>
      </c>
      <c r="E8352">
        <v>106.74</v>
      </c>
      <c r="F8352" t="s">
        <v>23</v>
      </c>
      <c r="G8352" t="s">
        <v>24</v>
      </c>
      <c r="H8352">
        <v>6.27</v>
      </c>
      <c r="I8352">
        <v>0</v>
      </c>
      <c r="J8352" t="s">
        <v>144</v>
      </c>
      <c r="K8352">
        <v>549889</v>
      </c>
      <c r="L8352">
        <v>48</v>
      </c>
      <c r="M8352">
        <v>0</v>
      </c>
      <c r="N8352">
        <v>0</v>
      </c>
      <c r="O8352">
        <v>1</v>
      </c>
      <c r="P8352">
        <v>0</v>
      </c>
      <c r="Q8352">
        <v>0</v>
      </c>
      <c r="R8352" t="s">
        <v>19557</v>
      </c>
    </row>
    <row r="8353" spans="1:19">
      <c r="A8353" t="s">
        <v>19558</v>
      </c>
      <c r="B8353" t="s">
        <v>929</v>
      </c>
      <c r="C8353" t="s">
        <v>21</v>
      </c>
      <c r="D8353" t="s">
        <v>54</v>
      </c>
      <c r="E8353">
        <v>378.55</v>
      </c>
      <c r="F8353" t="s">
        <v>55</v>
      </c>
      <c r="G8353" t="s">
        <v>24</v>
      </c>
      <c r="H8353">
        <v>9.57</v>
      </c>
      <c r="I8353">
        <v>0</v>
      </c>
      <c r="J8353" t="s">
        <v>25</v>
      </c>
      <c r="K8353">
        <v>491752</v>
      </c>
      <c r="L8353">
        <v>36</v>
      </c>
      <c r="M8353">
        <v>0</v>
      </c>
      <c r="N8353">
        <v>0</v>
      </c>
      <c r="O8353">
        <v>0</v>
      </c>
      <c r="P8353">
        <v>1</v>
      </c>
      <c r="Q8353">
        <v>0</v>
      </c>
      <c r="R8353" t="s">
        <v>19559</v>
      </c>
      <c r="S8353" t="s">
        <v>57</v>
      </c>
    </row>
    <row r="8354" spans="1:19">
      <c r="A8354" t="s">
        <v>19560</v>
      </c>
      <c r="B8354" t="s">
        <v>9389</v>
      </c>
      <c r="C8354" t="s">
        <v>44</v>
      </c>
      <c r="D8354" t="s">
        <v>70</v>
      </c>
      <c r="E8354">
        <v>261.14</v>
      </c>
      <c r="F8354" t="s">
        <v>55</v>
      </c>
      <c r="G8354" t="s">
        <v>40</v>
      </c>
      <c r="H8354">
        <v>1.1599999999999999</v>
      </c>
      <c r="I8354">
        <v>0</v>
      </c>
      <c r="J8354" t="s">
        <v>25</v>
      </c>
      <c r="K8354">
        <v>549420</v>
      </c>
      <c r="L8354">
        <v>11</v>
      </c>
      <c r="M8354">
        <v>0</v>
      </c>
      <c r="N8354">
        <v>0</v>
      </c>
      <c r="O8354">
        <v>0</v>
      </c>
      <c r="P8354">
        <v>0</v>
      </c>
      <c r="Q8354">
        <v>0</v>
      </c>
      <c r="R8354" t="s">
        <v>19561</v>
      </c>
    </row>
    <row r="8355" spans="1:19">
      <c r="A8355" t="s">
        <v>19562</v>
      </c>
      <c r="B8355" t="s">
        <v>2129</v>
      </c>
      <c r="C8355" t="s">
        <v>121</v>
      </c>
      <c r="D8355" t="s">
        <v>54</v>
      </c>
      <c r="E8355">
        <v>820.73</v>
      </c>
      <c r="F8355" t="s">
        <v>39</v>
      </c>
      <c r="G8355" t="s">
        <v>40</v>
      </c>
      <c r="H8355">
        <v>18.2</v>
      </c>
      <c r="I8355">
        <v>0</v>
      </c>
      <c r="J8355" t="s">
        <v>48</v>
      </c>
      <c r="K8355">
        <v>416653</v>
      </c>
      <c r="L8355">
        <v>35</v>
      </c>
      <c r="M8355">
        <v>0</v>
      </c>
      <c r="N8355">
        <v>0</v>
      </c>
      <c r="O8355">
        <v>0</v>
      </c>
      <c r="P8355">
        <v>1</v>
      </c>
      <c r="Q8355">
        <v>0</v>
      </c>
      <c r="R8355" t="s">
        <v>19563</v>
      </c>
    </row>
    <row r="8356" spans="1:19">
      <c r="A8356" t="s">
        <v>19564</v>
      </c>
      <c r="B8356" t="s">
        <v>10236</v>
      </c>
      <c r="C8356" t="s">
        <v>44</v>
      </c>
      <c r="D8356" t="s">
        <v>54</v>
      </c>
      <c r="E8356">
        <v>386.97</v>
      </c>
      <c r="F8356" t="s">
        <v>39</v>
      </c>
      <c r="G8356" t="s">
        <v>40</v>
      </c>
      <c r="H8356">
        <v>17.920000000000002</v>
      </c>
      <c r="I8356">
        <v>0</v>
      </c>
      <c r="J8356" t="s">
        <v>25</v>
      </c>
      <c r="K8356">
        <v>488714</v>
      </c>
      <c r="L8356">
        <v>21</v>
      </c>
      <c r="M8356">
        <v>0</v>
      </c>
      <c r="N8356">
        <v>0</v>
      </c>
      <c r="O8356">
        <v>0</v>
      </c>
      <c r="P8356">
        <v>0</v>
      </c>
      <c r="Q8356">
        <v>0</v>
      </c>
      <c r="R8356" t="s">
        <v>19565</v>
      </c>
    </row>
    <row r="8357" spans="1:19">
      <c r="A8357" t="s">
        <v>19566</v>
      </c>
      <c r="B8357" t="s">
        <v>4158</v>
      </c>
      <c r="C8357" t="s">
        <v>121</v>
      </c>
      <c r="D8357" t="s">
        <v>70</v>
      </c>
      <c r="E8357">
        <v>76.05</v>
      </c>
      <c r="F8357" t="s">
        <v>23</v>
      </c>
      <c r="G8357" t="s">
        <v>24</v>
      </c>
      <c r="H8357">
        <v>10.91</v>
      </c>
      <c r="I8357">
        <v>0</v>
      </c>
      <c r="J8357" t="s">
        <v>48</v>
      </c>
      <c r="K8357">
        <v>441472</v>
      </c>
      <c r="L8357">
        <v>13</v>
      </c>
      <c r="M8357">
        <v>0</v>
      </c>
      <c r="N8357">
        <v>0</v>
      </c>
      <c r="O8357">
        <v>0</v>
      </c>
      <c r="P8357">
        <v>0</v>
      </c>
      <c r="Q8357">
        <v>0</v>
      </c>
      <c r="R8357" t="s">
        <v>19567</v>
      </c>
    </row>
    <row r="8358" spans="1:19">
      <c r="A8358" t="s">
        <v>19568</v>
      </c>
      <c r="B8358" t="s">
        <v>4885</v>
      </c>
      <c r="C8358" t="s">
        <v>95</v>
      </c>
      <c r="D8358" t="s">
        <v>22</v>
      </c>
      <c r="E8358">
        <v>736.23</v>
      </c>
      <c r="F8358" t="s">
        <v>23</v>
      </c>
      <c r="G8358" t="s">
        <v>24</v>
      </c>
      <c r="H8358">
        <v>11.23</v>
      </c>
      <c r="I8358">
        <v>0</v>
      </c>
      <c r="J8358" t="s">
        <v>25</v>
      </c>
      <c r="K8358">
        <v>459446</v>
      </c>
      <c r="L8358">
        <v>44</v>
      </c>
      <c r="M8358">
        <v>0</v>
      </c>
      <c r="N8358">
        <v>1</v>
      </c>
      <c r="O8358">
        <v>0</v>
      </c>
      <c r="P8358">
        <v>0</v>
      </c>
      <c r="Q8358">
        <v>0</v>
      </c>
      <c r="R8358" t="s">
        <v>19569</v>
      </c>
    </row>
    <row r="8359" spans="1:19">
      <c r="A8359" t="s">
        <v>19570</v>
      </c>
      <c r="B8359" t="s">
        <v>953</v>
      </c>
      <c r="C8359" t="s">
        <v>95</v>
      </c>
      <c r="D8359" t="s">
        <v>30</v>
      </c>
      <c r="E8359">
        <v>224.34</v>
      </c>
      <c r="F8359" t="s">
        <v>23</v>
      </c>
      <c r="G8359" t="s">
        <v>24</v>
      </c>
      <c r="H8359">
        <v>3.4</v>
      </c>
      <c r="I8359">
        <v>0</v>
      </c>
      <c r="J8359" t="s">
        <v>48</v>
      </c>
      <c r="K8359">
        <v>492037</v>
      </c>
      <c r="L8359">
        <v>11</v>
      </c>
      <c r="M8359">
        <v>0</v>
      </c>
      <c r="N8359">
        <v>0</v>
      </c>
      <c r="O8359">
        <v>0</v>
      </c>
      <c r="P8359">
        <v>0</v>
      </c>
      <c r="Q8359">
        <v>0</v>
      </c>
      <c r="R8359" t="s">
        <v>19571</v>
      </c>
    </row>
    <row r="8360" spans="1:19">
      <c r="A8360" t="s">
        <v>19572</v>
      </c>
      <c r="B8360" t="s">
        <v>11712</v>
      </c>
      <c r="C8360" t="s">
        <v>29</v>
      </c>
      <c r="D8360" t="s">
        <v>30</v>
      </c>
      <c r="E8360">
        <v>183.95</v>
      </c>
      <c r="F8360" t="s">
        <v>23</v>
      </c>
      <c r="G8360" t="s">
        <v>24</v>
      </c>
      <c r="H8360">
        <v>6.68</v>
      </c>
      <c r="I8360">
        <v>0</v>
      </c>
      <c r="J8360" t="s">
        <v>25</v>
      </c>
      <c r="K8360">
        <v>430762</v>
      </c>
      <c r="L8360">
        <v>18</v>
      </c>
      <c r="M8360">
        <v>0</v>
      </c>
      <c r="N8360">
        <v>0</v>
      </c>
      <c r="O8360">
        <v>0</v>
      </c>
      <c r="P8360">
        <v>0</v>
      </c>
      <c r="Q8360">
        <v>0</v>
      </c>
      <c r="R8360" t="s">
        <v>19573</v>
      </c>
    </row>
    <row r="8361" spans="1:19">
      <c r="A8361" t="s">
        <v>19574</v>
      </c>
      <c r="B8361" t="s">
        <v>10898</v>
      </c>
      <c r="C8361" t="s">
        <v>95</v>
      </c>
      <c r="D8361" t="s">
        <v>30</v>
      </c>
      <c r="E8361">
        <v>229.99</v>
      </c>
      <c r="F8361" t="s">
        <v>23</v>
      </c>
      <c r="G8361" t="s">
        <v>24</v>
      </c>
      <c r="H8361">
        <v>1.1499999999999999</v>
      </c>
      <c r="I8361">
        <v>0</v>
      </c>
      <c r="J8361" t="s">
        <v>25</v>
      </c>
      <c r="K8361">
        <v>517832</v>
      </c>
      <c r="L8361">
        <v>19</v>
      </c>
      <c r="M8361">
        <v>0</v>
      </c>
      <c r="N8361">
        <v>0</v>
      </c>
      <c r="O8361">
        <v>0</v>
      </c>
      <c r="P8361">
        <v>0</v>
      </c>
      <c r="Q8361">
        <v>0</v>
      </c>
      <c r="R8361" t="s">
        <v>19575</v>
      </c>
    </row>
    <row r="8362" spans="1:19">
      <c r="A8362" t="s">
        <v>19576</v>
      </c>
      <c r="B8362" t="s">
        <v>4607</v>
      </c>
      <c r="C8362" t="s">
        <v>53</v>
      </c>
      <c r="D8362" t="s">
        <v>22</v>
      </c>
      <c r="E8362">
        <v>142.88</v>
      </c>
      <c r="F8362" t="s">
        <v>23</v>
      </c>
      <c r="G8362" t="s">
        <v>24</v>
      </c>
      <c r="H8362">
        <v>5.51</v>
      </c>
      <c r="I8362">
        <v>0</v>
      </c>
      <c r="J8362" t="s">
        <v>48</v>
      </c>
      <c r="K8362">
        <v>530822</v>
      </c>
      <c r="L8362">
        <v>22</v>
      </c>
      <c r="M8362">
        <v>0</v>
      </c>
      <c r="N8362">
        <v>0</v>
      </c>
      <c r="O8362">
        <v>0</v>
      </c>
      <c r="P8362">
        <v>0</v>
      </c>
      <c r="Q8362">
        <v>0</v>
      </c>
      <c r="R8362" t="s">
        <v>19577</v>
      </c>
    </row>
    <row r="8363" spans="1:19">
      <c r="A8363" t="s">
        <v>19578</v>
      </c>
      <c r="B8363" t="s">
        <v>968</v>
      </c>
      <c r="C8363" t="s">
        <v>29</v>
      </c>
      <c r="D8363" t="s">
        <v>30</v>
      </c>
      <c r="E8363">
        <v>274.81</v>
      </c>
      <c r="F8363" t="s">
        <v>23</v>
      </c>
      <c r="G8363" t="s">
        <v>24</v>
      </c>
      <c r="H8363">
        <v>1.3</v>
      </c>
      <c r="I8363">
        <v>0</v>
      </c>
      <c r="J8363" t="s">
        <v>48</v>
      </c>
      <c r="K8363">
        <v>413837</v>
      </c>
      <c r="L8363">
        <v>53</v>
      </c>
      <c r="M8363">
        <v>0</v>
      </c>
      <c r="N8363">
        <v>0</v>
      </c>
      <c r="O8363">
        <v>1</v>
      </c>
      <c r="P8363">
        <v>0</v>
      </c>
      <c r="Q8363">
        <v>0</v>
      </c>
      <c r="R8363" t="s">
        <v>19579</v>
      </c>
    </row>
    <row r="8364" spans="1:19">
      <c r="A8364" t="s">
        <v>19580</v>
      </c>
      <c r="B8364" t="s">
        <v>3881</v>
      </c>
      <c r="C8364" t="s">
        <v>29</v>
      </c>
      <c r="D8364" t="s">
        <v>70</v>
      </c>
      <c r="E8364">
        <v>1518.12</v>
      </c>
      <c r="F8364" t="s">
        <v>23</v>
      </c>
      <c r="G8364" t="s">
        <v>24</v>
      </c>
      <c r="H8364">
        <v>1.4</v>
      </c>
      <c r="I8364">
        <v>0</v>
      </c>
      <c r="J8364" t="s">
        <v>31</v>
      </c>
      <c r="K8364">
        <v>434242</v>
      </c>
      <c r="L8364">
        <v>19</v>
      </c>
      <c r="M8364">
        <v>0</v>
      </c>
      <c r="N8364">
        <v>0</v>
      </c>
      <c r="O8364">
        <v>0</v>
      </c>
      <c r="P8364">
        <v>0</v>
      </c>
      <c r="Q8364">
        <v>0</v>
      </c>
      <c r="R8364" t="s">
        <v>19581</v>
      </c>
    </row>
    <row r="8365" spans="1:19">
      <c r="A8365" t="s">
        <v>19582</v>
      </c>
      <c r="B8365" t="s">
        <v>17970</v>
      </c>
      <c r="C8365" t="s">
        <v>21</v>
      </c>
      <c r="D8365" t="s">
        <v>22</v>
      </c>
      <c r="E8365">
        <v>115.01</v>
      </c>
      <c r="F8365" t="s">
        <v>23</v>
      </c>
      <c r="G8365" t="s">
        <v>24</v>
      </c>
      <c r="H8365">
        <v>10.11</v>
      </c>
      <c r="I8365">
        <v>0</v>
      </c>
      <c r="J8365" t="s">
        <v>31</v>
      </c>
      <c r="K8365">
        <v>517118</v>
      </c>
      <c r="L8365">
        <v>21</v>
      </c>
      <c r="M8365">
        <v>0</v>
      </c>
      <c r="N8365">
        <v>0</v>
      </c>
      <c r="O8365">
        <v>0</v>
      </c>
      <c r="P8365">
        <v>0</v>
      </c>
      <c r="Q8365">
        <v>0</v>
      </c>
      <c r="R8365" t="s">
        <v>19583</v>
      </c>
    </row>
    <row r="8366" spans="1:19">
      <c r="A8366" t="s">
        <v>19584</v>
      </c>
      <c r="B8366" t="s">
        <v>16555</v>
      </c>
      <c r="C8366" t="s">
        <v>128</v>
      </c>
      <c r="D8366" t="s">
        <v>30</v>
      </c>
      <c r="E8366">
        <v>404.68</v>
      </c>
      <c r="F8366" t="s">
        <v>23</v>
      </c>
      <c r="G8366" t="s">
        <v>24</v>
      </c>
      <c r="H8366">
        <v>5.09</v>
      </c>
      <c r="I8366">
        <v>0</v>
      </c>
      <c r="J8366" t="s">
        <v>48</v>
      </c>
      <c r="K8366">
        <v>508800</v>
      </c>
      <c r="L8366">
        <v>14</v>
      </c>
      <c r="M8366">
        <v>0</v>
      </c>
      <c r="N8366">
        <v>0</v>
      </c>
      <c r="O8366">
        <v>0</v>
      </c>
      <c r="P8366">
        <v>0</v>
      </c>
      <c r="Q8366">
        <v>0</v>
      </c>
      <c r="R8366" t="s">
        <v>19585</v>
      </c>
    </row>
    <row r="8367" spans="1:19">
      <c r="A8367" t="s">
        <v>19586</v>
      </c>
      <c r="B8367" t="s">
        <v>13626</v>
      </c>
      <c r="C8367" t="s">
        <v>53</v>
      </c>
      <c r="D8367" t="s">
        <v>30</v>
      </c>
      <c r="E8367">
        <v>1954.75</v>
      </c>
      <c r="F8367" t="s">
        <v>23</v>
      </c>
      <c r="G8367" t="s">
        <v>24</v>
      </c>
      <c r="H8367">
        <v>6.22</v>
      </c>
      <c r="I8367">
        <v>0</v>
      </c>
      <c r="J8367" t="s">
        <v>48</v>
      </c>
      <c r="K8367">
        <v>433555</v>
      </c>
      <c r="L8367">
        <v>11</v>
      </c>
      <c r="M8367">
        <v>0</v>
      </c>
      <c r="N8367">
        <v>0</v>
      </c>
      <c r="O8367">
        <v>0</v>
      </c>
      <c r="P8367">
        <v>0</v>
      </c>
      <c r="Q8367">
        <v>0</v>
      </c>
      <c r="R8367" t="s">
        <v>19587</v>
      </c>
    </row>
    <row r="8368" spans="1:19">
      <c r="A8368" t="s">
        <v>19588</v>
      </c>
      <c r="B8368" t="s">
        <v>2405</v>
      </c>
      <c r="C8368" t="s">
        <v>111</v>
      </c>
      <c r="D8368" t="s">
        <v>22</v>
      </c>
      <c r="E8368">
        <v>661.86</v>
      </c>
      <c r="F8368" t="s">
        <v>23</v>
      </c>
      <c r="G8368" t="s">
        <v>24</v>
      </c>
      <c r="H8368">
        <v>8.74</v>
      </c>
      <c r="I8368">
        <v>0</v>
      </c>
      <c r="J8368" t="s">
        <v>48</v>
      </c>
      <c r="K8368">
        <v>542138</v>
      </c>
      <c r="L8368">
        <v>10</v>
      </c>
      <c r="M8368">
        <v>0</v>
      </c>
      <c r="N8368">
        <v>0</v>
      </c>
      <c r="O8368">
        <v>0</v>
      </c>
      <c r="P8368">
        <v>0</v>
      </c>
      <c r="Q8368">
        <v>0</v>
      </c>
      <c r="R8368" t="s">
        <v>19589</v>
      </c>
    </row>
    <row r="8369" spans="1:18">
      <c r="A8369" t="s">
        <v>19590</v>
      </c>
      <c r="B8369" t="s">
        <v>19591</v>
      </c>
      <c r="C8369" t="s">
        <v>121</v>
      </c>
      <c r="D8369" t="s">
        <v>22</v>
      </c>
      <c r="E8369">
        <v>108.57</v>
      </c>
      <c r="F8369" t="s">
        <v>23</v>
      </c>
      <c r="G8369" t="s">
        <v>24</v>
      </c>
      <c r="H8369">
        <v>11.74</v>
      </c>
      <c r="I8369">
        <v>0</v>
      </c>
      <c r="J8369" t="s">
        <v>25</v>
      </c>
      <c r="K8369">
        <v>507605</v>
      </c>
      <c r="L8369">
        <v>60</v>
      </c>
      <c r="M8369">
        <v>1</v>
      </c>
      <c r="N8369">
        <v>0</v>
      </c>
      <c r="O8369">
        <v>0</v>
      </c>
      <c r="P8369">
        <v>0</v>
      </c>
      <c r="Q8369">
        <v>1</v>
      </c>
      <c r="R8369" t="s">
        <v>19592</v>
      </c>
    </row>
    <row r="8370" spans="1:18">
      <c r="A8370" t="s">
        <v>19593</v>
      </c>
      <c r="B8370" t="s">
        <v>9070</v>
      </c>
      <c r="C8370" t="s">
        <v>53</v>
      </c>
      <c r="D8370" t="s">
        <v>70</v>
      </c>
      <c r="E8370">
        <v>477.92</v>
      </c>
      <c r="F8370" t="s">
        <v>23</v>
      </c>
      <c r="G8370" t="s">
        <v>24</v>
      </c>
      <c r="H8370">
        <v>4.6500000000000004</v>
      </c>
      <c r="I8370">
        <v>0</v>
      </c>
      <c r="J8370" t="s">
        <v>48</v>
      </c>
      <c r="K8370">
        <v>427685</v>
      </c>
      <c r="L8370">
        <v>14</v>
      </c>
      <c r="M8370">
        <v>0</v>
      </c>
      <c r="N8370">
        <v>0</v>
      </c>
      <c r="O8370">
        <v>0</v>
      </c>
      <c r="P8370">
        <v>0</v>
      </c>
      <c r="Q8370">
        <v>0</v>
      </c>
      <c r="R8370" t="s">
        <v>19594</v>
      </c>
    </row>
    <row r="8371" spans="1:18">
      <c r="A8371" t="s">
        <v>19595</v>
      </c>
      <c r="B8371" t="s">
        <v>16952</v>
      </c>
      <c r="C8371" t="s">
        <v>121</v>
      </c>
      <c r="D8371" t="s">
        <v>54</v>
      </c>
      <c r="E8371">
        <v>90.68</v>
      </c>
      <c r="F8371" t="s">
        <v>23</v>
      </c>
      <c r="G8371" t="s">
        <v>24</v>
      </c>
      <c r="H8371">
        <v>17.559999999999999</v>
      </c>
      <c r="I8371">
        <v>0</v>
      </c>
      <c r="J8371" t="s">
        <v>25</v>
      </c>
      <c r="K8371">
        <v>478738</v>
      </c>
      <c r="L8371">
        <v>12</v>
      </c>
      <c r="M8371">
        <v>0</v>
      </c>
      <c r="N8371">
        <v>0</v>
      </c>
      <c r="O8371">
        <v>0</v>
      </c>
      <c r="P8371">
        <v>0</v>
      </c>
      <c r="Q8371">
        <v>0</v>
      </c>
      <c r="R8371" t="s">
        <v>19596</v>
      </c>
    </row>
    <row r="8372" spans="1:18">
      <c r="A8372" t="s">
        <v>19597</v>
      </c>
      <c r="B8372" t="s">
        <v>10666</v>
      </c>
      <c r="C8372" t="s">
        <v>44</v>
      </c>
      <c r="D8372" t="s">
        <v>54</v>
      </c>
      <c r="E8372">
        <v>336.99</v>
      </c>
      <c r="F8372" t="s">
        <v>39</v>
      </c>
      <c r="G8372" t="s">
        <v>40</v>
      </c>
      <c r="H8372">
        <v>9</v>
      </c>
      <c r="I8372">
        <v>0</v>
      </c>
      <c r="J8372" t="s">
        <v>144</v>
      </c>
      <c r="K8372">
        <v>425447</v>
      </c>
      <c r="L8372">
        <v>18</v>
      </c>
      <c r="M8372">
        <v>0</v>
      </c>
      <c r="N8372">
        <v>0</v>
      </c>
      <c r="O8372">
        <v>0</v>
      </c>
      <c r="P8372">
        <v>0</v>
      </c>
      <c r="Q8372">
        <v>0</v>
      </c>
      <c r="R8372" t="s">
        <v>19598</v>
      </c>
    </row>
    <row r="8373" spans="1:18">
      <c r="A8373" t="s">
        <v>19599</v>
      </c>
      <c r="B8373" t="s">
        <v>1947</v>
      </c>
      <c r="C8373" t="s">
        <v>95</v>
      </c>
      <c r="D8373" t="s">
        <v>70</v>
      </c>
      <c r="E8373">
        <v>241.49</v>
      </c>
      <c r="F8373" t="s">
        <v>23</v>
      </c>
      <c r="G8373" t="s">
        <v>24</v>
      </c>
      <c r="H8373">
        <v>5.98</v>
      </c>
      <c r="I8373">
        <v>0</v>
      </c>
      <c r="J8373" t="s">
        <v>144</v>
      </c>
      <c r="K8373">
        <v>523021</v>
      </c>
      <c r="L8373">
        <v>15</v>
      </c>
      <c r="M8373">
        <v>0</v>
      </c>
      <c r="N8373">
        <v>0</v>
      </c>
      <c r="O8373">
        <v>0</v>
      </c>
      <c r="P8373">
        <v>0</v>
      </c>
      <c r="Q8373">
        <v>0</v>
      </c>
      <c r="R8373" t="s">
        <v>19600</v>
      </c>
    </row>
    <row r="8374" spans="1:18">
      <c r="A8374" t="s">
        <v>19601</v>
      </c>
      <c r="B8374" t="s">
        <v>2548</v>
      </c>
      <c r="C8374" t="s">
        <v>53</v>
      </c>
      <c r="D8374" t="s">
        <v>22</v>
      </c>
      <c r="E8374">
        <v>415.13</v>
      </c>
      <c r="F8374" t="s">
        <v>23</v>
      </c>
      <c r="G8374" t="s">
        <v>24</v>
      </c>
      <c r="H8374">
        <v>10.44</v>
      </c>
      <c r="I8374">
        <v>0</v>
      </c>
      <c r="J8374" t="s">
        <v>144</v>
      </c>
      <c r="K8374">
        <v>439553</v>
      </c>
      <c r="L8374">
        <v>34</v>
      </c>
      <c r="M8374">
        <v>0</v>
      </c>
      <c r="N8374">
        <v>0</v>
      </c>
      <c r="O8374">
        <v>0</v>
      </c>
      <c r="P8374">
        <v>1</v>
      </c>
      <c r="Q8374">
        <v>0</v>
      </c>
      <c r="R8374" t="s">
        <v>19602</v>
      </c>
    </row>
    <row r="8375" spans="1:18">
      <c r="A8375" t="s">
        <v>19603</v>
      </c>
      <c r="B8375" t="s">
        <v>165</v>
      </c>
      <c r="C8375" t="s">
        <v>44</v>
      </c>
      <c r="D8375" t="s">
        <v>70</v>
      </c>
      <c r="E8375">
        <v>278.41000000000003</v>
      </c>
      <c r="F8375" t="s">
        <v>39</v>
      </c>
      <c r="G8375" t="s">
        <v>40</v>
      </c>
      <c r="H8375">
        <v>11.84</v>
      </c>
      <c r="I8375">
        <v>0</v>
      </c>
      <c r="J8375" t="s">
        <v>31</v>
      </c>
      <c r="K8375">
        <v>456522</v>
      </c>
      <c r="L8375">
        <v>15</v>
      </c>
      <c r="M8375">
        <v>0</v>
      </c>
      <c r="N8375">
        <v>0</v>
      </c>
      <c r="O8375">
        <v>0</v>
      </c>
      <c r="P8375">
        <v>0</v>
      </c>
      <c r="Q8375">
        <v>0</v>
      </c>
      <c r="R8375" t="s">
        <v>19604</v>
      </c>
    </row>
    <row r="8376" spans="1:18">
      <c r="A8376" t="s">
        <v>19605</v>
      </c>
      <c r="B8376" t="s">
        <v>14037</v>
      </c>
      <c r="C8376" t="s">
        <v>29</v>
      </c>
      <c r="D8376" t="s">
        <v>30</v>
      </c>
      <c r="E8376">
        <v>1452.29</v>
      </c>
      <c r="F8376" t="s">
        <v>39</v>
      </c>
      <c r="G8376" t="s">
        <v>40</v>
      </c>
      <c r="H8376">
        <v>6.75</v>
      </c>
      <c r="I8376">
        <v>0</v>
      </c>
      <c r="J8376" t="s">
        <v>25</v>
      </c>
      <c r="K8376">
        <v>520102</v>
      </c>
      <c r="L8376">
        <v>17</v>
      </c>
      <c r="M8376">
        <v>0</v>
      </c>
      <c r="N8376">
        <v>0</v>
      </c>
      <c r="O8376">
        <v>0</v>
      </c>
      <c r="P8376">
        <v>0</v>
      </c>
      <c r="Q8376">
        <v>0</v>
      </c>
      <c r="R8376" t="s">
        <v>19606</v>
      </c>
    </row>
    <row r="8377" spans="1:18">
      <c r="A8377" t="s">
        <v>19607</v>
      </c>
      <c r="B8377" t="s">
        <v>19608</v>
      </c>
      <c r="C8377" t="s">
        <v>21</v>
      </c>
      <c r="D8377" t="s">
        <v>30</v>
      </c>
      <c r="E8377">
        <v>532.61</v>
      </c>
      <c r="F8377" t="s">
        <v>23</v>
      </c>
      <c r="G8377" t="s">
        <v>24</v>
      </c>
      <c r="H8377">
        <v>11.26</v>
      </c>
      <c r="I8377">
        <v>0</v>
      </c>
      <c r="J8377" t="s">
        <v>31</v>
      </c>
      <c r="K8377">
        <v>441745</v>
      </c>
      <c r="L8377">
        <v>12</v>
      </c>
      <c r="M8377">
        <v>0</v>
      </c>
      <c r="N8377">
        <v>0</v>
      </c>
      <c r="O8377">
        <v>0</v>
      </c>
      <c r="P8377">
        <v>0</v>
      </c>
      <c r="Q8377">
        <v>0</v>
      </c>
      <c r="R8377" t="s">
        <v>19609</v>
      </c>
    </row>
    <row r="8378" spans="1:18">
      <c r="A8378" t="s">
        <v>19610</v>
      </c>
      <c r="B8378" t="s">
        <v>1624</v>
      </c>
      <c r="C8378" t="s">
        <v>95</v>
      </c>
      <c r="D8378" t="s">
        <v>70</v>
      </c>
      <c r="E8378">
        <v>83.25</v>
      </c>
      <c r="F8378" t="s">
        <v>23</v>
      </c>
      <c r="G8378" t="s">
        <v>24</v>
      </c>
      <c r="H8378">
        <v>3.81</v>
      </c>
      <c r="I8378">
        <v>0</v>
      </c>
      <c r="J8378" t="s">
        <v>31</v>
      </c>
      <c r="K8378">
        <v>417503</v>
      </c>
      <c r="L8378">
        <v>24</v>
      </c>
      <c r="M8378">
        <v>0</v>
      </c>
      <c r="N8378">
        <v>0</v>
      </c>
      <c r="O8378">
        <v>0</v>
      </c>
      <c r="P8378">
        <v>0</v>
      </c>
      <c r="Q8378">
        <v>0</v>
      </c>
      <c r="R8378" t="s">
        <v>19611</v>
      </c>
    </row>
    <row r="8379" spans="1:18">
      <c r="A8379" t="s">
        <v>19612</v>
      </c>
      <c r="B8379" t="s">
        <v>8433</v>
      </c>
      <c r="C8379" t="s">
        <v>35</v>
      </c>
      <c r="D8379" t="s">
        <v>22</v>
      </c>
      <c r="E8379">
        <v>98.52</v>
      </c>
      <c r="F8379" t="s">
        <v>23</v>
      </c>
      <c r="G8379" t="s">
        <v>24</v>
      </c>
      <c r="H8379">
        <v>4.75</v>
      </c>
      <c r="I8379">
        <v>0</v>
      </c>
      <c r="J8379" t="s">
        <v>31</v>
      </c>
      <c r="K8379">
        <v>435777</v>
      </c>
      <c r="L8379">
        <v>18</v>
      </c>
      <c r="M8379">
        <v>0</v>
      </c>
      <c r="N8379">
        <v>0</v>
      </c>
      <c r="O8379">
        <v>0</v>
      </c>
      <c r="P8379">
        <v>0</v>
      </c>
      <c r="Q8379">
        <v>0</v>
      </c>
      <c r="R8379" t="s">
        <v>19613</v>
      </c>
    </row>
    <row r="8380" spans="1:18">
      <c r="A8380" t="s">
        <v>19614</v>
      </c>
      <c r="B8380" t="s">
        <v>15473</v>
      </c>
      <c r="C8380" t="s">
        <v>44</v>
      </c>
      <c r="D8380" t="s">
        <v>54</v>
      </c>
      <c r="E8380">
        <v>391.71</v>
      </c>
      <c r="F8380" t="s">
        <v>23</v>
      </c>
      <c r="G8380" t="s">
        <v>24</v>
      </c>
      <c r="H8380">
        <v>12.79</v>
      </c>
      <c r="I8380">
        <v>0</v>
      </c>
      <c r="J8380" t="s">
        <v>31</v>
      </c>
      <c r="K8380">
        <v>427601</v>
      </c>
      <c r="L8380">
        <v>22</v>
      </c>
      <c r="M8380">
        <v>0</v>
      </c>
      <c r="N8380">
        <v>0</v>
      </c>
      <c r="O8380">
        <v>0</v>
      </c>
      <c r="P8380">
        <v>0</v>
      </c>
      <c r="Q8380">
        <v>0</v>
      </c>
      <c r="R8380" t="s">
        <v>19615</v>
      </c>
    </row>
    <row r="8381" spans="1:18">
      <c r="A8381" t="s">
        <v>19616</v>
      </c>
      <c r="B8381" t="s">
        <v>19617</v>
      </c>
      <c r="C8381" t="s">
        <v>60</v>
      </c>
      <c r="D8381" t="s">
        <v>30</v>
      </c>
      <c r="E8381">
        <v>1465.22</v>
      </c>
      <c r="F8381" t="s">
        <v>23</v>
      </c>
      <c r="G8381" t="s">
        <v>24</v>
      </c>
      <c r="H8381">
        <v>11.72</v>
      </c>
      <c r="I8381">
        <v>0</v>
      </c>
      <c r="J8381" t="s">
        <v>25</v>
      </c>
      <c r="K8381">
        <v>417752</v>
      </c>
      <c r="L8381">
        <v>77</v>
      </c>
      <c r="M8381">
        <v>1</v>
      </c>
      <c r="N8381">
        <v>1</v>
      </c>
      <c r="O8381">
        <v>0</v>
      </c>
      <c r="P8381">
        <v>0</v>
      </c>
      <c r="Q8381">
        <v>1</v>
      </c>
      <c r="R8381" t="s">
        <v>19618</v>
      </c>
    </row>
    <row r="8382" spans="1:18">
      <c r="A8382" t="s">
        <v>19619</v>
      </c>
      <c r="B8382" t="s">
        <v>19620</v>
      </c>
      <c r="C8382" t="s">
        <v>128</v>
      </c>
      <c r="D8382" t="s">
        <v>54</v>
      </c>
      <c r="E8382">
        <v>294.29000000000002</v>
      </c>
      <c r="F8382" t="s">
        <v>39</v>
      </c>
      <c r="G8382" t="s">
        <v>40</v>
      </c>
      <c r="H8382">
        <v>18.7</v>
      </c>
      <c r="I8382">
        <v>0</v>
      </c>
      <c r="J8382" t="s">
        <v>144</v>
      </c>
      <c r="K8382">
        <v>532364</v>
      </c>
      <c r="L8382">
        <v>13</v>
      </c>
      <c r="M8382">
        <v>0</v>
      </c>
      <c r="N8382">
        <v>0</v>
      </c>
      <c r="O8382">
        <v>0</v>
      </c>
      <c r="P8382">
        <v>0</v>
      </c>
      <c r="Q8382">
        <v>0</v>
      </c>
      <c r="R8382" t="s">
        <v>19621</v>
      </c>
    </row>
    <row r="8383" spans="1:18">
      <c r="A8383" t="s">
        <v>19622</v>
      </c>
      <c r="B8383" t="s">
        <v>4811</v>
      </c>
      <c r="C8383" t="s">
        <v>44</v>
      </c>
      <c r="D8383" t="s">
        <v>22</v>
      </c>
      <c r="E8383">
        <v>1864.07</v>
      </c>
      <c r="F8383" t="s">
        <v>23</v>
      </c>
      <c r="G8383" t="s">
        <v>24</v>
      </c>
      <c r="H8383">
        <v>11.6</v>
      </c>
      <c r="I8383">
        <v>0</v>
      </c>
      <c r="J8383" t="s">
        <v>48</v>
      </c>
      <c r="K8383">
        <v>517198</v>
      </c>
      <c r="L8383">
        <v>25</v>
      </c>
      <c r="M8383">
        <v>0</v>
      </c>
      <c r="N8383">
        <v>0</v>
      </c>
      <c r="O8383">
        <v>0</v>
      </c>
      <c r="P8383">
        <v>0</v>
      </c>
      <c r="Q8383">
        <v>0</v>
      </c>
      <c r="R8383" t="s">
        <v>19623</v>
      </c>
    </row>
    <row r="8384" spans="1:18">
      <c r="A8384" t="s">
        <v>19624</v>
      </c>
      <c r="B8384" t="s">
        <v>12145</v>
      </c>
      <c r="C8384" t="s">
        <v>29</v>
      </c>
      <c r="D8384" t="s">
        <v>70</v>
      </c>
      <c r="E8384">
        <v>45.33</v>
      </c>
      <c r="F8384" t="s">
        <v>23</v>
      </c>
      <c r="G8384" t="s">
        <v>24</v>
      </c>
      <c r="H8384">
        <v>7.04</v>
      </c>
      <c r="I8384">
        <v>0</v>
      </c>
      <c r="J8384" t="s">
        <v>31</v>
      </c>
      <c r="K8384">
        <v>473179</v>
      </c>
      <c r="L8384">
        <v>25</v>
      </c>
      <c r="M8384">
        <v>0</v>
      </c>
      <c r="N8384">
        <v>0</v>
      </c>
      <c r="O8384">
        <v>0</v>
      </c>
      <c r="P8384">
        <v>0</v>
      </c>
      <c r="Q8384">
        <v>0</v>
      </c>
      <c r="R8384" t="s">
        <v>19625</v>
      </c>
    </row>
    <row r="8385" spans="1:19">
      <c r="A8385" t="s">
        <v>19626</v>
      </c>
      <c r="B8385" t="s">
        <v>1421</v>
      </c>
      <c r="C8385" t="s">
        <v>44</v>
      </c>
      <c r="D8385" t="s">
        <v>70</v>
      </c>
      <c r="E8385">
        <v>281.08999999999997</v>
      </c>
      <c r="F8385" t="s">
        <v>23</v>
      </c>
      <c r="G8385" t="s">
        <v>24</v>
      </c>
      <c r="H8385">
        <v>0.82</v>
      </c>
      <c r="I8385">
        <v>0</v>
      </c>
      <c r="J8385" t="s">
        <v>48</v>
      </c>
      <c r="K8385">
        <v>467771</v>
      </c>
      <c r="L8385">
        <v>22</v>
      </c>
      <c r="M8385">
        <v>0</v>
      </c>
      <c r="N8385">
        <v>0</v>
      </c>
      <c r="O8385">
        <v>0</v>
      </c>
      <c r="P8385">
        <v>0</v>
      </c>
      <c r="Q8385">
        <v>0</v>
      </c>
      <c r="R8385" t="s">
        <v>19627</v>
      </c>
    </row>
    <row r="8386" spans="1:19">
      <c r="A8386" t="s">
        <v>19628</v>
      </c>
      <c r="B8386" t="s">
        <v>6253</v>
      </c>
      <c r="C8386" t="s">
        <v>44</v>
      </c>
      <c r="D8386" t="s">
        <v>70</v>
      </c>
      <c r="E8386">
        <v>693.01</v>
      </c>
      <c r="F8386" t="s">
        <v>39</v>
      </c>
      <c r="G8386" t="s">
        <v>40</v>
      </c>
      <c r="H8386">
        <v>5.45</v>
      </c>
      <c r="I8386">
        <v>0</v>
      </c>
      <c r="J8386" t="s">
        <v>31</v>
      </c>
      <c r="K8386">
        <v>419028</v>
      </c>
      <c r="L8386">
        <v>47</v>
      </c>
      <c r="M8386">
        <v>1</v>
      </c>
      <c r="N8386">
        <v>0</v>
      </c>
      <c r="O8386">
        <v>0</v>
      </c>
      <c r="P8386">
        <v>0</v>
      </c>
      <c r="Q8386">
        <v>1</v>
      </c>
      <c r="R8386" t="s">
        <v>19629</v>
      </c>
    </row>
    <row r="8387" spans="1:19">
      <c r="A8387" t="s">
        <v>19630</v>
      </c>
      <c r="B8387" t="s">
        <v>10886</v>
      </c>
      <c r="C8387" t="s">
        <v>121</v>
      </c>
      <c r="D8387" t="s">
        <v>30</v>
      </c>
      <c r="E8387">
        <v>104.24</v>
      </c>
      <c r="F8387" t="s">
        <v>39</v>
      </c>
      <c r="G8387" t="s">
        <v>40</v>
      </c>
      <c r="H8387">
        <v>1.1499999999999999</v>
      </c>
      <c r="I8387">
        <v>0</v>
      </c>
      <c r="J8387" t="s">
        <v>25</v>
      </c>
      <c r="K8387">
        <v>454629</v>
      </c>
      <c r="L8387">
        <v>12</v>
      </c>
      <c r="M8387">
        <v>0</v>
      </c>
      <c r="N8387">
        <v>0</v>
      </c>
      <c r="O8387">
        <v>0</v>
      </c>
      <c r="P8387">
        <v>0</v>
      </c>
      <c r="Q8387">
        <v>0</v>
      </c>
      <c r="R8387" t="s">
        <v>19631</v>
      </c>
    </row>
    <row r="8388" spans="1:19">
      <c r="A8388" t="s">
        <v>19632</v>
      </c>
      <c r="B8388" t="s">
        <v>6666</v>
      </c>
      <c r="C8388" t="s">
        <v>121</v>
      </c>
      <c r="D8388" t="s">
        <v>54</v>
      </c>
      <c r="E8388">
        <v>265.95999999999998</v>
      </c>
      <c r="F8388" t="s">
        <v>39</v>
      </c>
      <c r="G8388" t="s">
        <v>40</v>
      </c>
      <c r="H8388">
        <v>16.399999999999999</v>
      </c>
      <c r="I8388">
        <v>0</v>
      </c>
      <c r="J8388" t="s">
        <v>48</v>
      </c>
      <c r="K8388">
        <v>457920</v>
      </c>
      <c r="L8388">
        <v>16</v>
      </c>
      <c r="M8388">
        <v>0</v>
      </c>
      <c r="N8388">
        <v>0</v>
      </c>
      <c r="O8388">
        <v>0</v>
      </c>
      <c r="P8388">
        <v>0</v>
      </c>
      <c r="Q8388">
        <v>0</v>
      </c>
      <c r="R8388" t="s">
        <v>19633</v>
      </c>
    </row>
    <row r="8389" spans="1:19">
      <c r="A8389" t="s">
        <v>19634</v>
      </c>
      <c r="B8389" t="s">
        <v>9346</v>
      </c>
      <c r="C8389" t="s">
        <v>44</v>
      </c>
      <c r="D8389" t="s">
        <v>70</v>
      </c>
      <c r="E8389">
        <v>129.43</v>
      </c>
      <c r="F8389" t="s">
        <v>55</v>
      </c>
      <c r="G8389" t="s">
        <v>24</v>
      </c>
      <c r="H8389">
        <v>3.79</v>
      </c>
      <c r="I8389">
        <v>0</v>
      </c>
      <c r="J8389" t="s">
        <v>48</v>
      </c>
      <c r="K8389">
        <v>475193</v>
      </c>
      <c r="L8389">
        <v>39</v>
      </c>
      <c r="M8389">
        <v>0</v>
      </c>
      <c r="N8389">
        <v>1</v>
      </c>
      <c r="O8389">
        <v>0</v>
      </c>
      <c r="P8389">
        <v>0</v>
      </c>
      <c r="Q8389">
        <v>0</v>
      </c>
      <c r="R8389" t="s">
        <v>19635</v>
      </c>
      <c r="S8389" t="s">
        <v>57</v>
      </c>
    </row>
    <row r="8390" spans="1:19">
      <c r="A8390" t="s">
        <v>19636</v>
      </c>
      <c r="B8390" t="s">
        <v>2310</v>
      </c>
      <c r="C8390" t="s">
        <v>60</v>
      </c>
      <c r="D8390" t="s">
        <v>70</v>
      </c>
      <c r="E8390">
        <v>194.8</v>
      </c>
      <c r="F8390" t="s">
        <v>23</v>
      </c>
      <c r="G8390" t="s">
        <v>24</v>
      </c>
      <c r="H8390">
        <v>3.65</v>
      </c>
      <c r="I8390">
        <v>0</v>
      </c>
      <c r="J8390" t="s">
        <v>25</v>
      </c>
      <c r="K8390">
        <v>540222</v>
      </c>
      <c r="L8390">
        <v>15</v>
      </c>
      <c r="M8390">
        <v>0</v>
      </c>
      <c r="N8390">
        <v>0</v>
      </c>
      <c r="O8390">
        <v>0</v>
      </c>
      <c r="P8390">
        <v>0</v>
      </c>
      <c r="Q8390">
        <v>0</v>
      </c>
      <c r="R8390" t="s">
        <v>19637</v>
      </c>
    </row>
    <row r="8391" spans="1:19">
      <c r="A8391" t="s">
        <v>19638</v>
      </c>
      <c r="B8391" t="s">
        <v>14243</v>
      </c>
      <c r="C8391" t="s">
        <v>29</v>
      </c>
      <c r="D8391" t="s">
        <v>22</v>
      </c>
      <c r="E8391">
        <v>753.28</v>
      </c>
      <c r="F8391" t="s">
        <v>39</v>
      </c>
      <c r="G8391" t="s">
        <v>40</v>
      </c>
      <c r="H8391">
        <v>9.01</v>
      </c>
      <c r="I8391">
        <v>0</v>
      </c>
      <c r="J8391" t="s">
        <v>25</v>
      </c>
      <c r="K8391">
        <v>418483</v>
      </c>
      <c r="L8391">
        <v>24</v>
      </c>
      <c r="M8391">
        <v>0</v>
      </c>
      <c r="N8391">
        <v>0</v>
      </c>
      <c r="O8391">
        <v>0</v>
      </c>
      <c r="P8391">
        <v>0</v>
      </c>
      <c r="Q8391">
        <v>0</v>
      </c>
      <c r="R8391" t="s">
        <v>19639</v>
      </c>
    </row>
    <row r="8392" spans="1:19">
      <c r="A8392" t="s">
        <v>19640</v>
      </c>
      <c r="B8392" t="s">
        <v>1218</v>
      </c>
      <c r="C8392" t="s">
        <v>95</v>
      </c>
      <c r="D8392" t="s">
        <v>30</v>
      </c>
      <c r="E8392">
        <v>415.23</v>
      </c>
      <c r="F8392" t="s">
        <v>55</v>
      </c>
      <c r="G8392" t="s">
        <v>24</v>
      </c>
      <c r="H8392">
        <v>11.42</v>
      </c>
      <c r="I8392">
        <v>0</v>
      </c>
      <c r="J8392" t="s">
        <v>48</v>
      </c>
      <c r="K8392">
        <v>462913</v>
      </c>
      <c r="L8392">
        <v>15</v>
      </c>
      <c r="M8392">
        <v>0</v>
      </c>
      <c r="N8392">
        <v>0</v>
      </c>
      <c r="O8392">
        <v>0</v>
      </c>
      <c r="P8392">
        <v>0</v>
      </c>
      <c r="Q8392">
        <v>0</v>
      </c>
      <c r="R8392" t="s">
        <v>19641</v>
      </c>
      <c r="S8392" t="s">
        <v>57</v>
      </c>
    </row>
    <row r="8393" spans="1:19">
      <c r="A8393" t="s">
        <v>19642</v>
      </c>
      <c r="B8393" t="s">
        <v>9296</v>
      </c>
      <c r="C8393" t="s">
        <v>29</v>
      </c>
      <c r="D8393" t="s">
        <v>70</v>
      </c>
      <c r="E8393">
        <v>540.61</v>
      </c>
      <c r="F8393" t="s">
        <v>39</v>
      </c>
      <c r="G8393" t="s">
        <v>24</v>
      </c>
      <c r="H8393">
        <v>5.99</v>
      </c>
      <c r="I8393">
        <v>0</v>
      </c>
      <c r="J8393" t="s">
        <v>48</v>
      </c>
      <c r="K8393">
        <v>520006</v>
      </c>
      <c r="L8393">
        <v>55</v>
      </c>
      <c r="M8393">
        <v>0</v>
      </c>
      <c r="N8393">
        <v>0</v>
      </c>
      <c r="O8393">
        <v>1</v>
      </c>
      <c r="P8393">
        <v>0</v>
      </c>
      <c r="Q8393">
        <v>0</v>
      </c>
      <c r="R8393" t="s">
        <v>19643</v>
      </c>
      <c r="S8393" t="s">
        <v>50</v>
      </c>
    </row>
    <row r="8394" spans="1:19">
      <c r="A8394" t="s">
        <v>19644</v>
      </c>
      <c r="B8394" t="s">
        <v>10210</v>
      </c>
      <c r="C8394" t="s">
        <v>35</v>
      </c>
      <c r="D8394" t="s">
        <v>54</v>
      </c>
      <c r="E8394">
        <v>237.93</v>
      </c>
      <c r="F8394" t="s">
        <v>55</v>
      </c>
      <c r="G8394" t="s">
        <v>40</v>
      </c>
      <c r="H8394">
        <v>13.04</v>
      </c>
      <c r="I8394">
        <v>0</v>
      </c>
      <c r="J8394" t="s">
        <v>48</v>
      </c>
      <c r="K8394">
        <v>505290</v>
      </c>
      <c r="L8394">
        <v>54</v>
      </c>
      <c r="M8394">
        <v>0</v>
      </c>
      <c r="N8394">
        <v>0</v>
      </c>
      <c r="O8394">
        <v>1</v>
      </c>
      <c r="P8394">
        <v>0</v>
      </c>
      <c r="Q8394">
        <v>0</v>
      </c>
      <c r="R8394" t="s">
        <v>19645</v>
      </c>
    </row>
    <row r="8395" spans="1:19">
      <c r="A8395" t="s">
        <v>19646</v>
      </c>
      <c r="B8395" t="s">
        <v>4175</v>
      </c>
      <c r="C8395" t="s">
        <v>21</v>
      </c>
      <c r="D8395" t="s">
        <v>30</v>
      </c>
      <c r="E8395">
        <v>263.56</v>
      </c>
      <c r="F8395" t="s">
        <v>23</v>
      </c>
      <c r="G8395" t="s">
        <v>24</v>
      </c>
      <c r="H8395">
        <v>6.29</v>
      </c>
      <c r="I8395">
        <v>0</v>
      </c>
      <c r="J8395" t="s">
        <v>31</v>
      </c>
      <c r="K8395">
        <v>417813</v>
      </c>
      <c r="L8395">
        <v>10</v>
      </c>
      <c r="M8395">
        <v>0</v>
      </c>
      <c r="N8395">
        <v>0</v>
      </c>
      <c r="O8395">
        <v>0</v>
      </c>
      <c r="P8395">
        <v>0</v>
      </c>
      <c r="Q8395">
        <v>0</v>
      </c>
      <c r="R8395" t="s">
        <v>19647</v>
      </c>
    </row>
    <row r="8396" spans="1:19">
      <c r="A8396" t="s">
        <v>19648</v>
      </c>
      <c r="B8396" t="s">
        <v>7723</v>
      </c>
      <c r="C8396" t="s">
        <v>60</v>
      </c>
      <c r="D8396" t="s">
        <v>54</v>
      </c>
      <c r="E8396">
        <v>308.67</v>
      </c>
      <c r="F8396" t="s">
        <v>39</v>
      </c>
      <c r="G8396" t="s">
        <v>40</v>
      </c>
      <c r="H8396">
        <v>14.63</v>
      </c>
      <c r="I8396">
        <v>0</v>
      </c>
      <c r="J8396" t="s">
        <v>25</v>
      </c>
      <c r="K8396">
        <v>414709</v>
      </c>
      <c r="L8396">
        <v>58</v>
      </c>
      <c r="M8396">
        <v>1</v>
      </c>
      <c r="N8396">
        <v>0</v>
      </c>
      <c r="O8396">
        <v>0</v>
      </c>
      <c r="P8396">
        <v>0</v>
      </c>
      <c r="Q8396">
        <v>1</v>
      </c>
      <c r="R8396" t="s">
        <v>19649</v>
      </c>
    </row>
    <row r="8397" spans="1:19">
      <c r="A8397" t="s">
        <v>19650</v>
      </c>
      <c r="B8397" t="s">
        <v>5415</v>
      </c>
      <c r="C8397" t="s">
        <v>60</v>
      </c>
      <c r="D8397" t="s">
        <v>22</v>
      </c>
      <c r="E8397">
        <v>816</v>
      </c>
      <c r="F8397" t="s">
        <v>23</v>
      </c>
      <c r="G8397" t="s">
        <v>24</v>
      </c>
      <c r="H8397">
        <v>6.77</v>
      </c>
      <c r="I8397">
        <v>0</v>
      </c>
      <c r="J8397" t="s">
        <v>25</v>
      </c>
      <c r="K8397">
        <v>457716</v>
      </c>
      <c r="L8397">
        <v>16</v>
      </c>
      <c r="M8397">
        <v>0</v>
      </c>
      <c r="N8397">
        <v>0</v>
      </c>
      <c r="O8397">
        <v>0</v>
      </c>
      <c r="P8397">
        <v>0</v>
      </c>
      <c r="Q8397">
        <v>0</v>
      </c>
      <c r="R8397" t="s">
        <v>19651</v>
      </c>
    </row>
    <row r="8398" spans="1:19">
      <c r="A8398" t="s">
        <v>19652</v>
      </c>
      <c r="B8398" t="s">
        <v>1038</v>
      </c>
      <c r="C8398" t="s">
        <v>128</v>
      </c>
      <c r="D8398" t="s">
        <v>30</v>
      </c>
      <c r="E8398">
        <v>856.26</v>
      </c>
      <c r="F8398" t="s">
        <v>39</v>
      </c>
      <c r="G8398" t="s">
        <v>40</v>
      </c>
      <c r="H8398">
        <v>10.67</v>
      </c>
      <c r="I8398">
        <v>0</v>
      </c>
      <c r="J8398" t="s">
        <v>25</v>
      </c>
      <c r="K8398">
        <v>517235</v>
      </c>
      <c r="L8398">
        <v>53</v>
      </c>
      <c r="M8398">
        <v>1</v>
      </c>
      <c r="N8398">
        <v>0</v>
      </c>
      <c r="O8398">
        <v>0</v>
      </c>
      <c r="P8398">
        <v>0</v>
      </c>
      <c r="Q8398">
        <v>1</v>
      </c>
      <c r="R8398" t="s">
        <v>19653</v>
      </c>
    </row>
    <row r="8399" spans="1:19">
      <c r="A8399" t="s">
        <v>19654</v>
      </c>
      <c r="B8399" t="s">
        <v>14512</v>
      </c>
      <c r="C8399" t="s">
        <v>29</v>
      </c>
      <c r="D8399" t="s">
        <v>22</v>
      </c>
      <c r="E8399">
        <v>534.08000000000004</v>
      </c>
      <c r="F8399" t="s">
        <v>23</v>
      </c>
      <c r="G8399" t="s">
        <v>24</v>
      </c>
      <c r="H8399">
        <v>7.19</v>
      </c>
      <c r="I8399">
        <v>0</v>
      </c>
      <c r="J8399" t="s">
        <v>48</v>
      </c>
      <c r="K8399">
        <v>491804</v>
      </c>
      <c r="L8399">
        <v>10</v>
      </c>
      <c r="M8399">
        <v>0</v>
      </c>
      <c r="N8399">
        <v>0</v>
      </c>
      <c r="O8399">
        <v>0</v>
      </c>
      <c r="P8399">
        <v>0</v>
      </c>
      <c r="Q8399">
        <v>0</v>
      </c>
      <c r="R8399" t="s">
        <v>19655</v>
      </c>
    </row>
    <row r="8400" spans="1:19">
      <c r="A8400" t="s">
        <v>19656</v>
      </c>
      <c r="B8400" t="s">
        <v>10472</v>
      </c>
      <c r="C8400" t="s">
        <v>121</v>
      </c>
      <c r="D8400" t="s">
        <v>70</v>
      </c>
      <c r="E8400">
        <v>458.56</v>
      </c>
      <c r="F8400" t="s">
        <v>23</v>
      </c>
      <c r="G8400" t="s">
        <v>24</v>
      </c>
      <c r="H8400">
        <v>9.9499999999999993</v>
      </c>
      <c r="I8400">
        <v>0</v>
      </c>
      <c r="J8400" t="s">
        <v>48</v>
      </c>
      <c r="K8400">
        <v>421670</v>
      </c>
      <c r="L8400">
        <v>16</v>
      </c>
      <c r="M8400">
        <v>0</v>
      </c>
      <c r="N8400">
        <v>0</v>
      </c>
      <c r="O8400">
        <v>0</v>
      </c>
      <c r="P8400">
        <v>0</v>
      </c>
      <c r="Q8400">
        <v>0</v>
      </c>
      <c r="R8400" t="s">
        <v>19657</v>
      </c>
    </row>
    <row r="8401" spans="1:18">
      <c r="A8401" t="s">
        <v>19658</v>
      </c>
      <c r="B8401" t="s">
        <v>9564</v>
      </c>
      <c r="C8401" t="s">
        <v>121</v>
      </c>
      <c r="D8401" t="s">
        <v>22</v>
      </c>
      <c r="E8401">
        <v>98.46</v>
      </c>
      <c r="F8401" t="s">
        <v>23</v>
      </c>
      <c r="G8401" t="s">
        <v>24</v>
      </c>
      <c r="H8401">
        <v>4.12</v>
      </c>
      <c r="I8401">
        <v>0</v>
      </c>
      <c r="J8401" t="s">
        <v>31</v>
      </c>
      <c r="K8401">
        <v>520083</v>
      </c>
      <c r="L8401">
        <v>10</v>
      </c>
      <c r="M8401">
        <v>0</v>
      </c>
      <c r="N8401">
        <v>0</v>
      </c>
      <c r="O8401">
        <v>0</v>
      </c>
      <c r="P8401">
        <v>0</v>
      </c>
      <c r="Q8401">
        <v>0</v>
      </c>
      <c r="R8401" t="s">
        <v>19659</v>
      </c>
    </row>
    <row r="8402" spans="1:18">
      <c r="A8402" t="s">
        <v>19660</v>
      </c>
      <c r="B8402" t="s">
        <v>2568</v>
      </c>
      <c r="C8402" t="s">
        <v>35</v>
      </c>
      <c r="D8402" t="s">
        <v>70</v>
      </c>
      <c r="E8402">
        <v>202.31</v>
      </c>
      <c r="F8402" t="s">
        <v>23</v>
      </c>
      <c r="G8402" t="s">
        <v>24</v>
      </c>
      <c r="H8402">
        <v>1.26</v>
      </c>
      <c r="I8402">
        <v>0</v>
      </c>
      <c r="J8402" t="s">
        <v>31</v>
      </c>
      <c r="K8402">
        <v>558068</v>
      </c>
      <c r="L8402">
        <v>25</v>
      </c>
      <c r="M8402">
        <v>0</v>
      </c>
      <c r="N8402">
        <v>0</v>
      </c>
      <c r="O8402">
        <v>0</v>
      </c>
      <c r="P8402">
        <v>0</v>
      </c>
      <c r="Q8402">
        <v>0</v>
      </c>
      <c r="R8402" t="s">
        <v>19661</v>
      </c>
    </row>
    <row r="8403" spans="1:18">
      <c r="A8403" t="s">
        <v>19662</v>
      </c>
      <c r="B8403" t="s">
        <v>18649</v>
      </c>
      <c r="C8403" t="s">
        <v>44</v>
      </c>
      <c r="D8403" t="s">
        <v>70</v>
      </c>
      <c r="E8403">
        <v>336.14</v>
      </c>
      <c r="F8403" t="s">
        <v>23</v>
      </c>
      <c r="G8403" t="s">
        <v>24</v>
      </c>
      <c r="H8403">
        <v>2.5299999999999998</v>
      </c>
      <c r="I8403">
        <v>0</v>
      </c>
      <c r="J8403" t="s">
        <v>31</v>
      </c>
      <c r="K8403">
        <v>443304</v>
      </c>
      <c r="L8403">
        <v>19</v>
      </c>
      <c r="M8403">
        <v>0</v>
      </c>
      <c r="N8403">
        <v>0</v>
      </c>
      <c r="O8403">
        <v>0</v>
      </c>
      <c r="P8403">
        <v>0</v>
      </c>
      <c r="Q8403">
        <v>0</v>
      </c>
      <c r="R8403" t="s">
        <v>19663</v>
      </c>
    </row>
    <row r="8404" spans="1:18">
      <c r="A8404" t="s">
        <v>19664</v>
      </c>
      <c r="B8404" t="s">
        <v>6930</v>
      </c>
      <c r="C8404" t="s">
        <v>95</v>
      </c>
      <c r="D8404" t="s">
        <v>70</v>
      </c>
      <c r="E8404">
        <v>326.95</v>
      </c>
      <c r="F8404" t="s">
        <v>23</v>
      </c>
      <c r="G8404" t="s">
        <v>24</v>
      </c>
      <c r="H8404">
        <v>9.23</v>
      </c>
      <c r="I8404">
        <v>0</v>
      </c>
      <c r="J8404" t="s">
        <v>31</v>
      </c>
      <c r="K8404">
        <v>558073</v>
      </c>
      <c r="L8404">
        <v>40</v>
      </c>
      <c r="M8404">
        <v>0</v>
      </c>
      <c r="N8404">
        <v>0</v>
      </c>
      <c r="O8404">
        <v>0</v>
      </c>
      <c r="P8404">
        <v>1</v>
      </c>
      <c r="Q8404">
        <v>0</v>
      </c>
      <c r="R8404" t="s">
        <v>19665</v>
      </c>
    </row>
    <row r="8405" spans="1:18">
      <c r="A8405" t="s">
        <v>19666</v>
      </c>
      <c r="B8405" t="s">
        <v>537</v>
      </c>
      <c r="C8405" t="s">
        <v>128</v>
      </c>
      <c r="D8405" t="s">
        <v>54</v>
      </c>
      <c r="E8405">
        <v>877.07</v>
      </c>
      <c r="F8405" t="s">
        <v>23</v>
      </c>
      <c r="G8405" t="s">
        <v>24</v>
      </c>
      <c r="H8405">
        <v>16.579999999999998</v>
      </c>
      <c r="I8405">
        <v>0</v>
      </c>
      <c r="J8405" t="s">
        <v>48</v>
      </c>
      <c r="K8405">
        <v>429990</v>
      </c>
      <c r="L8405">
        <v>15</v>
      </c>
      <c r="M8405">
        <v>0</v>
      </c>
      <c r="N8405">
        <v>0</v>
      </c>
      <c r="O8405">
        <v>0</v>
      </c>
      <c r="P8405">
        <v>0</v>
      </c>
      <c r="Q8405">
        <v>0</v>
      </c>
      <c r="R8405" t="s">
        <v>19667</v>
      </c>
    </row>
    <row r="8406" spans="1:18">
      <c r="A8406" t="s">
        <v>19668</v>
      </c>
      <c r="B8406" t="s">
        <v>6744</v>
      </c>
      <c r="C8406" t="s">
        <v>29</v>
      </c>
      <c r="D8406" t="s">
        <v>70</v>
      </c>
      <c r="E8406">
        <v>490.81</v>
      </c>
      <c r="F8406" t="s">
        <v>23</v>
      </c>
      <c r="G8406" t="s">
        <v>24</v>
      </c>
      <c r="H8406">
        <v>4.3899999999999997</v>
      </c>
      <c r="I8406">
        <v>0</v>
      </c>
      <c r="J8406" t="s">
        <v>31</v>
      </c>
      <c r="K8406">
        <v>413667</v>
      </c>
      <c r="L8406">
        <v>13</v>
      </c>
      <c r="M8406">
        <v>0</v>
      </c>
      <c r="N8406">
        <v>0</v>
      </c>
      <c r="O8406">
        <v>0</v>
      </c>
      <c r="P8406">
        <v>0</v>
      </c>
      <c r="Q8406">
        <v>0</v>
      </c>
      <c r="R8406" t="s">
        <v>19669</v>
      </c>
    </row>
    <row r="8407" spans="1:18">
      <c r="A8407" t="s">
        <v>19670</v>
      </c>
      <c r="B8407" t="s">
        <v>19671</v>
      </c>
      <c r="C8407" t="s">
        <v>44</v>
      </c>
      <c r="D8407" t="s">
        <v>22</v>
      </c>
      <c r="E8407">
        <v>276.87</v>
      </c>
      <c r="F8407" t="s">
        <v>23</v>
      </c>
      <c r="G8407" t="s">
        <v>24</v>
      </c>
      <c r="H8407">
        <v>8.11</v>
      </c>
      <c r="I8407">
        <v>0</v>
      </c>
      <c r="J8407" t="s">
        <v>25</v>
      </c>
      <c r="K8407">
        <v>449607</v>
      </c>
      <c r="L8407">
        <v>10</v>
      </c>
      <c r="M8407">
        <v>0</v>
      </c>
      <c r="N8407">
        <v>0</v>
      </c>
      <c r="O8407">
        <v>0</v>
      </c>
      <c r="P8407">
        <v>0</v>
      </c>
      <c r="Q8407">
        <v>0</v>
      </c>
      <c r="R8407" t="s">
        <v>19672</v>
      </c>
    </row>
    <row r="8408" spans="1:18">
      <c r="A8408" t="s">
        <v>19673</v>
      </c>
      <c r="B8408" t="s">
        <v>3706</v>
      </c>
      <c r="C8408" t="s">
        <v>29</v>
      </c>
      <c r="D8408" t="s">
        <v>70</v>
      </c>
      <c r="E8408">
        <v>327.81</v>
      </c>
      <c r="F8408" t="s">
        <v>23</v>
      </c>
      <c r="G8408" t="s">
        <v>24</v>
      </c>
      <c r="H8408">
        <v>6.25</v>
      </c>
      <c r="I8408">
        <v>0</v>
      </c>
      <c r="J8408" t="s">
        <v>25</v>
      </c>
      <c r="K8408">
        <v>448954</v>
      </c>
      <c r="L8408">
        <v>19</v>
      </c>
      <c r="M8408">
        <v>0</v>
      </c>
      <c r="N8408">
        <v>0</v>
      </c>
      <c r="O8408">
        <v>0</v>
      </c>
      <c r="P8408">
        <v>0</v>
      </c>
      <c r="Q8408">
        <v>0</v>
      </c>
      <c r="R8408" t="s">
        <v>19674</v>
      </c>
    </row>
    <row r="8409" spans="1:18">
      <c r="A8409" t="s">
        <v>19675</v>
      </c>
      <c r="B8409" t="s">
        <v>257</v>
      </c>
      <c r="C8409" t="s">
        <v>95</v>
      </c>
      <c r="D8409" t="s">
        <v>54</v>
      </c>
      <c r="E8409">
        <v>194.5</v>
      </c>
      <c r="F8409" t="s">
        <v>39</v>
      </c>
      <c r="G8409" t="s">
        <v>40</v>
      </c>
      <c r="H8409">
        <v>9.8800000000000008</v>
      </c>
      <c r="I8409">
        <v>0</v>
      </c>
      <c r="J8409" t="s">
        <v>48</v>
      </c>
      <c r="K8409">
        <v>559893</v>
      </c>
      <c r="L8409">
        <v>53</v>
      </c>
      <c r="M8409">
        <v>0</v>
      </c>
      <c r="N8409">
        <v>0</v>
      </c>
      <c r="O8409">
        <v>1</v>
      </c>
      <c r="P8409">
        <v>0</v>
      </c>
      <c r="Q8409">
        <v>0</v>
      </c>
      <c r="R8409" t="s">
        <v>19676</v>
      </c>
    </row>
    <row r="8410" spans="1:18">
      <c r="A8410" t="s">
        <v>19677</v>
      </c>
      <c r="B8410" t="s">
        <v>14113</v>
      </c>
      <c r="C8410" t="s">
        <v>121</v>
      </c>
      <c r="D8410" t="s">
        <v>22</v>
      </c>
      <c r="E8410">
        <v>356.82</v>
      </c>
      <c r="F8410" t="s">
        <v>23</v>
      </c>
      <c r="G8410" t="s">
        <v>24</v>
      </c>
      <c r="H8410">
        <v>11.98</v>
      </c>
      <c r="I8410">
        <v>0</v>
      </c>
      <c r="J8410" t="s">
        <v>31</v>
      </c>
      <c r="K8410">
        <v>541990</v>
      </c>
      <c r="L8410">
        <v>15</v>
      </c>
      <c r="M8410">
        <v>0</v>
      </c>
      <c r="N8410">
        <v>0</v>
      </c>
      <c r="O8410">
        <v>0</v>
      </c>
      <c r="P8410">
        <v>0</v>
      </c>
      <c r="Q8410">
        <v>0</v>
      </c>
      <c r="R8410" t="s">
        <v>19678</v>
      </c>
    </row>
    <row r="8411" spans="1:18">
      <c r="A8411" t="s">
        <v>19679</v>
      </c>
      <c r="B8411" t="s">
        <v>3511</v>
      </c>
      <c r="C8411" t="s">
        <v>29</v>
      </c>
      <c r="D8411" t="s">
        <v>54</v>
      </c>
      <c r="E8411">
        <v>215.98</v>
      </c>
      <c r="F8411" t="s">
        <v>23</v>
      </c>
      <c r="G8411" t="s">
        <v>24</v>
      </c>
      <c r="H8411">
        <v>9.4499999999999993</v>
      </c>
      <c r="I8411">
        <v>0</v>
      </c>
      <c r="J8411" t="s">
        <v>48</v>
      </c>
      <c r="K8411">
        <v>508715</v>
      </c>
      <c r="L8411">
        <v>18</v>
      </c>
      <c r="M8411">
        <v>0</v>
      </c>
      <c r="N8411">
        <v>0</v>
      </c>
      <c r="O8411">
        <v>0</v>
      </c>
      <c r="P8411">
        <v>0</v>
      </c>
      <c r="Q8411">
        <v>0</v>
      </c>
      <c r="R8411" t="s">
        <v>19680</v>
      </c>
    </row>
    <row r="8412" spans="1:18">
      <c r="A8412" t="s">
        <v>19681</v>
      </c>
      <c r="B8412" t="s">
        <v>4754</v>
      </c>
      <c r="C8412" t="s">
        <v>44</v>
      </c>
      <c r="D8412" t="s">
        <v>30</v>
      </c>
      <c r="E8412">
        <v>791.88</v>
      </c>
      <c r="F8412" t="s">
        <v>23</v>
      </c>
      <c r="G8412" t="s">
        <v>24</v>
      </c>
      <c r="H8412">
        <v>9.01</v>
      </c>
      <c r="I8412">
        <v>0</v>
      </c>
      <c r="J8412" t="s">
        <v>48</v>
      </c>
      <c r="K8412">
        <v>506069</v>
      </c>
      <c r="L8412">
        <v>54</v>
      </c>
      <c r="M8412">
        <v>0</v>
      </c>
      <c r="N8412">
        <v>0</v>
      </c>
      <c r="O8412">
        <v>1</v>
      </c>
      <c r="P8412">
        <v>0</v>
      </c>
      <c r="Q8412">
        <v>0</v>
      </c>
      <c r="R8412" t="s">
        <v>19682</v>
      </c>
    </row>
    <row r="8413" spans="1:18">
      <c r="A8413" t="s">
        <v>19683</v>
      </c>
      <c r="B8413" t="s">
        <v>8973</v>
      </c>
      <c r="C8413" t="s">
        <v>21</v>
      </c>
      <c r="D8413" t="s">
        <v>22</v>
      </c>
      <c r="E8413">
        <v>151.27000000000001</v>
      </c>
      <c r="F8413" t="s">
        <v>23</v>
      </c>
      <c r="G8413" t="s">
        <v>24</v>
      </c>
      <c r="H8413">
        <v>4.2300000000000004</v>
      </c>
      <c r="I8413">
        <v>0</v>
      </c>
      <c r="J8413" t="s">
        <v>48</v>
      </c>
      <c r="K8413">
        <v>453504</v>
      </c>
      <c r="L8413">
        <v>18</v>
      </c>
      <c r="M8413">
        <v>0</v>
      </c>
      <c r="N8413">
        <v>0</v>
      </c>
      <c r="O8413">
        <v>0</v>
      </c>
      <c r="P8413">
        <v>0</v>
      </c>
      <c r="Q8413">
        <v>0</v>
      </c>
      <c r="R8413" t="s">
        <v>19684</v>
      </c>
    </row>
    <row r="8414" spans="1:18">
      <c r="A8414" t="s">
        <v>19685</v>
      </c>
      <c r="B8414" t="s">
        <v>2968</v>
      </c>
      <c r="C8414" t="s">
        <v>53</v>
      </c>
      <c r="D8414" t="s">
        <v>22</v>
      </c>
      <c r="E8414">
        <v>143.19</v>
      </c>
      <c r="F8414" t="s">
        <v>23</v>
      </c>
      <c r="G8414" t="s">
        <v>24</v>
      </c>
      <c r="H8414">
        <v>4.51</v>
      </c>
      <c r="I8414">
        <v>0</v>
      </c>
      <c r="J8414" t="s">
        <v>48</v>
      </c>
      <c r="K8414">
        <v>461438</v>
      </c>
      <c r="L8414">
        <v>20</v>
      </c>
      <c r="M8414">
        <v>0</v>
      </c>
      <c r="N8414">
        <v>0</v>
      </c>
      <c r="O8414">
        <v>0</v>
      </c>
      <c r="P8414">
        <v>0</v>
      </c>
      <c r="Q8414">
        <v>0</v>
      </c>
      <c r="R8414" t="s">
        <v>19686</v>
      </c>
    </row>
    <row r="8415" spans="1:18">
      <c r="A8415" t="s">
        <v>19687</v>
      </c>
      <c r="B8415" t="s">
        <v>16108</v>
      </c>
      <c r="C8415" t="s">
        <v>44</v>
      </c>
      <c r="D8415" t="s">
        <v>70</v>
      </c>
      <c r="E8415">
        <v>1276.82</v>
      </c>
      <c r="F8415" t="s">
        <v>23</v>
      </c>
      <c r="G8415" t="s">
        <v>24</v>
      </c>
      <c r="H8415">
        <v>0.64</v>
      </c>
      <c r="I8415">
        <v>0</v>
      </c>
      <c r="J8415" t="s">
        <v>31</v>
      </c>
      <c r="K8415">
        <v>433516</v>
      </c>
      <c r="L8415">
        <v>46</v>
      </c>
      <c r="M8415">
        <v>0</v>
      </c>
      <c r="N8415">
        <v>1</v>
      </c>
      <c r="O8415">
        <v>0</v>
      </c>
      <c r="P8415">
        <v>0</v>
      </c>
      <c r="Q8415">
        <v>0</v>
      </c>
      <c r="R8415" t="s">
        <v>19688</v>
      </c>
    </row>
    <row r="8416" spans="1:18">
      <c r="A8416" t="s">
        <v>19689</v>
      </c>
      <c r="B8416" t="s">
        <v>19690</v>
      </c>
      <c r="C8416" t="s">
        <v>44</v>
      </c>
      <c r="D8416" t="s">
        <v>30</v>
      </c>
      <c r="E8416">
        <v>1022.28</v>
      </c>
      <c r="F8416" t="s">
        <v>23</v>
      </c>
      <c r="G8416" t="s">
        <v>24</v>
      </c>
      <c r="H8416">
        <v>10.33</v>
      </c>
      <c r="I8416">
        <v>0</v>
      </c>
      <c r="J8416" t="s">
        <v>48</v>
      </c>
      <c r="K8416">
        <v>465617</v>
      </c>
      <c r="L8416">
        <v>20</v>
      </c>
      <c r="M8416">
        <v>0</v>
      </c>
      <c r="N8416">
        <v>0</v>
      </c>
      <c r="O8416">
        <v>0</v>
      </c>
      <c r="P8416">
        <v>0</v>
      </c>
      <c r="Q8416">
        <v>0</v>
      </c>
      <c r="R8416" t="s">
        <v>19691</v>
      </c>
    </row>
    <row r="8417" spans="1:19">
      <c r="A8417" t="s">
        <v>19692</v>
      </c>
      <c r="B8417" t="s">
        <v>10679</v>
      </c>
      <c r="C8417" t="s">
        <v>95</v>
      </c>
      <c r="D8417" t="s">
        <v>54</v>
      </c>
      <c r="E8417">
        <v>246.21</v>
      </c>
      <c r="F8417" t="s">
        <v>23</v>
      </c>
      <c r="G8417" t="s">
        <v>24</v>
      </c>
      <c r="H8417">
        <v>11.67</v>
      </c>
      <c r="I8417">
        <v>0</v>
      </c>
      <c r="J8417" t="s">
        <v>31</v>
      </c>
      <c r="K8417">
        <v>408802</v>
      </c>
      <c r="L8417">
        <v>15</v>
      </c>
      <c r="M8417">
        <v>0</v>
      </c>
      <c r="N8417">
        <v>0</v>
      </c>
      <c r="O8417">
        <v>0</v>
      </c>
      <c r="P8417">
        <v>0</v>
      </c>
      <c r="Q8417">
        <v>0</v>
      </c>
      <c r="R8417" t="s">
        <v>19693</v>
      </c>
    </row>
    <row r="8418" spans="1:19">
      <c r="A8418" t="s">
        <v>19694</v>
      </c>
      <c r="B8418" t="s">
        <v>4421</v>
      </c>
      <c r="C8418" t="s">
        <v>21</v>
      </c>
      <c r="D8418" t="s">
        <v>70</v>
      </c>
      <c r="E8418">
        <v>2978.26</v>
      </c>
      <c r="F8418" t="s">
        <v>55</v>
      </c>
      <c r="G8418" t="s">
        <v>40</v>
      </c>
      <c r="H8418">
        <v>3.5</v>
      </c>
      <c r="I8418">
        <v>0</v>
      </c>
      <c r="J8418" t="s">
        <v>31</v>
      </c>
      <c r="K8418">
        <v>546020</v>
      </c>
      <c r="L8418">
        <v>21</v>
      </c>
      <c r="M8418">
        <v>0</v>
      </c>
      <c r="N8418">
        <v>0</v>
      </c>
      <c r="O8418">
        <v>0</v>
      </c>
      <c r="P8418">
        <v>0</v>
      </c>
      <c r="Q8418">
        <v>0</v>
      </c>
      <c r="R8418" t="s">
        <v>19695</v>
      </c>
    </row>
    <row r="8419" spans="1:19">
      <c r="A8419" t="s">
        <v>19696</v>
      </c>
      <c r="B8419" t="s">
        <v>3205</v>
      </c>
      <c r="C8419" t="s">
        <v>53</v>
      </c>
      <c r="D8419" t="s">
        <v>30</v>
      </c>
      <c r="E8419">
        <v>710.26</v>
      </c>
      <c r="F8419" t="s">
        <v>23</v>
      </c>
      <c r="G8419" t="s">
        <v>24</v>
      </c>
      <c r="H8419">
        <v>4.29</v>
      </c>
      <c r="I8419">
        <v>0</v>
      </c>
      <c r="J8419" t="s">
        <v>31</v>
      </c>
      <c r="K8419">
        <v>503701</v>
      </c>
      <c r="L8419">
        <v>11</v>
      </c>
      <c r="M8419">
        <v>0</v>
      </c>
      <c r="N8419">
        <v>0</v>
      </c>
      <c r="O8419">
        <v>0</v>
      </c>
      <c r="P8419">
        <v>0</v>
      </c>
      <c r="Q8419">
        <v>0</v>
      </c>
      <c r="R8419" t="s">
        <v>19697</v>
      </c>
    </row>
    <row r="8420" spans="1:19">
      <c r="A8420" t="s">
        <v>19698</v>
      </c>
      <c r="B8420" t="s">
        <v>11063</v>
      </c>
      <c r="C8420" t="s">
        <v>60</v>
      </c>
      <c r="D8420" t="s">
        <v>22</v>
      </c>
      <c r="E8420">
        <v>386.32</v>
      </c>
      <c r="F8420" t="s">
        <v>23</v>
      </c>
      <c r="G8420" t="s">
        <v>24</v>
      </c>
      <c r="H8420">
        <v>1.53</v>
      </c>
      <c r="I8420">
        <v>0</v>
      </c>
      <c r="J8420" t="s">
        <v>144</v>
      </c>
      <c r="K8420">
        <v>403672</v>
      </c>
      <c r="L8420">
        <v>48</v>
      </c>
      <c r="M8420">
        <v>0</v>
      </c>
      <c r="N8420">
        <v>0</v>
      </c>
      <c r="O8420">
        <v>1</v>
      </c>
      <c r="P8420">
        <v>0</v>
      </c>
      <c r="Q8420">
        <v>0</v>
      </c>
      <c r="R8420" t="s">
        <v>19699</v>
      </c>
    </row>
    <row r="8421" spans="1:19">
      <c r="A8421" t="s">
        <v>19700</v>
      </c>
      <c r="B8421" t="s">
        <v>5027</v>
      </c>
      <c r="C8421" t="s">
        <v>128</v>
      </c>
      <c r="D8421" t="s">
        <v>22</v>
      </c>
      <c r="E8421">
        <v>161.9</v>
      </c>
      <c r="F8421" t="s">
        <v>23</v>
      </c>
      <c r="G8421" t="s">
        <v>24</v>
      </c>
      <c r="H8421">
        <v>9.56</v>
      </c>
      <c r="I8421">
        <v>0</v>
      </c>
      <c r="J8421" t="s">
        <v>25</v>
      </c>
      <c r="K8421">
        <v>426095</v>
      </c>
      <c r="L8421">
        <v>21</v>
      </c>
      <c r="M8421">
        <v>0</v>
      </c>
      <c r="N8421">
        <v>0</v>
      </c>
      <c r="O8421">
        <v>0</v>
      </c>
      <c r="P8421">
        <v>0</v>
      </c>
      <c r="Q8421">
        <v>0</v>
      </c>
      <c r="R8421" t="s">
        <v>19701</v>
      </c>
    </row>
    <row r="8422" spans="1:19">
      <c r="A8422" t="s">
        <v>19702</v>
      </c>
      <c r="B8422" t="s">
        <v>2539</v>
      </c>
      <c r="C8422" t="s">
        <v>21</v>
      </c>
      <c r="D8422" t="s">
        <v>22</v>
      </c>
      <c r="E8422">
        <v>573.92999999999995</v>
      </c>
      <c r="F8422" t="s">
        <v>23</v>
      </c>
      <c r="G8422" t="s">
        <v>24</v>
      </c>
      <c r="H8422">
        <v>11.33</v>
      </c>
      <c r="I8422">
        <v>0</v>
      </c>
      <c r="J8422" t="s">
        <v>25</v>
      </c>
      <c r="K8422">
        <v>401589</v>
      </c>
      <c r="L8422">
        <v>19</v>
      </c>
      <c r="M8422">
        <v>0</v>
      </c>
      <c r="N8422">
        <v>0</v>
      </c>
      <c r="O8422">
        <v>0</v>
      </c>
      <c r="P8422">
        <v>0</v>
      </c>
      <c r="Q8422">
        <v>0</v>
      </c>
      <c r="R8422" t="s">
        <v>19703</v>
      </c>
    </row>
    <row r="8423" spans="1:19">
      <c r="A8423" t="s">
        <v>19704</v>
      </c>
      <c r="B8423" t="s">
        <v>7780</v>
      </c>
      <c r="C8423" t="s">
        <v>53</v>
      </c>
      <c r="D8423" t="s">
        <v>22</v>
      </c>
      <c r="E8423">
        <v>552.13</v>
      </c>
      <c r="F8423" t="s">
        <v>23</v>
      </c>
      <c r="G8423" t="s">
        <v>24</v>
      </c>
      <c r="H8423">
        <v>7.08</v>
      </c>
      <c r="I8423">
        <v>0</v>
      </c>
      <c r="J8423" t="s">
        <v>48</v>
      </c>
      <c r="K8423">
        <v>414424</v>
      </c>
      <c r="L8423">
        <v>17</v>
      </c>
      <c r="M8423">
        <v>0</v>
      </c>
      <c r="N8423">
        <v>0</v>
      </c>
      <c r="O8423">
        <v>0</v>
      </c>
      <c r="P8423">
        <v>0</v>
      </c>
      <c r="Q8423">
        <v>0</v>
      </c>
      <c r="R8423" t="s">
        <v>19705</v>
      </c>
    </row>
    <row r="8424" spans="1:19">
      <c r="A8424" t="s">
        <v>19706</v>
      </c>
      <c r="B8424" t="s">
        <v>7196</v>
      </c>
      <c r="C8424" t="s">
        <v>29</v>
      </c>
      <c r="D8424" t="s">
        <v>30</v>
      </c>
      <c r="E8424">
        <v>623.16999999999996</v>
      </c>
      <c r="F8424" t="s">
        <v>23</v>
      </c>
      <c r="G8424" t="s">
        <v>24</v>
      </c>
      <c r="H8424">
        <v>1.04</v>
      </c>
      <c r="I8424">
        <v>0</v>
      </c>
      <c r="J8424" t="s">
        <v>144</v>
      </c>
      <c r="K8424">
        <v>480324</v>
      </c>
      <c r="L8424">
        <v>23</v>
      </c>
      <c r="M8424">
        <v>0</v>
      </c>
      <c r="N8424">
        <v>0</v>
      </c>
      <c r="O8424">
        <v>0</v>
      </c>
      <c r="P8424">
        <v>0</v>
      </c>
      <c r="Q8424">
        <v>0</v>
      </c>
      <c r="R8424" t="s">
        <v>19707</v>
      </c>
    </row>
    <row r="8425" spans="1:19">
      <c r="A8425" t="s">
        <v>19708</v>
      </c>
      <c r="B8425" t="s">
        <v>13417</v>
      </c>
      <c r="C8425" t="s">
        <v>53</v>
      </c>
      <c r="D8425" t="s">
        <v>30</v>
      </c>
      <c r="E8425">
        <v>150.69</v>
      </c>
      <c r="F8425" t="s">
        <v>55</v>
      </c>
      <c r="G8425" t="s">
        <v>24</v>
      </c>
      <c r="H8425">
        <v>9.25</v>
      </c>
      <c r="I8425">
        <v>0</v>
      </c>
      <c r="J8425" t="s">
        <v>48</v>
      </c>
      <c r="K8425">
        <v>546151</v>
      </c>
      <c r="L8425">
        <v>21</v>
      </c>
      <c r="M8425">
        <v>0</v>
      </c>
      <c r="N8425">
        <v>0</v>
      </c>
      <c r="O8425">
        <v>0</v>
      </c>
      <c r="P8425">
        <v>0</v>
      </c>
      <c r="Q8425">
        <v>0</v>
      </c>
      <c r="R8425" t="s">
        <v>19709</v>
      </c>
      <c r="S8425" t="s">
        <v>57</v>
      </c>
    </row>
    <row r="8426" spans="1:19">
      <c r="A8426" t="s">
        <v>19710</v>
      </c>
      <c r="B8426" t="s">
        <v>19711</v>
      </c>
      <c r="C8426" t="s">
        <v>29</v>
      </c>
      <c r="D8426" t="s">
        <v>70</v>
      </c>
      <c r="E8426">
        <v>139.9</v>
      </c>
      <c r="F8426" t="s">
        <v>23</v>
      </c>
      <c r="G8426" t="s">
        <v>24</v>
      </c>
      <c r="H8426">
        <v>4.1399999999999997</v>
      </c>
      <c r="I8426">
        <v>0</v>
      </c>
      <c r="J8426" t="s">
        <v>31</v>
      </c>
      <c r="K8426">
        <v>491696</v>
      </c>
      <c r="L8426">
        <v>20</v>
      </c>
      <c r="M8426">
        <v>0</v>
      </c>
      <c r="N8426">
        <v>0</v>
      </c>
      <c r="O8426">
        <v>0</v>
      </c>
      <c r="P8426">
        <v>0</v>
      </c>
      <c r="Q8426">
        <v>0</v>
      </c>
      <c r="R8426" t="s">
        <v>19712</v>
      </c>
    </row>
    <row r="8427" spans="1:19">
      <c r="A8427" t="s">
        <v>19713</v>
      </c>
      <c r="B8427" t="s">
        <v>687</v>
      </c>
      <c r="C8427" t="s">
        <v>95</v>
      </c>
      <c r="D8427" t="s">
        <v>30</v>
      </c>
      <c r="E8427">
        <v>916.29</v>
      </c>
      <c r="F8427" t="s">
        <v>39</v>
      </c>
      <c r="G8427" t="s">
        <v>24</v>
      </c>
      <c r="H8427">
        <v>8.18</v>
      </c>
      <c r="I8427">
        <v>0</v>
      </c>
      <c r="J8427" t="s">
        <v>25</v>
      </c>
      <c r="K8427">
        <v>513033</v>
      </c>
      <c r="L8427">
        <v>13</v>
      </c>
      <c r="M8427">
        <v>0</v>
      </c>
      <c r="N8427">
        <v>0</v>
      </c>
      <c r="O8427">
        <v>0</v>
      </c>
      <c r="P8427">
        <v>0</v>
      </c>
      <c r="Q8427">
        <v>0</v>
      </c>
      <c r="R8427" t="s">
        <v>19714</v>
      </c>
      <c r="S8427" t="s">
        <v>50</v>
      </c>
    </row>
    <row r="8428" spans="1:19">
      <c r="A8428" t="s">
        <v>19715</v>
      </c>
      <c r="B8428" t="s">
        <v>2987</v>
      </c>
      <c r="C8428" t="s">
        <v>53</v>
      </c>
      <c r="D8428" t="s">
        <v>70</v>
      </c>
      <c r="E8428">
        <v>354.74</v>
      </c>
      <c r="F8428" t="s">
        <v>23</v>
      </c>
      <c r="G8428" t="s">
        <v>24</v>
      </c>
      <c r="H8428">
        <v>3.82</v>
      </c>
      <c r="I8428">
        <v>0</v>
      </c>
      <c r="J8428" t="s">
        <v>48</v>
      </c>
      <c r="K8428">
        <v>531229</v>
      </c>
      <c r="L8428">
        <v>17</v>
      </c>
      <c r="M8428">
        <v>0</v>
      </c>
      <c r="N8428">
        <v>0</v>
      </c>
      <c r="O8428">
        <v>0</v>
      </c>
      <c r="P8428">
        <v>0</v>
      </c>
      <c r="Q8428">
        <v>0</v>
      </c>
      <c r="R8428" t="s">
        <v>19716</v>
      </c>
    </row>
    <row r="8429" spans="1:19">
      <c r="A8429" t="s">
        <v>19717</v>
      </c>
      <c r="B8429" t="s">
        <v>2210</v>
      </c>
      <c r="C8429" t="s">
        <v>53</v>
      </c>
      <c r="D8429" t="s">
        <v>54</v>
      </c>
      <c r="E8429">
        <v>355.25</v>
      </c>
      <c r="F8429" t="s">
        <v>39</v>
      </c>
      <c r="G8429" t="s">
        <v>40</v>
      </c>
      <c r="H8429">
        <v>14.22</v>
      </c>
      <c r="I8429">
        <v>0</v>
      </c>
      <c r="J8429" t="s">
        <v>25</v>
      </c>
      <c r="K8429">
        <v>469078</v>
      </c>
      <c r="L8429">
        <v>15</v>
      </c>
      <c r="M8429">
        <v>0</v>
      </c>
      <c r="N8429">
        <v>0</v>
      </c>
      <c r="O8429">
        <v>0</v>
      </c>
      <c r="P8429">
        <v>0</v>
      </c>
      <c r="Q8429">
        <v>0</v>
      </c>
      <c r="R8429" t="s">
        <v>19718</v>
      </c>
    </row>
    <row r="8430" spans="1:19">
      <c r="A8430" t="s">
        <v>19719</v>
      </c>
      <c r="B8430" t="s">
        <v>8172</v>
      </c>
      <c r="C8430" t="s">
        <v>60</v>
      </c>
      <c r="D8430" t="s">
        <v>70</v>
      </c>
      <c r="E8430">
        <v>689.93</v>
      </c>
      <c r="F8430" t="s">
        <v>23</v>
      </c>
      <c r="G8430" t="s">
        <v>24</v>
      </c>
      <c r="H8430">
        <v>2.57</v>
      </c>
      <c r="I8430">
        <v>0</v>
      </c>
      <c r="J8430" t="s">
        <v>31</v>
      </c>
      <c r="K8430">
        <v>439502</v>
      </c>
      <c r="L8430">
        <v>19</v>
      </c>
      <c r="M8430">
        <v>0</v>
      </c>
      <c r="N8430">
        <v>0</v>
      </c>
      <c r="O8430">
        <v>0</v>
      </c>
      <c r="P8430">
        <v>0</v>
      </c>
      <c r="Q8430">
        <v>0</v>
      </c>
      <c r="R8430" t="s">
        <v>19720</v>
      </c>
    </row>
    <row r="8431" spans="1:19">
      <c r="A8431" t="s">
        <v>19721</v>
      </c>
      <c r="B8431" t="s">
        <v>1055</v>
      </c>
      <c r="C8431" t="s">
        <v>35</v>
      </c>
      <c r="D8431" t="s">
        <v>70</v>
      </c>
      <c r="E8431">
        <v>816.98</v>
      </c>
      <c r="F8431" t="s">
        <v>23</v>
      </c>
      <c r="G8431" t="s">
        <v>24</v>
      </c>
      <c r="H8431">
        <v>1.92</v>
      </c>
      <c r="I8431">
        <v>0</v>
      </c>
      <c r="J8431" t="s">
        <v>31</v>
      </c>
      <c r="K8431">
        <v>516603</v>
      </c>
      <c r="L8431">
        <v>24</v>
      </c>
      <c r="M8431">
        <v>0</v>
      </c>
      <c r="N8431">
        <v>0</v>
      </c>
      <c r="O8431">
        <v>0</v>
      </c>
      <c r="P8431">
        <v>0</v>
      </c>
      <c r="Q8431">
        <v>0</v>
      </c>
      <c r="R8431" t="s">
        <v>19722</v>
      </c>
    </row>
    <row r="8432" spans="1:19">
      <c r="A8432" t="s">
        <v>19723</v>
      </c>
      <c r="B8432" t="s">
        <v>10992</v>
      </c>
      <c r="C8432" t="s">
        <v>21</v>
      </c>
      <c r="D8432" t="s">
        <v>54</v>
      </c>
      <c r="E8432">
        <v>392.87</v>
      </c>
      <c r="F8432" t="s">
        <v>23</v>
      </c>
      <c r="G8432" t="s">
        <v>24</v>
      </c>
      <c r="H8432">
        <v>16.29</v>
      </c>
      <c r="I8432">
        <v>0</v>
      </c>
      <c r="J8432" t="s">
        <v>25</v>
      </c>
      <c r="K8432">
        <v>431018</v>
      </c>
      <c r="L8432">
        <v>49</v>
      </c>
      <c r="M8432">
        <v>0</v>
      </c>
      <c r="N8432">
        <v>1</v>
      </c>
      <c r="O8432">
        <v>0</v>
      </c>
      <c r="P8432">
        <v>0</v>
      </c>
      <c r="Q8432">
        <v>0</v>
      </c>
      <c r="R8432" t="s">
        <v>19724</v>
      </c>
    </row>
    <row r="8433" spans="1:19">
      <c r="A8433" t="s">
        <v>19725</v>
      </c>
      <c r="B8433" t="s">
        <v>1630</v>
      </c>
      <c r="C8433" t="s">
        <v>21</v>
      </c>
      <c r="D8433" t="s">
        <v>54</v>
      </c>
      <c r="E8433">
        <v>1767.53</v>
      </c>
      <c r="F8433" t="s">
        <v>23</v>
      </c>
      <c r="G8433" t="s">
        <v>24</v>
      </c>
      <c r="H8433">
        <v>13.98</v>
      </c>
      <c r="I8433">
        <v>0</v>
      </c>
      <c r="J8433" t="s">
        <v>25</v>
      </c>
      <c r="K8433">
        <v>492730</v>
      </c>
      <c r="L8433">
        <v>15</v>
      </c>
      <c r="M8433">
        <v>0</v>
      </c>
      <c r="N8433">
        <v>0</v>
      </c>
      <c r="O8433">
        <v>0</v>
      </c>
      <c r="P8433">
        <v>0</v>
      </c>
      <c r="Q8433">
        <v>0</v>
      </c>
      <c r="R8433" t="s">
        <v>19726</v>
      </c>
    </row>
    <row r="8434" spans="1:19">
      <c r="A8434" t="s">
        <v>19727</v>
      </c>
      <c r="B8434" t="s">
        <v>8660</v>
      </c>
      <c r="C8434" t="s">
        <v>44</v>
      </c>
      <c r="D8434" t="s">
        <v>54</v>
      </c>
      <c r="E8434">
        <v>478.94</v>
      </c>
      <c r="F8434" t="s">
        <v>23</v>
      </c>
      <c r="G8434" t="s">
        <v>24</v>
      </c>
      <c r="H8434">
        <v>12.47</v>
      </c>
      <c r="I8434">
        <v>0</v>
      </c>
      <c r="J8434" t="s">
        <v>25</v>
      </c>
      <c r="K8434">
        <v>497451</v>
      </c>
      <c r="L8434">
        <v>11</v>
      </c>
      <c r="M8434">
        <v>0</v>
      </c>
      <c r="N8434">
        <v>0</v>
      </c>
      <c r="O8434">
        <v>0</v>
      </c>
      <c r="P8434">
        <v>0</v>
      </c>
      <c r="Q8434">
        <v>0</v>
      </c>
      <c r="R8434" t="s">
        <v>19728</v>
      </c>
    </row>
    <row r="8435" spans="1:19">
      <c r="A8435" t="s">
        <v>19729</v>
      </c>
      <c r="B8435" t="s">
        <v>1335</v>
      </c>
      <c r="C8435" t="s">
        <v>21</v>
      </c>
      <c r="D8435" t="s">
        <v>22</v>
      </c>
      <c r="E8435">
        <v>276.33</v>
      </c>
      <c r="F8435" t="s">
        <v>23</v>
      </c>
      <c r="G8435" t="s">
        <v>24</v>
      </c>
      <c r="H8435">
        <v>0.62</v>
      </c>
      <c r="I8435">
        <v>0</v>
      </c>
      <c r="J8435" t="s">
        <v>48</v>
      </c>
      <c r="K8435">
        <v>437664</v>
      </c>
      <c r="L8435">
        <v>47</v>
      </c>
      <c r="M8435">
        <v>0</v>
      </c>
      <c r="N8435">
        <v>1</v>
      </c>
      <c r="O8435">
        <v>0</v>
      </c>
      <c r="P8435">
        <v>0</v>
      </c>
      <c r="Q8435">
        <v>0</v>
      </c>
      <c r="R8435" t="s">
        <v>19730</v>
      </c>
    </row>
    <row r="8436" spans="1:19">
      <c r="A8436" t="s">
        <v>19731</v>
      </c>
      <c r="B8436" t="s">
        <v>3441</v>
      </c>
      <c r="C8436" t="s">
        <v>35</v>
      </c>
      <c r="D8436" t="s">
        <v>54</v>
      </c>
      <c r="E8436">
        <v>801.52</v>
      </c>
      <c r="F8436" t="s">
        <v>39</v>
      </c>
      <c r="G8436" t="s">
        <v>40</v>
      </c>
      <c r="H8436">
        <v>16.11</v>
      </c>
      <c r="I8436">
        <v>0</v>
      </c>
      <c r="J8436" t="s">
        <v>25</v>
      </c>
      <c r="K8436">
        <v>401295</v>
      </c>
      <c r="L8436">
        <v>21</v>
      </c>
      <c r="M8436">
        <v>0</v>
      </c>
      <c r="N8436">
        <v>0</v>
      </c>
      <c r="O8436">
        <v>0</v>
      </c>
      <c r="P8436">
        <v>0</v>
      </c>
      <c r="Q8436">
        <v>0</v>
      </c>
      <c r="R8436" t="s">
        <v>19732</v>
      </c>
    </row>
    <row r="8437" spans="1:19">
      <c r="A8437" t="s">
        <v>19733</v>
      </c>
      <c r="B8437" t="s">
        <v>1660</v>
      </c>
      <c r="C8437" t="s">
        <v>29</v>
      </c>
      <c r="D8437" t="s">
        <v>30</v>
      </c>
      <c r="E8437">
        <v>220.85</v>
      </c>
      <c r="F8437" t="s">
        <v>39</v>
      </c>
      <c r="G8437" t="s">
        <v>40</v>
      </c>
      <c r="H8437">
        <v>1.94</v>
      </c>
      <c r="I8437">
        <v>0</v>
      </c>
      <c r="J8437" t="s">
        <v>31</v>
      </c>
      <c r="K8437">
        <v>494086</v>
      </c>
      <c r="L8437">
        <v>21</v>
      </c>
      <c r="M8437">
        <v>0</v>
      </c>
      <c r="N8437">
        <v>0</v>
      </c>
      <c r="O8437">
        <v>0</v>
      </c>
      <c r="P8437">
        <v>0</v>
      </c>
      <c r="Q8437">
        <v>0</v>
      </c>
      <c r="R8437" t="s">
        <v>19734</v>
      </c>
    </row>
    <row r="8438" spans="1:19">
      <c r="A8438" t="s">
        <v>19735</v>
      </c>
      <c r="B8438" t="s">
        <v>18718</v>
      </c>
      <c r="C8438" t="s">
        <v>121</v>
      </c>
      <c r="D8438" t="s">
        <v>22</v>
      </c>
      <c r="E8438">
        <v>1663.54</v>
      </c>
      <c r="F8438" t="s">
        <v>23</v>
      </c>
      <c r="G8438" t="s">
        <v>24</v>
      </c>
      <c r="H8438">
        <v>7.82</v>
      </c>
      <c r="I8438">
        <v>0</v>
      </c>
      <c r="J8438" t="s">
        <v>48</v>
      </c>
      <c r="K8438">
        <v>541986</v>
      </c>
      <c r="L8438">
        <v>40</v>
      </c>
      <c r="M8438">
        <v>0</v>
      </c>
      <c r="N8438">
        <v>0</v>
      </c>
      <c r="O8438">
        <v>0</v>
      </c>
      <c r="P8438">
        <v>1</v>
      </c>
      <c r="Q8438">
        <v>0</v>
      </c>
      <c r="R8438" t="s">
        <v>19736</v>
      </c>
    </row>
    <row r="8439" spans="1:19">
      <c r="A8439" t="s">
        <v>19737</v>
      </c>
      <c r="B8439" t="s">
        <v>17293</v>
      </c>
      <c r="C8439" t="s">
        <v>121</v>
      </c>
      <c r="D8439" t="s">
        <v>30</v>
      </c>
      <c r="E8439">
        <v>383.68</v>
      </c>
      <c r="F8439" t="s">
        <v>23</v>
      </c>
      <c r="G8439" t="s">
        <v>24</v>
      </c>
      <c r="H8439">
        <v>11.73</v>
      </c>
      <c r="I8439">
        <v>0</v>
      </c>
      <c r="J8439" t="s">
        <v>25</v>
      </c>
      <c r="K8439">
        <v>508568</v>
      </c>
      <c r="L8439">
        <v>21</v>
      </c>
      <c r="M8439">
        <v>0</v>
      </c>
      <c r="N8439">
        <v>0</v>
      </c>
      <c r="O8439">
        <v>0</v>
      </c>
      <c r="P8439">
        <v>0</v>
      </c>
      <c r="Q8439">
        <v>0</v>
      </c>
      <c r="R8439" t="s">
        <v>19738</v>
      </c>
    </row>
    <row r="8440" spans="1:19">
      <c r="A8440" t="s">
        <v>19739</v>
      </c>
      <c r="B8440" t="s">
        <v>2216</v>
      </c>
      <c r="C8440" t="s">
        <v>60</v>
      </c>
      <c r="D8440" t="s">
        <v>30</v>
      </c>
      <c r="E8440">
        <v>292.99</v>
      </c>
      <c r="F8440" t="s">
        <v>23</v>
      </c>
      <c r="G8440" t="s">
        <v>24</v>
      </c>
      <c r="H8440">
        <v>1.83</v>
      </c>
      <c r="I8440">
        <v>0</v>
      </c>
      <c r="J8440" t="s">
        <v>25</v>
      </c>
      <c r="K8440">
        <v>456545</v>
      </c>
      <c r="L8440">
        <v>25</v>
      </c>
      <c r="M8440">
        <v>0</v>
      </c>
      <c r="N8440">
        <v>0</v>
      </c>
      <c r="O8440">
        <v>0</v>
      </c>
      <c r="P8440">
        <v>0</v>
      </c>
      <c r="Q8440">
        <v>0</v>
      </c>
      <c r="R8440" t="s">
        <v>19740</v>
      </c>
    </row>
    <row r="8441" spans="1:19">
      <c r="A8441" t="s">
        <v>19741</v>
      </c>
      <c r="B8441" t="s">
        <v>12715</v>
      </c>
      <c r="C8441" t="s">
        <v>53</v>
      </c>
      <c r="D8441" t="s">
        <v>70</v>
      </c>
      <c r="E8441">
        <v>368.04</v>
      </c>
      <c r="F8441" t="s">
        <v>23</v>
      </c>
      <c r="G8441" t="s">
        <v>24</v>
      </c>
      <c r="H8441">
        <v>6</v>
      </c>
      <c r="I8441">
        <v>0</v>
      </c>
      <c r="J8441" t="s">
        <v>31</v>
      </c>
      <c r="K8441">
        <v>491463</v>
      </c>
      <c r="L8441">
        <v>21</v>
      </c>
      <c r="M8441">
        <v>0</v>
      </c>
      <c r="N8441">
        <v>0</v>
      </c>
      <c r="O8441">
        <v>0</v>
      </c>
      <c r="P8441">
        <v>0</v>
      </c>
      <c r="Q8441">
        <v>0</v>
      </c>
      <c r="R8441" t="s">
        <v>19742</v>
      </c>
    </row>
    <row r="8442" spans="1:19">
      <c r="A8442" t="s">
        <v>19743</v>
      </c>
      <c r="B8442" t="s">
        <v>14645</v>
      </c>
      <c r="C8442" t="s">
        <v>128</v>
      </c>
      <c r="D8442" t="s">
        <v>70</v>
      </c>
      <c r="E8442">
        <v>2517.31</v>
      </c>
      <c r="F8442" t="s">
        <v>39</v>
      </c>
      <c r="G8442" t="s">
        <v>24</v>
      </c>
      <c r="H8442">
        <v>4.7300000000000004</v>
      </c>
      <c r="I8442">
        <v>0</v>
      </c>
      <c r="J8442" t="s">
        <v>31</v>
      </c>
      <c r="K8442">
        <v>547838</v>
      </c>
      <c r="L8442">
        <v>22</v>
      </c>
      <c r="M8442">
        <v>0</v>
      </c>
      <c r="N8442">
        <v>0</v>
      </c>
      <c r="O8442">
        <v>0</v>
      </c>
      <c r="P8442">
        <v>0</v>
      </c>
      <c r="Q8442">
        <v>0</v>
      </c>
      <c r="R8442" t="s">
        <v>19744</v>
      </c>
      <c r="S8442" t="s">
        <v>50</v>
      </c>
    </row>
    <row r="8443" spans="1:19">
      <c r="A8443" t="s">
        <v>19745</v>
      </c>
      <c r="B8443" t="s">
        <v>1572</v>
      </c>
      <c r="C8443" t="s">
        <v>53</v>
      </c>
      <c r="D8443" t="s">
        <v>30</v>
      </c>
      <c r="E8443">
        <v>82.96</v>
      </c>
      <c r="F8443" t="s">
        <v>39</v>
      </c>
      <c r="G8443" t="s">
        <v>40</v>
      </c>
      <c r="H8443">
        <v>11.6</v>
      </c>
      <c r="I8443">
        <v>0</v>
      </c>
      <c r="J8443" t="s">
        <v>25</v>
      </c>
      <c r="K8443">
        <v>513696</v>
      </c>
      <c r="L8443">
        <v>15</v>
      </c>
      <c r="M8443">
        <v>0</v>
      </c>
      <c r="N8443">
        <v>0</v>
      </c>
      <c r="O8443">
        <v>0</v>
      </c>
      <c r="P8443">
        <v>0</v>
      </c>
      <c r="Q8443">
        <v>0</v>
      </c>
      <c r="R8443" t="s">
        <v>19746</v>
      </c>
    </row>
    <row r="8444" spans="1:19">
      <c r="A8444" t="s">
        <v>19747</v>
      </c>
      <c r="B8444" t="s">
        <v>9944</v>
      </c>
      <c r="C8444" t="s">
        <v>53</v>
      </c>
      <c r="D8444" t="s">
        <v>54</v>
      </c>
      <c r="E8444">
        <v>636.66999999999996</v>
      </c>
      <c r="F8444" t="s">
        <v>55</v>
      </c>
      <c r="G8444" t="s">
        <v>24</v>
      </c>
      <c r="H8444">
        <v>8.3800000000000008</v>
      </c>
      <c r="I8444">
        <v>0</v>
      </c>
      <c r="J8444" t="s">
        <v>31</v>
      </c>
      <c r="K8444">
        <v>487986</v>
      </c>
      <c r="L8444">
        <v>25</v>
      </c>
      <c r="M8444">
        <v>0</v>
      </c>
      <c r="N8444">
        <v>0</v>
      </c>
      <c r="O8444">
        <v>0</v>
      </c>
      <c r="P8444">
        <v>0</v>
      </c>
      <c r="Q8444">
        <v>0</v>
      </c>
      <c r="R8444" t="s">
        <v>19748</v>
      </c>
      <c r="S8444" t="s">
        <v>57</v>
      </c>
    </row>
    <row r="8445" spans="1:19">
      <c r="A8445" t="s">
        <v>19749</v>
      </c>
      <c r="B8445" t="s">
        <v>2126</v>
      </c>
      <c r="C8445" t="s">
        <v>121</v>
      </c>
      <c r="D8445" t="s">
        <v>70</v>
      </c>
      <c r="E8445">
        <v>733.65</v>
      </c>
      <c r="F8445" t="s">
        <v>23</v>
      </c>
      <c r="G8445" t="s">
        <v>24</v>
      </c>
      <c r="H8445">
        <v>11.87</v>
      </c>
      <c r="I8445">
        <v>0</v>
      </c>
      <c r="J8445" t="s">
        <v>25</v>
      </c>
      <c r="K8445">
        <v>404732</v>
      </c>
      <c r="L8445">
        <v>21</v>
      </c>
      <c r="M8445">
        <v>0</v>
      </c>
      <c r="N8445">
        <v>0</v>
      </c>
      <c r="O8445">
        <v>0</v>
      </c>
      <c r="P8445">
        <v>0</v>
      </c>
      <c r="Q8445">
        <v>0</v>
      </c>
      <c r="R8445" t="s">
        <v>19750</v>
      </c>
    </row>
    <row r="8446" spans="1:19">
      <c r="A8446" t="s">
        <v>19751</v>
      </c>
      <c r="B8446" t="s">
        <v>19752</v>
      </c>
      <c r="C8446" t="s">
        <v>60</v>
      </c>
      <c r="D8446" t="s">
        <v>70</v>
      </c>
      <c r="E8446">
        <v>557.52</v>
      </c>
      <c r="F8446" t="s">
        <v>23</v>
      </c>
      <c r="G8446" t="s">
        <v>24</v>
      </c>
      <c r="H8446">
        <v>7.53</v>
      </c>
      <c r="I8446">
        <v>0</v>
      </c>
      <c r="J8446" t="s">
        <v>48</v>
      </c>
      <c r="K8446">
        <v>458375</v>
      </c>
      <c r="L8446">
        <v>13</v>
      </c>
      <c r="M8446">
        <v>0</v>
      </c>
      <c r="N8446">
        <v>0</v>
      </c>
      <c r="O8446">
        <v>0</v>
      </c>
      <c r="P8446">
        <v>0</v>
      </c>
      <c r="Q8446">
        <v>0</v>
      </c>
      <c r="R8446" t="s">
        <v>19753</v>
      </c>
    </row>
    <row r="8447" spans="1:19">
      <c r="A8447" t="s">
        <v>19754</v>
      </c>
      <c r="B8447" t="s">
        <v>9169</v>
      </c>
      <c r="C8447" t="s">
        <v>21</v>
      </c>
      <c r="D8447" t="s">
        <v>30</v>
      </c>
      <c r="E8447">
        <v>355.8</v>
      </c>
      <c r="F8447" t="s">
        <v>55</v>
      </c>
      <c r="G8447" t="s">
        <v>40</v>
      </c>
      <c r="H8447">
        <v>7.47</v>
      </c>
      <c r="I8447">
        <v>0</v>
      </c>
      <c r="J8447" t="s">
        <v>48</v>
      </c>
      <c r="K8447">
        <v>414589</v>
      </c>
      <c r="L8447">
        <v>10</v>
      </c>
      <c r="M8447">
        <v>0</v>
      </c>
      <c r="N8447">
        <v>0</v>
      </c>
      <c r="O8447">
        <v>0</v>
      </c>
      <c r="P8447">
        <v>0</v>
      </c>
      <c r="Q8447">
        <v>0</v>
      </c>
      <c r="R8447" t="s">
        <v>19755</v>
      </c>
    </row>
    <row r="8448" spans="1:19">
      <c r="A8448" t="s">
        <v>19756</v>
      </c>
      <c r="B8448" t="s">
        <v>6560</v>
      </c>
      <c r="C8448" t="s">
        <v>60</v>
      </c>
      <c r="D8448" t="s">
        <v>30</v>
      </c>
      <c r="E8448">
        <v>570.61</v>
      </c>
      <c r="F8448" t="s">
        <v>23</v>
      </c>
      <c r="G8448" t="s">
        <v>24</v>
      </c>
      <c r="H8448">
        <v>6.91</v>
      </c>
      <c r="I8448">
        <v>0</v>
      </c>
      <c r="J8448" t="s">
        <v>31</v>
      </c>
      <c r="K8448">
        <v>436327</v>
      </c>
      <c r="L8448">
        <v>14</v>
      </c>
      <c r="M8448">
        <v>0</v>
      </c>
      <c r="N8448">
        <v>0</v>
      </c>
      <c r="O8448">
        <v>0</v>
      </c>
      <c r="P8448">
        <v>0</v>
      </c>
      <c r="Q8448">
        <v>0</v>
      </c>
      <c r="R8448" t="s">
        <v>19757</v>
      </c>
    </row>
    <row r="8449" spans="1:19">
      <c r="A8449" t="s">
        <v>19758</v>
      </c>
      <c r="B8449" t="s">
        <v>367</v>
      </c>
      <c r="C8449" t="s">
        <v>121</v>
      </c>
      <c r="D8449" t="s">
        <v>30</v>
      </c>
      <c r="E8449">
        <v>198.27</v>
      </c>
      <c r="F8449" t="s">
        <v>39</v>
      </c>
      <c r="G8449" t="s">
        <v>40</v>
      </c>
      <c r="H8449">
        <v>2.16</v>
      </c>
      <c r="I8449">
        <v>0</v>
      </c>
      <c r="J8449" t="s">
        <v>31</v>
      </c>
      <c r="K8449">
        <v>538975</v>
      </c>
      <c r="L8449">
        <v>17</v>
      </c>
      <c r="M8449">
        <v>0</v>
      </c>
      <c r="N8449">
        <v>0</v>
      </c>
      <c r="O8449">
        <v>0</v>
      </c>
      <c r="P8449">
        <v>0</v>
      </c>
      <c r="Q8449">
        <v>0</v>
      </c>
      <c r="R8449" t="s">
        <v>19759</v>
      </c>
    </row>
    <row r="8450" spans="1:19">
      <c r="A8450" t="s">
        <v>19760</v>
      </c>
      <c r="B8450" t="s">
        <v>1843</v>
      </c>
      <c r="C8450" t="s">
        <v>21</v>
      </c>
      <c r="D8450" t="s">
        <v>30</v>
      </c>
      <c r="E8450">
        <v>774</v>
      </c>
      <c r="F8450" t="s">
        <v>23</v>
      </c>
      <c r="G8450" t="s">
        <v>24</v>
      </c>
      <c r="H8450">
        <v>1.29</v>
      </c>
      <c r="I8450">
        <v>0</v>
      </c>
      <c r="J8450" t="s">
        <v>25</v>
      </c>
      <c r="K8450">
        <v>547242</v>
      </c>
      <c r="L8450">
        <v>10</v>
      </c>
      <c r="M8450">
        <v>0</v>
      </c>
      <c r="N8450">
        <v>0</v>
      </c>
      <c r="O8450">
        <v>0</v>
      </c>
      <c r="P8450">
        <v>0</v>
      </c>
      <c r="Q8450">
        <v>0</v>
      </c>
      <c r="R8450" t="s">
        <v>19761</v>
      </c>
    </row>
    <row r="8451" spans="1:19">
      <c r="A8451" t="s">
        <v>19762</v>
      </c>
      <c r="B8451" t="s">
        <v>6741</v>
      </c>
      <c r="C8451" t="s">
        <v>29</v>
      </c>
      <c r="D8451" t="s">
        <v>30</v>
      </c>
      <c r="E8451">
        <v>179.77</v>
      </c>
      <c r="F8451" t="s">
        <v>23</v>
      </c>
      <c r="G8451" t="s">
        <v>24</v>
      </c>
      <c r="H8451">
        <v>11.46</v>
      </c>
      <c r="I8451">
        <v>0</v>
      </c>
      <c r="J8451" t="s">
        <v>25</v>
      </c>
      <c r="K8451">
        <v>439956</v>
      </c>
      <c r="L8451">
        <v>16</v>
      </c>
      <c r="M8451">
        <v>0</v>
      </c>
      <c r="N8451">
        <v>0</v>
      </c>
      <c r="O8451">
        <v>0</v>
      </c>
      <c r="P8451">
        <v>0</v>
      </c>
      <c r="Q8451">
        <v>0</v>
      </c>
      <c r="R8451" t="s">
        <v>19763</v>
      </c>
    </row>
    <row r="8452" spans="1:19">
      <c r="A8452" t="s">
        <v>19764</v>
      </c>
      <c r="B8452" t="s">
        <v>4555</v>
      </c>
      <c r="C8452" t="s">
        <v>29</v>
      </c>
      <c r="D8452" t="s">
        <v>70</v>
      </c>
      <c r="E8452">
        <v>2947.81</v>
      </c>
      <c r="F8452" t="s">
        <v>23</v>
      </c>
      <c r="G8452" t="s">
        <v>24</v>
      </c>
      <c r="H8452">
        <v>12</v>
      </c>
      <c r="I8452">
        <v>0</v>
      </c>
      <c r="J8452" t="s">
        <v>25</v>
      </c>
      <c r="K8452">
        <v>489072</v>
      </c>
      <c r="L8452">
        <v>18</v>
      </c>
      <c r="M8452">
        <v>0</v>
      </c>
      <c r="N8452">
        <v>0</v>
      </c>
      <c r="O8452">
        <v>0</v>
      </c>
      <c r="P8452">
        <v>0</v>
      </c>
      <c r="Q8452">
        <v>0</v>
      </c>
      <c r="R8452" t="s">
        <v>19765</v>
      </c>
    </row>
    <row r="8453" spans="1:19">
      <c r="A8453" t="s">
        <v>19766</v>
      </c>
      <c r="B8453" t="s">
        <v>7605</v>
      </c>
      <c r="C8453" t="s">
        <v>95</v>
      </c>
      <c r="D8453" t="s">
        <v>30</v>
      </c>
      <c r="E8453">
        <v>260.70999999999998</v>
      </c>
      <c r="F8453" t="s">
        <v>23</v>
      </c>
      <c r="G8453" t="s">
        <v>24</v>
      </c>
      <c r="H8453">
        <v>3.9</v>
      </c>
      <c r="I8453">
        <v>0</v>
      </c>
      <c r="J8453" t="s">
        <v>48</v>
      </c>
      <c r="K8453">
        <v>442025</v>
      </c>
      <c r="L8453">
        <v>23</v>
      </c>
      <c r="M8453">
        <v>0</v>
      </c>
      <c r="N8453">
        <v>0</v>
      </c>
      <c r="O8453">
        <v>0</v>
      </c>
      <c r="P8453">
        <v>0</v>
      </c>
      <c r="Q8453">
        <v>0</v>
      </c>
      <c r="R8453" t="s">
        <v>19767</v>
      </c>
    </row>
    <row r="8454" spans="1:19">
      <c r="A8454" t="s">
        <v>19768</v>
      </c>
      <c r="B8454" t="s">
        <v>3834</v>
      </c>
      <c r="C8454" t="s">
        <v>60</v>
      </c>
      <c r="D8454" t="s">
        <v>30</v>
      </c>
      <c r="E8454">
        <v>183.78</v>
      </c>
      <c r="F8454" t="s">
        <v>55</v>
      </c>
      <c r="G8454" t="s">
        <v>40</v>
      </c>
      <c r="H8454">
        <v>9.89</v>
      </c>
      <c r="I8454">
        <v>0</v>
      </c>
      <c r="J8454" t="s">
        <v>25</v>
      </c>
      <c r="K8454">
        <v>526962</v>
      </c>
      <c r="L8454">
        <v>14</v>
      </c>
      <c r="M8454">
        <v>0</v>
      </c>
      <c r="N8454">
        <v>0</v>
      </c>
      <c r="O8454">
        <v>0</v>
      </c>
      <c r="P8454">
        <v>0</v>
      </c>
      <c r="Q8454">
        <v>0</v>
      </c>
      <c r="R8454" t="s">
        <v>19769</v>
      </c>
    </row>
    <row r="8455" spans="1:19">
      <c r="A8455" t="s">
        <v>19770</v>
      </c>
      <c r="B8455" t="s">
        <v>1509</v>
      </c>
      <c r="C8455" t="s">
        <v>44</v>
      </c>
      <c r="D8455" t="s">
        <v>30</v>
      </c>
      <c r="E8455">
        <v>3.39</v>
      </c>
      <c r="F8455" t="s">
        <v>23</v>
      </c>
      <c r="G8455" t="s">
        <v>24</v>
      </c>
      <c r="H8455">
        <v>0.65</v>
      </c>
      <c r="I8455">
        <v>0</v>
      </c>
      <c r="J8455" t="s">
        <v>48</v>
      </c>
      <c r="K8455">
        <v>455835</v>
      </c>
      <c r="L8455">
        <v>85</v>
      </c>
      <c r="M8455">
        <v>1</v>
      </c>
      <c r="N8455">
        <v>0</v>
      </c>
      <c r="O8455">
        <v>0</v>
      </c>
      <c r="P8455">
        <v>0</v>
      </c>
      <c r="Q8455">
        <v>0</v>
      </c>
      <c r="R8455" t="s">
        <v>19771</v>
      </c>
    </row>
    <row r="8456" spans="1:19">
      <c r="A8456" t="s">
        <v>19772</v>
      </c>
      <c r="B8456" t="s">
        <v>8481</v>
      </c>
      <c r="C8456" t="s">
        <v>44</v>
      </c>
      <c r="D8456" t="s">
        <v>30</v>
      </c>
      <c r="E8456">
        <v>454.06</v>
      </c>
      <c r="F8456" t="s">
        <v>23</v>
      </c>
      <c r="G8456" t="s">
        <v>24</v>
      </c>
      <c r="H8456">
        <v>3.36</v>
      </c>
      <c r="I8456">
        <v>0</v>
      </c>
      <c r="J8456" t="s">
        <v>48</v>
      </c>
      <c r="K8456">
        <v>509023</v>
      </c>
      <c r="L8456">
        <v>36</v>
      </c>
      <c r="M8456">
        <v>0</v>
      </c>
      <c r="N8456">
        <v>1</v>
      </c>
      <c r="O8456">
        <v>0</v>
      </c>
      <c r="P8456">
        <v>0</v>
      </c>
      <c r="Q8456">
        <v>0</v>
      </c>
      <c r="R8456" t="s">
        <v>19773</v>
      </c>
    </row>
    <row r="8457" spans="1:19">
      <c r="A8457" t="s">
        <v>19774</v>
      </c>
      <c r="B8457" t="s">
        <v>1109</v>
      </c>
      <c r="C8457" t="s">
        <v>128</v>
      </c>
      <c r="D8457" t="s">
        <v>70</v>
      </c>
      <c r="E8457">
        <v>153.66</v>
      </c>
      <c r="F8457" t="s">
        <v>23</v>
      </c>
      <c r="G8457" t="s">
        <v>24</v>
      </c>
      <c r="H8457">
        <v>3.06</v>
      </c>
      <c r="I8457">
        <v>0</v>
      </c>
      <c r="J8457" t="s">
        <v>25</v>
      </c>
      <c r="K8457">
        <v>554659</v>
      </c>
      <c r="L8457">
        <v>16</v>
      </c>
      <c r="M8457">
        <v>0</v>
      </c>
      <c r="N8457">
        <v>0</v>
      </c>
      <c r="O8457">
        <v>0</v>
      </c>
      <c r="P8457">
        <v>0</v>
      </c>
      <c r="Q8457">
        <v>0</v>
      </c>
      <c r="R8457" t="s">
        <v>19775</v>
      </c>
    </row>
    <row r="8458" spans="1:19">
      <c r="A8458" t="s">
        <v>19776</v>
      </c>
      <c r="B8458" t="s">
        <v>7990</v>
      </c>
      <c r="C8458" t="s">
        <v>29</v>
      </c>
      <c r="D8458" t="s">
        <v>54</v>
      </c>
      <c r="E8458">
        <v>242.84</v>
      </c>
      <c r="F8458" t="s">
        <v>39</v>
      </c>
      <c r="G8458" t="s">
        <v>40</v>
      </c>
      <c r="H8458">
        <v>18.489999999999998</v>
      </c>
      <c r="I8458">
        <v>0</v>
      </c>
      <c r="J8458" t="s">
        <v>25</v>
      </c>
      <c r="K8458">
        <v>449330</v>
      </c>
      <c r="L8458">
        <v>15</v>
      </c>
      <c r="M8458">
        <v>0</v>
      </c>
      <c r="N8458">
        <v>0</v>
      </c>
      <c r="O8458">
        <v>0</v>
      </c>
      <c r="P8458">
        <v>0</v>
      </c>
      <c r="Q8458">
        <v>0</v>
      </c>
      <c r="R8458" t="s">
        <v>19777</v>
      </c>
    </row>
    <row r="8459" spans="1:19">
      <c r="A8459" t="s">
        <v>19778</v>
      </c>
      <c r="B8459" t="s">
        <v>3697</v>
      </c>
      <c r="C8459" t="s">
        <v>121</v>
      </c>
      <c r="D8459" t="s">
        <v>70</v>
      </c>
      <c r="E8459">
        <v>798.76</v>
      </c>
      <c r="F8459" t="s">
        <v>55</v>
      </c>
      <c r="G8459" t="s">
        <v>40</v>
      </c>
      <c r="H8459">
        <v>4.25</v>
      </c>
      <c r="I8459">
        <v>0</v>
      </c>
      <c r="J8459" t="s">
        <v>48</v>
      </c>
      <c r="K8459">
        <v>508892</v>
      </c>
      <c r="L8459">
        <v>14</v>
      </c>
      <c r="M8459">
        <v>0</v>
      </c>
      <c r="N8459">
        <v>0</v>
      </c>
      <c r="O8459">
        <v>0</v>
      </c>
      <c r="P8459">
        <v>0</v>
      </c>
      <c r="Q8459">
        <v>0</v>
      </c>
      <c r="R8459" t="s">
        <v>19779</v>
      </c>
    </row>
    <row r="8460" spans="1:19">
      <c r="A8460" t="s">
        <v>19780</v>
      </c>
      <c r="B8460" t="s">
        <v>4613</v>
      </c>
      <c r="C8460" t="s">
        <v>29</v>
      </c>
      <c r="D8460" t="s">
        <v>30</v>
      </c>
      <c r="E8460">
        <v>142.97</v>
      </c>
      <c r="F8460" t="s">
        <v>39</v>
      </c>
      <c r="G8460" t="s">
        <v>24</v>
      </c>
      <c r="H8460">
        <v>10.17</v>
      </c>
      <c r="I8460">
        <v>0</v>
      </c>
      <c r="J8460" t="s">
        <v>144</v>
      </c>
      <c r="K8460">
        <v>415235</v>
      </c>
      <c r="L8460">
        <v>14</v>
      </c>
      <c r="M8460">
        <v>0</v>
      </c>
      <c r="N8460">
        <v>0</v>
      </c>
      <c r="O8460">
        <v>0</v>
      </c>
      <c r="P8460">
        <v>0</v>
      </c>
      <c r="Q8460">
        <v>0</v>
      </c>
      <c r="R8460" t="s">
        <v>19781</v>
      </c>
      <c r="S8460" t="s">
        <v>50</v>
      </c>
    </row>
    <row r="8461" spans="1:19">
      <c r="A8461" t="s">
        <v>19782</v>
      </c>
      <c r="B8461" t="s">
        <v>2329</v>
      </c>
      <c r="C8461" t="s">
        <v>35</v>
      </c>
      <c r="D8461" t="s">
        <v>70</v>
      </c>
      <c r="E8461">
        <v>507.44</v>
      </c>
      <c r="F8461" t="s">
        <v>23</v>
      </c>
      <c r="G8461" t="s">
        <v>24</v>
      </c>
      <c r="H8461">
        <v>9.74</v>
      </c>
      <c r="I8461">
        <v>0</v>
      </c>
      <c r="J8461" t="s">
        <v>25</v>
      </c>
      <c r="K8461">
        <v>411008</v>
      </c>
      <c r="L8461">
        <v>42</v>
      </c>
      <c r="M8461">
        <v>0</v>
      </c>
      <c r="N8461">
        <v>1</v>
      </c>
      <c r="O8461">
        <v>0</v>
      </c>
      <c r="P8461">
        <v>0</v>
      </c>
      <c r="Q8461">
        <v>0</v>
      </c>
      <c r="R8461" t="s">
        <v>19783</v>
      </c>
    </row>
    <row r="8462" spans="1:19">
      <c r="A8462" t="s">
        <v>19784</v>
      </c>
      <c r="B8462" t="s">
        <v>6315</v>
      </c>
      <c r="C8462" t="s">
        <v>44</v>
      </c>
      <c r="D8462" t="s">
        <v>22</v>
      </c>
      <c r="E8462">
        <v>271.36</v>
      </c>
      <c r="F8462" t="s">
        <v>23</v>
      </c>
      <c r="G8462" t="s">
        <v>24</v>
      </c>
      <c r="H8462">
        <v>1.02</v>
      </c>
      <c r="I8462">
        <v>0</v>
      </c>
      <c r="J8462" t="s">
        <v>31</v>
      </c>
      <c r="K8462">
        <v>515877</v>
      </c>
      <c r="L8462">
        <v>13</v>
      </c>
      <c r="M8462">
        <v>0</v>
      </c>
      <c r="N8462">
        <v>0</v>
      </c>
      <c r="O8462">
        <v>0</v>
      </c>
      <c r="P8462">
        <v>0</v>
      </c>
      <c r="Q8462">
        <v>0</v>
      </c>
      <c r="R8462" t="s">
        <v>19785</v>
      </c>
    </row>
    <row r="8463" spans="1:19">
      <c r="A8463" t="s">
        <v>19786</v>
      </c>
      <c r="B8463" t="s">
        <v>19377</v>
      </c>
      <c r="C8463" t="s">
        <v>44</v>
      </c>
      <c r="D8463" t="s">
        <v>70</v>
      </c>
      <c r="E8463">
        <v>244.81</v>
      </c>
      <c r="F8463" t="s">
        <v>39</v>
      </c>
      <c r="G8463" t="s">
        <v>24</v>
      </c>
      <c r="H8463">
        <v>9.15</v>
      </c>
      <c r="I8463">
        <v>0</v>
      </c>
      <c r="J8463" t="s">
        <v>31</v>
      </c>
      <c r="K8463">
        <v>512572</v>
      </c>
      <c r="L8463">
        <v>14</v>
      </c>
      <c r="M8463">
        <v>0</v>
      </c>
      <c r="N8463">
        <v>0</v>
      </c>
      <c r="O8463">
        <v>0</v>
      </c>
      <c r="P8463">
        <v>0</v>
      </c>
      <c r="Q8463">
        <v>0</v>
      </c>
      <c r="R8463" t="s">
        <v>19787</v>
      </c>
      <c r="S8463" t="s">
        <v>50</v>
      </c>
    </row>
    <row r="8464" spans="1:19">
      <c r="A8464" t="s">
        <v>19788</v>
      </c>
      <c r="B8464" t="s">
        <v>6490</v>
      </c>
      <c r="C8464" t="s">
        <v>29</v>
      </c>
      <c r="D8464" t="s">
        <v>30</v>
      </c>
      <c r="E8464">
        <v>289.88</v>
      </c>
      <c r="F8464" t="s">
        <v>39</v>
      </c>
      <c r="G8464" t="s">
        <v>40</v>
      </c>
      <c r="H8464">
        <v>7</v>
      </c>
      <c r="I8464">
        <v>0</v>
      </c>
      <c r="J8464" t="s">
        <v>25</v>
      </c>
      <c r="K8464">
        <v>557288</v>
      </c>
      <c r="L8464">
        <v>25</v>
      </c>
      <c r="M8464">
        <v>0</v>
      </c>
      <c r="N8464">
        <v>0</v>
      </c>
      <c r="O8464">
        <v>0</v>
      </c>
      <c r="P8464">
        <v>0</v>
      </c>
      <c r="Q8464">
        <v>0</v>
      </c>
      <c r="R8464" t="s">
        <v>19789</v>
      </c>
    </row>
    <row r="8465" spans="1:19">
      <c r="A8465" t="s">
        <v>19790</v>
      </c>
      <c r="B8465" t="s">
        <v>2388</v>
      </c>
      <c r="C8465" t="s">
        <v>21</v>
      </c>
      <c r="D8465" t="s">
        <v>70</v>
      </c>
      <c r="E8465">
        <v>141.75</v>
      </c>
      <c r="F8465" t="s">
        <v>23</v>
      </c>
      <c r="G8465" t="s">
        <v>24</v>
      </c>
      <c r="H8465">
        <v>7.09</v>
      </c>
      <c r="I8465">
        <v>0</v>
      </c>
      <c r="J8465" t="s">
        <v>31</v>
      </c>
      <c r="K8465">
        <v>427951</v>
      </c>
      <c r="L8465">
        <v>18</v>
      </c>
      <c r="M8465">
        <v>0</v>
      </c>
      <c r="N8465">
        <v>0</v>
      </c>
      <c r="O8465">
        <v>0</v>
      </c>
      <c r="P8465">
        <v>0</v>
      </c>
      <c r="Q8465">
        <v>0</v>
      </c>
      <c r="R8465" t="s">
        <v>19791</v>
      </c>
    </row>
    <row r="8466" spans="1:19">
      <c r="A8466" t="s">
        <v>19792</v>
      </c>
      <c r="B8466" t="s">
        <v>7429</v>
      </c>
      <c r="C8466" t="s">
        <v>53</v>
      </c>
      <c r="D8466" t="s">
        <v>54</v>
      </c>
      <c r="E8466">
        <v>281.45</v>
      </c>
      <c r="F8466" t="s">
        <v>23</v>
      </c>
      <c r="G8466" t="s">
        <v>24</v>
      </c>
      <c r="H8466">
        <v>9.39</v>
      </c>
      <c r="I8466">
        <v>0</v>
      </c>
      <c r="J8466" t="s">
        <v>48</v>
      </c>
      <c r="K8466">
        <v>524199</v>
      </c>
      <c r="L8466">
        <v>45</v>
      </c>
      <c r="M8466">
        <v>0</v>
      </c>
      <c r="N8466">
        <v>1</v>
      </c>
      <c r="O8466">
        <v>0</v>
      </c>
      <c r="P8466">
        <v>0</v>
      </c>
      <c r="Q8466">
        <v>0</v>
      </c>
      <c r="R8466" t="s">
        <v>19793</v>
      </c>
    </row>
    <row r="8467" spans="1:19">
      <c r="A8467" t="s">
        <v>19794</v>
      </c>
      <c r="B8467" t="s">
        <v>11089</v>
      </c>
      <c r="C8467" t="s">
        <v>44</v>
      </c>
      <c r="D8467" t="s">
        <v>54</v>
      </c>
      <c r="E8467">
        <v>305.13</v>
      </c>
      <c r="F8467" t="s">
        <v>23</v>
      </c>
      <c r="G8467" t="s">
        <v>24</v>
      </c>
      <c r="H8467">
        <v>13.91</v>
      </c>
      <c r="I8467">
        <v>0</v>
      </c>
      <c r="J8467" t="s">
        <v>25</v>
      </c>
      <c r="K8467">
        <v>554391</v>
      </c>
      <c r="L8467">
        <v>24</v>
      </c>
      <c r="M8467">
        <v>0</v>
      </c>
      <c r="N8467">
        <v>0</v>
      </c>
      <c r="O8467">
        <v>0</v>
      </c>
      <c r="P8467">
        <v>0</v>
      </c>
      <c r="Q8467">
        <v>0</v>
      </c>
      <c r="R8467" t="s">
        <v>19795</v>
      </c>
    </row>
    <row r="8468" spans="1:19">
      <c r="A8468" t="s">
        <v>19796</v>
      </c>
      <c r="B8468" t="s">
        <v>8164</v>
      </c>
      <c r="C8468" t="s">
        <v>121</v>
      </c>
      <c r="D8468" t="s">
        <v>30</v>
      </c>
      <c r="E8468">
        <v>343.67</v>
      </c>
      <c r="F8468" t="s">
        <v>23</v>
      </c>
      <c r="G8468" t="s">
        <v>24</v>
      </c>
      <c r="H8468">
        <v>9.33</v>
      </c>
      <c r="I8468">
        <v>0</v>
      </c>
      <c r="J8468" t="s">
        <v>31</v>
      </c>
      <c r="K8468">
        <v>477591</v>
      </c>
      <c r="L8468">
        <v>16</v>
      </c>
      <c r="M8468">
        <v>0</v>
      </c>
      <c r="N8468">
        <v>0</v>
      </c>
      <c r="O8468">
        <v>0</v>
      </c>
      <c r="P8468">
        <v>0</v>
      </c>
      <c r="Q8468">
        <v>0</v>
      </c>
      <c r="R8468" t="s">
        <v>19797</v>
      </c>
    </row>
    <row r="8469" spans="1:19">
      <c r="A8469" t="s">
        <v>19798</v>
      </c>
      <c r="B8469" t="s">
        <v>15600</v>
      </c>
      <c r="C8469" t="s">
        <v>60</v>
      </c>
      <c r="D8469" t="s">
        <v>70</v>
      </c>
      <c r="E8469">
        <v>163.18</v>
      </c>
      <c r="F8469" t="s">
        <v>23</v>
      </c>
      <c r="G8469" t="s">
        <v>24</v>
      </c>
      <c r="H8469">
        <v>5</v>
      </c>
      <c r="I8469">
        <v>0</v>
      </c>
      <c r="J8469" t="s">
        <v>25</v>
      </c>
      <c r="K8469">
        <v>464416</v>
      </c>
      <c r="L8469">
        <v>17</v>
      </c>
      <c r="M8469">
        <v>0</v>
      </c>
      <c r="N8469">
        <v>0</v>
      </c>
      <c r="O8469">
        <v>0</v>
      </c>
      <c r="P8469">
        <v>0</v>
      </c>
      <c r="Q8469">
        <v>0</v>
      </c>
      <c r="R8469" t="s">
        <v>19799</v>
      </c>
    </row>
    <row r="8470" spans="1:19">
      <c r="A8470" t="s">
        <v>19800</v>
      </c>
      <c r="B8470" t="s">
        <v>8766</v>
      </c>
      <c r="C8470" t="s">
        <v>35</v>
      </c>
      <c r="D8470" t="s">
        <v>22</v>
      </c>
      <c r="E8470">
        <v>119.84</v>
      </c>
      <c r="F8470" t="s">
        <v>23</v>
      </c>
      <c r="G8470" t="s">
        <v>24</v>
      </c>
      <c r="H8470">
        <v>3.04</v>
      </c>
      <c r="I8470">
        <v>0</v>
      </c>
      <c r="J8470" t="s">
        <v>144</v>
      </c>
      <c r="K8470">
        <v>411119</v>
      </c>
      <c r="L8470">
        <v>24</v>
      </c>
      <c r="M8470">
        <v>0</v>
      </c>
      <c r="N8470">
        <v>0</v>
      </c>
      <c r="O8470">
        <v>0</v>
      </c>
      <c r="P8470">
        <v>0</v>
      </c>
      <c r="Q8470">
        <v>0</v>
      </c>
      <c r="R8470" t="s">
        <v>19801</v>
      </c>
    </row>
    <row r="8471" spans="1:19">
      <c r="A8471" t="s">
        <v>19802</v>
      </c>
      <c r="B8471" t="s">
        <v>5727</v>
      </c>
      <c r="C8471" t="s">
        <v>35</v>
      </c>
      <c r="D8471" t="s">
        <v>54</v>
      </c>
      <c r="E8471">
        <v>164.61</v>
      </c>
      <c r="F8471" t="s">
        <v>39</v>
      </c>
      <c r="G8471" t="s">
        <v>40</v>
      </c>
      <c r="H8471">
        <v>16.78</v>
      </c>
      <c r="I8471">
        <v>0</v>
      </c>
      <c r="J8471" t="s">
        <v>31</v>
      </c>
      <c r="K8471">
        <v>442327</v>
      </c>
      <c r="L8471">
        <v>57</v>
      </c>
      <c r="M8471">
        <v>1</v>
      </c>
      <c r="N8471">
        <v>0</v>
      </c>
      <c r="O8471">
        <v>0</v>
      </c>
      <c r="P8471">
        <v>0</v>
      </c>
      <c r="Q8471">
        <v>1</v>
      </c>
      <c r="R8471" t="s">
        <v>19803</v>
      </c>
    </row>
    <row r="8472" spans="1:19">
      <c r="A8472" t="s">
        <v>19804</v>
      </c>
      <c r="B8472" t="s">
        <v>6709</v>
      </c>
      <c r="C8472" t="s">
        <v>44</v>
      </c>
      <c r="D8472" t="s">
        <v>70</v>
      </c>
      <c r="E8472">
        <v>156.79</v>
      </c>
      <c r="F8472" t="s">
        <v>23</v>
      </c>
      <c r="G8472" t="s">
        <v>24</v>
      </c>
      <c r="H8472">
        <v>1.87</v>
      </c>
      <c r="I8472">
        <v>0</v>
      </c>
      <c r="J8472" t="s">
        <v>31</v>
      </c>
      <c r="K8472">
        <v>512874</v>
      </c>
      <c r="L8472">
        <v>17</v>
      </c>
      <c r="M8472">
        <v>0</v>
      </c>
      <c r="N8472">
        <v>0</v>
      </c>
      <c r="O8472">
        <v>0</v>
      </c>
      <c r="P8472">
        <v>0</v>
      </c>
      <c r="Q8472">
        <v>0</v>
      </c>
      <c r="R8472" t="s">
        <v>19805</v>
      </c>
    </row>
    <row r="8473" spans="1:19">
      <c r="A8473" t="s">
        <v>19806</v>
      </c>
      <c r="B8473" t="s">
        <v>817</v>
      </c>
      <c r="C8473" t="s">
        <v>60</v>
      </c>
      <c r="D8473" t="s">
        <v>22</v>
      </c>
      <c r="E8473">
        <v>2122.89</v>
      </c>
      <c r="F8473" t="s">
        <v>39</v>
      </c>
      <c r="G8473" t="s">
        <v>24</v>
      </c>
      <c r="H8473">
        <v>6.41</v>
      </c>
      <c r="I8473">
        <v>0</v>
      </c>
      <c r="J8473" t="s">
        <v>31</v>
      </c>
      <c r="K8473">
        <v>401089</v>
      </c>
      <c r="L8473">
        <v>77</v>
      </c>
      <c r="M8473">
        <v>1</v>
      </c>
      <c r="N8473">
        <v>0</v>
      </c>
      <c r="O8473">
        <v>0</v>
      </c>
      <c r="P8473">
        <v>1</v>
      </c>
      <c r="Q8473">
        <v>1</v>
      </c>
      <c r="R8473" t="s">
        <v>19807</v>
      </c>
      <c r="S8473" t="s">
        <v>50</v>
      </c>
    </row>
    <row r="8474" spans="1:19">
      <c r="A8474" t="s">
        <v>19808</v>
      </c>
      <c r="B8474" t="s">
        <v>11173</v>
      </c>
      <c r="C8474" t="s">
        <v>121</v>
      </c>
      <c r="D8474" t="s">
        <v>30</v>
      </c>
      <c r="E8474">
        <v>381.81</v>
      </c>
      <c r="F8474" t="s">
        <v>23</v>
      </c>
      <c r="G8474" t="s">
        <v>24</v>
      </c>
      <c r="H8474">
        <v>0.66</v>
      </c>
      <c r="I8474">
        <v>0</v>
      </c>
      <c r="J8474" t="s">
        <v>25</v>
      </c>
      <c r="K8474">
        <v>532053</v>
      </c>
      <c r="L8474">
        <v>19</v>
      </c>
      <c r="M8474">
        <v>0</v>
      </c>
      <c r="N8474">
        <v>0</v>
      </c>
      <c r="O8474">
        <v>0</v>
      </c>
      <c r="P8474">
        <v>0</v>
      </c>
      <c r="Q8474">
        <v>0</v>
      </c>
      <c r="R8474" t="s">
        <v>19809</v>
      </c>
    </row>
    <row r="8475" spans="1:19">
      <c r="A8475" t="s">
        <v>19810</v>
      </c>
      <c r="B8475" t="s">
        <v>9994</v>
      </c>
      <c r="C8475" t="s">
        <v>44</v>
      </c>
      <c r="D8475" t="s">
        <v>30</v>
      </c>
      <c r="E8475">
        <v>206.14</v>
      </c>
      <c r="F8475" t="s">
        <v>23</v>
      </c>
      <c r="G8475" t="s">
        <v>24</v>
      </c>
      <c r="H8475">
        <v>5.0199999999999996</v>
      </c>
      <c r="I8475">
        <v>0</v>
      </c>
      <c r="J8475" t="s">
        <v>25</v>
      </c>
      <c r="K8475">
        <v>484305</v>
      </c>
      <c r="L8475">
        <v>17</v>
      </c>
      <c r="M8475">
        <v>0</v>
      </c>
      <c r="N8475">
        <v>0</v>
      </c>
      <c r="O8475">
        <v>0</v>
      </c>
      <c r="P8475">
        <v>0</v>
      </c>
      <c r="Q8475">
        <v>0</v>
      </c>
      <c r="R8475" t="s">
        <v>19811</v>
      </c>
    </row>
    <row r="8476" spans="1:19">
      <c r="A8476" t="s">
        <v>19812</v>
      </c>
      <c r="B8476" t="s">
        <v>4754</v>
      </c>
      <c r="C8476" t="s">
        <v>29</v>
      </c>
      <c r="D8476" t="s">
        <v>30</v>
      </c>
      <c r="E8476">
        <v>1970.2</v>
      </c>
      <c r="F8476" t="s">
        <v>23</v>
      </c>
      <c r="G8476" t="s">
        <v>24</v>
      </c>
      <c r="H8476">
        <v>7.7</v>
      </c>
      <c r="I8476">
        <v>0</v>
      </c>
      <c r="J8476" t="s">
        <v>48</v>
      </c>
      <c r="K8476">
        <v>533303</v>
      </c>
      <c r="L8476">
        <v>24</v>
      </c>
      <c r="M8476">
        <v>0</v>
      </c>
      <c r="N8476">
        <v>0</v>
      </c>
      <c r="O8476">
        <v>0</v>
      </c>
      <c r="P8476">
        <v>0</v>
      </c>
      <c r="Q8476">
        <v>0</v>
      </c>
      <c r="R8476" t="s">
        <v>19813</v>
      </c>
    </row>
    <row r="8477" spans="1:19">
      <c r="A8477" t="s">
        <v>19814</v>
      </c>
      <c r="B8477" t="s">
        <v>4622</v>
      </c>
      <c r="C8477" t="s">
        <v>35</v>
      </c>
      <c r="D8477" t="s">
        <v>30</v>
      </c>
      <c r="E8477">
        <v>231.12</v>
      </c>
      <c r="F8477" t="s">
        <v>55</v>
      </c>
      <c r="G8477" t="s">
        <v>40</v>
      </c>
      <c r="H8477">
        <v>8.89</v>
      </c>
      <c r="I8477">
        <v>0</v>
      </c>
      <c r="J8477" t="s">
        <v>144</v>
      </c>
      <c r="K8477">
        <v>535470</v>
      </c>
      <c r="L8477">
        <v>19</v>
      </c>
      <c r="M8477">
        <v>0</v>
      </c>
      <c r="N8477">
        <v>0</v>
      </c>
      <c r="O8477">
        <v>0</v>
      </c>
      <c r="P8477">
        <v>0</v>
      </c>
      <c r="Q8477">
        <v>0</v>
      </c>
      <c r="R8477" t="s">
        <v>19815</v>
      </c>
    </row>
    <row r="8478" spans="1:19">
      <c r="A8478" t="s">
        <v>19816</v>
      </c>
      <c r="B8478" t="s">
        <v>1930</v>
      </c>
      <c r="C8478" t="s">
        <v>60</v>
      </c>
      <c r="D8478" t="s">
        <v>30</v>
      </c>
      <c r="E8478">
        <v>287.43</v>
      </c>
      <c r="F8478" t="s">
        <v>39</v>
      </c>
      <c r="G8478" t="s">
        <v>40</v>
      </c>
      <c r="H8478">
        <v>1.18</v>
      </c>
      <c r="I8478">
        <v>0</v>
      </c>
      <c r="J8478" t="s">
        <v>31</v>
      </c>
      <c r="K8478">
        <v>509101</v>
      </c>
      <c r="L8478">
        <v>18</v>
      </c>
      <c r="M8478">
        <v>0</v>
      </c>
      <c r="N8478">
        <v>0</v>
      </c>
      <c r="O8478">
        <v>0</v>
      </c>
      <c r="P8478">
        <v>0</v>
      </c>
      <c r="Q8478">
        <v>0</v>
      </c>
      <c r="R8478" t="s">
        <v>19817</v>
      </c>
    </row>
    <row r="8479" spans="1:19">
      <c r="A8479" t="s">
        <v>19818</v>
      </c>
      <c r="B8479" t="s">
        <v>5652</v>
      </c>
      <c r="C8479" t="s">
        <v>29</v>
      </c>
      <c r="D8479" t="s">
        <v>70</v>
      </c>
      <c r="E8479">
        <v>1816.39</v>
      </c>
      <c r="F8479" t="s">
        <v>23</v>
      </c>
      <c r="G8479" t="s">
        <v>24</v>
      </c>
      <c r="H8479">
        <v>5.13</v>
      </c>
      <c r="I8479">
        <v>0</v>
      </c>
      <c r="J8479" t="s">
        <v>31</v>
      </c>
      <c r="K8479">
        <v>525241</v>
      </c>
      <c r="L8479">
        <v>45</v>
      </c>
      <c r="M8479">
        <v>0</v>
      </c>
      <c r="N8479">
        <v>0</v>
      </c>
      <c r="O8479">
        <v>1</v>
      </c>
      <c r="P8479">
        <v>0</v>
      </c>
      <c r="Q8479">
        <v>0</v>
      </c>
      <c r="R8479" t="s">
        <v>19819</v>
      </c>
    </row>
    <row r="8480" spans="1:19">
      <c r="A8480" t="s">
        <v>19820</v>
      </c>
      <c r="B8480" t="s">
        <v>14104</v>
      </c>
      <c r="C8480" t="s">
        <v>29</v>
      </c>
      <c r="D8480" t="s">
        <v>30</v>
      </c>
      <c r="E8480">
        <v>41.31</v>
      </c>
      <c r="F8480" t="s">
        <v>23</v>
      </c>
      <c r="G8480" t="s">
        <v>24</v>
      </c>
      <c r="H8480">
        <v>9.15</v>
      </c>
      <c r="I8480">
        <v>0</v>
      </c>
      <c r="J8480" t="s">
        <v>25</v>
      </c>
      <c r="K8480">
        <v>511162</v>
      </c>
      <c r="L8480">
        <v>19</v>
      </c>
      <c r="M8480">
        <v>0</v>
      </c>
      <c r="N8480">
        <v>0</v>
      </c>
      <c r="O8480">
        <v>0</v>
      </c>
      <c r="P8480">
        <v>0</v>
      </c>
      <c r="Q8480">
        <v>0</v>
      </c>
      <c r="R8480" t="s">
        <v>19821</v>
      </c>
    </row>
    <row r="8481" spans="1:19">
      <c r="A8481" t="s">
        <v>19822</v>
      </c>
      <c r="B8481" t="s">
        <v>10186</v>
      </c>
      <c r="C8481" t="s">
        <v>29</v>
      </c>
      <c r="D8481" t="s">
        <v>70</v>
      </c>
      <c r="E8481">
        <v>371.34</v>
      </c>
      <c r="F8481" t="s">
        <v>23</v>
      </c>
      <c r="G8481" t="s">
        <v>24</v>
      </c>
      <c r="H8481">
        <v>3.06</v>
      </c>
      <c r="I8481">
        <v>0</v>
      </c>
      <c r="J8481" t="s">
        <v>31</v>
      </c>
      <c r="K8481">
        <v>535356</v>
      </c>
      <c r="L8481">
        <v>22</v>
      </c>
      <c r="M8481">
        <v>0</v>
      </c>
      <c r="N8481">
        <v>0</v>
      </c>
      <c r="O8481">
        <v>0</v>
      </c>
      <c r="P8481">
        <v>0</v>
      </c>
      <c r="Q8481">
        <v>0</v>
      </c>
      <c r="R8481" t="s">
        <v>19823</v>
      </c>
    </row>
    <row r="8482" spans="1:19">
      <c r="A8482" t="s">
        <v>19824</v>
      </c>
      <c r="B8482" t="s">
        <v>7755</v>
      </c>
      <c r="C8482" t="s">
        <v>21</v>
      </c>
      <c r="D8482" t="s">
        <v>30</v>
      </c>
      <c r="E8482">
        <v>332.6</v>
      </c>
      <c r="F8482" t="s">
        <v>23</v>
      </c>
      <c r="G8482" t="s">
        <v>24</v>
      </c>
      <c r="H8482">
        <v>9.9</v>
      </c>
      <c r="I8482">
        <v>0</v>
      </c>
      <c r="J8482" t="s">
        <v>48</v>
      </c>
      <c r="K8482">
        <v>504782</v>
      </c>
      <c r="L8482">
        <v>14</v>
      </c>
      <c r="M8482">
        <v>0</v>
      </c>
      <c r="N8482">
        <v>0</v>
      </c>
      <c r="O8482">
        <v>0</v>
      </c>
      <c r="P8482">
        <v>0</v>
      </c>
      <c r="Q8482">
        <v>0</v>
      </c>
      <c r="R8482" t="s">
        <v>19825</v>
      </c>
    </row>
    <row r="8483" spans="1:19">
      <c r="A8483" t="s">
        <v>19826</v>
      </c>
      <c r="B8483" t="s">
        <v>2420</v>
      </c>
      <c r="C8483" t="s">
        <v>121</v>
      </c>
      <c r="D8483" t="s">
        <v>22</v>
      </c>
      <c r="E8483">
        <v>253.57</v>
      </c>
      <c r="F8483" t="s">
        <v>23</v>
      </c>
      <c r="G8483" t="s">
        <v>24</v>
      </c>
      <c r="H8483">
        <v>4.33</v>
      </c>
      <c r="I8483">
        <v>0</v>
      </c>
      <c r="J8483" t="s">
        <v>48</v>
      </c>
      <c r="K8483">
        <v>447084</v>
      </c>
      <c r="L8483">
        <v>13</v>
      </c>
      <c r="M8483">
        <v>0</v>
      </c>
      <c r="N8483">
        <v>0</v>
      </c>
      <c r="O8483">
        <v>0</v>
      </c>
      <c r="P8483">
        <v>0</v>
      </c>
      <c r="Q8483">
        <v>0</v>
      </c>
      <c r="R8483" t="s">
        <v>19827</v>
      </c>
    </row>
    <row r="8484" spans="1:19">
      <c r="A8484" t="s">
        <v>19828</v>
      </c>
      <c r="B8484" t="s">
        <v>2323</v>
      </c>
      <c r="C8484" t="s">
        <v>121</v>
      </c>
      <c r="D8484" t="s">
        <v>22</v>
      </c>
      <c r="E8484">
        <v>282.29000000000002</v>
      </c>
      <c r="F8484" t="s">
        <v>23</v>
      </c>
      <c r="G8484" t="s">
        <v>24</v>
      </c>
      <c r="H8484">
        <v>10.4</v>
      </c>
      <c r="I8484">
        <v>0</v>
      </c>
      <c r="J8484" t="s">
        <v>48</v>
      </c>
      <c r="K8484">
        <v>556099</v>
      </c>
      <c r="L8484">
        <v>35</v>
      </c>
      <c r="M8484">
        <v>0</v>
      </c>
      <c r="N8484">
        <v>0</v>
      </c>
      <c r="O8484">
        <v>0</v>
      </c>
      <c r="P8484">
        <v>1</v>
      </c>
      <c r="Q8484">
        <v>0</v>
      </c>
      <c r="R8484" t="s">
        <v>19829</v>
      </c>
    </row>
    <row r="8485" spans="1:19">
      <c r="A8485" t="s">
        <v>19830</v>
      </c>
      <c r="B8485" t="s">
        <v>7403</v>
      </c>
      <c r="C8485" t="s">
        <v>44</v>
      </c>
      <c r="D8485" t="s">
        <v>22</v>
      </c>
      <c r="E8485">
        <v>159.5</v>
      </c>
      <c r="F8485" t="s">
        <v>39</v>
      </c>
      <c r="G8485" t="s">
        <v>24</v>
      </c>
      <c r="H8485">
        <v>8.51</v>
      </c>
      <c r="I8485">
        <v>0</v>
      </c>
      <c r="J8485" t="s">
        <v>31</v>
      </c>
      <c r="K8485">
        <v>448886</v>
      </c>
      <c r="L8485">
        <v>15</v>
      </c>
      <c r="M8485">
        <v>0</v>
      </c>
      <c r="N8485">
        <v>0</v>
      </c>
      <c r="O8485">
        <v>0</v>
      </c>
      <c r="P8485">
        <v>0</v>
      </c>
      <c r="Q8485">
        <v>0</v>
      </c>
      <c r="R8485" t="s">
        <v>19831</v>
      </c>
      <c r="S8485" t="s">
        <v>50</v>
      </c>
    </row>
    <row r="8486" spans="1:19">
      <c r="A8486" t="s">
        <v>19832</v>
      </c>
      <c r="B8486" t="s">
        <v>3482</v>
      </c>
      <c r="C8486" t="s">
        <v>21</v>
      </c>
      <c r="D8486" t="s">
        <v>30</v>
      </c>
      <c r="E8486">
        <v>750.94</v>
      </c>
      <c r="F8486" t="s">
        <v>39</v>
      </c>
      <c r="G8486" t="s">
        <v>40</v>
      </c>
      <c r="H8486">
        <v>1.91</v>
      </c>
      <c r="I8486">
        <v>0</v>
      </c>
      <c r="J8486" t="s">
        <v>48</v>
      </c>
      <c r="K8486">
        <v>431509</v>
      </c>
      <c r="L8486">
        <v>24</v>
      </c>
      <c r="M8486">
        <v>0</v>
      </c>
      <c r="N8486">
        <v>0</v>
      </c>
      <c r="O8486">
        <v>0</v>
      </c>
      <c r="P8486">
        <v>0</v>
      </c>
      <c r="Q8486">
        <v>0</v>
      </c>
      <c r="R8486" t="s">
        <v>19833</v>
      </c>
    </row>
    <row r="8487" spans="1:19">
      <c r="A8487" t="s">
        <v>19834</v>
      </c>
      <c r="B8487" t="s">
        <v>8919</v>
      </c>
      <c r="C8487" t="s">
        <v>21</v>
      </c>
      <c r="D8487" t="s">
        <v>30</v>
      </c>
      <c r="E8487">
        <v>196.65</v>
      </c>
      <c r="F8487" t="s">
        <v>23</v>
      </c>
      <c r="G8487" t="s">
        <v>24</v>
      </c>
      <c r="H8487">
        <v>9.25</v>
      </c>
      <c r="I8487">
        <v>0</v>
      </c>
      <c r="J8487" t="s">
        <v>48</v>
      </c>
      <c r="K8487">
        <v>518940</v>
      </c>
      <c r="L8487">
        <v>19</v>
      </c>
      <c r="M8487">
        <v>0</v>
      </c>
      <c r="N8487">
        <v>0</v>
      </c>
      <c r="O8487">
        <v>0</v>
      </c>
      <c r="P8487">
        <v>0</v>
      </c>
      <c r="Q8487">
        <v>0</v>
      </c>
      <c r="R8487" t="s">
        <v>19835</v>
      </c>
    </row>
    <row r="8488" spans="1:19">
      <c r="A8488" t="s">
        <v>19836</v>
      </c>
      <c r="B8488" t="s">
        <v>4894</v>
      </c>
      <c r="C8488" t="s">
        <v>128</v>
      </c>
      <c r="D8488" t="s">
        <v>54</v>
      </c>
      <c r="E8488">
        <v>197.02</v>
      </c>
      <c r="F8488" t="s">
        <v>55</v>
      </c>
      <c r="G8488" t="s">
        <v>40</v>
      </c>
      <c r="H8488">
        <v>9.7100000000000009</v>
      </c>
      <c r="I8488">
        <v>0</v>
      </c>
      <c r="J8488" t="s">
        <v>48</v>
      </c>
      <c r="K8488">
        <v>491188</v>
      </c>
      <c r="L8488">
        <v>36</v>
      </c>
      <c r="M8488">
        <v>0</v>
      </c>
      <c r="N8488">
        <v>0</v>
      </c>
      <c r="O8488">
        <v>0</v>
      </c>
      <c r="P8488">
        <v>1</v>
      </c>
      <c r="Q8488">
        <v>0</v>
      </c>
      <c r="R8488" t="s">
        <v>19837</v>
      </c>
    </row>
    <row r="8489" spans="1:19">
      <c r="A8489" t="s">
        <v>19838</v>
      </c>
      <c r="B8489" t="s">
        <v>1750</v>
      </c>
      <c r="C8489" t="s">
        <v>44</v>
      </c>
      <c r="D8489" t="s">
        <v>70</v>
      </c>
      <c r="E8489">
        <v>342.87</v>
      </c>
      <c r="F8489" t="s">
        <v>55</v>
      </c>
      <c r="G8489" t="s">
        <v>40</v>
      </c>
      <c r="H8489">
        <v>1.08</v>
      </c>
      <c r="I8489">
        <v>0</v>
      </c>
      <c r="J8489" t="s">
        <v>48</v>
      </c>
      <c r="K8489">
        <v>523339</v>
      </c>
      <c r="L8489">
        <v>10</v>
      </c>
      <c r="M8489">
        <v>0</v>
      </c>
      <c r="N8489">
        <v>0</v>
      </c>
      <c r="O8489">
        <v>0</v>
      </c>
      <c r="P8489">
        <v>0</v>
      </c>
      <c r="Q8489">
        <v>0</v>
      </c>
      <c r="R8489" t="s">
        <v>19839</v>
      </c>
    </row>
    <row r="8490" spans="1:19">
      <c r="A8490" t="s">
        <v>19840</v>
      </c>
      <c r="B8490" t="s">
        <v>11536</v>
      </c>
      <c r="C8490" t="s">
        <v>95</v>
      </c>
      <c r="D8490" t="s">
        <v>70</v>
      </c>
      <c r="E8490">
        <v>422.15</v>
      </c>
      <c r="F8490" t="s">
        <v>23</v>
      </c>
      <c r="G8490" t="s">
        <v>24</v>
      </c>
      <c r="H8490">
        <v>2.74</v>
      </c>
      <c r="I8490">
        <v>0</v>
      </c>
      <c r="J8490" t="s">
        <v>25</v>
      </c>
      <c r="K8490">
        <v>484562</v>
      </c>
      <c r="L8490">
        <v>44</v>
      </c>
      <c r="M8490">
        <v>0</v>
      </c>
      <c r="N8490">
        <v>1</v>
      </c>
      <c r="O8490">
        <v>0</v>
      </c>
      <c r="P8490">
        <v>0</v>
      </c>
      <c r="Q8490">
        <v>0</v>
      </c>
      <c r="R8490" t="s">
        <v>19841</v>
      </c>
    </row>
    <row r="8491" spans="1:19">
      <c r="A8491" t="s">
        <v>19842</v>
      </c>
      <c r="B8491" t="s">
        <v>5987</v>
      </c>
      <c r="C8491" t="s">
        <v>29</v>
      </c>
      <c r="D8491" t="s">
        <v>22</v>
      </c>
      <c r="E8491">
        <v>75.64</v>
      </c>
      <c r="F8491" t="s">
        <v>23</v>
      </c>
      <c r="G8491" t="s">
        <v>24</v>
      </c>
      <c r="H8491">
        <v>10.28</v>
      </c>
      <c r="I8491">
        <v>0</v>
      </c>
      <c r="J8491" t="s">
        <v>48</v>
      </c>
      <c r="K8491">
        <v>440828</v>
      </c>
      <c r="L8491">
        <v>24</v>
      </c>
      <c r="M8491">
        <v>0</v>
      </c>
      <c r="N8491">
        <v>0</v>
      </c>
      <c r="O8491">
        <v>0</v>
      </c>
      <c r="P8491">
        <v>0</v>
      </c>
      <c r="Q8491">
        <v>0</v>
      </c>
      <c r="R8491" t="s">
        <v>19843</v>
      </c>
    </row>
    <row r="8492" spans="1:19">
      <c r="A8492" t="s">
        <v>19844</v>
      </c>
      <c r="B8492" t="s">
        <v>2852</v>
      </c>
      <c r="C8492" t="s">
        <v>44</v>
      </c>
      <c r="D8492" t="s">
        <v>22</v>
      </c>
      <c r="E8492">
        <v>438.27</v>
      </c>
      <c r="F8492" t="s">
        <v>23</v>
      </c>
      <c r="G8492" t="s">
        <v>24</v>
      </c>
      <c r="H8492">
        <v>10.55</v>
      </c>
      <c r="I8492">
        <v>0</v>
      </c>
      <c r="J8492" t="s">
        <v>31</v>
      </c>
      <c r="K8492">
        <v>407681</v>
      </c>
      <c r="L8492">
        <v>20</v>
      </c>
      <c r="M8492">
        <v>0</v>
      </c>
      <c r="N8492">
        <v>0</v>
      </c>
      <c r="O8492">
        <v>0</v>
      </c>
      <c r="P8492">
        <v>0</v>
      </c>
      <c r="Q8492">
        <v>0</v>
      </c>
      <c r="R8492" t="s">
        <v>19845</v>
      </c>
    </row>
    <row r="8493" spans="1:19">
      <c r="A8493" t="s">
        <v>19846</v>
      </c>
      <c r="B8493" t="s">
        <v>1699</v>
      </c>
      <c r="C8493" t="s">
        <v>21</v>
      </c>
      <c r="D8493" t="s">
        <v>70</v>
      </c>
      <c r="E8493">
        <v>567.66999999999996</v>
      </c>
      <c r="F8493" t="s">
        <v>23</v>
      </c>
      <c r="G8493" t="s">
        <v>24</v>
      </c>
      <c r="H8493">
        <v>11.4</v>
      </c>
      <c r="I8493">
        <v>0</v>
      </c>
      <c r="J8493" t="s">
        <v>31</v>
      </c>
      <c r="K8493">
        <v>513732</v>
      </c>
      <c r="L8493">
        <v>14</v>
      </c>
      <c r="M8493">
        <v>0</v>
      </c>
      <c r="N8493">
        <v>0</v>
      </c>
      <c r="O8493">
        <v>0</v>
      </c>
      <c r="P8493">
        <v>0</v>
      </c>
      <c r="Q8493">
        <v>0</v>
      </c>
      <c r="R8493" t="s">
        <v>19847</v>
      </c>
    </row>
    <row r="8494" spans="1:19">
      <c r="A8494" t="s">
        <v>19848</v>
      </c>
      <c r="B8494" t="s">
        <v>9616</v>
      </c>
      <c r="C8494" t="s">
        <v>44</v>
      </c>
      <c r="D8494" t="s">
        <v>54</v>
      </c>
      <c r="E8494">
        <v>220.67</v>
      </c>
      <c r="F8494" t="s">
        <v>39</v>
      </c>
      <c r="G8494" t="s">
        <v>24</v>
      </c>
      <c r="H8494">
        <v>13.97</v>
      </c>
      <c r="I8494">
        <v>0</v>
      </c>
      <c r="J8494" t="s">
        <v>144</v>
      </c>
      <c r="K8494">
        <v>519641</v>
      </c>
      <c r="L8494">
        <v>52</v>
      </c>
      <c r="M8494">
        <v>0</v>
      </c>
      <c r="N8494">
        <v>0</v>
      </c>
      <c r="O8494">
        <v>1</v>
      </c>
      <c r="P8494">
        <v>0</v>
      </c>
      <c r="Q8494">
        <v>0</v>
      </c>
      <c r="R8494" t="s">
        <v>19849</v>
      </c>
      <c r="S8494" t="s">
        <v>50</v>
      </c>
    </row>
    <row r="8495" spans="1:19">
      <c r="A8495" t="s">
        <v>19850</v>
      </c>
      <c r="B8495" t="s">
        <v>941</v>
      </c>
      <c r="C8495" t="s">
        <v>121</v>
      </c>
      <c r="D8495" t="s">
        <v>70</v>
      </c>
      <c r="E8495">
        <v>415.96</v>
      </c>
      <c r="F8495" t="s">
        <v>23</v>
      </c>
      <c r="G8495" t="s">
        <v>24</v>
      </c>
      <c r="H8495">
        <v>2.84</v>
      </c>
      <c r="I8495">
        <v>0</v>
      </c>
      <c r="J8495" t="s">
        <v>48</v>
      </c>
      <c r="K8495">
        <v>533259</v>
      </c>
      <c r="L8495">
        <v>15</v>
      </c>
      <c r="M8495">
        <v>0</v>
      </c>
      <c r="N8495">
        <v>0</v>
      </c>
      <c r="O8495">
        <v>0</v>
      </c>
      <c r="P8495">
        <v>0</v>
      </c>
      <c r="Q8495">
        <v>0</v>
      </c>
      <c r="R8495" t="s">
        <v>19851</v>
      </c>
    </row>
    <row r="8496" spans="1:19">
      <c r="A8496" t="s">
        <v>19852</v>
      </c>
      <c r="B8496" t="s">
        <v>10669</v>
      </c>
      <c r="C8496" t="s">
        <v>44</v>
      </c>
      <c r="D8496" t="s">
        <v>54</v>
      </c>
      <c r="E8496">
        <v>250.01</v>
      </c>
      <c r="F8496" t="s">
        <v>39</v>
      </c>
      <c r="G8496" t="s">
        <v>40</v>
      </c>
      <c r="H8496">
        <v>17.14</v>
      </c>
      <c r="I8496">
        <v>0</v>
      </c>
      <c r="J8496" t="s">
        <v>25</v>
      </c>
      <c r="K8496">
        <v>531517</v>
      </c>
      <c r="L8496">
        <v>20</v>
      </c>
      <c r="M8496">
        <v>0</v>
      </c>
      <c r="N8496">
        <v>0</v>
      </c>
      <c r="O8496">
        <v>0</v>
      </c>
      <c r="P8496">
        <v>0</v>
      </c>
      <c r="Q8496">
        <v>0</v>
      </c>
      <c r="R8496" t="s">
        <v>19853</v>
      </c>
    </row>
    <row r="8497" spans="1:18">
      <c r="A8497" t="s">
        <v>19854</v>
      </c>
      <c r="B8497" t="s">
        <v>1364</v>
      </c>
      <c r="C8497" t="s">
        <v>44</v>
      </c>
      <c r="D8497" t="s">
        <v>54</v>
      </c>
      <c r="E8497">
        <v>289.73</v>
      </c>
      <c r="F8497" t="s">
        <v>55</v>
      </c>
      <c r="G8497" t="s">
        <v>40</v>
      </c>
      <c r="H8497">
        <v>9.7100000000000009</v>
      </c>
      <c r="I8497">
        <v>0</v>
      </c>
      <c r="J8497" t="s">
        <v>25</v>
      </c>
      <c r="K8497">
        <v>544746</v>
      </c>
      <c r="L8497">
        <v>15</v>
      </c>
      <c r="M8497">
        <v>0</v>
      </c>
      <c r="N8497">
        <v>0</v>
      </c>
      <c r="O8497">
        <v>0</v>
      </c>
      <c r="P8497">
        <v>0</v>
      </c>
      <c r="Q8497">
        <v>0</v>
      </c>
      <c r="R8497" t="s">
        <v>19855</v>
      </c>
    </row>
    <row r="8498" spans="1:18">
      <c r="A8498" t="s">
        <v>19856</v>
      </c>
      <c r="B8498" t="s">
        <v>14663</v>
      </c>
      <c r="C8498" t="s">
        <v>29</v>
      </c>
      <c r="D8498" t="s">
        <v>70</v>
      </c>
      <c r="E8498">
        <v>255.81</v>
      </c>
      <c r="F8498" t="s">
        <v>23</v>
      </c>
      <c r="G8498" t="s">
        <v>24</v>
      </c>
      <c r="H8498">
        <v>11.68</v>
      </c>
      <c r="I8498">
        <v>0</v>
      </c>
      <c r="J8498" t="s">
        <v>31</v>
      </c>
      <c r="K8498">
        <v>468705</v>
      </c>
      <c r="L8498">
        <v>13</v>
      </c>
      <c r="M8498">
        <v>0</v>
      </c>
      <c r="N8498">
        <v>0</v>
      </c>
      <c r="O8498">
        <v>0</v>
      </c>
      <c r="P8498">
        <v>0</v>
      </c>
      <c r="Q8498">
        <v>0</v>
      </c>
      <c r="R8498" t="s">
        <v>19857</v>
      </c>
    </row>
    <row r="8499" spans="1:18">
      <c r="A8499" t="s">
        <v>19858</v>
      </c>
      <c r="B8499" t="s">
        <v>1209</v>
      </c>
      <c r="C8499" t="s">
        <v>111</v>
      </c>
      <c r="D8499" t="s">
        <v>70</v>
      </c>
      <c r="E8499">
        <v>170.46</v>
      </c>
      <c r="F8499" t="s">
        <v>23</v>
      </c>
      <c r="G8499" t="s">
        <v>24</v>
      </c>
      <c r="H8499">
        <v>6.16</v>
      </c>
      <c r="I8499">
        <v>0</v>
      </c>
      <c r="J8499" t="s">
        <v>25</v>
      </c>
      <c r="K8499">
        <v>426680</v>
      </c>
      <c r="L8499">
        <v>38</v>
      </c>
      <c r="M8499">
        <v>0</v>
      </c>
      <c r="N8499">
        <v>1</v>
      </c>
      <c r="O8499">
        <v>0</v>
      </c>
      <c r="P8499">
        <v>0</v>
      </c>
      <c r="Q8499">
        <v>0</v>
      </c>
      <c r="R8499" t="s">
        <v>19859</v>
      </c>
    </row>
    <row r="8500" spans="1:18">
      <c r="A8500" t="s">
        <v>19860</v>
      </c>
      <c r="B8500" t="s">
        <v>3256</v>
      </c>
      <c r="C8500" t="s">
        <v>121</v>
      </c>
      <c r="D8500" t="s">
        <v>22</v>
      </c>
      <c r="E8500">
        <v>521.22</v>
      </c>
      <c r="F8500" t="s">
        <v>23</v>
      </c>
      <c r="G8500" t="s">
        <v>24</v>
      </c>
      <c r="H8500">
        <v>0.61</v>
      </c>
      <c r="I8500">
        <v>0</v>
      </c>
      <c r="J8500" t="s">
        <v>31</v>
      </c>
      <c r="K8500">
        <v>557159</v>
      </c>
      <c r="L8500">
        <v>49</v>
      </c>
      <c r="M8500">
        <v>0</v>
      </c>
      <c r="N8500">
        <v>0</v>
      </c>
      <c r="O8500">
        <v>1</v>
      </c>
      <c r="P8500">
        <v>0</v>
      </c>
      <c r="Q8500">
        <v>0</v>
      </c>
      <c r="R8500" t="s">
        <v>19861</v>
      </c>
    </row>
    <row r="8501" spans="1:18">
      <c r="A8501" t="s">
        <v>19862</v>
      </c>
      <c r="B8501" t="s">
        <v>19863</v>
      </c>
      <c r="C8501" t="s">
        <v>44</v>
      </c>
      <c r="D8501" t="s">
        <v>70</v>
      </c>
      <c r="E8501">
        <v>121.24</v>
      </c>
      <c r="F8501" t="s">
        <v>23</v>
      </c>
      <c r="G8501" t="s">
        <v>24</v>
      </c>
      <c r="H8501">
        <v>9</v>
      </c>
      <c r="I8501">
        <v>0</v>
      </c>
      <c r="J8501" t="s">
        <v>31</v>
      </c>
      <c r="K8501">
        <v>489986</v>
      </c>
      <c r="L8501">
        <v>17</v>
      </c>
      <c r="M8501">
        <v>0</v>
      </c>
      <c r="N8501">
        <v>0</v>
      </c>
      <c r="O8501">
        <v>0</v>
      </c>
      <c r="P8501">
        <v>0</v>
      </c>
      <c r="Q8501">
        <v>0</v>
      </c>
      <c r="R8501" t="s">
        <v>19864</v>
      </c>
    </row>
    <row r="8502" spans="1:18">
      <c r="A8502" t="s">
        <v>19865</v>
      </c>
      <c r="B8502" t="s">
        <v>9004</v>
      </c>
      <c r="C8502" t="s">
        <v>121</v>
      </c>
      <c r="D8502" t="s">
        <v>30</v>
      </c>
      <c r="E8502">
        <v>224.6</v>
      </c>
      <c r="F8502" t="s">
        <v>23</v>
      </c>
      <c r="G8502" t="s">
        <v>24</v>
      </c>
      <c r="H8502">
        <v>5.37</v>
      </c>
      <c r="I8502">
        <v>0</v>
      </c>
      <c r="J8502" t="s">
        <v>48</v>
      </c>
      <c r="K8502">
        <v>530426</v>
      </c>
      <c r="L8502">
        <v>48</v>
      </c>
      <c r="M8502">
        <v>0</v>
      </c>
      <c r="N8502">
        <v>1</v>
      </c>
      <c r="O8502">
        <v>0</v>
      </c>
      <c r="P8502">
        <v>0</v>
      </c>
      <c r="Q8502">
        <v>0</v>
      </c>
      <c r="R8502" t="s">
        <v>19866</v>
      </c>
    </row>
    <row r="8503" spans="1:18">
      <c r="A8503" t="s">
        <v>19867</v>
      </c>
      <c r="B8503" t="s">
        <v>534</v>
      </c>
      <c r="C8503" t="s">
        <v>60</v>
      </c>
      <c r="D8503" t="s">
        <v>22</v>
      </c>
      <c r="E8503">
        <v>209.4</v>
      </c>
      <c r="F8503" t="s">
        <v>23</v>
      </c>
      <c r="G8503" t="s">
        <v>24</v>
      </c>
      <c r="H8503">
        <v>8.9700000000000006</v>
      </c>
      <c r="I8503">
        <v>0</v>
      </c>
      <c r="J8503" t="s">
        <v>25</v>
      </c>
      <c r="K8503">
        <v>485744</v>
      </c>
      <c r="L8503">
        <v>48</v>
      </c>
      <c r="M8503">
        <v>0</v>
      </c>
      <c r="N8503">
        <v>1</v>
      </c>
      <c r="O8503">
        <v>0</v>
      </c>
      <c r="P8503">
        <v>0</v>
      </c>
      <c r="Q8503">
        <v>0</v>
      </c>
      <c r="R8503" t="s">
        <v>19868</v>
      </c>
    </row>
    <row r="8504" spans="1:18">
      <c r="A8504" t="s">
        <v>19869</v>
      </c>
      <c r="B8504" t="s">
        <v>7554</v>
      </c>
      <c r="C8504" t="s">
        <v>44</v>
      </c>
      <c r="D8504" t="s">
        <v>30</v>
      </c>
      <c r="E8504">
        <v>254.41</v>
      </c>
      <c r="F8504" t="s">
        <v>23</v>
      </c>
      <c r="G8504" t="s">
        <v>24</v>
      </c>
      <c r="H8504">
        <v>5.1100000000000003</v>
      </c>
      <c r="I8504">
        <v>0</v>
      </c>
      <c r="J8504" t="s">
        <v>31</v>
      </c>
      <c r="K8504">
        <v>518402</v>
      </c>
      <c r="L8504">
        <v>13</v>
      </c>
      <c r="M8504">
        <v>0</v>
      </c>
      <c r="N8504">
        <v>0</v>
      </c>
      <c r="O8504">
        <v>0</v>
      </c>
      <c r="P8504">
        <v>0</v>
      </c>
      <c r="Q8504">
        <v>0</v>
      </c>
      <c r="R8504" t="s">
        <v>19870</v>
      </c>
    </row>
    <row r="8505" spans="1:18">
      <c r="A8505" t="s">
        <v>19871</v>
      </c>
      <c r="B8505" t="s">
        <v>3341</v>
      </c>
      <c r="C8505" t="s">
        <v>44</v>
      </c>
      <c r="D8505" t="s">
        <v>30</v>
      </c>
      <c r="E8505">
        <v>371.09</v>
      </c>
      <c r="F8505" t="s">
        <v>55</v>
      </c>
      <c r="G8505" t="s">
        <v>40</v>
      </c>
      <c r="H8505">
        <v>10.61</v>
      </c>
      <c r="I8505">
        <v>0</v>
      </c>
      <c r="J8505" t="s">
        <v>25</v>
      </c>
      <c r="K8505">
        <v>448987</v>
      </c>
      <c r="L8505">
        <v>12</v>
      </c>
      <c r="M8505">
        <v>0</v>
      </c>
      <c r="N8505">
        <v>0</v>
      </c>
      <c r="O8505">
        <v>0</v>
      </c>
      <c r="P8505">
        <v>0</v>
      </c>
      <c r="Q8505">
        <v>0</v>
      </c>
      <c r="R8505" t="s">
        <v>19872</v>
      </c>
    </row>
    <row r="8506" spans="1:18">
      <c r="A8506" t="s">
        <v>19873</v>
      </c>
      <c r="B8506" t="s">
        <v>15948</v>
      </c>
      <c r="C8506" t="s">
        <v>35</v>
      </c>
      <c r="D8506" t="s">
        <v>70</v>
      </c>
      <c r="E8506">
        <v>955.81</v>
      </c>
      <c r="F8506" t="s">
        <v>23</v>
      </c>
      <c r="G8506" t="s">
        <v>24</v>
      </c>
      <c r="H8506">
        <v>9.65</v>
      </c>
      <c r="I8506">
        <v>0</v>
      </c>
      <c r="J8506" t="s">
        <v>25</v>
      </c>
      <c r="K8506">
        <v>416126</v>
      </c>
      <c r="L8506">
        <v>13</v>
      </c>
      <c r="M8506">
        <v>0</v>
      </c>
      <c r="N8506">
        <v>0</v>
      </c>
      <c r="O8506">
        <v>0</v>
      </c>
      <c r="P8506">
        <v>0</v>
      </c>
      <c r="Q8506">
        <v>0</v>
      </c>
      <c r="R8506" t="s">
        <v>19874</v>
      </c>
    </row>
    <row r="8507" spans="1:18">
      <c r="A8507" t="s">
        <v>19875</v>
      </c>
      <c r="B8507" t="s">
        <v>1443</v>
      </c>
      <c r="C8507" t="s">
        <v>35</v>
      </c>
      <c r="D8507" t="s">
        <v>22</v>
      </c>
      <c r="E8507">
        <v>917.49</v>
      </c>
      <c r="F8507" t="s">
        <v>23</v>
      </c>
      <c r="G8507" t="s">
        <v>24</v>
      </c>
      <c r="H8507">
        <v>5.46</v>
      </c>
      <c r="I8507">
        <v>0</v>
      </c>
      <c r="J8507" t="s">
        <v>31</v>
      </c>
      <c r="K8507">
        <v>485324</v>
      </c>
      <c r="L8507">
        <v>20</v>
      </c>
      <c r="M8507">
        <v>0</v>
      </c>
      <c r="N8507">
        <v>0</v>
      </c>
      <c r="O8507">
        <v>0</v>
      </c>
      <c r="P8507">
        <v>0</v>
      </c>
      <c r="Q8507">
        <v>0</v>
      </c>
      <c r="R8507" t="s">
        <v>19876</v>
      </c>
    </row>
    <row r="8508" spans="1:18">
      <c r="A8508" t="s">
        <v>19877</v>
      </c>
      <c r="B8508" t="s">
        <v>2247</v>
      </c>
      <c r="C8508" t="s">
        <v>60</v>
      </c>
      <c r="D8508" t="s">
        <v>54</v>
      </c>
      <c r="E8508">
        <v>610.29</v>
      </c>
      <c r="F8508" t="s">
        <v>55</v>
      </c>
      <c r="G8508" t="s">
        <v>40</v>
      </c>
      <c r="H8508">
        <v>10.07</v>
      </c>
      <c r="I8508">
        <v>0</v>
      </c>
      <c r="J8508" t="s">
        <v>25</v>
      </c>
      <c r="K8508">
        <v>428570</v>
      </c>
      <c r="L8508">
        <v>13</v>
      </c>
      <c r="M8508">
        <v>0</v>
      </c>
      <c r="N8508">
        <v>0</v>
      </c>
      <c r="O8508">
        <v>0</v>
      </c>
      <c r="P8508">
        <v>0</v>
      </c>
      <c r="Q8508">
        <v>0</v>
      </c>
      <c r="R8508" t="s">
        <v>19878</v>
      </c>
    </row>
    <row r="8509" spans="1:18">
      <c r="A8509" t="s">
        <v>19879</v>
      </c>
      <c r="B8509" t="s">
        <v>5248</v>
      </c>
      <c r="C8509" t="s">
        <v>29</v>
      </c>
      <c r="D8509" t="s">
        <v>30</v>
      </c>
      <c r="E8509">
        <v>3329.38</v>
      </c>
      <c r="F8509" t="s">
        <v>23</v>
      </c>
      <c r="G8509" t="s">
        <v>24</v>
      </c>
      <c r="H8509">
        <v>5.83</v>
      </c>
      <c r="I8509">
        <v>0</v>
      </c>
      <c r="J8509" t="s">
        <v>48</v>
      </c>
      <c r="K8509">
        <v>406808</v>
      </c>
      <c r="L8509">
        <v>43</v>
      </c>
      <c r="M8509">
        <v>0</v>
      </c>
      <c r="N8509">
        <v>0</v>
      </c>
      <c r="O8509">
        <v>1</v>
      </c>
      <c r="P8509">
        <v>0</v>
      </c>
      <c r="Q8509">
        <v>0</v>
      </c>
      <c r="R8509" t="s">
        <v>19880</v>
      </c>
    </row>
    <row r="8510" spans="1:18">
      <c r="A8510" t="s">
        <v>19881</v>
      </c>
      <c r="B8510" t="s">
        <v>11045</v>
      </c>
      <c r="C8510" t="s">
        <v>44</v>
      </c>
      <c r="D8510" t="s">
        <v>22</v>
      </c>
      <c r="E8510">
        <v>1447.04</v>
      </c>
      <c r="F8510" t="s">
        <v>23</v>
      </c>
      <c r="G8510" t="s">
        <v>24</v>
      </c>
      <c r="H8510">
        <v>5.56</v>
      </c>
      <c r="I8510">
        <v>0</v>
      </c>
      <c r="J8510" t="s">
        <v>25</v>
      </c>
      <c r="K8510">
        <v>412951</v>
      </c>
      <c r="L8510">
        <v>19</v>
      </c>
      <c r="M8510">
        <v>0</v>
      </c>
      <c r="N8510">
        <v>0</v>
      </c>
      <c r="O8510">
        <v>0</v>
      </c>
      <c r="P8510">
        <v>0</v>
      </c>
      <c r="Q8510">
        <v>0</v>
      </c>
      <c r="R8510" t="s">
        <v>19882</v>
      </c>
    </row>
    <row r="8511" spans="1:18">
      <c r="A8511" t="s">
        <v>19883</v>
      </c>
      <c r="B8511" t="s">
        <v>10820</v>
      </c>
      <c r="C8511" t="s">
        <v>53</v>
      </c>
      <c r="D8511" t="s">
        <v>70</v>
      </c>
      <c r="E8511">
        <v>984.07</v>
      </c>
      <c r="F8511" t="s">
        <v>55</v>
      </c>
      <c r="G8511" t="s">
        <v>40</v>
      </c>
      <c r="H8511">
        <v>2.94</v>
      </c>
      <c r="I8511">
        <v>0</v>
      </c>
      <c r="J8511" t="s">
        <v>48</v>
      </c>
      <c r="K8511">
        <v>405039</v>
      </c>
      <c r="L8511">
        <v>17</v>
      </c>
      <c r="M8511">
        <v>0</v>
      </c>
      <c r="N8511">
        <v>0</v>
      </c>
      <c r="O8511">
        <v>0</v>
      </c>
      <c r="P8511">
        <v>0</v>
      </c>
      <c r="Q8511">
        <v>0</v>
      </c>
      <c r="R8511" t="s">
        <v>19884</v>
      </c>
    </row>
    <row r="8512" spans="1:18">
      <c r="A8512" t="s">
        <v>19885</v>
      </c>
      <c r="B8512" t="s">
        <v>10459</v>
      </c>
      <c r="C8512" t="s">
        <v>35</v>
      </c>
      <c r="D8512" t="s">
        <v>54</v>
      </c>
      <c r="E8512">
        <v>125.76</v>
      </c>
      <c r="F8512" t="s">
        <v>39</v>
      </c>
      <c r="G8512" t="s">
        <v>40</v>
      </c>
      <c r="H8512">
        <v>9.91</v>
      </c>
      <c r="I8512">
        <v>0</v>
      </c>
      <c r="J8512" t="s">
        <v>31</v>
      </c>
      <c r="K8512">
        <v>452524</v>
      </c>
      <c r="L8512">
        <v>81</v>
      </c>
      <c r="M8512">
        <v>1</v>
      </c>
      <c r="N8512">
        <v>0</v>
      </c>
      <c r="O8512">
        <v>1</v>
      </c>
      <c r="P8512">
        <v>0</v>
      </c>
      <c r="Q8512">
        <v>1</v>
      </c>
      <c r="R8512" t="s">
        <v>19886</v>
      </c>
    </row>
    <row r="8513" spans="1:18">
      <c r="A8513" t="s">
        <v>19887</v>
      </c>
      <c r="B8513" t="s">
        <v>1994</v>
      </c>
      <c r="C8513" t="s">
        <v>95</v>
      </c>
      <c r="D8513" t="s">
        <v>22</v>
      </c>
      <c r="E8513">
        <v>425.01</v>
      </c>
      <c r="F8513" t="s">
        <v>23</v>
      </c>
      <c r="G8513" t="s">
        <v>24</v>
      </c>
      <c r="H8513">
        <v>4.18</v>
      </c>
      <c r="I8513">
        <v>0</v>
      </c>
      <c r="J8513" t="s">
        <v>25</v>
      </c>
      <c r="K8513">
        <v>469907</v>
      </c>
      <c r="L8513">
        <v>16</v>
      </c>
      <c r="M8513">
        <v>0</v>
      </c>
      <c r="N8513">
        <v>0</v>
      </c>
      <c r="O8513">
        <v>0</v>
      </c>
      <c r="P8513">
        <v>0</v>
      </c>
      <c r="Q8513">
        <v>0</v>
      </c>
      <c r="R8513" t="s">
        <v>19888</v>
      </c>
    </row>
    <row r="8514" spans="1:18">
      <c r="A8514" t="s">
        <v>19889</v>
      </c>
      <c r="B8514" t="s">
        <v>19890</v>
      </c>
      <c r="C8514" t="s">
        <v>60</v>
      </c>
      <c r="D8514" t="s">
        <v>70</v>
      </c>
      <c r="E8514">
        <v>116.01</v>
      </c>
      <c r="F8514" t="s">
        <v>23</v>
      </c>
      <c r="G8514" t="s">
        <v>24</v>
      </c>
      <c r="H8514">
        <v>9.92</v>
      </c>
      <c r="I8514">
        <v>0</v>
      </c>
      <c r="J8514" t="s">
        <v>48</v>
      </c>
      <c r="K8514">
        <v>529529</v>
      </c>
      <c r="L8514">
        <v>12</v>
      </c>
      <c r="M8514">
        <v>0</v>
      </c>
      <c r="N8514">
        <v>0</v>
      </c>
      <c r="O8514">
        <v>0</v>
      </c>
      <c r="P8514">
        <v>0</v>
      </c>
      <c r="Q8514">
        <v>0</v>
      </c>
      <c r="R8514" t="s">
        <v>19891</v>
      </c>
    </row>
    <row r="8515" spans="1:18">
      <c r="A8515" t="s">
        <v>19892</v>
      </c>
      <c r="B8515" t="s">
        <v>3329</v>
      </c>
      <c r="C8515" t="s">
        <v>44</v>
      </c>
      <c r="D8515" t="s">
        <v>30</v>
      </c>
      <c r="E8515">
        <v>175.24</v>
      </c>
      <c r="F8515" t="s">
        <v>39</v>
      </c>
      <c r="G8515" t="s">
        <v>40</v>
      </c>
      <c r="H8515">
        <v>10.119999999999999</v>
      </c>
      <c r="I8515">
        <v>0</v>
      </c>
      <c r="J8515" t="s">
        <v>144</v>
      </c>
      <c r="K8515">
        <v>537325</v>
      </c>
      <c r="L8515">
        <v>12</v>
      </c>
      <c r="M8515">
        <v>0</v>
      </c>
      <c r="N8515">
        <v>0</v>
      </c>
      <c r="O8515">
        <v>0</v>
      </c>
      <c r="P8515">
        <v>0</v>
      </c>
      <c r="Q8515">
        <v>0</v>
      </c>
      <c r="R8515" t="s">
        <v>19893</v>
      </c>
    </row>
    <row r="8516" spans="1:18">
      <c r="A8516" t="s">
        <v>19894</v>
      </c>
      <c r="B8516" t="s">
        <v>18188</v>
      </c>
      <c r="C8516" t="s">
        <v>60</v>
      </c>
      <c r="D8516" t="s">
        <v>30</v>
      </c>
      <c r="E8516">
        <v>587.37</v>
      </c>
      <c r="F8516" t="s">
        <v>23</v>
      </c>
      <c r="G8516" t="s">
        <v>24</v>
      </c>
      <c r="H8516">
        <v>11.91</v>
      </c>
      <c r="I8516">
        <v>0</v>
      </c>
      <c r="J8516" t="s">
        <v>31</v>
      </c>
      <c r="K8516">
        <v>483869</v>
      </c>
      <c r="L8516">
        <v>17</v>
      </c>
      <c r="M8516">
        <v>0</v>
      </c>
      <c r="N8516">
        <v>0</v>
      </c>
      <c r="O8516">
        <v>0</v>
      </c>
      <c r="P8516">
        <v>0</v>
      </c>
      <c r="Q8516">
        <v>0</v>
      </c>
      <c r="R8516" t="s">
        <v>19895</v>
      </c>
    </row>
    <row r="8517" spans="1:18">
      <c r="A8517" t="s">
        <v>19896</v>
      </c>
      <c r="B8517" t="s">
        <v>1095</v>
      </c>
      <c r="C8517" t="s">
        <v>21</v>
      </c>
      <c r="D8517" t="s">
        <v>30</v>
      </c>
      <c r="E8517">
        <v>623.95000000000005</v>
      </c>
      <c r="F8517" t="s">
        <v>39</v>
      </c>
      <c r="G8517" t="s">
        <v>40</v>
      </c>
      <c r="H8517">
        <v>6.26</v>
      </c>
      <c r="I8517">
        <v>0</v>
      </c>
      <c r="J8517" t="s">
        <v>25</v>
      </c>
      <c r="K8517">
        <v>486338</v>
      </c>
      <c r="L8517">
        <v>14</v>
      </c>
      <c r="M8517">
        <v>0</v>
      </c>
      <c r="N8517">
        <v>0</v>
      </c>
      <c r="O8517">
        <v>0</v>
      </c>
      <c r="P8517">
        <v>0</v>
      </c>
      <c r="Q8517">
        <v>0</v>
      </c>
      <c r="R8517" t="s">
        <v>19897</v>
      </c>
    </row>
    <row r="8518" spans="1:18">
      <c r="A8518" t="s">
        <v>19898</v>
      </c>
      <c r="B8518" t="s">
        <v>8564</v>
      </c>
      <c r="C8518" t="s">
        <v>121</v>
      </c>
      <c r="D8518" t="s">
        <v>70</v>
      </c>
      <c r="E8518">
        <v>720.21</v>
      </c>
      <c r="F8518" t="s">
        <v>23</v>
      </c>
      <c r="G8518" t="s">
        <v>24</v>
      </c>
      <c r="H8518">
        <v>3.86</v>
      </c>
      <c r="I8518">
        <v>0</v>
      </c>
      <c r="J8518" t="s">
        <v>48</v>
      </c>
      <c r="K8518">
        <v>559215</v>
      </c>
      <c r="L8518">
        <v>17</v>
      </c>
      <c r="M8518">
        <v>0</v>
      </c>
      <c r="N8518">
        <v>0</v>
      </c>
      <c r="O8518">
        <v>0</v>
      </c>
      <c r="P8518">
        <v>0</v>
      </c>
      <c r="Q8518">
        <v>0</v>
      </c>
      <c r="R8518" t="s">
        <v>19899</v>
      </c>
    </row>
    <row r="8519" spans="1:18">
      <c r="A8519" t="s">
        <v>19900</v>
      </c>
      <c r="B8519" t="s">
        <v>12984</v>
      </c>
      <c r="C8519" t="s">
        <v>60</v>
      </c>
      <c r="D8519" t="s">
        <v>30</v>
      </c>
      <c r="E8519">
        <v>448.98</v>
      </c>
      <c r="F8519" t="s">
        <v>23</v>
      </c>
      <c r="G8519" t="s">
        <v>24</v>
      </c>
      <c r="H8519">
        <v>5.17</v>
      </c>
      <c r="I8519">
        <v>0</v>
      </c>
      <c r="J8519" t="s">
        <v>31</v>
      </c>
      <c r="K8519">
        <v>436683</v>
      </c>
      <c r="L8519">
        <v>10</v>
      </c>
      <c r="M8519">
        <v>0</v>
      </c>
      <c r="N8519">
        <v>0</v>
      </c>
      <c r="O8519">
        <v>0</v>
      </c>
      <c r="P8519">
        <v>0</v>
      </c>
      <c r="Q8519">
        <v>0</v>
      </c>
      <c r="R8519" t="s">
        <v>19901</v>
      </c>
    </row>
    <row r="8520" spans="1:18">
      <c r="A8520" t="s">
        <v>19902</v>
      </c>
      <c r="B8520" t="s">
        <v>1023</v>
      </c>
      <c r="C8520" t="s">
        <v>21</v>
      </c>
      <c r="D8520" t="s">
        <v>30</v>
      </c>
      <c r="E8520">
        <v>631.46</v>
      </c>
      <c r="F8520" t="s">
        <v>23</v>
      </c>
      <c r="G8520" t="s">
        <v>24</v>
      </c>
      <c r="H8520">
        <v>9.91</v>
      </c>
      <c r="I8520">
        <v>0</v>
      </c>
      <c r="J8520" t="s">
        <v>25</v>
      </c>
      <c r="K8520">
        <v>544920</v>
      </c>
      <c r="L8520">
        <v>20</v>
      </c>
      <c r="M8520">
        <v>0</v>
      </c>
      <c r="N8520">
        <v>0</v>
      </c>
      <c r="O8520">
        <v>0</v>
      </c>
      <c r="P8520">
        <v>0</v>
      </c>
      <c r="Q8520">
        <v>0</v>
      </c>
      <c r="R8520" t="s">
        <v>19903</v>
      </c>
    </row>
    <row r="8521" spans="1:18">
      <c r="A8521" t="s">
        <v>19904</v>
      </c>
      <c r="B8521" t="s">
        <v>3122</v>
      </c>
      <c r="C8521" t="s">
        <v>60</v>
      </c>
      <c r="D8521" t="s">
        <v>70</v>
      </c>
      <c r="E8521">
        <v>334.51</v>
      </c>
      <c r="F8521" t="s">
        <v>23</v>
      </c>
      <c r="G8521" t="s">
        <v>24</v>
      </c>
      <c r="H8521">
        <v>9.01</v>
      </c>
      <c r="I8521">
        <v>0</v>
      </c>
      <c r="J8521" t="s">
        <v>31</v>
      </c>
      <c r="K8521">
        <v>554688</v>
      </c>
      <c r="L8521">
        <v>39</v>
      </c>
      <c r="M8521">
        <v>0</v>
      </c>
      <c r="N8521">
        <v>1</v>
      </c>
      <c r="O8521">
        <v>0</v>
      </c>
      <c r="P8521">
        <v>0</v>
      </c>
      <c r="Q8521">
        <v>0</v>
      </c>
      <c r="R8521" t="s">
        <v>19905</v>
      </c>
    </row>
    <row r="8522" spans="1:18">
      <c r="A8522" t="s">
        <v>19906</v>
      </c>
      <c r="B8522" t="s">
        <v>15974</v>
      </c>
      <c r="C8522" t="s">
        <v>121</v>
      </c>
      <c r="D8522" t="s">
        <v>30</v>
      </c>
      <c r="E8522">
        <v>739.52</v>
      </c>
      <c r="F8522" t="s">
        <v>23</v>
      </c>
      <c r="G8522" t="s">
        <v>24</v>
      </c>
      <c r="H8522">
        <v>2.94</v>
      </c>
      <c r="I8522">
        <v>0</v>
      </c>
      <c r="J8522" t="s">
        <v>48</v>
      </c>
      <c r="K8522">
        <v>412095</v>
      </c>
      <c r="L8522">
        <v>37</v>
      </c>
      <c r="M8522">
        <v>0</v>
      </c>
      <c r="N8522">
        <v>1</v>
      </c>
      <c r="O8522">
        <v>0</v>
      </c>
      <c r="P8522">
        <v>0</v>
      </c>
      <c r="Q8522">
        <v>0</v>
      </c>
      <c r="R8522" t="s">
        <v>19907</v>
      </c>
    </row>
    <row r="8523" spans="1:18">
      <c r="A8523" t="s">
        <v>19908</v>
      </c>
      <c r="B8523" t="s">
        <v>8178</v>
      </c>
      <c r="C8523" t="s">
        <v>53</v>
      </c>
      <c r="D8523" t="s">
        <v>70</v>
      </c>
      <c r="E8523">
        <v>187.16</v>
      </c>
      <c r="F8523" t="s">
        <v>23</v>
      </c>
      <c r="G8523" t="s">
        <v>24</v>
      </c>
      <c r="H8523">
        <v>6.09</v>
      </c>
      <c r="I8523">
        <v>0</v>
      </c>
      <c r="J8523" t="s">
        <v>31</v>
      </c>
      <c r="K8523">
        <v>439842</v>
      </c>
      <c r="L8523">
        <v>13</v>
      </c>
      <c r="M8523">
        <v>0</v>
      </c>
      <c r="N8523">
        <v>0</v>
      </c>
      <c r="O8523">
        <v>0</v>
      </c>
      <c r="P8523">
        <v>0</v>
      </c>
      <c r="Q8523">
        <v>0</v>
      </c>
      <c r="R8523" t="s">
        <v>19909</v>
      </c>
    </row>
    <row r="8524" spans="1:18">
      <c r="A8524" t="s">
        <v>19910</v>
      </c>
      <c r="B8524" t="s">
        <v>3773</v>
      </c>
      <c r="C8524" t="s">
        <v>29</v>
      </c>
      <c r="D8524" t="s">
        <v>22</v>
      </c>
      <c r="E8524">
        <v>4074.55</v>
      </c>
      <c r="F8524" t="s">
        <v>23</v>
      </c>
      <c r="G8524" t="s">
        <v>24</v>
      </c>
      <c r="H8524">
        <v>2.82</v>
      </c>
      <c r="I8524">
        <v>0</v>
      </c>
      <c r="J8524" t="s">
        <v>25</v>
      </c>
      <c r="K8524">
        <v>421857</v>
      </c>
      <c r="L8524">
        <v>15</v>
      </c>
      <c r="M8524">
        <v>0</v>
      </c>
      <c r="N8524">
        <v>0</v>
      </c>
      <c r="O8524">
        <v>0</v>
      </c>
      <c r="P8524">
        <v>0</v>
      </c>
      <c r="Q8524">
        <v>0</v>
      </c>
      <c r="R8524" t="s">
        <v>19911</v>
      </c>
    </row>
    <row r="8525" spans="1:18">
      <c r="A8525" t="s">
        <v>19912</v>
      </c>
      <c r="B8525" t="s">
        <v>10368</v>
      </c>
      <c r="C8525" t="s">
        <v>35</v>
      </c>
      <c r="D8525" t="s">
        <v>70</v>
      </c>
      <c r="E8525">
        <v>1050.8699999999999</v>
      </c>
      <c r="F8525" t="s">
        <v>39</v>
      </c>
      <c r="G8525" t="s">
        <v>40</v>
      </c>
      <c r="H8525">
        <v>1.1499999999999999</v>
      </c>
      <c r="I8525">
        <v>0</v>
      </c>
      <c r="J8525" t="s">
        <v>31</v>
      </c>
      <c r="K8525">
        <v>493674</v>
      </c>
      <c r="L8525">
        <v>23</v>
      </c>
      <c r="M8525">
        <v>0</v>
      </c>
      <c r="N8525">
        <v>0</v>
      </c>
      <c r="O8525">
        <v>0</v>
      </c>
      <c r="P8525">
        <v>0</v>
      </c>
      <c r="Q8525">
        <v>0</v>
      </c>
      <c r="R8525" t="s">
        <v>19913</v>
      </c>
    </row>
    <row r="8526" spans="1:18">
      <c r="A8526" t="s">
        <v>19914</v>
      </c>
      <c r="B8526" t="s">
        <v>13623</v>
      </c>
      <c r="C8526" t="s">
        <v>111</v>
      </c>
      <c r="D8526" t="s">
        <v>30</v>
      </c>
      <c r="E8526">
        <v>253.56</v>
      </c>
      <c r="F8526" t="s">
        <v>23</v>
      </c>
      <c r="G8526" t="s">
        <v>24</v>
      </c>
      <c r="H8526">
        <v>6.88</v>
      </c>
      <c r="I8526">
        <v>0</v>
      </c>
      <c r="J8526" t="s">
        <v>25</v>
      </c>
      <c r="K8526">
        <v>486766</v>
      </c>
      <c r="L8526">
        <v>15</v>
      </c>
      <c r="M8526">
        <v>0</v>
      </c>
      <c r="N8526">
        <v>0</v>
      </c>
      <c r="O8526">
        <v>0</v>
      </c>
      <c r="P8526">
        <v>0</v>
      </c>
      <c r="Q8526">
        <v>0</v>
      </c>
      <c r="R8526" t="s">
        <v>19915</v>
      </c>
    </row>
    <row r="8527" spans="1:18">
      <c r="A8527" t="s">
        <v>19916</v>
      </c>
      <c r="B8527" t="s">
        <v>9423</v>
      </c>
      <c r="C8527" t="s">
        <v>29</v>
      </c>
      <c r="D8527" t="s">
        <v>22</v>
      </c>
      <c r="E8527">
        <v>127.12</v>
      </c>
      <c r="F8527" t="s">
        <v>23</v>
      </c>
      <c r="G8527" t="s">
        <v>24</v>
      </c>
      <c r="H8527">
        <v>3.57</v>
      </c>
      <c r="I8527">
        <v>0</v>
      </c>
      <c r="J8527" t="s">
        <v>25</v>
      </c>
      <c r="K8527">
        <v>441507</v>
      </c>
      <c r="L8527">
        <v>14</v>
      </c>
      <c r="M8527">
        <v>0</v>
      </c>
      <c r="N8527">
        <v>0</v>
      </c>
      <c r="O8527">
        <v>0</v>
      </c>
      <c r="P8527">
        <v>0</v>
      </c>
      <c r="Q8527">
        <v>0</v>
      </c>
      <c r="R8527" t="s">
        <v>19917</v>
      </c>
    </row>
    <row r="8528" spans="1:18">
      <c r="A8528" t="s">
        <v>19918</v>
      </c>
      <c r="B8528" t="s">
        <v>6151</v>
      </c>
      <c r="C8528" t="s">
        <v>60</v>
      </c>
      <c r="D8528" t="s">
        <v>30</v>
      </c>
      <c r="E8528">
        <v>232.29</v>
      </c>
      <c r="F8528" t="s">
        <v>23</v>
      </c>
      <c r="G8528" t="s">
        <v>24</v>
      </c>
      <c r="H8528">
        <v>9.58</v>
      </c>
      <c r="I8528">
        <v>0</v>
      </c>
      <c r="J8528" t="s">
        <v>31</v>
      </c>
      <c r="K8528">
        <v>475828</v>
      </c>
      <c r="L8528">
        <v>10</v>
      </c>
      <c r="M8528">
        <v>0</v>
      </c>
      <c r="N8528">
        <v>0</v>
      </c>
      <c r="O8528">
        <v>0</v>
      </c>
      <c r="P8528">
        <v>0</v>
      </c>
      <c r="Q8528">
        <v>0</v>
      </c>
      <c r="R8528" t="s">
        <v>19919</v>
      </c>
    </row>
    <row r="8529" spans="1:19">
      <c r="A8529" t="s">
        <v>19920</v>
      </c>
      <c r="B8529" t="s">
        <v>1489</v>
      </c>
      <c r="C8529" t="s">
        <v>121</v>
      </c>
      <c r="D8529" t="s">
        <v>22</v>
      </c>
      <c r="E8529">
        <v>1792.59</v>
      </c>
      <c r="F8529" t="s">
        <v>23</v>
      </c>
      <c r="G8529" t="s">
        <v>24</v>
      </c>
      <c r="H8529">
        <v>5.67</v>
      </c>
      <c r="I8529">
        <v>0</v>
      </c>
      <c r="J8529" t="s">
        <v>25</v>
      </c>
      <c r="K8529">
        <v>476609</v>
      </c>
      <c r="L8529">
        <v>19</v>
      </c>
      <c r="M8529">
        <v>0</v>
      </c>
      <c r="N8529">
        <v>0</v>
      </c>
      <c r="O8529">
        <v>0</v>
      </c>
      <c r="P8529">
        <v>0</v>
      </c>
      <c r="Q8529">
        <v>0</v>
      </c>
      <c r="R8529" t="s">
        <v>19921</v>
      </c>
    </row>
    <row r="8530" spans="1:19">
      <c r="A8530" t="s">
        <v>19922</v>
      </c>
      <c r="B8530" t="s">
        <v>2021</v>
      </c>
      <c r="C8530" t="s">
        <v>121</v>
      </c>
      <c r="D8530" t="s">
        <v>70</v>
      </c>
      <c r="E8530">
        <v>540.78</v>
      </c>
      <c r="F8530" t="s">
        <v>23</v>
      </c>
      <c r="G8530" t="s">
        <v>24</v>
      </c>
      <c r="H8530">
        <v>9.39</v>
      </c>
      <c r="I8530">
        <v>0</v>
      </c>
      <c r="J8530" t="s">
        <v>48</v>
      </c>
      <c r="K8530">
        <v>409961</v>
      </c>
      <c r="L8530">
        <v>25</v>
      </c>
      <c r="M8530">
        <v>0</v>
      </c>
      <c r="N8530">
        <v>0</v>
      </c>
      <c r="O8530">
        <v>0</v>
      </c>
      <c r="P8530">
        <v>0</v>
      </c>
      <c r="Q8530">
        <v>0</v>
      </c>
      <c r="R8530" t="s">
        <v>19923</v>
      </c>
    </row>
    <row r="8531" spans="1:19">
      <c r="A8531" t="s">
        <v>19924</v>
      </c>
      <c r="B8531" t="s">
        <v>5345</v>
      </c>
      <c r="C8531" t="s">
        <v>95</v>
      </c>
      <c r="D8531" t="s">
        <v>70</v>
      </c>
      <c r="E8531">
        <v>149.29</v>
      </c>
      <c r="F8531" t="s">
        <v>23</v>
      </c>
      <c r="G8531" t="s">
        <v>24</v>
      </c>
      <c r="H8531">
        <v>11.67</v>
      </c>
      <c r="I8531">
        <v>0</v>
      </c>
      <c r="J8531" t="s">
        <v>144</v>
      </c>
      <c r="K8531">
        <v>492492</v>
      </c>
      <c r="L8531">
        <v>14</v>
      </c>
      <c r="M8531">
        <v>0</v>
      </c>
      <c r="N8531">
        <v>0</v>
      </c>
      <c r="O8531">
        <v>0</v>
      </c>
      <c r="P8531">
        <v>0</v>
      </c>
      <c r="Q8531">
        <v>0</v>
      </c>
      <c r="R8531" t="s">
        <v>19925</v>
      </c>
    </row>
    <row r="8532" spans="1:19">
      <c r="A8532" t="s">
        <v>19926</v>
      </c>
      <c r="B8532" t="s">
        <v>1084</v>
      </c>
      <c r="C8532" t="s">
        <v>121</v>
      </c>
      <c r="D8532" t="s">
        <v>22</v>
      </c>
      <c r="E8532">
        <v>203.13</v>
      </c>
      <c r="F8532" t="s">
        <v>23</v>
      </c>
      <c r="G8532" t="s">
        <v>24</v>
      </c>
      <c r="H8532">
        <v>9.27</v>
      </c>
      <c r="I8532">
        <v>0</v>
      </c>
      <c r="J8532" t="s">
        <v>31</v>
      </c>
      <c r="K8532">
        <v>441842</v>
      </c>
      <c r="L8532">
        <v>30</v>
      </c>
      <c r="M8532">
        <v>0</v>
      </c>
      <c r="N8532">
        <v>0</v>
      </c>
      <c r="O8532">
        <v>0</v>
      </c>
      <c r="P8532">
        <v>1</v>
      </c>
      <c r="Q8532">
        <v>0</v>
      </c>
      <c r="R8532" t="s">
        <v>19927</v>
      </c>
    </row>
    <row r="8533" spans="1:19">
      <c r="A8533" t="s">
        <v>19928</v>
      </c>
      <c r="B8533" t="s">
        <v>3535</v>
      </c>
      <c r="C8533" t="s">
        <v>44</v>
      </c>
      <c r="D8533" t="s">
        <v>54</v>
      </c>
      <c r="E8533">
        <v>398.12</v>
      </c>
      <c r="F8533" t="s">
        <v>55</v>
      </c>
      <c r="G8533" t="s">
        <v>40</v>
      </c>
      <c r="H8533">
        <v>19.09</v>
      </c>
      <c r="I8533">
        <v>0</v>
      </c>
      <c r="J8533" t="s">
        <v>31</v>
      </c>
      <c r="K8533">
        <v>510233</v>
      </c>
      <c r="L8533">
        <v>21</v>
      </c>
      <c r="M8533">
        <v>0</v>
      </c>
      <c r="N8533">
        <v>0</v>
      </c>
      <c r="O8533">
        <v>0</v>
      </c>
      <c r="P8533">
        <v>0</v>
      </c>
      <c r="Q8533">
        <v>0</v>
      </c>
      <c r="R8533" t="s">
        <v>19929</v>
      </c>
    </row>
    <row r="8534" spans="1:19">
      <c r="A8534" t="s">
        <v>19930</v>
      </c>
      <c r="B8534" t="s">
        <v>3508</v>
      </c>
      <c r="C8534" t="s">
        <v>128</v>
      </c>
      <c r="D8534" t="s">
        <v>70</v>
      </c>
      <c r="E8534">
        <v>201.47</v>
      </c>
      <c r="F8534" t="s">
        <v>23</v>
      </c>
      <c r="G8534" t="s">
        <v>24</v>
      </c>
      <c r="H8534">
        <v>1.21</v>
      </c>
      <c r="I8534">
        <v>0</v>
      </c>
      <c r="J8534" t="s">
        <v>48</v>
      </c>
      <c r="K8534">
        <v>508041</v>
      </c>
      <c r="L8534">
        <v>20</v>
      </c>
      <c r="M8534">
        <v>0</v>
      </c>
      <c r="N8534">
        <v>0</v>
      </c>
      <c r="O8534">
        <v>0</v>
      </c>
      <c r="P8534">
        <v>0</v>
      </c>
      <c r="Q8534">
        <v>0</v>
      </c>
      <c r="R8534" t="s">
        <v>19931</v>
      </c>
    </row>
    <row r="8535" spans="1:19">
      <c r="A8535" t="s">
        <v>19932</v>
      </c>
      <c r="B8535" t="s">
        <v>513</v>
      </c>
      <c r="C8535" t="s">
        <v>44</v>
      </c>
      <c r="D8535" t="s">
        <v>30</v>
      </c>
      <c r="E8535">
        <v>335.68</v>
      </c>
      <c r="F8535" t="s">
        <v>23</v>
      </c>
      <c r="G8535" t="s">
        <v>24</v>
      </c>
      <c r="H8535">
        <v>2.13</v>
      </c>
      <c r="I8535">
        <v>0</v>
      </c>
      <c r="J8535" t="s">
        <v>31</v>
      </c>
      <c r="K8535">
        <v>414620</v>
      </c>
      <c r="L8535">
        <v>25</v>
      </c>
      <c r="M8535">
        <v>0</v>
      </c>
      <c r="N8535">
        <v>0</v>
      </c>
      <c r="O8535">
        <v>0</v>
      </c>
      <c r="P8535">
        <v>0</v>
      </c>
      <c r="Q8535">
        <v>0</v>
      </c>
      <c r="R8535" t="s">
        <v>19933</v>
      </c>
    </row>
    <row r="8536" spans="1:19">
      <c r="A8536" t="s">
        <v>19934</v>
      </c>
      <c r="B8536" t="s">
        <v>2472</v>
      </c>
      <c r="C8536" t="s">
        <v>44</v>
      </c>
      <c r="D8536" t="s">
        <v>30</v>
      </c>
      <c r="E8536">
        <v>200.58</v>
      </c>
      <c r="F8536" t="s">
        <v>23</v>
      </c>
      <c r="G8536" t="s">
        <v>24</v>
      </c>
      <c r="H8536">
        <v>11.44</v>
      </c>
      <c r="I8536">
        <v>0</v>
      </c>
      <c r="J8536" t="s">
        <v>25</v>
      </c>
      <c r="K8536">
        <v>449308</v>
      </c>
      <c r="L8536">
        <v>18</v>
      </c>
      <c r="M8536">
        <v>0</v>
      </c>
      <c r="N8536">
        <v>0</v>
      </c>
      <c r="O8536">
        <v>0</v>
      </c>
      <c r="P8536">
        <v>0</v>
      </c>
      <c r="Q8536">
        <v>0</v>
      </c>
      <c r="R8536" t="s">
        <v>19935</v>
      </c>
    </row>
    <row r="8537" spans="1:19">
      <c r="A8537" t="s">
        <v>19936</v>
      </c>
      <c r="B8537" t="s">
        <v>8892</v>
      </c>
      <c r="C8537" t="s">
        <v>44</v>
      </c>
      <c r="D8537" t="s">
        <v>70</v>
      </c>
      <c r="E8537">
        <v>542.61</v>
      </c>
      <c r="F8537" t="s">
        <v>39</v>
      </c>
      <c r="G8537" t="s">
        <v>40</v>
      </c>
      <c r="H8537">
        <v>10.29</v>
      </c>
      <c r="I8537">
        <v>0</v>
      </c>
      <c r="J8537" t="s">
        <v>144</v>
      </c>
      <c r="K8537">
        <v>526767</v>
      </c>
      <c r="L8537">
        <v>21</v>
      </c>
      <c r="M8537">
        <v>0</v>
      </c>
      <c r="N8537">
        <v>0</v>
      </c>
      <c r="O8537">
        <v>0</v>
      </c>
      <c r="P8537">
        <v>0</v>
      </c>
      <c r="Q8537">
        <v>0</v>
      </c>
      <c r="R8537" t="s">
        <v>19937</v>
      </c>
    </row>
    <row r="8538" spans="1:19">
      <c r="A8538" t="s">
        <v>19938</v>
      </c>
      <c r="B8538" t="s">
        <v>13395</v>
      </c>
      <c r="C8538" t="s">
        <v>29</v>
      </c>
      <c r="D8538" t="s">
        <v>54</v>
      </c>
      <c r="E8538">
        <v>191.4</v>
      </c>
      <c r="F8538" t="s">
        <v>39</v>
      </c>
      <c r="G8538" t="s">
        <v>24</v>
      </c>
      <c r="H8538">
        <v>10.92</v>
      </c>
      <c r="I8538">
        <v>0</v>
      </c>
      <c r="J8538" t="s">
        <v>25</v>
      </c>
      <c r="K8538">
        <v>427322</v>
      </c>
      <c r="L8538">
        <v>13</v>
      </c>
      <c r="M8538">
        <v>0</v>
      </c>
      <c r="N8538">
        <v>0</v>
      </c>
      <c r="O8538">
        <v>0</v>
      </c>
      <c r="P8538">
        <v>0</v>
      </c>
      <c r="Q8538">
        <v>0</v>
      </c>
      <c r="R8538" t="s">
        <v>19939</v>
      </c>
      <c r="S8538" t="s">
        <v>50</v>
      </c>
    </row>
    <row r="8539" spans="1:19">
      <c r="A8539" t="s">
        <v>19940</v>
      </c>
      <c r="B8539" t="s">
        <v>137</v>
      </c>
      <c r="C8539" t="s">
        <v>35</v>
      </c>
      <c r="D8539" t="s">
        <v>70</v>
      </c>
      <c r="E8539">
        <v>207.91</v>
      </c>
      <c r="F8539" t="s">
        <v>39</v>
      </c>
      <c r="G8539" t="s">
        <v>24</v>
      </c>
      <c r="H8539">
        <v>6.47</v>
      </c>
      <c r="I8539">
        <v>0</v>
      </c>
      <c r="J8539" t="s">
        <v>25</v>
      </c>
      <c r="K8539">
        <v>553948</v>
      </c>
      <c r="L8539">
        <v>15</v>
      </c>
      <c r="M8539">
        <v>0</v>
      </c>
      <c r="N8539">
        <v>0</v>
      </c>
      <c r="O8539">
        <v>0</v>
      </c>
      <c r="P8539">
        <v>0</v>
      </c>
      <c r="Q8539">
        <v>0</v>
      </c>
      <c r="R8539" t="s">
        <v>19941</v>
      </c>
      <c r="S8539" t="s">
        <v>50</v>
      </c>
    </row>
    <row r="8540" spans="1:19">
      <c r="A8540" t="s">
        <v>19942</v>
      </c>
      <c r="B8540" t="s">
        <v>4683</v>
      </c>
      <c r="C8540" t="s">
        <v>60</v>
      </c>
      <c r="D8540" t="s">
        <v>30</v>
      </c>
      <c r="E8540">
        <v>1326.34</v>
      </c>
      <c r="F8540" t="s">
        <v>23</v>
      </c>
      <c r="G8540" t="s">
        <v>24</v>
      </c>
      <c r="H8540">
        <v>11.34</v>
      </c>
      <c r="I8540">
        <v>0</v>
      </c>
      <c r="J8540" t="s">
        <v>25</v>
      </c>
      <c r="K8540">
        <v>533904</v>
      </c>
      <c r="L8540">
        <v>15</v>
      </c>
      <c r="M8540">
        <v>0</v>
      </c>
      <c r="N8540">
        <v>0</v>
      </c>
      <c r="O8540">
        <v>0</v>
      </c>
      <c r="P8540">
        <v>0</v>
      </c>
      <c r="Q8540">
        <v>0</v>
      </c>
      <c r="R8540" t="s">
        <v>19943</v>
      </c>
    </row>
    <row r="8541" spans="1:19">
      <c r="A8541" t="s">
        <v>19944</v>
      </c>
      <c r="B8541" t="s">
        <v>1874</v>
      </c>
      <c r="C8541" t="s">
        <v>21</v>
      </c>
      <c r="D8541" t="s">
        <v>30</v>
      </c>
      <c r="E8541">
        <v>557.45000000000005</v>
      </c>
      <c r="F8541" t="s">
        <v>23</v>
      </c>
      <c r="G8541" t="s">
        <v>24</v>
      </c>
      <c r="H8541">
        <v>1.72</v>
      </c>
      <c r="I8541">
        <v>0</v>
      </c>
      <c r="J8541" t="s">
        <v>144</v>
      </c>
      <c r="K8541">
        <v>532617</v>
      </c>
      <c r="L8541">
        <v>19</v>
      </c>
      <c r="M8541">
        <v>0</v>
      </c>
      <c r="N8541">
        <v>0</v>
      </c>
      <c r="O8541">
        <v>0</v>
      </c>
      <c r="P8541">
        <v>0</v>
      </c>
      <c r="Q8541">
        <v>0</v>
      </c>
      <c r="R8541" t="s">
        <v>19945</v>
      </c>
    </row>
    <row r="8542" spans="1:19">
      <c r="A8542" t="s">
        <v>19946</v>
      </c>
      <c r="B8542" t="s">
        <v>7755</v>
      </c>
      <c r="C8542" t="s">
        <v>44</v>
      </c>
      <c r="D8542" t="s">
        <v>30</v>
      </c>
      <c r="E8542">
        <v>557.38</v>
      </c>
      <c r="F8542" t="s">
        <v>23</v>
      </c>
      <c r="G8542" t="s">
        <v>24</v>
      </c>
      <c r="H8542">
        <v>8.51</v>
      </c>
      <c r="I8542">
        <v>0</v>
      </c>
      <c r="J8542" t="s">
        <v>31</v>
      </c>
      <c r="K8542">
        <v>523987</v>
      </c>
      <c r="L8542">
        <v>25</v>
      </c>
      <c r="M8542">
        <v>0</v>
      </c>
      <c r="N8542">
        <v>0</v>
      </c>
      <c r="O8542">
        <v>0</v>
      </c>
      <c r="P8542">
        <v>0</v>
      </c>
      <c r="Q8542">
        <v>0</v>
      </c>
      <c r="R8542" t="s">
        <v>19947</v>
      </c>
    </row>
    <row r="8543" spans="1:19">
      <c r="A8543" t="s">
        <v>19948</v>
      </c>
      <c r="B8543" t="s">
        <v>10679</v>
      </c>
      <c r="C8543" t="s">
        <v>21</v>
      </c>
      <c r="D8543" t="s">
        <v>30</v>
      </c>
      <c r="E8543">
        <v>3311.49</v>
      </c>
      <c r="F8543" t="s">
        <v>23</v>
      </c>
      <c r="G8543" t="s">
        <v>24</v>
      </c>
      <c r="H8543">
        <v>10.48</v>
      </c>
      <c r="I8543">
        <v>0</v>
      </c>
      <c r="J8543" t="s">
        <v>25</v>
      </c>
      <c r="K8543">
        <v>482524</v>
      </c>
      <c r="L8543">
        <v>12</v>
      </c>
      <c r="M8543">
        <v>0</v>
      </c>
      <c r="N8543">
        <v>0</v>
      </c>
      <c r="O8543">
        <v>0</v>
      </c>
      <c r="P8543">
        <v>0</v>
      </c>
      <c r="Q8543">
        <v>0</v>
      </c>
      <c r="R8543" t="s">
        <v>19949</v>
      </c>
    </row>
    <row r="8544" spans="1:19">
      <c r="A8544" t="s">
        <v>19950</v>
      </c>
      <c r="B8544" t="s">
        <v>4502</v>
      </c>
      <c r="C8544" t="s">
        <v>44</v>
      </c>
      <c r="D8544" t="s">
        <v>70</v>
      </c>
      <c r="E8544">
        <v>415.77</v>
      </c>
      <c r="F8544" t="s">
        <v>55</v>
      </c>
      <c r="G8544" t="s">
        <v>24</v>
      </c>
      <c r="H8544">
        <v>7.03</v>
      </c>
      <c r="I8544">
        <v>0</v>
      </c>
      <c r="J8544" t="s">
        <v>31</v>
      </c>
      <c r="K8544">
        <v>411917</v>
      </c>
      <c r="L8544">
        <v>11</v>
      </c>
      <c r="M8544">
        <v>0</v>
      </c>
      <c r="N8544">
        <v>0</v>
      </c>
      <c r="O8544">
        <v>0</v>
      </c>
      <c r="P8544">
        <v>0</v>
      </c>
      <c r="Q8544">
        <v>0</v>
      </c>
      <c r="R8544" t="s">
        <v>19951</v>
      </c>
      <c r="S8544" t="s">
        <v>57</v>
      </c>
    </row>
    <row r="8545" spans="1:19">
      <c r="A8545" t="s">
        <v>19952</v>
      </c>
      <c r="B8545" t="s">
        <v>5150</v>
      </c>
      <c r="C8545" t="s">
        <v>35</v>
      </c>
      <c r="D8545" t="s">
        <v>22</v>
      </c>
      <c r="E8545">
        <v>220</v>
      </c>
      <c r="F8545" t="s">
        <v>23</v>
      </c>
      <c r="G8545" t="s">
        <v>24</v>
      </c>
      <c r="H8545">
        <v>11.07</v>
      </c>
      <c r="I8545">
        <v>0</v>
      </c>
      <c r="J8545" t="s">
        <v>31</v>
      </c>
      <c r="K8545">
        <v>519592</v>
      </c>
      <c r="L8545">
        <v>16</v>
      </c>
      <c r="M8545">
        <v>0</v>
      </c>
      <c r="N8545">
        <v>0</v>
      </c>
      <c r="O8545">
        <v>0</v>
      </c>
      <c r="P8545">
        <v>0</v>
      </c>
      <c r="Q8545">
        <v>0</v>
      </c>
      <c r="R8545" t="s">
        <v>19953</v>
      </c>
    </row>
    <row r="8546" spans="1:19">
      <c r="A8546" t="s">
        <v>19954</v>
      </c>
      <c r="B8546" t="s">
        <v>10954</v>
      </c>
      <c r="C8546" t="s">
        <v>128</v>
      </c>
      <c r="D8546" t="s">
        <v>70</v>
      </c>
      <c r="E8546">
        <v>233.94</v>
      </c>
      <c r="F8546" t="s">
        <v>23</v>
      </c>
      <c r="G8546" t="s">
        <v>24</v>
      </c>
      <c r="H8546">
        <v>8.7200000000000006</v>
      </c>
      <c r="I8546">
        <v>0</v>
      </c>
      <c r="J8546" t="s">
        <v>31</v>
      </c>
      <c r="K8546">
        <v>558081</v>
      </c>
      <c r="L8546">
        <v>16</v>
      </c>
      <c r="M8546">
        <v>0</v>
      </c>
      <c r="N8546">
        <v>0</v>
      </c>
      <c r="O8546">
        <v>0</v>
      </c>
      <c r="P8546">
        <v>0</v>
      </c>
      <c r="Q8546">
        <v>0</v>
      </c>
      <c r="R8546" t="s">
        <v>19955</v>
      </c>
    </row>
    <row r="8547" spans="1:19">
      <c r="A8547" t="s">
        <v>19956</v>
      </c>
      <c r="B8547" t="s">
        <v>19711</v>
      </c>
      <c r="C8547" t="s">
        <v>53</v>
      </c>
      <c r="D8547" t="s">
        <v>22</v>
      </c>
      <c r="E8547">
        <v>691.67</v>
      </c>
      <c r="F8547" t="s">
        <v>23</v>
      </c>
      <c r="G8547" t="s">
        <v>24</v>
      </c>
      <c r="H8547">
        <v>6.91</v>
      </c>
      <c r="I8547">
        <v>0</v>
      </c>
      <c r="J8547" t="s">
        <v>144</v>
      </c>
      <c r="K8547">
        <v>444374</v>
      </c>
      <c r="L8547">
        <v>25</v>
      </c>
      <c r="M8547">
        <v>0</v>
      </c>
      <c r="N8547">
        <v>0</v>
      </c>
      <c r="O8547">
        <v>0</v>
      </c>
      <c r="P8547">
        <v>0</v>
      </c>
      <c r="Q8547">
        <v>0</v>
      </c>
      <c r="R8547" t="s">
        <v>19957</v>
      </c>
    </row>
    <row r="8548" spans="1:19">
      <c r="A8548" t="s">
        <v>19958</v>
      </c>
      <c r="B8548" t="s">
        <v>4642</v>
      </c>
      <c r="C8548" t="s">
        <v>35</v>
      </c>
      <c r="D8548" t="s">
        <v>54</v>
      </c>
      <c r="E8548">
        <v>53.83</v>
      </c>
      <c r="F8548" t="s">
        <v>39</v>
      </c>
      <c r="G8548" t="s">
        <v>24</v>
      </c>
      <c r="H8548">
        <v>13.39</v>
      </c>
      <c r="I8548">
        <v>0</v>
      </c>
      <c r="J8548" t="s">
        <v>25</v>
      </c>
      <c r="K8548">
        <v>489203</v>
      </c>
      <c r="L8548">
        <v>25</v>
      </c>
      <c r="M8548">
        <v>0</v>
      </c>
      <c r="N8548">
        <v>0</v>
      </c>
      <c r="O8548">
        <v>0</v>
      </c>
      <c r="P8548">
        <v>0</v>
      </c>
      <c r="Q8548">
        <v>0</v>
      </c>
      <c r="R8548" t="s">
        <v>19959</v>
      </c>
      <c r="S8548" t="s">
        <v>50</v>
      </c>
    </row>
    <row r="8549" spans="1:19">
      <c r="A8549" t="s">
        <v>19960</v>
      </c>
      <c r="B8549" t="s">
        <v>9308</v>
      </c>
      <c r="C8549" t="s">
        <v>29</v>
      </c>
      <c r="D8549" t="s">
        <v>30</v>
      </c>
      <c r="E8549">
        <v>405.12</v>
      </c>
      <c r="F8549" t="s">
        <v>39</v>
      </c>
      <c r="G8549" t="s">
        <v>40</v>
      </c>
      <c r="H8549">
        <v>6.86</v>
      </c>
      <c r="I8549">
        <v>0</v>
      </c>
      <c r="J8549" t="s">
        <v>25</v>
      </c>
      <c r="K8549">
        <v>546040</v>
      </c>
      <c r="L8549">
        <v>12</v>
      </c>
      <c r="M8549">
        <v>0</v>
      </c>
      <c r="N8549">
        <v>0</v>
      </c>
      <c r="O8549">
        <v>0</v>
      </c>
      <c r="P8549">
        <v>0</v>
      </c>
      <c r="Q8549">
        <v>0</v>
      </c>
      <c r="R8549" t="s">
        <v>19961</v>
      </c>
    </row>
    <row r="8550" spans="1:19">
      <c r="A8550" t="s">
        <v>19962</v>
      </c>
      <c r="B8550" t="s">
        <v>19137</v>
      </c>
      <c r="C8550" t="s">
        <v>29</v>
      </c>
      <c r="D8550" t="s">
        <v>22</v>
      </c>
      <c r="E8550">
        <v>151.85</v>
      </c>
      <c r="F8550" t="s">
        <v>23</v>
      </c>
      <c r="G8550" t="s">
        <v>24</v>
      </c>
      <c r="H8550">
        <v>8.02</v>
      </c>
      <c r="I8550">
        <v>0</v>
      </c>
      <c r="J8550" t="s">
        <v>31</v>
      </c>
      <c r="K8550">
        <v>462744</v>
      </c>
      <c r="L8550">
        <v>19</v>
      </c>
      <c r="M8550">
        <v>0</v>
      </c>
      <c r="N8550">
        <v>0</v>
      </c>
      <c r="O8550">
        <v>0</v>
      </c>
      <c r="P8550">
        <v>0</v>
      </c>
      <c r="Q8550">
        <v>0</v>
      </c>
      <c r="R8550" t="s">
        <v>19963</v>
      </c>
    </row>
    <row r="8551" spans="1:19">
      <c r="A8551" t="s">
        <v>19964</v>
      </c>
      <c r="B8551" t="s">
        <v>1883</v>
      </c>
      <c r="C8551" t="s">
        <v>111</v>
      </c>
      <c r="D8551" t="s">
        <v>30</v>
      </c>
      <c r="E8551">
        <v>178.87</v>
      </c>
      <c r="F8551" t="s">
        <v>23</v>
      </c>
      <c r="G8551" t="s">
        <v>24</v>
      </c>
      <c r="H8551">
        <v>0.76</v>
      </c>
      <c r="I8551">
        <v>0</v>
      </c>
      <c r="J8551" t="s">
        <v>31</v>
      </c>
      <c r="K8551">
        <v>437971</v>
      </c>
      <c r="L8551">
        <v>19</v>
      </c>
      <c r="M8551">
        <v>0</v>
      </c>
      <c r="N8551">
        <v>0</v>
      </c>
      <c r="O8551">
        <v>0</v>
      </c>
      <c r="P8551">
        <v>0</v>
      </c>
      <c r="Q8551">
        <v>0</v>
      </c>
      <c r="R8551" t="s">
        <v>19965</v>
      </c>
    </row>
    <row r="8552" spans="1:19">
      <c r="A8552" t="s">
        <v>19966</v>
      </c>
      <c r="B8552" t="s">
        <v>3709</v>
      </c>
      <c r="C8552" t="s">
        <v>60</v>
      </c>
      <c r="D8552" t="s">
        <v>70</v>
      </c>
      <c r="E8552">
        <v>476.38</v>
      </c>
      <c r="F8552" t="s">
        <v>23</v>
      </c>
      <c r="G8552" t="s">
        <v>24</v>
      </c>
      <c r="H8552">
        <v>0.7</v>
      </c>
      <c r="I8552">
        <v>0</v>
      </c>
      <c r="J8552" t="s">
        <v>25</v>
      </c>
      <c r="K8552">
        <v>412458</v>
      </c>
      <c r="L8552">
        <v>47</v>
      </c>
      <c r="M8552">
        <v>0</v>
      </c>
      <c r="N8552">
        <v>1</v>
      </c>
      <c r="O8552">
        <v>0</v>
      </c>
      <c r="P8552">
        <v>0</v>
      </c>
      <c r="Q8552">
        <v>0</v>
      </c>
      <c r="R8552" t="s">
        <v>19967</v>
      </c>
    </row>
    <row r="8553" spans="1:19">
      <c r="A8553" t="s">
        <v>19968</v>
      </c>
      <c r="B8553" t="s">
        <v>6466</v>
      </c>
      <c r="C8553" t="s">
        <v>21</v>
      </c>
      <c r="D8553" t="s">
        <v>22</v>
      </c>
      <c r="E8553">
        <v>479.21</v>
      </c>
      <c r="F8553" t="s">
        <v>23</v>
      </c>
      <c r="G8553" t="s">
        <v>24</v>
      </c>
      <c r="H8553">
        <v>9.27</v>
      </c>
      <c r="I8553">
        <v>0</v>
      </c>
      <c r="J8553" t="s">
        <v>25</v>
      </c>
      <c r="K8553">
        <v>475506</v>
      </c>
      <c r="L8553">
        <v>23</v>
      </c>
      <c r="M8553">
        <v>0</v>
      </c>
      <c r="N8553">
        <v>0</v>
      </c>
      <c r="O8553">
        <v>0</v>
      </c>
      <c r="P8553">
        <v>0</v>
      </c>
      <c r="Q8553">
        <v>0</v>
      </c>
      <c r="R8553" t="s">
        <v>19969</v>
      </c>
    </row>
    <row r="8554" spans="1:19">
      <c r="A8554" t="s">
        <v>19970</v>
      </c>
      <c r="B8554" t="s">
        <v>18649</v>
      </c>
      <c r="C8554" t="s">
        <v>60</v>
      </c>
      <c r="D8554" t="s">
        <v>30</v>
      </c>
      <c r="E8554">
        <v>384.85</v>
      </c>
      <c r="F8554" t="s">
        <v>55</v>
      </c>
      <c r="G8554" t="s">
        <v>24</v>
      </c>
      <c r="H8554">
        <v>1.9</v>
      </c>
      <c r="I8554">
        <v>0</v>
      </c>
      <c r="J8554" t="s">
        <v>25</v>
      </c>
      <c r="K8554">
        <v>407088</v>
      </c>
      <c r="L8554">
        <v>19</v>
      </c>
      <c r="M8554">
        <v>0</v>
      </c>
      <c r="N8554">
        <v>0</v>
      </c>
      <c r="O8554">
        <v>0</v>
      </c>
      <c r="P8554">
        <v>0</v>
      </c>
      <c r="Q8554">
        <v>0</v>
      </c>
      <c r="R8554" t="s">
        <v>19971</v>
      </c>
      <c r="S8554" t="s">
        <v>57</v>
      </c>
    </row>
    <row r="8555" spans="1:19">
      <c r="A8555" t="s">
        <v>19972</v>
      </c>
      <c r="B8555" t="s">
        <v>3508</v>
      </c>
      <c r="C8555" t="s">
        <v>21</v>
      </c>
      <c r="D8555" t="s">
        <v>30</v>
      </c>
      <c r="E8555">
        <v>296.36</v>
      </c>
      <c r="F8555" t="s">
        <v>55</v>
      </c>
      <c r="G8555" t="s">
        <v>40</v>
      </c>
      <c r="H8555">
        <v>11.72</v>
      </c>
      <c r="I8555">
        <v>0</v>
      </c>
      <c r="J8555" t="s">
        <v>31</v>
      </c>
      <c r="K8555">
        <v>508923</v>
      </c>
      <c r="L8555">
        <v>19</v>
      </c>
      <c r="M8555">
        <v>0</v>
      </c>
      <c r="N8555">
        <v>0</v>
      </c>
      <c r="O8555">
        <v>0</v>
      </c>
      <c r="P8555">
        <v>0</v>
      </c>
      <c r="Q8555">
        <v>0</v>
      </c>
      <c r="R8555" t="s">
        <v>19973</v>
      </c>
    </row>
    <row r="8556" spans="1:19">
      <c r="A8556" t="s">
        <v>19974</v>
      </c>
      <c r="B8556" t="s">
        <v>4308</v>
      </c>
      <c r="C8556" t="s">
        <v>35</v>
      </c>
      <c r="D8556" t="s">
        <v>70</v>
      </c>
      <c r="E8556">
        <v>1347.64</v>
      </c>
      <c r="F8556" t="s">
        <v>23</v>
      </c>
      <c r="G8556" t="s">
        <v>24</v>
      </c>
      <c r="H8556">
        <v>4.4800000000000004</v>
      </c>
      <c r="I8556">
        <v>0</v>
      </c>
      <c r="J8556" t="s">
        <v>31</v>
      </c>
      <c r="K8556">
        <v>484954</v>
      </c>
      <c r="L8556">
        <v>24</v>
      </c>
      <c r="M8556">
        <v>0</v>
      </c>
      <c r="N8556">
        <v>0</v>
      </c>
      <c r="O8556">
        <v>0</v>
      </c>
      <c r="P8556">
        <v>0</v>
      </c>
      <c r="Q8556">
        <v>0</v>
      </c>
      <c r="R8556" t="s">
        <v>19975</v>
      </c>
    </row>
    <row r="8557" spans="1:19">
      <c r="A8557" t="s">
        <v>19976</v>
      </c>
      <c r="B8557" t="s">
        <v>10679</v>
      </c>
      <c r="C8557" t="s">
        <v>21</v>
      </c>
      <c r="D8557" t="s">
        <v>54</v>
      </c>
      <c r="E8557">
        <v>400.58</v>
      </c>
      <c r="F8557" t="s">
        <v>23</v>
      </c>
      <c r="G8557" t="s">
        <v>24</v>
      </c>
      <c r="H8557">
        <v>14.98</v>
      </c>
      <c r="I8557">
        <v>0</v>
      </c>
      <c r="J8557" t="s">
        <v>31</v>
      </c>
      <c r="K8557">
        <v>444729</v>
      </c>
      <c r="L8557">
        <v>20</v>
      </c>
      <c r="M8557">
        <v>0</v>
      </c>
      <c r="N8557">
        <v>0</v>
      </c>
      <c r="O8557">
        <v>0</v>
      </c>
      <c r="P8557">
        <v>0</v>
      </c>
      <c r="Q8557">
        <v>0</v>
      </c>
      <c r="R8557" t="s">
        <v>19977</v>
      </c>
    </row>
    <row r="8558" spans="1:19">
      <c r="A8558" t="s">
        <v>19978</v>
      </c>
      <c r="B8558" t="s">
        <v>4329</v>
      </c>
      <c r="C8558" t="s">
        <v>21</v>
      </c>
      <c r="D8558" t="s">
        <v>70</v>
      </c>
      <c r="E8558">
        <v>415.09</v>
      </c>
      <c r="F8558" t="s">
        <v>23</v>
      </c>
      <c r="G8558" t="s">
        <v>24</v>
      </c>
      <c r="H8558">
        <v>6.6</v>
      </c>
      <c r="I8558">
        <v>0</v>
      </c>
      <c r="J8558" t="s">
        <v>31</v>
      </c>
      <c r="K8558">
        <v>462969</v>
      </c>
      <c r="L8558">
        <v>16</v>
      </c>
      <c r="M8558">
        <v>0</v>
      </c>
      <c r="N8558">
        <v>0</v>
      </c>
      <c r="O8558">
        <v>0</v>
      </c>
      <c r="P8558">
        <v>0</v>
      </c>
      <c r="Q8558">
        <v>0</v>
      </c>
      <c r="R8558" t="s">
        <v>19979</v>
      </c>
    </row>
    <row r="8559" spans="1:19">
      <c r="A8559" t="s">
        <v>19980</v>
      </c>
      <c r="B8559" t="s">
        <v>19981</v>
      </c>
      <c r="C8559" t="s">
        <v>53</v>
      </c>
      <c r="D8559" t="s">
        <v>54</v>
      </c>
      <c r="E8559">
        <v>724.92</v>
      </c>
      <c r="F8559" t="s">
        <v>39</v>
      </c>
      <c r="G8559" t="s">
        <v>40</v>
      </c>
      <c r="H8559">
        <v>10.76</v>
      </c>
      <c r="I8559">
        <v>0</v>
      </c>
      <c r="J8559" t="s">
        <v>25</v>
      </c>
      <c r="K8559">
        <v>402038</v>
      </c>
      <c r="L8559">
        <v>19</v>
      </c>
      <c r="M8559">
        <v>0</v>
      </c>
      <c r="N8559">
        <v>0</v>
      </c>
      <c r="O8559">
        <v>0</v>
      </c>
      <c r="P8559">
        <v>0</v>
      </c>
      <c r="Q8559">
        <v>0</v>
      </c>
      <c r="R8559" t="s">
        <v>19982</v>
      </c>
    </row>
    <row r="8560" spans="1:19">
      <c r="A8560" t="s">
        <v>19983</v>
      </c>
      <c r="B8560" t="s">
        <v>3600</v>
      </c>
      <c r="C8560" t="s">
        <v>60</v>
      </c>
      <c r="D8560" t="s">
        <v>30</v>
      </c>
      <c r="E8560">
        <v>102.07</v>
      </c>
      <c r="F8560" t="s">
        <v>23</v>
      </c>
      <c r="G8560" t="s">
        <v>24</v>
      </c>
      <c r="H8560">
        <v>5.12</v>
      </c>
      <c r="I8560">
        <v>0</v>
      </c>
      <c r="J8560" t="s">
        <v>31</v>
      </c>
      <c r="K8560">
        <v>541898</v>
      </c>
      <c r="L8560">
        <v>14</v>
      </c>
      <c r="M8560">
        <v>0</v>
      </c>
      <c r="N8560">
        <v>0</v>
      </c>
      <c r="O8560">
        <v>0</v>
      </c>
      <c r="P8560">
        <v>0</v>
      </c>
      <c r="Q8560">
        <v>0</v>
      </c>
      <c r="R8560" t="s">
        <v>19984</v>
      </c>
    </row>
    <row r="8561" spans="1:19">
      <c r="A8561" t="s">
        <v>19985</v>
      </c>
      <c r="B8561" t="s">
        <v>772</v>
      </c>
      <c r="C8561" t="s">
        <v>29</v>
      </c>
      <c r="D8561" t="s">
        <v>54</v>
      </c>
      <c r="E8561">
        <v>1430.29</v>
      </c>
      <c r="F8561" t="s">
        <v>55</v>
      </c>
      <c r="G8561" t="s">
        <v>40</v>
      </c>
      <c r="H8561">
        <v>13.98</v>
      </c>
      <c r="I8561">
        <v>0</v>
      </c>
      <c r="J8561" t="s">
        <v>25</v>
      </c>
      <c r="K8561">
        <v>449454</v>
      </c>
      <c r="L8561">
        <v>22</v>
      </c>
      <c r="M8561">
        <v>0</v>
      </c>
      <c r="N8561">
        <v>0</v>
      </c>
      <c r="O8561">
        <v>0</v>
      </c>
      <c r="P8561">
        <v>0</v>
      </c>
      <c r="Q8561">
        <v>0</v>
      </c>
      <c r="R8561" t="s">
        <v>19986</v>
      </c>
    </row>
    <row r="8562" spans="1:19">
      <c r="A8562" t="s">
        <v>19987</v>
      </c>
      <c r="B8562" t="s">
        <v>2431</v>
      </c>
      <c r="C8562" t="s">
        <v>35</v>
      </c>
      <c r="D8562" t="s">
        <v>70</v>
      </c>
      <c r="E8562">
        <v>248.51</v>
      </c>
      <c r="F8562" t="s">
        <v>23</v>
      </c>
      <c r="G8562" t="s">
        <v>24</v>
      </c>
      <c r="H8562">
        <v>2.98</v>
      </c>
      <c r="I8562">
        <v>0</v>
      </c>
      <c r="J8562" t="s">
        <v>31</v>
      </c>
      <c r="K8562">
        <v>521117</v>
      </c>
      <c r="L8562">
        <v>40</v>
      </c>
      <c r="M8562">
        <v>0</v>
      </c>
      <c r="N8562">
        <v>0</v>
      </c>
      <c r="O8562">
        <v>0</v>
      </c>
      <c r="P8562">
        <v>1</v>
      </c>
      <c r="Q8562">
        <v>0</v>
      </c>
      <c r="R8562" t="s">
        <v>19988</v>
      </c>
    </row>
    <row r="8563" spans="1:19">
      <c r="A8563" t="s">
        <v>19989</v>
      </c>
      <c r="B8563" t="s">
        <v>959</v>
      </c>
      <c r="C8563" t="s">
        <v>35</v>
      </c>
      <c r="D8563" t="s">
        <v>70</v>
      </c>
      <c r="E8563">
        <v>377.94</v>
      </c>
      <c r="F8563" t="s">
        <v>55</v>
      </c>
      <c r="G8563" t="s">
        <v>40</v>
      </c>
      <c r="H8563">
        <v>8.49</v>
      </c>
      <c r="I8563">
        <v>0</v>
      </c>
      <c r="J8563" t="s">
        <v>31</v>
      </c>
      <c r="K8563">
        <v>438024</v>
      </c>
      <c r="L8563">
        <v>11</v>
      </c>
      <c r="M8563">
        <v>0</v>
      </c>
      <c r="N8563">
        <v>0</v>
      </c>
      <c r="O8563">
        <v>0</v>
      </c>
      <c r="P8563">
        <v>0</v>
      </c>
      <c r="Q8563">
        <v>0</v>
      </c>
      <c r="R8563" t="s">
        <v>19990</v>
      </c>
    </row>
    <row r="8564" spans="1:19">
      <c r="A8564" t="s">
        <v>19991</v>
      </c>
      <c r="B8564" t="s">
        <v>1702</v>
      </c>
      <c r="C8564" t="s">
        <v>121</v>
      </c>
      <c r="D8564" t="s">
        <v>22</v>
      </c>
      <c r="E8564">
        <v>306.79000000000002</v>
      </c>
      <c r="F8564" t="s">
        <v>23</v>
      </c>
      <c r="G8564" t="s">
        <v>24</v>
      </c>
      <c r="H8564">
        <v>1.55</v>
      </c>
      <c r="I8564">
        <v>0</v>
      </c>
      <c r="J8564" t="s">
        <v>25</v>
      </c>
      <c r="K8564">
        <v>461190</v>
      </c>
      <c r="L8564">
        <v>24</v>
      </c>
      <c r="M8564">
        <v>0</v>
      </c>
      <c r="N8564">
        <v>0</v>
      </c>
      <c r="O8564">
        <v>0</v>
      </c>
      <c r="P8564">
        <v>0</v>
      </c>
      <c r="Q8564">
        <v>0</v>
      </c>
      <c r="R8564" t="s">
        <v>19992</v>
      </c>
    </row>
    <row r="8565" spans="1:19">
      <c r="A8565" t="s">
        <v>19993</v>
      </c>
      <c r="B8565" t="s">
        <v>6441</v>
      </c>
      <c r="C8565" t="s">
        <v>35</v>
      </c>
      <c r="D8565" t="s">
        <v>30</v>
      </c>
      <c r="E8565">
        <v>602.35</v>
      </c>
      <c r="F8565" t="s">
        <v>23</v>
      </c>
      <c r="G8565" t="s">
        <v>24</v>
      </c>
      <c r="H8565">
        <v>6.94</v>
      </c>
      <c r="I8565">
        <v>0</v>
      </c>
      <c r="J8565" t="s">
        <v>31</v>
      </c>
      <c r="K8565">
        <v>446064</v>
      </c>
      <c r="L8565">
        <v>19</v>
      </c>
      <c r="M8565">
        <v>0</v>
      </c>
      <c r="N8565">
        <v>0</v>
      </c>
      <c r="O8565">
        <v>0</v>
      </c>
      <c r="P8565">
        <v>0</v>
      </c>
      <c r="Q8565">
        <v>0</v>
      </c>
      <c r="R8565" t="s">
        <v>19994</v>
      </c>
    </row>
    <row r="8566" spans="1:19">
      <c r="A8566" t="s">
        <v>19995</v>
      </c>
      <c r="B8566" t="s">
        <v>1756</v>
      </c>
      <c r="C8566" t="s">
        <v>44</v>
      </c>
      <c r="D8566" t="s">
        <v>30</v>
      </c>
      <c r="E8566">
        <v>5000</v>
      </c>
      <c r="F8566" t="s">
        <v>23</v>
      </c>
      <c r="G8566" t="s">
        <v>24</v>
      </c>
      <c r="H8566">
        <v>2</v>
      </c>
      <c r="I8566">
        <v>0</v>
      </c>
      <c r="J8566" t="s">
        <v>31</v>
      </c>
      <c r="K8566">
        <v>540125</v>
      </c>
      <c r="L8566">
        <v>13</v>
      </c>
      <c r="M8566">
        <v>0</v>
      </c>
      <c r="N8566">
        <v>0</v>
      </c>
      <c r="O8566">
        <v>0</v>
      </c>
      <c r="P8566">
        <v>0</v>
      </c>
      <c r="Q8566">
        <v>0</v>
      </c>
      <c r="R8566" t="s">
        <v>19996</v>
      </c>
    </row>
    <row r="8567" spans="1:19">
      <c r="A8567" t="s">
        <v>19997</v>
      </c>
      <c r="B8567" t="s">
        <v>6880</v>
      </c>
      <c r="C8567" t="s">
        <v>60</v>
      </c>
      <c r="D8567" t="s">
        <v>22</v>
      </c>
      <c r="E8567">
        <v>306.63</v>
      </c>
      <c r="F8567" t="s">
        <v>55</v>
      </c>
      <c r="G8567" t="s">
        <v>40</v>
      </c>
      <c r="H8567">
        <v>6.4</v>
      </c>
      <c r="I8567">
        <v>0</v>
      </c>
      <c r="J8567" t="s">
        <v>31</v>
      </c>
      <c r="K8567">
        <v>520831</v>
      </c>
      <c r="L8567">
        <v>14</v>
      </c>
      <c r="M8567">
        <v>0</v>
      </c>
      <c r="N8567">
        <v>0</v>
      </c>
      <c r="O8567">
        <v>0</v>
      </c>
      <c r="P8567">
        <v>0</v>
      </c>
      <c r="Q8567">
        <v>0</v>
      </c>
      <c r="R8567" t="s">
        <v>19998</v>
      </c>
    </row>
    <row r="8568" spans="1:19">
      <c r="A8568" t="s">
        <v>19999</v>
      </c>
      <c r="B8568" t="s">
        <v>16623</v>
      </c>
      <c r="C8568" t="s">
        <v>60</v>
      </c>
      <c r="D8568" t="s">
        <v>30</v>
      </c>
      <c r="E8568">
        <v>615.84</v>
      </c>
      <c r="F8568" t="s">
        <v>23</v>
      </c>
      <c r="G8568" t="s">
        <v>24</v>
      </c>
      <c r="H8568">
        <v>5.38</v>
      </c>
      <c r="I8568">
        <v>0</v>
      </c>
      <c r="J8568" t="s">
        <v>31</v>
      </c>
      <c r="K8568">
        <v>434376</v>
      </c>
      <c r="L8568">
        <v>19</v>
      </c>
      <c r="M8568">
        <v>0</v>
      </c>
      <c r="N8568">
        <v>0</v>
      </c>
      <c r="O8568">
        <v>0</v>
      </c>
      <c r="P8568">
        <v>0</v>
      </c>
      <c r="Q8568">
        <v>0</v>
      </c>
      <c r="R8568" t="s">
        <v>20000</v>
      </c>
    </row>
    <row r="8569" spans="1:19">
      <c r="A8569" t="s">
        <v>20001</v>
      </c>
      <c r="B8569" t="s">
        <v>13148</v>
      </c>
      <c r="C8569" t="s">
        <v>29</v>
      </c>
      <c r="D8569" t="s">
        <v>30</v>
      </c>
      <c r="E8569">
        <v>454.44</v>
      </c>
      <c r="F8569" t="s">
        <v>23</v>
      </c>
      <c r="G8569" t="s">
        <v>24</v>
      </c>
      <c r="H8569">
        <v>8.17</v>
      </c>
      <c r="I8569">
        <v>0</v>
      </c>
      <c r="J8569" t="s">
        <v>31</v>
      </c>
      <c r="K8569">
        <v>438010</v>
      </c>
      <c r="L8569">
        <v>13</v>
      </c>
      <c r="M8569">
        <v>0</v>
      </c>
      <c r="N8569">
        <v>0</v>
      </c>
      <c r="O8569">
        <v>0</v>
      </c>
      <c r="P8569">
        <v>0</v>
      </c>
      <c r="Q8569">
        <v>0</v>
      </c>
      <c r="R8569" t="s">
        <v>20002</v>
      </c>
    </row>
    <row r="8570" spans="1:19">
      <c r="A8570" t="s">
        <v>20003</v>
      </c>
      <c r="B8570" t="s">
        <v>11651</v>
      </c>
      <c r="C8570" t="s">
        <v>29</v>
      </c>
      <c r="D8570" t="s">
        <v>30</v>
      </c>
      <c r="E8570">
        <v>556.21</v>
      </c>
      <c r="F8570" t="s">
        <v>39</v>
      </c>
      <c r="G8570" t="s">
        <v>40</v>
      </c>
      <c r="H8570">
        <v>3.9</v>
      </c>
      <c r="I8570">
        <v>0</v>
      </c>
      <c r="J8570" t="s">
        <v>144</v>
      </c>
      <c r="K8570">
        <v>547102</v>
      </c>
      <c r="L8570">
        <v>17</v>
      </c>
      <c r="M8570">
        <v>0</v>
      </c>
      <c r="N8570">
        <v>0</v>
      </c>
      <c r="O8570">
        <v>0</v>
      </c>
      <c r="P8570">
        <v>0</v>
      </c>
      <c r="Q8570">
        <v>0</v>
      </c>
      <c r="R8570" t="s">
        <v>20004</v>
      </c>
    </row>
    <row r="8571" spans="1:19">
      <c r="A8571" t="s">
        <v>20005</v>
      </c>
      <c r="B8571" t="s">
        <v>6122</v>
      </c>
      <c r="C8571" t="s">
        <v>29</v>
      </c>
      <c r="D8571" t="s">
        <v>54</v>
      </c>
      <c r="E8571">
        <v>575.47</v>
      </c>
      <c r="F8571" t="s">
        <v>39</v>
      </c>
      <c r="G8571" t="s">
        <v>40</v>
      </c>
      <c r="H8571">
        <v>11.94</v>
      </c>
      <c r="I8571">
        <v>0</v>
      </c>
      <c r="J8571" t="s">
        <v>31</v>
      </c>
      <c r="K8571">
        <v>462947</v>
      </c>
      <c r="L8571">
        <v>11</v>
      </c>
      <c r="M8571">
        <v>0</v>
      </c>
      <c r="N8571">
        <v>0</v>
      </c>
      <c r="O8571">
        <v>0</v>
      </c>
      <c r="P8571">
        <v>0</v>
      </c>
      <c r="Q8571">
        <v>0</v>
      </c>
      <c r="R8571" t="s">
        <v>20006</v>
      </c>
    </row>
    <row r="8572" spans="1:19">
      <c r="A8572" t="s">
        <v>20007</v>
      </c>
      <c r="B8572" t="s">
        <v>4894</v>
      </c>
      <c r="C8572" t="s">
        <v>121</v>
      </c>
      <c r="D8572" t="s">
        <v>30</v>
      </c>
      <c r="E8572">
        <v>365.29</v>
      </c>
      <c r="F8572" t="s">
        <v>23</v>
      </c>
      <c r="G8572" t="s">
        <v>24</v>
      </c>
      <c r="H8572">
        <v>10.07</v>
      </c>
      <c r="I8572">
        <v>0</v>
      </c>
      <c r="J8572" t="s">
        <v>144</v>
      </c>
      <c r="K8572">
        <v>542853</v>
      </c>
      <c r="L8572">
        <v>40</v>
      </c>
      <c r="M8572">
        <v>0</v>
      </c>
      <c r="N8572">
        <v>0</v>
      </c>
      <c r="O8572">
        <v>1</v>
      </c>
      <c r="P8572">
        <v>0</v>
      </c>
      <c r="Q8572">
        <v>0</v>
      </c>
      <c r="R8572" t="s">
        <v>20008</v>
      </c>
    </row>
    <row r="8573" spans="1:19">
      <c r="A8573" t="s">
        <v>20009</v>
      </c>
      <c r="B8573" t="s">
        <v>11173</v>
      </c>
      <c r="C8573" t="s">
        <v>44</v>
      </c>
      <c r="D8573" t="s">
        <v>30</v>
      </c>
      <c r="E8573">
        <v>746.73</v>
      </c>
      <c r="F8573" t="s">
        <v>23</v>
      </c>
      <c r="G8573" t="s">
        <v>24</v>
      </c>
      <c r="H8573">
        <v>7.42</v>
      </c>
      <c r="I8573">
        <v>0</v>
      </c>
      <c r="J8573" t="s">
        <v>31</v>
      </c>
      <c r="K8573">
        <v>487037</v>
      </c>
      <c r="L8573">
        <v>15</v>
      </c>
      <c r="M8573">
        <v>0</v>
      </c>
      <c r="N8573">
        <v>0</v>
      </c>
      <c r="O8573">
        <v>0</v>
      </c>
      <c r="P8573">
        <v>0</v>
      </c>
      <c r="Q8573">
        <v>0</v>
      </c>
      <c r="R8573" t="s">
        <v>20010</v>
      </c>
    </row>
    <row r="8574" spans="1:19">
      <c r="A8574" t="s">
        <v>20011</v>
      </c>
      <c r="B8574" t="s">
        <v>14645</v>
      </c>
      <c r="C8574" t="s">
        <v>128</v>
      </c>
      <c r="D8574" t="s">
        <v>22</v>
      </c>
      <c r="E8574">
        <v>844.42</v>
      </c>
      <c r="F8574" t="s">
        <v>39</v>
      </c>
      <c r="G8574" t="s">
        <v>24</v>
      </c>
      <c r="H8574">
        <v>8.24</v>
      </c>
      <c r="I8574">
        <v>0</v>
      </c>
      <c r="J8574" t="s">
        <v>25</v>
      </c>
      <c r="K8574">
        <v>475752</v>
      </c>
      <c r="L8574">
        <v>18</v>
      </c>
      <c r="M8574">
        <v>0</v>
      </c>
      <c r="N8574">
        <v>0</v>
      </c>
      <c r="O8574">
        <v>0</v>
      </c>
      <c r="P8574">
        <v>0</v>
      </c>
      <c r="Q8574">
        <v>0</v>
      </c>
      <c r="R8574" t="s">
        <v>20012</v>
      </c>
      <c r="S8574" t="s">
        <v>50</v>
      </c>
    </row>
    <row r="8575" spans="1:19">
      <c r="A8575" t="s">
        <v>20013</v>
      </c>
      <c r="B8575" t="s">
        <v>903</v>
      </c>
      <c r="C8575" t="s">
        <v>29</v>
      </c>
      <c r="D8575" t="s">
        <v>30</v>
      </c>
      <c r="E8575">
        <v>1115.07</v>
      </c>
      <c r="F8575" t="s">
        <v>23</v>
      </c>
      <c r="G8575" t="s">
        <v>24</v>
      </c>
      <c r="H8575">
        <v>5.37</v>
      </c>
      <c r="I8575">
        <v>0</v>
      </c>
      <c r="J8575" t="s">
        <v>144</v>
      </c>
      <c r="K8575">
        <v>461219</v>
      </c>
      <c r="L8575">
        <v>11</v>
      </c>
      <c r="M8575">
        <v>0</v>
      </c>
      <c r="N8575">
        <v>0</v>
      </c>
      <c r="O8575">
        <v>0</v>
      </c>
      <c r="P8575">
        <v>0</v>
      </c>
      <c r="Q8575">
        <v>0</v>
      </c>
      <c r="R8575" t="s">
        <v>20014</v>
      </c>
    </row>
    <row r="8576" spans="1:19">
      <c r="A8576" t="s">
        <v>20015</v>
      </c>
      <c r="B8576" t="s">
        <v>15922</v>
      </c>
      <c r="C8576" t="s">
        <v>121</v>
      </c>
      <c r="D8576" t="s">
        <v>22</v>
      </c>
      <c r="E8576">
        <v>283.8</v>
      </c>
      <c r="F8576" t="s">
        <v>23</v>
      </c>
      <c r="G8576" t="s">
        <v>24</v>
      </c>
      <c r="H8576">
        <v>6</v>
      </c>
      <c r="I8576">
        <v>0</v>
      </c>
      <c r="J8576" t="s">
        <v>25</v>
      </c>
      <c r="K8576">
        <v>530437</v>
      </c>
      <c r="L8576">
        <v>25</v>
      </c>
      <c r="M8576">
        <v>0</v>
      </c>
      <c r="N8576">
        <v>0</v>
      </c>
      <c r="O8576">
        <v>0</v>
      </c>
      <c r="P8576">
        <v>0</v>
      </c>
      <c r="Q8576">
        <v>0</v>
      </c>
      <c r="R8576" t="s">
        <v>20016</v>
      </c>
    </row>
    <row r="8577" spans="1:19">
      <c r="A8577" t="s">
        <v>20017</v>
      </c>
      <c r="B8577" t="s">
        <v>11230</v>
      </c>
      <c r="C8577" t="s">
        <v>121</v>
      </c>
      <c r="D8577" t="s">
        <v>30</v>
      </c>
      <c r="E8577">
        <v>336.99</v>
      </c>
      <c r="F8577" t="s">
        <v>55</v>
      </c>
      <c r="G8577" t="s">
        <v>24</v>
      </c>
      <c r="H8577">
        <v>6.1</v>
      </c>
      <c r="I8577">
        <v>0</v>
      </c>
      <c r="J8577" t="s">
        <v>144</v>
      </c>
      <c r="K8577">
        <v>513804</v>
      </c>
      <c r="L8577">
        <v>24</v>
      </c>
      <c r="M8577">
        <v>0</v>
      </c>
      <c r="N8577">
        <v>0</v>
      </c>
      <c r="O8577">
        <v>0</v>
      </c>
      <c r="P8577">
        <v>0</v>
      </c>
      <c r="Q8577">
        <v>0</v>
      </c>
      <c r="R8577" t="s">
        <v>20018</v>
      </c>
      <c r="S8577" t="s">
        <v>57</v>
      </c>
    </row>
    <row r="8578" spans="1:19">
      <c r="A8578" t="s">
        <v>20019</v>
      </c>
      <c r="B8578" t="s">
        <v>7366</v>
      </c>
      <c r="C8578" t="s">
        <v>35</v>
      </c>
      <c r="D8578" t="s">
        <v>54</v>
      </c>
      <c r="E8578">
        <v>312.92</v>
      </c>
      <c r="F8578" t="s">
        <v>39</v>
      </c>
      <c r="G8578" t="s">
        <v>24</v>
      </c>
      <c r="H8578">
        <v>12.43</v>
      </c>
      <c r="I8578">
        <v>0</v>
      </c>
      <c r="J8578" t="s">
        <v>25</v>
      </c>
      <c r="K8578">
        <v>425999</v>
      </c>
      <c r="L8578">
        <v>56</v>
      </c>
      <c r="M8578">
        <v>1</v>
      </c>
      <c r="N8578">
        <v>0</v>
      </c>
      <c r="O8578">
        <v>0</v>
      </c>
      <c r="P8578">
        <v>0</v>
      </c>
      <c r="Q8578">
        <v>1</v>
      </c>
      <c r="R8578" t="s">
        <v>20020</v>
      </c>
      <c r="S8578" t="s">
        <v>50</v>
      </c>
    </row>
    <row r="8579" spans="1:19">
      <c r="A8579" t="s">
        <v>20021</v>
      </c>
      <c r="B8579" t="s">
        <v>13285</v>
      </c>
      <c r="C8579" t="s">
        <v>121</v>
      </c>
      <c r="D8579" t="s">
        <v>54</v>
      </c>
      <c r="E8579">
        <v>671.4</v>
      </c>
      <c r="F8579" t="s">
        <v>55</v>
      </c>
      <c r="G8579" t="s">
        <v>40</v>
      </c>
      <c r="H8579">
        <v>9.56</v>
      </c>
      <c r="I8579">
        <v>0</v>
      </c>
      <c r="J8579" t="s">
        <v>48</v>
      </c>
      <c r="K8579">
        <v>454051</v>
      </c>
      <c r="L8579">
        <v>23</v>
      </c>
      <c r="M8579">
        <v>0</v>
      </c>
      <c r="N8579">
        <v>0</v>
      </c>
      <c r="O8579">
        <v>0</v>
      </c>
      <c r="P8579">
        <v>0</v>
      </c>
      <c r="Q8579">
        <v>0</v>
      </c>
      <c r="R8579" t="s">
        <v>20022</v>
      </c>
    </row>
    <row r="8580" spans="1:19">
      <c r="A8580" t="s">
        <v>20023</v>
      </c>
      <c r="B8580" t="s">
        <v>3385</v>
      </c>
      <c r="C8580" t="s">
        <v>29</v>
      </c>
      <c r="D8580" t="s">
        <v>54</v>
      </c>
      <c r="E8580">
        <v>953.43</v>
      </c>
      <c r="F8580" t="s">
        <v>39</v>
      </c>
      <c r="G8580" t="s">
        <v>40</v>
      </c>
      <c r="H8580">
        <v>17.48</v>
      </c>
      <c r="I8580">
        <v>0</v>
      </c>
      <c r="J8580" t="s">
        <v>31</v>
      </c>
      <c r="K8580">
        <v>480882</v>
      </c>
      <c r="L8580">
        <v>25</v>
      </c>
      <c r="M8580">
        <v>0</v>
      </c>
      <c r="N8580">
        <v>0</v>
      </c>
      <c r="O8580">
        <v>0</v>
      </c>
      <c r="P8580">
        <v>0</v>
      </c>
      <c r="Q8580">
        <v>0</v>
      </c>
      <c r="R8580" t="s">
        <v>20024</v>
      </c>
    </row>
    <row r="8581" spans="1:19">
      <c r="A8581" t="s">
        <v>20025</v>
      </c>
      <c r="B8581" t="s">
        <v>12757</v>
      </c>
      <c r="C8581" t="s">
        <v>60</v>
      </c>
      <c r="D8581" t="s">
        <v>30</v>
      </c>
      <c r="E8581">
        <v>1584.24</v>
      </c>
      <c r="F8581" t="s">
        <v>23</v>
      </c>
      <c r="G8581" t="s">
        <v>24</v>
      </c>
      <c r="H8581">
        <v>2.1</v>
      </c>
      <c r="I8581">
        <v>0</v>
      </c>
      <c r="J8581" t="s">
        <v>31</v>
      </c>
      <c r="K8581">
        <v>413864</v>
      </c>
      <c r="L8581">
        <v>14</v>
      </c>
      <c r="M8581">
        <v>0</v>
      </c>
      <c r="N8581">
        <v>0</v>
      </c>
      <c r="O8581">
        <v>0</v>
      </c>
      <c r="P8581">
        <v>0</v>
      </c>
      <c r="Q8581">
        <v>0</v>
      </c>
      <c r="R8581" t="s">
        <v>20026</v>
      </c>
    </row>
    <row r="8582" spans="1:19">
      <c r="A8582" t="s">
        <v>20027</v>
      </c>
      <c r="B8582" t="s">
        <v>14976</v>
      </c>
      <c r="C8582" t="s">
        <v>121</v>
      </c>
      <c r="D8582" t="s">
        <v>30</v>
      </c>
      <c r="E8582">
        <v>666.42</v>
      </c>
      <c r="F8582" t="s">
        <v>23</v>
      </c>
      <c r="G8582" t="s">
        <v>24</v>
      </c>
      <c r="H8582">
        <v>2.44</v>
      </c>
      <c r="I8582">
        <v>0</v>
      </c>
      <c r="J8582" t="s">
        <v>48</v>
      </c>
      <c r="K8582">
        <v>522709</v>
      </c>
      <c r="L8582">
        <v>21</v>
      </c>
      <c r="M8582">
        <v>0</v>
      </c>
      <c r="N8582">
        <v>0</v>
      </c>
      <c r="O8582">
        <v>0</v>
      </c>
      <c r="P8582">
        <v>0</v>
      </c>
      <c r="Q8582">
        <v>0</v>
      </c>
      <c r="R8582" t="s">
        <v>20028</v>
      </c>
    </row>
    <row r="8583" spans="1:19">
      <c r="A8583" t="s">
        <v>20029</v>
      </c>
      <c r="B8583" t="s">
        <v>403</v>
      </c>
      <c r="C8583" t="s">
        <v>35</v>
      </c>
      <c r="D8583" t="s">
        <v>22</v>
      </c>
      <c r="E8583">
        <v>75.08</v>
      </c>
      <c r="F8583" t="s">
        <v>23</v>
      </c>
      <c r="G8583" t="s">
        <v>24</v>
      </c>
      <c r="H8583">
        <v>9.34</v>
      </c>
      <c r="I8583">
        <v>0</v>
      </c>
      <c r="J8583" t="s">
        <v>48</v>
      </c>
      <c r="K8583">
        <v>502297</v>
      </c>
      <c r="L8583">
        <v>18</v>
      </c>
      <c r="M8583">
        <v>0</v>
      </c>
      <c r="N8583">
        <v>0</v>
      </c>
      <c r="O8583">
        <v>0</v>
      </c>
      <c r="P8583">
        <v>0</v>
      </c>
      <c r="Q8583">
        <v>0</v>
      </c>
      <c r="R8583" t="s">
        <v>20030</v>
      </c>
    </row>
    <row r="8584" spans="1:19">
      <c r="A8584" t="s">
        <v>20031</v>
      </c>
      <c r="B8584" t="s">
        <v>18188</v>
      </c>
      <c r="C8584" t="s">
        <v>121</v>
      </c>
      <c r="D8584" t="s">
        <v>30</v>
      </c>
      <c r="E8584">
        <v>241.42</v>
      </c>
      <c r="F8584" t="s">
        <v>23</v>
      </c>
      <c r="G8584" t="s">
        <v>24</v>
      </c>
      <c r="H8584">
        <v>11.04</v>
      </c>
      <c r="I8584">
        <v>0</v>
      </c>
      <c r="J8584" t="s">
        <v>25</v>
      </c>
      <c r="K8584">
        <v>424241</v>
      </c>
      <c r="L8584">
        <v>21</v>
      </c>
      <c r="M8584">
        <v>0</v>
      </c>
      <c r="N8584">
        <v>0</v>
      </c>
      <c r="O8584">
        <v>0</v>
      </c>
      <c r="P8584">
        <v>0</v>
      </c>
      <c r="Q8584">
        <v>0</v>
      </c>
      <c r="R8584" t="s">
        <v>20032</v>
      </c>
    </row>
    <row r="8585" spans="1:19">
      <c r="A8585" t="s">
        <v>20033</v>
      </c>
      <c r="B8585" t="s">
        <v>472</v>
      </c>
      <c r="C8585" t="s">
        <v>44</v>
      </c>
      <c r="D8585" t="s">
        <v>54</v>
      </c>
      <c r="E8585">
        <v>193.71</v>
      </c>
      <c r="F8585" t="s">
        <v>55</v>
      </c>
      <c r="G8585" t="s">
        <v>40</v>
      </c>
      <c r="H8585">
        <v>10.53</v>
      </c>
      <c r="I8585">
        <v>0</v>
      </c>
      <c r="J8585" t="s">
        <v>25</v>
      </c>
      <c r="K8585">
        <v>462886</v>
      </c>
      <c r="L8585">
        <v>16</v>
      </c>
      <c r="M8585">
        <v>0</v>
      </c>
      <c r="N8585">
        <v>0</v>
      </c>
      <c r="O8585">
        <v>0</v>
      </c>
      <c r="P8585">
        <v>0</v>
      </c>
      <c r="Q8585">
        <v>0</v>
      </c>
      <c r="R8585" t="s">
        <v>20034</v>
      </c>
    </row>
    <row r="8586" spans="1:19">
      <c r="A8586" t="s">
        <v>20035</v>
      </c>
      <c r="B8586" t="s">
        <v>6992</v>
      </c>
      <c r="C8586" t="s">
        <v>29</v>
      </c>
      <c r="D8586" t="s">
        <v>70</v>
      </c>
      <c r="E8586">
        <v>513.89</v>
      </c>
      <c r="F8586" t="s">
        <v>39</v>
      </c>
      <c r="G8586" t="s">
        <v>40</v>
      </c>
      <c r="H8586">
        <v>8.0500000000000007</v>
      </c>
      <c r="I8586">
        <v>0</v>
      </c>
      <c r="J8586" t="s">
        <v>25</v>
      </c>
      <c r="K8586">
        <v>515221</v>
      </c>
      <c r="L8586">
        <v>46</v>
      </c>
      <c r="M8586">
        <v>1</v>
      </c>
      <c r="N8586">
        <v>0</v>
      </c>
      <c r="O8586">
        <v>0</v>
      </c>
      <c r="P8586">
        <v>0</v>
      </c>
      <c r="Q8586">
        <v>1</v>
      </c>
      <c r="R8586" t="s">
        <v>20036</v>
      </c>
    </row>
    <row r="8587" spans="1:19">
      <c r="A8587" t="s">
        <v>20037</v>
      </c>
      <c r="B8587" t="s">
        <v>11664</v>
      </c>
      <c r="C8587" t="s">
        <v>29</v>
      </c>
      <c r="D8587" t="s">
        <v>30</v>
      </c>
      <c r="E8587">
        <v>181.73</v>
      </c>
      <c r="F8587" t="s">
        <v>55</v>
      </c>
      <c r="G8587" t="s">
        <v>40</v>
      </c>
      <c r="H8587">
        <v>5.74</v>
      </c>
      <c r="I8587">
        <v>0</v>
      </c>
      <c r="J8587" t="s">
        <v>48</v>
      </c>
      <c r="K8587">
        <v>461333</v>
      </c>
      <c r="L8587">
        <v>22</v>
      </c>
      <c r="M8587">
        <v>0</v>
      </c>
      <c r="N8587">
        <v>0</v>
      </c>
      <c r="O8587">
        <v>0</v>
      </c>
      <c r="P8587">
        <v>0</v>
      </c>
      <c r="Q8587">
        <v>0</v>
      </c>
      <c r="R8587" t="s">
        <v>20038</v>
      </c>
    </row>
    <row r="8588" spans="1:19">
      <c r="A8588" t="s">
        <v>20039</v>
      </c>
      <c r="B8588" t="s">
        <v>10480</v>
      </c>
      <c r="C8588" t="s">
        <v>29</v>
      </c>
      <c r="D8588" t="s">
        <v>54</v>
      </c>
      <c r="E8588">
        <v>347.9</v>
      </c>
      <c r="F8588" t="s">
        <v>23</v>
      </c>
      <c r="G8588" t="s">
        <v>24</v>
      </c>
      <c r="H8588">
        <v>16.87</v>
      </c>
      <c r="I8588">
        <v>0</v>
      </c>
      <c r="J8588" t="s">
        <v>144</v>
      </c>
      <c r="K8588">
        <v>454748</v>
      </c>
      <c r="L8588">
        <v>36</v>
      </c>
      <c r="M8588">
        <v>0</v>
      </c>
      <c r="N8588">
        <v>1</v>
      </c>
      <c r="O8588">
        <v>0</v>
      </c>
      <c r="P8588">
        <v>0</v>
      </c>
      <c r="Q8588">
        <v>0</v>
      </c>
      <c r="R8588" t="s">
        <v>20040</v>
      </c>
    </row>
    <row r="8589" spans="1:19">
      <c r="A8589" t="s">
        <v>20041</v>
      </c>
      <c r="B8589" t="s">
        <v>5067</v>
      </c>
      <c r="C8589" t="s">
        <v>44</v>
      </c>
      <c r="D8589" t="s">
        <v>22</v>
      </c>
      <c r="E8589">
        <v>2274.84</v>
      </c>
      <c r="F8589" t="s">
        <v>23</v>
      </c>
      <c r="G8589" t="s">
        <v>24</v>
      </c>
      <c r="H8589">
        <v>11.3</v>
      </c>
      <c r="I8589">
        <v>0</v>
      </c>
      <c r="J8589" t="s">
        <v>31</v>
      </c>
      <c r="K8589">
        <v>527767</v>
      </c>
      <c r="L8589">
        <v>22</v>
      </c>
      <c r="M8589">
        <v>0</v>
      </c>
      <c r="N8589">
        <v>0</v>
      </c>
      <c r="O8589">
        <v>0</v>
      </c>
      <c r="P8589">
        <v>0</v>
      </c>
      <c r="Q8589">
        <v>0</v>
      </c>
      <c r="R8589" t="s">
        <v>20042</v>
      </c>
    </row>
    <row r="8590" spans="1:19">
      <c r="A8590" t="s">
        <v>20043</v>
      </c>
      <c r="B8590" t="s">
        <v>9753</v>
      </c>
      <c r="C8590" t="s">
        <v>44</v>
      </c>
      <c r="D8590" t="s">
        <v>30</v>
      </c>
      <c r="E8590">
        <v>475.36</v>
      </c>
      <c r="F8590" t="s">
        <v>39</v>
      </c>
      <c r="G8590" t="s">
        <v>40</v>
      </c>
      <c r="H8590">
        <v>1.56</v>
      </c>
      <c r="I8590">
        <v>0</v>
      </c>
      <c r="J8590" t="s">
        <v>31</v>
      </c>
      <c r="K8590">
        <v>442460</v>
      </c>
      <c r="L8590">
        <v>10</v>
      </c>
      <c r="M8590">
        <v>0</v>
      </c>
      <c r="N8590">
        <v>0</v>
      </c>
      <c r="O8590">
        <v>0</v>
      </c>
      <c r="P8590">
        <v>0</v>
      </c>
      <c r="Q8590">
        <v>0</v>
      </c>
      <c r="R8590" t="s">
        <v>20044</v>
      </c>
    </row>
    <row r="8591" spans="1:19">
      <c r="A8591" t="s">
        <v>20045</v>
      </c>
      <c r="B8591" t="s">
        <v>10757</v>
      </c>
      <c r="C8591" t="s">
        <v>44</v>
      </c>
      <c r="D8591" t="s">
        <v>54</v>
      </c>
      <c r="E8591">
        <v>137.46</v>
      </c>
      <c r="F8591" t="s">
        <v>39</v>
      </c>
      <c r="G8591" t="s">
        <v>40</v>
      </c>
      <c r="H8591">
        <v>19.97</v>
      </c>
      <c r="I8591">
        <v>0</v>
      </c>
      <c r="J8591" t="s">
        <v>48</v>
      </c>
      <c r="K8591">
        <v>506177</v>
      </c>
      <c r="L8591">
        <v>19</v>
      </c>
      <c r="M8591">
        <v>0</v>
      </c>
      <c r="N8591">
        <v>0</v>
      </c>
      <c r="O8591">
        <v>0</v>
      </c>
      <c r="P8591">
        <v>0</v>
      </c>
      <c r="Q8591">
        <v>0</v>
      </c>
      <c r="R8591" t="s">
        <v>20046</v>
      </c>
    </row>
    <row r="8592" spans="1:19">
      <c r="A8592" t="s">
        <v>20047</v>
      </c>
      <c r="B8592" t="s">
        <v>11212</v>
      </c>
      <c r="C8592" t="s">
        <v>121</v>
      </c>
      <c r="D8592" t="s">
        <v>22</v>
      </c>
      <c r="E8592">
        <v>82.83</v>
      </c>
      <c r="F8592" t="s">
        <v>23</v>
      </c>
      <c r="G8592" t="s">
        <v>24</v>
      </c>
      <c r="H8592">
        <v>6.7</v>
      </c>
      <c r="I8592">
        <v>0</v>
      </c>
      <c r="J8592" t="s">
        <v>48</v>
      </c>
      <c r="K8592">
        <v>405145</v>
      </c>
      <c r="L8592">
        <v>23</v>
      </c>
      <c r="M8592">
        <v>0</v>
      </c>
      <c r="N8592">
        <v>0</v>
      </c>
      <c r="O8592">
        <v>0</v>
      </c>
      <c r="P8592">
        <v>0</v>
      </c>
      <c r="Q8592">
        <v>0</v>
      </c>
      <c r="R8592" t="s">
        <v>20048</v>
      </c>
    </row>
    <row r="8593" spans="1:19">
      <c r="A8593" t="s">
        <v>20049</v>
      </c>
      <c r="B8593" t="s">
        <v>243</v>
      </c>
      <c r="C8593" t="s">
        <v>35</v>
      </c>
      <c r="D8593" t="s">
        <v>70</v>
      </c>
      <c r="E8593">
        <v>415.98</v>
      </c>
      <c r="F8593" t="s">
        <v>23</v>
      </c>
      <c r="G8593" t="s">
        <v>24</v>
      </c>
      <c r="H8593">
        <v>2.12</v>
      </c>
      <c r="I8593">
        <v>0</v>
      </c>
      <c r="J8593" t="s">
        <v>48</v>
      </c>
      <c r="K8593">
        <v>530429</v>
      </c>
      <c r="L8593">
        <v>22</v>
      </c>
      <c r="M8593">
        <v>0</v>
      </c>
      <c r="N8593">
        <v>0</v>
      </c>
      <c r="O8593">
        <v>0</v>
      </c>
      <c r="P8593">
        <v>0</v>
      </c>
      <c r="Q8593">
        <v>0</v>
      </c>
      <c r="R8593" t="s">
        <v>20050</v>
      </c>
    </row>
    <row r="8594" spans="1:19">
      <c r="A8594" t="s">
        <v>20051</v>
      </c>
      <c r="B8594" t="s">
        <v>12695</v>
      </c>
      <c r="C8594" t="s">
        <v>29</v>
      </c>
      <c r="D8594" t="s">
        <v>30</v>
      </c>
      <c r="E8594">
        <v>78.36</v>
      </c>
      <c r="F8594" t="s">
        <v>23</v>
      </c>
      <c r="G8594" t="s">
        <v>24</v>
      </c>
      <c r="H8594">
        <v>9.7799999999999994</v>
      </c>
      <c r="I8594">
        <v>0</v>
      </c>
      <c r="J8594" t="s">
        <v>48</v>
      </c>
      <c r="K8594">
        <v>551879</v>
      </c>
      <c r="L8594">
        <v>44</v>
      </c>
      <c r="M8594">
        <v>0</v>
      </c>
      <c r="N8594">
        <v>1</v>
      </c>
      <c r="O8594">
        <v>0</v>
      </c>
      <c r="P8594">
        <v>0</v>
      </c>
      <c r="Q8594">
        <v>0</v>
      </c>
      <c r="R8594" t="s">
        <v>20052</v>
      </c>
    </row>
    <row r="8595" spans="1:19">
      <c r="A8595" t="s">
        <v>20053</v>
      </c>
      <c r="B8595" t="s">
        <v>9067</v>
      </c>
      <c r="C8595" t="s">
        <v>35</v>
      </c>
      <c r="D8595" t="s">
        <v>70</v>
      </c>
      <c r="E8595">
        <v>469.75</v>
      </c>
      <c r="F8595" t="s">
        <v>23</v>
      </c>
      <c r="G8595" t="s">
        <v>24</v>
      </c>
      <c r="H8595">
        <v>2.23</v>
      </c>
      <c r="I8595">
        <v>1</v>
      </c>
      <c r="J8595" t="s">
        <v>25</v>
      </c>
      <c r="K8595">
        <v>537325</v>
      </c>
      <c r="L8595">
        <v>80</v>
      </c>
      <c r="M8595">
        <v>1</v>
      </c>
      <c r="N8595">
        <v>1</v>
      </c>
      <c r="O8595">
        <v>0</v>
      </c>
      <c r="P8595">
        <v>0</v>
      </c>
      <c r="Q8595">
        <v>0</v>
      </c>
      <c r="R8595" s="34">
        <v>45814.47446759259</v>
      </c>
    </row>
    <row r="8596" spans="1:19">
      <c r="A8596" t="s">
        <v>20054</v>
      </c>
      <c r="B8596" t="s">
        <v>1933</v>
      </c>
      <c r="C8596" t="s">
        <v>44</v>
      </c>
      <c r="D8596" t="s">
        <v>22</v>
      </c>
      <c r="E8596">
        <v>596.12</v>
      </c>
      <c r="F8596" t="s">
        <v>23</v>
      </c>
      <c r="G8596" t="s">
        <v>24</v>
      </c>
      <c r="H8596">
        <v>10.18</v>
      </c>
      <c r="I8596">
        <v>0</v>
      </c>
      <c r="J8596" t="s">
        <v>144</v>
      </c>
      <c r="K8596">
        <v>500845</v>
      </c>
      <c r="L8596">
        <v>19</v>
      </c>
      <c r="M8596">
        <v>0</v>
      </c>
      <c r="N8596">
        <v>0</v>
      </c>
      <c r="O8596">
        <v>0</v>
      </c>
      <c r="P8596">
        <v>0</v>
      </c>
      <c r="Q8596">
        <v>0</v>
      </c>
      <c r="R8596" t="s">
        <v>20055</v>
      </c>
    </row>
    <row r="8597" spans="1:19">
      <c r="A8597" t="s">
        <v>20056</v>
      </c>
      <c r="B8597" t="s">
        <v>20057</v>
      </c>
      <c r="C8597" t="s">
        <v>44</v>
      </c>
      <c r="D8597" t="s">
        <v>30</v>
      </c>
      <c r="E8597">
        <v>871.12</v>
      </c>
      <c r="F8597" t="s">
        <v>23</v>
      </c>
      <c r="G8597" t="s">
        <v>24</v>
      </c>
      <c r="H8597">
        <v>3.4</v>
      </c>
      <c r="I8597">
        <v>0</v>
      </c>
      <c r="J8597" t="s">
        <v>31</v>
      </c>
      <c r="K8597">
        <v>511405</v>
      </c>
      <c r="L8597">
        <v>17</v>
      </c>
      <c r="M8597">
        <v>0</v>
      </c>
      <c r="N8597">
        <v>0</v>
      </c>
      <c r="O8597">
        <v>0</v>
      </c>
      <c r="P8597">
        <v>0</v>
      </c>
      <c r="Q8597">
        <v>0</v>
      </c>
      <c r="R8597" t="s">
        <v>20058</v>
      </c>
    </row>
    <row r="8598" spans="1:19">
      <c r="A8598" t="s">
        <v>20059</v>
      </c>
      <c r="B8598" t="s">
        <v>859</v>
      </c>
      <c r="C8598" t="s">
        <v>53</v>
      </c>
      <c r="D8598" t="s">
        <v>30</v>
      </c>
      <c r="E8598">
        <v>820.64</v>
      </c>
      <c r="F8598" t="s">
        <v>23</v>
      </c>
      <c r="G8598" t="s">
        <v>24</v>
      </c>
      <c r="H8598">
        <v>6.51</v>
      </c>
      <c r="I8598">
        <v>0</v>
      </c>
      <c r="J8598" t="s">
        <v>144</v>
      </c>
      <c r="K8598">
        <v>545318</v>
      </c>
      <c r="L8598">
        <v>18</v>
      </c>
      <c r="M8598">
        <v>0</v>
      </c>
      <c r="N8598">
        <v>0</v>
      </c>
      <c r="O8598">
        <v>0</v>
      </c>
      <c r="P8598">
        <v>0</v>
      </c>
      <c r="Q8598">
        <v>0</v>
      </c>
      <c r="R8598" t="s">
        <v>20060</v>
      </c>
    </row>
    <row r="8599" spans="1:19">
      <c r="A8599" t="s">
        <v>20061</v>
      </c>
      <c r="B8599" t="s">
        <v>1509</v>
      </c>
      <c r="C8599" t="s">
        <v>44</v>
      </c>
      <c r="D8599" t="s">
        <v>30</v>
      </c>
      <c r="E8599">
        <v>2.4500000000000002</v>
      </c>
      <c r="F8599" t="s">
        <v>23</v>
      </c>
      <c r="G8599" t="s">
        <v>24</v>
      </c>
      <c r="H8599">
        <v>0.88</v>
      </c>
      <c r="I8599">
        <v>0</v>
      </c>
      <c r="J8599" t="s">
        <v>48</v>
      </c>
      <c r="K8599">
        <v>488014</v>
      </c>
      <c r="L8599">
        <v>85</v>
      </c>
      <c r="M8599">
        <v>1</v>
      </c>
      <c r="N8599">
        <v>0</v>
      </c>
      <c r="O8599">
        <v>0</v>
      </c>
      <c r="P8599">
        <v>0</v>
      </c>
      <c r="Q8599">
        <v>0</v>
      </c>
      <c r="R8599" t="s">
        <v>20062</v>
      </c>
    </row>
    <row r="8600" spans="1:19">
      <c r="A8600" t="s">
        <v>20063</v>
      </c>
      <c r="B8600" t="s">
        <v>204</v>
      </c>
      <c r="C8600" t="s">
        <v>60</v>
      </c>
      <c r="D8600" t="s">
        <v>70</v>
      </c>
      <c r="E8600">
        <v>609.22</v>
      </c>
      <c r="F8600" t="s">
        <v>23</v>
      </c>
      <c r="G8600" t="s">
        <v>24</v>
      </c>
      <c r="H8600">
        <v>0.56000000000000005</v>
      </c>
      <c r="I8600">
        <v>0</v>
      </c>
      <c r="J8600" t="s">
        <v>25</v>
      </c>
      <c r="K8600">
        <v>439535</v>
      </c>
      <c r="L8600">
        <v>21</v>
      </c>
      <c r="M8600">
        <v>0</v>
      </c>
      <c r="N8600">
        <v>0</v>
      </c>
      <c r="O8600">
        <v>0</v>
      </c>
      <c r="P8600">
        <v>0</v>
      </c>
      <c r="Q8600">
        <v>0</v>
      </c>
      <c r="R8600" t="s">
        <v>20064</v>
      </c>
    </row>
    <row r="8601" spans="1:19">
      <c r="A8601" t="s">
        <v>20065</v>
      </c>
      <c r="B8601" t="s">
        <v>2247</v>
      </c>
      <c r="C8601" t="s">
        <v>121</v>
      </c>
      <c r="D8601" t="s">
        <v>30</v>
      </c>
      <c r="E8601">
        <v>218.64</v>
      </c>
      <c r="F8601" t="s">
        <v>55</v>
      </c>
      <c r="G8601" t="s">
        <v>40</v>
      </c>
      <c r="H8601">
        <v>8.8000000000000007</v>
      </c>
      <c r="I8601">
        <v>0</v>
      </c>
      <c r="J8601" t="s">
        <v>48</v>
      </c>
      <c r="K8601">
        <v>406036</v>
      </c>
      <c r="L8601">
        <v>22</v>
      </c>
      <c r="M8601">
        <v>0</v>
      </c>
      <c r="N8601">
        <v>0</v>
      </c>
      <c r="O8601">
        <v>0</v>
      </c>
      <c r="P8601">
        <v>0</v>
      </c>
      <c r="Q8601">
        <v>0</v>
      </c>
      <c r="R8601" t="s">
        <v>20066</v>
      </c>
    </row>
    <row r="8602" spans="1:19">
      <c r="A8602" t="s">
        <v>20067</v>
      </c>
      <c r="B8602" t="s">
        <v>5732</v>
      </c>
      <c r="C8602" t="s">
        <v>35</v>
      </c>
      <c r="D8602" t="s">
        <v>70</v>
      </c>
      <c r="E8602">
        <v>469.22</v>
      </c>
      <c r="F8602" t="s">
        <v>39</v>
      </c>
      <c r="G8602" t="s">
        <v>40</v>
      </c>
      <c r="H8602">
        <v>5.13</v>
      </c>
      <c r="I8602">
        <v>0</v>
      </c>
      <c r="J8602" t="s">
        <v>31</v>
      </c>
      <c r="K8602">
        <v>529276</v>
      </c>
      <c r="L8602">
        <v>45</v>
      </c>
      <c r="M8602">
        <v>0</v>
      </c>
      <c r="N8602">
        <v>0</v>
      </c>
      <c r="O8602">
        <v>0</v>
      </c>
      <c r="P8602">
        <v>1</v>
      </c>
      <c r="Q8602">
        <v>0</v>
      </c>
      <c r="R8602" t="s">
        <v>20068</v>
      </c>
    </row>
    <row r="8603" spans="1:19">
      <c r="A8603" t="s">
        <v>20069</v>
      </c>
      <c r="B8603" t="s">
        <v>12613</v>
      </c>
      <c r="C8603" t="s">
        <v>35</v>
      </c>
      <c r="D8603" t="s">
        <v>30</v>
      </c>
      <c r="E8603">
        <v>107.36</v>
      </c>
      <c r="F8603" t="s">
        <v>23</v>
      </c>
      <c r="G8603" t="s">
        <v>24</v>
      </c>
      <c r="H8603">
        <v>8.5500000000000007</v>
      </c>
      <c r="I8603">
        <v>0</v>
      </c>
      <c r="J8603" t="s">
        <v>25</v>
      </c>
      <c r="K8603">
        <v>411943</v>
      </c>
      <c r="L8603">
        <v>25</v>
      </c>
      <c r="M8603">
        <v>0</v>
      </c>
      <c r="N8603">
        <v>0</v>
      </c>
      <c r="O8603">
        <v>0</v>
      </c>
      <c r="P8603">
        <v>0</v>
      </c>
      <c r="Q8603">
        <v>0</v>
      </c>
      <c r="R8603" t="s">
        <v>20070</v>
      </c>
    </row>
    <row r="8604" spans="1:19">
      <c r="A8604" t="s">
        <v>20071</v>
      </c>
      <c r="B8604" t="s">
        <v>20072</v>
      </c>
      <c r="C8604" t="s">
        <v>21</v>
      </c>
      <c r="D8604" t="s">
        <v>54</v>
      </c>
      <c r="E8604">
        <v>179.27</v>
      </c>
      <c r="F8604" t="s">
        <v>23</v>
      </c>
      <c r="G8604" t="s">
        <v>24</v>
      </c>
      <c r="H8604">
        <v>9.41</v>
      </c>
      <c r="I8604">
        <v>0</v>
      </c>
      <c r="J8604" t="s">
        <v>25</v>
      </c>
      <c r="K8604">
        <v>401386</v>
      </c>
      <c r="L8604">
        <v>11</v>
      </c>
      <c r="M8604">
        <v>0</v>
      </c>
      <c r="N8604">
        <v>0</v>
      </c>
      <c r="O8604">
        <v>0</v>
      </c>
      <c r="P8604">
        <v>0</v>
      </c>
      <c r="Q8604">
        <v>0</v>
      </c>
      <c r="R8604" t="s">
        <v>20073</v>
      </c>
    </row>
    <row r="8605" spans="1:19">
      <c r="A8605" t="s">
        <v>20074</v>
      </c>
      <c r="B8605" t="s">
        <v>10935</v>
      </c>
      <c r="C8605" t="s">
        <v>121</v>
      </c>
      <c r="D8605" t="s">
        <v>70</v>
      </c>
      <c r="E8605">
        <v>348.47</v>
      </c>
      <c r="F8605" t="s">
        <v>23</v>
      </c>
      <c r="G8605" t="s">
        <v>24</v>
      </c>
      <c r="H8605">
        <v>7.12</v>
      </c>
      <c r="I8605">
        <v>0</v>
      </c>
      <c r="J8605" t="s">
        <v>48</v>
      </c>
      <c r="K8605">
        <v>448921</v>
      </c>
      <c r="L8605">
        <v>13</v>
      </c>
      <c r="M8605">
        <v>0</v>
      </c>
      <c r="N8605">
        <v>0</v>
      </c>
      <c r="O8605">
        <v>0</v>
      </c>
      <c r="P8605">
        <v>0</v>
      </c>
      <c r="Q8605">
        <v>0</v>
      </c>
      <c r="R8605" t="s">
        <v>20075</v>
      </c>
    </row>
    <row r="8606" spans="1:19">
      <c r="A8606" t="s">
        <v>20076</v>
      </c>
      <c r="B8606" t="s">
        <v>528</v>
      </c>
      <c r="C8606" t="s">
        <v>128</v>
      </c>
      <c r="D8606" t="s">
        <v>54</v>
      </c>
      <c r="E8606">
        <v>945.49</v>
      </c>
      <c r="F8606" t="s">
        <v>39</v>
      </c>
      <c r="G8606" t="s">
        <v>24</v>
      </c>
      <c r="H8606">
        <v>11.18</v>
      </c>
      <c r="I8606">
        <v>0</v>
      </c>
      <c r="J8606" t="s">
        <v>25</v>
      </c>
      <c r="K8606">
        <v>495232</v>
      </c>
      <c r="L8606">
        <v>19</v>
      </c>
      <c r="M8606">
        <v>0</v>
      </c>
      <c r="N8606">
        <v>0</v>
      </c>
      <c r="O8606">
        <v>0</v>
      </c>
      <c r="P8606">
        <v>0</v>
      </c>
      <c r="Q8606">
        <v>0</v>
      </c>
      <c r="R8606" t="s">
        <v>20077</v>
      </c>
      <c r="S8606" t="s">
        <v>50</v>
      </c>
    </row>
    <row r="8607" spans="1:19">
      <c r="A8607" t="s">
        <v>20078</v>
      </c>
      <c r="B8607" t="s">
        <v>6027</v>
      </c>
      <c r="C8607" t="s">
        <v>121</v>
      </c>
      <c r="D8607" t="s">
        <v>30</v>
      </c>
      <c r="E8607">
        <v>364.38</v>
      </c>
      <c r="F8607" t="s">
        <v>23</v>
      </c>
      <c r="G8607" t="s">
        <v>24</v>
      </c>
      <c r="H8607">
        <v>7.93</v>
      </c>
      <c r="I8607">
        <v>0</v>
      </c>
      <c r="J8607" t="s">
        <v>31</v>
      </c>
      <c r="K8607">
        <v>417621</v>
      </c>
      <c r="L8607">
        <v>20</v>
      </c>
      <c r="M8607">
        <v>0</v>
      </c>
      <c r="N8607">
        <v>0</v>
      </c>
      <c r="O8607">
        <v>0</v>
      </c>
      <c r="P8607">
        <v>0</v>
      </c>
      <c r="Q8607">
        <v>0</v>
      </c>
      <c r="R8607" t="s">
        <v>20079</v>
      </c>
    </row>
    <row r="8608" spans="1:19">
      <c r="A8608" t="s">
        <v>20080</v>
      </c>
      <c r="B8608" t="s">
        <v>4023</v>
      </c>
      <c r="C8608" t="s">
        <v>44</v>
      </c>
      <c r="D8608" t="s">
        <v>22</v>
      </c>
      <c r="E8608">
        <v>183.53</v>
      </c>
      <c r="F8608" t="s">
        <v>39</v>
      </c>
      <c r="G8608" t="s">
        <v>40</v>
      </c>
      <c r="H8608">
        <v>5.72</v>
      </c>
      <c r="I8608">
        <v>0</v>
      </c>
      <c r="J8608" t="s">
        <v>25</v>
      </c>
      <c r="K8608">
        <v>413746</v>
      </c>
      <c r="L8608">
        <v>14</v>
      </c>
      <c r="M8608">
        <v>0</v>
      </c>
      <c r="N8608">
        <v>0</v>
      </c>
      <c r="O8608">
        <v>0</v>
      </c>
      <c r="P8608">
        <v>0</v>
      </c>
      <c r="Q8608">
        <v>0</v>
      </c>
      <c r="R8608" t="s">
        <v>20081</v>
      </c>
    </row>
    <row r="8609" spans="1:19">
      <c r="A8609" t="s">
        <v>20082</v>
      </c>
      <c r="B8609" t="s">
        <v>457</v>
      </c>
      <c r="C8609" t="s">
        <v>128</v>
      </c>
      <c r="D8609" t="s">
        <v>70</v>
      </c>
      <c r="E8609">
        <v>68.41</v>
      </c>
      <c r="F8609" t="s">
        <v>23</v>
      </c>
      <c r="G8609" t="s">
        <v>24</v>
      </c>
      <c r="H8609">
        <v>6.81</v>
      </c>
      <c r="I8609">
        <v>0</v>
      </c>
      <c r="J8609" t="s">
        <v>48</v>
      </c>
      <c r="K8609">
        <v>557928</v>
      </c>
      <c r="L8609">
        <v>13</v>
      </c>
      <c r="M8609">
        <v>0</v>
      </c>
      <c r="N8609">
        <v>0</v>
      </c>
      <c r="O8609">
        <v>0</v>
      </c>
      <c r="P8609">
        <v>0</v>
      </c>
      <c r="Q8609">
        <v>0</v>
      </c>
      <c r="R8609" t="s">
        <v>20083</v>
      </c>
    </row>
    <row r="8610" spans="1:19">
      <c r="A8610" t="s">
        <v>20084</v>
      </c>
      <c r="B8610" t="s">
        <v>6100</v>
      </c>
      <c r="C8610" t="s">
        <v>29</v>
      </c>
      <c r="D8610" t="s">
        <v>22</v>
      </c>
      <c r="E8610">
        <v>190.69</v>
      </c>
      <c r="F8610" t="s">
        <v>23</v>
      </c>
      <c r="G8610" t="s">
        <v>24</v>
      </c>
      <c r="H8610">
        <v>11.61</v>
      </c>
      <c r="I8610">
        <v>0</v>
      </c>
      <c r="J8610" t="s">
        <v>31</v>
      </c>
      <c r="K8610">
        <v>437906</v>
      </c>
      <c r="L8610">
        <v>10</v>
      </c>
      <c r="M8610">
        <v>0</v>
      </c>
      <c r="N8610">
        <v>0</v>
      </c>
      <c r="O8610">
        <v>0</v>
      </c>
      <c r="P8610">
        <v>0</v>
      </c>
      <c r="Q8610">
        <v>0</v>
      </c>
      <c r="R8610" t="s">
        <v>20085</v>
      </c>
    </row>
    <row r="8611" spans="1:19">
      <c r="A8611" t="s">
        <v>20086</v>
      </c>
      <c r="B8611" t="s">
        <v>2188</v>
      </c>
      <c r="C8611" t="s">
        <v>44</v>
      </c>
      <c r="D8611" t="s">
        <v>70</v>
      </c>
      <c r="E8611">
        <v>278.16000000000003</v>
      </c>
      <c r="F8611" t="s">
        <v>23</v>
      </c>
      <c r="G8611" t="s">
        <v>24</v>
      </c>
      <c r="H8611">
        <v>4.26</v>
      </c>
      <c r="I8611">
        <v>0</v>
      </c>
      <c r="J8611" t="s">
        <v>144</v>
      </c>
      <c r="K8611">
        <v>428373</v>
      </c>
      <c r="L8611">
        <v>16</v>
      </c>
      <c r="M8611">
        <v>0</v>
      </c>
      <c r="N8611">
        <v>0</v>
      </c>
      <c r="O8611">
        <v>0</v>
      </c>
      <c r="P8611">
        <v>0</v>
      </c>
      <c r="Q8611">
        <v>0</v>
      </c>
      <c r="R8611" t="s">
        <v>20087</v>
      </c>
    </row>
    <row r="8612" spans="1:19">
      <c r="A8612" t="s">
        <v>20088</v>
      </c>
      <c r="B8612" t="s">
        <v>6612</v>
      </c>
      <c r="C8612" t="s">
        <v>44</v>
      </c>
      <c r="D8612" t="s">
        <v>22</v>
      </c>
      <c r="E8612">
        <v>192.81</v>
      </c>
      <c r="F8612" t="s">
        <v>39</v>
      </c>
      <c r="G8612" t="s">
        <v>40</v>
      </c>
      <c r="H8612">
        <v>9.34</v>
      </c>
      <c r="I8612">
        <v>0</v>
      </c>
      <c r="J8612" t="s">
        <v>25</v>
      </c>
      <c r="K8612">
        <v>504965</v>
      </c>
      <c r="L8612">
        <v>21</v>
      </c>
      <c r="M8612">
        <v>0</v>
      </c>
      <c r="N8612">
        <v>0</v>
      </c>
      <c r="O8612">
        <v>0</v>
      </c>
      <c r="P8612">
        <v>0</v>
      </c>
      <c r="Q8612">
        <v>0</v>
      </c>
      <c r="R8612" t="s">
        <v>20089</v>
      </c>
    </row>
    <row r="8613" spans="1:19">
      <c r="A8613" t="s">
        <v>20090</v>
      </c>
      <c r="B8613" t="s">
        <v>1497</v>
      </c>
      <c r="C8613" t="s">
        <v>35</v>
      </c>
      <c r="D8613" t="s">
        <v>30</v>
      </c>
      <c r="E8613">
        <v>2620.98</v>
      </c>
      <c r="F8613" t="s">
        <v>23</v>
      </c>
      <c r="G8613" t="s">
        <v>24</v>
      </c>
      <c r="H8613">
        <v>0.62</v>
      </c>
      <c r="I8613">
        <v>0</v>
      </c>
      <c r="J8613" t="s">
        <v>25</v>
      </c>
      <c r="K8613">
        <v>432269</v>
      </c>
      <c r="L8613">
        <v>18</v>
      </c>
      <c r="M8613">
        <v>0</v>
      </c>
      <c r="N8613">
        <v>0</v>
      </c>
      <c r="O8613">
        <v>0</v>
      </c>
      <c r="P8613">
        <v>0</v>
      </c>
      <c r="Q8613">
        <v>0</v>
      </c>
      <c r="R8613" t="s">
        <v>20091</v>
      </c>
    </row>
    <row r="8614" spans="1:19">
      <c r="A8614" t="s">
        <v>20092</v>
      </c>
      <c r="B8614" t="s">
        <v>9010</v>
      </c>
      <c r="C8614" t="s">
        <v>29</v>
      </c>
      <c r="D8614" t="s">
        <v>54</v>
      </c>
      <c r="E8614">
        <v>196.24</v>
      </c>
      <c r="F8614" t="s">
        <v>23</v>
      </c>
      <c r="G8614" t="s">
        <v>24</v>
      </c>
      <c r="H8614">
        <v>8.48</v>
      </c>
      <c r="I8614">
        <v>0</v>
      </c>
      <c r="J8614" t="s">
        <v>31</v>
      </c>
      <c r="K8614">
        <v>423180</v>
      </c>
      <c r="L8614">
        <v>32</v>
      </c>
      <c r="M8614">
        <v>0</v>
      </c>
      <c r="N8614">
        <v>0</v>
      </c>
      <c r="O8614">
        <v>0</v>
      </c>
      <c r="P8614">
        <v>1</v>
      </c>
      <c r="Q8614">
        <v>0</v>
      </c>
      <c r="R8614" t="s">
        <v>20093</v>
      </c>
    </row>
    <row r="8615" spans="1:19">
      <c r="A8615" t="s">
        <v>20094</v>
      </c>
      <c r="B8615" t="s">
        <v>3593</v>
      </c>
      <c r="C8615" t="s">
        <v>44</v>
      </c>
      <c r="D8615" t="s">
        <v>30</v>
      </c>
      <c r="E8615">
        <v>1149.6300000000001</v>
      </c>
      <c r="F8615" t="s">
        <v>55</v>
      </c>
      <c r="G8615" t="s">
        <v>24</v>
      </c>
      <c r="H8615">
        <v>8.16</v>
      </c>
      <c r="I8615">
        <v>0</v>
      </c>
      <c r="J8615" t="s">
        <v>48</v>
      </c>
      <c r="K8615">
        <v>472089</v>
      </c>
      <c r="L8615">
        <v>24</v>
      </c>
      <c r="M8615">
        <v>0</v>
      </c>
      <c r="N8615">
        <v>0</v>
      </c>
      <c r="O8615">
        <v>0</v>
      </c>
      <c r="P8615">
        <v>0</v>
      </c>
      <c r="Q8615">
        <v>0</v>
      </c>
      <c r="R8615" t="s">
        <v>20095</v>
      </c>
      <c r="S8615" t="s">
        <v>57</v>
      </c>
    </row>
    <row r="8616" spans="1:19">
      <c r="A8616" t="s">
        <v>20096</v>
      </c>
      <c r="B8616" t="s">
        <v>5480</v>
      </c>
      <c r="C8616" t="s">
        <v>29</v>
      </c>
      <c r="D8616" t="s">
        <v>70</v>
      </c>
      <c r="E8616">
        <v>823.2</v>
      </c>
      <c r="F8616" t="s">
        <v>23</v>
      </c>
      <c r="G8616" t="s">
        <v>24</v>
      </c>
      <c r="H8616">
        <v>3.76</v>
      </c>
      <c r="I8616">
        <v>0</v>
      </c>
      <c r="J8616" t="s">
        <v>25</v>
      </c>
      <c r="K8616">
        <v>496262</v>
      </c>
      <c r="L8616">
        <v>10</v>
      </c>
      <c r="M8616">
        <v>0</v>
      </c>
      <c r="N8616">
        <v>0</v>
      </c>
      <c r="O8616">
        <v>0</v>
      </c>
      <c r="P8616">
        <v>0</v>
      </c>
      <c r="Q8616">
        <v>0</v>
      </c>
      <c r="R8616" t="s">
        <v>20097</v>
      </c>
    </row>
    <row r="8617" spans="1:19">
      <c r="A8617" t="s">
        <v>20098</v>
      </c>
      <c r="B8617" t="s">
        <v>13556</v>
      </c>
      <c r="C8617" t="s">
        <v>29</v>
      </c>
      <c r="D8617" t="s">
        <v>30</v>
      </c>
      <c r="E8617">
        <v>253</v>
      </c>
      <c r="F8617" t="s">
        <v>23</v>
      </c>
      <c r="G8617" t="s">
        <v>24</v>
      </c>
      <c r="H8617">
        <v>11.55</v>
      </c>
      <c r="I8617">
        <v>0</v>
      </c>
      <c r="J8617" t="s">
        <v>31</v>
      </c>
      <c r="K8617">
        <v>555585</v>
      </c>
      <c r="L8617">
        <v>20</v>
      </c>
      <c r="M8617">
        <v>0</v>
      </c>
      <c r="N8617">
        <v>0</v>
      </c>
      <c r="O8617">
        <v>0</v>
      </c>
      <c r="P8617">
        <v>0</v>
      </c>
      <c r="Q8617">
        <v>0</v>
      </c>
      <c r="R8617" t="s">
        <v>20099</v>
      </c>
    </row>
    <row r="8618" spans="1:19">
      <c r="A8618" t="s">
        <v>20100</v>
      </c>
      <c r="B8618" t="s">
        <v>2891</v>
      </c>
      <c r="C8618" t="s">
        <v>111</v>
      </c>
      <c r="D8618" t="s">
        <v>22</v>
      </c>
      <c r="E8618">
        <v>416.83</v>
      </c>
      <c r="F8618" t="s">
        <v>39</v>
      </c>
      <c r="G8618" t="s">
        <v>24</v>
      </c>
      <c r="H8618">
        <v>10.85</v>
      </c>
      <c r="I8618">
        <v>0</v>
      </c>
      <c r="J8618" t="s">
        <v>31</v>
      </c>
      <c r="K8618">
        <v>524211</v>
      </c>
      <c r="L8618">
        <v>12</v>
      </c>
      <c r="M8618">
        <v>0</v>
      </c>
      <c r="N8618">
        <v>0</v>
      </c>
      <c r="O8618">
        <v>0</v>
      </c>
      <c r="P8618">
        <v>0</v>
      </c>
      <c r="Q8618">
        <v>0</v>
      </c>
      <c r="R8618" t="s">
        <v>20101</v>
      </c>
      <c r="S8618" t="s">
        <v>50</v>
      </c>
    </row>
    <row r="8619" spans="1:19">
      <c r="A8619" t="s">
        <v>20102</v>
      </c>
      <c r="B8619" t="s">
        <v>9859</v>
      </c>
      <c r="C8619" t="s">
        <v>121</v>
      </c>
      <c r="D8619" t="s">
        <v>54</v>
      </c>
      <c r="E8619">
        <v>463.7</v>
      </c>
      <c r="F8619" t="s">
        <v>23</v>
      </c>
      <c r="G8619" t="s">
        <v>24</v>
      </c>
      <c r="H8619">
        <v>10.07</v>
      </c>
      <c r="I8619">
        <v>0</v>
      </c>
      <c r="J8619" t="s">
        <v>48</v>
      </c>
      <c r="K8619">
        <v>539264</v>
      </c>
      <c r="L8619">
        <v>16</v>
      </c>
      <c r="M8619">
        <v>0</v>
      </c>
      <c r="N8619">
        <v>0</v>
      </c>
      <c r="O8619">
        <v>0</v>
      </c>
      <c r="P8619">
        <v>0</v>
      </c>
      <c r="Q8619">
        <v>0</v>
      </c>
      <c r="R8619" t="s">
        <v>20103</v>
      </c>
    </row>
    <row r="8620" spans="1:19">
      <c r="A8620" t="s">
        <v>20104</v>
      </c>
      <c r="B8620" t="s">
        <v>7697</v>
      </c>
      <c r="C8620" t="s">
        <v>53</v>
      </c>
      <c r="D8620" t="s">
        <v>70</v>
      </c>
      <c r="E8620">
        <v>242.2</v>
      </c>
      <c r="F8620" t="s">
        <v>23</v>
      </c>
      <c r="G8620" t="s">
        <v>24</v>
      </c>
      <c r="H8620">
        <v>2.2799999999999998</v>
      </c>
      <c r="I8620">
        <v>0</v>
      </c>
      <c r="J8620" t="s">
        <v>31</v>
      </c>
      <c r="K8620">
        <v>429984</v>
      </c>
      <c r="L8620">
        <v>47</v>
      </c>
      <c r="M8620">
        <v>0</v>
      </c>
      <c r="N8620">
        <v>0</v>
      </c>
      <c r="O8620">
        <v>1</v>
      </c>
      <c r="P8620">
        <v>0</v>
      </c>
      <c r="Q8620">
        <v>0</v>
      </c>
      <c r="R8620" t="s">
        <v>20105</v>
      </c>
    </row>
    <row r="8621" spans="1:19">
      <c r="A8621" t="s">
        <v>20106</v>
      </c>
      <c r="B8621" t="s">
        <v>7610</v>
      </c>
      <c r="C8621" t="s">
        <v>21</v>
      </c>
      <c r="D8621" t="s">
        <v>30</v>
      </c>
      <c r="E8621">
        <v>583.44000000000005</v>
      </c>
      <c r="F8621" t="s">
        <v>23</v>
      </c>
      <c r="G8621" t="s">
        <v>24</v>
      </c>
      <c r="H8621">
        <v>0.73</v>
      </c>
      <c r="I8621">
        <v>0</v>
      </c>
      <c r="J8621" t="s">
        <v>48</v>
      </c>
      <c r="K8621">
        <v>518469</v>
      </c>
      <c r="L8621">
        <v>17</v>
      </c>
      <c r="M8621">
        <v>0</v>
      </c>
      <c r="N8621">
        <v>0</v>
      </c>
      <c r="O8621">
        <v>0</v>
      </c>
      <c r="P8621">
        <v>0</v>
      </c>
      <c r="Q8621">
        <v>0</v>
      </c>
      <c r="R8621" t="s">
        <v>20107</v>
      </c>
    </row>
    <row r="8622" spans="1:19">
      <c r="A8622" t="s">
        <v>20108</v>
      </c>
      <c r="B8622" t="s">
        <v>8451</v>
      </c>
      <c r="C8622" t="s">
        <v>29</v>
      </c>
      <c r="D8622" t="s">
        <v>22</v>
      </c>
      <c r="E8622">
        <v>169.04</v>
      </c>
      <c r="F8622" t="s">
        <v>23</v>
      </c>
      <c r="G8622" t="s">
        <v>24</v>
      </c>
      <c r="H8622">
        <v>7.78</v>
      </c>
      <c r="I8622">
        <v>0</v>
      </c>
      <c r="J8622" t="s">
        <v>25</v>
      </c>
      <c r="K8622">
        <v>537065</v>
      </c>
      <c r="L8622">
        <v>19</v>
      </c>
      <c r="M8622">
        <v>0</v>
      </c>
      <c r="N8622">
        <v>0</v>
      </c>
      <c r="O8622">
        <v>0</v>
      </c>
      <c r="P8622">
        <v>0</v>
      </c>
      <c r="Q8622">
        <v>0</v>
      </c>
      <c r="R8622" t="s">
        <v>20109</v>
      </c>
    </row>
    <row r="8623" spans="1:19">
      <c r="A8623" t="s">
        <v>20110</v>
      </c>
      <c r="B8623" t="s">
        <v>433</v>
      </c>
      <c r="C8623" t="s">
        <v>60</v>
      </c>
      <c r="D8623" t="s">
        <v>30</v>
      </c>
      <c r="E8623">
        <v>308.58999999999997</v>
      </c>
      <c r="F8623" t="s">
        <v>23</v>
      </c>
      <c r="G8623" t="s">
        <v>24</v>
      </c>
      <c r="H8623">
        <v>6.6</v>
      </c>
      <c r="I8623">
        <v>0</v>
      </c>
      <c r="J8623" t="s">
        <v>25</v>
      </c>
      <c r="K8623">
        <v>435748</v>
      </c>
      <c r="L8623">
        <v>13</v>
      </c>
      <c r="M8623">
        <v>0</v>
      </c>
      <c r="N8623">
        <v>0</v>
      </c>
      <c r="O8623">
        <v>0</v>
      </c>
      <c r="P8623">
        <v>0</v>
      </c>
      <c r="Q8623">
        <v>0</v>
      </c>
      <c r="R8623" t="s">
        <v>20111</v>
      </c>
    </row>
    <row r="8624" spans="1:19">
      <c r="A8624" t="s">
        <v>20112</v>
      </c>
      <c r="B8624" t="s">
        <v>8986</v>
      </c>
      <c r="C8624" t="s">
        <v>35</v>
      </c>
      <c r="D8624" t="s">
        <v>70</v>
      </c>
      <c r="E8624">
        <v>728.93</v>
      </c>
      <c r="F8624" t="s">
        <v>23</v>
      </c>
      <c r="G8624" t="s">
        <v>24</v>
      </c>
      <c r="H8624">
        <v>3.37</v>
      </c>
      <c r="I8624">
        <v>1</v>
      </c>
      <c r="J8624" t="s">
        <v>25</v>
      </c>
      <c r="K8624">
        <v>538949</v>
      </c>
      <c r="L8624">
        <v>80</v>
      </c>
      <c r="M8624">
        <v>1</v>
      </c>
      <c r="N8624">
        <v>1</v>
      </c>
      <c r="O8624">
        <v>0</v>
      </c>
      <c r="P8624">
        <v>0</v>
      </c>
      <c r="Q8624">
        <v>0</v>
      </c>
      <c r="R8624" s="34">
        <v>45830.36509259259</v>
      </c>
    </row>
    <row r="8625" spans="1:18">
      <c r="A8625" t="s">
        <v>20113</v>
      </c>
      <c r="B8625" t="s">
        <v>2303</v>
      </c>
      <c r="C8625" t="s">
        <v>21</v>
      </c>
      <c r="D8625" t="s">
        <v>70</v>
      </c>
      <c r="E8625">
        <v>128.19</v>
      </c>
      <c r="F8625" t="s">
        <v>23</v>
      </c>
      <c r="G8625" t="s">
        <v>24</v>
      </c>
      <c r="H8625">
        <v>2.79</v>
      </c>
      <c r="I8625">
        <v>0</v>
      </c>
      <c r="J8625" t="s">
        <v>25</v>
      </c>
      <c r="K8625">
        <v>450213</v>
      </c>
      <c r="L8625">
        <v>10</v>
      </c>
      <c r="M8625">
        <v>0</v>
      </c>
      <c r="N8625">
        <v>0</v>
      </c>
      <c r="O8625">
        <v>0</v>
      </c>
      <c r="P8625">
        <v>0</v>
      </c>
      <c r="Q8625">
        <v>0</v>
      </c>
      <c r="R8625" t="s">
        <v>20114</v>
      </c>
    </row>
    <row r="8626" spans="1:18">
      <c r="A8626" t="s">
        <v>20115</v>
      </c>
      <c r="B8626" t="s">
        <v>14903</v>
      </c>
      <c r="C8626" t="s">
        <v>121</v>
      </c>
      <c r="D8626" t="s">
        <v>30</v>
      </c>
      <c r="E8626">
        <v>520.45000000000005</v>
      </c>
      <c r="F8626" t="s">
        <v>23</v>
      </c>
      <c r="G8626" t="s">
        <v>24</v>
      </c>
      <c r="H8626">
        <v>2.13</v>
      </c>
      <c r="I8626">
        <v>0</v>
      </c>
      <c r="J8626" t="s">
        <v>31</v>
      </c>
      <c r="K8626">
        <v>486180</v>
      </c>
      <c r="L8626">
        <v>13</v>
      </c>
      <c r="M8626">
        <v>0</v>
      </c>
      <c r="N8626">
        <v>0</v>
      </c>
      <c r="O8626">
        <v>0</v>
      </c>
      <c r="P8626">
        <v>0</v>
      </c>
      <c r="Q8626">
        <v>0</v>
      </c>
      <c r="R8626" t="s">
        <v>20116</v>
      </c>
    </row>
    <row r="8627" spans="1:18">
      <c r="A8627" t="s">
        <v>20117</v>
      </c>
      <c r="B8627" t="s">
        <v>20118</v>
      </c>
      <c r="C8627" t="s">
        <v>111</v>
      </c>
      <c r="D8627" t="s">
        <v>30</v>
      </c>
      <c r="E8627">
        <v>644.23</v>
      </c>
      <c r="F8627" t="s">
        <v>23</v>
      </c>
      <c r="G8627" t="s">
        <v>24</v>
      </c>
      <c r="H8627">
        <v>9.24</v>
      </c>
      <c r="I8627">
        <v>0</v>
      </c>
      <c r="J8627" t="s">
        <v>25</v>
      </c>
      <c r="K8627">
        <v>419100</v>
      </c>
      <c r="L8627">
        <v>22</v>
      </c>
      <c r="M8627">
        <v>0</v>
      </c>
      <c r="N8627">
        <v>0</v>
      </c>
      <c r="O8627">
        <v>0</v>
      </c>
      <c r="P8627">
        <v>0</v>
      </c>
      <c r="Q8627">
        <v>0</v>
      </c>
      <c r="R8627" t="s">
        <v>20119</v>
      </c>
    </row>
    <row r="8628" spans="1:18">
      <c r="A8628" t="s">
        <v>20120</v>
      </c>
      <c r="B8628" t="s">
        <v>15518</v>
      </c>
      <c r="C8628" t="s">
        <v>35</v>
      </c>
      <c r="D8628" t="s">
        <v>22</v>
      </c>
      <c r="E8628">
        <v>658.14</v>
      </c>
      <c r="F8628" t="s">
        <v>55</v>
      </c>
      <c r="G8628" t="s">
        <v>40</v>
      </c>
      <c r="H8628">
        <v>0.93</v>
      </c>
      <c r="I8628">
        <v>0</v>
      </c>
      <c r="J8628" t="s">
        <v>144</v>
      </c>
      <c r="K8628">
        <v>423006</v>
      </c>
      <c r="L8628">
        <v>20</v>
      </c>
      <c r="M8628">
        <v>0</v>
      </c>
      <c r="N8628">
        <v>0</v>
      </c>
      <c r="O8628">
        <v>0</v>
      </c>
      <c r="P8628">
        <v>0</v>
      </c>
      <c r="Q8628">
        <v>0</v>
      </c>
      <c r="R8628" t="s">
        <v>20121</v>
      </c>
    </row>
    <row r="8629" spans="1:18">
      <c r="A8629" t="s">
        <v>20122</v>
      </c>
      <c r="B8629" t="s">
        <v>5458</v>
      </c>
      <c r="C8629" t="s">
        <v>29</v>
      </c>
      <c r="D8629" t="s">
        <v>54</v>
      </c>
      <c r="E8629">
        <v>761.61</v>
      </c>
      <c r="F8629" t="s">
        <v>23</v>
      </c>
      <c r="G8629" t="s">
        <v>24</v>
      </c>
      <c r="H8629">
        <v>13.87</v>
      </c>
      <c r="I8629">
        <v>0</v>
      </c>
      <c r="J8629" t="s">
        <v>48</v>
      </c>
      <c r="K8629">
        <v>503626</v>
      </c>
      <c r="L8629">
        <v>12</v>
      </c>
      <c r="M8629">
        <v>0</v>
      </c>
      <c r="N8629">
        <v>0</v>
      </c>
      <c r="O8629">
        <v>0</v>
      </c>
      <c r="P8629">
        <v>0</v>
      </c>
      <c r="Q8629">
        <v>0</v>
      </c>
      <c r="R8629" t="s">
        <v>20123</v>
      </c>
    </row>
    <row r="8630" spans="1:18">
      <c r="A8630" t="s">
        <v>20124</v>
      </c>
      <c r="B8630" t="s">
        <v>693</v>
      </c>
      <c r="C8630" t="s">
        <v>53</v>
      </c>
      <c r="D8630" t="s">
        <v>22</v>
      </c>
      <c r="E8630">
        <v>409.68</v>
      </c>
      <c r="F8630" t="s">
        <v>23</v>
      </c>
      <c r="G8630" t="s">
        <v>24</v>
      </c>
      <c r="H8630">
        <v>0.56999999999999995</v>
      </c>
      <c r="I8630">
        <v>0</v>
      </c>
      <c r="J8630" t="s">
        <v>48</v>
      </c>
      <c r="K8630">
        <v>491856</v>
      </c>
      <c r="L8630">
        <v>19</v>
      </c>
      <c r="M8630">
        <v>0</v>
      </c>
      <c r="N8630">
        <v>0</v>
      </c>
      <c r="O8630">
        <v>0</v>
      </c>
      <c r="P8630">
        <v>0</v>
      </c>
      <c r="Q8630">
        <v>0</v>
      </c>
      <c r="R8630" t="s">
        <v>20125</v>
      </c>
    </row>
    <row r="8631" spans="1:18">
      <c r="A8631" t="s">
        <v>20126</v>
      </c>
      <c r="B8631" t="s">
        <v>20127</v>
      </c>
      <c r="C8631" t="s">
        <v>44</v>
      </c>
      <c r="D8631" t="s">
        <v>22</v>
      </c>
      <c r="E8631">
        <v>116.25</v>
      </c>
      <c r="F8631" t="s">
        <v>23</v>
      </c>
      <c r="G8631" t="s">
        <v>24</v>
      </c>
      <c r="H8631">
        <v>1.86</v>
      </c>
      <c r="I8631">
        <v>0</v>
      </c>
      <c r="J8631" t="s">
        <v>48</v>
      </c>
      <c r="K8631">
        <v>530878</v>
      </c>
      <c r="L8631">
        <v>11</v>
      </c>
      <c r="M8631">
        <v>0</v>
      </c>
      <c r="N8631">
        <v>0</v>
      </c>
      <c r="O8631">
        <v>0</v>
      </c>
      <c r="P8631">
        <v>0</v>
      </c>
      <c r="Q8631">
        <v>0</v>
      </c>
      <c r="R8631" t="s">
        <v>20128</v>
      </c>
    </row>
    <row r="8632" spans="1:18">
      <c r="A8632" t="s">
        <v>20129</v>
      </c>
      <c r="B8632" t="s">
        <v>9554</v>
      </c>
      <c r="C8632" t="s">
        <v>44</v>
      </c>
      <c r="D8632" t="s">
        <v>22</v>
      </c>
      <c r="E8632">
        <v>118.6</v>
      </c>
      <c r="F8632" t="s">
        <v>23</v>
      </c>
      <c r="G8632" t="s">
        <v>24</v>
      </c>
      <c r="H8632">
        <v>8.61</v>
      </c>
      <c r="I8632">
        <v>0</v>
      </c>
      <c r="J8632" t="s">
        <v>25</v>
      </c>
      <c r="K8632">
        <v>494454</v>
      </c>
      <c r="L8632">
        <v>17</v>
      </c>
      <c r="M8632">
        <v>0</v>
      </c>
      <c r="N8632">
        <v>0</v>
      </c>
      <c r="O8632">
        <v>0</v>
      </c>
      <c r="P8632">
        <v>0</v>
      </c>
      <c r="Q8632">
        <v>0</v>
      </c>
      <c r="R8632" t="s">
        <v>20130</v>
      </c>
    </row>
    <row r="8633" spans="1:18">
      <c r="A8633" t="s">
        <v>20131</v>
      </c>
      <c r="B8633" t="s">
        <v>3256</v>
      </c>
      <c r="C8633" t="s">
        <v>29</v>
      </c>
      <c r="D8633" t="s">
        <v>30</v>
      </c>
      <c r="E8633">
        <v>348.57</v>
      </c>
      <c r="F8633" t="s">
        <v>23</v>
      </c>
      <c r="G8633" t="s">
        <v>24</v>
      </c>
      <c r="H8633">
        <v>10.77</v>
      </c>
      <c r="I8633">
        <v>0</v>
      </c>
      <c r="J8633" t="s">
        <v>48</v>
      </c>
      <c r="K8633">
        <v>519001</v>
      </c>
      <c r="L8633">
        <v>25</v>
      </c>
      <c r="M8633">
        <v>0</v>
      </c>
      <c r="N8633">
        <v>0</v>
      </c>
      <c r="O8633">
        <v>0</v>
      </c>
      <c r="P8633">
        <v>0</v>
      </c>
      <c r="Q8633">
        <v>0</v>
      </c>
      <c r="R8633" t="s">
        <v>20132</v>
      </c>
    </row>
    <row r="8634" spans="1:18">
      <c r="A8634" t="s">
        <v>20133</v>
      </c>
      <c r="B8634" t="s">
        <v>5972</v>
      </c>
      <c r="C8634" t="s">
        <v>60</v>
      </c>
      <c r="D8634" t="s">
        <v>30</v>
      </c>
      <c r="E8634">
        <v>340.77</v>
      </c>
      <c r="F8634" t="s">
        <v>23</v>
      </c>
      <c r="G8634" t="s">
        <v>24</v>
      </c>
      <c r="H8634">
        <v>5.52</v>
      </c>
      <c r="I8634">
        <v>0</v>
      </c>
      <c r="J8634" t="s">
        <v>31</v>
      </c>
      <c r="K8634">
        <v>535193</v>
      </c>
      <c r="L8634">
        <v>18</v>
      </c>
      <c r="M8634">
        <v>0</v>
      </c>
      <c r="N8634">
        <v>0</v>
      </c>
      <c r="O8634">
        <v>0</v>
      </c>
      <c r="P8634">
        <v>0</v>
      </c>
      <c r="Q8634">
        <v>0</v>
      </c>
      <c r="R8634" t="s">
        <v>20134</v>
      </c>
    </row>
    <row r="8635" spans="1:18">
      <c r="A8635" t="s">
        <v>20135</v>
      </c>
      <c r="B8635" t="s">
        <v>11143</v>
      </c>
      <c r="C8635" t="s">
        <v>29</v>
      </c>
      <c r="D8635" t="s">
        <v>70</v>
      </c>
      <c r="E8635">
        <v>657.76</v>
      </c>
      <c r="F8635" t="s">
        <v>23</v>
      </c>
      <c r="G8635" t="s">
        <v>24</v>
      </c>
      <c r="H8635">
        <v>6.15</v>
      </c>
      <c r="I8635">
        <v>0</v>
      </c>
      <c r="J8635" t="s">
        <v>48</v>
      </c>
      <c r="K8635">
        <v>480395</v>
      </c>
      <c r="L8635">
        <v>20</v>
      </c>
      <c r="M8635">
        <v>0</v>
      </c>
      <c r="N8635">
        <v>0</v>
      </c>
      <c r="O8635">
        <v>0</v>
      </c>
      <c r="P8635">
        <v>0</v>
      </c>
      <c r="Q8635">
        <v>0</v>
      </c>
      <c r="R8635" t="s">
        <v>20136</v>
      </c>
    </row>
    <row r="8636" spans="1:18">
      <c r="A8636" t="s">
        <v>20137</v>
      </c>
      <c r="B8636" t="s">
        <v>3992</v>
      </c>
      <c r="C8636" t="s">
        <v>29</v>
      </c>
      <c r="D8636" t="s">
        <v>70</v>
      </c>
      <c r="E8636">
        <v>303.66000000000003</v>
      </c>
      <c r="F8636" t="s">
        <v>23</v>
      </c>
      <c r="G8636" t="s">
        <v>24</v>
      </c>
      <c r="H8636">
        <v>10.56</v>
      </c>
      <c r="I8636">
        <v>0</v>
      </c>
      <c r="J8636" t="s">
        <v>31</v>
      </c>
      <c r="K8636">
        <v>427345</v>
      </c>
      <c r="L8636">
        <v>19</v>
      </c>
      <c r="M8636">
        <v>0</v>
      </c>
      <c r="N8636">
        <v>0</v>
      </c>
      <c r="O8636">
        <v>0</v>
      </c>
      <c r="P8636">
        <v>0</v>
      </c>
      <c r="Q8636">
        <v>0</v>
      </c>
      <c r="R8636" t="s">
        <v>20138</v>
      </c>
    </row>
    <row r="8637" spans="1:18">
      <c r="A8637" t="s">
        <v>20139</v>
      </c>
      <c r="B8637" t="s">
        <v>2786</v>
      </c>
      <c r="C8637" t="s">
        <v>44</v>
      </c>
      <c r="D8637" t="s">
        <v>30</v>
      </c>
      <c r="E8637">
        <v>172.3</v>
      </c>
      <c r="F8637" t="s">
        <v>39</v>
      </c>
      <c r="G8637" t="s">
        <v>40</v>
      </c>
      <c r="H8637">
        <v>4.41</v>
      </c>
      <c r="I8637">
        <v>0</v>
      </c>
      <c r="J8637" t="s">
        <v>48</v>
      </c>
      <c r="K8637">
        <v>487854</v>
      </c>
      <c r="L8637">
        <v>50</v>
      </c>
      <c r="M8637">
        <v>0</v>
      </c>
      <c r="N8637">
        <v>0</v>
      </c>
      <c r="O8637">
        <v>1</v>
      </c>
      <c r="P8637">
        <v>0</v>
      </c>
      <c r="Q8637">
        <v>0</v>
      </c>
      <c r="R8637" t="s">
        <v>20140</v>
      </c>
    </row>
    <row r="8638" spans="1:18">
      <c r="A8638" t="s">
        <v>20141</v>
      </c>
      <c r="B8638" t="s">
        <v>7692</v>
      </c>
      <c r="C8638" t="s">
        <v>60</v>
      </c>
      <c r="D8638" t="s">
        <v>22</v>
      </c>
      <c r="E8638">
        <v>320.48</v>
      </c>
      <c r="F8638" t="s">
        <v>23</v>
      </c>
      <c r="G8638" t="s">
        <v>24</v>
      </c>
      <c r="H8638">
        <v>10.45</v>
      </c>
      <c r="I8638">
        <v>0</v>
      </c>
      <c r="J8638" t="s">
        <v>25</v>
      </c>
      <c r="K8638">
        <v>494558</v>
      </c>
      <c r="L8638">
        <v>12</v>
      </c>
      <c r="M8638">
        <v>0</v>
      </c>
      <c r="N8638">
        <v>0</v>
      </c>
      <c r="O8638">
        <v>0</v>
      </c>
      <c r="P8638">
        <v>0</v>
      </c>
      <c r="Q8638">
        <v>0</v>
      </c>
      <c r="R8638" t="s">
        <v>20142</v>
      </c>
    </row>
    <row r="8639" spans="1:18">
      <c r="A8639" t="s">
        <v>20143</v>
      </c>
      <c r="B8639" t="s">
        <v>4814</v>
      </c>
      <c r="C8639" t="s">
        <v>53</v>
      </c>
      <c r="D8639" t="s">
        <v>22</v>
      </c>
      <c r="E8639">
        <v>125.17</v>
      </c>
      <c r="F8639" t="s">
        <v>23</v>
      </c>
      <c r="G8639" t="s">
        <v>24</v>
      </c>
      <c r="H8639">
        <v>2.98</v>
      </c>
      <c r="I8639">
        <v>0</v>
      </c>
      <c r="J8639" t="s">
        <v>144</v>
      </c>
      <c r="K8639">
        <v>556881</v>
      </c>
      <c r="L8639">
        <v>25</v>
      </c>
      <c r="M8639">
        <v>0</v>
      </c>
      <c r="N8639">
        <v>0</v>
      </c>
      <c r="O8639">
        <v>0</v>
      </c>
      <c r="P8639">
        <v>0</v>
      </c>
      <c r="Q8639">
        <v>0</v>
      </c>
      <c r="R8639" t="s">
        <v>20144</v>
      </c>
    </row>
    <row r="8640" spans="1:18">
      <c r="A8640" t="s">
        <v>20145</v>
      </c>
      <c r="B8640" t="s">
        <v>16490</v>
      </c>
      <c r="C8640" t="s">
        <v>44</v>
      </c>
      <c r="D8640" t="s">
        <v>22</v>
      </c>
      <c r="E8640">
        <v>363.79</v>
      </c>
      <c r="F8640" t="s">
        <v>23</v>
      </c>
      <c r="G8640" t="s">
        <v>24</v>
      </c>
      <c r="H8640">
        <v>3.38</v>
      </c>
      <c r="I8640">
        <v>0</v>
      </c>
      <c r="J8640" t="s">
        <v>31</v>
      </c>
      <c r="K8640">
        <v>532953</v>
      </c>
      <c r="L8640">
        <v>35</v>
      </c>
      <c r="M8640">
        <v>0</v>
      </c>
      <c r="N8640">
        <v>1</v>
      </c>
      <c r="O8640">
        <v>0</v>
      </c>
      <c r="P8640">
        <v>0</v>
      </c>
      <c r="Q8640">
        <v>0</v>
      </c>
      <c r="R8640" t="s">
        <v>20146</v>
      </c>
    </row>
    <row r="8641" spans="1:18">
      <c r="A8641" t="s">
        <v>20147</v>
      </c>
      <c r="B8641" t="s">
        <v>4955</v>
      </c>
      <c r="C8641" t="s">
        <v>60</v>
      </c>
      <c r="D8641" t="s">
        <v>22</v>
      </c>
      <c r="E8641">
        <v>539.63</v>
      </c>
      <c r="F8641" t="s">
        <v>23</v>
      </c>
      <c r="G8641" t="s">
        <v>24</v>
      </c>
      <c r="H8641">
        <v>3.48</v>
      </c>
      <c r="I8641">
        <v>0</v>
      </c>
      <c r="J8641" t="s">
        <v>144</v>
      </c>
      <c r="K8641">
        <v>479674</v>
      </c>
      <c r="L8641">
        <v>37</v>
      </c>
      <c r="M8641">
        <v>0</v>
      </c>
      <c r="N8641">
        <v>1</v>
      </c>
      <c r="O8641">
        <v>0</v>
      </c>
      <c r="P8641">
        <v>0</v>
      </c>
      <c r="Q8641">
        <v>0</v>
      </c>
      <c r="R8641" t="s">
        <v>20148</v>
      </c>
    </row>
    <row r="8642" spans="1:18">
      <c r="A8642" t="s">
        <v>20149</v>
      </c>
      <c r="B8642" t="s">
        <v>6256</v>
      </c>
      <c r="C8642" t="s">
        <v>95</v>
      </c>
      <c r="D8642" t="s">
        <v>22</v>
      </c>
      <c r="E8642">
        <v>457.87</v>
      </c>
      <c r="F8642" t="s">
        <v>23</v>
      </c>
      <c r="G8642" t="s">
        <v>24</v>
      </c>
      <c r="H8642">
        <v>8.82</v>
      </c>
      <c r="I8642">
        <v>0</v>
      </c>
      <c r="J8642" t="s">
        <v>31</v>
      </c>
      <c r="K8642">
        <v>410335</v>
      </c>
      <c r="L8642">
        <v>16</v>
      </c>
      <c r="M8642">
        <v>0</v>
      </c>
      <c r="N8642">
        <v>0</v>
      </c>
      <c r="O8642">
        <v>0</v>
      </c>
      <c r="P8642">
        <v>0</v>
      </c>
      <c r="Q8642">
        <v>0</v>
      </c>
      <c r="R8642" t="s">
        <v>20150</v>
      </c>
    </row>
    <row r="8643" spans="1:18">
      <c r="A8643" t="s">
        <v>20151</v>
      </c>
      <c r="B8643" t="s">
        <v>5156</v>
      </c>
      <c r="C8643" t="s">
        <v>21</v>
      </c>
      <c r="D8643" t="s">
        <v>22</v>
      </c>
      <c r="E8643">
        <v>985.71</v>
      </c>
      <c r="F8643" t="s">
        <v>23</v>
      </c>
      <c r="G8643" t="s">
        <v>24</v>
      </c>
      <c r="H8643">
        <v>9.85</v>
      </c>
      <c r="I8643">
        <v>0</v>
      </c>
      <c r="J8643" t="s">
        <v>25</v>
      </c>
      <c r="K8643">
        <v>504231</v>
      </c>
      <c r="L8643">
        <v>25</v>
      </c>
      <c r="M8643">
        <v>0</v>
      </c>
      <c r="N8643">
        <v>0</v>
      </c>
      <c r="O8643">
        <v>0</v>
      </c>
      <c r="P8643">
        <v>0</v>
      </c>
      <c r="Q8643">
        <v>0</v>
      </c>
      <c r="R8643" t="s">
        <v>20152</v>
      </c>
    </row>
    <row r="8644" spans="1:18">
      <c r="A8644" t="s">
        <v>20153</v>
      </c>
      <c r="B8644" t="s">
        <v>8973</v>
      </c>
      <c r="C8644" t="s">
        <v>35</v>
      </c>
      <c r="D8644" t="s">
        <v>70</v>
      </c>
      <c r="E8644">
        <v>125.26</v>
      </c>
      <c r="F8644" t="s">
        <v>23</v>
      </c>
      <c r="G8644" t="s">
        <v>24</v>
      </c>
      <c r="H8644">
        <v>3.8</v>
      </c>
      <c r="I8644">
        <v>0</v>
      </c>
      <c r="J8644" t="s">
        <v>25</v>
      </c>
      <c r="K8644">
        <v>526648</v>
      </c>
      <c r="L8644">
        <v>13</v>
      </c>
      <c r="M8644">
        <v>0</v>
      </c>
      <c r="N8644">
        <v>0</v>
      </c>
      <c r="O8644">
        <v>0</v>
      </c>
      <c r="P8644">
        <v>0</v>
      </c>
      <c r="Q8644">
        <v>0</v>
      </c>
      <c r="R8644" t="s">
        <v>20154</v>
      </c>
    </row>
    <row r="8645" spans="1:18">
      <c r="A8645" t="s">
        <v>20155</v>
      </c>
      <c r="B8645" t="s">
        <v>10215</v>
      </c>
      <c r="C8645" t="s">
        <v>121</v>
      </c>
      <c r="D8645" t="s">
        <v>22</v>
      </c>
      <c r="E8645">
        <v>737.48</v>
      </c>
      <c r="F8645" t="s">
        <v>23</v>
      </c>
      <c r="G8645" t="s">
        <v>24</v>
      </c>
      <c r="H8645">
        <v>8.23</v>
      </c>
      <c r="I8645">
        <v>0</v>
      </c>
      <c r="J8645" t="s">
        <v>31</v>
      </c>
      <c r="K8645">
        <v>487487</v>
      </c>
      <c r="L8645">
        <v>10</v>
      </c>
      <c r="M8645">
        <v>0</v>
      </c>
      <c r="N8645">
        <v>0</v>
      </c>
      <c r="O8645">
        <v>0</v>
      </c>
      <c r="P8645">
        <v>0</v>
      </c>
      <c r="Q8645">
        <v>0</v>
      </c>
      <c r="R8645" t="s">
        <v>20156</v>
      </c>
    </row>
    <row r="8646" spans="1:18">
      <c r="A8646" t="s">
        <v>20157</v>
      </c>
      <c r="B8646" t="s">
        <v>5391</v>
      </c>
      <c r="C8646" t="s">
        <v>29</v>
      </c>
      <c r="D8646" t="s">
        <v>22</v>
      </c>
      <c r="E8646">
        <v>244.82</v>
      </c>
      <c r="F8646" t="s">
        <v>23</v>
      </c>
      <c r="G8646" t="s">
        <v>24</v>
      </c>
      <c r="H8646">
        <v>2.19</v>
      </c>
      <c r="I8646">
        <v>0</v>
      </c>
      <c r="J8646" t="s">
        <v>31</v>
      </c>
      <c r="K8646">
        <v>491208</v>
      </c>
      <c r="L8646">
        <v>40</v>
      </c>
      <c r="M8646">
        <v>0</v>
      </c>
      <c r="N8646">
        <v>0</v>
      </c>
      <c r="O8646">
        <v>1</v>
      </c>
      <c r="P8646">
        <v>0</v>
      </c>
      <c r="Q8646">
        <v>0</v>
      </c>
      <c r="R8646" t="s">
        <v>20158</v>
      </c>
    </row>
    <row r="8647" spans="1:18">
      <c r="A8647" t="s">
        <v>20159</v>
      </c>
      <c r="B8647" t="s">
        <v>2457</v>
      </c>
      <c r="C8647" t="s">
        <v>21</v>
      </c>
      <c r="D8647" t="s">
        <v>30</v>
      </c>
      <c r="E8647">
        <v>589.1</v>
      </c>
      <c r="F8647" t="s">
        <v>39</v>
      </c>
      <c r="G8647" t="s">
        <v>40</v>
      </c>
      <c r="H8647">
        <v>11.58</v>
      </c>
      <c r="I8647">
        <v>0</v>
      </c>
      <c r="J8647" t="s">
        <v>144</v>
      </c>
      <c r="K8647">
        <v>439073</v>
      </c>
      <c r="L8647">
        <v>47</v>
      </c>
      <c r="M8647">
        <v>1</v>
      </c>
      <c r="N8647">
        <v>0</v>
      </c>
      <c r="O8647">
        <v>0</v>
      </c>
      <c r="P8647">
        <v>0</v>
      </c>
      <c r="Q8647">
        <v>1</v>
      </c>
      <c r="R8647" t="s">
        <v>20160</v>
      </c>
    </row>
    <row r="8648" spans="1:18">
      <c r="A8648" t="s">
        <v>20161</v>
      </c>
      <c r="B8648" t="s">
        <v>2120</v>
      </c>
      <c r="C8648" t="s">
        <v>21</v>
      </c>
      <c r="D8648" t="s">
        <v>70</v>
      </c>
      <c r="E8648">
        <v>935.42</v>
      </c>
      <c r="F8648" t="s">
        <v>23</v>
      </c>
      <c r="G8648" t="s">
        <v>24</v>
      </c>
      <c r="H8648">
        <v>1.08</v>
      </c>
      <c r="I8648">
        <v>0</v>
      </c>
      <c r="J8648" t="s">
        <v>31</v>
      </c>
      <c r="K8648">
        <v>451604</v>
      </c>
      <c r="L8648">
        <v>11</v>
      </c>
      <c r="M8648">
        <v>0</v>
      </c>
      <c r="N8648">
        <v>0</v>
      </c>
      <c r="O8648">
        <v>0</v>
      </c>
      <c r="P8648">
        <v>0</v>
      </c>
      <c r="Q8648">
        <v>0</v>
      </c>
      <c r="R8648" t="s">
        <v>20162</v>
      </c>
    </row>
    <row r="8649" spans="1:18">
      <c r="A8649" t="s">
        <v>20163</v>
      </c>
      <c r="B8649" t="s">
        <v>8694</v>
      </c>
      <c r="C8649" t="s">
        <v>121</v>
      </c>
      <c r="D8649" t="s">
        <v>30</v>
      </c>
      <c r="E8649">
        <v>4403.62</v>
      </c>
      <c r="F8649" t="s">
        <v>39</v>
      </c>
      <c r="G8649" t="s">
        <v>40</v>
      </c>
      <c r="H8649">
        <v>5.82</v>
      </c>
      <c r="I8649">
        <v>0</v>
      </c>
      <c r="J8649" t="s">
        <v>48</v>
      </c>
      <c r="K8649">
        <v>555158</v>
      </c>
      <c r="L8649">
        <v>20</v>
      </c>
      <c r="M8649">
        <v>0</v>
      </c>
      <c r="N8649">
        <v>0</v>
      </c>
      <c r="O8649">
        <v>0</v>
      </c>
      <c r="P8649">
        <v>0</v>
      </c>
      <c r="Q8649">
        <v>0</v>
      </c>
      <c r="R8649" t="s">
        <v>20164</v>
      </c>
    </row>
    <row r="8650" spans="1:18">
      <c r="A8650" t="s">
        <v>20165</v>
      </c>
      <c r="B8650" t="s">
        <v>7392</v>
      </c>
      <c r="C8650" t="s">
        <v>95</v>
      </c>
      <c r="D8650" t="s">
        <v>54</v>
      </c>
      <c r="E8650">
        <v>108.12</v>
      </c>
      <c r="F8650" t="s">
        <v>39</v>
      </c>
      <c r="G8650" t="s">
        <v>40</v>
      </c>
      <c r="H8650">
        <v>13.04</v>
      </c>
      <c r="I8650">
        <v>0</v>
      </c>
      <c r="J8650" t="s">
        <v>144</v>
      </c>
      <c r="K8650">
        <v>438468</v>
      </c>
      <c r="L8650">
        <v>25</v>
      </c>
      <c r="M8650">
        <v>0</v>
      </c>
      <c r="N8650">
        <v>0</v>
      </c>
      <c r="O8650">
        <v>0</v>
      </c>
      <c r="P8650">
        <v>0</v>
      </c>
      <c r="Q8650">
        <v>0</v>
      </c>
      <c r="R8650" t="s">
        <v>20166</v>
      </c>
    </row>
    <row r="8651" spans="1:18">
      <c r="A8651" t="s">
        <v>20167</v>
      </c>
      <c r="B8651" t="s">
        <v>2219</v>
      </c>
      <c r="C8651" t="s">
        <v>44</v>
      </c>
      <c r="D8651" t="s">
        <v>70</v>
      </c>
      <c r="E8651">
        <v>364.16</v>
      </c>
      <c r="F8651" t="s">
        <v>23</v>
      </c>
      <c r="G8651" t="s">
        <v>24</v>
      </c>
      <c r="H8651">
        <v>1.49</v>
      </c>
      <c r="I8651">
        <v>0</v>
      </c>
      <c r="J8651" t="s">
        <v>25</v>
      </c>
      <c r="K8651">
        <v>421260</v>
      </c>
      <c r="L8651">
        <v>22</v>
      </c>
      <c r="M8651">
        <v>0</v>
      </c>
      <c r="N8651">
        <v>0</v>
      </c>
      <c r="O8651">
        <v>0</v>
      </c>
      <c r="P8651">
        <v>0</v>
      </c>
      <c r="Q8651">
        <v>0</v>
      </c>
      <c r="R8651" t="s">
        <v>20168</v>
      </c>
    </row>
    <row r="8652" spans="1:18">
      <c r="A8652" t="s">
        <v>20169</v>
      </c>
      <c r="B8652" t="s">
        <v>7021</v>
      </c>
      <c r="C8652" t="s">
        <v>44</v>
      </c>
      <c r="D8652" t="s">
        <v>54</v>
      </c>
      <c r="E8652">
        <v>761.09</v>
      </c>
      <c r="F8652" t="s">
        <v>23</v>
      </c>
      <c r="G8652" t="s">
        <v>24</v>
      </c>
      <c r="H8652">
        <v>13.17</v>
      </c>
      <c r="I8652">
        <v>0</v>
      </c>
      <c r="J8652" t="s">
        <v>25</v>
      </c>
      <c r="K8652">
        <v>411391</v>
      </c>
      <c r="L8652">
        <v>20</v>
      </c>
      <c r="M8652">
        <v>0</v>
      </c>
      <c r="N8652">
        <v>0</v>
      </c>
      <c r="O8652">
        <v>0</v>
      </c>
      <c r="P8652">
        <v>0</v>
      </c>
      <c r="Q8652">
        <v>0</v>
      </c>
      <c r="R8652" t="s">
        <v>20170</v>
      </c>
    </row>
    <row r="8653" spans="1:18">
      <c r="A8653" t="s">
        <v>20171</v>
      </c>
      <c r="B8653" t="s">
        <v>13315</v>
      </c>
      <c r="C8653" t="s">
        <v>44</v>
      </c>
      <c r="D8653" t="s">
        <v>70</v>
      </c>
      <c r="E8653">
        <v>512.03</v>
      </c>
      <c r="F8653" t="s">
        <v>23</v>
      </c>
      <c r="G8653" t="s">
        <v>24</v>
      </c>
      <c r="H8653">
        <v>7.27</v>
      </c>
      <c r="I8653">
        <v>0</v>
      </c>
      <c r="J8653" t="s">
        <v>25</v>
      </c>
      <c r="K8653">
        <v>462639</v>
      </c>
      <c r="L8653">
        <v>15</v>
      </c>
      <c r="M8653">
        <v>0</v>
      </c>
      <c r="N8653">
        <v>0</v>
      </c>
      <c r="O8653">
        <v>0</v>
      </c>
      <c r="P8653">
        <v>0</v>
      </c>
      <c r="Q8653">
        <v>0</v>
      </c>
      <c r="R8653" t="s">
        <v>20172</v>
      </c>
    </row>
    <row r="8654" spans="1:18">
      <c r="A8654" t="s">
        <v>20173</v>
      </c>
      <c r="B8654" t="s">
        <v>7824</v>
      </c>
      <c r="C8654" t="s">
        <v>21</v>
      </c>
      <c r="D8654" t="s">
        <v>22</v>
      </c>
      <c r="E8654">
        <v>445.87</v>
      </c>
      <c r="F8654" t="s">
        <v>23</v>
      </c>
      <c r="G8654" t="s">
        <v>24</v>
      </c>
      <c r="H8654">
        <v>6.99</v>
      </c>
      <c r="I8654">
        <v>0</v>
      </c>
      <c r="J8654" t="s">
        <v>25</v>
      </c>
      <c r="K8654">
        <v>493486</v>
      </c>
      <c r="L8654">
        <v>21</v>
      </c>
      <c r="M8654">
        <v>0</v>
      </c>
      <c r="N8654">
        <v>0</v>
      </c>
      <c r="O8654">
        <v>0</v>
      </c>
      <c r="P8654">
        <v>0</v>
      </c>
      <c r="Q8654">
        <v>0</v>
      </c>
      <c r="R8654" t="s">
        <v>20174</v>
      </c>
    </row>
    <row r="8655" spans="1:18">
      <c r="A8655" t="s">
        <v>20175</v>
      </c>
      <c r="B8655" t="s">
        <v>2036</v>
      </c>
      <c r="C8655" t="s">
        <v>29</v>
      </c>
      <c r="D8655" t="s">
        <v>70</v>
      </c>
      <c r="E8655">
        <v>848.6</v>
      </c>
      <c r="F8655" t="s">
        <v>23</v>
      </c>
      <c r="G8655" t="s">
        <v>24</v>
      </c>
      <c r="H8655">
        <v>8.83</v>
      </c>
      <c r="I8655">
        <v>0</v>
      </c>
      <c r="J8655" t="s">
        <v>31</v>
      </c>
      <c r="K8655">
        <v>547702</v>
      </c>
      <c r="L8655">
        <v>32</v>
      </c>
      <c r="M8655">
        <v>0</v>
      </c>
      <c r="N8655">
        <v>0</v>
      </c>
      <c r="O8655">
        <v>0</v>
      </c>
      <c r="P8655">
        <v>1</v>
      </c>
      <c r="Q8655">
        <v>0</v>
      </c>
      <c r="R8655" t="s">
        <v>20176</v>
      </c>
    </row>
    <row r="8656" spans="1:18">
      <c r="A8656" t="s">
        <v>20177</v>
      </c>
      <c r="B8656" t="s">
        <v>561</v>
      </c>
      <c r="C8656" t="s">
        <v>44</v>
      </c>
      <c r="D8656" t="s">
        <v>70</v>
      </c>
      <c r="E8656">
        <v>1683.83</v>
      </c>
      <c r="F8656" t="s">
        <v>23</v>
      </c>
      <c r="G8656" t="s">
        <v>24</v>
      </c>
      <c r="H8656">
        <v>10.01</v>
      </c>
      <c r="I8656">
        <v>0</v>
      </c>
      <c r="J8656" t="s">
        <v>144</v>
      </c>
      <c r="K8656">
        <v>549162</v>
      </c>
      <c r="L8656">
        <v>17</v>
      </c>
      <c r="M8656">
        <v>0</v>
      </c>
      <c r="N8656">
        <v>0</v>
      </c>
      <c r="O8656">
        <v>0</v>
      </c>
      <c r="P8656">
        <v>0</v>
      </c>
      <c r="Q8656">
        <v>0</v>
      </c>
      <c r="R8656" t="s">
        <v>20178</v>
      </c>
    </row>
    <row r="8657" spans="1:19">
      <c r="A8657" t="s">
        <v>20179</v>
      </c>
      <c r="B8657" t="s">
        <v>9593</v>
      </c>
      <c r="C8657" t="s">
        <v>35</v>
      </c>
      <c r="D8657" t="s">
        <v>54</v>
      </c>
      <c r="E8657">
        <v>640.38</v>
      </c>
      <c r="F8657" t="s">
        <v>39</v>
      </c>
      <c r="G8657" t="s">
        <v>40</v>
      </c>
      <c r="H8657">
        <v>14.18</v>
      </c>
      <c r="I8657">
        <v>0</v>
      </c>
      <c r="J8657" t="s">
        <v>144</v>
      </c>
      <c r="K8657">
        <v>436117</v>
      </c>
      <c r="L8657">
        <v>36</v>
      </c>
      <c r="M8657">
        <v>0</v>
      </c>
      <c r="N8657">
        <v>1</v>
      </c>
      <c r="O8657">
        <v>0</v>
      </c>
      <c r="P8657">
        <v>0</v>
      </c>
      <c r="Q8657">
        <v>0</v>
      </c>
      <c r="R8657" t="s">
        <v>20180</v>
      </c>
    </row>
    <row r="8658" spans="1:19">
      <c r="A8658" t="s">
        <v>20181</v>
      </c>
      <c r="B8658" t="s">
        <v>4853</v>
      </c>
      <c r="C8658" t="s">
        <v>121</v>
      </c>
      <c r="D8658" t="s">
        <v>54</v>
      </c>
      <c r="E8658">
        <v>111.84</v>
      </c>
      <c r="F8658" t="s">
        <v>23</v>
      </c>
      <c r="G8658" t="s">
        <v>24</v>
      </c>
      <c r="H8658">
        <v>19.41</v>
      </c>
      <c r="I8658">
        <v>0</v>
      </c>
      <c r="J8658" t="s">
        <v>31</v>
      </c>
      <c r="K8658">
        <v>417531</v>
      </c>
      <c r="L8658">
        <v>15</v>
      </c>
      <c r="M8658">
        <v>0</v>
      </c>
      <c r="N8658">
        <v>0</v>
      </c>
      <c r="O8658">
        <v>0</v>
      </c>
      <c r="P8658">
        <v>0</v>
      </c>
      <c r="Q8658">
        <v>0</v>
      </c>
      <c r="R8658" t="s">
        <v>20182</v>
      </c>
    </row>
    <row r="8659" spans="1:19">
      <c r="A8659" t="s">
        <v>20183</v>
      </c>
      <c r="B8659" t="s">
        <v>7794</v>
      </c>
      <c r="C8659" t="s">
        <v>60</v>
      </c>
      <c r="D8659" t="s">
        <v>22</v>
      </c>
      <c r="E8659">
        <v>186.46</v>
      </c>
      <c r="F8659" t="s">
        <v>23</v>
      </c>
      <c r="G8659" t="s">
        <v>24</v>
      </c>
      <c r="H8659">
        <v>9.1999999999999993</v>
      </c>
      <c r="I8659">
        <v>0</v>
      </c>
      <c r="J8659" t="s">
        <v>31</v>
      </c>
      <c r="K8659">
        <v>511181</v>
      </c>
      <c r="L8659">
        <v>15</v>
      </c>
      <c r="M8659">
        <v>0</v>
      </c>
      <c r="N8659">
        <v>0</v>
      </c>
      <c r="O8659">
        <v>0</v>
      </c>
      <c r="P8659">
        <v>0</v>
      </c>
      <c r="Q8659">
        <v>0</v>
      </c>
      <c r="R8659" t="s">
        <v>20184</v>
      </c>
    </row>
    <row r="8660" spans="1:19">
      <c r="A8660" t="s">
        <v>20185</v>
      </c>
      <c r="B8660" t="s">
        <v>2664</v>
      </c>
      <c r="C8660" t="s">
        <v>60</v>
      </c>
      <c r="D8660" t="s">
        <v>70</v>
      </c>
      <c r="E8660">
        <v>117</v>
      </c>
      <c r="F8660" t="s">
        <v>23</v>
      </c>
      <c r="G8660" t="s">
        <v>24</v>
      </c>
      <c r="H8660">
        <v>3.09</v>
      </c>
      <c r="I8660">
        <v>0</v>
      </c>
      <c r="J8660" t="s">
        <v>25</v>
      </c>
      <c r="K8660">
        <v>524029</v>
      </c>
      <c r="L8660">
        <v>19</v>
      </c>
      <c r="M8660">
        <v>0</v>
      </c>
      <c r="N8660">
        <v>0</v>
      </c>
      <c r="O8660">
        <v>0</v>
      </c>
      <c r="P8660">
        <v>0</v>
      </c>
      <c r="Q8660">
        <v>0</v>
      </c>
      <c r="R8660" t="s">
        <v>20186</v>
      </c>
    </row>
    <row r="8661" spans="1:19">
      <c r="A8661" t="s">
        <v>20187</v>
      </c>
      <c r="B8661" t="s">
        <v>650</v>
      </c>
      <c r="C8661" t="s">
        <v>53</v>
      </c>
      <c r="D8661" t="s">
        <v>70</v>
      </c>
      <c r="E8661">
        <v>505.48</v>
      </c>
      <c r="F8661" t="s">
        <v>39</v>
      </c>
      <c r="G8661" t="s">
        <v>40</v>
      </c>
      <c r="H8661">
        <v>1.38</v>
      </c>
      <c r="I8661">
        <v>0</v>
      </c>
      <c r="J8661" t="s">
        <v>144</v>
      </c>
      <c r="K8661">
        <v>496697</v>
      </c>
      <c r="L8661">
        <v>48</v>
      </c>
      <c r="M8661">
        <v>0</v>
      </c>
      <c r="N8661">
        <v>0</v>
      </c>
      <c r="O8661">
        <v>1</v>
      </c>
      <c r="P8661">
        <v>0</v>
      </c>
      <c r="Q8661">
        <v>0</v>
      </c>
      <c r="R8661" t="s">
        <v>20188</v>
      </c>
    </row>
    <row r="8662" spans="1:19">
      <c r="A8662" t="s">
        <v>20189</v>
      </c>
      <c r="B8662" t="s">
        <v>6408</v>
      </c>
      <c r="C8662" t="s">
        <v>29</v>
      </c>
      <c r="D8662" t="s">
        <v>30</v>
      </c>
      <c r="E8662">
        <v>392.91</v>
      </c>
      <c r="F8662" t="s">
        <v>23</v>
      </c>
      <c r="G8662" t="s">
        <v>24</v>
      </c>
      <c r="H8662">
        <v>10.119999999999999</v>
      </c>
      <c r="I8662">
        <v>0</v>
      </c>
      <c r="J8662" t="s">
        <v>48</v>
      </c>
      <c r="K8662">
        <v>409451</v>
      </c>
      <c r="L8662">
        <v>25</v>
      </c>
      <c r="M8662">
        <v>0</v>
      </c>
      <c r="N8662">
        <v>0</v>
      </c>
      <c r="O8662">
        <v>0</v>
      </c>
      <c r="P8662">
        <v>0</v>
      </c>
      <c r="Q8662">
        <v>0</v>
      </c>
      <c r="R8662" t="s">
        <v>20190</v>
      </c>
    </row>
    <row r="8663" spans="1:19">
      <c r="A8663" t="s">
        <v>20191</v>
      </c>
      <c r="B8663" t="s">
        <v>4078</v>
      </c>
      <c r="C8663" t="s">
        <v>44</v>
      </c>
      <c r="D8663" t="s">
        <v>30</v>
      </c>
      <c r="E8663">
        <v>205.65</v>
      </c>
      <c r="F8663" t="s">
        <v>23</v>
      </c>
      <c r="G8663" t="s">
        <v>24</v>
      </c>
      <c r="H8663">
        <v>1.82</v>
      </c>
      <c r="I8663">
        <v>0</v>
      </c>
      <c r="J8663" t="s">
        <v>25</v>
      </c>
      <c r="K8663">
        <v>436424</v>
      </c>
      <c r="L8663">
        <v>23</v>
      </c>
      <c r="M8663">
        <v>0</v>
      </c>
      <c r="N8663">
        <v>0</v>
      </c>
      <c r="O8663">
        <v>0</v>
      </c>
      <c r="P8663">
        <v>0</v>
      </c>
      <c r="Q8663">
        <v>0</v>
      </c>
      <c r="R8663" t="s">
        <v>20192</v>
      </c>
    </row>
    <row r="8664" spans="1:19">
      <c r="A8664" t="s">
        <v>20193</v>
      </c>
      <c r="B8664" t="s">
        <v>8481</v>
      </c>
      <c r="C8664" t="s">
        <v>128</v>
      </c>
      <c r="D8664" t="s">
        <v>70</v>
      </c>
      <c r="E8664">
        <v>370.77</v>
      </c>
      <c r="F8664" t="s">
        <v>23</v>
      </c>
      <c r="G8664" t="s">
        <v>24</v>
      </c>
      <c r="H8664">
        <v>1.93</v>
      </c>
      <c r="I8664">
        <v>0</v>
      </c>
      <c r="J8664" t="s">
        <v>48</v>
      </c>
      <c r="K8664">
        <v>473166</v>
      </c>
      <c r="L8664">
        <v>41</v>
      </c>
      <c r="M8664">
        <v>0</v>
      </c>
      <c r="N8664">
        <v>0</v>
      </c>
      <c r="O8664">
        <v>0</v>
      </c>
      <c r="P8664">
        <v>1</v>
      </c>
      <c r="Q8664">
        <v>0</v>
      </c>
      <c r="R8664" t="s">
        <v>20194</v>
      </c>
    </row>
    <row r="8665" spans="1:19">
      <c r="A8665" t="s">
        <v>20195</v>
      </c>
      <c r="B8665" t="s">
        <v>4026</v>
      </c>
      <c r="C8665" t="s">
        <v>128</v>
      </c>
      <c r="D8665" t="s">
        <v>30</v>
      </c>
      <c r="E8665">
        <v>357.41</v>
      </c>
      <c r="F8665" t="s">
        <v>55</v>
      </c>
      <c r="G8665" t="s">
        <v>24</v>
      </c>
      <c r="H8665">
        <v>6.8</v>
      </c>
      <c r="I8665">
        <v>0</v>
      </c>
      <c r="J8665" t="s">
        <v>144</v>
      </c>
      <c r="K8665">
        <v>499997</v>
      </c>
      <c r="L8665">
        <v>12</v>
      </c>
      <c r="M8665">
        <v>0</v>
      </c>
      <c r="N8665">
        <v>0</v>
      </c>
      <c r="O8665">
        <v>0</v>
      </c>
      <c r="P8665">
        <v>0</v>
      </c>
      <c r="Q8665">
        <v>0</v>
      </c>
      <c r="R8665" t="s">
        <v>20196</v>
      </c>
      <c r="S8665" t="s">
        <v>57</v>
      </c>
    </row>
    <row r="8666" spans="1:19">
      <c r="A8666" t="s">
        <v>20197</v>
      </c>
      <c r="B8666" t="s">
        <v>20198</v>
      </c>
      <c r="C8666" t="s">
        <v>35</v>
      </c>
      <c r="D8666" t="s">
        <v>30</v>
      </c>
      <c r="E8666">
        <v>207.82</v>
      </c>
      <c r="F8666" t="s">
        <v>23</v>
      </c>
      <c r="G8666" t="s">
        <v>24</v>
      </c>
      <c r="H8666">
        <v>7.25</v>
      </c>
      <c r="I8666">
        <v>0</v>
      </c>
      <c r="J8666" t="s">
        <v>31</v>
      </c>
      <c r="K8666">
        <v>510421</v>
      </c>
      <c r="L8666">
        <v>17</v>
      </c>
      <c r="M8666">
        <v>0</v>
      </c>
      <c r="N8666">
        <v>0</v>
      </c>
      <c r="O8666">
        <v>0</v>
      </c>
      <c r="P8666">
        <v>0</v>
      </c>
      <c r="Q8666">
        <v>0</v>
      </c>
      <c r="R8666" t="s">
        <v>20199</v>
      </c>
    </row>
    <row r="8667" spans="1:19">
      <c r="A8667" t="s">
        <v>20200</v>
      </c>
      <c r="B8667" t="s">
        <v>20201</v>
      </c>
      <c r="C8667" t="s">
        <v>35</v>
      </c>
      <c r="D8667" t="s">
        <v>70</v>
      </c>
      <c r="E8667">
        <v>384.59</v>
      </c>
      <c r="F8667" t="s">
        <v>39</v>
      </c>
      <c r="G8667" t="s">
        <v>40</v>
      </c>
      <c r="H8667">
        <v>8.64</v>
      </c>
      <c r="I8667">
        <v>0</v>
      </c>
      <c r="J8667" t="s">
        <v>31</v>
      </c>
      <c r="K8667">
        <v>496124</v>
      </c>
      <c r="L8667">
        <v>11</v>
      </c>
      <c r="M8667">
        <v>0</v>
      </c>
      <c r="N8667">
        <v>0</v>
      </c>
      <c r="O8667">
        <v>0</v>
      </c>
      <c r="P8667">
        <v>0</v>
      </c>
      <c r="Q8667">
        <v>0</v>
      </c>
      <c r="R8667" t="s">
        <v>20202</v>
      </c>
    </row>
    <row r="8668" spans="1:19">
      <c r="A8668" t="s">
        <v>20203</v>
      </c>
      <c r="B8668" t="s">
        <v>4248</v>
      </c>
      <c r="C8668" t="s">
        <v>29</v>
      </c>
      <c r="D8668" t="s">
        <v>54</v>
      </c>
      <c r="E8668">
        <v>780.56</v>
      </c>
      <c r="F8668" t="s">
        <v>39</v>
      </c>
      <c r="G8668" t="s">
        <v>40</v>
      </c>
      <c r="H8668">
        <v>18.649999999999999</v>
      </c>
      <c r="I8668">
        <v>0</v>
      </c>
      <c r="J8668" t="s">
        <v>48</v>
      </c>
      <c r="K8668">
        <v>488350</v>
      </c>
      <c r="L8668">
        <v>18</v>
      </c>
      <c r="M8668">
        <v>0</v>
      </c>
      <c r="N8668">
        <v>0</v>
      </c>
      <c r="O8668">
        <v>0</v>
      </c>
      <c r="P8668">
        <v>0</v>
      </c>
      <c r="Q8668">
        <v>0</v>
      </c>
      <c r="R8668" t="s">
        <v>20204</v>
      </c>
    </row>
    <row r="8669" spans="1:19">
      <c r="A8669" t="s">
        <v>20205</v>
      </c>
      <c r="B8669" t="s">
        <v>3073</v>
      </c>
      <c r="C8669" t="s">
        <v>60</v>
      </c>
      <c r="D8669" t="s">
        <v>30</v>
      </c>
      <c r="E8669">
        <v>153.88</v>
      </c>
      <c r="F8669" t="s">
        <v>55</v>
      </c>
      <c r="G8669" t="s">
        <v>40</v>
      </c>
      <c r="H8669">
        <v>1.44</v>
      </c>
      <c r="I8669">
        <v>0</v>
      </c>
      <c r="J8669" t="s">
        <v>144</v>
      </c>
      <c r="K8669">
        <v>499723</v>
      </c>
      <c r="L8669">
        <v>12</v>
      </c>
      <c r="M8669">
        <v>0</v>
      </c>
      <c r="N8669">
        <v>0</v>
      </c>
      <c r="O8669">
        <v>0</v>
      </c>
      <c r="P8669">
        <v>0</v>
      </c>
      <c r="Q8669">
        <v>0</v>
      </c>
      <c r="R8669" t="s">
        <v>20206</v>
      </c>
    </row>
    <row r="8670" spans="1:19">
      <c r="A8670" t="s">
        <v>20207</v>
      </c>
      <c r="B8670" t="s">
        <v>3164</v>
      </c>
      <c r="C8670" t="s">
        <v>121</v>
      </c>
      <c r="D8670" t="s">
        <v>22</v>
      </c>
      <c r="E8670">
        <v>149.53</v>
      </c>
      <c r="F8670" t="s">
        <v>23</v>
      </c>
      <c r="G8670" t="s">
        <v>24</v>
      </c>
      <c r="H8670">
        <v>11.23</v>
      </c>
      <c r="I8670">
        <v>0</v>
      </c>
      <c r="J8670" t="s">
        <v>25</v>
      </c>
      <c r="K8670">
        <v>514528</v>
      </c>
      <c r="L8670">
        <v>15</v>
      </c>
      <c r="M8670">
        <v>0</v>
      </c>
      <c r="N8670">
        <v>0</v>
      </c>
      <c r="O8670">
        <v>0</v>
      </c>
      <c r="P8670">
        <v>0</v>
      </c>
      <c r="Q8670">
        <v>0</v>
      </c>
      <c r="R8670" t="s">
        <v>20208</v>
      </c>
    </row>
    <row r="8671" spans="1:19">
      <c r="A8671" t="s">
        <v>20209</v>
      </c>
      <c r="B8671" t="s">
        <v>8311</v>
      </c>
      <c r="C8671" t="s">
        <v>29</v>
      </c>
      <c r="D8671" t="s">
        <v>54</v>
      </c>
      <c r="E8671">
        <v>862.52</v>
      </c>
      <c r="F8671" t="s">
        <v>23</v>
      </c>
      <c r="G8671" t="s">
        <v>24</v>
      </c>
      <c r="H8671">
        <v>13.82</v>
      </c>
      <c r="I8671">
        <v>0</v>
      </c>
      <c r="J8671" t="s">
        <v>48</v>
      </c>
      <c r="K8671">
        <v>405075</v>
      </c>
      <c r="L8671">
        <v>23</v>
      </c>
      <c r="M8671">
        <v>0</v>
      </c>
      <c r="N8671">
        <v>0</v>
      </c>
      <c r="O8671">
        <v>0</v>
      </c>
      <c r="P8671">
        <v>0</v>
      </c>
      <c r="Q8671">
        <v>0</v>
      </c>
      <c r="R8671" t="s">
        <v>20210</v>
      </c>
    </row>
    <row r="8672" spans="1:19">
      <c r="A8672" t="s">
        <v>20211</v>
      </c>
      <c r="B8672" t="s">
        <v>6525</v>
      </c>
      <c r="C8672" t="s">
        <v>128</v>
      </c>
      <c r="D8672" t="s">
        <v>30</v>
      </c>
      <c r="E8672">
        <v>516.91999999999996</v>
      </c>
      <c r="F8672" t="s">
        <v>23</v>
      </c>
      <c r="G8672" t="s">
        <v>24</v>
      </c>
      <c r="H8672">
        <v>11.22</v>
      </c>
      <c r="I8672">
        <v>0</v>
      </c>
      <c r="J8672" t="s">
        <v>48</v>
      </c>
      <c r="K8672">
        <v>422837</v>
      </c>
      <c r="L8672">
        <v>40</v>
      </c>
      <c r="M8672">
        <v>0</v>
      </c>
      <c r="N8672">
        <v>0</v>
      </c>
      <c r="O8672">
        <v>0</v>
      </c>
      <c r="P8672">
        <v>1</v>
      </c>
      <c r="Q8672">
        <v>0</v>
      </c>
      <c r="R8672" t="s">
        <v>20212</v>
      </c>
    </row>
    <row r="8673" spans="1:19">
      <c r="A8673" t="s">
        <v>20213</v>
      </c>
      <c r="B8673" t="s">
        <v>4481</v>
      </c>
      <c r="C8673" t="s">
        <v>21</v>
      </c>
      <c r="D8673" t="s">
        <v>70</v>
      </c>
      <c r="E8673">
        <v>651.92999999999995</v>
      </c>
      <c r="F8673" t="s">
        <v>23</v>
      </c>
      <c r="G8673" t="s">
        <v>24</v>
      </c>
      <c r="H8673">
        <v>2.71</v>
      </c>
      <c r="I8673">
        <v>0</v>
      </c>
      <c r="J8673" t="s">
        <v>25</v>
      </c>
      <c r="K8673">
        <v>499421</v>
      </c>
      <c r="L8673">
        <v>11</v>
      </c>
      <c r="M8673">
        <v>0</v>
      </c>
      <c r="N8673">
        <v>0</v>
      </c>
      <c r="O8673">
        <v>0</v>
      </c>
      <c r="P8673">
        <v>0</v>
      </c>
      <c r="Q8673">
        <v>0</v>
      </c>
      <c r="R8673" t="s">
        <v>20214</v>
      </c>
    </row>
    <row r="8674" spans="1:19">
      <c r="A8674" t="s">
        <v>20215</v>
      </c>
      <c r="B8674" t="s">
        <v>7392</v>
      </c>
      <c r="C8674" t="s">
        <v>44</v>
      </c>
      <c r="D8674" t="s">
        <v>70</v>
      </c>
      <c r="E8674">
        <v>193.22</v>
      </c>
      <c r="F8674" t="s">
        <v>23</v>
      </c>
      <c r="G8674" t="s">
        <v>24</v>
      </c>
      <c r="H8674">
        <v>5.35</v>
      </c>
      <c r="I8674">
        <v>0</v>
      </c>
      <c r="J8674" t="s">
        <v>31</v>
      </c>
      <c r="K8674">
        <v>512072</v>
      </c>
      <c r="L8674">
        <v>19</v>
      </c>
      <c r="M8674">
        <v>0</v>
      </c>
      <c r="N8674">
        <v>0</v>
      </c>
      <c r="O8674">
        <v>0</v>
      </c>
      <c r="P8674">
        <v>0</v>
      </c>
      <c r="Q8674">
        <v>0</v>
      </c>
      <c r="R8674" t="s">
        <v>20216</v>
      </c>
    </row>
    <row r="8675" spans="1:19">
      <c r="A8675" t="s">
        <v>20217</v>
      </c>
      <c r="B8675" t="s">
        <v>7566</v>
      </c>
      <c r="C8675" t="s">
        <v>29</v>
      </c>
      <c r="D8675" t="s">
        <v>70</v>
      </c>
      <c r="E8675">
        <v>2118.39</v>
      </c>
      <c r="F8675" t="s">
        <v>23</v>
      </c>
      <c r="G8675" t="s">
        <v>24</v>
      </c>
      <c r="H8675">
        <v>0.98</v>
      </c>
      <c r="I8675">
        <v>0</v>
      </c>
      <c r="J8675" t="s">
        <v>25</v>
      </c>
      <c r="K8675">
        <v>451565</v>
      </c>
      <c r="L8675">
        <v>11</v>
      </c>
      <c r="M8675">
        <v>0</v>
      </c>
      <c r="N8675">
        <v>0</v>
      </c>
      <c r="O8675">
        <v>0</v>
      </c>
      <c r="P8675">
        <v>0</v>
      </c>
      <c r="Q8675">
        <v>0</v>
      </c>
      <c r="R8675" t="s">
        <v>20218</v>
      </c>
    </row>
    <row r="8676" spans="1:19">
      <c r="A8676" t="s">
        <v>20219</v>
      </c>
      <c r="B8676" t="s">
        <v>8193</v>
      </c>
      <c r="C8676" t="s">
        <v>29</v>
      </c>
      <c r="D8676" t="s">
        <v>30</v>
      </c>
      <c r="E8676">
        <v>92.16</v>
      </c>
      <c r="F8676" t="s">
        <v>55</v>
      </c>
      <c r="G8676" t="s">
        <v>24</v>
      </c>
      <c r="H8676">
        <v>3.59</v>
      </c>
      <c r="I8676">
        <v>0</v>
      </c>
      <c r="J8676" t="s">
        <v>25</v>
      </c>
      <c r="K8676">
        <v>465263</v>
      </c>
      <c r="L8676">
        <v>22</v>
      </c>
      <c r="M8676">
        <v>0</v>
      </c>
      <c r="N8676">
        <v>0</v>
      </c>
      <c r="O8676">
        <v>0</v>
      </c>
      <c r="P8676">
        <v>0</v>
      </c>
      <c r="Q8676">
        <v>0</v>
      </c>
      <c r="R8676" t="s">
        <v>20220</v>
      </c>
      <c r="S8676" t="s">
        <v>57</v>
      </c>
    </row>
    <row r="8677" spans="1:19">
      <c r="A8677" t="s">
        <v>20221</v>
      </c>
      <c r="B8677" t="s">
        <v>13292</v>
      </c>
      <c r="C8677" t="s">
        <v>29</v>
      </c>
      <c r="D8677" t="s">
        <v>70</v>
      </c>
      <c r="E8677">
        <v>140.24</v>
      </c>
      <c r="F8677" t="s">
        <v>23</v>
      </c>
      <c r="G8677" t="s">
        <v>24</v>
      </c>
      <c r="H8677">
        <v>8.7799999999999994</v>
      </c>
      <c r="I8677">
        <v>0</v>
      </c>
      <c r="J8677" t="s">
        <v>25</v>
      </c>
      <c r="K8677">
        <v>430397</v>
      </c>
      <c r="L8677">
        <v>23</v>
      </c>
      <c r="M8677">
        <v>0</v>
      </c>
      <c r="N8677">
        <v>0</v>
      </c>
      <c r="O8677">
        <v>0</v>
      </c>
      <c r="P8677">
        <v>0</v>
      </c>
      <c r="Q8677">
        <v>0</v>
      </c>
      <c r="R8677" t="s">
        <v>20222</v>
      </c>
    </row>
    <row r="8678" spans="1:19">
      <c r="A8678" t="s">
        <v>20223</v>
      </c>
      <c r="B8678" t="s">
        <v>4547</v>
      </c>
      <c r="C8678" t="s">
        <v>35</v>
      </c>
      <c r="D8678" t="s">
        <v>22</v>
      </c>
      <c r="E8678">
        <v>392.01</v>
      </c>
      <c r="F8678" t="s">
        <v>23</v>
      </c>
      <c r="G8678" t="s">
        <v>24</v>
      </c>
      <c r="H8678">
        <v>4.33</v>
      </c>
      <c r="I8678">
        <v>0</v>
      </c>
      <c r="J8678" t="s">
        <v>25</v>
      </c>
      <c r="K8678">
        <v>434216</v>
      </c>
      <c r="L8678">
        <v>22</v>
      </c>
      <c r="M8678">
        <v>0</v>
      </c>
      <c r="N8678">
        <v>0</v>
      </c>
      <c r="O8678">
        <v>0</v>
      </c>
      <c r="P8678">
        <v>0</v>
      </c>
      <c r="Q8678">
        <v>0</v>
      </c>
      <c r="R8678" t="s">
        <v>20224</v>
      </c>
    </row>
    <row r="8679" spans="1:19">
      <c r="A8679" t="s">
        <v>20225</v>
      </c>
      <c r="B8679" t="s">
        <v>4877</v>
      </c>
      <c r="C8679" t="s">
        <v>44</v>
      </c>
      <c r="D8679" t="s">
        <v>22</v>
      </c>
      <c r="E8679">
        <v>362.98</v>
      </c>
      <c r="F8679" t="s">
        <v>23</v>
      </c>
      <c r="G8679" t="s">
        <v>24</v>
      </c>
      <c r="H8679">
        <v>1.78</v>
      </c>
      <c r="I8679">
        <v>0</v>
      </c>
      <c r="J8679" t="s">
        <v>31</v>
      </c>
      <c r="K8679">
        <v>539739</v>
      </c>
      <c r="L8679">
        <v>48</v>
      </c>
      <c r="M8679">
        <v>0</v>
      </c>
      <c r="N8679">
        <v>0</v>
      </c>
      <c r="O8679">
        <v>1</v>
      </c>
      <c r="P8679">
        <v>0</v>
      </c>
      <c r="Q8679">
        <v>0</v>
      </c>
      <c r="R8679" t="s">
        <v>20226</v>
      </c>
    </row>
    <row r="8680" spans="1:19">
      <c r="A8680" t="s">
        <v>20227</v>
      </c>
      <c r="B8680" t="s">
        <v>6444</v>
      </c>
      <c r="C8680" t="s">
        <v>60</v>
      </c>
      <c r="D8680" t="s">
        <v>22</v>
      </c>
      <c r="E8680">
        <v>238.43</v>
      </c>
      <c r="F8680" t="s">
        <v>55</v>
      </c>
      <c r="G8680" t="s">
        <v>40</v>
      </c>
      <c r="H8680">
        <v>4.72</v>
      </c>
      <c r="I8680">
        <v>0</v>
      </c>
      <c r="J8680" t="s">
        <v>31</v>
      </c>
      <c r="K8680">
        <v>449688</v>
      </c>
      <c r="L8680">
        <v>13</v>
      </c>
      <c r="M8680">
        <v>0</v>
      </c>
      <c r="N8680">
        <v>0</v>
      </c>
      <c r="O8680">
        <v>0</v>
      </c>
      <c r="P8680">
        <v>0</v>
      </c>
      <c r="Q8680">
        <v>0</v>
      </c>
      <c r="R8680" t="s">
        <v>20228</v>
      </c>
    </row>
    <row r="8681" spans="1:19">
      <c r="A8681" t="s">
        <v>20229</v>
      </c>
      <c r="B8681" t="s">
        <v>7419</v>
      </c>
      <c r="C8681" t="s">
        <v>60</v>
      </c>
      <c r="D8681" t="s">
        <v>30</v>
      </c>
      <c r="E8681">
        <v>1792.7</v>
      </c>
      <c r="F8681" t="s">
        <v>55</v>
      </c>
      <c r="G8681" t="s">
        <v>24</v>
      </c>
      <c r="H8681">
        <v>9.19</v>
      </c>
      <c r="I8681">
        <v>0</v>
      </c>
      <c r="J8681" t="s">
        <v>25</v>
      </c>
      <c r="K8681">
        <v>546229</v>
      </c>
      <c r="L8681">
        <v>17</v>
      </c>
      <c r="M8681">
        <v>0</v>
      </c>
      <c r="N8681">
        <v>0</v>
      </c>
      <c r="O8681">
        <v>0</v>
      </c>
      <c r="P8681">
        <v>0</v>
      </c>
      <c r="Q8681">
        <v>0</v>
      </c>
      <c r="R8681" t="s">
        <v>20230</v>
      </c>
      <c r="S8681" t="s">
        <v>57</v>
      </c>
    </row>
    <row r="8682" spans="1:19">
      <c r="A8682" t="s">
        <v>20231</v>
      </c>
      <c r="B8682" t="s">
        <v>20232</v>
      </c>
      <c r="C8682" t="s">
        <v>121</v>
      </c>
      <c r="D8682" t="s">
        <v>70</v>
      </c>
      <c r="E8682">
        <v>978.07</v>
      </c>
      <c r="F8682" t="s">
        <v>23</v>
      </c>
      <c r="G8682" t="s">
        <v>24</v>
      </c>
      <c r="H8682">
        <v>7.89</v>
      </c>
      <c r="I8682">
        <v>0</v>
      </c>
      <c r="J8682" t="s">
        <v>25</v>
      </c>
      <c r="K8682">
        <v>495029</v>
      </c>
      <c r="L8682">
        <v>53</v>
      </c>
      <c r="M8682">
        <v>0</v>
      </c>
      <c r="N8682">
        <v>0</v>
      </c>
      <c r="O8682">
        <v>1</v>
      </c>
      <c r="P8682">
        <v>0</v>
      </c>
      <c r="Q8682">
        <v>0</v>
      </c>
      <c r="R8682" t="s">
        <v>20233</v>
      </c>
    </row>
    <row r="8683" spans="1:19">
      <c r="A8683" t="s">
        <v>20234</v>
      </c>
      <c r="B8683" t="s">
        <v>14755</v>
      </c>
      <c r="C8683" t="s">
        <v>53</v>
      </c>
      <c r="D8683" t="s">
        <v>22</v>
      </c>
      <c r="E8683">
        <v>1548.04</v>
      </c>
      <c r="F8683" t="s">
        <v>23</v>
      </c>
      <c r="G8683" t="s">
        <v>24</v>
      </c>
      <c r="H8683">
        <v>5.33</v>
      </c>
      <c r="I8683">
        <v>0</v>
      </c>
      <c r="J8683" t="s">
        <v>25</v>
      </c>
      <c r="K8683">
        <v>508153</v>
      </c>
      <c r="L8683">
        <v>41</v>
      </c>
      <c r="M8683">
        <v>0</v>
      </c>
      <c r="N8683">
        <v>1</v>
      </c>
      <c r="O8683">
        <v>0</v>
      </c>
      <c r="P8683">
        <v>0</v>
      </c>
      <c r="Q8683">
        <v>0</v>
      </c>
      <c r="R8683" t="s">
        <v>20235</v>
      </c>
    </row>
    <row r="8684" spans="1:19">
      <c r="A8684" t="s">
        <v>20236</v>
      </c>
      <c r="B8684" t="s">
        <v>1055</v>
      </c>
      <c r="C8684" t="s">
        <v>35</v>
      </c>
      <c r="D8684" t="s">
        <v>22</v>
      </c>
      <c r="E8684">
        <v>1049.8699999999999</v>
      </c>
      <c r="F8684" t="s">
        <v>55</v>
      </c>
      <c r="G8684" t="s">
        <v>24</v>
      </c>
      <c r="H8684">
        <v>0.95</v>
      </c>
      <c r="I8684">
        <v>0</v>
      </c>
      <c r="J8684" t="s">
        <v>144</v>
      </c>
      <c r="K8684">
        <v>403552</v>
      </c>
      <c r="L8684">
        <v>48</v>
      </c>
      <c r="M8684">
        <v>1</v>
      </c>
      <c r="N8684">
        <v>0</v>
      </c>
      <c r="O8684">
        <v>0</v>
      </c>
      <c r="P8684">
        <v>0</v>
      </c>
      <c r="Q8684">
        <v>1</v>
      </c>
      <c r="R8684" t="s">
        <v>20237</v>
      </c>
      <c r="S8684" t="s">
        <v>57</v>
      </c>
    </row>
    <row r="8685" spans="1:19">
      <c r="A8685" t="s">
        <v>20238</v>
      </c>
      <c r="B8685" t="s">
        <v>1572</v>
      </c>
      <c r="C8685" t="s">
        <v>44</v>
      </c>
      <c r="D8685" t="s">
        <v>30</v>
      </c>
      <c r="E8685">
        <v>1536.54</v>
      </c>
      <c r="F8685" t="s">
        <v>55</v>
      </c>
      <c r="G8685" t="s">
        <v>24</v>
      </c>
      <c r="H8685">
        <v>3.85</v>
      </c>
      <c r="I8685">
        <v>0</v>
      </c>
      <c r="J8685" t="s">
        <v>25</v>
      </c>
      <c r="K8685">
        <v>543785</v>
      </c>
      <c r="L8685">
        <v>16</v>
      </c>
      <c r="M8685">
        <v>0</v>
      </c>
      <c r="N8685">
        <v>0</v>
      </c>
      <c r="O8685">
        <v>0</v>
      </c>
      <c r="P8685">
        <v>0</v>
      </c>
      <c r="Q8685">
        <v>0</v>
      </c>
      <c r="R8685" t="s">
        <v>20239</v>
      </c>
      <c r="S8685" t="s">
        <v>57</v>
      </c>
    </row>
    <row r="8686" spans="1:19">
      <c r="A8686" t="s">
        <v>20240</v>
      </c>
      <c r="B8686" t="s">
        <v>9947</v>
      </c>
      <c r="C8686" t="s">
        <v>60</v>
      </c>
      <c r="D8686" t="s">
        <v>30</v>
      </c>
      <c r="E8686">
        <v>202.53</v>
      </c>
      <c r="F8686" t="s">
        <v>39</v>
      </c>
      <c r="G8686" t="s">
        <v>40</v>
      </c>
      <c r="H8686">
        <v>1.3</v>
      </c>
      <c r="I8686">
        <v>0</v>
      </c>
      <c r="J8686" t="s">
        <v>144</v>
      </c>
      <c r="K8686">
        <v>476401</v>
      </c>
      <c r="L8686">
        <v>15</v>
      </c>
      <c r="M8686">
        <v>0</v>
      </c>
      <c r="N8686">
        <v>0</v>
      </c>
      <c r="O8686">
        <v>0</v>
      </c>
      <c r="P8686">
        <v>0</v>
      </c>
      <c r="Q8686">
        <v>0</v>
      </c>
      <c r="R8686" t="s">
        <v>20241</v>
      </c>
    </row>
    <row r="8687" spans="1:19">
      <c r="A8687" t="s">
        <v>20242</v>
      </c>
      <c r="B8687" t="s">
        <v>2514</v>
      </c>
      <c r="C8687" t="s">
        <v>44</v>
      </c>
      <c r="D8687" t="s">
        <v>22</v>
      </c>
      <c r="E8687">
        <v>370.88</v>
      </c>
      <c r="F8687" t="s">
        <v>39</v>
      </c>
      <c r="G8687" t="s">
        <v>24</v>
      </c>
      <c r="H8687">
        <v>4.47</v>
      </c>
      <c r="I8687">
        <v>0</v>
      </c>
      <c r="J8687" t="s">
        <v>31</v>
      </c>
      <c r="K8687">
        <v>553165</v>
      </c>
      <c r="L8687">
        <v>13</v>
      </c>
      <c r="M8687">
        <v>0</v>
      </c>
      <c r="N8687">
        <v>0</v>
      </c>
      <c r="O8687">
        <v>0</v>
      </c>
      <c r="P8687">
        <v>0</v>
      </c>
      <c r="Q8687">
        <v>0</v>
      </c>
      <c r="R8687" t="s">
        <v>20243</v>
      </c>
      <c r="S8687" t="s">
        <v>50</v>
      </c>
    </row>
    <row r="8688" spans="1:19">
      <c r="A8688" t="s">
        <v>20244</v>
      </c>
      <c r="B8688" t="s">
        <v>4441</v>
      </c>
      <c r="C8688" t="s">
        <v>21</v>
      </c>
      <c r="D8688" t="s">
        <v>30</v>
      </c>
      <c r="E8688">
        <v>601.49</v>
      </c>
      <c r="F8688" t="s">
        <v>23</v>
      </c>
      <c r="G8688" t="s">
        <v>24</v>
      </c>
      <c r="H8688">
        <v>5.55</v>
      </c>
      <c r="I8688">
        <v>0</v>
      </c>
      <c r="J8688" t="s">
        <v>31</v>
      </c>
      <c r="K8688">
        <v>486378</v>
      </c>
      <c r="L8688">
        <v>14</v>
      </c>
      <c r="M8688">
        <v>0</v>
      </c>
      <c r="N8688">
        <v>0</v>
      </c>
      <c r="O8688">
        <v>0</v>
      </c>
      <c r="P8688">
        <v>0</v>
      </c>
      <c r="Q8688">
        <v>0</v>
      </c>
      <c r="R8688" t="s">
        <v>20245</v>
      </c>
    </row>
    <row r="8689" spans="1:18">
      <c r="A8689" t="s">
        <v>20246</v>
      </c>
      <c r="B8689" t="s">
        <v>6084</v>
      </c>
      <c r="C8689" t="s">
        <v>44</v>
      </c>
      <c r="D8689" t="s">
        <v>22</v>
      </c>
      <c r="E8689">
        <v>178.19</v>
      </c>
      <c r="F8689" t="s">
        <v>23</v>
      </c>
      <c r="G8689" t="s">
        <v>24</v>
      </c>
      <c r="H8689">
        <v>9.24</v>
      </c>
      <c r="I8689">
        <v>0</v>
      </c>
      <c r="J8689" t="s">
        <v>31</v>
      </c>
      <c r="K8689">
        <v>476021</v>
      </c>
      <c r="L8689">
        <v>17</v>
      </c>
      <c r="M8689">
        <v>0</v>
      </c>
      <c r="N8689">
        <v>0</v>
      </c>
      <c r="O8689">
        <v>0</v>
      </c>
      <c r="P8689">
        <v>0</v>
      </c>
      <c r="Q8689">
        <v>0</v>
      </c>
      <c r="R8689" t="s">
        <v>20247</v>
      </c>
    </row>
    <row r="8690" spans="1:18">
      <c r="A8690" t="s">
        <v>20248</v>
      </c>
      <c r="B8690" t="s">
        <v>10832</v>
      </c>
      <c r="C8690" t="s">
        <v>35</v>
      </c>
      <c r="D8690" t="s">
        <v>70</v>
      </c>
      <c r="E8690">
        <v>488.42</v>
      </c>
      <c r="F8690" t="s">
        <v>23</v>
      </c>
      <c r="G8690" t="s">
        <v>24</v>
      </c>
      <c r="H8690">
        <v>1.17</v>
      </c>
      <c r="I8690">
        <v>1</v>
      </c>
      <c r="J8690" t="s">
        <v>25</v>
      </c>
      <c r="K8690">
        <v>512723</v>
      </c>
      <c r="L8690">
        <v>80</v>
      </c>
      <c r="M8690">
        <v>1</v>
      </c>
      <c r="N8690">
        <v>1</v>
      </c>
      <c r="O8690">
        <v>0</v>
      </c>
      <c r="P8690">
        <v>0</v>
      </c>
      <c r="Q8690">
        <v>0</v>
      </c>
      <c r="R8690" s="34">
        <v>45829.110891203702</v>
      </c>
    </row>
    <row r="8691" spans="1:18">
      <c r="A8691" t="s">
        <v>20249</v>
      </c>
      <c r="B8691" t="s">
        <v>17635</v>
      </c>
      <c r="C8691" t="s">
        <v>35</v>
      </c>
      <c r="D8691" t="s">
        <v>30</v>
      </c>
      <c r="E8691">
        <v>135.81</v>
      </c>
      <c r="F8691" t="s">
        <v>23</v>
      </c>
      <c r="G8691" t="s">
        <v>24</v>
      </c>
      <c r="H8691">
        <v>2.96</v>
      </c>
      <c r="I8691">
        <v>0</v>
      </c>
      <c r="J8691" t="s">
        <v>25</v>
      </c>
      <c r="K8691">
        <v>435502</v>
      </c>
      <c r="L8691">
        <v>47</v>
      </c>
      <c r="M8691">
        <v>0</v>
      </c>
      <c r="N8691">
        <v>1</v>
      </c>
      <c r="O8691">
        <v>0</v>
      </c>
      <c r="P8691">
        <v>0</v>
      </c>
      <c r="Q8691">
        <v>0</v>
      </c>
      <c r="R8691" t="s">
        <v>20250</v>
      </c>
    </row>
    <row r="8692" spans="1:18">
      <c r="A8692" t="s">
        <v>20251</v>
      </c>
      <c r="B8692" t="s">
        <v>361</v>
      </c>
      <c r="C8692" t="s">
        <v>121</v>
      </c>
      <c r="D8692" t="s">
        <v>22</v>
      </c>
      <c r="E8692">
        <v>141.87</v>
      </c>
      <c r="F8692" t="s">
        <v>23</v>
      </c>
      <c r="G8692" t="s">
        <v>24</v>
      </c>
      <c r="H8692">
        <v>4.3600000000000003</v>
      </c>
      <c r="I8692">
        <v>0</v>
      </c>
      <c r="J8692" t="s">
        <v>25</v>
      </c>
      <c r="K8692">
        <v>534451</v>
      </c>
      <c r="L8692">
        <v>24</v>
      </c>
      <c r="M8692">
        <v>0</v>
      </c>
      <c r="N8692">
        <v>0</v>
      </c>
      <c r="O8692">
        <v>0</v>
      </c>
      <c r="P8692">
        <v>0</v>
      </c>
      <c r="Q8692">
        <v>0</v>
      </c>
      <c r="R8692" t="s">
        <v>20252</v>
      </c>
    </row>
    <row r="8693" spans="1:18">
      <c r="A8693" t="s">
        <v>20253</v>
      </c>
      <c r="B8693" t="s">
        <v>5415</v>
      </c>
      <c r="C8693" t="s">
        <v>21</v>
      </c>
      <c r="D8693" t="s">
        <v>30</v>
      </c>
      <c r="E8693">
        <v>165.07</v>
      </c>
      <c r="F8693" t="s">
        <v>23</v>
      </c>
      <c r="G8693" t="s">
        <v>24</v>
      </c>
      <c r="H8693">
        <v>3.5</v>
      </c>
      <c r="I8693">
        <v>0</v>
      </c>
      <c r="J8693" t="s">
        <v>25</v>
      </c>
      <c r="K8693">
        <v>405271</v>
      </c>
      <c r="L8693">
        <v>10</v>
      </c>
      <c r="M8693">
        <v>0</v>
      </c>
      <c r="N8693">
        <v>0</v>
      </c>
      <c r="O8693">
        <v>0</v>
      </c>
      <c r="P8693">
        <v>0</v>
      </c>
      <c r="Q8693">
        <v>0</v>
      </c>
      <c r="R8693" t="s">
        <v>20254</v>
      </c>
    </row>
    <row r="8694" spans="1:18">
      <c r="A8694" t="s">
        <v>20255</v>
      </c>
      <c r="B8694" t="s">
        <v>219</v>
      </c>
      <c r="C8694" t="s">
        <v>21</v>
      </c>
      <c r="D8694" t="s">
        <v>70</v>
      </c>
      <c r="E8694">
        <v>591.98</v>
      </c>
      <c r="F8694" t="s">
        <v>23</v>
      </c>
      <c r="G8694" t="s">
        <v>24</v>
      </c>
      <c r="H8694">
        <v>8.5299999999999994</v>
      </c>
      <c r="I8694">
        <v>0</v>
      </c>
      <c r="J8694" t="s">
        <v>48</v>
      </c>
      <c r="K8694">
        <v>541971</v>
      </c>
      <c r="L8694">
        <v>22</v>
      </c>
      <c r="M8694">
        <v>0</v>
      </c>
      <c r="N8694">
        <v>0</v>
      </c>
      <c r="O8694">
        <v>0</v>
      </c>
      <c r="P8694">
        <v>0</v>
      </c>
      <c r="Q8694">
        <v>0</v>
      </c>
      <c r="R8694" t="s">
        <v>20256</v>
      </c>
    </row>
    <row r="8695" spans="1:18">
      <c r="A8695" t="s">
        <v>20257</v>
      </c>
      <c r="B8695" t="s">
        <v>1512</v>
      </c>
      <c r="C8695" t="s">
        <v>111</v>
      </c>
      <c r="D8695" t="s">
        <v>22</v>
      </c>
      <c r="E8695">
        <v>209.61</v>
      </c>
      <c r="F8695" t="s">
        <v>23</v>
      </c>
      <c r="G8695" t="s">
        <v>24</v>
      </c>
      <c r="H8695">
        <v>3.13</v>
      </c>
      <c r="I8695">
        <v>0</v>
      </c>
      <c r="J8695" t="s">
        <v>25</v>
      </c>
      <c r="K8695">
        <v>504083</v>
      </c>
      <c r="L8695">
        <v>12</v>
      </c>
      <c r="M8695">
        <v>0</v>
      </c>
      <c r="N8695">
        <v>0</v>
      </c>
      <c r="O8695">
        <v>0</v>
      </c>
      <c r="P8695">
        <v>0</v>
      </c>
      <c r="Q8695">
        <v>0</v>
      </c>
      <c r="R8695" t="s">
        <v>20258</v>
      </c>
    </row>
    <row r="8696" spans="1:18">
      <c r="A8696" t="s">
        <v>20259</v>
      </c>
      <c r="B8696" t="s">
        <v>1669</v>
      </c>
      <c r="C8696" t="s">
        <v>121</v>
      </c>
      <c r="D8696" t="s">
        <v>54</v>
      </c>
      <c r="E8696">
        <v>199.88</v>
      </c>
      <c r="F8696" t="s">
        <v>39</v>
      </c>
      <c r="G8696" t="s">
        <v>40</v>
      </c>
      <c r="H8696">
        <v>18.440000000000001</v>
      </c>
      <c r="I8696">
        <v>0</v>
      </c>
      <c r="J8696" t="s">
        <v>48</v>
      </c>
      <c r="K8696">
        <v>527568</v>
      </c>
      <c r="L8696">
        <v>15</v>
      </c>
      <c r="M8696">
        <v>0</v>
      </c>
      <c r="N8696">
        <v>0</v>
      </c>
      <c r="O8696">
        <v>0</v>
      </c>
      <c r="P8696">
        <v>0</v>
      </c>
      <c r="Q8696">
        <v>0</v>
      </c>
      <c r="R8696" t="s">
        <v>20260</v>
      </c>
    </row>
    <row r="8697" spans="1:18">
      <c r="A8697" t="s">
        <v>20261</v>
      </c>
      <c r="B8697" t="s">
        <v>3921</v>
      </c>
      <c r="C8697" t="s">
        <v>29</v>
      </c>
      <c r="D8697" t="s">
        <v>54</v>
      </c>
      <c r="E8697">
        <v>182.92</v>
      </c>
      <c r="F8697" t="s">
        <v>39</v>
      </c>
      <c r="G8697" t="s">
        <v>40</v>
      </c>
      <c r="H8697">
        <v>8.18</v>
      </c>
      <c r="I8697">
        <v>0</v>
      </c>
      <c r="J8697" t="s">
        <v>48</v>
      </c>
      <c r="K8697">
        <v>408712</v>
      </c>
      <c r="L8697">
        <v>16</v>
      </c>
      <c r="M8697">
        <v>0</v>
      </c>
      <c r="N8697">
        <v>0</v>
      </c>
      <c r="O8697">
        <v>0</v>
      </c>
      <c r="P8697">
        <v>0</v>
      </c>
      <c r="Q8697">
        <v>0</v>
      </c>
      <c r="R8697" t="s">
        <v>20262</v>
      </c>
    </row>
    <row r="8698" spans="1:18">
      <c r="A8698" t="s">
        <v>20263</v>
      </c>
      <c r="B8698" t="s">
        <v>255</v>
      </c>
      <c r="C8698" t="s">
        <v>44</v>
      </c>
      <c r="D8698" t="s">
        <v>30</v>
      </c>
      <c r="E8698">
        <v>178.66</v>
      </c>
      <c r="F8698" t="s">
        <v>23</v>
      </c>
      <c r="G8698" t="s">
        <v>24</v>
      </c>
      <c r="H8698">
        <v>9.7899999999999991</v>
      </c>
      <c r="I8698">
        <v>0</v>
      </c>
      <c r="J8698" t="s">
        <v>31</v>
      </c>
      <c r="K8698">
        <v>435211</v>
      </c>
      <c r="L8698">
        <v>43</v>
      </c>
      <c r="M8698">
        <v>0</v>
      </c>
      <c r="N8698">
        <v>0</v>
      </c>
      <c r="O8698">
        <v>0</v>
      </c>
      <c r="P8698">
        <v>1</v>
      </c>
      <c r="Q8698">
        <v>0</v>
      </c>
      <c r="R8698" t="s">
        <v>20264</v>
      </c>
    </row>
    <row r="8699" spans="1:18">
      <c r="A8699" t="s">
        <v>20265</v>
      </c>
      <c r="B8699" t="s">
        <v>1221</v>
      </c>
      <c r="C8699" t="s">
        <v>121</v>
      </c>
      <c r="D8699" t="s">
        <v>22</v>
      </c>
      <c r="E8699">
        <v>96.22</v>
      </c>
      <c r="F8699" t="s">
        <v>55</v>
      </c>
      <c r="G8699" t="s">
        <v>40</v>
      </c>
      <c r="H8699">
        <v>0.63</v>
      </c>
      <c r="I8699">
        <v>0</v>
      </c>
      <c r="J8699" t="s">
        <v>31</v>
      </c>
      <c r="K8699">
        <v>461138</v>
      </c>
      <c r="L8699">
        <v>19</v>
      </c>
      <c r="M8699">
        <v>0</v>
      </c>
      <c r="N8699">
        <v>0</v>
      </c>
      <c r="O8699">
        <v>0</v>
      </c>
      <c r="P8699">
        <v>0</v>
      </c>
      <c r="Q8699">
        <v>0</v>
      </c>
      <c r="R8699" t="s">
        <v>20266</v>
      </c>
    </row>
    <row r="8700" spans="1:18">
      <c r="A8700" t="s">
        <v>20267</v>
      </c>
      <c r="B8700" t="s">
        <v>6603</v>
      </c>
      <c r="C8700" t="s">
        <v>21</v>
      </c>
      <c r="D8700" t="s">
        <v>70</v>
      </c>
      <c r="E8700">
        <v>246.75</v>
      </c>
      <c r="F8700" t="s">
        <v>23</v>
      </c>
      <c r="G8700" t="s">
        <v>24</v>
      </c>
      <c r="H8700">
        <v>4.6100000000000003</v>
      </c>
      <c r="I8700">
        <v>0</v>
      </c>
      <c r="J8700" t="s">
        <v>31</v>
      </c>
      <c r="K8700">
        <v>499580</v>
      </c>
      <c r="L8700">
        <v>24</v>
      </c>
      <c r="M8700">
        <v>0</v>
      </c>
      <c r="N8700">
        <v>0</v>
      </c>
      <c r="O8700">
        <v>0</v>
      </c>
      <c r="P8700">
        <v>0</v>
      </c>
      <c r="Q8700">
        <v>0</v>
      </c>
      <c r="R8700" t="s">
        <v>20268</v>
      </c>
    </row>
    <row r="8701" spans="1:18">
      <c r="A8701" t="s">
        <v>20269</v>
      </c>
      <c r="B8701" t="s">
        <v>3041</v>
      </c>
      <c r="C8701" t="s">
        <v>21</v>
      </c>
      <c r="D8701" t="s">
        <v>22</v>
      </c>
      <c r="E8701">
        <v>136.66</v>
      </c>
      <c r="F8701" t="s">
        <v>23</v>
      </c>
      <c r="G8701" t="s">
        <v>24</v>
      </c>
      <c r="H8701">
        <v>3.3</v>
      </c>
      <c r="I8701">
        <v>0</v>
      </c>
      <c r="J8701" t="s">
        <v>25</v>
      </c>
      <c r="K8701">
        <v>463351</v>
      </c>
      <c r="L8701">
        <v>24</v>
      </c>
      <c r="M8701">
        <v>0</v>
      </c>
      <c r="N8701">
        <v>0</v>
      </c>
      <c r="O8701">
        <v>0</v>
      </c>
      <c r="P8701">
        <v>0</v>
      </c>
      <c r="Q8701">
        <v>0</v>
      </c>
      <c r="R8701" t="s">
        <v>20270</v>
      </c>
    </row>
    <row r="8702" spans="1:18">
      <c r="A8702" t="s">
        <v>20271</v>
      </c>
      <c r="B8702" t="s">
        <v>20272</v>
      </c>
      <c r="C8702" t="s">
        <v>53</v>
      </c>
      <c r="D8702" t="s">
        <v>30</v>
      </c>
      <c r="E8702">
        <v>681.63</v>
      </c>
      <c r="F8702" t="s">
        <v>23</v>
      </c>
      <c r="G8702" t="s">
        <v>24</v>
      </c>
      <c r="H8702">
        <v>1.24</v>
      </c>
      <c r="I8702">
        <v>0</v>
      </c>
      <c r="J8702" t="s">
        <v>31</v>
      </c>
      <c r="K8702">
        <v>443089</v>
      </c>
      <c r="L8702">
        <v>13</v>
      </c>
      <c r="M8702">
        <v>0</v>
      </c>
      <c r="N8702">
        <v>0</v>
      </c>
      <c r="O8702">
        <v>0</v>
      </c>
      <c r="P8702">
        <v>0</v>
      </c>
      <c r="Q8702">
        <v>0</v>
      </c>
      <c r="R8702" t="s">
        <v>20273</v>
      </c>
    </row>
    <row r="8703" spans="1:18">
      <c r="A8703" t="s">
        <v>20274</v>
      </c>
      <c r="B8703" t="s">
        <v>4885</v>
      </c>
      <c r="C8703" t="s">
        <v>29</v>
      </c>
      <c r="D8703" t="s">
        <v>70</v>
      </c>
      <c r="E8703">
        <v>74.25</v>
      </c>
      <c r="F8703" t="s">
        <v>23</v>
      </c>
      <c r="G8703" t="s">
        <v>24</v>
      </c>
      <c r="H8703">
        <v>9.8800000000000008</v>
      </c>
      <c r="I8703">
        <v>0</v>
      </c>
      <c r="J8703" t="s">
        <v>48</v>
      </c>
      <c r="K8703">
        <v>495511</v>
      </c>
      <c r="L8703">
        <v>20</v>
      </c>
      <c r="M8703">
        <v>0</v>
      </c>
      <c r="N8703">
        <v>0</v>
      </c>
      <c r="O8703">
        <v>0</v>
      </c>
      <c r="P8703">
        <v>0</v>
      </c>
      <c r="Q8703">
        <v>0</v>
      </c>
      <c r="R8703" t="s">
        <v>20275</v>
      </c>
    </row>
    <row r="8704" spans="1:18">
      <c r="A8704" t="s">
        <v>20276</v>
      </c>
      <c r="B8704" t="s">
        <v>6880</v>
      </c>
      <c r="C8704" t="s">
        <v>44</v>
      </c>
      <c r="D8704" t="s">
        <v>22</v>
      </c>
      <c r="E8704">
        <v>304.89</v>
      </c>
      <c r="F8704" t="s">
        <v>23</v>
      </c>
      <c r="G8704" t="s">
        <v>24</v>
      </c>
      <c r="H8704">
        <v>3.83</v>
      </c>
      <c r="I8704">
        <v>0</v>
      </c>
      <c r="J8704" t="s">
        <v>31</v>
      </c>
      <c r="K8704">
        <v>528064</v>
      </c>
      <c r="L8704">
        <v>48</v>
      </c>
      <c r="M8704">
        <v>0</v>
      </c>
      <c r="N8704">
        <v>1</v>
      </c>
      <c r="O8704">
        <v>0</v>
      </c>
      <c r="P8704">
        <v>0</v>
      </c>
      <c r="Q8704">
        <v>0</v>
      </c>
      <c r="R8704" t="s">
        <v>20277</v>
      </c>
    </row>
    <row r="8705" spans="1:19">
      <c r="A8705" t="s">
        <v>20278</v>
      </c>
      <c r="B8705" t="s">
        <v>11143</v>
      </c>
      <c r="C8705" t="s">
        <v>128</v>
      </c>
      <c r="D8705" t="s">
        <v>22</v>
      </c>
      <c r="E8705">
        <v>225.78</v>
      </c>
      <c r="F8705" t="s">
        <v>39</v>
      </c>
      <c r="G8705" t="s">
        <v>40</v>
      </c>
      <c r="H8705">
        <v>10.42</v>
      </c>
      <c r="I8705">
        <v>0</v>
      </c>
      <c r="J8705" t="s">
        <v>25</v>
      </c>
      <c r="K8705">
        <v>466828</v>
      </c>
      <c r="L8705">
        <v>47</v>
      </c>
      <c r="M8705">
        <v>0</v>
      </c>
      <c r="N8705">
        <v>1</v>
      </c>
      <c r="O8705">
        <v>0</v>
      </c>
      <c r="P8705">
        <v>0</v>
      </c>
      <c r="Q8705">
        <v>0</v>
      </c>
      <c r="R8705" t="s">
        <v>20279</v>
      </c>
    </row>
    <row r="8706" spans="1:19">
      <c r="A8706" t="s">
        <v>20280</v>
      </c>
      <c r="B8706" t="s">
        <v>472</v>
      </c>
      <c r="C8706" t="s">
        <v>21</v>
      </c>
      <c r="D8706" t="s">
        <v>22</v>
      </c>
      <c r="E8706">
        <v>228.23</v>
      </c>
      <c r="F8706" t="s">
        <v>39</v>
      </c>
      <c r="G8706" t="s">
        <v>40</v>
      </c>
      <c r="H8706">
        <v>5.94</v>
      </c>
      <c r="I8706">
        <v>0</v>
      </c>
      <c r="J8706" t="s">
        <v>31</v>
      </c>
      <c r="K8706">
        <v>524832</v>
      </c>
      <c r="L8706">
        <v>10</v>
      </c>
      <c r="M8706">
        <v>0</v>
      </c>
      <c r="N8706">
        <v>0</v>
      </c>
      <c r="O8706">
        <v>0</v>
      </c>
      <c r="P8706">
        <v>0</v>
      </c>
      <c r="Q8706">
        <v>0</v>
      </c>
      <c r="R8706" t="s">
        <v>20281</v>
      </c>
    </row>
    <row r="8707" spans="1:19">
      <c r="A8707" t="s">
        <v>20282</v>
      </c>
      <c r="B8707" t="s">
        <v>965</v>
      </c>
      <c r="C8707" t="s">
        <v>53</v>
      </c>
      <c r="D8707" t="s">
        <v>22</v>
      </c>
      <c r="E8707">
        <v>570.51</v>
      </c>
      <c r="F8707" t="s">
        <v>23</v>
      </c>
      <c r="G8707" t="s">
        <v>24</v>
      </c>
      <c r="H8707">
        <v>4.49</v>
      </c>
      <c r="I8707">
        <v>0</v>
      </c>
      <c r="J8707" t="s">
        <v>25</v>
      </c>
      <c r="K8707">
        <v>412166</v>
      </c>
      <c r="L8707">
        <v>13</v>
      </c>
      <c r="M8707">
        <v>0</v>
      </c>
      <c r="N8707">
        <v>0</v>
      </c>
      <c r="O8707">
        <v>0</v>
      </c>
      <c r="P8707">
        <v>0</v>
      </c>
      <c r="Q8707">
        <v>0</v>
      </c>
      <c r="R8707" t="s">
        <v>20283</v>
      </c>
    </row>
    <row r="8708" spans="1:19">
      <c r="A8708" t="s">
        <v>20284</v>
      </c>
      <c r="B8708" t="s">
        <v>4602</v>
      </c>
      <c r="C8708" t="s">
        <v>60</v>
      </c>
      <c r="D8708" t="s">
        <v>54</v>
      </c>
      <c r="E8708">
        <v>168.31</v>
      </c>
      <c r="F8708" t="s">
        <v>39</v>
      </c>
      <c r="G8708" t="s">
        <v>24</v>
      </c>
      <c r="H8708">
        <v>19.05</v>
      </c>
      <c r="I8708">
        <v>0</v>
      </c>
      <c r="J8708" t="s">
        <v>25</v>
      </c>
      <c r="K8708">
        <v>437997</v>
      </c>
      <c r="L8708">
        <v>40</v>
      </c>
      <c r="M8708">
        <v>0</v>
      </c>
      <c r="N8708">
        <v>1</v>
      </c>
      <c r="O8708">
        <v>0</v>
      </c>
      <c r="P8708">
        <v>0</v>
      </c>
      <c r="Q8708">
        <v>0</v>
      </c>
      <c r="R8708" t="s">
        <v>20285</v>
      </c>
      <c r="S8708" t="s">
        <v>50</v>
      </c>
    </row>
    <row r="8709" spans="1:19">
      <c r="A8709" t="s">
        <v>20286</v>
      </c>
      <c r="B8709" t="s">
        <v>4182</v>
      </c>
      <c r="C8709" t="s">
        <v>35</v>
      </c>
      <c r="D8709" t="s">
        <v>70</v>
      </c>
      <c r="E8709">
        <v>1243.49</v>
      </c>
      <c r="F8709" t="s">
        <v>55</v>
      </c>
      <c r="G8709" t="s">
        <v>24</v>
      </c>
      <c r="H8709">
        <v>1.76</v>
      </c>
      <c r="I8709">
        <v>0</v>
      </c>
      <c r="J8709" t="s">
        <v>48</v>
      </c>
      <c r="K8709">
        <v>409345</v>
      </c>
      <c r="L8709">
        <v>18</v>
      </c>
      <c r="M8709">
        <v>0</v>
      </c>
      <c r="N8709">
        <v>0</v>
      </c>
      <c r="O8709">
        <v>0</v>
      </c>
      <c r="P8709">
        <v>0</v>
      </c>
      <c r="Q8709">
        <v>0</v>
      </c>
      <c r="R8709" t="s">
        <v>20287</v>
      </c>
      <c r="S8709" t="s">
        <v>57</v>
      </c>
    </row>
    <row r="8710" spans="1:19">
      <c r="A8710" t="s">
        <v>20288</v>
      </c>
      <c r="B8710" t="s">
        <v>3895</v>
      </c>
      <c r="C8710" t="s">
        <v>121</v>
      </c>
      <c r="D8710" t="s">
        <v>54</v>
      </c>
      <c r="E8710">
        <v>1226.8499999999999</v>
      </c>
      <c r="F8710" t="s">
        <v>39</v>
      </c>
      <c r="G8710" t="s">
        <v>40</v>
      </c>
      <c r="H8710">
        <v>13.83</v>
      </c>
      <c r="I8710">
        <v>0</v>
      </c>
      <c r="J8710" t="s">
        <v>31</v>
      </c>
      <c r="K8710">
        <v>404941</v>
      </c>
      <c r="L8710">
        <v>18</v>
      </c>
      <c r="M8710">
        <v>0</v>
      </c>
      <c r="N8710">
        <v>0</v>
      </c>
      <c r="O8710">
        <v>0</v>
      </c>
      <c r="P8710">
        <v>0</v>
      </c>
      <c r="Q8710">
        <v>0</v>
      </c>
      <c r="R8710" t="s">
        <v>20289</v>
      </c>
    </row>
    <row r="8711" spans="1:19">
      <c r="A8711" t="s">
        <v>20290</v>
      </c>
      <c r="B8711" t="s">
        <v>1168</v>
      </c>
      <c r="C8711" t="s">
        <v>21</v>
      </c>
      <c r="D8711" t="s">
        <v>30</v>
      </c>
      <c r="E8711">
        <v>1007.27</v>
      </c>
      <c r="F8711" t="s">
        <v>55</v>
      </c>
      <c r="G8711" t="s">
        <v>40</v>
      </c>
      <c r="H8711">
        <v>0.79</v>
      </c>
      <c r="I8711">
        <v>0</v>
      </c>
      <c r="J8711" t="s">
        <v>31</v>
      </c>
      <c r="K8711">
        <v>442481</v>
      </c>
      <c r="L8711">
        <v>59</v>
      </c>
      <c r="M8711">
        <v>1</v>
      </c>
      <c r="N8711">
        <v>0</v>
      </c>
      <c r="O8711">
        <v>0</v>
      </c>
      <c r="P8711">
        <v>0</v>
      </c>
      <c r="Q8711">
        <v>1</v>
      </c>
      <c r="R8711" t="s">
        <v>20291</v>
      </c>
    </row>
    <row r="8712" spans="1:19">
      <c r="A8712" t="s">
        <v>20292</v>
      </c>
      <c r="B8712" t="s">
        <v>127</v>
      </c>
      <c r="C8712" t="s">
        <v>29</v>
      </c>
      <c r="D8712" t="s">
        <v>70</v>
      </c>
      <c r="E8712">
        <v>1466.25</v>
      </c>
      <c r="F8712" t="s">
        <v>39</v>
      </c>
      <c r="G8712" t="s">
        <v>40</v>
      </c>
      <c r="H8712">
        <v>3.6</v>
      </c>
      <c r="I8712">
        <v>0</v>
      </c>
      <c r="J8712" t="s">
        <v>31</v>
      </c>
      <c r="K8712">
        <v>436650</v>
      </c>
      <c r="L8712">
        <v>17</v>
      </c>
      <c r="M8712">
        <v>0</v>
      </c>
      <c r="N8712">
        <v>0</v>
      </c>
      <c r="O8712">
        <v>0</v>
      </c>
      <c r="P8712">
        <v>0</v>
      </c>
      <c r="Q8712">
        <v>0</v>
      </c>
      <c r="R8712" t="s">
        <v>20293</v>
      </c>
    </row>
    <row r="8713" spans="1:19">
      <c r="A8713" t="s">
        <v>20294</v>
      </c>
      <c r="B8713" t="s">
        <v>2886</v>
      </c>
      <c r="C8713" t="s">
        <v>60</v>
      </c>
      <c r="D8713" t="s">
        <v>30</v>
      </c>
      <c r="E8713">
        <v>897.08</v>
      </c>
      <c r="F8713" t="s">
        <v>39</v>
      </c>
      <c r="G8713" t="s">
        <v>24</v>
      </c>
      <c r="H8713">
        <v>3.29</v>
      </c>
      <c r="I8713">
        <v>0</v>
      </c>
      <c r="J8713" t="s">
        <v>31</v>
      </c>
      <c r="K8713">
        <v>447295</v>
      </c>
      <c r="L8713">
        <v>19</v>
      </c>
      <c r="M8713">
        <v>0</v>
      </c>
      <c r="N8713">
        <v>0</v>
      </c>
      <c r="O8713">
        <v>0</v>
      </c>
      <c r="P8713">
        <v>0</v>
      </c>
      <c r="Q8713">
        <v>0</v>
      </c>
      <c r="R8713" t="s">
        <v>20295</v>
      </c>
      <c r="S8713" t="s">
        <v>50</v>
      </c>
    </row>
    <row r="8714" spans="1:19">
      <c r="A8714" t="s">
        <v>20296</v>
      </c>
      <c r="B8714" t="s">
        <v>11456</v>
      </c>
      <c r="C8714" t="s">
        <v>53</v>
      </c>
      <c r="D8714" t="s">
        <v>30</v>
      </c>
      <c r="E8714">
        <v>3202.49</v>
      </c>
      <c r="F8714" t="s">
        <v>23</v>
      </c>
      <c r="G8714" t="s">
        <v>24</v>
      </c>
      <c r="H8714">
        <v>3.07</v>
      </c>
      <c r="I8714">
        <v>0</v>
      </c>
      <c r="J8714" t="s">
        <v>25</v>
      </c>
      <c r="K8714">
        <v>423465</v>
      </c>
      <c r="L8714">
        <v>36</v>
      </c>
      <c r="M8714">
        <v>0</v>
      </c>
      <c r="N8714">
        <v>0</v>
      </c>
      <c r="O8714">
        <v>0</v>
      </c>
      <c r="P8714">
        <v>1</v>
      </c>
      <c r="Q8714">
        <v>0</v>
      </c>
      <c r="R8714" t="s">
        <v>20297</v>
      </c>
    </row>
    <row r="8715" spans="1:19">
      <c r="A8715" t="s">
        <v>20298</v>
      </c>
      <c r="B8715" t="s">
        <v>3338</v>
      </c>
      <c r="C8715" t="s">
        <v>44</v>
      </c>
      <c r="D8715" t="s">
        <v>70</v>
      </c>
      <c r="E8715">
        <v>754.31</v>
      </c>
      <c r="F8715" t="s">
        <v>55</v>
      </c>
      <c r="G8715" t="s">
        <v>40</v>
      </c>
      <c r="H8715">
        <v>3.25</v>
      </c>
      <c r="I8715">
        <v>0</v>
      </c>
      <c r="J8715" t="s">
        <v>31</v>
      </c>
      <c r="K8715">
        <v>537046</v>
      </c>
      <c r="L8715">
        <v>18</v>
      </c>
      <c r="M8715">
        <v>0</v>
      </c>
      <c r="N8715">
        <v>0</v>
      </c>
      <c r="O8715">
        <v>0</v>
      </c>
      <c r="P8715">
        <v>0</v>
      </c>
      <c r="Q8715">
        <v>0</v>
      </c>
      <c r="R8715" t="s">
        <v>20299</v>
      </c>
    </row>
    <row r="8716" spans="1:19">
      <c r="A8716" t="s">
        <v>20300</v>
      </c>
      <c r="B8716" t="s">
        <v>9698</v>
      </c>
      <c r="C8716" t="s">
        <v>29</v>
      </c>
      <c r="D8716" t="s">
        <v>22</v>
      </c>
      <c r="E8716">
        <v>220.03</v>
      </c>
      <c r="F8716" t="s">
        <v>55</v>
      </c>
      <c r="G8716" t="s">
        <v>40</v>
      </c>
      <c r="H8716">
        <v>10.65</v>
      </c>
      <c r="I8716">
        <v>0</v>
      </c>
      <c r="J8716" t="s">
        <v>31</v>
      </c>
      <c r="K8716">
        <v>492773</v>
      </c>
      <c r="L8716">
        <v>22</v>
      </c>
      <c r="M8716">
        <v>0</v>
      </c>
      <c r="N8716">
        <v>0</v>
      </c>
      <c r="O8716">
        <v>0</v>
      </c>
      <c r="P8716">
        <v>0</v>
      </c>
      <c r="Q8716">
        <v>0</v>
      </c>
      <c r="R8716" t="s">
        <v>20301</v>
      </c>
    </row>
    <row r="8717" spans="1:19">
      <c r="A8717" t="s">
        <v>20302</v>
      </c>
      <c r="B8717" t="s">
        <v>6332</v>
      </c>
      <c r="C8717" t="s">
        <v>29</v>
      </c>
      <c r="D8717" t="s">
        <v>30</v>
      </c>
      <c r="E8717">
        <v>668.24</v>
      </c>
      <c r="F8717" t="s">
        <v>23</v>
      </c>
      <c r="G8717" t="s">
        <v>24</v>
      </c>
      <c r="H8717">
        <v>6.21</v>
      </c>
      <c r="I8717">
        <v>0</v>
      </c>
      <c r="J8717" t="s">
        <v>25</v>
      </c>
      <c r="K8717">
        <v>470225</v>
      </c>
      <c r="L8717">
        <v>13</v>
      </c>
      <c r="M8717">
        <v>0</v>
      </c>
      <c r="N8717">
        <v>0</v>
      </c>
      <c r="O8717">
        <v>0</v>
      </c>
      <c r="P8717">
        <v>0</v>
      </c>
      <c r="Q8717">
        <v>0</v>
      </c>
      <c r="R8717" t="s">
        <v>20303</v>
      </c>
    </row>
    <row r="8718" spans="1:19">
      <c r="A8718" t="s">
        <v>20304</v>
      </c>
      <c r="B8718" t="s">
        <v>802</v>
      </c>
      <c r="C8718" t="s">
        <v>53</v>
      </c>
      <c r="D8718" t="s">
        <v>22</v>
      </c>
      <c r="E8718">
        <v>1061.47</v>
      </c>
      <c r="F8718" t="s">
        <v>39</v>
      </c>
      <c r="G8718" t="s">
        <v>40</v>
      </c>
      <c r="H8718">
        <v>9.9499999999999993</v>
      </c>
      <c r="I8718">
        <v>0</v>
      </c>
      <c r="J8718" t="s">
        <v>144</v>
      </c>
      <c r="K8718">
        <v>542821</v>
      </c>
      <c r="L8718">
        <v>25</v>
      </c>
      <c r="M8718">
        <v>0</v>
      </c>
      <c r="N8718">
        <v>0</v>
      </c>
      <c r="O8718">
        <v>0</v>
      </c>
      <c r="P8718">
        <v>0</v>
      </c>
      <c r="Q8718">
        <v>0</v>
      </c>
      <c r="R8718" t="s">
        <v>20305</v>
      </c>
    </row>
    <row r="8719" spans="1:19">
      <c r="A8719" t="s">
        <v>20306</v>
      </c>
      <c r="B8719" t="s">
        <v>11117</v>
      </c>
      <c r="C8719" t="s">
        <v>128</v>
      </c>
      <c r="D8719" t="s">
        <v>30</v>
      </c>
      <c r="E8719">
        <v>473.97</v>
      </c>
      <c r="F8719" t="s">
        <v>23</v>
      </c>
      <c r="G8719" t="s">
        <v>24</v>
      </c>
      <c r="H8719">
        <v>11.19</v>
      </c>
      <c r="I8719">
        <v>0</v>
      </c>
      <c r="J8719" t="s">
        <v>144</v>
      </c>
      <c r="K8719">
        <v>413353</v>
      </c>
      <c r="L8719">
        <v>19</v>
      </c>
      <c r="M8719">
        <v>0</v>
      </c>
      <c r="N8719">
        <v>0</v>
      </c>
      <c r="O8719">
        <v>0</v>
      </c>
      <c r="P8719">
        <v>0</v>
      </c>
      <c r="Q8719">
        <v>0</v>
      </c>
      <c r="R8719" t="s">
        <v>20307</v>
      </c>
    </row>
    <row r="8720" spans="1:19">
      <c r="A8720" t="s">
        <v>20308</v>
      </c>
      <c r="B8720" t="s">
        <v>980</v>
      </c>
      <c r="C8720" t="s">
        <v>121</v>
      </c>
      <c r="D8720" t="s">
        <v>30</v>
      </c>
      <c r="E8720">
        <v>1956.65</v>
      </c>
      <c r="F8720" t="s">
        <v>23</v>
      </c>
      <c r="G8720" t="s">
        <v>24</v>
      </c>
      <c r="H8720">
        <v>9.4</v>
      </c>
      <c r="I8720">
        <v>0</v>
      </c>
      <c r="J8720" t="s">
        <v>25</v>
      </c>
      <c r="K8720">
        <v>554442</v>
      </c>
      <c r="L8720">
        <v>22</v>
      </c>
      <c r="M8720">
        <v>0</v>
      </c>
      <c r="N8720">
        <v>0</v>
      </c>
      <c r="O8720">
        <v>0</v>
      </c>
      <c r="P8720">
        <v>0</v>
      </c>
      <c r="Q8720">
        <v>0</v>
      </c>
      <c r="R8720" t="s">
        <v>20309</v>
      </c>
    </row>
    <row r="8721" spans="1:18">
      <c r="A8721" t="s">
        <v>20310</v>
      </c>
      <c r="B8721" t="s">
        <v>5882</v>
      </c>
      <c r="C8721" t="s">
        <v>53</v>
      </c>
      <c r="D8721" t="s">
        <v>70</v>
      </c>
      <c r="E8721">
        <v>459.28</v>
      </c>
      <c r="F8721" t="s">
        <v>39</v>
      </c>
      <c r="G8721" t="s">
        <v>40</v>
      </c>
      <c r="H8721">
        <v>7.01</v>
      </c>
      <c r="I8721">
        <v>0</v>
      </c>
      <c r="J8721" t="s">
        <v>25</v>
      </c>
      <c r="K8721">
        <v>535788</v>
      </c>
      <c r="L8721">
        <v>46</v>
      </c>
      <c r="M8721">
        <v>1</v>
      </c>
      <c r="N8721">
        <v>0</v>
      </c>
      <c r="O8721">
        <v>0</v>
      </c>
      <c r="P8721">
        <v>0</v>
      </c>
      <c r="Q8721">
        <v>1</v>
      </c>
      <c r="R8721" t="s">
        <v>20311</v>
      </c>
    </row>
    <row r="8722" spans="1:18">
      <c r="A8722" t="s">
        <v>20312</v>
      </c>
      <c r="B8722" t="s">
        <v>929</v>
      </c>
      <c r="C8722" t="s">
        <v>60</v>
      </c>
      <c r="D8722" t="s">
        <v>70</v>
      </c>
      <c r="E8722">
        <v>335.92</v>
      </c>
      <c r="F8722" t="s">
        <v>23</v>
      </c>
      <c r="G8722" t="s">
        <v>24</v>
      </c>
      <c r="H8722">
        <v>6.56</v>
      </c>
      <c r="I8722">
        <v>0</v>
      </c>
      <c r="J8722" t="s">
        <v>48</v>
      </c>
      <c r="K8722">
        <v>408692</v>
      </c>
      <c r="L8722">
        <v>48</v>
      </c>
      <c r="M8722">
        <v>0</v>
      </c>
      <c r="N8722">
        <v>1</v>
      </c>
      <c r="O8722">
        <v>0</v>
      </c>
      <c r="P8722">
        <v>0</v>
      </c>
      <c r="Q8722">
        <v>0</v>
      </c>
      <c r="R8722" t="s">
        <v>20313</v>
      </c>
    </row>
    <row r="8723" spans="1:18">
      <c r="A8723" t="s">
        <v>20314</v>
      </c>
      <c r="B8723" t="s">
        <v>12807</v>
      </c>
      <c r="C8723" t="s">
        <v>44</v>
      </c>
      <c r="D8723" t="s">
        <v>54</v>
      </c>
      <c r="E8723">
        <v>157.79</v>
      </c>
      <c r="F8723" t="s">
        <v>23</v>
      </c>
      <c r="G8723" t="s">
        <v>24</v>
      </c>
      <c r="H8723">
        <v>19.850000000000001</v>
      </c>
      <c r="I8723">
        <v>0</v>
      </c>
      <c r="J8723" t="s">
        <v>25</v>
      </c>
      <c r="K8723">
        <v>486741</v>
      </c>
      <c r="L8723">
        <v>21</v>
      </c>
      <c r="M8723">
        <v>0</v>
      </c>
      <c r="N8723">
        <v>0</v>
      </c>
      <c r="O8723">
        <v>0</v>
      </c>
      <c r="P8723">
        <v>0</v>
      </c>
      <c r="Q8723">
        <v>0</v>
      </c>
      <c r="R8723" t="s">
        <v>20315</v>
      </c>
    </row>
    <row r="8724" spans="1:18">
      <c r="A8724" t="s">
        <v>20316</v>
      </c>
      <c r="B8724" t="s">
        <v>3197</v>
      </c>
      <c r="C8724" t="s">
        <v>44</v>
      </c>
      <c r="D8724" t="s">
        <v>30</v>
      </c>
      <c r="E8724">
        <v>221.49</v>
      </c>
      <c r="F8724" t="s">
        <v>23</v>
      </c>
      <c r="G8724" t="s">
        <v>24</v>
      </c>
      <c r="H8724">
        <v>6.99</v>
      </c>
      <c r="I8724">
        <v>0</v>
      </c>
      <c r="J8724" t="s">
        <v>48</v>
      </c>
      <c r="K8724">
        <v>423275</v>
      </c>
      <c r="L8724">
        <v>42</v>
      </c>
      <c r="M8724">
        <v>0</v>
      </c>
      <c r="N8724">
        <v>0</v>
      </c>
      <c r="O8724">
        <v>1</v>
      </c>
      <c r="P8724">
        <v>0</v>
      </c>
      <c r="Q8724">
        <v>0</v>
      </c>
      <c r="R8724" t="s">
        <v>20317</v>
      </c>
    </row>
    <row r="8725" spans="1:18">
      <c r="A8725" t="s">
        <v>20318</v>
      </c>
      <c r="B8725" t="s">
        <v>6709</v>
      </c>
      <c r="C8725" t="s">
        <v>95</v>
      </c>
      <c r="D8725" t="s">
        <v>30</v>
      </c>
      <c r="E8725">
        <v>701.62</v>
      </c>
      <c r="F8725" t="s">
        <v>39</v>
      </c>
      <c r="G8725" t="s">
        <v>40</v>
      </c>
      <c r="H8725">
        <v>10.15</v>
      </c>
      <c r="I8725">
        <v>0</v>
      </c>
      <c r="J8725" t="s">
        <v>25</v>
      </c>
      <c r="K8725">
        <v>538003</v>
      </c>
      <c r="L8725">
        <v>58</v>
      </c>
      <c r="M8725">
        <v>1</v>
      </c>
      <c r="N8725">
        <v>0</v>
      </c>
      <c r="O8725">
        <v>0</v>
      </c>
      <c r="P8725">
        <v>0</v>
      </c>
      <c r="Q8725">
        <v>1</v>
      </c>
      <c r="R8725" t="s">
        <v>20319</v>
      </c>
    </row>
    <row r="8726" spans="1:18">
      <c r="A8726" t="s">
        <v>20320</v>
      </c>
      <c r="B8726" t="s">
        <v>8897</v>
      </c>
      <c r="C8726" t="s">
        <v>29</v>
      </c>
      <c r="D8726" t="s">
        <v>54</v>
      </c>
      <c r="E8726">
        <v>392.3</v>
      </c>
      <c r="F8726" t="s">
        <v>23</v>
      </c>
      <c r="G8726" t="s">
        <v>24</v>
      </c>
      <c r="H8726">
        <v>19.62</v>
      </c>
      <c r="I8726">
        <v>0</v>
      </c>
      <c r="J8726" t="s">
        <v>31</v>
      </c>
      <c r="K8726">
        <v>479159</v>
      </c>
      <c r="L8726">
        <v>40</v>
      </c>
      <c r="M8726">
        <v>0</v>
      </c>
      <c r="N8726">
        <v>0</v>
      </c>
      <c r="O8726">
        <v>1</v>
      </c>
      <c r="P8726">
        <v>0</v>
      </c>
      <c r="Q8726">
        <v>0</v>
      </c>
      <c r="R8726" t="s">
        <v>20321</v>
      </c>
    </row>
    <row r="8727" spans="1:18">
      <c r="A8727" t="s">
        <v>20322</v>
      </c>
      <c r="B8727" t="s">
        <v>2365</v>
      </c>
      <c r="C8727" t="s">
        <v>60</v>
      </c>
      <c r="D8727" t="s">
        <v>22</v>
      </c>
      <c r="E8727">
        <v>660.49</v>
      </c>
      <c r="F8727" t="s">
        <v>23</v>
      </c>
      <c r="G8727" t="s">
        <v>24</v>
      </c>
      <c r="H8727">
        <v>2.88</v>
      </c>
      <c r="I8727">
        <v>0</v>
      </c>
      <c r="J8727" t="s">
        <v>31</v>
      </c>
      <c r="K8727">
        <v>453215</v>
      </c>
      <c r="L8727">
        <v>11</v>
      </c>
      <c r="M8727">
        <v>0</v>
      </c>
      <c r="N8727">
        <v>0</v>
      </c>
      <c r="O8727">
        <v>0</v>
      </c>
      <c r="P8727">
        <v>0</v>
      </c>
      <c r="Q8727">
        <v>0</v>
      </c>
      <c r="R8727" t="s">
        <v>20323</v>
      </c>
    </row>
    <row r="8728" spans="1:18">
      <c r="A8728" t="s">
        <v>20324</v>
      </c>
      <c r="B8728" t="s">
        <v>5510</v>
      </c>
      <c r="C8728" t="s">
        <v>53</v>
      </c>
      <c r="D8728" t="s">
        <v>30</v>
      </c>
      <c r="E8728">
        <v>111.77</v>
      </c>
      <c r="F8728" t="s">
        <v>23</v>
      </c>
      <c r="G8728" t="s">
        <v>24</v>
      </c>
      <c r="H8728">
        <v>5.42</v>
      </c>
      <c r="I8728">
        <v>0</v>
      </c>
      <c r="J8728" t="s">
        <v>31</v>
      </c>
      <c r="K8728">
        <v>516371</v>
      </c>
      <c r="L8728">
        <v>14</v>
      </c>
      <c r="M8728">
        <v>0</v>
      </c>
      <c r="N8728">
        <v>0</v>
      </c>
      <c r="O8728">
        <v>0</v>
      </c>
      <c r="P8728">
        <v>0</v>
      </c>
      <c r="Q8728">
        <v>0</v>
      </c>
      <c r="R8728" t="s">
        <v>20325</v>
      </c>
    </row>
    <row r="8729" spans="1:18">
      <c r="A8729" t="s">
        <v>20326</v>
      </c>
      <c r="B8729" t="s">
        <v>4484</v>
      </c>
      <c r="C8729" t="s">
        <v>53</v>
      </c>
      <c r="D8729" t="s">
        <v>70</v>
      </c>
      <c r="E8729">
        <v>334.69</v>
      </c>
      <c r="F8729" t="s">
        <v>23</v>
      </c>
      <c r="G8729" t="s">
        <v>24</v>
      </c>
      <c r="H8729">
        <v>2.71</v>
      </c>
      <c r="I8729">
        <v>0</v>
      </c>
      <c r="J8729" t="s">
        <v>48</v>
      </c>
      <c r="K8729">
        <v>557175</v>
      </c>
      <c r="L8729">
        <v>48</v>
      </c>
      <c r="M8729">
        <v>0</v>
      </c>
      <c r="N8729">
        <v>1</v>
      </c>
      <c r="O8729">
        <v>0</v>
      </c>
      <c r="P8729">
        <v>0</v>
      </c>
      <c r="Q8729">
        <v>0</v>
      </c>
      <c r="R8729" t="s">
        <v>20327</v>
      </c>
    </row>
    <row r="8730" spans="1:18">
      <c r="A8730" t="s">
        <v>20328</v>
      </c>
      <c r="B8730" t="s">
        <v>11792</v>
      </c>
      <c r="C8730" t="s">
        <v>44</v>
      </c>
      <c r="D8730" t="s">
        <v>70</v>
      </c>
      <c r="E8730">
        <v>317.2</v>
      </c>
      <c r="F8730" t="s">
        <v>39</v>
      </c>
      <c r="G8730" t="s">
        <v>40</v>
      </c>
      <c r="H8730">
        <v>10.220000000000001</v>
      </c>
      <c r="I8730">
        <v>0</v>
      </c>
      <c r="J8730" t="s">
        <v>48</v>
      </c>
      <c r="K8730">
        <v>420831</v>
      </c>
      <c r="L8730">
        <v>17</v>
      </c>
      <c r="M8730">
        <v>0</v>
      </c>
      <c r="N8730">
        <v>0</v>
      </c>
      <c r="O8730">
        <v>0</v>
      </c>
      <c r="P8730">
        <v>0</v>
      </c>
      <c r="Q8730">
        <v>0</v>
      </c>
      <c r="R8730" t="s">
        <v>20329</v>
      </c>
    </row>
    <row r="8731" spans="1:18">
      <c r="A8731" t="s">
        <v>20330</v>
      </c>
      <c r="B8731" t="s">
        <v>4952</v>
      </c>
      <c r="C8731" t="s">
        <v>128</v>
      </c>
      <c r="D8731" t="s">
        <v>22</v>
      </c>
      <c r="E8731">
        <v>367.36</v>
      </c>
      <c r="F8731" t="s">
        <v>55</v>
      </c>
      <c r="G8731" t="s">
        <v>40</v>
      </c>
      <c r="H8731">
        <v>1.41</v>
      </c>
      <c r="I8731">
        <v>0</v>
      </c>
      <c r="J8731" t="s">
        <v>31</v>
      </c>
      <c r="K8731">
        <v>514347</v>
      </c>
      <c r="L8731">
        <v>12</v>
      </c>
      <c r="M8731">
        <v>0</v>
      </c>
      <c r="N8731">
        <v>0</v>
      </c>
      <c r="O8731">
        <v>0</v>
      </c>
      <c r="P8731">
        <v>0</v>
      </c>
      <c r="Q8731">
        <v>0</v>
      </c>
      <c r="R8731" t="s">
        <v>20331</v>
      </c>
    </row>
    <row r="8732" spans="1:18">
      <c r="A8732" t="s">
        <v>20332</v>
      </c>
      <c r="B8732" t="s">
        <v>8383</v>
      </c>
      <c r="C8732" t="s">
        <v>35</v>
      </c>
      <c r="D8732" t="s">
        <v>70</v>
      </c>
      <c r="E8732">
        <v>378.42</v>
      </c>
      <c r="F8732" t="s">
        <v>39</v>
      </c>
      <c r="G8732" t="s">
        <v>40</v>
      </c>
      <c r="H8732">
        <v>2.19</v>
      </c>
      <c r="I8732">
        <v>0</v>
      </c>
      <c r="J8732" t="s">
        <v>31</v>
      </c>
      <c r="K8732">
        <v>541153</v>
      </c>
      <c r="L8732">
        <v>11</v>
      </c>
      <c r="M8732">
        <v>0</v>
      </c>
      <c r="N8732">
        <v>0</v>
      </c>
      <c r="O8732">
        <v>0</v>
      </c>
      <c r="P8732">
        <v>0</v>
      </c>
      <c r="Q8732">
        <v>0</v>
      </c>
      <c r="R8732" t="s">
        <v>20333</v>
      </c>
    </row>
    <row r="8733" spans="1:18">
      <c r="A8733" t="s">
        <v>20334</v>
      </c>
      <c r="B8733" t="s">
        <v>6773</v>
      </c>
      <c r="C8733" t="s">
        <v>128</v>
      </c>
      <c r="D8733" t="s">
        <v>22</v>
      </c>
      <c r="E8733">
        <v>353.73</v>
      </c>
      <c r="F8733" t="s">
        <v>23</v>
      </c>
      <c r="G8733" t="s">
        <v>24</v>
      </c>
      <c r="H8733">
        <v>5.1100000000000003</v>
      </c>
      <c r="I8733">
        <v>0</v>
      </c>
      <c r="J8733" t="s">
        <v>48</v>
      </c>
      <c r="K8733">
        <v>419406</v>
      </c>
      <c r="L8733">
        <v>19</v>
      </c>
      <c r="M8733">
        <v>0</v>
      </c>
      <c r="N8733">
        <v>0</v>
      </c>
      <c r="O8733">
        <v>0</v>
      </c>
      <c r="P8733">
        <v>0</v>
      </c>
      <c r="Q8733">
        <v>0</v>
      </c>
      <c r="R8733" t="s">
        <v>20335</v>
      </c>
    </row>
    <row r="8734" spans="1:18">
      <c r="A8734" t="s">
        <v>20336</v>
      </c>
      <c r="B8734" t="s">
        <v>20337</v>
      </c>
      <c r="C8734" t="s">
        <v>35</v>
      </c>
      <c r="D8734" t="s">
        <v>30</v>
      </c>
      <c r="E8734">
        <v>590.08000000000004</v>
      </c>
      <c r="F8734" t="s">
        <v>23</v>
      </c>
      <c r="G8734" t="s">
        <v>24</v>
      </c>
      <c r="H8734">
        <v>11.02</v>
      </c>
      <c r="I8734">
        <v>0</v>
      </c>
      <c r="J8734" t="s">
        <v>31</v>
      </c>
      <c r="K8734">
        <v>520084</v>
      </c>
      <c r="L8734">
        <v>11</v>
      </c>
      <c r="M8734">
        <v>0</v>
      </c>
      <c r="N8734">
        <v>0</v>
      </c>
      <c r="O8734">
        <v>0</v>
      </c>
      <c r="P8734">
        <v>0</v>
      </c>
      <c r="Q8734">
        <v>0</v>
      </c>
      <c r="R8734" t="s">
        <v>20338</v>
      </c>
    </row>
    <row r="8735" spans="1:18">
      <c r="A8735" t="s">
        <v>20339</v>
      </c>
      <c r="B8735" t="s">
        <v>3555</v>
      </c>
      <c r="C8735" t="s">
        <v>60</v>
      </c>
      <c r="D8735" t="s">
        <v>70</v>
      </c>
      <c r="E8735">
        <v>383.71</v>
      </c>
      <c r="F8735" t="s">
        <v>23</v>
      </c>
      <c r="G8735" t="s">
        <v>24</v>
      </c>
      <c r="H8735">
        <v>1.8</v>
      </c>
      <c r="I8735">
        <v>0</v>
      </c>
      <c r="J8735" t="s">
        <v>144</v>
      </c>
      <c r="K8735">
        <v>506961</v>
      </c>
      <c r="L8735">
        <v>30</v>
      </c>
      <c r="M8735">
        <v>0</v>
      </c>
      <c r="N8735">
        <v>0</v>
      </c>
      <c r="O8735">
        <v>0</v>
      </c>
      <c r="P8735">
        <v>1</v>
      </c>
      <c r="Q8735">
        <v>0</v>
      </c>
      <c r="R8735" t="s">
        <v>20340</v>
      </c>
    </row>
    <row r="8736" spans="1:18">
      <c r="A8736" t="s">
        <v>20341</v>
      </c>
      <c r="B8736" t="s">
        <v>6823</v>
      </c>
      <c r="C8736" t="s">
        <v>121</v>
      </c>
      <c r="D8736" t="s">
        <v>22</v>
      </c>
      <c r="E8736">
        <v>508.96</v>
      </c>
      <c r="F8736" t="s">
        <v>23</v>
      </c>
      <c r="G8736" t="s">
        <v>24</v>
      </c>
      <c r="H8736">
        <v>11.11</v>
      </c>
      <c r="I8736">
        <v>0</v>
      </c>
      <c r="J8736" t="s">
        <v>31</v>
      </c>
      <c r="K8736">
        <v>526614</v>
      </c>
      <c r="L8736">
        <v>17</v>
      </c>
      <c r="M8736">
        <v>0</v>
      </c>
      <c r="N8736">
        <v>0</v>
      </c>
      <c r="O8736">
        <v>0</v>
      </c>
      <c r="P8736">
        <v>0</v>
      </c>
      <c r="Q8736">
        <v>0</v>
      </c>
      <c r="R8736" t="s">
        <v>20342</v>
      </c>
    </row>
    <row r="8737" spans="1:18">
      <c r="A8737" t="s">
        <v>20343</v>
      </c>
      <c r="B8737" t="s">
        <v>5006</v>
      </c>
      <c r="C8737" t="s">
        <v>29</v>
      </c>
      <c r="D8737" t="s">
        <v>54</v>
      </c>
      <c r="E8737">
        <v>810.27</v>
      </c>
      <c r="F8737" t="s">
        <v>23</v>
      </c>
      <c r="G8737" t="s">
        <v>24</v>
      </c>
      <c r="H8737">
        <v>13.54</v>
      </c>
      <c r="I8737">
        <v>0</v>
      </c>
      <c r="J8737" t="s">
        <v>31</v>
      </c>
      <c r="K8737">
        <v>504288</v>
      </c>
      <c r="L8737">
        <v>41</v>
      </c>
      <c r="M8737">
        <v>0</v>
      </c>
      <c r="N8737">
        <v>1</v>
      </c>
      <c r="O8737">
        <v>0</v>
      </c>
      <c r="P8737">
        <v>0</v>
      </c>
      <c r="Q8737">
        <v>0</v>
      </c>
      <c r="R8737" t="s">
        <v>20344</v>
      </c>
    </row>
    <row r="8738" spans="1:18">
      <c r="A8738" t="s">
        <v>20345</v>
      </c>
      <c r="B8738" t="s">
        <v>20346</v>
      </c>
      <c r="C8738" t="s">
        <v>53</v>
      </c>
      <c r="D8738" t="s">
        <v>70</v>
      </c>
      <c r="E8738">
        <v>2223</v>
      </c>
      <c r="F8738" t="s">
        <v>55</v>
      </c>
      <c r="G8738" t="s">
        <v>40</v>
      </c>
      <c r="H8738">
        <v>2.14</v>
      </c>
      <c r="I8738">
        <v>0</v>
      </c>
      <c r="J8738" t="s">
        <v>144</v>
      </c>
      <c r="K8738">
        <v>535089</v>
      </c>
      <c r="L8738">
        <v>13</v>
      </c>
      <c r="M8738">
        <v>0</v>
      </c>
      <c r="N8738">
        <v>0</v>
      </c>
      <c r="O8738">
        <v>0</v>
      </c>
      <c r="P8738">
        <v>0</v>
      </c>
      <c r="Q8738">
        <v>0</v>
      </c>
      <c r="R8738" t="s">
        <v>20347</v>
      </c>
    </row>
    <row r="8739" spans="1:18">
      <c r="A8739" t="s">
        <v>20348</v>
      </c>
      <c r="B8739" t="s">
        <v>2024</v>
      </c>
      <c r="C8739" t="s">
        <v>35</v>
      </c>
      <c r="D8739" t="s">
        <v>54</v>
      </c>
      <c r="E8739">
        <v>522.91</v>
      </c>
      <c r="F8739" t="s">
        <v>39</v>
      </c>
      <c r="G8739" t="s">
        <v>40</v>
      </c>
      <c r="H8739">
        <v>10.79</v>
      </c>
      <c r="I8739">
        <v>0</v>
      </c>
      <c r="J8739" t="s">
        <v>25</v>
      </c>
      <c r="K8739">
        <v>514773</v>
      </c>
      <c r="L8739">
        <v>13</v>
      </c>
      <c r="M8739">
        <v>0</v>
      </c>
      <c r="N8739">
        <v>0</v>
      </c>
      <c r="O8739">
        <v>0</v>
      </c>
      <c r="P8739">
        <v>0</v>
      </c>
      <c r="Q8739">
        <v>0</v>
      </c>
      <c r="R8739" t="s">
        <v>20349</v>
      </c>
    </row>
    <row r="8740" spans="1:18">
      <c r="A8740" t="s">
        <v>20350</v>
      </c>
      <c r="B8740" t="s">
        <v>8146</v>
      </c>
      <c r="C8740" t="s">
        <v>21</v>
      </c>
      <c r="D8740" t="s">
        <v>30</v>
      </c>
      <c r="E8740">
        <v>906.16</v>
      </c>
      <c r="F8740" t="s">
        <v>23</v>
      </c>
      <c r="G8740" t="s">
        <v>24</v>
      </c>
      <c r="H8740">
        <v>4.5599999999999996</v>
      </c>
      <c r="I8740">
        <v>0</v>
      </c>
      <c r="J8740" t="s">
        <v>25</v>
      </c>
      <c r="K8740">
        <v>426678</v>
      </c>
      <c r="L8740">
        <v>23</v>
      </c>
      <c r="M8740">
        <v>0</v>
      </c>
      <c r="N8740">
        <v>0</v>
      </c>
      <c r="O8740">
        <v>0</v>
      </c>
      <c r="P8740">
        <v>0</v>
      </c>
      <c r="Q8740">
        <v>0</v>
      </c>
      <c r="R8740" t="s">
        <v>20351</v>
      </c>
    </row>
    <row r="8741" spans="1:18">
      <c r="A8741" t="s">
        <v>20352</v>
      </c>
      <c r="B8741" t="s">
        <v>6265</v>
      </c>
      <c r="C8741" t="s">
        <v>121</v>
      </c>
      <c r="D8741" t="s">
        <v>22</v>
      </c>
      <c r="E8741">
        <v>316.97000000000003</v>
      </c>
      <c r="F8741" t="s">
        <v>23</v>
      </c>
      <c r="G8741" t="s">
        <v>24</v>
      </c>
      <c r="H8741">
        <v>3.51</v>
      </c>
      <c r="I8741">
        <v>0</v>
      </c>
      <c r="J8741" t="s">
        <v>48</v>
      </c>
      <c r="K8741">
        <v>548647</v>
      </c>
      <c r="L8741">
        <v>47</v>
      </c>
      <c r="M8741">
        <v>0</v>
      </c>
      <c r="N8741">
        <v>1</v>
      </c>
      <c r="O8741">
        <v>0</v>
      </c>
      <c r="P8741">
        <v>0</v>
      </c>
      <c r="Q8741">
        <v>0</v>
      </c>
      <c r="R8741" t="s">
        <v>20353</v>
      </c>
    </row>
    <row r="8742" spans="1:18">
      <c r="A8742" t="s">
        <v>20354</v>
      </c>
      <c r="B8742" t="s">
        <v>16777</v>
      </c>
      <c r="C8742" t="s">
        <v>60</v>
      </c>
      <c r="D8742" t="s">
        <v>70</v>
      </c>
      <c r="E8742">
        <v>175.05</v>
      </c>
      <c r="F8742" t="s">
        <v>23</v>
      </c>
      <c r="G8742" t="s">
        <v>24</v>
      </c>
      <c r="H8742">
        <v>4.42</v>
      </c>
      <c r="I8742">
        <v>0</v>
      </c>
      <c r="J8742" t="s">
        <v>25</v>
      </c>
      <c r="K8742">
        <v>456245</v>
      </c>
      <c r="L8742">
        <v>12</v>
      </c>
      <c r="M8742">
        <v>0</v>
      </c>
      <c r="N8742">
        <v>0</v>
      </c>
      <c r="O8742">
        <v>0</v>
      </c>
      <c r="P8742">
        <v>0</v>
      </c>
      <c r="Q8742">
        <v>0</v>
      </c>
      <c r="R8742" t="s">
        <v>20355</v>
      </c>
    </row>
    <row r="8743" spans="1:18">
      <c r="A8743" t="s">
        <v>20356</v>
      </c>
      <c r="B8743" t="s">
        <v>1783</v>
      </c>
      <c r="C8743" t="s">
        <v>29</v>
      </c>
      <c r="D8743" t="s">
        <v>22</v>
      </c>
      <c r="E8743">
        <v>361.72</v>
      </c>
      <c r="F8743" t="s">
        <v>23</v>
      </c>
      <c r="G8743" t="s">
        <v>24</v>
      </c>
      <c r="H8743">
        <v>1.34</v>
      </c>
      <c r="I8743">
        <v>0</v>
      </c>
      <c r="J8743" t="s">
        <v>25</v>
      </c>
      <c r="K8743">
        <v>407379</v>
      </c>
      <c r="L8743">
        <v>19</v>
      </c>
      <c r="M8743">
        <v>0</v>
      </c>
      <c r="N8743">
        <v>0</v>
      </c>
      <c r="O8743">
        <v>0</v>
      </c>
      <c r="P8743">
        <v>0</v>
      </c>
      <c r="Q8743">
        <v>0</v>
      </c>
      <c r="R8743" t="s">
        <v>20357</v>
      </c>
    </row>
    <row r="8744" spans="1:18">
      <c r="A8744" t="s">
        <v>20358</v>
      </c>
      <c r="B8744" t="s">
        <v>16587</v>
      </c>
      <c r="C8744" t="s">
        <v>121</v>
      </c>
      <c r="D8744" t="s">
        <v>30</v>
      </c>
      <c r="E8744">
        <v>198.56</v>
      </c>
      <c r="F8744" t="s">
        <v>23</v>
      </c>
      <c r="G8744" t="s">
        <v>24</v>
      </c>
      <c r="H8744">
        <v>7.02</v>
      </c>
      <c r="I8744">
        <v>0</v>
      </c>
      <c r="J8744" t="s">
        <v>144</v>
      </c>
      <c r="K8744">
        <v>433931</v>
      </c>
      <c r="L8744">
        <v>43</v>
      </c>
      <c r="M8744">
        <v>0</v>
      </c>
      <c r="N8744">
        <v>1</v>
      </c>
      <c r="O8744">
        <v>0</v>
      </c>
      <c r="P8744">
        <v>0</v>
      </c>
      <c r="Q8744">
        <v>0</v>
      </c>
      <c r="R8744" t="s">
        <v>20359</v>
      </c>
    </row>
    <row r="8745" spans="1:18">
      <c r="A8745" t="s">
        <v>20360</v>
      </c>
      <c r="B8745" t="s">
        <v>12610</v>
      </c>
      <c r="C8745" t="s">
        <v>53</v>
      </c>
      <c r="D8745" t="s">
        <v>22</v>
      </c>
      <c r="E8745">
        <v>65.3</v>
      </c>
      <c r="F8745" t="s">
        <v>23</v>
      </c>
      <c r="G8745" t="s">
        <v>24</v>
      </c>
      <c r="H8745">
        <v>4.82</v>
      </c>
      <c r="I8745">
        <v>0</v>
      </c>
      <c r="J8745" t="s">
        <v>48</v>
      </c>
      <c r="K8745">
        <v>427483</v>
      </c>
      <c r="L8745">
        <v>23</v>
      </c>
      <c r="M8745">
        <v>0</v>
      </c>
      <c r="N8745">
        <v>0</v>
      </c>
      <c r="O8745">
        <v>0</v>
      </c>
      <c r="P8745">
        <v>0</v>
      </c>
      <c r="Q8745">
        <v>0</v>
      </c>
      <c r="R8745" t="s">
        <v>20361</v>
      </c>
    </row>
    <row r="8746" spans="1:18">
      <c r="A8746" t="s">
        <v>20362</v>
      </c>
      <c r="B8746" t="s">
        <v>319</v>
      </c>
      <c r="C8746" t="s">
        <v>60</v>
      </c>
      <c r="D8746" t="s">
        <v>30</v>
      </c>
      <c r="E8746">
        <v>142.74</v>
      </c>
      <c r="F8746" t="s">
        <v>23</v>
      </c>
      <c r="G8746" t="s">
        <v>24</v>
      </c>
      <c r="H8746">
        <v>7.96</v>
      </c>
      <c r="I8746">
        <v>0</v>
      </c>
      <c r="J8746" t="s">
        <v>48</v>
      </c>
      <c r="K8746">
        <v>558523</v>
      </c>
      <c r="L8746">
        <v>12</v>
      </c>
      <c r="M8746">
        <v>0</v>
      </c>
      <c r="N8746">
        <v>0</v>
      </c>
      <c r="O8746">
        <v>0</v>
      </c>
      <c r="P8746">
        <v>0</v>
      </c>
      <c r="Q8746">
        <v>0</v>
      </c>
      <c r="R8746" t="s">
        <v>20363</v>
      </c>
    </row>
    <row r="8747" spans="1:18">
      <c r="A8747" t="s">
        <v>20364</v>
      </c>
      <c r="B8747" t="s">
        <v>20365</v>
      </c>
      <c r="C8747" t="s">
        <v>29</v>
      </c>
      <c r="D8747" t="s">
        <v>70</v>
      </c>
      <c r="E8747">
        <v>166.44</v>
      </c>
      <c r="F8747" t="s">
        <v>23</v>
      </c>
      <c r="G8747" t="s">
        <v>24</v>
      </c>
      <c r="H8747">
        <v>1.3</v>
      </c>
      <c r="I8747">
        <v>0</v>
      </c>
      <c r="J8747" t="s">
        <v>25</v>
      </c>
      <c r="K8747">
        <v>460051</v>
      </c>
      <c r="L8747">
        <v>11</v>
      </c>
      <c r="M8747">
        <v>0</v>
      </c>
      <c r="N8747">
        <v>0</v>
      </c>
      <c r="O8747">
        <v>0</v>
      </c>
      <c r="P8747">
        <v>0</v>
      </c>
      <c r="Q8747">
        <v>0</v>
      </c>
      <c r="R8747" t="s">
        <v>20366</v>
      </c>
    </row>
    <row r="8748" spans="1:18">
      <c r="A8748" t="s">
        <v>20367</v>
      </c>
      <c r="B8748" t="s">
        <v>4463</v>
      </c>
      <c r="C8748" t="s">
        <v>53</v>
      </c>
      <c r="D8748" t="s">
        <v>70</v>
      </c>
      <c r="E8748">
        <v>698.45</v>
      </c>
      <c r="F8748" t="s">
        <v>55</v>
      </c>
      <c r="G8748" t="s">
        <v>40</v>
      </c>
      <c r="H8748">
        <v>2.61</v>
      </c>
      <c r="I8748">
        <v>0</v>
      </c>
      <c r="J8748" t="s">
        <v>31</v>
      </c>
      <c r="K8748">
        <v>495877</v>
      </c>
      <c r="L8748">
        <v>18</v>
      </c>
      <c r="M8748">
        <v>0</v>
      </c>
      <c r="N8748">
        <v>0</v>
      </c>
      <c r="O8748">
        <v>0</v>
      </c>
      <c r="P8748">
        <v>0</v>
      </c>
      <c r="Q8748">
        <v>0</v>
      </c>
      <c r="R8748" t="s">
        <v>20368</v>
      </c>
    </row>
    <row r="8749" spans="1:18">
      <c r="A8749" t="s">
        <v>20369</v>
      </c>
      <c r="B8749" t="s">
        <v>1162</v>
      </c>
      <c r="C8749" t="s">
        <v>21</v>
      </c>
      <c r="D8749" t="s">
        <v>70</v>
      </c>
      <c r="E8749">
        <v>694.48</v>
      </c>
      <c r="F8749" t="s">
        <v>23</v>
      </c>
      <c r="G8749" t="s">
        <v>24</v>
      </c>
      <c r="H8749">
        <v>0.79</v>
      </c>
      <c r="I8749">
        <v>0</v>
      </c>
      <c r="J8749" t="s">
        <v>25</v>
      </c>
      <c r="K8749">
        <v>527655</v>
      </c>
      <c r="L8749">
        <v>15</v>
      </c>
      <c r="M8749">
        <v>0</v>
      </c>
      <c r="N8749">
        <v>0</v>
      </c>
      <c r="O8749">
        <v>0</v>
      </c>
      <c r="P8749">
        <v>0</v>
      </c>
      <c r="Q8749">
        <v>0</v>
      </c>
      <c r="R8749" t="s">
        <v>20370</v>
      </c>
    </row>
    <row r="8750" spans="1:18">
      <c r="A8750" t="s">
        <v>20371</v>
      </c>
      <c r="B8750" t="s">
        <v>4835</v>
      </c>
      <c r="C8750" t="s">
        <v>53</v>
      </c>
      <c r="D8750" t="s">
        <v>54</v>
      </c>
      <c r="E8750">
        <v>164.95</v>
      </c>
      <c r="F8750" t="s">
        <v>55</v>
      </c>
      <c r="G8750" t="s">
        <v>40</v>
      </c>
      <c r="H8750">
        <v>15.85</v>
      </c>
      <c r="I8750">
        <v>0</v>
      </c>
      <c r="J8750" t="s">
        <v>144</v>
      </c>
      <c r="K8750">
        <v>422385</v>
      </c>
      <c r="L8750">
        <v>53</v>
      </c>
      <c r="M8750">
        <v>0</v>
      </c>
      <c r="N8750">
        <v>0</v>
      </c>
      <c r="O8750">
        <v>1</v>
      </c>
      <c r="P8750">
        <v>0</v>
      </c>
      <c r="Q8750">
        <v>0</v>
      </c>
      <c r="R8750" t="s">
        <v>20372</v>
      </c>
    </row>
    <row r="8751" spans="1:18">
      <c r="A8751" t="s">
        <v>20373</v>
      </c>
      <c r="B8751" t="s">
        <v>16895</v>
      </c>
      <c r="C8751" t="s">
        <v>29</v>
      </c>
      <c r="D8751" t="s">
        <v>30</v>
      </c>
      <c r="E8751">
        <v>464.2</v>
      </c>
      <c r="F8751" t="s">
        <v>23</v>
      </c>
      <c r="G8751" t="s">
        <v>24</v>
      </c>
      <c r="H8751">
        <v>3.88</v>
      </c>
      <c r="I8751">
        <v>0</v>
      </c>
      <c r="J8751" t="s">
        <v>144</v>
      </c>
      <c r="K8751">
        <v>453123</v>
      </c>
      <c r="L8751">
        <v>24</v>
      </c>
      <c r="M8751">
        <v>0</v>
      </c>
      <c r="N8751">
        <v>0</v>
      </c>
      <c r="O8751">
        <v>0</v>
      </c>
      <c r="P8751">
        <v>0</v>
      </c>
      <c r="Q8751">
        <v>0</v>
      </c>
      <c r="R8751" t="s">
        <v>20374</v>
      </c>
    </row>
    <row r="8752" spans="1:18">
      <c r="A8752" t="s">
        <v>20375</v>
      </c>
      <c r="B8752" t="s">
        <v>3463</v>
      </c>
      <c r="C8752" t="s">
        <v>53</v>
      </c>
      <c r="D8752" t="s">
        <v>22</v>
      </c>
      <c r="E8752">
        <v>2058.5700000000002</v>
      </c>
      <c r="F8752" t="s">
        <v>23</v>
      </c>
      <c r="G8752" t="s">
        <v>24</v>
      </c>
      <c r="H8752">
        <v>11.54</v>
      </c>
      <c r="I8752">
        <v>0</v>
      </c>
      <c r="J8752" t="s">
        <v>25</v>
      </c>
      <c r="K8752">
        <v>543635</v>
      </c>
      <c r="L8752">
        <v>18</v>
      </c>
      <c r="M8752">
        <v>0</v>
      </c>
      <c r="N8752">
        <v>0</v>
      </c>
      <c r="O8752">
        <v>0</v>
      </c>
      <c r="P8752">
        <v>0</v>
      </c>
      <c r="Q8752">
        <v>0</v>
      </c>
      <c r="R8752" t="s">
        <v>20376</v>
      </c>
    </row>
    <row r="8753" spans="1:19">
      <c r="A8753" t="s">
        <v>20377</v>
      </c>
      <c r="B8753" t="s">
        <v>13684</v>
      </c>
      <c r="C8753" t="s">
        <v>29</v>
      </c>
      <c r="D8753" t="s">
        <v>54</v>
      </c>
      <c r="E8753">
        <v>272.63</v>
      </c>
      <c r="F8753" t="s">
        <v>39</v>
      </c>
      <c r="G8753" t="s">
        <v>40</v>
      </c>
      <c r="H8753">
        <v>15.7</v>
      </c>
      <c r="I8753">
        <v>0</v>
      </c>
      <c r="J8753" t="s">
        <v>48</v>
      </c>
      <c r="K8753">
        <v>406084</v>
      </c>
      <c r="L8753">
        <v>23</v>
      </c>
      <c r="M8753">
        <v>0</v>
      </c>
      <c r="N8753">
        <v>0</v>
      </c>
      <c r="O8753">
        <v>0</v>
      </c>
      <c r="P8753">
        <v>0</v>
      </c>
      <c r="Q8753">
        <v>0</v>
      </c>
      <c r="R8753" t="s">
        <v>20378</v>
      </c>
    </row>
    <row r="8754" spans="1:19">
      <c r="A8754" t="s">
        <v>20379</v>
      </c>
      <c r="B8754" t="s">
        <v>6732</v>
      </c>
      <c r="C8754" t="s">
        <v>44</v>
      </c>
      <c r="D8754" t="s">
        <v>30</v>
      </c>
      <c r="E8754">
        <v>133.85</v>
      </c>
      <c r="F8754" t="s">
        <v>23</v>
      </c>
      <c r="G8754" t="s">
        <v>24</v>
      </c>
      <c r="H8754">
        <v>3.29</v>
      </c>
      <c r="I8754">
        <v>0</v>
      </c>
      <c r="J8754" t="s">
        <v>25</v>
      </c>
      <c r="K8754">
        <v>505626</v>
      </c>
      <c r="L8754">
        <v>16</v>
      </c>
      <c r="M8754">
        <v>0</v>
      </c>
      <c r="N8754">
        <v>0</v>
      </c>
      <c r="O8754">
        <v>0</v>
      </c>
      <c r="P8754">
        <v>0</v>
      </c>
      <c r="Q8754">
        <v>0</v>
      </c>
      <c r="R8754" t="s">
        <v>20380</v>
      </c>
    </row>
    <row r="8755" spans="1:19">
      <c r="A8755" t="s">
        <v>20381</v>
      </c>
      <c r="B8755" t="s">
        <v>6081</v>
      </c>
      <c r="C8755" t="s">
        <v>29</v>
      </c>
      <c r="D8755" t="s">
        <v>22</v>
      </c>
      <c r="E8755">
        <v>1286.76</v>
      </c>
      <c r="F8755" t="s">
        <v>23</v>
      </c>
      <c r="G8755" t="s">
        <v>24</v>
      </c>
      <c r="H8755">
        <v>2.1800000000000002</v>
      </c>
      <c r="I8755">
        <v>0</v>
      </c>
      <c r="J8755" t="s">
        <v>31</v>
      </c>
      <c r="K8755">
        <v>400536</v>
      </c>
      <c r="L8755">
        <v>14</v>
      </c>
      <c r="M8755">
        <v>0</v>
      </c>
      <c r="N8755">
        <v>0</v>
      </c>
      <c r="O8755">
        <v>0</v>
      </c>
      <c r="P8755">
        <v>0</v>
      </c>
      <c r="Q8755">
        <v>0</v>
      </c>
      <c r="R8755" t="s">
        <v>20382</v>
      </c>
    </row>
    <row r="8756" spans="1:19">
      <c r="A8756" t="s">
        <v>20383</v>
      </c>
      <c r="B8756" t="s">
        <v>9819</v>
      </c>
      <c r="C8756" t="s">
        <v>111</v>
      </c>
      <c r="D8756" t="s">
        <v>30</v>
      </c>
      <c r="E8756">
        <v>330.94</v>
      </c>
      <c r="F8756" t="s">
        <v>23</v>
      </c>
      <c r="G8756" t="s">
        <v>24</v>
      </c>
      <c r="H8756">
        <v>10.5</v>
      </c>
      <c r="I8756">
        <v>0</v>
      </c>
      <c r="J8756" t="s">
        <v>31</v>
      </c>
      <c r="K8756">
        <v>508173</v>
      </c>
      <c r="L8756">
        <v>11</v>
      </c>
      <c r="M8756">
        <v>0</v>
      </c>
      <c r="N8756">
        <v>0</v>
      </c>
      <c r="O8756">
        <v>0</v>
      </c>
      <c r="P8756">
        <v>0</v>
      </c>
      <c r="Q8756">
        <v>0</v>
      </c>
      <c r="R8756" t="s">
        <v>20384</v>
      </c>
    </row>
    <row r="8757" spans="1:19">
      <c r="A8757" t="s">
        <v>20385</v>
      </c>
      <c r="B8757" t="s">
        <v>10599</v>
      </c>
      <c r="C8757" t="s">
        <v>29</v>
      </c>
      <c r="D8757" t="s">
        <v>22</v>
      </c>
      <c r="E8757">
        <v>256.10000000000002</v>
      </c>
      <c r="F8757" t="s">
        <v>23</v>
      </c>
      <c r="G8757" t="s">
        <v>24</v>
      </c>
      <c r="H8757">
        <v>5.76</v>
      </c>
      <c r="I8757">
        <v>0</v>
      </c>
      <c r="J8757" t="s">
        <v>31</v>
      </c>
      <c r="K8757">
        <v>546754</v>
      </c>
      <c r="L8757">
        <v>39</v>
      </c>
      <c r="M8757">
        <v>0</v>
      </c>
      <c r="N8757">
        <v>0</v>
      </c>
      <c r="O8757">
        <v>0</v>
      </c>
      <c r="P8757">
        <v>1</v>
      </c>
      <c r="Q8757">
        <v>0</v>
      </c>
      <c r="R8757" t="s">
        <v>20386</v>
      </c>
    </row>
    <row r="8758" spans="1:19">
      <c r="A8758" t="s">
        <v>20387</v>
      </c>
      <c r="B8758" t="s">
        <v>3413</v>
      </c>
      <c r="C8758" t="s">
        <v>44</v>
      </c>
      <c r="D8758" t="s">
        <v>30</v>
      </c>
      <c r="E8758">
        <v>214.71</v>
      </c>
      <c r="F8758" t="s">
        <v>23</v>
      </c>
      <c r="G8758" t="s">
        <v>24</v>
      </c>
      <c r="H8758">
        <v>4.18</v>
      </c>
      <c r="I8758">
        <v>0</v>
      </c>
      <c r="J8758" t="s">
        <v>25</v>
      </c>
      <c r="K8758">
        <v>517635</v>
      </c>
      <c r="L8758">
        <v>23</v>
      </c>
      <c r="M8758">
        <v>0</v>
      </c>
      <c r="N8758">
        <v>0</v>
      </c>
      <c r="O8758">
        <v>0</v>
      </c>
      <c r="P8758">
        <v>0</v>
      </c>
      <c r="Q8758">
        <v>0</v>
      </c>
      <c r="R8758" t="s">
        <v>20388</v>
      </c>
    </row>
    <row r="8759" spans="1:19">
      <c r="A8759" t="s">
        <v>20389</v>
      </c>
      <c r="B8759" t="s">
        <v>13329</v>
      </c>
      <c r="C8759" t="s">
        <v>53</v>
      </c>
      <c r="D8759" t="s">
        <v>30</v>
      </c>
      <c r="E8759">
        <v>807.21</v>
      </c>
      <c r="F8759" t="s">
        <v>23</v>
      </c>
      <c r="G8759" t="s">
        <v>24</v>
      </c>
      <c r="H8759">
        <v>8.0500000000000007</v>
      </c>
      <c r="I8759">
        <v>0</v>
      </c>
      <c r="J8759" t="s">
        <v>48</v>
      </c>
      <c r="K8759">
        <v>511716</v>
      </c>
      <c r="L8759">
        <v>51</v>
      </c>
      <c r="M8759">
        <v>1</v>
      </c>
      <c r="N8759">
        <v>0</v>
      </c>
      <c r="O8759">
        <v>0</v>
      </c>
      <c r="P8759">
        <v>0</v>
      </c>
      <c r="Q8759">
        <v>1</v>
      </c>
      <c r="R8759" t="s">
        <v>20390</v>
      </c>
    </row>
    <row r="8760" spans="1:19">
      <c r="A8760" t="s">
        <v>20391</v>
      </c>
      <c r="B8760" t="s">
        <v>8564</v>
      </c>
      <c r="C8760" t="s">
        <v>128</v>
      </c>
      <c r="D8760" t="s">
        <v>70</v>
      </c>
      <c r="E8760">
        <v>474.93</v>
      </c>
      <c r="F8760" t="s">
        <v>23</v>
      </c>
      <c r="G8760" t="s">
        <v>24</v>
      </c>
      <c r="H8760">
        <v>5.26</v>
      </c>
      <c r="I8760">
        <v>0</v>
      </c>
      <c r="J8760" t="s">
        <v>31</v>
      </c>
      <c r="K8760">
        <v>459605</v>
      </c>
      <c r="L8760">
        <v>55</v>
      </c>
      <c r="M8760">
        <v>0</v>
      </c>
      <c r="N8760">
        <v>0</v>
      </c>
      <c r="O8760">
        <v>1</v>
      </c>
      <c r="P8760">
        <v>0</v>
      </c>
      <c r="Q8760">
        <v>0</v>
      </c>
      <c r="R8760" t="s">
        <v>20392</v>
      </c>
    </row>
    <row r="8761" spans="1:19">
      <c r="A8761" t="s">
        <v>20393</v>
      </c>
      <c r="B8761" t="s">
        <v>1944</v>
      </c>
      <c r="C8761" t="s">
        <v>60</v>
      </c>
      <c r="D8761" t="s">
        <v>30</v>
      </c>
      <c r="E8761">
        <v>445.29</v>
      </c>
      <c r="F8761" t="s">
        <v>23</v>
      </c>
      <c r="G8761" t="s">
        <v>24</v>
      </c>
      <c r="H8761">
        <v>3.59</v>
      </c>
      <c r="I8761">
        <v>0</v>
      </c>
      <c r="J8761" t="s">
        <v>31</v>
      </c>
      <c r="K8761">
        <v>518488</v>
      </c>
      <c r="L8761">
        <v>24</v>
      </c>
      <c r="M8761">
        <v>0</v>
      </c>
      <c r="N8761">
        <v>0</v>
      </c>
      <c r="O8761">
        <v>0</v>
      </c>
      <c r="P8761">
        <v>0</v>
      </c>
      <c r="Q8761">
        <v>0</v>
      </c>
      <c r="R8761" t="s">
        <v>20394</v>
      </c>
    </row>
    <row r="8762" spans="1:19">
      <c r="A8762" t="s">
        <v>20395</v>
      </c>
      <c r="B8762" t="s">
        <v>153</v>
      </c>
      <c r="C8762" t="s">
        <v>44</v>
      </c>
      <c r="D8762" t="s">
        <v>22</v>
      </c>
      <c r="E8762">
        <v>612.1</v>
      </c>
      <c r="F8762" t="s">
        <v>55</v>
      </c>
      <c r="G8762" t="s">
        <v>40</v>
      </c>
      <c r="H8762">
        <v>7.04</v>
      </c>
      <c r="I8762">
        <v>0</v>
      </c>
      <c r="J8762" t="s">
        <v>31</v>
      </c>
      <c r="K8762">
        <v>457696</v>
      </c>
      <c r="L8762">
        <v>10</v>
      </c>
      <c r="M8762">
        <v>0</v>
      </c>
      <c r="N8762">
        <v>0</v>
      </c>
      <c r="O8762">
        <v>0</v>
      </c>
      <c r="P8762">
        <v>0</v>
      </c>
      <c r="Q8762">
        <v>0</v>
      </c>
      <c r="R8762" t="s">
        <v>20396</v>
      </c>
    </row>
    <row r="8763" spans="1:19">
      <c r="A8763" t="s">
        <v>20397</v>
      </c>
      <c r="B8763" t="s">
        <v>20398</v>
      </c>
      <c r="C8763" t="s">
        <v>60</v>
      </c>
      <c r="D8763" t="s">
        <v>22</v>
      </c>
      <c r="E8763">
        <v>447.56</v>
      </c>
      <c r="F8763" t="s">
        <v>23</v>
      </c>
      <c r="G8763" t="s">
        <v>24</v>
      </c>
      <c r="H8763">
        <v>4.03</v>
      </c>
      <c r="I8763">
        <v>0</v>
      </c>
      <c r="J8763" t="s">
        <v>31</v>
      </c>
      <c r="K8763">
        <v>439277</v>
      </c>
      <c r="L8763">
        <v>23</v>
      </c>
      <c r="M8763">
        <v>0</v>
      </c>
      <c r="N8763">
        <v>0</v>
      </c>
      <c r="O8763">
        <v>0</v>
      </c>
      <c r="P8763">
        <v>0</v>
      </c>
      <c r="Q8763">
        <v>0</v>
      </c>
      <c r="R8763" t="s">
        <v>20399</v>
      </c>
    </row>
    <row r="8764" spans="1:19">
      <c r="A8764" t="s">
        <v>20400</v>
      </c>
      <c r="B8764" t="s">
        <v>19620</v>
      </c>
      <c r="C8764" t="s">
        <v>111</v>
      </c>
      <c r="D8764" t="s">
        <v>30</v>
      </c>
      <c r="E8764">
        <v>1205.28</v>
      </c>
      <c r="F8764" t="s">
        <v>23</v>
      </c>
      <c r="G8764" t="s">
        <v>24</v>
      </c>
      <c r="H8764">
        <v>10.7</v>
      </c>
      <c r="I8764">
        <v>0</v>
      </c>
      <c r="J8764" t="s">
        <v>31</v>
      </c>
      <c r="K8764">
        <v>424332</v>
      </c>
      <c r="L8764">
        <v>18</v>
      </c>
      <c r="M8764">
        <v>0</v>
      </c>
      <c r="N8764">
        <v>0</v>
      </c>
      <c r="O8764">
        <v>0</v>
      </c>
      <c r="P8764">
        <v>0</v>
      </c>
      <c r="Q8764">
        <v>0</v>
      </c>
      <c r="R8764" t="s">
        <v>20401</v>
      </c>
    </row>
    <row r="8765" spans="1:19">
      <c r="A8765" t="s">
        <v>20402</v>
      </c>
      <c r="B8765" t="s">
        <v>349</v>
      </c>
      <c r="C8765" t="s">
        <v>60</v>
      </c>
      <c r="D8765" t="s">
        <v>30</v>
      </c>
      <c r="E8765">
        <v>316.95999999999998</v>
      </c>
      <c r="F8765" t="s">
        <v>23</v>
      </c>
      <c r="G8765" t="s">
        <v>24</v>
      </c>
      <c r="H8765">
        <v>6.07</v>
      </c>
      <c r="I8765">
        <v>0</v>
      </c>
      <c r="J8765" t="s">
        <v>25</v>
      </c>
      <c r="K8765">
        <v>544637</v>
      </c>
      <c r="L8765">
        <v>25</v>
      </c>
      <c r="M8765">
        <v>0</v>
      </c>
      <c r="N8765">
        <v>0</v>
      </c>
      <c r="O8765">
        <v>0</v>
      </c>
      <c r="P8765">
        <v>0</v>
      </c>
      <c r="Q8765">
        <v>0</v>
      </c>
      <c r="R8765" t="s">
        <v>20403</v>
      </c>
    </row>
    <row r="8766" spans="1:19">
      <c r="A8766" t="s">
        <v>20404</v>
      </c>
      <c r="B8766" t="s">
        <v>7887</v>
      </c>
      <c r="C8766" t="s">
        <v>111</v>
      </c>
      <c r="D8766" t="s">
        <v>54</v>
      </c>
      <c r="E8766">
        <v>247.59</v>
      </c>
      <c r="F8766" t="s">
        <v>55</v>
      </c>
      <c r="G8766" t="s">
        <v>40</v>
      </c>
      <c r="H8766">
        <v>13.08</v>
      </c>
      <c r="I8766">
        <v>0</v>
      </c>
      <c r="J8766" t="s">
        <v>48</v>
      </c>
      <c r="K8766">
        <v>414258</v>
      </c>
      <c r="L8766">
        <v>21</v>
      </c>
      <c r="M8766">
        <v>0</v>
      </c>
      <c r="N8766">
        <v>0</v>
      </c>
      <c r="O8766">
        <v>0</v>
      </c>
      <c r="P8766">
        <v>0</v>
      </c>
      <c r="Q8766">
        <v>0</v>
      </c>
      <c r="R8766" t="s">
        <v>20405</v>
      </c>
    </row>
    <row r="8767" spans="1:19">
      <c r="A8767" t="s">
        <v>20406</v>
      </c>
      <c r="B8767" t="s">
        <v>5110</v>
      </c>
      <c r="C8767" t="s">
        <v>128</v>
      </c>
      <c r="D8767" t="s">
        <v>70</v>
      </c>
      <c r="E8767">
        <v>185.68</v>
      </c>
      <c r="F8767" t="s">
        <v>23</v>
      </c>
      <c r="G8767" t="s">
        <v>24</v>
      </c>
      <c r="H8767">
        <v>8.02</v>
      </c>
      <c r="I8767">
        <v>0</v>
      </c>
      <c r="J8767" t="s">
        <v>25</v>
      </c>
      <c r="K8767">
        <v>550269</v>
      </c>
      <c r="L8767">
        <v>19</v>
      </c>
      <c r="M8767">
        <v>0</v>
      </c>
      <c r="N8767">
        <v>0</v>
      </c>
      <c r="O8767">
        <v>0</v>
      </c>
      <c r="P8767">
        <v>0</v>
      </c>
      <c r="Q8767">
        <v>0</v>
      </c>
      <c r="R8767" t="s">
        <v>20407</v>
      </c>
    </row>
    <row r="8768" spans="1:19">
      <c r="A8768" t="s">
        <v>20408</v>
      </c>
      <c r="B8768" t="s">
        <v>1512</v>
      </c>
      <c r="C8768" t="s">
        <v>60</v>
      </c>
      <c r="D8768" t="s">
        <v>54</v>
      </c>
      <c r="E8768">
        <v>862.36</v>
      </c>
      <c r="F8768" t="s">
        <v>39</v>
      </c>
      <c r="G8768" t="s">
        <v>24</v>
      </c>
      <c r="H8768">
        <v>16.489999999999998</v>
      </c>
      <c r="I8768">
        <v>0</v>
      </c>
      <c r="J8768" t="s">
        <v>25</v>
      </c>
      <c r="K8768">
        <v>512900</v>
      </c>
      <c r="L8768">
        <v>39</v>
      </c>
      <c r="M8768">
        <v>0</v>
      </c>
      <c r="N8768">
        <v>0</v>
      </c>
      <c r="O8768">
        <v>0</v>
      </c>
      <c r="P8768">
        <v>1</v>
      </c>
      <c r="Q8768">
        <v>0</v>
      </c>
      <c r="R8768" t="s">
        <v>20409</v>
      </c>
      <c r="S8768" t="s">
        <v>50</v>
      </c>
    </row>
    <row r="8769" spans="1:19">
      <c r="A8769" t="s">
        <v>20410</v>
      </c>
      <c r="B8769" t="s">
        <v>13972</v>
      </c>
      <c r="C8769" t="s">
        <v>44</v>
      </c>
      <c r="D8769" t="s">
        <v>54</v>
      </c>
      <c r="E8769">
        <v>201.34</v>
      </c>
      <c r="F8769" t="s">
        <v>23</v>
      </c>
      <c r="G8769" t="s">
        <v>24</v>
      </c>
      <c r="H8769">
        <v>8.24</v>
      </c>
      <c r="I8769">
        <v>0</v>
      </c>
      <c r="J8769" t="s">
        <v>25</v>
      </c>
      <c r="K8769">
        <v>541709</v>
      </c>
      <c r="L8769">
        <v>12</v>
      </c>
      <c r="M8769">
        <v>0</v>
      </c>
      <c r="N8769">
        <v>0</v>
      </c>
      <c r="O8769">
        <v>0</v>
      </c>
      <c r="P8769">
        <v>0</v>
      </c>
      <c r="Q8769">
        <v>0</v>
      </c>
      <c r="R8769" t="s">
        <v>20411</v>
      </c>
    </row>
    <row r="8770" spans="1:19">
      <c r="A8770" t="s">
        <v>20412</v>
      </c>
      <c r="B8770" t="s">
        <v>5519</v>
      </c>
      <c r="C8770" t="s">
        <v>44</v>
      </c>
      <c r="D8770" t="s">
        <v>54</v>
      </c>
      <c r="E8770">
        <v>584.39</v>
      </c>
      <c r="F8770" t="s">
        <v>55</v>
      </c>
      <c r="G8770" t="s">
        <v>40</v>
      </c>
      <c r="H8770">
        <v>16.45</v>
      </c>
      <c r="I8770">
        <v>0</v>
      </c>
      <c r="J8770" t="s">
        <v>31</v>
      </c>
      <c r="K8770">
        <v>435752</v>
      </c>
      <c r="L8770">
        <v>19</v>
      </c>
      <c r="M8770">
        <v>0</v>
      </c>
      <c r="N8770">
        <v>0</v>
      </c>
      <c r="O8770">
        <v>0</v>
      </c>
      <c r="P8770">
        <v>0</v>
      </c>
      <c r="Q8770">
        <v>0</v>
      </c>
      <c r="R8770" t="s">
        <v>20413</v>
      </c>
    </row>
    <row r="8771" spans="1:19">
      <c r="A8771" t="s">
        <v>20414</v>
      </c>
      <c r="B8771" t="s">
        <v>2090</v>
      </c>
      <c r="C8771" t="s">
        <v>44</v>
      </c>
      <c r="D8771" t="s">
        <v>30</v>
      </c>
      <c r="E8771">
        <v>56.46</v>
      </c>
      <c r="F8771" t="s">
        <v>39</v>
      </c>
      <c r="G8771" t="s">
        <v>40</v>
      </c>
      <c r="H8771">
        <v>11.74</v>
      </c>
      <c r="I8771">
        <v>0</v>
      </c>
      <c r="J8771" t="s">
        <v>31</v>
      </c>
      <c r="K8771">
        <v>426117</v>
      </c>
      <c r="L8771">
        <v>10</v>
      </c>
      <c r="M8771">
        <v>0</v>
      </c>
      <c r="N8771">
        <v>0</v>
      </c>
      <c r="O8771">
        <v>0</v>
      </c>
      <c r="P8771">
        <v>0</v>
      </c>
      <c r="Q8771">
        <v>0</v>
      </c>
      <c r="R8771" t="s">
        <v>20415</v>
      </c>
    </row>
    <row r="8772" spans="1:19">
      <c r="A8772" t="s">
        <v>20416</v>
      </c>
      <c r="B8772" t="s">
        <v>10316</v>
      </c>
      <c r="C8772" t="s">
        <v>29</v>
      </c>
      <c r="D8772" t="s">
        <v>30</v>
      </c>
      <c r="E8772">
        <v>90.81</v>
      </c>
      <c r="F8772" t="s">
        <v>23</v>
      </c>
      <c r="G8772" t="s">
        <v>24</v>
      </c>
      <c r="H8772">
        <v>8.51</v>
      </c>
      <c r="I8772">
        <v>0</v>
      </c>
      <c r="J8772" t="s">
        <v>31</v>
      </c>
      <c r="K8772">
        <v>542933</v>
      </c>
      <c r="L8772">
        <v>20</v>
      </c>
      <c r="M8772">
        <v>0</v>
      </c>
      <c r="N8772">
        <v>0</v>
      </c>
      <c r="O8772">
        <v>0</v>
      </c>
      <c r="P8772">
        <v>0</v>
      </c>
      <c r="Q8772">
        <v>0</v>
      </c>
      <c r="R8772" t="s">
        <v>20417</v>
      </c>
    </row>
    <row r="8773" spans="1:19">
      <c r="A8773" t="s">
        <v>20418</v>
      </c>
      <c r="B8773" t="s">
        <v>12797</v>
      </c>
      <c r="C8773" t="s">
        <v>29</v>
      </c>
      <c r="D8773" t="s">
        <v>22</v>
      </c>
      <c r="E8773">
        <v>242.96</v>
      </c>
      <c r="F8773" t="s">
        <v>23</v>
      </c>
      <c r="G8773" t="s">
        <v>24</v>
      </c>
      <c r="H8773">
        <v>2.0499999999999998</v>
      </c>
      <c r="I8773">
        <v>0</v>
      </c>
      <c r="J8773" t="s">
        <v>31</v>
      </c>
      <c r="K8773">
        <v>502354</v>
      </c>
      <c r="L8773">
        <v>35</v>
      </c>
      <c r="M8773">
        <v>0</v>
      </c>
      <c r="N8773">
        <v>1</v>
      </c>
      <c r="O8773">
        <v>0</v>
      </c>
      <c r="P8773">
        <v>0</v>
      </c>
      <c r="Q8773">
        <v>0</v>
      </c>
      <c r="R8773" t="s">
        <v>20419</v>
      </c>
    </row>
    <row r="8774" spans="1:19">
      <c r="A8774" t="s">
        <v>20420</v>
      </c>
      <c r="B8774" t="s">
        <v>3391</v>
      </c>
      <c r="C8774" t="s">
        <v>111</v>
      </c>
      <c r="D8774" t="s">
        <v>30</v>
      </c>
      <c r="E8774">
        <v>1778.89</v>
      </c>
      <c r="F8774" t="s">
        <v>23</v>
      </c>
      <c r="G8774" t="s">
        <v>24</v>
      </c>
      <c r="H8774">
        <v>7.54</v>
      </c>
      <c r="I8774">
        <v>0</v>
      </c>
      <c r="J8774" t="s">
        <v>31</v>
      </c>
      <c r="K8774">
        <v>542273</v>
      </c>
      <c r="L8774">
        <v>10</v>
      </c>
      <c r="M8774">
        <v>0</v>
      </c>
      <c r="N8774">
        <v>0</v>
      </c>
      <c r="O8774">
        <v>0</v>
      </c>
      <c r="P8774">
        <v>0</v>
      </c>
      <c r="Q8774">
        <v>0</v>
      </c>
      <c r="R8774" t="s">
        <v>20421</v>
      </c>
    </row>
    <row r="8775" spans="1:19">
      <c r="A8775" t="s">
        <v>20422</v>
      </c>
      <c r="B8775" t="s">
        <v>6295</v>
      </c>
      <c r="C8775" t="s">
        <v>29</v>
      </c>
      <c r="D8775" t="s">
        <v>70</v>
      </c>
      <c r="E8775">
        <v>363.78</v>
      </c>
      <c r="F8775" t="s">
        <v>23</v>
      </c>
      <c r="G8775" t="s">
        <v>24</v>
      </c>
      <c r="H8775">
        <v>3.15</v>
      </c>
      <c r="I8775">
        <v>0</v>
      </c>
      <c r="J8775" t="s">
        <v>48</v>
      </c>
      <c r="K8775">
        <v>522724</v>
      </c>
      <c r="L8775">
        <v>18</v>
      </c>
      <c r="M8775">
        <v>0</v>
      </c>
      <c r="N8775">
        <v>0</v>
      </c>
      <c r="O8775">
        <v>0</v>
      </c>
      <c r="P8775">
        <v>0</v>
      </c>
      <c r="Q8775">
        <v>0</v>
      </c>
      <c r="R8775" t="s">
        <v>20423</v>
      </c>
    </row>
    <row r="8776" spans="1:19">
      <c r="A8776" t="s">
        <v>20424</v>
      </c>
      <c r="B8776" t="s">
        <v>10287</v>
      </c>
      <c r="C8776" t="s">
        <v>95</v>
      </c>
      <c r="D8776" t="s">
        <v>22</v>
      </c>
      <c r="E8776">
        <v>136.38</v>
      </c>
      <c r="F8776" t="s">
        <v>23</v>
      </c>
      <c r="G8776" t="s">
        <v>24</v>
      </c>
      <c r="H8776">
        <v>9.23</v>
      </c>
      <c r="I8776">
        <v>0</v>
      </c>
      <c r="J8776" t="s">
        <v>31</v>
      </c>
      <c r="K8776">
        <v>478077</v>
      </c>
      <c r="L8776">
        <v>15</v>
      </c>
      <c r="M8776">
        <v>0</v>
      </c>
      <c r="N8776">
        <v>0</v>
      </c>
      <c r="O8776">
        <v>0</v>
      </c>
      <c r="P8776">
        <v>0</v>
      </c>
      <c r="Q8776">
        <v>0</v>
      </c>
      <c r="R8776" t="s">
        <v>20425</v>
      </c>
    </row>
    <row r="8777" spans="1:19">
      <c r="A8777" t="s">
        <v>20426</v>
      </c>
      <c r="B8777" t="s">
        <v>7214</v>
      </c>
      <c r="C8777" t="s">
        <v>121</v>
      </c>
      <c r="D8777" t="s">
        <v>54</v>
      </c>
      <c r="E8777">
        <v>224.51</v>
      </c>
      <c r="F8777" t="s">
        <v>55</v>
      </c>
      <c r="G8777" t="s">
        <v>24</v>
      </c>
      <c r="H8777">
        <v>14.87</v>
      </c>
      <c r="I8777">
        <v>0</v>
      </c>
      <c r="J8777" t="s">
        <v>25</v>
      </c>
      <c r="K8777">
        <v>516407</v>
      </c>
      <c r="L8777">
        <v>25</v>
      </c>
      <c r="M8777">
        <v>0</v>
      </c>
      <c r="N8777">
        <v>0</v>
      </c>
      <c r="O8777">
        <v>0</v>
      </c>
      <c r="P8777">
        <v>0</v>
      </c>
      <c r="Q8777">
        <v>0</v>
      </c>
      <c r="R8777" t="s">
        <v>20427</v>
      </c>
      <c r="S8777" t="s">
        <v>57</v>
      </c>
    </row>
    <row r="8778" spans="1:19">
      <c r="A8778" t="s">
        <v>20428</v>
      </c>
      <c r="B8778" t="s">
        <v>6880</v>
      </c>
      <c r="C8778" t="s">
        <v>35</v>
      </c>
      <c r="D8778" t="s">
        <v>30</v>
      </c>
      <c r="E8778">
        <v>295.58</v>
      </c>
      <c r="F8778" t="s">
        <v>23</v>
      </c>
      <c r="G8778" t="s">
        <v>24</v>
      </c>
      <c r="H8778">
        <v>11.18</v>
      </c>
      <c r="I8778">
        <v>0</v>
      </c>
      <c r="J8778" t="s">
        <v>31</v>
      </c>
      <c r="K8778">
        <v>436056</v>
      </c>
      <c r="L8778">
        <v>24</v>
      </c>
      <c r="M8778">
        <v>0</v>
      </c>
      <c r="N8778">
        <v>0</v>
      </c>
      <c r="O8778">
        <v>0</v>
      </c>
      <c r="P8778">
        <v>0</v>
      </c>
      <c r="Q8778">
        <v>0</v>
      </c>
      <c r="R8778" t="s">
        <v>20429</v>
      </c>
    </row>
    <row r="8779" spans="1:19">
      <c r="A8779" t="s">
        <v>20430</v>
      </c>
      <c r="B8779" t="s">
        <v>20431</v>
      </c>
      <c r="C8779" t="s">
        <v>128</v>
      </c>
      <c r="D8779" t="s">
        <v>22</v>
      </c>
      <c r="E8779">
        <v>148.28</v>
      </c>
      <c r="F8779" t="s">
        <v>55</v>
      </c>
      <c r="G8779" t="s">
        <v>40</v>
      </c>
      <c r="H8779">
        <v>9.99</v>
      </c>
      <c r="I8779">
        <v>0</v>
      </c>
      <c r="J8779" t="s">
        <v>31</v>
      </c>
      <c r="K8779">
        <v>545945</v>
      </c>
      <c r="L8779">
        <v>23</v>
      </c>
      <c r="M8779">
        <v>0</v>
      </c>
      <c r="N8779">
        <v>0</v>
      </c>
      <c r="O8779">
        <v>0</v>
      </c>
      <c r="P8779">
        <v>0</v>
      </c>
      <c r="Q8779">
        <v>0</v>
      </c>
      <c r="R8779" t="s">
        <v>20432</v>
      </c>
    </row>
    <row r="8780" spans="1:19">
      <c r="A8780" t="s">
        <v>20433</v>
      </c>
      <c r="B8780" t="s">
        <v>14630</v>
      </c>
      <c r="C8780" t="s">
        <v>29</v>
      </c>
      <c r="D8780" t="s">
        <v>30</v>
      </c>
      <c r="E8780">
        <v>373.53</v>
      </c>
      <c r="F8780" t="s">
        <v>23</v>
      </c>
      <c r="G8780" t="s">
        <v>24</v>
      </c>
      <c r="H8780">
        <v>10.02</v>
      </c>
      <c r="I8780">
        <v>0</v>
      </c>
      <c r="J8780" t="s">
        <v>25</v>
      </c>
      <c r="K8780">
        <v>474268</v>
      </c>
      <c r="L8780">
        <v>22</v>
      </c>
      <c r="M8780">
        <v>0</v>
      </c>
      <c r="N8780">
        <v>0</v>
      </c>
      <c r="O8780">
        <v>0</v>
      </c>
      <c r="P8780">
        <v>0</v>
      </c>
      <c r="Q8780">
        <v>0</v>
      </c>
      <c r="R8780" t="s">
        <v>20434</v>
      </c>
    </row>
    <row r="8781" spans="1:19">
      <c r="A8781" t="s">
        <v>20435</v>
      </c>
      <c r="B8781" t="s">
        <v>10313</v>
      </c>
      <c r="C8781" t="s">
        <v>21</v>
      </c>
      <c r="D8781" t="s">
        <v>70</v>
      </c>
      <c r="E8781">
        <v>233.68</v>
      </c>
      <c r="F8781" t="s">
        <v>23</v>
      </c>
      <c r="G8781" t="s">
        <v>24</v>
      </c>
      <c r="H8781">
        <v>3.99</v>
      </c>
      <c r="I8781">
        <v>0</v>
      </c>
      <c r="J8781" t="s">
        <v>144</v>
      </c>
      <c r="K8781">
        <v>530578</v>
      </c>
      <c r="L8781">
        <v>55</v>
      </c>
      <c r="M8781">
        <v>1</v>
      </c>
      <c r="N8781">
        <v>0</v>
      </c>
      <c r="O8781">
        <v>0</v>
      </c>
      <c r="P8781">
        <v>0</v>
      </c>
      <c r="Q8781">
        <v>1</v>
      </c>
      <c r="R8781" t="s">
        <v>20436</v>
      </c>
    </row>
    <row r="8782" spans="1:19">
      <c r="A8782" t="s">
        <v>20437</v>
      </c>
      <c r="B8782" t="s">
        <v>7744</v>
      </c>
      <c r="C8782" t="s">
        <v>121</v>
      </c>
      <c r="D8782" t="s">
        <v>30</v>
      </c>
      <c r="E8782">
        <v>319.2</v>
      </c>
      <c r="F8782" t="s">
        <v>23</v>
      </c>
      <c r="G8782" t="s">
        <v>24</v>
      </c>
      <c r="H8782">
        <v>4.78</v>
      </c>
      <c r="I8782">
        <v>0</v>
      </c>
      <c r="J8782" t="s">
        <v>31</v>
      </c>
      <c r="K8782">
        <v>446063</v>
      </c>
      <c r="L8782">
        <v>22</v>
      </c>
      <c r="M8782">
        <v>0</v>
      </c>
      <c r="N8782">
        <v>0</v>
      </c>
      <c r="O8782">
        <v>0</v>
      </c>
      <c r="P8782">
        <v>0</v>
      </c>
      <c r="Q8782">
        <v>0</v>
      </c>
      <c r="R8782" t="s">
        <v>20438</v>
      </c>
    </row>
    <row r="8783" spans="1:19">
      <c r="A8783" t="s">
        <v>20439</v>
      </c>
      <c r="B8783" t="s">
        <v>2861</v>
      </c>
      <c r="C8783" t="s">
        <v>29</v>
      </c>
      <c r="D8783" t="s">
        <v>30</v>
      </c>
      <c r="E8783">
        <v>162.76</v>
      </c>
      <c r="F8783" t="s">
        <v>23</v>
      </c>
      <c r="G8783" t="s">
        <v>24</v>
      </c>
      <c r="H8783">
        <v>10.7</v>
      </c>
      <c r="I8783">
        <v>0</v>
      </c>
      <c r="J8783" t="s">
        <v>25</v>
      </c>
      <c r="K8783">
        <v>480898</v>
      </c>
      <c r="L8783">
        <v>20</v>
      </c>
      <c r="M8783">
        <v>0</v>
      </c>
      <c r="N8783">
        <v>0</v>
      </c>
      <c r="O8783">
        <v>0</v>
      </c>
      <c r="P8783">
        <v>0</v>
      </c>
      <c r="Q8783">
        <v>0</v>
      </c>
      <c r="R8783" t="s">
        <v>20440</v>
      </c>
    </row>
    <row r="8784" spans="1:19">
      <c r="A8784" t="s">
        <v>20441</v>
      </c>
      <c r="B8784" t="s">
        <v>10233</v>
      </c>
      <c r="C8784" t="s">
        <v>44</v>
      </c>
      <c r="D8784" t="s">
        <v>70</v>
      </c>
      <c r="E8784">
        <v>1714.49</v>
      </c>
      <c r="F8784" t="s">
        <v>23</v>
      </c>
      <c r="G8784" t="s">
        <v>24</v>
      </c>
      <c r="H8784">
        <v>8.7899999999999991</v>
      </c>
      <c r="I8784">
        <v>0</v>
      </c>
      <c r="J8784" t="s">
        <v>31</v>
      </c>
      <c r="K8784">
        <v>479027</v>
      </c>
      <c r="L8784">
        <v>24</v>
      </c>
      <c r="M8784">
        <v>0</v>
      </c>
      <c r="N8784">
        <v>0</v>
      </c>
      <c r="O8784">
        <v>0</v>
      </c>
      <c r="P8784">
        <v>0</v>
      </c>
      <c r="Q8784">
        <v>0</v>
      </c>
      <c r="R8784" t="s">
        <v>20442</v>
      </c>
    </row>
    <row r="8785" spans="1:19">
      <c r="A8785" t="s">
        <v>20443</v>
      </c>
      <c r="B8785" t="s">
        <v>7052</v>
      </c>
      <c r="C8785" t="s">
        <v>21</v>
      </c>
      <c r="D8785" t="s">
        <v>70</v>
      </c>
      <c r="E8785">
        <v>880.91</v>
      </c>
      <c r="F8785" t="s">
        <v>23</v>
      </c>
      <c r="G8785" t="s">
        <v>24</v>
      </c>
      <c r="H8785">
        <v>8.1</v>
      </c>
      <c r="I8785">
        <v>0</v>
      </c>
      <c r="J8785" t="s">
        <v>144</v>
      </c>
      <c r="K8785">
        <v>488516</v>
      </c>
      <c r="L8785">
        <v>21</v>
      </c>
      <c r="M8785">
        <v>0</v>
      </c>
      <c r="N8785">
        <v>0</v>
      </c>
      <c r="O8785">
        <v>0</v>
      </c>
      <c r="P8785">
        <v>0</v>
      </c>
      <c r="Q8785">
        <v>0</v>
      </c>
      <c r="R8785" t="s">
        <v>20444</v>
      </c>
    </row>
    <row r="8786" spans="1:19">
      <c r="A8786" t="s">
        <v>20445</v>
      </c>
      <c r="B8786" t="s">
        <v>12230</v>
      </c>
      <c r="C8786" t="s">
        <v>60</v>
      </c>
      <c r="D8786" t="s">
        <v>54</v>
      </c>
      <c r="E8786">
        <v>694.61</v>
      </c>
      <c r="F8786" t="s">
        <v>39</v>
      </c>
      <c r="G8786" t="s">
        <v>40</v>
      </c>
      <c r="H8786">
        <v>10.32</v>
      </c>
      <c r="I8786">
        <v>0</v>
      </c>
      <c r="J8786" t="s">
        <v>25</v>
      </c>
      <c r="K8786">
        <v>540153</v>
      </c>
      <c r="L8786">
        <v>25</v>
      </c>
      <c r="M8786">
        <v>0</v>
      </c>
      <c r="N8786">
        <v>0</v>
      </c>
      <c r="O8786">
        <v>0</v>
      </c>
      <c r="P8786">
        <v>0</v>
      </c>
      <c r="Q8786">
        <v>0</v>
      </c>
      <c r="R8786" t="s">
        <v>20446</v>
      </c>
    </row>
    <row r="8787" spans="1:19">
      <c r="A8787" t="s">
        <v>20447</v>
      </c>
      <c r="B8787" t="s">
        <v>18010</v>
      </c>
      <c r="C8787" t="s">
        <v>35</v>
      </c>
      <c r="D8787" t="s">
        <v>22</v>
      </c>
      <c r="E8787">
        <v>346.56</v>
      </c>
      <c r="F8787" t="s">
        <v>23</v>
      </c>
      <c r="G8787" t="s">
        <v>24</v>
      </c>
      <c r="H8787">
        <v>4.12</v>
      </c>
      <c r="I8787">
        <v>0</v>
      </c>
      <c r="J8787" t="s">
        <v>25</v>
      </c>
      <c r="K8787">
        <v>557690</v>
      </c>
      <c r="L8787">
        <v>24</v>
      </c>
      <c r="M8787">
        <v>0</v>
      </c>
      <c r="N8787">
        <v>0</v>
      </c>
      <c r="O8787">
        <v>0</v>
      </c>
      <c r="P8787">
        <v>0</v>
      </c>
      <c r="Q8787">
        <v>0</v>
      </c>
      <c r="R8787" t="s">
        <v>20448</v>
      </c>
    </row>
    <row r="8788" spans="1:19">
      <c r="A8788" t="s">
        <v>20449</v>
      </c>
      <c r="B8788" t="s">
        <v>2210</v>
      </c>
      <c r="C8788" t="s">
        <v>29</v>
      </c>
      <c r="D8788" t="s">
        <v>70</v>
      </c>
      <c r="E8788">
        <v>331.64</v>
      </c>
      <c r="F8788" t="s">
        <v>39</v>
      </c>
      <c r="G8788" t="s">
        <v>40</v>
      </c>
      <c r="H8788">
        <v>2.17</v>
      </c>
      <c r="I8788">
        <v>0</v>
      </c>
      <c r="J8788" t="s">
        <v>31</v>
      </c>
      <c r="K8788">
        <v>522459</v>
      </c>
      <c r="L8788">
        <v>16</v>
      </c>
      <c r="M8788">
        <v>0</v>
      </c>
      <c r="N8788">
        <v>0</v>
      </c>
      <c r="O8788">
        <v>0</v>
      </c>
      <c r="P8788">
        <v>0</v>
      </c>
      <c r="Q8788">
        <v>0</v>
      </c>
      <c r="R8788" t="s">
        <v>20450</v>
      </c>
    </row>
    <row r="8789" spans="1:19">
      <c r="A8789" t="s">
        <v>20451</v>
      </c>
      <c r="B8789" t="s">
        <v>1078</v>
      </c>
      <c r="C8789" t="s">
        <v>44</v>
      </c>
      <c r="D8789" t="s">
        <v>70</v>
      </c>
      <c r="E8789">
        <v>1625.1</v>
      </c>
      <c r="F8789" t="s">
        <v>39</v>
      </c>
      <c r="G8789" t="s">
        <v>24</v>
      </c>
      <c r="H8789">
        <v>10.220000000000001</v>
      </c>
      <c r="I8789">
        <v>0</v>
      </c>
      <c r="J8789" t="s">
        <v>48</v>
      </c>
      <c r="K8789">
        <v>502607</v>
      </c>
      <c r="L8789">
        <v>15</v>
      </c>
      <c r="M8789">
        <v>0</v>
      </c>
      <c r="N8789">
        <v>0</v>
      </c>
      <c r="O8789">
        <v>0</v>
      </c>
      <c r="P8789">
        <v>0</v>
      </c>
      <c r="Q8789">
        <v>0</v>
      </c>
      <c r="R8789" t="s">
        <v>20452</v>
      </c>
      <c r="S8789" t="s">
        <v>50</v>
      </c>
    </row>
    <row r="8790" spans="1:19">
      <c r="A8790" t="s">
        <v>20453</v>
      </c>
      <c r="B8790" t="s">
        <v>439</v>
      </c>
      <c r="C8790" t="s">
        <v>44</v>
      </c>
      <c r="D8790" t="s">
        <v>22</v>
      </c>
      <c r="E8790">
        <v>23.57</v>
      </c>
      <c r="F8790" t="s">
        <v>23</v>
      </c>
      <c r="G8790" t="s">
        <v>24</v>
      </c>
      <c r="H8790">
        <v>11.84</v>
      </c>
      <c r="I8790">
        <v>0</v>
      </c>
      <c r="J8790" t="s">
        <v>25</v>
      </c>
      <c r="K8790">
        <v>488844</v>
      </c>
      <c r="L8790">
        <v>41</v>
      </c>
      <c r="M8790">
        <v>0</v>
      </c>
      <c r="N8790">
        <v>0</v>
      </c>
      <c r="O8790">
        <v>1</v>
      </c>
      <c r="P8790">
        <v>0</v>
      </c>
      <c r="Q8790">
        <v>0</v>
      </c>
      <c r="R8790" t="s">
        <v>20454</v>
      </c>
    </row>
    <row r="8791" spans="1:19">
      <c r="A8791" t="s">
        <v>20455</v>
      </c>
      <c r="B8791" t="s">
        <v>1070</v>
      </c>
      <c r="C8791" t="s">
        <v>60</v>
      </c>
      <c r="D8791" t="s">
        <v>54</v>
      </c>
      <c r="E8791">
        <v>532.66999999999996</v>
      </c>
      <c r="F8791" t="s">
        <v>39</v>
      </c>
      <c r="G8791" t="s">
        <v>40</v>
      </c>
      <c r="H8791">
        <v>9.84</v>
      </c>
      <c r="I8791">
        <v>0</v>
      </c>
      <c r="J8791" t="s">
        <v>31</v>
      </c>
      <c r="K8791">
        <v>542725</v>
      </c>
      <c r="L8791">
        <v>42</v>
      </c>
      <c r="M8791">
        <v>0</v>
      </c>
      <c r="N8791">
        <v>1</v>
      </c>
      <c r="O8791">
        <v>0</v>
      </c>
      <c r="P8791">
        <v>0</v>
      </c>
      <c r="Q8791">
        <v>0</v>
      </c>
      <c r="R8791" t="s">
        <v>20456</v>
      </c>
    </row>
    <row r="8792" spans="1:19">
      <c r="A8792" t="s">
        <v>20457</v>
      </c>
      <c r="B8792" t="s">
        <v>213</v>
      </c>
      <c r="C8792" t="s">
        <v>53</v>
      </c>
      <c r="D8792" t="s">
        <v>30</v>
      </c>
      <c r="E8792">
        <v>315.07</v>
      </c>
      <c r="F8792" t="s">
        <v>23</v>
      </c>
      <c r="G8792" t="s">
        <v>24</v>
      </c>
      <c r="H8792">
        <v>7.93</v>
      </c>
      <c r="I8792">
        <v>0</v>
      </c>
      <c r="J8792" t="s">
        <v>31</v>
      </c>
      <c r="K8792">
        <v>466884</v>
      </c>
      <c r="L8792">
        <v>18</v>
      </c>
      <c r="M8792">
        <v>0</v>
      </c>
      <c r="N8792">
        <v>0</v>
      </c>
      <c r="O8792">
        <v>0</v>
      </c>
      <c r="P8792">
        <v>0</v>
      </c>
      <c r="Q8792">
        <v>0</v>
      </c>
      <c r="R8792" t="s">
        <v>20458</v>
      </c>
    </row>
    <row r="8793" spans="1:19">
      <c r="A8793" t="s">
        <v>20459</v>
      </c>
      <c r="B8793" t="s">
        <v>18550</v>
      </c>
      <c r="C8793" t="s">
        <v>29</v>
      </c>
      <c r="D8793" t="s">
        <v>54</v>
      </c>
      <c r="E8793">
        <v>306.73</v>
      </c>
      <c r="F8793" t="s">
        <v>23</v>
      </c>
      <c r="G8793" t="s">
        <v>24</v>
      </c>
      <c r="H8793">
        <v>16.75</v>
      </c>
      <c r="I8793">
        <v>0</v>
      </c>
      <c r="J8793" t="s">
        <v>31</v>
      </c>
      <c r="K8793">
        <v>550083</v>
      </c>
      <c r="L8793">
        <v>21</v>
      </c>
      <c r="M8793">
        <v>0</v>
      </c>
      <c r="N8793">
        <v>0</v>
      </c>
      <c r="O8793">
        <v>0</v>
      </c>
      <c r="P8793">
        <v>0</v>
      </c>
      <c r="Q8793">
        <v>0</v>
      </c>
      <c r="R8793" t="s">
        <v>20460</v>
      </c>
    </row>
    <row r="8794" spans="1:19">
      <c r="A8794" t="s">
        <v>20461</v>
      </c>
      <c r="B8794" t="s">
        <v>3646</v>
      </c>
      <c r="C8794" t="s">
        <v>44</v>
      </c>
      <c r="D8794" t="s">
        <v>30</v>
      </c>
      <c r="E8794">
        <v>319.83</v>
      </c>
      <c r="F8794" t="s">
        <v>23</v>
      </c>
      <c r="G8794" t="s">
        <v>24</v>
      </c>
      <c r="H8794">
        <v>4.21</v>
      </c>
      <c r="I8794">
        <v>0</v>
      </c>
      <c r="J8794" t="s">
        <v>48</v>
      </c>
      <c r="K8794">
        <v>542117</v>
      </c>
      <c r="L8794">
        <v>25</v>
      </c>
      <c r="M8794">
        <v>0</v>
      </c>
      <c r="N8794">
        <v>0</v>
      </c>
      <c r="O8794">
        <v>0</v>
      </c>
      <c r="P8794">
        <v>0</v>
      </c>
      <c r="Q8794">
        <v>0</v>
      </c>
      <c r="R8794" t="s">
        <v>20462</v>
      </c>
    </row>
    <row r="8795" spans="1:19">
      <c r="A8795" t="s">
        <v>20463</v>
      </c>
      <c r="B8795" t="s">
        <v>20464</v>
      </c>
      <c r="C8795" t="s">
        <v>60</v>
      </c>
      <c r="D8795" t="s">
        <v>22</v>
      </c>
      <c r="E8795">
        <v>935.14</v>
      </c>
      <c r="F8795" t="s">
        <v>39</v>
      </c>
      <c r="G8795" t="s">
        <v>24</v>
      </c>
      <c r="H8795">
        <v>3.19</v>
      </c>
      <c r="I8795">
        <v>0</v>
      </c>
      <c r="J8795" t="s">
        <v>48</v>
      </c>
      <c r="K8795">
        <v>437879</v>
      </c>
      <c r="L8795">
        <v>34</v>
      </c>
      <c r="M8795">
        <v>0</v>
      </c>
      <c r="N8795">
        <v>0</v>
      </c>
      <c r="O8795">
        <v>0</v>
      </c>
      <c r="P8795">
        <v>1</v>
      </c>
      <c r="Q8795">
        <v>0</v>
      </c>
      <c r="R8795" t="s">
        <v>20465</v>
      </c>
      <c r="S8795" t="s">
        <v>50</v>
      </c>
    </row>
    <row r="8796" spans="1:19">
      <c r="A8796" t="s">
        <v>20466</v>
      </c>
      <c r="B8796" t="s">
        <v>20467</v>
      </c>
      <c r="C8796" t="s">
        <v>53</v>
      </c>
      <c r="D8796" t="s">
        <v>22</v>
      </c>
      <c r="E8796">
        <v>367.05</v>
      </c>
      <c r="F8796" t="s">
        <v>23</v>
      </c>
      <c r="G8796" t="s">
        <v>24</v>
      </c>
      <c r="H8796">
        <v>0.68</v>
      </c>
      <c r="I8796">
        <v>0</v>
      </c>
      <c r="J8796" t="s">
        <v>31</v>
      </c>
      <c r="K8796">
        <v>529263</v>
      </c>
      <c r="L8796">
        <v>24</v>
      </c>
      <c r="M8796">
        <v>0</v>
      </c>
      <c r="N8796">
        <v>0</v>
      </c>
      <c r="O8796">
        <v>0</v>
      </c>
      <c r="P8796">
        <v>0</v>
      </c>
      <c r="Q8796">
        <v>0</v>
      </c>
      <c r="R8796" t="s">
        <v>20468</v>
      </c>
    </row>
    <row r="8797" spans="1:19">
      <c r="A8797" t="s">
        <v>20469</v>
      </c>
      <c r="B8797" t="s">
        <v>13608</v>
      </c>
      <c r="C8797" t="s">
        <v>44</v>
      </c>
      <c r="D8797" t="s">
        <v>30</v>
      </c>
      <c r="E8797">
        <v>786.27</v>
      </c>
      <c r="F8797" t="s">
        <v>39</v>
      </c>
      <c r="G8797" t="s">
        <v>24</v>
      </c>
      <c r="H8797">
        <v>9.6300000000000008</v>
      </c>
      <c r="I8797">
        <v>0</v>
      </c>
      <c r="J8797" t="s">
        <v>31</v>
      </c>
      <c r="K8797">
        <v>473156</v>
      </c>
      <c r="L8797">
        <v>13</v>
      </c>
      <c r="M8797">
        <v>0</v>
      </c>
      <c r="N8797">
        <v>0</v>
      </c>
      <c r="O8797">
        <v>0</v>
      </c>
      <c r="P8797">
        <v>0</v>
      </c>
      <c r="Q8797">
        <v>0</v>
      </c>
      <c r="R8797" t="s">
        <v>20470</v>
      </c>
      <c r="S8797" t="s">
        <v>50</v>
      </c>
    </row>
    <row r="8798" spans="1:19">
      <c r="A8798" t="s">
        <v>20471</v>
      </c>
      <c r="B8798" t="s">
        <v>4446</v>
      </c>
      <c r="C8798" t="s">
        <v>29</v>
      </c>
      <c r="D8798" t="s">
        <v>30</v>
      </c>
      <c r="E8798">
        <v>188.85</v>
      </c>
      <c r="F8798" t="s">
        <v>23</v>
      </c>
      <c r="G8798" t="s">
        <v>24</v>
      </c>
      <c r="H8798">
        <v>11.64</v>
      </c>
      <c r="I8798">
        <v>0</v>
      </c>
      <c r="J8798" t="s">
        <v>31</v>
      </c>
      <c r="K8798">
        <v>487515</v>
      </c>
      <c r="L8798">
        <v>11</v>
      </c>
      <c r="M8798">
        <v>0</v>
      </c>
      <c r="N8798">
        <v>0</v>
      </c>
      <c r="O8798">
        <v>0</v>
      </c>
      <c r="P8798">
        <v>0</v>
      </c>
      <c r="Q8798">
        <v>0</v>
      </c>
      <c r="R8798" t="s">
        <v>20472</v>
      </c>
    </row>
    <row r="8799" spans="1:19">
      <c r="A8799" t="s">
        <v>20473</v>
      </c>
      <c r="B8799" t="s">
        <v>4749</v>
      </c>
      <c r="C8799" t="s">
        <v>121</v>
      </c>
      <c r="D8799" t="s">
        <v>30</v>
      </c>
      <c r="E8799">
        <v>220.92</v>
      </c>
      <c r="F8799" t="s">
        <v>23</v>
      </c>
      <c r="G8799" t="s">
        <v>24</v>
      </c>
      <c r="H8799">
        <v>11.78</v>
      </c>
      <c r="I8799">
        <v>0</v>
      </c>
      <c r="J8799" t="s">
        <v>48</v>
      </c>
      <c r="K8799">
        <v>449857</v>
      </c>
      <c r="L8799">
        <v>44</v>
      </c>
      <c r="M8799">
        <v>0</v>
      </c>
      <c r="N8799">
        <v>0</v>
      </c>
      <c r="O8799">
        <v>1</v>
      </c>
      <c r="P8799">
        <v>0</v>
      </c>
      <c r="Q8799">
        <v>0</v>
      </c>
      <c r="R8799" t="s">
        <v>20474</v>
      </c>
    </row>
    <row r="8800" spans="1:19">
      <c r="A8800" t="s">
        <v>20475</v>
      </c>
      <c r="B8800" t="s">
        <v>7966</v>
      </c>
      <c r="C8800" t="s">
        <v>128</v>
      </c>
      <c r="D8800" t="s">
        <v>22</v>
      </c>
      <c r="E8800">
        <v>71.3</v>
      </c>
      <c r="F8800" t="s">
        <v>23</v>
      </c>
      <c r="G8800" t="s">
        <v>24</v>
      </c>
      <c r="H8800">
        <v>3.6</v>
      </c>
      <c r="I8800">
        <v>0</v>
      </c>
      <c r="J8800" t="s">
        <v>31</v>
      </c>
      <c r="K8800">
        <v>511134</v>
      </c>
      <c r="L8800">
        <v>21</v>
      </c>
      <c r="M8800">
        <v>0</v>
      </c>
      <c r="N8800">
        <v>0</v>
      </c>
      <c r="O8800">
        <v>0</v>
      </c>
      <c r="P8800">
        <v>0</v>
      </c>
      <c r="Q8800">
        <v>0</v>
      </c>
      <c r="R8800" t="s">
        <v>20476</v>
      </c>
    </row>
    <row r="8801" spans="1:19">
      <c r="A8801" t="s">
        <v>20477</v>
      </c>
      <c r="B8801" t="s">
        <v>2580</v>
      </c>
      <c r="C8801" t="s">
        <v>53</v>
      </c>
      <c r="D8801" t="s">
        <v>54</v>
      </c>
      <c r="E8801">
        <v>469.1</v>
      </c>
      <c r="F8801" t="s">
        <v>23</v>
      </c>
      <c r="G8801" t="s">
        <v>24</v>
      </c>
      <c r="H8801">
        <v>11.49</v>
      </c>
      <c r="I8801">
        <v>0</v>
      </c>
      <c r="J8801" t="s">
        <v>31</v>
      </c>
      <c r="K8801">
        <v>483123</v>
      </c>
      <c r="L8801">
        <v>19</v>
      </c>
      <c r="M8801">
        <v>0</v>
      </c>
      <c r="N8801">
        <v>0</v>
      </c>
      <c r="O8801">
        <v>0</v>
      </c>
      <c r="P8801">
        <v>0</v>
      </c>
      <c r="Q8801">
        <v>0</v>
      </c>
      <c r="R8801" t="s">
        <v>20478</v>
      </c>
    </row>
    <row r="8802" spans="1:19">
      <c r="A8802" t="s">
        <v>20479</v>
      </c>
      <c r="B8802" t="s">
        <v>4190</v>
      </c>
      <c r="C8802" t="s">
        <v>44</v>
      </c>
      <c r="D8802" t="s">
        <v>54</v>
      </c>
      <c r="E8802">
        <v>106.12</v>
      </c>
      <c r="F8802" t="s">
        <v>39</v>
      </c>
      <c r="G8802" t="s">
        <v>24</v>
      </c>
      <c r="H8802">
        <v>13.91</v>
      </c>
      <c r="I8802">
        <v>0</v>
      </c>
      <c r="J8802" t="s">
        <v>25</v>
      </c>
      <c r="K8802">
        <v>401259</v>
      </c>
      <c r="L8802">
        <v>22</v>
      </c>
      <c r="M8802">
        <v>0</v>
      </c>
      <c r="N8802">
        <v>0</v>
      </c>
      <c r="O8802">
        <v>0</v>
      </c>
      <c r="P8802">
        <v>0</v>
      </c>
      <c r="Q8802">
        <v>0</v>
      </c>
      <c r="R8802" t="s">
        <v>20480</v>
      </c>
      <c r="S8802" t="s">
        <v>50</v>
      </c>
    </row>
    <row r="8803" spans="1:19">
      <c r="A8803" t="s">
        <v>20481</v>
      </c>
      <c r="B8803" t="s">
        <v>16587</v>
      </c>
      <c r="C8803" t="s">
        <v>44</v>
      </c>
      <c r="D8803" t="s">
        <v>30</v>
      </c>
      <c r="E8803">
        <v>135.51</v>
      </c>
      <c r="F8803" t="s">
        <v>23</v>
      </c>
      <c r="G8803" t="s">
        <v>24</v>
      </c>
      <c r="H8803">
        <v>9.19</v>
      </c>
      <c r="I8803">
        <v>0</v>
      </c>
      <c r="J8803" t="s">
        <v>31</v>
      </c>
      <c r="K8803">
        <v>498251</v>
      </c>
      <c r="L8803">
        <v>20</v>
      </c>
      <c r="M8803">
        <v>0</v>
      </c>
      <c r="N8803">
        <v>0</v>
      </c>
      <c r="O8803">
        <v>0</v>
      </c>
      <c r="P8803">
        <v>0</v>
      </c>
      <c r="Q8803">
        <v>0</v>
      </c>
      <c r="R8803" t="s">
        <v>20482</v>
      </c>
    </row>
    <row r="8804" spans="1:19">
      <c r="A8804" t="s">
        <v>20483</v>
      </c>
      <c r="B8804" t="s">
        <v>19890</v>
      </c>
      <c r="C8804" t="s">
        <v>121</v>
      </c>
      <c r="D8804" t="s">
        <v>22</v>
      </c>
      <c r="E8804">
        <v>243.54</v>
      </c>
      <c r="F8804" t="s">
        <v>23</v>
      </c>
      <c r="G8804" t="s">
        <v>24</v>
      </c>
      <c r="H8804">
        <v>11.21</v>
      </c>
      <c r="I8804">
        <v>0</v>
      </c>
      <c r="J8804" t="s">
        <v>25</v>
      </c>
      <c r="K8804">
        <v>508524</v>
      </c>
      <c r="L8804">
        <v>13</v>
      </c>
      <c r="M8804">
        <v>0</v>
      </c>
      <c r="N8804">
        <v>0</v>
      </c>
      <c r="O8804">
        <v>0</v>
      </c>
      <c r="P8804">
        <v>0</v>
      </c>
      <c r="Q8804">
        <v>0</v>
      </c>
      <c r="R8804" t="s">
        <v>20484</v>
      </c>
    </row>
    <row r="8805" spans="1:19">
      <c r="A8805" t="s">
        <v>20485</v>
      </c>
      <c r="B8805" t="s">
        <v>10872</v>
      </c>
      <c r="C8805" t="s">
        <v>44</v>
      </c>
      <c r="D8805" t="s">
        <v>70</v>
      </c>
      <c r="E8805">
        <v>681.83</v>
      </c>
      <c r="F8805" t="s">
        <v>23</v>
      </c>
      <c r="G8805" t="s">
        <v>24</v>
      </c>
      <c r="H8805">
        <v>3</v>
      </c>
      <c r="I8805">
        <v>0</v>
      </c>
      <c r="J8805" t="s">
        <v>31</v>
      </c>
      <c r="K8805">
        <v>542038</v>
      </c>
      <c r="L8805">
        <v>12</v>
      </c>
      <c r="M8805">
        <v>0</v>
      </c>
      <c r="N8805">
        <v>0</v>
      </c>
      <c r="O8805">
        <v>0</v>
      </c>
      <c r="P8805">
        <v>0</v>
      </c>
      <c r="Q8805">
        <v>0</v>
      </c>
      <c r="R8805" t="s">
        <v>20486</v>
      </c>
    </row>
    <row r="8806" spans="1:19">
      <c r="A8806" t="s">
        <v>20487</v>
      </c>
      <c r="B8806" t="s">
        <v>1212</v>
      </c>
      <c r="C8806" t="s">
        <v>35</v>
      </c>
      <c r="D8806" t="s">
        <v>70</v>
      </c>
      <c r="E8806">
        <v>281.54000000000002</v>
      </c>
      <c r="F8806" t="s">
        <v>39</v>
      </c>
      <c r="G8806" t="s">
        <v>40</v>
      </c>
      <c r="H8806">
        <v>9.5399999999999991</v>
      </c>
      <c r="I8806">
        <v>0</v>
      </c>
      <c r="J8806" t="s">
        <v>25</v>
      </c>
      <c r="K8806">
        <v>533273</v>
      </c>
      <c r="L8806">
        <v>23</v>
      </c>
      <c r="M8806">
        <v>0</v>
      </c>
      <c r="N8806">
        <v>0</v>
      </c>
      <c r="O8806">
        <v>0</v>
      </c>
      <c r="P8806">
        <v>0</v>
      </c>
      <c r="Q8806">
        <v>0</v>
      </c>
      <c r="R8806" t="s">
        <v>20488</v>
      </c>
    </row>
    <row r="8807" spans="1:19">
      <c r="A8807" t="s">
        <v>20489</v>
      </c>
      <c r="B8807" t="s">
        <v>10085</v>
      </c>
      <c r="C8807" t="s">
        <v>29</v>
      </c>
      <c r="D8807" t="s">
        <v>30</v>
      </c>
      <c r="E8807">
        <v>377.54</v>
      </c>
      <c r="F8807" t="s">
        <v>55</v>
      </c>
      <c r="G8807" t="s">
        <v>40</v>
      </c>
      <c r="H8807">
        <v>3.09</v>
      </c>
      <c r="I8807">
        <v>0</v>
      </c>
      <c r="J8807" t="s">
        <v>31</v>
      </c>
      <c r="K8807">
        <v>558249</v>
      </c>
      <c r="L8807">
        <v>10</v>
      </c>
      <c r="M8807">
        <v>0</v>
      </c>
      <c r="N8807">
        <v>0</v>
      </c>
      <c r="O8807">
        <v>0</v>
      </c>
      <c r="P8807">
        <v>0</v>
      </c>
      <c r="Q8807">
        <v>0</v>
      </c>
      <c r="R8807" t="s">
        <v>20490</v>
      </c>
    </row>
    <row r="8808" spans="1:19">
      <c r="A8808" t="s">
        <v>20491</v>
      </c>
      <c r="B8808" t="s">
        <v>3820</v>
      </c>
      <c r="C8808" t="s">
        <v>29</v>
      </c>
      <c r="D8808" t="s">
        <v>70</v>
      </c>
      <c r="E8808">
        <v>212.28</v>
      </c>
      <c r="F8808" t="s">
        <v>23</v>
      </c>
      <c r="G8808" t="s">
        <v>24</v>
      </c>
      <c r="H8808">
        <v>10.18</v>
      </c>
      <c r="I8808">
        <v>0</v>
      </c>
      <c r="J8808" t="s">
        <v>25</v>
      </c>
      <c r="K8808">
        <v>557306</v>
      </c>
      <c r="L8808">
        <v>16</v>
      </c>
      <c r="M8808">
        <v>0</v>
      </c>
      <c r="N8808">
        <v>0</v>
      </c>
      <c r="O8808">
        <v>0</v>
      </c>
      <c r="P8808">
        <v>0</v>
      </c>
      <c r="Q8808">
        <v>0</v>
      </c>
      <c r="R8808" t="s">
        <v>20492</v>
      </c>
    </row>
    <row r="8809" spans="1:19">
      <c r="A8809" t="s">
        <v>20493</v>
      </c>
      <c r="B8809" t="s">
        <v>4515</v>
      </c>
      <c r="C8809" t="s">
        <v>128</v>
      </c>
      <c r="D8809" t="s">
        <v>70</v>
      </c>
      <c r="E8809">
        <v>287.91000000000003</v>
      </c>
      <c r="F8809" t="s">
        <v>23</v>
      </c>
      <c r="G8809" t="s">
        <v>24</v>
      </c>
      <c r="H8809">
        <v>8.84</v>
      </c>
      <c r="I8809">
        <v>0</v>
      </c>
      <c r="J8809" t="s">
        <v>31</v>
      </c>
      <c r="K8809">
        <v>436572</v>
      </c>
      <c r="L8809">
        <v>11</v>
      </c>
      <c r="M8809">
        <v>0</v>
      </c>
      <c r="N8809">
        <v>0</v>
      </c>
      <c r="O8809">
        <v>0</v>
      </c>
      <c r="P8809">
        <v>0</v>
      </c>
      <c r="Q8809">
        <v>0</v>
      </c>
      <c r="R8809" t="s">
        <v>20494</v>
      </c>
    </row>
    <row r="8810" spans="1:19">
      <c r="A8810" t="s">
        <v>20495</v>
      </c>
      <c r="B8810" t="s">
        <v>5951</v>
      </c>
      <c r="C8810" t="s">
        <v>111</v>
      </c>
      <c r="D8810" t="s">
        <v>30</v>
      </c>
      <c r="E8810">
        <v>404.5</v>
      </c>
      <c r="F8810" t="s">
        <v>23</v>
      </c>
      <c r="G8810" t="s">
        <v>24</v>
      </c>
      <c r="H8810">
        <v>3.03</v>
      </c>
      <c r="I8810">
        <v>0</v>
      </c>
      <c r="J8810" t="s">
        <v>48</v>
      </c>
      <c r="K8810">
        <v>519954</v>
      </c>
      <c r="L8810">
        <v>39</v>
      </c>
      <c r="M8810">
        <v>0</v>
      </c>
      <c r="N8810">
        <v>1</v>
      </c>
      <c r="O8810">
        <v>0</v>
      </c>
      <c r="P8810">
        <v>0</v>
      </c>
      <c r="Q8810">
        <v>0</v>
      </c>
      <c r="R8810" t="s">
        <v>20496</v>
      </c>
    </row>
    <row r="8811" spans="1:19">
      <c r="A8811" t="s">
        <v>20497</v>
      </c>
      <c r="B8811" t="s">
        <v>20498</v>
      </c>
      <c r="C8811" t="s">
        <v>44</v>
      </c>
      <c r="D8811" t="s">
        <v>54</v>
      </c>
      <c r="E8811">
        <v>1186.3599999999999</v>
      </c>
      <c r="F8811" t="s">
        <v>23</v>
      </c>
      <c r="G8811" t="s">
        <v>24</v>
      </c>
      <c r="H8811">
        <v>13.03</v>
      </c>
      <c r="I8811">
        <v>0</v>
      </c>
      <c r="J8811" t="s">
        <v>31</v>
      </c>
      <c r="K8811">
        <v>520175</v>
      </c>
      <c r="L8811">
        <v>22</v>
      </c>
      <c r="M8811">
        <v>0</v>
      </c>
      <c r="N8811">
        <v>0</v>
      </c>
      <c r="O8811">
        <v>0</v>
      </c>
      <c r="P8811">
        <v>0</v>
      </c>
      <c r="Q8811">
        <v>0</v>
      </c>
      <c r="R8811" t="s">
        <v>20499</v>
      </c>
    </row>
    <row r="8812" spans="1:19">
      <c r="A8812" t="s">
        <v>20500</v>
      </c>
      <c r="B8812" t="s">
        <v>13875</v>
      </c>
      <c r="C8812" t="s">
        <v>60</v>
      </c>
      <c r="D8812" t="s">
        <v>54</v>
      </c>
      <c r="E8812">
        <v>105.26</v>
      </c>
      <c r="F8812" t="s">
        <v>39</v>
      </c>
      <c r="G8812" t="s">
        <v>40</v>
      </c>
      <c r="H8812">
        <v>12.02</v>
      </c>
      <c r="I8812">
        <v>0</v>
      </c>
      <c r="J8812" t="s">
        <v>48</v>
      </c>
      <c r="K8812">
        <v>455028</v>
      </c>
      <c r="L8812">
        <v>15</v>
      </c>
      <c r="M8812">
        <v>0</v>
      </c>
      <c r="N8812">
        <v>0</v>
      </c>
      <c r="O8812">
        <v>0</v>
      </c>
      <c r="P8812">
        <v>0</v>
      </c>
      <c r="Q8812">
        <v>0</v>
      </c>
      <c r="R8812" t="s">
        <v>20501</v>
      </c>
    </row>
    <row r="8813" spans="1:19">
      <c r="A8813" t="s">
        <v>20502</v>
      </c>
      <c r="B8813" t="s">
        <v>15892</v>
      </c>
      <c r="C8813" t="s">
        <v>21</v>
      </c>
      <c r="D8813" t="s">
        <v>30</v>
      </c>
      <c r="E8813">
        <v>3074.67</v>
      </c>
      <c r="F8813" t="s">
        <v>39</v>
      </c>
      <c r="G8813" t="s">
        <v>40</v>
      </c>
      <c r="H8813">
        <v>5.09</v>
      </c>
      <c r="I8813">
        <v>0</v>
      </c>
      <c r="J8813" t="s">
        <v>144</v>
      </c>
      <c r="K8813">
        <v>424031</v>
      </c>
      <c r="L8813">
        <v>13</v>
      </c>
      <c r="M8813">
        <v>0</v>
      </c>
      <c r="N8813">
        <v>0</v>
      </c>
      <c r="O8813">
        <v>0</v>
      </c>
      <c r="P8813">
        <v>0</v>
      </c>
      <c r="Q8813">
        <v>0</v>
      </c>
      <c r="R8813" t="s">
        <v>20503</v>
      </c>
    </row>
    <row r="8814" spans="1:19">
      <c r="A8814" t="s">
        <v>20504</v>
      </c>
      <c r="B8814" t="s">
        <v>10774</v>
      </c>
      <c r="C8814" t="s">
        <v>60</v>
      </c>
      <c r="D8814" t="s">
        <v>30</v>
      </c>
      <c r="E8814">
        <v>568.61</v>
      </c>
      <c r="F8814" t="s">
        <v>23</v>
      </c>
      <c r="G8814" t="s">
        <v>24</v>
      </c>
      <c r="H8814">
        <v>1</v>
      </c>
      <c r="I8814">
        <v>0</v>
      </c>
      <c r="J8814" t="s">
        <v>31</v>
      </c>
      <c r="K8814">
        <v>456367</v>
      </c>
      <c r="L8814">
        <v>32</v>
      </c>
      <c r="M8814">
        <v>0</v>
      </c>
      <c r="N8814">
        <v>0</v>
      </c>
      <c r="O8814">
        <v>0</v>
      </c>
      <c r="P8814">
        <v>1</v>
      </c>
      <c r="Q8814">
        <v>0</v>
      </c>
      <c r="R8814" t="s">
        <v>20505</v>
      </c>
    </row>
    <row r="8815" spans="1:19">
      <c r="A8815" t="s">
        <v>20506</v>
      </c>
      <c r="B8815" t="s">
        <v>7219</v>
      </c>
      <c r="C8815" t="s">
        <v>21</v>
      </c>
      <c r="D8815" t="s">
        <v>22</v>
      </c>
      <c r="E8815">
        <v>153.26</v>
      </c>
      <c r="F8815" t="s">
        <v>39</v>
      </c>
      <c r="G8815" t="s">
        <v>24</v>
      </c>
      <c r="H8815">
        <v>4.41</v>
      </c>
      <c r="I8815">
        <v>0</v>
      </c>
      <c r="J8815" t="s">
        <v>25</v>
      </c>
      <c r="K8815">
        <v>524617</v>
      </c>
      <c r="L8815">
        <v>11</v>
      </c>
      <c r="M8815">
        <v>0</v>
      </c>
      <c r="N8815">
        <v>0</v>
      </c>
      <c r="O8815">
        <v>0</v>
      </c>
      <c r="P8815">
        <v>0</v>
      </c>
      <c r="Q8815">
        <v>0</v>
      </c>
      <c r="R8815" t="s">
        <v>20507</v>
      </c>
      <c r="S8815" t="s">
        <v>50</v>
      </c>
    </row>
    <row r="8816" spans="1:19">
      <c r="A8816" t="s">
        <v>20508</v>
      </c>
      <c r="B8816" t="s">
        <v>5056</v>
      </c>
      <c r="C8816" t="s">
        <v>44</v>
      </c>
      <c r="D8816" t="s">
        <v>70</v>
      </c>
      <c r="E8816">
        <v>407.89</v>
      </c>
      <c r="F8816" t="s">
        <v>23</v>
      </c>
      <c r="G8816" t="s">
        <v>24</v>
      </c>
      <c r="H8816">
        <v>5.83</v>
      </c>
      <c r="I8816">
        <v>0</v>
      </c>
      <c r="J8816" t="s">
        <v>25</v>
      </c>
      <c r="K8816">
        <v>511903</v>
      </c>
      <c r="L8816">
        <v>17</v>
      </c>
      <c r="M8816">
        <v>0</v>
      </c>
      <c r="N8816">
        <v>0</v>
      </c>
      <c r="O8816">
        <v>0</v>
      </c>
      <c r="P8816">
        <v>0</v>
      </c>
      <c r="Q8816">
        <v>0</v>
      </c>
      <c r="R8816" t="s">
        <v>20509</v>
      </c>
    </row>
    <row r="8817" spans="1:19">
      <c r="A8817" t="s">
        <v>20510</v>
      </c>
      <c r="B8817" t="s">
        <v>659</v>
      </c>
      <c r="C8817" t="s">
        <v>21</v>
      </c>
      <c r="D8817" t="s">
        <v>70</v>
      </c>
      <c r="E8817">
        <v>400.51</v>
      </c>
      <c r="F8817" t="s">
        <v>55</v>
      </c>
      <c r="G8817" t="s">
        <v>24</v>
      </c>
      <c r="H8817">
        <v>8.08</v>
      </c>
      <c r="I8817">
        <v>0</v>
      </c>
      <c r="J8817" t="s">
        <v>25</v>
      </c>
      <c r="K8817">
        <v>487850</v>
      </c>
      <c r="L8817">
        <v>50</v>
      </c>
      <c r="M8817">
        <v>0</v>
      </c>
      <c r="N8817">
        <v>0</v>
      </c>
      <c r="O8817">
        <v>1</v>
      </c>
      <c r="P8817">
        <v>0</v>
      </c>
      <c r="Q8817">
        <v>0</v>
      </c>
      <c r="R8817" t="s">
        <v>20511</v>
      </c>
      <c r="S8817" t="s">
        <v>57</v>
      </c>
    </row>
    <row r="8818" spans="1:19">
      <c r="A8818" t="s">
        <v>20512</v>
      </c>
      <c r="B8818" t="s">
        <v>3587</v>
      </c>
      <c r="C8818" t="s">
        <v>128</v>
      </c>
      <c r="D8818" t="s">
        <v>22</v>
      </c>
      <c r="E8818">
        <v>208.45</v>
      </c>
      <c r="F8818" t="s">
        <v>55</v>
      </c>
      <c r="G8818" t="s">
        <v>40</v>
      </c>
      <c r="H8818">
        <v>3.21</v>
      </c>
      <c r="I8818">
        <v>0</v>
      </c>
      <c r="J8818" t="s">
        <v>31</v>
      </c>
      <c r="K8818">
        <v>517218</v>
      </c>
      <c r="L8818">
        <v>19</v>
      </c>
      <c r="M8818">
        <v>0</v>
      </c>
      <c r="N8818">
        <v>0</v>
      </c>
      <c r="O8818">
        <v>0</v>
      </c>
      <c r="P8818">
        <v>0</v>
      </c>
      <c r="Q8818">
        <v>0</v>
      </c>
      <c r="R8818" t="s">
        <v>20513</v>
      </c>
    </row>
    <row r="8819" spans="1:19">
      <c r="A8819" t="s">
        <v>20514</v>
      </c>
      <c r="B8819" t="s">
        <v>1168</v>
      </c>
      <c r="C8819" t="s">
        <v>60</v>
      </c>
      <c r="D8819" t="s">
        <v>22</v>
      </c>
      <c r="E8819">
        <v>295.44</v>
      </c>
      <c r="F8819" t="s">
        <v>23</v>
      </c>
      <c r="G8819" t="s">
        <v>24</v>
      </c>
      <c r="H8819">
        <v>11.93</v>
      </c>
      <c r="I8819">
        <v>0</v>
      </c>
      <c r="J8819" t="s">
        <v>48</v>
      </c>
      <c r="K8819">
        <v>506531</v>
      </c>
      <c r="L8819">
        <v>22</v>
      </c>
      <c r="M8819">
        <v>0</v>
      </c>
      <c r="N8819">
        <v>0</v>
      </c>
      <c r="O8819">
        <v>0</v>
      </c>
      <c r="P8819">
        <v>0</v>
      </c>
      <c r="Q8819">
        <v>0</v>
      </c>
      <c r="R8819" t="s">
        <v>20515</v>
      </c>
    </row>
    <row r="8820" spans="1:19">
      <c r="A8820" t="s">
        <v>20516</v>
      </c>
      <c r="B8820" t="s">
        <v>7275</v>
      </c>
      <c r="C8820" t="s">
        <v>44</v>
      </c>
      <c r="D8820" t="s">
        <v>54</v>
      </c>
      <c r="E8820">
        <v>454.47</v>
      </c>
      <c r="F8820" t="s">
        <v>39</v>
      </c>
      <c r="G8820" t="s">
        <v>40</v>
      </c>
      <c r="H8820">
        <v>8.39</v>
      </c>
      <c r="I8820">
        <v>0</v>
      </c>
      <c r="J8820" t="s">
        <v>31</v>
      </c>
      <c r="K8820">
        <v>448868</v>
      </c>
      <c r="L8820">
        <v>25</v>
      </c>
      <c r="M8820">
        <v>0</v>
      </c>
      <c r="N8820">
        <v>0</v>
      </c>
      <c r="O8820">
        <v>0</v>
      </c>
      <c r="P8820">
        <v>0</v>
      </c>
      <c r="Q8820">
        <v>0</v>
      </c>
      <c r="R8820" t="s">
        <v>20517</v>
      </c>
    </row>
    <row r="8821" spans="1:19">
      <c r="A8821" t="s">
        <v>20518</v>
      </c>
      <c r="B8821" t="s">
        <v>4888</v>
      </c>
      <c r="C8821" t="s">
        <v>29</v>
      </c>
      <c r="D8821" t="s">
        <v>30</v>
      </c>
      <c r="E8821">
        <v>293.75</v>
      </c>
      <c r="F8821" t="s">
        <v>23</v>
      </c>
      <c r="G8821" t="s">
        <v>24</v>
      </c>
      <c r="H8821">
        <v>1.86</v>
      </c>
      <c r="I8821">
        <v>0</v>
      </c>
      <c r="J8821" t="s">
        <v>48</v>
      </c>
      <c r="K8821">
        <v>488231</v>
      </c>
      <c r="L8821">
        <v>17</v>
      </c>
      <c r="M8821">
        <v>0</v>
      </c>
      <c r="N8821">
        <v>0</v>
      </c>
      <c r="O8821">
        <v>0</v>
      </c>
      <c r="P8821">
        <v>0</v>
      </c>
      <c r="Q8821">
        <v>0</v>
      </c>
      <c r="R8821" t="s">
        <v>20519</v>
      </c>
    </row>
    <row r="8822" spans="1:19">
      <c r="A8822" t="s">
        <v>20520</v>
      </c>
      <c r="B8822" t="s">
        <v>4387</v>
      </c>
      <c r="C8822" t="s">
        <v>128</v>
      </c>
      <c r="D8822" t="s">
        <v>70</v>
      </c>
      <c r="E8822">
        <v>639.92999999999995</v>
      </c>
      <c r="F8822" t="s">
        <v>39</v>
      </c>
      <c r="G8822" t="s">
        <v>24</v>
      </c>
      <c r="H8822">
        <v>7.38</v>
      </c>
      <c r="I8822">
        <v>0</v>
      </c>
      <c r="J8822" t="s">
        <v>48</v>
      </c>
      <c r="K8822">
        <v>509337</v>
      </c>
      <c r="L8822">
        <v>25</v>
      </c>
      <c r="M8822">
        <v>0</v>
      </c>
      <c r="N8822">
        <v>0</v>
      </c>
      <c r="O8822">
        <v>0</v>
      </c>
      <c r="P8822">
        <v>0</v>
      </c>
      <c r="Q8822">
        <v>0</v>
      </c>
      <c r="R8822" t="s">
        <v>20521</v>
      </c>
      <c r="S8822" t="s">
        <v>50</v>
      </c>
    </row>
    <row r="8823" spans="1:19">
      <c r="A8823" t="s">
        <v>20522</v>
      </c>
      <c r="B8823" t="s">
        <v>1038</v>
      </c>
      <c r="C8823" t="s">
        <v>128</v>
      </c>
      <c r="D8823" t="s">
        <v>70</v>
      </c>
      <c r="E8823">
        <v>316.57</v>
      </c>
      <c r="F8823" t="s">
        <v>23</v>
      </c>
      <c r="G8823" t="s">
        <v>24</v>
      </c>
      <c r="H8823">
        <v>5</v>
      </c>
      <c r="I8823">
        <v>0</v>
      </c>
      <c r="J8823" t="s">
        <v>31</v>
      </c>
      <c r="K8823">
        <v>502653</v>
      </c>
      <c r="L8823">
        <v>25</v>
      </c>
      <c r="M8823">
        <v>0</v>
      </c>
      <c r="N8823">
        <v>0</v>
      </c>
      <c r="O8823">
        <v>0</v>
      </c>
      <c r="P8823">
        <v>0</v>
      </c>
      <c r="Q8823">
        <v>0</v>
      </c>
      <c r="R8823" t="s">
        <v>20523</v>
      </c>
    </row>
    <row r="8824" spans="1:19">
      <c r="A8824" t="s">
        <v>20524</v>
      </c>
      <c r="B8824" t="s">
        <v>2517</v>
      </c>
      <c r="C8824" t="s">
        <v>29</v>
      </c>
      <c r="D8824" t="s">
        <v>30</v>
      </c>
      <c r="E8824">
        <v>1539.8</v>
      </c>
      <c r="F8824" t="s">
        <v>23</v>
      </c>
      <c r="G8824" t="s">
        <v>24</v>
      </c>
      <c r="H8824">
        <v>4.95</v>
      </c>
      <c r="I8824">
        <v>0</v>
      </c>
      <c r="J8824" t="s">
        <v>31</v>
      </c>
      <c r="K8824">
        <v>418253</v>
      </c>
      <c r="L8824">
        <v>17</v>
      </c>
      <c r="M8824">
        <v>0</v>
      </c>
      <c r="N8824">
        <v>0</v>
      </c>
      <c r="O8824">
        <v>0</v>
      </c>
      <c r="P8824">
        <v>0</v>
      </c>
      <c r="Q8824">
        <v>0</v>
      </c>
      <c r="R8824" t="s">
        <v>20525</v>
      </c>
    </row>
    <row r="8825" spans="1:19">
      <c r="A8825" t="s">
        <v>20526</v>
      </c>
      <c r="B8825" t="s">
        <v>7196</v>
      </c>
      <c r="C8825" t="s">
        <v>21</v>
      </c>
      <c r="D8825" t="s">
        <v>54</v>
      </c>
      <c r="E8825">
        <v>716.37</v>
      </c>
      <c r="F8825" t="s">
        <v>55</v>
      </c>
      <c r="G8825" t="s">
        <v>40</v>
      </c>
      <c r="H8825">
        <v>18.55</v>
      </c>
      <c r="I8825">
        <v>0</v>
      </c>
      <c r="J8825" t="s">
        <v>48</v>
      </c>
      <c r="K8825">
        <v>485375</v>
      </c>
      <c r="L8825">
        <v>19</v>
      </c>
      <c r="M8825">
        <v>0</v>
      </c>
      <c r="N8825">
        <v>0</v>
      </c>
      <c r="O8825">
        <v>0</v>
      </c>
      <c r="P8825">
        <v>0</v>
      </c>
      <c r="Q8825">
        <v>0</v>
      </c>
      <c r="R8825" t="s">
        <v>20527</v>
      </c>
    </row>
    <row r="8826" spans="1:19">
      <c r="A8826" t="s">
        <v>20528</v>
      </c>
      <c r="B8826" t="s">
        <v>11775</v>
      </c>
      <c r="C8826" t="s">
        <v>35</v>
      </c>
      <c r="D8826" t="s">
        <v>70</v>
      </c>
      <c r="E8826">
        <v>83.56</v>
      </c>
      <c r="F8826" t="s">
        <v>39</v>
      </c>
      <c r="G8826" t="s">
        <v>40</v>
      </c>
      <c r="H8826">
        <v>5.52</v>
      </c>
      <c r="I8826">
        <v>0</v>
      </c>
      <c r="J8826" t="s">
        <v>31</v>
      </c>
      <c r="K8826">
        <v>473386</v>
      </c>
      <c r="L8826">
        <v>20</v>
      </c>
      <c r="M8826">
        <v>0</v>
      </c>
      <c r="N8826">
        <v>0</v>
      </c>
      <c r="O8826">
        <v>0</v>
      </c>
      <c r="P8826">
        <v>0</v>
      </c>
      <c r="Q8826">
        <v>0</v>
      </c>
      <c r="R8826" t="s">
        <v>20529</v>
      </c>
    </row>
    <row r="8827" spans="1:19">
      <c r="A8827" t="s">
        <v>20530</v>
      </c>
      <c r="B8827" t="s">
        <v>15759</v>
      </c>
      <c r="C8827" t="s">
        <v>21</v>
      </c>
      <c r="D8827" t="s">
        <v>70</v>
      </c>
      <c r="E8827">
        <v>211.01</v>
      </c>
      <c r="F8827" t="s">
        <v>23</v>
      </c>
      <c r="G8827" t="s">
        <v>24</v>
      </c>
      <c r="H8827">
        <v>2.9</v>
      </c>
      <c r="I8827">
        <v>0</v>
      </c>
      <c r="J8827" t="s">
        <v>25</v>
      </c>
      <c r="K8827">
        <v>547680</v>
      </c>
      <c r="L8827">
        <v>13</v>
      </c>
      <c r="M8827">
        <v>0</v>
      </c>
      <c r="N8827">
        <v>0</v>
      </c>
      <c r="O8827">
        <v>0</v>
      </c>
      <c r="P8827">
        <v>0</v>
      </c>
      <c r="Q8827">
        <v>0</v>
      </c>
      <c r="R8827" t="s">
        <v>20531</v>
      </c>
    </row>
    <row r="8828" spans="1:19">
      <c r="A8828" t="s">
        <v>20532</v>
      </c>
      <c r="B8828" t="s">
        <v>5510</v>
      </c>
      <c r="C8828" t="s">
        <v>44</v>
      </c>
      <c r="D8828" t="s">
        <v>70</v>
      </c>
      <c r="E8828">
        <v>264.41000000000003</v>
      </c>
      <c r="F8828" t="s">
        <v>23</v>
      </c>
      <c r="G8828" t="s">
        <v>24</v>
      </c>
      <c r="H8828">
        <v>1.9</v>
      </c>
      <c r="I8828">
        <v>0</v>
      </c>
      <c r="J8828" t="s">
        <v>25</v>
      </c>
      <c r="K8828">
        <v>557569</v>
      </c>
      <c r="L8828">
        <v>14</v>
      </c>
      <c r="M8828">
        <v>0</v>
      </c>
      <c r="N8828">
        <v>0</v>
      </c>
      <c r="O8828">
        <v>0</v>
      </c>
      <c r="P8828">
        <v>0</v>
      </c>
      <c r="Q8828">
        <v>0</v>
      </c>
      <c r="R8828" t="s">
        <v>20533</v>
      </c>
    </row>
    <row r="8829" spans="1:19">
      <c r="A8829" t="s">
        <v>20534</v>
      </c>
      <c r="B8829" t="s">
        <v>14863</v>
      </c>
      <c r="C8829" t="s">
        <v>35</v>
      </c>
      <c r="D8829" t="s">
        <v>70</v>
      </c>
      <c r="E8829">
        <v>747.62</v>
      </c>
      <c r="F8829" t="s">
        <v>23</v>
      </c>
      <c r="G8829" t="s">
        <v>24</v>
      </c>
      <c r="H8829">
        <v>7.8</v>
      </c>
      <c r="I8829">
        <v>0</v>
      </c>
      <c r="J8829" t="s">
        <v>25</v>
      </c>
      <c r="K8829">
        <v>419395</v>
      </c>
      <c r="L8829">
        <v>25</v>
      </c>
      <c r="M8829">
        <v>0</v>
      </c>
      <c r="N8829">
        <v>0</v>
      </c>
      <c r="O8829">
        <v>0</v>
      </c>
      <c r="P8829">
        <v>0</v>
      </c>
      <c r="Q8829">
        <v>0</v>
      </c>
      <c r="R8829" t="s">
        <v>20535</v>
      </c>
    </row>
    <row r="8830" spans="1:19">
      <c r="A8830" t="s">
        <v>20536</v>
      </c>
      <c r="B8830" t="s">
        <v>2067</v>
      </c>
      <c r="C8830" t="s">
        <v>29</v>
      </c>
      <c r="D8830" t="s">
        <v>70</v>
      </c>
      <c r="E8830">
        <v>269.24</v>
      </c>
      <c r="F8830" t="s">
        <v>23</v>
      </c>
      <c r="G8830" t="s">
        <v>24</v>
      </c>
      <c r="H8830">
        <v>6.73</v>
      </c>
      <c r="I8830">
        <v>0</v>
      </c>
      <c r="J8830" t="s">
        <v>48</v>
      </c>
      <c r="K8830">
        <v>465273</v>
      </c>
      <c r="L8830">
        <v>20</v>
      </c>
      <c r="M8830">
        <v>0</v>
      </c>
      <c r="N8830">
        <v>0</v>
      </c>
      <c r="O8830">
        <v>0</v>
      </c>
      <c r="P8830">
        <v>0</v>
      </c>
      <c r="Q8830">
        <v>0</v>
      </c>
      <c r="R8830" t="s">
        <v>20537</v>
      </c>
    </row>
    <row r="8831" spans="1:19">
      <c r="A8831" t="s">
        <v>20538</v>
      </c>
      <c r="B8831" t="s">
        <v>13138</v>
      </c>
      <c r="C8831" t="s">
        <v>35</v>
      </c>
      <c r="D8831" t="s">
        <v>70</v>
      </c>
      <c r="E8831">
        <v>289.58</v>
      </c>
      <c r="F8831" t="s">
        <v>39</v>
      </c>
      <c r="G8831" t="s">
        <v>40</v>
      </c>
      <c r="H8831">
        <v>11.91</v>
      </c>
      <c r="I8831">
        <v>0</v>
      </c>
      <c r="J8831" t="s">
        <v>31</v>
      </c>
      <c r="K8831">
        <v>519031</v>
      </c>
      <c r="L8831">
        <v>57</v>
      </c>
      <c r="M8831">
        <v>1</v>
      </c>
      <c r="N8831">
        <v>0</v>
      </c>
      <c r="O8831">
        <v>0</v>
      </c>
      <c r="P8831">
        <v>0</v>
      </c>
      <c r="Q8831">
        <v>1</v>
      </c>
      <c r="R8831" t="s">
        <v>20539</v>
      </c>
    </row>
    <row r="8832" spans="1:19">
      <c r="A8832" t="s">
        <v>20540</v>
      </c>
      <c r="B8832" t="s">
        <v>4977</v>
      </c>
      <c r="C8832" t="s">
        <v>44</v>
      </c>
      <c r="D8832" t="s">
        <v>70</v>
      </c>
      <c r="E8832">
        <v>498.61</v>
      </c>
      <c r="F8832" t="s">
        <v>55</v>
      </c>
      <c r="G8832" t="s">
        <v>40</v>
      </c>
      <c r="H8832">
        <v>9.0500000000000007</v>
      </c>
      <c r="I8832">
        <v>0</v>
      </c>
      <c r="J8832" t="s">
        <v>144</v>
      </c>
      <c r="K8832">
        <v>475470</v>
      </c>
      <c r="L8832">
        <v>16</v>
      </c>
      <c r="M8832">
        <v>0</v>
      </c>
      <c r="N8832">
        <v>0</v>
      </c>
      <c r="O8832">
        <v>0</v>
      </c>
      <c r="P8832">
        <v>0</v>
      </c>
      <c r="Q8832">
        <v>0</v>
      </c>
      <c r="R8832" t="s">
        <v>20541</v>
      </c>
    </row>
    <row r="8833" spans="1:18">
      <c r="A8833" t="s">
        <v>20542</v>
      </c>
      <c r="B8833" t="s">
        <v>3435</v>
      </c>
      <c r="C8833" t="s">
        <v>53</v>
      </c>
      <c r="D8833" t="s">
        <v>30</v>
      </c>
      <c r="E8833">
        <v>314.97000000000003</v>
      </c>
      <c r="F8833" t="s">
        <v>23</v>
      </c>
      <c r="G8833" t="s">
        <v>24</v>
      </c>
      <c r="H8833">
        <v>11.23</v>
      </c>
      <c r="I8833">
        <v>0</v>
      </c>
      <c r="J8833" t="s">
        <v>144</v>
      </c>
      <c r="K8833">
        <v>408385</v>
      </c>
      <c r="L8833">
        <v>19</v>
      </c>
      <c r="M8833">
        <v>0</v>
      </c>
      <c r="N8833">
        <v>0</v>
      </c>
      <c r="O8833">
        <v>0</v>
      </c>
      <c r="P8833">
        <v>0</v>
      </c>
      <c r="Q8833">
        <v>0</v>
      </c>
      <c r="R8833" t="s">
        <v>20543</v>
      </c>
    </row>
    <row r="8834" spans="1:18">
      <c r="A8834" t="s">
        <v>20544</v>
      </c>
      <c r="B8834" t="s">
        <v>20545</v>
      </c>
      <c r="C8834" t="s">
        <v>21</v>
      </c>
      <c r="D8834" t="s">
        <v>70</v>
      </c>
      <c r="E8834">
        <v>2127.0500000000002</v>
      </c>
      <c r="F8834" t="s">
        <v>55</v>
      </c>
      <c r="G8834" t="s">
        <v>40</v>
      </c>
      <c r="H8834">
        <v>1.43</v>
      </c>
      <c r="I8834">
        <v>0</v>
      </c>
      <c r="J8834" t="s">
        <v>25</v>
      </c>
      <c r="K8834">
        <v>483562</v>
      </c>
      <c r="L8834">
        <v>20</v>
      </c>
      <c r="M8834">
        <v>0</v>
      </c>
      <c r="N8834">
        <v>0</v>
      </c>
      <c r="O8834">
        <v>0</v>
      </c>
      <c r="P8834">
        <v>0</v>
      </c>
      <c r="Q8834">
        <v>0</v>
      </c>
      <c r="R8834" t="s">
        <v>20546</v>
      </c>
    </row>
    <row r="8835" spans="1:18">
      <c r="A8835" t="s">
        <v>20547</v>
      </c>
      <c r="B8835" t="s">
        <v>6930</v>
      </c>
      <c r="C8835" t="s">
        <v>44</v>
      </c>
      <c r="D8835" t="s">
        <v>30</v>
      </c>
      <c r="E8835">
        <v>302.73</v>
      </c>
      <c r="F8835" t="s">
        <v>23</v>
      </c>
      <c r="G8835" t="s">
        <v>24</v>
      </c>
      <c r="H8835">
        <v>11.36</v>
      </c>
      <c r="I8835">
        <v>0</v>
      </c>
      <c r="J8835" t="s">
        <v>48</v>
      </c>
      <c r="K8835">
        <v>518661</v>
      </c>
      <c r="L8835">
        <v>52</v>
      </c>
      <c r="M8835">
        <v>0</v>
      </c>
      <c r="N8835">
        <v>0</v>
      </c>
      <c r="O8835">
        <v>1</v>
      </c>
      <c r="P8835">
        <v>0</v>
      </c>
      <c r="Q8835">
        <v>0</v>
      </c>
      <c r="R8835" t="s">
        <v>20548</v>
      </c>
    </row>
    <row r="8836" spans="1:18">
      <c r="A8836" t="s">
        <v>20549</v>
      </c>
      <c r="B8836" t="s">
        <v>1747</v>
      </c>
      <c r="C8836" t="s">
        <v>111</v>
      </c>
      <c r="D8836" t="s">
        <v>70</v>
      </c>
      <c r="E8836">
        <v>388.86</v>
      </c>
      <c r="F8836" t="s">
        <v>23</v>
      </c>
      <c r="G8836" t="s">
        <v>24</v>
      </c>
      <c r="H8836">
        <v>0.82</v>
      </c>
      <c r="I8836">
        <v>0</v>
      </c>
      <c r="J8836" t="s">
        <v>48</v>
      </c>
      <c r="K8836">
        <v>408758</v>
      </c>
      <c r="L8836">
        <v>15</v>
      </c>
      <c r="M8836">
        <v>0</v>
      </c>
      <c r="N8836">
        <v>0</v>
      </c>
      <c r="O8836">
        <v>0</v>
      </c>
      <c r="P8836">
        <v>0</v>
      </c>
      <c r="Q8836">
        <v>0</v>
      </c>
      <c r="R8836" t="s">
        <v>20550</v>
      </c>
    </row>
    <row r="8837" spans="1:18">
      <c r="A8837" t="s">
        <v>20551</v>
      </c>
      <c r="B8837" t="s">
        <v>13190</v>
      </c>
      <c r="C8837" t="s">
        <v>44</v>
      </c>
      <c r="D8837" t="s">
        <v>70</v>
      </c>
      <c r="E8837">
        <v>480.66</v>
      </c>
      <c r="F8837" t="s">
        <v>39</v>
      </c>
      <c r="G8837" t="s">
        <v>40</v>
      </c>
      <c r="H8837">
        <v>5.96</v>
      </c>
      <c r="I8837">
        <v>0</v>
      </c>
      <c r="J8837" t="s">
        <v>48</v>
      </c>
      <c r="K8837">
        <v>418158</v>
      </c>
      <c r="L8837">
        <v>12</v>
      </c>
      <c r="M8837">
        <v>0</v>
      </c>
      <c r="N8837">
        <v>0</v>
      </c>
      <c r="O8837">
        <v>0</v>
      </c>
      <c r="P8837">
        <v>0</v>
      </c>
      <c r="Q8837">
        <v>0</v>
      </c>
      <c r="R8837" t="s">
        <v>20552</v>
      </c>
    </row>
    <row r="8838" spans="1:18">
      <c r="A8838" t="s">
        <v>20553</v>
      </c>
      <c r="B8838" t="s">
        <v>3498</v>
      </c>
      <c r="C8838" t="s">
        <v>121</v>
      </c>
      <c r="D8838" t="s">
        <v>30</v>
      </c>
      <c r="E8838">
        <v>301.76</v>
      </c>
      <c r="F8838" t="s">
        <v>23</v>
      </c>
      <c r="G8838" t="s">
        <v>24</v>
      </c>
      <c r="H8838">
        <v>3.97</v>
      </c>
      <c r="I8838">
        <v>0</v>
      </c>
      <c r="J8838" t="s">
        <v>48</v>
      </c>
      <c r="K8838">
        <v>421251</v>
      </c>
      <c r="L8838">
        <v>23</v>
      </c>
      <c r="M8838">
        <v>0</v>
      </c>
      <c r="N8838">
        <v>0</v>
      </c>
      <c r="O8838">
        <v>0</v>
      </c>
      <c r="P8838">
        <v>0</v>
      </c>
      <c r="Q8838">
        <v>0</v>
      </c>
      <c r="R8838" t="s">
        <v>20554</v>
      </c>
    </row>
    <row r="8839" spans="1:18">
      <c r="A8839" t="s">
        <v>20555</v>
      </c>
      <c r="B8839" t="s">
        <v>6666</v>
      </c>
      <c r="C8839" t="s">
        <v>44</v>
      </c>
      <c r="D8839" t="s">
        <v>22</v>
      </c>
      <c r="E8839">
        <v>254.38</v>
      </c>
      <c r="F8839" t="s">
        <v>23</v>
      </c>
      <c r="G8839" t="s">
        <v>24</v>
      </c>
      <c r="H8839">
        <v>2.63</v>
      </c>
      <c r="I8839">
        <v>0</v>
      </c>
      <c r="J8839" t="s">
        <v>31</v>
      </c>
      <c r="K8839">
        <v>400121</v>
      </c>
      <c r="L8839">
        <v>20</v>
      </c>
      <c r="M8839">
        <v>0</v>
      </c>
      <c r="N8839">
        <v>0</v>
      </c>
      <c r="O8839">
        <v>0</v>
      </c>
      <c r="P8839">
        <v>0</v>
      </c>
      <c r="Q8839">
        <v>0</v>
      </c>
      <c r="R8839" t="s">
        <v>20556</v>
      </c>
    </row>
    <row r="8840" spans="1:18">
      <c r="A8840" t="s">
        <v>20557</v>
      </c>
      <c r="B8840" t="s">
        <v>6067</v>
      </c>
      <c r="C8840" t="s">
        <v>29</v>
      </c>
      <c r="D8840" t="s">
        <v>54</v>
      </c>
      <c r="E8840">
        <v>1941.21</v>
      </c>
      <c r="F8840" t="s">
        <v>39</v>
      </c>
      <c r="G8840" t="s">
        <v>40</v>
      </c>
      <c r="H8840">
        <v>15.63</v>
      </c>
      <c r="I8840">
        <v>0</v>
      </c>
      <c r="J8840" t="s">
        <v>48</v>
      </c>
      <c r="K8840">
        <v>543136</v>
      </c>
      <c r="L8840">
        <v>20</v>
      </c>
      <c r="M8840">
        <v>0</v>
      </c>
      <c r="N8840">
        <v>0</v>
      </c>
      <c r="O8840">
        <v>0</v>
      </c>
      <c r="P8840">
        <v>0</v>
      </c>
      <c r="Q8840">
        <v>0</v>
      </c>
      <c r="R8840" t="s">
        <v>20558</v>
      </c>
    </row>
    <row r="8841" spans="1:18">
      <c r="A8841" t="s">
        <v>20559</v>
      </c>
      <c r="B8841" t="s">
        <v>6706</v>
      </c>
      <c r="C8841" t="s">
        <v>29</v>
      </c>
      <c r="D8841" t="s">
        <v>22</v>
      </c>
      <c r="E8841">
        <v>119.64</v>
      </c>
      <c r="F8841" t="s">
        <v>23</v>
      </c>
      <c r="G8841" t="s">
        <v>24</v>
      </c>
      <c r="H8841">
        <v>3.13</v>
      </c>
      <c r="I8841">
        <v>0</v>
      </c>
      <c r="J8841" t="s">
        <v>31</v>
      </c>
      <c r="K8841">
        <v>494316</v>
      </c>
      <c r="L8841">
        <v>25</v>
      </c>
      <c r="M8841">
        <v>0</v>
      </c>
      <c r="N8841">
        <v>0</v>
      </c>
      <c r="O8841">
        <v>0</v>
      </c>
      <c r="P8841">
        <v>0</v>
      </c>
      <c r="Q8841">
        <v>0</v>
      </c>
      <c r="R8841" t="s">
        <v>20560</v>
      </c>
    </row>
    <row r="8842" spans="1:18">
      <c r="A8842" t="s">
        <v>20561</v>
      </c>
      <c r="B8842" t="s">
        <v>3202</v>
      </c>
      <c r="C8842" t="s">
        <v>44</v>
      </c>
      <c r="D8842" t="s">
        <v>70</v>
      </c>
      <c r="E8842">
        <v>555.57000000000005</v>
      </c>
      <c r="F8842" t="s">
        <v>23</v>
      </c>
      <c r="G8842" t="s">
        <v>24</v>
      </c>
      <c r="H8842">
        <v>7.39</v>
      </c>
      <c r="I8842">
        <v>0</v>
      </c>
      <c r="J8842" t="s">
        <v>31</v>
      </c>
      <c r="K8842">
        <v>512105</v>
      </c>
      <c r="L8842">
        <v>18</v>
      </c>
      <c r="M8842">
        <v>0</v>
      </c>
      <c r="N8842">
        <v>0</v>
      </c>
      <c r="O8842">
        <v>0</v>
      </c>
      <c r="P8842">
        <v>0</v>
      </c>
      <c r="Q8842">
        <v>0</v>
      </c>
      <c r="R8842" t="s">
        <v>20562</v>
      </c>
    </row>
    <row r="8843" spans="1:18">
      <c r="A8843" t="s">
        <v>20563</v>
      </c>
      <c r="B8843" t="s">
        <v>2938</v>
      </c>
      <c r="C8843" t="s">
        <v>44</v>
      </c>
      <c r="D8843" t="s">
        <v>30</v>
      </c>
      <c r="E8843">
        <v>473.65</v>
      </c>
      <c r="F8843" t="s">
        <v>23</v>
      </c>
      <c r="G8843" t="s">
        <v>24</v>
      </c>
      <c r="H8843">
        <v>11.09</v>
      </c>
      <c r="I8843">
        <v>0</v>
      </c>
      <c r="J8843" t="s">
        <v>31</v>
      </c>
      <c r="K8843">
        <v>431483</v>
      </c>
      <c r="L8843">
        <v>10</v>
      </c>
      <c r="M8843">
        <v>0</v>
      </c>
      <c r="N8843">
        <v>0</v>
      </c>
      <c r="O8843">
        <v>0</v>
      </c>
      <c r="P8843">
        <v>0</v>
      </c>
      <c r="Q8843">
        <v>0</v>
      </c>
      <c r="R8843" t="s">
        <v>20564</v>
      </c>
    </row>
    <row r="8844" spans="1:18">
      <c r="A8844" t="s">
        <v>20565</v>
      </c>
      <c r="B8844" t="s">
        <v>14180</v>
      </c>
      <c r="C8844" t="s">
        <v>60</v>
      </c>
      <c r="D8844" t="s">
        <v>22</v>
      </c>
      <c r="E8844">
        <v>900.77</v>
      </c>
      <c r="F8844" t="s">
        <v>23</v>
      </c>
      <c r="G8844" t="s">
        <v>24</v>
      </c>
      <c r="H8844">
        <v>6.37</v>
      </c>
      <c r="I8844">
        <v>0</v>
      </c>
      <c r="J8844" t="s">
        <v>31</v>
      </c>
      <c r="K8844">
        <v>422399</v>
      </c>
      <c r="L8844">
        <v>13</v>
      </c>
      <c r="M8844">
        <v>0</v>
      </c>
      <c r="N8844">
        <v>0</v>
      </c>
      <c r="O8844">
        <v>0</v>
      </c>
      <c r="P8844">
        <v>0</v>
      </c>
      <c r="Q8844">
        <v>0</v>
      </c>
      <c r="R8844" t="s">
        <v>20566</v>
      </c>
    </row>
    <row r="8845" spans="1:18">
      <c r="A8845" t="s">
        <v>20567</v>
      </c>
      <c r="B8845" t="s">
        <v>3703</v>
      </c>
      <c r="C8845" t="s">
        <v>21</v>
      </c>
      <c r="D8845" t="s">
        <v>30</v>
      </c>
      <c r="E8845">
        <v>1105.8</v>
      </c>
      <c r="F8845" t="s">
        <v>39</v>
      </c>
      <c r="G8845" t="s">
        <v>40</v>
      </c>
      <c r="H8845">
        <v>6.84</v>
      </c>
      <c r="I8845">
        <v>0</v>
      </c>
      <c r="J8845" t="s">
        <v>48</v>
      </c>
      <c r="K8845">
        <v>555794</v>
      </c>
      <c r="L8845">
        <v>24</v>
      </c>
      <c r="M8845">
        <v>0</v>
      </c>
      <c r="N8845">
        <v>0</v>
      </c>
      <c r="O8845">
        <v>0</v>
      </c>
      <c r="P8845">
        <v>0</v>
      </c>
      <c r="Q8845">
        <v>0</v>
      </c>
      <c r="R8845" t="s">
        <v>20568</v>
      </c>
    </row>
    <row r="8846" spans="1:18">
      <c r="A8846" t="s">
        <v>20569</v>
      </c>
      <c r="B8846" t="s">
        <v>20570</v>
      </c>
      <c r="C8846" t="s">
        <v>60</v>
      </c>
      <c r="D8846" t="s">
        <v>30</v>
      </c>
      <c r="E8846">
        <v>262.10000000000002</v>
      </c>
      <c r="F8846" t="s">
        <v>55</v>
      </c>
      <c r="G8846" t="s">
        <v>40</v>
      </c>
      <c r="H8846">
        <v>1.41</v>
      </c>
      <c r="I8846">
        <v>0</v>
      </c>
      <c r="J8846" t="s">
        <v>48</v>
      </c>
      <c r="K8846">
        <v>447186</v>
      </c>
      <c r="L8846">
        <v>43</v>
      </c>
      <c r="M8846">
        <v>0</v>
      </c>
      <c r="N8846">
        <v>1</v>
      </c>
      <c r="O8846">
        <v>0</v>
      </c>
      <c r="P8846">
        <v>0</v>
      </c>
      <c r="Q8846">
        <v>0</v>
      </c>
      <c r="R8846" t="s">
        <v>20571</v>
      </c>
    </row>
    <row r="8847" spans="1:18">
      <c r="A8847" t="s">
        <v>20572</v>
      </c>
      <c r="B8847" t="s">
        <v>1922</v>
      </c>
      <c r="C8847" t="s">
        <v>29</v>
      </c>
      <c r="D8847" t="s">
        <v>22</v>
      </c>
      <c r="E8847">
        <v>276.06</v>
      </c>
      <c r="F8847" t="s">
        <v>23</v>
      </c>
      <c r="G8847" t="s">
        <v>24</v>
      </c>
      <c r="H8847">
        <v>11.63</v>
      </c>
      <c r="I8847">
        <v>0</v>
      </c>
      <c r="J8847" t="s">
        <v>25</v>
      </c>
      <c r="K8847">
        <v>533609</v>
      </c>
      <c r="L8847">
        <v>12</v>
      </c>
      <c r="M8847">
        <v>0</v>
      </c>
      <c r="N8847">
        <v>0</v>
      </c>
      <c r="O8847">
        <v>0</v>
      </c>
      <c r="P8847">
        <v>0</v>
      </c>
      <c r="Q8847">
        <v>0</v>
      </c>
      <c r="R8847" t="s">
        <v>20573</v>
      </c>
    </row>
    <row r="8848" spans="1:18">
      <c r="A8848" t="s">
        <v>20574</v>
      </c>
      <c r="B8848" t="s">
        <v>1503</v>
      </c>
      <c r="C8848" t="s">
        <v>44</v>
      </c>
      <c r="D8848" t="s">
        <v>30</v>
      </c>
      <c r="E8848">
        <v>1157.3900000000001</v>
      </c>
      <c r="F8848" t="s">
        <v>23</v>
      </c>
      <c r="G8848" t="s">
        <v>24</v>
      </c>
      <c r="H8848">
        <v>0.87</v>
      </c>
      <c r="I8848">
        <v>0</v>
      </c>
      <c r="J8848" t="s">
        <v>31</v>
      </c>
      <c r="K8848">
        <v>448048</v>
      </c>
      <c r="L8848">
        <v>20</v>
      </c>
      <c r="M8848">
        <v>0</v>
      </c>
      <c r="N8848">
        <v>0</v>
      </c>
      <c r="O8848">
        <v>0</v>
      </c>
      <c r="P8848">
        <v>0</v>
      </c>
      <c r="Q8848">
        <v>0</v>
      </c>
      <c r="R8848" t="s">
        <v>20575</v>
      </c>
    </row>
    <row r="8849" spans="1:18">
      <c r="A8849" t="s">
        <v>20576</v>
      </c>
      <c r="B8849" t="s">
        <v>10445</v>
      </c>
      <c r="C8849" t="s">
        <v>21</v>
      </c>
      <c r="D8849" t="s">
        <v>22</v>
      </c>
      <c r="E8849">
        <v>333.12</v>
      </c>
      <c r="F8849" t="s">
        <v>55</v>
      </c>
      <c r="G8849" t="s">
        <v>40</v>
      </c>
      <c r="H8849">
        <v>7.99</v>
      </c>
      <c r="I8849">
        <v>0</v>
      </c>
      <c r="J8849" t="s">
        <v>25</v>
      </c>
      <c r="K8849">
        <v>480037</v>
      </c>
      <c r="L8849">
        <v>21</v>
      </c>
      <c r="M8849">
        <v>0</v>
      </c>
      <c r="N8849">
        <v>0</v>
      </c>
      <c r="O8849">
        <v>0</v>
      </c>
      <c r="P8849">
        <v>0</v>
      </c>
      <c r="Q8849">
        <v>0</v>
      </c>
      <c r="R8849" t="s">
        <v>20577</v>
      </c>
    </row>
    <row r="8850" spans="1:18">
      <c r="A8850" t="s">
        <v>20578</v>
      </c>
      <c r="B8850" t="s">
        <v>16322</v>
      </c>
      <c r="C8850" t="s">
        <v>21</v>
      </c>
      <c r="D8850" t="s">
        <v>70</v>
      </c>
      <c r="E8850">
        <v>1280.68</v>
      </c>
      <c r="F8850" t="s">
        <v>23</v>
      </c>
      <c r="G8850" t="s">
        <v>24</v>
      </c>
      <c r="H8850">
        <v>9.7200000000000006</v>
      </c>
      <c r="I8850">
        <v>0</v>
      </c>
      <c r="J8850" t="s">
        <v>25</v>
      </c>
      <c r="K8850">
        <v>483833</v>
      </c>
      <c r="L8850">
        <v>22</v>
      </c>
      <c r="M8850">
        <v>0</v>
      </c>
      <c r="N8850">
        <v>0</v>
      </c>
      <c r="O8850">
        <v>0</v>
      </c>
      <c r="P8850">
        <v>0</v>
      </c>
      <c r="Q8850">
        <v>0</v>
      </c>
      <c r="R8850" t="s">
        <v>20579</v>
      </c>
    </row>
    <row r="8851" spans="1:18">
      <c r="A8851" t="s">
        <v>20580</v>
      </c>
      <c r="B8851" t="s">
        <v>3881</v>
      </c>
      <c r="C8851" t="s">
        <v>21</v>
      </c>
      <c r="D8851" t="s">
        <v>22</v>
      </c>
      <c r="E8851">
        <v>430.01</v>
      </c>
      <c r="F8851" t="s">
        <v>23</v>
      </c>
      <c r="G8851" t="s">
        <v>24</v>
      </c>
      <c r="H8851">
        <v>2.92</v>
      </c>
      <c r="I8851">
        <v>0</v>
      </c>
      <c r="J8851" t="s">
        <v>48</v>
      </c>
      <c r="K8851">
        <v>443574</v>
      </c>
      <c r="L8851">
        <v>21</v>
      </c>
      <c r="M8851">
        <v>0</v>
      </c>
      <c r="N8851">
        <v>0</v>
      </c>
      <c r="O8851">
        <v>0</v>
      </c>
      <c r="P8851">
        <v>0</v>
      </c>
      <c r="Q8851">
        <v>0</v>
      </c>
      <c r="R8851" t="s">
        <v>20581</v>
      </c>
    </row>
    <row r="8852" spans="1:18">
      <c r="A8852" t="s">
        <v>20582</v>
      </c>
      <c r="B8852" t="s">
        <v>9554</v>
      </c>
      <c r="C8852" t="s">
        <v>35</v>
      </c>
      <c r="D8852" t="s">
        <v>30</v>
      </c>
      <c r="E8852">
        <v>209.15</v>
      </c>
      <c r="F8852" t="s">
        <v>23</v>
      </c>
      <c r="G8852" t="s">
        <v>24</v>
      </c>
      <c r="H8852">
        <v>6.26</v>
      </c>
      <c r="I8852">
        <v>0</v>
      </c>
      <c r="J8852" t="s">
        <v>25</v>
      </c>
      <c r="K8852">
        <v>516836</v>
      </c>
      <c r="L8852">
        <v>23</v>
      </c>
      <c r="M8852">
        <v>0</v>
      </c>
      <c r="N8852">
        <v>0</v>
      </c>
      <c r="O8852">
        <v>0</v>
      </c>
      <c r="P8852">
        <v>0</v>
      </c>
      <c r="Q8852">
        <v>0</v>
      </c>
      <c r="R8852" t="s">
        <v>20583</v>
      </c>
    </row>
    <row r="8853" spans="1:18">
      <c r="A8853" t="s">
        <v>20584</v>
      </c>
      <c r="B8853" t="s">
        <v>9213</v>
      </c>
      <c r="C8853" t="s">
        <v>29</v>
      </c>
      <c r="D8853" t="s">
        <v>30</v>
      </c>
      <c r="E8853">
        <v>229.44</v>
      </c>
      <c r="F8853" t="s">
        <v>23</v>
      </c>
      <c r="G8853" t="s">
        <v>24</v>
      </c>
      <c r="H8853">
        <v>6.56</v>
      </c>
      <c r="I8853">
        <v>0</v>
      </c>
      <c r="J8853" t="s">
        <v>31</v>
      </c>
      <c r="K8853">
        <v>453931</v>
      </c>
      <c r="L8853">
        <v>19</v>
      </c>
      <c r="M8853">
        <v>0</v>
      </c>
      <c r="N8853">
        <v>0</v>
      </c>
      <c r="O8853">
        <v>0</v>
      </c>
      <c r="P8853">
        <v>0</v>
      </c>
      <c r="Q8853">
        <v>0</v>
      </c>
      <c r="R8853" t="s">
        <v>20585</v>
      </c>
    </row>
    <row r="8854" spans="1:18">
      <c r="A8854" t="s">
        <v>20586</v>
      </c>
      <c r="B8854" t="s">
        <v>7471</v>
      </c>
      <c r="C8854" t="s">
        <v>44</v>
      </c>
      <c r="D8854" t="s">
        <v>54</v>
      </c>
      <c r="E8854">
        <v>261.83999999999997</v>
      </c>
      <c r="F8854" t="s">
        <v>55</v>
      </c>
      <c r="G8854" t="s">
        <v>40</v>
      </c>
      <c r="H8854">
        <v>13.16</v>
      </c>
      <c r="I8854">
        <v>0</v>
      </c>
      <c r="J8854" t="s">
        <v>31</v>
      </c>
      <c r="K8854">
        <v>535954</v>
      </c>
      <c r="L8854">
        <v>21</v>
      </c>
      <c r="M8854">
        <v>0</v>
      </c>
      <c r="N8854">
        <v>0</v>
      </c>
      <c r="O8854">
        <v>0</v>
      </c>
      <c r="P8854">
        <v>0</v>
      </c>
      <c r="Q8854">
        <v>0</v>
      </c>
      <c r="R8854" t="s">
        <v>20587</v>
      </c>
    </row>
    <row r="8855" spans="1:18">
      <c r="A8855" t="s">
        <v>20588</v>
      </c>
      <c r="B8855" t="s">
        <v>5868</v>
      </c>
      <c r="C8855" t="s">
        <v>121</v>
      </c>
      <c r="D8855" t="s">
        <v>30</v>
      </c>
      <c r="E8855">
        <v>913.3</v>
      </c>
      <c r="F8855" t="s">
        <v>23</v>
      </c>
      <c r="G8855" t="s">
        <v>24</v>
      </c>
      <c r="H8855">
        <v>8.44</v>
      </c>
      <c r="I8855">
        <v>0</v>
      </c>
      <c r="J8855" t="s">
        <v>48</v>
      </c>
      <c r="K8855">
        <v>536421</v>
      </c>
      <c r="L8855">
        <v>19</v>
      </c>
      <c r="M8855">
        <v>0</v>
      </c>
      <c r="N8855">
        <v>0</v>
      </c>
      <c r="O8855">
        <v>0</v>
      </c>
      <c r="P8855">
        <v>0</v>
      </c>
      <c r="Q8855">
        <v>0</v>
      </c>
      <c r="R8855" t="s">
        <v>20589</v>
      </c>
    </row>
    <row r="8856" spans="1:18">
      <c r="A8856" t="s">
        <v>20590</v>
      </c>
      <c r="B8856" t="s">
        <v>6259</v>
      </c>
      <c r="C8856" t="s">
        <v>35</v>
      </c>
      <c r="D8856" t="s">
        <v>30</v>
      </c>
      <c r="E8856">
        <v>286.83999999999997</v>
      </c>
      <c r="F8856" t="s">
        <v>55</v>
      </c>
      <c r="G8856" t="s">
        <v>40</v>
      </c>
      <c r="H8856">
        <v>9.42</v>
      </c>
      <c r="I8856">
        <v>0</v>
      </c>
      <c r="J8856" t="s">
        <v>48</v>
      </c>
      <c r="K8856">
        <v>479075</v>
      </c>
      <c r="L8856">
        <v>19</v>
      </c>
      <c r="M8856">
        <v>0</v>
      </c>
      <c r="N8856">
        <v>0</v>
      </c>
      <c r="O8856">
        <v>0</v>
      </c>
      <c r="P8856">
        <v>0</v>
      </c>
      <c r="Q8856">
        <v>0</v>
      </c>
      <c r="R8856" t="s">
        <v>20591</v>
      </c>
    </row>
    <row r="8857" spans="1:18">
      <c r="A8857" t="s">
        <v>20592</v>
      </c>
      <c r="B8857" t="s">
        <v>4784</v>
      </c>
      <c r="C8857" t="s">
        <v>121</v>
      </c>
      <c r="D8857" t="s">
        <v>54</v>
      </c>
      <c r="E8857">
        <v>425.42</v>
      </c>
      <c r="F8857" t="s">
        <v>39</v>
      </c>
      <c r="G8857" t="s">
        <v>40</v>
      </c>
      <c r="H8857">
        <v>16.78</v>
      </c>
      <c r="I8857">
        <v>0</v>
      </c>
      <c r="J8857" t="s">
        <v>31</v>
      </c>
      <c r="K8857">
        <v>449671</v>
      </c>
      <c r="L8857">
        <v>16</v>
      </c>
      <c r="M8857">
        <v>0</v>
      </c>
      <c r="N8857">
        <v>0</v>
      </c>
      <c r="O8857">
        <v>0</v>
      </c>
      <c r="P8857">
        <v>0</v>
      </c>
      <c r="Q8857">
        <v>0</v>
      </c>
      <c r="R8857" t="s">
        <v>20593</v>
      </c>
    </row>
    <row r="8858" spans="1:18">
      <c r="A8858" t="s">
        <v>20594</v>
      </c>
      <c r="B8858" t="s">
        <v>207</v>
      </c>
      <c r="C8858" t="s">
        <v>29</v>
      </c>
      <c r="D8858" t="s">
        <v>22</v>
      </c>
      <c r="E8858">
        <v>209.89</v>
      </c>
      <c r="F8858" t="s">
        <v>23</v>
      </c>
      <c r="G8858" t="s">
        <v>24</v>
      </c>
      <c r="H8858">
        <v>9.89</v>
      </c>
      <c r="I8858">
        <v>0</v>
      </c>
      <c r="J8858" t="s">
        <v>31</v>
      </c>
      <c r="K8858">
        <v>514213</v>
      </c>
      <c r="L8858">
        <v>48</v>
      </c>
      <c r="M8858">
        <v>0</v>
      </c>
      <c r="N8858">
        <v>1</v>
      </c>
      <c r="O8858">
        <v>0</v>
      </c>
      <c r="P8858">
        <v>0</v>
      </c>
      <c r="Q8858">
        <v>0</v>
      </c>
      <c r="R8858" t="s">
        <v>20595</v>
      </c>
    </row>
    <row r="8859" spans="1:18">
      <c r="A8859" t="s">
        <v>20596</v>
      </c>
      <c r="B8859" t="s">
        <v>5195</v>
      </c>
      <c r="C8859" t="s">
        <v>21</v>
      </c>
      <c r="D8859" t="s">
        <v>54</v>
      </c>
      <c r="E8859">
        <v>411.05</v>
      </c>
      <c r="F8859" t="s">
        <v>39</v>
      </c>
      <c r="G8859" t="s">
        <v>40</v>
      </c>
      <c r="H8859">
        <v>12.06</v>
      </c>
      <c r="I8859">
        <v>0</v>
      </c>
      <c r="J8859" t="s">
        <v>31</v>
      </c>
      <c r="K8859">
        <v>402831</v>
      </c>
      <c r="L8859">
        <v>16</v>
      </c>
      <c r="M8859">
        <v>0</v>
      </c>
      <c r="N8859">
        <v>0</v>
      </c>
      <c r="O8859">
        <v>0</v>
      </c>
      <c r="P8859">
        <v>0</v>
      </c>
      <c r="Q8859">
        <v>0</v>
      </c>
      <c r="R8859" t="s">
        <v>20597</v>
      </c>
    </row>
    <row r="8860" spans="1:18">
      <c r="A8860" t="s">
        <v>20598</v>
      </c>
      <c r="B8860" t="s">
        <v>9426</v>
      </c>
      <c r="C8860" t="s">
        <v>128</v>
      </c>
      <c r="D8860" t="s">
        <v>30</v>
      </c>
      <c r="E8860">
        <v>499</v>
      </c>
      <c r="F8860" t="s">
        <v>23</v>
      </c>
      <c r="G8860" t="s">
        <v>24</v>
      </c>
      <c r="H8860">
        <v>1.06</v>
      </c>
      <c r="I8860">
        <v>0</v>
      </c>
      <c r="J8860" t="s">
        <v>31</v>
      </c>
      <c r="K8860">
        <v>478859</v>
      </c>
      <c r="L8860">
        <v>24</v>
      </c>
      <c r="M8860">
        <v>0</v>
      </c>
      <c r="N8860">
        <v>0</v>
      </c>
      <c r="O8860">
        <v>0</v>
      </c>
      <c r="P8860">
        <v>0</v>
      </c>
      <c r="Q8860">
        <v>0</v>
      </c>
      <c r="R8860" t="s">
        <v>20599</v>
      </c>
    </row>
    <row r="8861" spans="1:18">
      <c r="A8861" t="s">
        <v>20600</v>
      </c>
      <c r="B8861" t="s">
        <v>11301</v>
      </c>
      <c r="C8861" t="s">
        <v>60</v>
      </c>
      <c r="D8861" t="s">
        <v>54</v>
      </c>
      <c r="E8861">
        <v>629.6</v>
      </c>
      <c r="F8861" t="s">
        <v>55</v>
      </c>
      <c r="G8861" t="s">
        <v>40</v>
      </c>
      <c r="H8861">
        <v>16.59</v>
      </c>
      <c r="I8861">
        <v>0</v>
      </c>
      <c r="J8861" t="s">
        <v>48</v>
      </c>
      <c r="K8861">
        <v>516629</v>
      </c>
      <c r="L8861">
        <v>20</v>
      </c>
      <c r="M8861">
        <v>0</v>
      </c>
      <c r="N8861">
        <v>0</v>
      </c>
      <c r="O8861">
        <v>0</v>
      </c>
      <c r="P8861">
        <v>0</v>
      </c>
      <c r="Q8861">
        <v>0</v>
      </c>
      <c r="R8861" t="s">
        <v>20601</v>
      </c>
    </row>
    <row r="8862" spans="1:18">
      <c r="A8862" t="s">
        <v>20602</v>
      </c>
      <c r="B8862" t="s">
        <v>8433</v>
      </c>
      <c r="C8862" t="s">
        <v>95</v>
      </c>
      <c r="D8862" t="s">
        <v>22</v>
      </c>
      <c r="E8862">
        <v>657.63</v>
      </c>
      <c r="F8862" t="s">
        <v>23</v>
      </c>
      <c r="G8862" t="s">
        <v>24</v>
      </c>
      <c r="H8862">
        <v>1.81</v>
      </c>
      <c r="I8862">
        <v>0</v>
      </c>
      <c r="J8862" t="s">
        <v>31</v>
      </c>
      <c r="K8862">
        <v>441414</v>
      </c>
      <c r="L8862">
        <v>44</v>
      </c>
      <c r="M8862">
        <v>0</v>
      </c>
      <c r="N8862">
        <v>0</v>
      </c>
      <c r="O8862">
        <v>0</v>
      </c>
      <c r="P8862">
        <v>1</v>
      </c>
      <c r="Q8862">
        <v>0</v>
      </c>
      <c r="R8862" t="s">
        <v>20603</v>
      </c>
    </row>
    <row r="8863" spans="1:18">
      <c r="A8863" t="s">
        <v>20604</v>
      </c>
      <c r="B8863" t="s">
        <v>14097</v>
      </c>
      <c r="C8863" t="s">
        <v>29</v>
      </c>
      <c r="D8863" t="s">
        <v>30</v>
      </c>
      <c r="E8863">
        <v>157.16</v>
      </c>
      <c r="F8863" t="s">
        <v>23</v>
      </c>
      <c r="G8863" t="s">
        <v>24</v>
      </c>
      <c r="H8863">
        <v>5.0599999999999996</v>
      </c>
      <c r="I8863">
        <v>0</v>
      </c>
      <c r="J8863" t="s">
        <v>31</v>
      </c>
      <c r="K8863">
        <v>486480</v>
      </c>
      <c r="L8863">
        <v>13</v>
      </c>
      <c r="M8863">
        <v>0</v>
      </c>
      <c r="N8863">
        <v>0</v>
      </c>
      <c r="O8863">
        <v>0</v>
      </c>
      <c r="P8863">
        <v>0</v>
      </c>
      <c r="Q8863">
        <v>0</v>
      </c>
      <c r="R8863" t="s">
        <v>20605</v>
      </c>
    </row>
    <row r="8864" spans="1:18">
      <c r="A8864" t="s">
        <v>20606</v>
      </c>
      <c r="B8864" t="s">
        <v>20607</v>
      </c>
      <c r="C8864" t="s">
        <v>60</v>
      </c>
      <c r="D8864" t="s">
        <v>30</v>
      </c>
      <c r="E8864">
        <v>1790.09</v>
      </c>
      <c r="F8864" t="s">
        <v>39</v>
      </c>
      <c r="G8864" t="s">
        <v>40</v>
      </c>
      <c r="H8864">
        <v>2.06</v>
      </c>
      <c r="I8864">
        <v>0</v>
      </c>
      <c r="J8864" t="s">
        <v>31</v>
      </c>
      <c r="K8864">
        <v>436558</v>
      </c>
      <c r="L8864">
        <v>20</v>
      </c>
      <c r="M8864">
        <v>0</v>
      </c>
      <c r="N8864">
        <v>0</v>
      </c>
      <c r="O8864">
        <v>0</v>
      </c>
      <c r="P8864">
        <v>0</v>
      </c>
      <c r="Q8864">
        <v>0</v>
      </c>
      <c r="R8864" t="s">
        <v>20608</v>
      </c>
    </row>
    <row r="8865" spans="1:18">
      <c r="A8865" t="s">
        <v>20609</v>
      </c>
      <c r="B8865" t="s">
        <v>10596</v>
      </c>
      <c r="C8865" t="s">
        <v>35</v>
      </c>
      <c r="D8865" t="s">
        <v>22</v>
      </c>
      <c r="E8865">
        <v>258.54000000000002</v>
      </c>
      <c r="F8865" t="s">
        <v>23</v>
      </c>
      <c r="G8865" t="s">
        <v>24</v>
      </c>
      <c r="H8865">
        <v>7.75</v>
      </c>
      <c r="I8865">
        <v>0</v>
      </c>
      <c r="J8865" t="s">
        <v>48</v>
      </c>
      <c r="K8865">
        <v>548466</v>
      </c>
      <c r="L8865">
        <v>35</v>
      </c>
      <c r="M8865">
        <v>0</v>
      </c>
      <c r="N8865">
        <v>1</v>
      </c>
      <c r="O8865">
        <v>0</v>
      </c>
      <c r="P8865">
        <v>0</v>
      </c>
      <c r="Q8865">
        <v>0</v>
      </c>
      <c r="R8865" t="s">
        <v>20610</v>
      </c>
    </row>
    <row r="8866" spans="1:18">
      <c r="A8866" t="s">
        <v>20611</v>
      </c>
      <c r="B8866" t="s">
        <v>358</v>
      </c>
      <c r="C8866" t="s">
        <v>44</v>
      </c>
      <c r="D8866" t="s">
        <v>54</v>
      </c>
      <c r="E8866">
        <v>270.76</v>
      </c>
      <c r="F8866" t="s">
        <v>23</v>
      </c>
      <c r="G8866" t="s">
        <v>24</v>
      </c>
      <c r="H8866">
        <v>15.04</v>
      </c>
      <c r="I8866">
        <v>0</v>
      </c>
      <c r="J8866" t="s">
        <v>25</v>
      </c>
      <c r="K8866">
        <v>528675</v>
      </c>
      <c r="L8866">
        <v>23</v>
      </c>
      <c r="M8866">
        <v>0</v>
      </c>
      <c r="N8866">
        <v>0</v>
      </c>
      <c r="O8866">
        <v>0</v>
      </c>
      <c r="P8866">
        <v>0</v>
      </c>
      <c r="Q8866">
        <v>0</v>
      </c>
      <c r="R8866" t="s">
        <v>20612</v>
      </c>
    </row>
    <row r="8867" spans="1:18">
      <c r="A8867" t="s">
        <v>20613</v>
      </c>
      <c r="B8867" t="s">
        <v>7522</v>
      </c>
      <c r="C8867" t="s">
        <v>121</v>
      </c>
      <c r="D8867" t="s">
        <v>30</v>
      </c>
      <c r="E8867">
        <v>267.37</v>
      </c>
      <c r="F8867" t="s">
        <v>23</v>
      </c>
      <c r="G8867" t="s">
        <v>24</v>
      </c>
      <c r="H8867">
        <v>7.09</v>
      </c>
      <c r="I8867">
        <v>0</v>
      </c>
      <c r="J8867" t="s">
        <v>25</v>
      </c>
      <c r="K8867">
        <v>430184</v>
      </c>
      <c r="L8867">
        <v>11</v>
      </c>
      <c r="M8867">
        <v>0</v>
      </c>
      <c r="N8867">
        <v>0</v>
      </c>
      <c r="O8867">
        <v>0</v>
      </c>
      <c r="P8867">
        <v>0</v>
      </c>
      <c r="Q8867">
        <v>0</v>
      </c>
      <c r="R8867" t="s">
        <v>20614</v>
      </c>
    </row>
    <row r="8868" spans="1:18">
      <c r="A8868" t="s">
        <v>20615</v>
      </c>
      <c r="B8868" t="s">
        <v>534</v>
      </c>
      <c r="C8868" t="s">
        <v>29</v>
      </c>
      <c r="D8868" t="s">
        <v>22</v>
      </c>
      <c r="E8868">
        <v>93</v>
      </c>
      <c r="F8868" t="s">
        <v>23</v>
      </c>
      <c r="G8868" t="s">
        <v>24</v>
      </c>
      <c r="H8868">
        <v>1.73</v>
      </c>
      <c r="I8868">
        <v>0</v>
      </c>
      <c r="J8868" t="s">
        <v>31</v>
      </c>
      <c r="K8868">
        <v>556607</v>
      </c>
      <c r="L8868">
        <v>20</v>
      </c>
      <c r="M8868">
        <v>0</v>
      </c>
      <c r="N8868">
        <v>0</v>
      </c>
      <c r="O8868">
        <v>0</v>
      </c>
      <c r="P8868">
        <v>0</v>
      </c>
      <c r="Q8868">
        <v>0</v>
      </c>
      <c r="R8868" t="s">
        <v>20616</v>
      </c>
    </row>
    <row r="8869" spans="1:18">
      <c r="A8869" t="s">
        <v>20617</v>
      </c>
      <c r="B8869" t="s">
        <v>9756</v>
      </c>
      <c r="C8869" t="s">
        <v>35</v>
      </c>
      <c r="D8869" t="s">
        <v>70</v>
      </c>
      <c r="E8869">
        <v>460.48</v>
      </c>
      <c r="F8869" t="s">
        <v>39</v>
      </c>
      <c r="G8869" t="s">
        <v>40</v>
      </c>
      <c r="H8869">
        <v>9</v>
      </c>
      <c r="I8869">
        <v>0</v>
      </c>
      <c r="J8869" t="s">
        <v>25</v>
      </c>
      <c r="K8869">
        <v>459761</v>
      </c>
      <c r="L8869">
        <v>24</v>
      </c>
      <c r="M8869">
        <v>0</v>
      </c>
      <c r="N8869">
        <v>0</v>
      </c>
      <c r="O8869">
        <v>0</v>
      </c>
      <c r="P8869">
        <v>0</v>
      </c>
      <c r="Q8869">
        <v>0</v>
      </c>
      <c r="R8869" t="s">
        <v>20618</v>
      </c>
    </row>
    <row r="8870" spans="1:18">
      <c r="A8870" t="s">
        <v>20619</v>
      </c>
      <c r="B8870" t="s">
        <v>9599</v>
      </c>
      <c r="C8870" t="s">
        <v>44</v>
      </c>
      <c r="D8870" t="s">
        <v>22</v>
      </c>
      <c r="E8870">
        <v>142.85</v>
      </c>
      <c r="F8870" t="s">
        <v>23</v>
      </c>
      <c r="G8870" t="s">
        <v>24</v>
      </c>
      <c r="H8870">
        <v>9.6</v>
      </c>
      <c r="I8870">
        <v>0</v>
      </c>
      <c r="J8870" t="s">
        <v>25</v>
      </c>
      <c r="K8870">
        <v>508639</v>
      </c>
      <c r="L8870">
        <v>18</v>
      </c>
      <c r="M8870">
        <v>0</v>
      </c>
      <c r="N8870">
        <v>0</v>
      </c>
      <c r="O8870">
        <v>0</v>
      </c>
      <c r="P8870">
        <v>0</v>
      </c>
      <c r="Q8870">
        <v>0</v>
      </c>
      <c r="R8870" t="s">
        <v>20620</v>
      </c>
    </row>
    <row r="8871" spans="1:18">
      <c r="A8871" t="s">
        <v>20621</v>
      </c>
      <c r="B8871" t="s">
        <v>6259</v>
      </c>
      <c r="C8871" t="s">
        <v>21</v>
      </c>
      <c r="D8871" t="s">
        <v>22</v>
      </c>
      <c r="E8871">
        <v>189.95</v>
      </c>
      <c r="F8871" t="s">
        <v>23</v>
      </c>
      <c r="G8871" t="s">
        <v>24</v>
      </c>
      <c r="H8871">
        <v>10.86</v>
      </c>
      <c r="I8871">
        <v>0</v>
      </c>
      <c r="J8871" t="s">
        <v>48</v>
      </c>
      <c r="K8871">
        <v>418827</v>
      </c>
      <c r="L8871">
        <v>14</v>
      </c>
      <c r="M8871">
        <v>0</v>
      </c>
      <c r="N8871">
        <v>0</v>
      </c>
      <c r="O8871">
        <v>0</v>
      </c>
      <c r="P8871">
        <v>0</v>
      </c>
      <c r="Q8871">
        <v>0</v>
      </c>
      <c r="R8871" t="s">
        <v>20622</v>
      </c>
    </row>
    <row r="8872" spans="1:18">
      <c r="A8872" t="s">
        <v>20623</v>
      </c>
      <c r="B8872" t="s">
        <v>13370</v>
      </c>
      <c r="C8872" t="s">
        <v>121</v>
      </c>
      <c r="D8872" t="s">
        <v>54</v>
      </c>
      <c r="E8872">
        <v>539.5</v>
      </c>
      <c r="F8872" t="s">
        <v>23</v>
      </c>
      <c r="G8872" t="s">
        <v>24</v>
      </c>
      <c r="H8872">
        <v>14.53</v>
      </c>
      <c r="I8872">
        <v>0</v>
      </c>
      <c r="J8872" t="s">
        <v>25</v>
      </c>
      <c r="K8872">
        <v>519341</v>
      </c>
      <c r="L8872">
        <v>51</v>
      </c>
      <c r="M8872">
        <v>0</v>
      </c>
      <c r="N8872">
        <v>0</v>
      </c>
      <c r="O8872">
        <v>1</v>
      </c>
      <c r="P8872">
        <v>0</v>
      </c>
      <c r="Q8872">
        <v>0</v>
      </c>
      <c r="R8872" t="s">
        <v>20624</v>
      </c>
    </row>
    <row r="8873" spans="1:18">
      <c r="A8873" t="s">
        <v>20625</v>
      </c>
      <c r="B8873" t="s">
        <v>1049</v>
      </c>
      <c r="C8873" t="s">
        <v>44</v>
      </c>
      <c r="D8873" t="s">
        <v>70</v>
      </c>
      <c r="E8873">
        <v>709.03</v>
      </c>
      <c r="F8873" t="s">
        <v>23</v>
      </c>
      <c r="G8873" t="s">
        <v>24</v>
      </c>
      <c r="H8873">
        <v>4.53</v>
      </c>
      <c r="I8873">
        <v>0</v>
      </c>
      <c r="J8873" t="s">
        <v>31</v>
      </c>
      <c r="K8873">
        <v>534127</v>
      </c>
      <c r="L8873">
        <v>46</v>
      </c>
      <c r="M8873">
        <v>0</v>
      </c>
      <c r="N8873">
        <v>0</v>
      </c>
      <c r="O8873">
        <v>1</v>
      </c>
      <c r="P8873">
        <v>0</v>
      </c>
      <c r="Q8873">
        <v>0</v>
      </c>
      <c r="R8873" t="s">
        <v>20626</v>
      </c>
    </row>
    <row r="8874" spans="1:18">
      <c r="A8874" t="s">
        <v>20627</v>
      </c>
      <c r="B8874" t="s">
        <v>1871</v>
      </c>
      <c r="C8874" t="s">
        <v>95</v>
      </c>
      <c r="D8874" t="s">
        <v>70</v>
      </c>
      <c r="E8874">
        <v>190.77</v>
      </c>
      <c r="F8874" t="s">
        <v>23</v>
      </c>
      <c r="G8874" t="s">
        <v>24</v>
      </c>
      <c r="H8874">
        <v>5.07</v>
      </c>
      <c r="I8874">
        <v>0</v>
      </c>
      <c r="J8874" t="s">
        <v>31</v>
      </c>
      <c r="K8874">
        <v>542568</v>
      </c>
      <c r="L8874">
        <v>10</v>
      </c>
      <c r="M8874">
        <v>0</v>
      </c>
      <c r="N8874">
        <v>0</v>
      </c>
      <c r="O8874">
        <v>0</v>
      </c>
      <c r="P8874">
        <v>0</v>
      </c>
      <c r="Q8874">
        <v>0</v>
      </c>
      <c r="R8874" t="s">
        <v>20628</v>
      </c>
    </row>
    <row r="8875" spans="1:18">
      <c r="A8875" t="s">
        <v>20629</v>
      </c>
      <c r="B8875" t="s">
        <v>11598</v>
      </c>
      <c r="C8875" t="s">
        <v>44</v>
      </c>
      <c r="D8875" t="s">
        <v>30</v>
      </c>
      <c r="E8875">
        <v>260.35000000000002</v>
      </c>
      <c r="F8875" t="s">
        <v>23</v>
      </c>
      <c r="G8875" t="s">
        <v>24</v>
      </c>
      <c r="H8875">
        <v>8.77</v>
      </c>
      <c r="I8875">
        <v>0</v>
      </c>
      <c r="J8875" t="s">
        <v>48</v>
      </c>
      <c r="K8875">
        <v>409860</v>
      </c>
      <c r="L8875">
        <v>16</v>
      </c>
      <c r="M8875">
        <v>0</v>
      </c>
      <c r="N8875">
        <v>0</v>
      </c>
      <c r="O8875">
        <v>0</v>
      </c>
      <c r="P8875">
        <v>0</v>
      </c>
      <c r="Q8875">
        <v>0</v>
      </c>
      <c r="R8875" t="s">
        <v>20630</v>
      </c>
    </row>
    <row r="8876" spans="1:18">
      <c r="A8876" t="s">
        <v>20631</v>
      </c>
      <c r="B8876" t="s">
        <v>3329</v>
      </c>
      <c r="C8876" t="s">
        <v>121</v>
      </c>
      <c r="D8876" t="s">
        <v>30</v>
      </c>
      <c r="E8876">
        <v>392.49</v>
      </c>
      <c r="F8876" t="s">
        <v>23</v>
      </c>
      <c r="G8876" t="s">
        <v>24</v>
      </c>
      <c r="H8876">
        <v>7.55</v>
      </c>
      <c r="I8876">
        <v>0</v>
      </c>
      <c r="J8876" t="s">
        <v>31</v>
      </c>
      <c r="K8876">
        <v>413905</v>
      </c>
      <c r="L8876">
        <v>21</v>
      </c>
      <c r="M8876">
        <v>0</v>
      </c>
      <c r="N8876">
        <v>0</v>
      </c>
      <c r="O8876">
        <v>0</v>
      </c>
      <c r="P8876">
        <v>0</v>
      </c>
      <c r="Q8876">
        <v>0</v>
      </c>
      <c r="R8876" t="s">
        <v>20632</v>
      </c>
    </row>
    <row r="8877" spans="1:18">
      <c r="A8877" t="s">
        <v>20633</v>
      </c>
      <c r="B8877" t="s">
        <v>1813</v>
      </c>
      <c r="C8877" t="s">
        <v>60</v>
      </c>
      <c r="D8877" t="s">
        <v>54</v>
      </c>
      <c r="E8877">
        <v>1184.1099999999999</v>
      </c>
      <c r="F8877" t="s">
        <v>55</v>
      </c>
      <c r="G8877" t="s">
        <v>40</v>
      </c>
      <c r="H8877">
        <v>18.850000000000001</v>
      </c>
      <c r="I8877">
        <v>0</v>
      </c>
      <c r="J8877" t="s">
        <v>48</v>
      </c>
      <c r="K8877">
        <v>413634</v>
      </c>
      <c r="L8877">
        <v>10</v>
      </c>
      <c r="M8877">
        <v>0</v>
      </c>
      <c r="N8877">
        <v>0</v>
      </c>
      <c r="O8877">
        <v>0</v>
      </c>
      <c r="P8877">
        <v>0</v>
      </c>
      <c r="Q8877">
        <v>0</v>
      </c>
      <c r="R8877" t="s">
        <v>20634</v>
      </c>
    </row>
    <row r="8878" spans="1:18">
      <c r="A8878" t="s">
        <v>20635</v>
      </c>
      <c r="B8878" t="s">
        <v>13509</v>
      </c>
      <c r="C8878" t="s">
        <v>121</v>
      </c>
      <c r="D8878" t="s">
        <v>22</v>
      </c>
      <c r="E8878">
        <v>773.01</v>
      </c>
      <c r="F8878" t="s">
        <v>23</v>
      </c>
      <c r="G8878" t="s">
        <v>24</v>
      </c>
      <c r="H8878">
        <v>3.74</v>
      </c>
      <c r="I8878">
        <v>0</v>
      </c>
      <c r="J8878" t="s">
        <v>48</v>
      </c>
      <c r="K8878">
        <v>553112</v>
      </c>
      <c r="L8878">
        <v>23</v>
      </c>
      <c r="M8878">
        <v>0</v>
      </c>
      <c r="N8878">
        <v>0</v>
      </c>
      <c r="O8878">
        <v>0</v>
      </c>
      <c r="P8878">
        <v>0</v>
      </c>
      <c r="Q8878">
        <v>0</v>
      </c>
      <c r="R8878" t="s">
        <v>20636</v>
      </c>
    </row>
    <row r="8879" spans="1:18">
      <c r="A8879" t="s">
        <v>20637</v>
      </c>
      <c r="B8879" t="s">
        <v>6315</v>
      </c>
      <c r="C8879" t="s">
        <v>121</v>
      </c>
      <c r="D8879" t="s">
        <v>70</v>
      </c>
      <c r="E8879">
        <v>192.38</v>
      </c>
      <c r="F8879" t="s">
        <v>23</v>
      </c>
      <c r="G8879" t="s">
        <v>24</v>
      </c>
      <c r="H8879">
        <v>7.13</v>
      </c>
      <c r="I8879">
        <v>0</v>
      </c>
      <c r="J8879" t="s">
        <v>31</v>
      </c>
      <c r="K8879">
        <v>413934</v>
      </c>
      <c r="L8879">
        <v>23</v>
      </c>
      <c r="M8879">
        <v>0</v>
      </c>
      <c r="N8879">
        <v>0</v>
      </c>
      <c r="O8879">
        <v>0</v>
      </c>
      <c r="P8879">
        <v>0</v>
      </c>
      <c r="Q8879">
        <v>0</v>
      </c>
      <c r="R8879" t="s">
        <v>20638</v>
      </c>
    </row>
    <row r="8880" spans="1:18">
      <c r="A8880" t="s">
        <v>20639</v>
      </c>
      <c r="B8880" t="s">
        <v>3709</v>
      </c>
      <c r="C8880" t="s">
        <v>29</v>
      </c>
      <c r="D8880" t="s">
        <v>70</v>
      </c>
      <c r="E8880">
        <v>462.29</v>
      </c>
      <c r="F8880" t="s">
        <v>23</v>
      </c>
      <c r="G8880" t="s">
        <v>24</v>
      </c>
      <c r="H8880">
        <v>9.6300000000000008</v>
      </c>
      <c r="I8880">
        <v>0</v>
      </c>
      <c r="J8880" t="s">
        <v>31</v>
      </c>
      <c r="K8880">
        <v>480180</v>
      </c>
      <c r="L8880">
        <v>23</v>
      </c>
      <c r="M8880">
        <v>0</v>
      </c>
      <c r="N8880">
        <v>0</v>
      </c>
      <c r="O8880">
        <v>0</v>
      </c>
      <c r="P8880">
        <v>0</v>
      </c>
      <c r="Q8880">
        <v>0</v>
      </c>
      <c r="R8880" t="s">
        <v>20640</v>
      </c>
    </row>
    <row r="8881" spans="1:19">
      <c r="A8881" t="s">
        <v>20641</v>
      </c>
      <c r="B8881" t="s">
        <v>8906</v>
      </c>
      <c r="C8881" t="s">
        <v>53</v>
      </c>
      <c r="D8881" t="s">
        <v>70</v>
      </c>
      <c r="E8881">
        <v>1507.57</v>
      </c>
      <c r="F8881" t="s">
        <v>23</v>
      </c>
      <c r="G8881" t="s">
        <v>24</v>
      </c>
      <c r="H8881">
        <v>11.93</v>
      </c>
      <c r="I8881">
        <v>0</v>
      </c>
      <c r="J8881" t="s">
        <v>48</v>
      </c>
      <c r="K8881">
        <v>547047</v>
      </c>
      <c r="L8881">
        <v>20</v>
      </c>
      <c r="M8881">
        <v>0</v>
      </c>
      <c r="N8881">
        <v>0</v>
      </c>
      <c r="O8881">
        <v>0</v>
      </c>
      <c r="P8881">
        <v>0</v>
      </c>
      <c r="Q8881">
        <v>0</v>
      </c>
      <c r="R8881" t="s">
        <v>20642</v>
      </c>
    </row>
    <row r="8882" spans="1:19">
      <c r="A8882" t="s">
        <v>20643</v>
      </c>
      <c r="B8882" t="s">
        <v>18550</v>
      </c>
      <c r="C8882" t="s">
        <v>35</v>
      </c>
      <c r="D8882" t="s">
        <v>54</v>
      </c>
      <c r="E8882">
        <v>292.88</v>
      </c>
      <c r="F8882" t="s">
        <v>23</v>
      </c>
      <c r="G8882" t="s">
        <v>24</v>
      </c>
      <c r="H8882">
        <v>12.46</v>
      </c>
      <c r="I8882">
        <v>0</v>
      </c>
      <c r="J8882" t="s">
        <v>48</v>
      </c>
      <c r="K8882">
        <v>541605</v>
      </c>
      <c r="L8882">
        <v>14</v>
      </c>
      <c r="M8882">
        <v>0</v>
      </c>
      <c r="N8882">
        <v>0</v>
      </c>
      <c r="O8882">
        <v>0</v>
      </c>
      <c r="P8882">
        <v>0</v>
      </c>
      <c r="Q8882">
        <v>0</v>
      </c>
      <c r="R8882" t="s">
        <v>20644</v>
      </c>
    </row>
    <row r="8883" spans="1:19">
      <c r="A8883" t="s">
        <v>20645</v>
      </c>
      <c r="B8883" t="s">
        <v>2067</v>
      </c>
      <c r="C8883" t="s">
        <v>53</v>
      </c>
      <c r="D8883" t="s">
        <v>22</v>
      </c>
      <c r="E8883">
        <v>1553.96</v>
      </c>
      <c r="F8883" t="s">
        <v>23</v>
      </c>
      <c r="G8883" t="s">
        <v>24</v>
      </c>
      <c r="H8883">
        <v>11.69</v>
      </c>
      <c r="I8883">
        <v>0</v>
      </c>
      <c r="J8883" t="s">
        <v>31</v>
      </c>
      <c r="K8883">
        <v>480877</v>
      </c>
      <c r="L8883">
        <v>10</v>
      </c>
      <c r="M8883">
        <v>0</v>
      </c>
      <c r="N8883">
        <v>0</v>
      </c>
      <c r="O8883">
        <v>0</v>
      </c>
      <c r="P8883">
        <v>0</v>
      </c>
      <c r="Q8883">
        <v>0</v>
      </c>
      <c r="R8883" t="s">
        <v>20646</v>
      </c>
    </row>
    <row r="8884" spans="1:19">
      <c r="A8884" t="s">
        <v>20647</v>
      </c>
      <c r="B8884" t="s">
        <v>8210</v>
      </c>
      <c r="C8884" t="s">
        <v>44</v>
      </c>
      <c r="D8884" t="s">
        <v>22</v>
      </c>
      <c r="E8884">
        <v>478.59</v>
      </c>
      <c r="F8884" t="s">
        <v>55</v>
      </c>
      <c r="G8884" t="s">
        <v>24</v>
      </c>
      <c r="H8884">
        <v>8.4</v>
      </c>
      <c r="I8884">
        <v>0</v>
      </c>
      <c r="J8884" t="s">
        <v>48</v>
      </c>
      <c r="K8884">
        <v>453497</v>
      </c>
      <c r="L8884">
        <v>13</v>
      </c>
      <c r="M8884">
        <v>0</v>
      </c>
      <c r="N8884">
        <v>0</v>
      </c>
      <c r="O8884">
        <v>0</v>
      </c>
      <c r="P8884">
        <v>0</v>
      </c>
      <c r="Q8884">
        <v>0</v>
      </c>
      <c r="R8884" t="s">
        <v>20648</v>
      </c>
      <c r="S8884" t="s">
        <v>57</v>
      </c>
    </row>
    <row r="8885" spans="1:19">
      <c r="A8885" t="s">
        <v>20649</v>
      </c>
      <c r="B8885" t="s">
        <v>3028</v>
      </c>
      <c r="C8885" t="s">
        <v>21</v>
      </c>
      <c r="D8885" t="s">
        <v>30</v>
      </c>
      <c r="E8885">
        <v>1507.51</v>
      </c>
      <c r="F8885" t="s">
        <v>55</v>
      </c>
      <c r="G8885" t="s">
        <v>24</v>
      </c>
      <c r="H8885">
        <v>4.9400000000000004</v>
      </c>
      <c r="I8885">
        <v>0</v>
      </c>
      <c r="J8885" t="s">
        <v>144</v>
      </c>
      <c r="K8885">
        <v>503318</v>
      </c>
      <c r="L8885">
        <v>20</v>
      </c>
      <c r="M8885">
        <v>0</v>
      </c>
      <c r="N8885">
        <v>0</v>
      </c>
      <c r="O8885">
        <v>0</v>
      </c>
      <c r="P8885">
        <v>0</v>
      </c>
      <c r="Q8885">
        <v>0</v>
      </c>
      <c r="R8885" t="s">
        <v>20650</v>
      </c>
      <c r="S8885" t="s">
        <v>57</v>
      </c>
    </row>
    <row r="8886" spans="1:19">
      <c r="A8886" t="s">
        <v>20651</v>
      </c>
      <c r="B8886" t="s">
        <v>796</v>
      </c>
      <c r="C8886" t="s">
        <v>21</v>
      </c>
      <c r="D8886" t="s">
        <v>22</v>
      </c>
      <c r="E8886">
        <v>908.23</v>
      </c>
      <c r="F8886" t="s">
        <v>23</v>
      </c>
      <c r="G8886" t="s">
        <v>24</v>
      </c>
      <c r="H8886">
        <v>4.57</v>
      </c>
      <c r="I8886">
        <v>0</v>
      </c>
      <c r="J8886" t="s">
        <v>25</v>
      </c>
      <c r="K8886">
        <v>411089</v>
      </c>
      <c r="L8886">
        <v>21</v>
      </c>
      <c r="M8886">
        <v>0</v>
      </c>
      <c r="N8886">
        <v>0</v>
      </c>
      <c r="O8886">
        <v>0</v>
      </c>
      <c r="P8886">
        <v>0</v>
      </c>
      <c r="Q8886">
        <v>0</v>
      </c>
      <c r="R8886" t="s">
        <v>20652</v>
      </c>
    </row>
    <row r="8887" spans="1:19">
      <c r="A8887" t="s">
        <v>20653</v>
      </c>
      <c r="B8887" t="s">
        <v>723</v>
      </c>
      <c r="C8887" t="s">
        <v>21</v>
      </c>
      <c r="D8887" t="s">
        <v>70</v>
      </c>
      <c r="E8887">
        <v>752.31</v>
      </c>
      <c r="F8887" t="s">
        <v>23</v>
      </c>
      <c r="G8887" t="s">
        <v>24</v>
      </c>
      <c r="H8887">
        <v>6.05</v>
      </c>
      <c r="I8887">
        <v>0</v>
      </c>
      <c r="J8887" t="s">
        <v>31</v>
      </c>
      <c r="K8887">
        <v>490703</v>
      </c>
      <c r="L8887">
        <v>10</v>
      </c>
      <c r="M8887">
        <v>0</v>
      </c>
      <c r="N8887">
        <v>0</v>
      </c>
      <c r="O8887">
        <v>0</v>
      </c>
      <c r="P8887">
        <v>0</v>
      </c>
      <c r="Q8887">
        <v>0</v>
      </c>
      <c r="R8887" t="s">
        <v>20654</v>
      </c>
    </row>
    <row r="8888" spans="1:19">
      <c r="A8888" t="s">
        <v>20655</v>
      </c>
      <c r="B8888" t="s">
        <v>7676</v>
      </c>
      <c r="C8888" t="s">
        <v>44</v>
      </c>
      <c r="D8888" t="s">
        <v>70</v>
      </c>
      <c r="E8888">
        <v>87.84</v>
      </c>
      <c r="F8888" t="s">
        <v>23</v>
      </c>
      <c r="G8888" t="s">
        <v>24</v>
      </c>
      <c r="H8888">
        <v>7.28</v>
      </c>
      <c r="I8888">
        <v>0</v>
      </c>
      <c r="J8888" t="s">
        <v>25</v>
      </c>
      <c r="K8888">
        <v>492077</v>
      </c>
      <c r="L8888">
        <v>14</v>
      </c>
      <c r="M8888">
        <v>0</v>
      </c>
      <c r="N8888">
        <v>0</v>
      </c>
      <c r="O8888">
        <v>0</v>
      </c>
      <c r="P8888">
        <v>0</v>
      </c>
      <c r="Q8888">
        <v>0</v>
      </c>
      <c r="R8888" t="s">
        <v>20656</v>
      </c>
    </row>
    <row r="8889" spans="1:19">
      <c r="A8889" t="s">
        <v>20657</v>
      </c>
      <c r="B8889" t="s">
        <v>20658</v>
      </c>
      <c r="C8889" t="s">
        <v>60</v>
      </c>
      <c r="D8889" t="s">
        <v>30</v>
      </c>
      <c r="E8889">
        <v>197.21</v>
      </c>
      <c r="F8889" t="s">
        <v>55</v>
      </c>
      <c r="G8889" t="s">
        <v>24</v>
      </c>
      <c r="H8889">
        <v>4.92</v>
      </c>
      <c r="I8889">
        <v>0</v>
      </c>
      <c r="J8889" t="s">
        <v>31</v>
      </c>
      <c r="K8889">
        <v>553947</v>
      </c>
      <c r="L8889">
        <v>40</v>
      </c>
      <c r="M8889">
        <v>0</v>
      </c>
      <c r="N8889">
        <v>0</v>
      </c>
      <c r="O8889">
        <v>0</v>
      </c>
      <c r="P8889">
        <v>1</v>
      </c>
      <c r="Q8889">
        <v>0</v>
      </c>
      <c r="R8889" t="s">
        <v>20659</v>
      </c>
      <c r="S8889" t="s">
        <v>57</v>
      </c>
    </row>
    <row r="8890" spans="1:19">
      <c r="A8890" t="s">
        <v>20660</v>
      </c>
      <c r="B8890" t="s">
        <v>3675</v>
      </c>
      <c r="C8890" t="s">
        <v>53</v>
      </c>
      <c r="D8890" t="s">
        <v>70</v>
      </c>
      <c r="E8890">
        <v>490.08</v>
      </c>
      <c r="F8890" t="s">
        <v>23</v>
      </c>
      <c r="G8890" t="s">
        <v>24</v>
      </c>
      <c r="H8890">
        <v>4.68</v>
      </c>
      <c r="I8890">
        <v>0</v>
      </c>
      <c r="J8890" t="s">
        <v>31</v>
      </c>
      <c r="K8890">
        <v>454861</v>
      </c>
      <c r="L8890">
        <v>24</v>
      </c>
      <c r="M8890">
        <v>0</v>
      </c>
      <c r="N8890">
        <v>0</v>
      </c>
      <c r="O8890">
        <v>0</v>
      </c>
      <c r="P8890">
        <v>0</v>
      </c>
      <c r="Q8890">
        <v>0</v>
      </c>
      <c r="R8890" t="s">
        <v>20661</v>
      </c>
    </row>
    <row r="8891" spans="1:19">
      <c r="A8891" t="s">
        <v>20662</v>
      </c>
      <c r="B8891" t="s">
        <v>7697</v>
      </c>
      <c r="C8891" t="s">
        <v>35</v>
      </c>
      <c r="D8891" t="s">
        <v>22</v>
      </c>
      <c r="E8891">
        <v>142.58000000000001</v>
      </c>
      <c r="F8891" t="s">
        <v>23</v>
      </c>
      <c r="G8891" t="s">
        <v>24</v>
      </c>
      <c r="H8891">
        <v>3.43</v>
      </c>
      <c r="I8891">
        <v>0</v>
      </c>
      <c r="J8891" t="s">
        <v>31</v>
      </c>
      <c r="K8891">
        <v>460864</v>
      </c>
      <c r="L8891">
        <v>22</v>
      </c>
      <c r="M8891">
        <v>0</v>
      </c>
      <c r="N8891">
        <v>0</v>
      </c>
      <c r="O8891">
        <v>0</v>
      </c>
      <c r="P8891">
        <v>0</v>
      </c>
      <c r="Q8891">
        <v>0</v>
      </c>
      <c r="R8891" t="s">
        <v>20663</v>
      </c>
    </row>
    <row r="8892" spans="1:19">
      <c r="A8892" t="s">
        <v>20664</v>
      </c>
      <c r="B8892" t="s">
        <v>1596</v>
      </c>
      <c r="C8892" t="s">
        <v>60</v>
      </c>
      <c r="D8892" t="s">
        <v>22</v>
      </c>
      <c r="E8892">
        <v>269.57</v>
      </c>
      <c r="F8892" t="s">
        <v>55</v>
      </c>
      <c r="G8892" t="s">
        <v>40</v>
      </c>
      <c r="H8892">
        <v>9.2200000000000006</v>
      </c>
      <c r="I8892">
        <v>0</v>
      </c>
      <c r="J8892" t="s">
        <v>48</v>
      </c>
      <c r="K8892">
        <v>412501</v>
      </c>
      <c r="L8892">
        <v>50</v>
      </c>
      <c r="M8892">
        <v>0</v>
      </c>
      <c r="N8892">
        <v>0</v>
      </c>
      <c r="O8892">
        <v>1</v>
      </c>
      <c r="P8892">
        <v>0</v>
      </c>
      <c r="Q8892">
        <v>0</v>
      </c>
      <c r="R8892" t="s">
        <v>20665</v>
      </c>
    </row>
    <row r="8893" spans="1:19">
      <c r="A8893" t="s">
        <v>20666</v>
      </c>
      <c r="B8893" t="s">
        <v>3167</v>
      </c>
      <c r="C8893" t="s">
        <v>121</v>
      </c>
      <c r="D8893" t="s">
        <v>54</v>
      </c>
      <c r="E8893">
        <v>1035.1199999999999</v>
      </c>
      <c r="F8893" t="s">
        <v>55</v>
      </c>
      <c r="G8893" t="s">
        <v>40</v>
      </c>
      <c r="H8893">
        <v>12.46</v>
      </c>
      <c r="I8893">
        <v>0</v>
      </c>
      <c r="J8893" t="s">
        <v>31</v>
      </c>
      <c r="K8893">
        <v>444135</v>
      </c>
      <c r="L8893">
        <v>15</v>
      </c>
      <c r="M8893">
        <v>0</v>
      </c>
      <c r="N8893">
        <v>0</v>
      </c>
      <c r="O8893">
        <v>0</v>
      </c>
      <c r="P8893">
        <v>0</v>
      </c>
      <c r="Q8893">
        <v>0</v>
      </c>
      <c r="R8893" t="s">
        <v>20667</v>
      </c>
    </row>
    <row r="8894" spans="1:19">
      <c r="A8894" t="s">
        <v>20668</v>
      </c>
      <c r="B8894" t="s">
        <v>255</v>
      </c>
      <c r="C8894" t="s">
        <v>44</v>
      </c>
      <c r="D8894" t="s">
        <v>70</v>
      </c>
      <c r="E8894">
        <v>204.84</v>
      </c>
      <c r="F8894" t="s">
        <v>23</v>
      </c>
      <c r="G8894" t="s">
        <v>24</v>
      </c>
      <c r="H8894">
        <v>7.1</v>
      </c>
      <c r="I8894">
        <v>0</v>
      </c>
      <c r="J8894" t="s">
        <v>31</v>
      </c>
      <c r="K8894">
        <v>501408</v>
      </c>
      <c r="L8894">
        <v>25</v>
      </c>
      <c r="M8894">
        <v>0</v>
      </c>
      <c r="N8894">
        <v>0</v>
      </c>
      <c r="O8894">
        <v>0</v>
      </c>
      <c r="P8894">
        <v>0</v>
      </c>
      <c r="Q8894">
        <v>0</v>
      </c>
      <c r="R8894" t="s">
        <v>20669</v>
      </c>
    </row>
    <row r="8895" spans="1:19">
      <c r="A8895" t="s">
        <v>20670</v>
      </c>
      <c r="B8895" t="s">
        <v>9174</v>
      </c>
      <c r="C8895" t="s">
        <v>44</v>
      </c>
      <c r="D8895" t="s">
        <v>70</v>
      </c>
      <c r="E8895">
        <v>170.5</v>
      </c>
      <c r="F8895" t="s">
        <v>55</v>
      </c>
      <c r="G8895" t="s">
        <v>24</v>
      </c>
      <c r="H8895">
        <v>11.29</v>
      </c>
      <c r="I8895">
        <v>0</v>
      </c>
      <c r="J8895" t="s">
        <v>48</v>
      </c>
      <c r="K8895">
        <v>473726</v>
      </c>
      <c r="L8895">
        <v>21</v>
      </c>
      <c r="M8895">
        <v>0</v>
      </c>
      <c r="N8895">
        <v>0</v>
      </c>
      <c r="O8895">
        <v>0</v>
      </c>
      <c r="P8895">
        <v>0</v>
      </c>
      <c r="Q8895">
        <v>0</v>
      </c>
      <c r="R8895" t="s">
        <v>20671</v>
      </c>
      <c r="S8895" t="s">
        <v>57</v>
      </c>
    </row>
    <row r="8896" spans="1:19">
      <c r="A8896" t="s">
        <v>20672</v>
      </c>
      <c r="B8896" t="s">
        <v>2591</v>
      </c>
      <c r="C8896" t="s">
        <v>53</v>
      </c>
      <c r="D8896" t="s">
        <v>22</v>
      </c>
      <c r="E8896">
        <v>340.05</v>
      </c>
      <c r="F8896" t="s">
        <v>55</v>
      </c>
      <c r="G8896" t="s">
        <v>24</v>
      </c>
      <c r="H8896">
        <v>3.53</v>
      </c>
      <c r="I8896">
        <v>0</v>
      </c>
      <c r="J8896" t="s">
        <v>31</v>
      </c>
      <c r="K8896">
        <v>510163</v>
      </c>
      <c r="L8896">
        <v>22</v>
      </c>
      <c r="M8896">
        <v>0</v>
      </c>
      <c r="N8896">
        <v>0</v>
      </c>
      <c r="O8896">
        <v>0</v>
      </c>
      <c r="P8896">
        <v>0</v>
      </c>
      <c r="Q8896">
        <v>0</v>
      </c>
      <c r="R8896" t="s">
        <v>20673</v>
      </c>
      <c r="S8896" t="s">
        <v>57</v>
      </c>
    </row>
    <row r="8897" spans="1:19">
      <c r="A8897" t="s">
        <v>20674</v>
      </c>
      <c r="B8897" t="s">
        <v>17997</v>
      </c>
      <c r="C8897" t="s">
        <v>44</v>
      </c>
      <c r="D8897" t="s">
        <v>22</v>
      </c>
      <c r="E8897">
        <v>785.66</v>
      </c>
      <c r="F8897" t="s">
        <v>23</v>
      </c>
      <c r="G8897" t="s">
        <v>24</v>
      </c>
      <c r="H8897">
        <v>0.98</v>
      </c>
      <c r="I8897">
        <v>0</v>
      </c>
      <c r="J8897" t="s">
        <v>144</v>
      </c>
      <c r="K8897">
        <v>558125</v>
      </c>
      <c r="L8897">
        <v>14</v>
      </c>
      <c r="M8897">
        <v>0</v>
      </c>
      <c r="N8897">
        <v>0</v>
      </c>
      <c r="O8897">
        <v>0</v>
      </c>
      <c r="P8897">
        <v>0</v>
      </c>
      <c r="Q8897">
        <v>0</v>
      </c>
      <c r="R8897" t="s">
        <v>20675</v>
      </c>
    </row>
    <row r="8898" spans="1:19">
      <c r="A8898" t="s">
        <v>20676</v>
      </c>
      <c r="B8898" t="s">
        <v>12762</v>
      </c>
      <c r="C8898" t="s">
        <v>21</v>
      </c>
      <c r="D8898" t="s">
        <v>30</v>
      </c>
      <c r="E8898">
        <v>770.92</v>
      </c>
      <c r="F8898" t="s">
        <v>23</v>
      </c>
      <c r="G8898" t="s">
        <v>24</v>
      </c>
      <c r="H8898">
        <v>4.43</v>
      </c>
      <c r="I8898">
        <v>0</v>
      </c>
      <c r="J8898" t="s">
        <v>25</v>
      </c>
      <c r="K8898">
        <v>491629</v>
      </c>
      <c r="L8898">
        <v>10</v>
      </c>
      <c r="M8898">
        <v>0</v>
      </c>
      <c r="N8898">
        <v>0</v>
      </c>
      <c r="O8898">
        <v>0</v>
      </c>
      <c r="P8898">
        <v>0</v>
      </c>
      <c r="Q8898">
        <v>0</v>
      </c>
      <c r="R8898" t="s">
        <v>20677</v>
      </c>
    </row>
    <row r="8899" spans="1:19">
      <c r="A8899" t="s">
        <v>20678</v>
      </c>
      <c r="B8899" t="s">
        <v>3552</v>
      </c>
      <c r="C8899" t="s">
        <v>121</v>
      </c>
      <c r="D8899" t="s">
        <v>70</v>
      </c>
      <c r="E8899">
        <v>366.57</v>
      </c>
      <c r="F8899" t="s">
        <v>55</v>
      </c>
      <c r="G8899" t="s">
        <v>40</v>
      </c>
      <c r="H8899">
        <v>10.63</v>
      </c>
      <c r="I8899">
        <v>0</v>
      </c>
      <c r="J8899" t="s">
        <v>48</v>
      </c>
      <c r="K8899">
        <v>460882</v>
      </c>
      <c r="L8899">
        <v>46</v>
      </c>
      <c r="M8899">
        <v>1</v>
      </c>
      <c r="N8899">
        <v>0</v>
      </c>
      <c r="O8899">
        <v>0</v>
      </c>
      <c r="P8899">
        <v>0</v>
      </c>
      <c r="Q8899">
        <v>1</v>
      </c>
      <c r="R8899" t="s">
        <v>20679</v>
      </c>
    </row>
    <row r="8900" spans="1:19">
      <c r="A8900" t="s">
        <v>20680</v>
      </c>
      <c r="B8900" t="s">
        <v>18188</v>
      </c>
      <c r="C8900" t="s">
        <v>111</v>
      </c>
      <c r="D8900" t="s">
        <v>54</v>
      </c>
      <c r="E8900">
        <v>684.53</v>
      </c>
      <c r="F8900" t="s">
        <v>23</v>
      </c>
      <c r="G8900" t="s">
        <v>24</v>
      </c>
      <c r="H8900">
        <v>12.4</v>
      </c>
      <c r="I8900">
        <v>0</v>
      </c>
      <c r="J8900" t="s">
        <v>48</v>
      </c>
      <c r="K8900">
        <v>494886</v>
      </c>
      <c r="L8900">
        <v>17</v>
      </c>
      <c r="M8900">
        <v>0</v>
      </c>
      <c r="N8900">
        <v>0</v>
      </c>
      <c r="O8900">
        <v>0</v>
      </c>
      <c r="P8900">
        <v>0</v>
      </c>
      <c r="Q8900">
        <v>0</v>
      </c>
      <c r="R8900" t="s">
        <v>20681</v>
      </c>
    </row>
    <row r="8901" spans="1:19">
      <c r="A8901" t="s">
        <v>20682</v>
      </c>
      <c r="B8901" t="s">
        <v>2730</v>
      </c>
      <c r="C8901" t="s">
        <v>35</v>
      </c>
      <c r="D8901" t="s">
        <v>30</v>
      </c>
      <c r="E8901">
        <v>426.42</v>
      </c>
      <c r="F8901" t="s">
        <v>23</v>
      </c>
      <c r="G8901" t="s">
        <v>24</v>
      </c>
      <c r="H8901">
        <v>1.79</v>
      </c>
      <c r="I8901">
        <v>0</v>
      </c>
      <c r="J8901" t="s">
        <v>48</v>
      </c>
      <c r="K8901">
        <v>536880</v>
      </c>
      <c r="L8901">
        <v>38</v>
      </c>
      <c r="M8901">
        <v>0</v>
      </c>
      <c r="N8901">
        <v>1</v>
      </c>
      <c r="O8901">
        <v>0</v>
      </c>
      <c r="P8901">
        <v>0</v>
      </c>
      <c r="Q8901">
        <v>0</v>
      </c>
      <c r="R8901" t="s">
        <v>20683</v>
      </c>
    </row>
    <row r="8902" spans="1:19">
      <c r="A8902" t="s">
        <v>20684</v>
      </c>
      <c r="B8902" t="s">
        <v>7697</v>
      </c>
      <c r="C8902" t="s">
        <v>44</v>
      </c>
      <c r="D8902" t="s">
        <v>22</v>
      </c>
      <c r="E8902">
        <v>1318.8</v>
      </c>
      <c r="F8902" t="s">
        <v>23</v>
      </c>
      <c r="G8902" t="s">
        <v>24</v>
      </c>
      <c r="H8902">
        <v>2.61</v>
      </c>
      <c r="I8902">
        <v>0</v>
      </c>
      <c r="J8902" t="s">
        <v>25</v>
      </c>
      <c r="K8902">
        <v>417562</v>
      </c>
      <c r="L8902">
        <v>22</v>
      </c>
      <c r="M8902">
        <v>0</v>
      </c>
      <c r="N8902">
        <v>0</v>
      </c>
      <c r="O8902">
        <v>0</v>
      </c>
      <c r="P8902">
        <v>0</v>
      </c>
      <c r="Q8902">
        <v>0</v>
      </c>
      <c r="R8902" t="s">
        <v>20685</v>
      </c>
    </row>
    <row r="8903" spans="1:19">
      <c r="A8903" t="s">
        <v>20686</v>
      </c>
      <c r="B8903" t="s">
        <v>11704</v>
      </c>
      <c r="C8903" t="s">
        <v>128</v>
      </c>
      <c r="D8903" t="s">
        <v>54</v>
      </c>
      <c r="E8903">
        <v>186.81</v>
      </c>
      <c r="F8903" t="s">
        <v>39</v>
      </c>
      <c r="G8903" t="s">
        <v>40</v>
      </c>
      <c r="H8903">
        <v>16.440000000000001</v>
      </c>
      <c r="I8903">
        <v>0</v>
      </c>
      <c r="J8903" t="s">
        <v>48</v>
      </c>
      <c r="K8903">
        <v>411110</v>
      </c>
      <c r="L8903">
        <v>19</v>
      </c>
      <c r="M8903">
        <v>0</v>
      </c>
      <c r="N8903">
        <v>0</v>
      </c>
      <c r="O8903">
        <v>0</v>
      </c>
      <c r="P8903">
        <v>0</v>
      </c>
      <c r="Q8903">
        <v>0</v>
      </c>
      <c r="R8903" t="s">
        <v>20687</v>
      </c>
    </row>
    <row r="8904" spans="1:19">
      <c r="A8904" t="s">
        <v>20688</v>
      </c>
      <c r="B8904" t="s">
        <v>20689</v>
      </c>
      <c r="C8904" t="s">
        <v>44</v>
      </c>
      <c r="D8904" t="s">
        <v>22</v>
      </c>
      <c r="E8904">
        <v>128.49</v>
      </c>
      <c r="F8904" t="s">
        <v>55</v>
      </c>
      <c r="G8904" t="s">
        <v>24</v>
      </c>
      <c r="H8904">
        <v>9.2200000000000006</v>
      </c>
      <c r="I8904">
        <v>0</v>
      </c>
      <c r="J8904" t="s">
        <v>25</v>
      </c>
      <c r="K8904">
        <v>509308</v>
      </c>
      <c r="L8904">
        <v>15</v>
      </c>
      <c r="M8904">
        <v>0</v>
      </c>
      <c r="N8904">
        <v>0</v>
      </c>
      <c r="O8904">
        <v>0</v>
      </c>
      <c r="P8904">
        <v>0</v>
      </c>
      <c r="Q8904">
        <v>0</v>
      </c>
      <c r="R8904" t="s">
        <v>20690</v>
      </c>
      <c r="S8904" t="s">
        <v>57</v>
      </c>
    </row>
    <row r="8905" spans="1:19">
      <c r="A8905" t="s">
        <v>20691</v>
      </c>
      <c r="B8905" t="s">
        <v>2053</v>
      </c>
      <c r="C8905" t="s">
        <v>111</v>
      </c>
      <c r="D8905" t="s">
        <v>70</v>
      </c>
      <c r="E8905">
        <v>189.88</v>
      </c>
      <c r="F8905" t="s">
        <v>23</v>
      </c>
      <c r="G8905" t="s">
        <v>24</v>
      </c>
      <c r="H8905">
        <v>2.4</v>
      </c>
      <c r="I8905">
        <v>0</v>
      </c>
      <c r="J8905" t="s">
        <v>48</v>
      </c>
      <c r="K8905">
        <v>479414</v>
      </c>
      <c r="L8905">
        <v>16</v>
      </c>
      <c r="M8905">
        <v>0</v>
      </c>
      <c r="N8905">
        <v>0</v>
      </c>
      <c r="O8905">
        <v>0</v>
      </c>
      <c r="P8905">
        <v>0</v>
      </c>
      <c r="Q8905">
        <v>0</v>
      </c>
      <c r="R8905" t="s">
        <v>20692</v>
      </c>
    </row>
    <row r="8906" spans="1:19">
      <c r="A8906" t="s">
        <v>20693</v>
      </c>
      <c r="B8906" t="s">
        <v>11500</v>
      </c>
      <c r="C8906" t="s">
        <v>29</v>
      </c>
      <c r="D8906" t="s">
        <v>30</v>
      </c>
      <c r="E8906">
        <v>764.12</v>
      </c>
      <c r="F8906" t="s">
        <v>55</v>
      </c>
      <c r="G8906" t="s">
        <v>24</v>
      </c>
      <c r="H8906">
        <v>4.57</v>
      </c>
      <c r="I8906">
        <v>0</v>
      </c>
      <c r="J8906" t="s">
        <v>48</v>
      </c>
      <c r="K8906">
        <v>458462</v>
      </c>
      <c r="L8906">
        <v>17</v>
      </c>
      <c r="M8906">
        <v>0</v>
      </c>
      <c r="N8906">
        <v>0</v>
      </c>
      <c r="O8906">
        <v>0</v>
      </c>
      <c r="P8906">
        <v>0</v>
      </c>
      <c r="Q8906">
        <v>0</v>
      </c>
      <c r="R8906" t="s">
        <v>20694</v>
      </c>
      <c r="S8906" t="s">
        <v>57</v>
      </c>
    </row>
    <row r="8907" spans="1:19">
      <c r="A8907" t="s">
        <v>20695</v>
      </c>
      <c r="B8907" t="s">
        <v>1886</v>
      </c>
      <c r="C8907" t="s">
        <v>29</v>
      </c>
      <c r="D8907" t="s">
        <v>70</v>
      </c>
      <c r="E8907">
        <v>168.73</v>
      </c>
      <c r="F8907" t="s">
        <v>55</v>
      </c>
      <c r="G8907" t="s">
        <v>24</v>
      </c>
      <c r="H8907">
        <v>4.25</v>
      </c>
      <c r="I8907">
        <v>0</v>
      </c>
      <c r="J8907" t="s">
        <v>31</v>
      </c>
      <c r="K8907">
        <v>444684</v>
      </c>
      <c r="L8907">
        <v>12</v>
      </c>
      <c r="M8907">
        <v>0</v>
      </c>
      <c r="N8907">
        <v>0</v>
      </c>
      <c r="O8907">
        <v>0</v>
      </c>
      <c r="P8907">
        <v>0</v>
      </c>
      <c r="Q8907">
        <v>0</v>
      </c>
      <c r="R8907" t="s">
        <v>20696</v>
      </c>
      <c r="S8907" t="s">
        <v>57</v>
      </c>
    </row>
    <row r="8908" spans="1:19">
      <c r="A8908" t="s">
        <v>20697</v>
      </c>
      <c r="B8908" t="s">
        <v>3463</v>
      </c>
      <c r="C8908" t="s">
        <v>53</v>
      </c>
      <c r="D8908" t="s">
        <v>22</v>
      </c>
      <c r="E8908">
        <v>678.22</v>
      </c>
      <c r="F8908" t="s">
        <v>23</v>
      </c>
      <c r="G8908" t="s">
        <v>24</v>
      </c>
      <c r="H8908">
        <v>6.5</v>
      </c>
      <c r="I8908">
        <v>0</v>
      </c>
      <c r="J8908" t="s">
        <v>31</v>
      </c>
      <c r="K8908">
        <v>538449</v>
      </c>
      <c r="L8908">
        <v>23</v>
      </c>
      <c r="M8908">
        <v>0</v>
      </c>
      <c r="N8908">
        <v>0</v>
      </c>
      <c r="O8908">
        <v>0</v>
      </c>
      <c r="P8908">
        <v>0</v>
      </c>
      <c r="Q8908">
        <v>0</v>
      </c>
      <c r="R8908" t="s">
        <v>20698</v>
      </c>
    </row>
    <row r="8909" spans="1:19">
      <c r="A8909" t="s">
        <v>20699</v>
      </c>
      <c r="B8909" t="s">
        <v>1561</v>
      </c>
      <c r="C8909" t="s">
        <v>60</v>
      </c>
      <c r="D8909" t="s">
        <v>30</v>
      </c>
      <c r="E8909">
        <v>243.13</v>
      </c>
      <c r="F8909" t="s">
        <v>23</v>
      </c>
      <c r="G8909" t="s">
        <v>24</v>
      </c>
      <c r="H8909">
        <v>6.17</v>
      </c>
      <c r="I8909">
        <v>0</v>
      </c>
      <c r="J8909" t="s">
        <v>48</v>
      </c>
      <c r="K8909">
        <v>441177</v>
      </c>
      <c r="L8909">
        <v>14</v>
      </c>
      <c r="M8909">
        <v>0</v>
      </c>
      <c r="N8909">
        <v>0</v>
      </c>
      <c r="O8909">
        <v>0</v>
      </c>
      <c r="P8909">
        <v>0</v>
      </c>
      <c r="Q8909">
        <v>0</v>
      </c>
      <c r="R8909" t="s">
        <v>20700</v>
      </c>
    </row>
    <row r="8910" spans="1:19">
      <c r="A8910" t="s">
        <v>20701</v>
      </c>
      <c r="B8910" t="s">
        <v>6136</v>
      </c>
      <c r="C8910" t="s">
        <v>21</v>
      </c>
      <c r="D8910" t="s">
        <v>54</v>
      </c>
      <c r="E8910">
        <v>513.08000000000004</v>
      </c>
      <c r="F8910" t="s">
        <v>55</v>
      </c>
      <c r="G8910" t="s">
        <v>40</v>
      </c>
      <c r="H8910">
        <v>14.74</v>
      </c>
      <c r="I8910">
        <v>0</v>
      </c>
      <c r="J8910" t="s">
        <v>144</v>
      </c>
      <c r="K8910">
        <v>527678</v>
      </c>
      <c r="L8910">
        <v>21</v>
      </c>
      <c r="M8910">
        <v>0</v>
      </c>
      <c r="N8910">
        <v>0</v>
      </c>
      <c r="O8910">
        <v>0</v>
      </c>
      <c r="P8910">
        <v>0</v>
      </c>
      <c r="Q8910">
        <v>0</v>
      </c>
      <c r="R8910" t="s">
        <v>20702</v>
      </c>
    </row>
    <row r="8911" spans="1:19">
      <c r="A8911" t="s">
        <v>20703</v>
      </c>
      <c r="B8911" t="s">
        <v>1338</v>
      </c>
      <c r="C8911" t="s">
        <v>121</v>
      </c>
      <c r="D8911" t="s">
        <v>22</v>
      </c>
      <c r="E8911">
        <v>503.91</v>
      </c>
      <c r="F8911" t="s">
        <v>23</v>
      </c>
      <c r="G8911" t="s">
        <v>24</v>
      </c>
      <c r="H8911">
        <v>4.3600000000000003</v>
      </c>
      <c r="I8911">
        <v>0</v>
      </c>
      <c r="J8911" t="s">
        <v>31</v>
      </c>
      <c r="K8911">
        <v>524222</v>
      </c>
      <c r="L8911">
        <v>14</v>
      </c>
      <c r="M8911">
        <v>0</v>
      </c>
      <c r="N8911">
        <v>0</v>
      </c>
      <c r="O8911">
        <v>0</v>
      </c>
      <c r="P8911">
        <v>0</v>
      </c>
      <c r="Q8911">
        <v>0</v>
      </c>
      <c r="R8911" t="s">
        <v>20704</v>
      </c>
    </row>
    <row r="8912" spans="1:19">
      <c r="A8912" t="s">
        <v>20705</v>
      </c>
      <c r="B8912" t="s">
        <v>7621</v>
      </c>
      <c r="C8912" t="s">
        <v>60</v>
      </c>
      <c r="D8912" t="s">
        <v>70</v>
      </c>
      <c r="E8912">
        <v>1011.61</v>
      </c>
      <c r="F8912" t="s">
        <v>23</v>
      </c>
      <c r="G8912" t="s">
        <v>24</v>
      </c>
      <c r="H8912">
        <v>8.41</v>
      </c>
      <c r="I8912">
        <v>0</v>
      </c>
      <c r="J8912" t="s">
        <v>25</v>
      </c>
      <c r="K8912">
        <v>496059</v>
      </c>
      <c r="L8912">
        <v>24</v>
      </c>
      <c r="M8912">
        <v>0</v>
      </c>
      <c r="N8912">
        <v>0</v>
      </c>
      <c r="O8912">
        <v>0</v>
      </c>
      <c r="P8912">
        <v>0</v>
      </c>
      <c r="Q8912">
        <v>0</v>
      </c>
      <c r="R8912" t="s">
        <v>20706</v>
      </c>
    </row>
    <row r="8913" spans="1:18">
      <c r="A8913" t="s">
        <v>20707</v>
      </c>
      <c r="B8913" t="s">
        <v>4579</v>
      </c>
      <c r="C8913" t="s">
        <v>29</v>
      </c>
      <c r="D8913" t="s">
        <v>30</v>
      </c>
      <c r="E8913">
        <v>489.08</v>
      </c>
      <c r="F8913" t="s">
        <v>39</v>
      </c>
      <c r="G8913" t="s">
        <v>40</v>
      </c>
      <c r="H8913">
        <v>8.09</v>
      </c>
      <c r="I8913">
        <v>0</v>
      </c>
      <c r="J8913" t="s">
        <v>25</v>
      </c>
      <c r="K8913">
        <v>456903</v>
      </c>
      <c r="L8913">
        <v>45</v>
      </c>
      <c r="M8913">
        <v>0</v>
      </c>
      <c r="N8913">
        <v>1</v>
      </c>
      <c r="O8913">
        <v>0</v>
      </c>
      <c r="P8913">
        <v>0</v>
      </c>
      <c r="Q8913">
        <v>0</v>
      </c>
      <c r="R8913" t="s">
        <v>20708</v>
      </c>
    </row>
    <row r="8914" spans="1:18">
      <c r="A8914" t="s">
        <v>20709</v>
      </c>
      <c r="B8914" t="s">
        <v>5446</v>
      </c>
      <c r="C8914" t="s">
        <v>21</v>
      </c>
      <c r="D8914" t="s">
        <v>70</v>
      </c>
      <c r="E8914">
        <v>306.98</v>
      </c>
      <c r="F8914" t="s">
        <v>23</v>
      </c>
      <c r="G8914" t="s">
        <v>24</v>
      </c>
      <c r="H8914">
        <v>0.67</v>
      </c>
      <c r="I8914">
        <v>0</v>
      </c>
      <c r="J8914" t="s">
        <v>31</v>
      </c>
      <c r="K8914">
        <v>543343</v>
      </c>
      <c r="L8914">
        <v>13</v>
      </c>
      <c r="M8914">
        <v>0</v>
      </c>
      <c r="N8914">
        <v>0</v>
      </c>
      <c r="O8914">
        <v>0</v>
      </c>
      <c r="P8914">
        <v>0</v>
      </c>
      <c r="Q8914">
        <v>0</v>
      </c>
      <c r="R8914" t="s">
        <v>20710</v>
      </c>
    </row>
    <row r="8915" spans="1:18">
      <c r="A8915" t="s">
        <v>20711</v>
      </c>
      <c r="B8915" t="s">
        <v>1916</v>
      </c>
      <c r="C8915" t="s">
        <v>121</v>
      </c>
      <c r="D8915" t="s">
        <v>30</v>
      </c>
      <c r="E8915">
        <v>156.9</v>
      </c>
      <c r="F8915" t="s">
        <v>23</v>
      </c>
      <c r="G8915" t="s">
        <v>24</v>
      </c>
      <c r="H8915">
        <v>1.44</v>
      </c>
      <c r="I8915">
        <v>0</v>
      </c>
      <c r="J8915" t="s">
        <v>31</v>
      </c>
      <c r="K8915">
        <v>530657</v>
      </c>
      <c r="L8915">
        <v>23</v>
      </c>
      <c r="M8915">
        <v>0</v>
      </c>
      <c r="N8915">
        <v>0</v>
      </c>
      <c r="O8915">
        <v>0</v>
      </c>
      <c r="P8915">
        <v>0</v>
      </c>
      <c r="Q8915">
        <v>0</v>
      </c>
      <c r="R8915" t="s">
        <v>20712</v>
      </c>
    </row>
    <row r="8916" spans="1:18">
      <c r="A8916" t="s">
        <v>20713</v>
      </c>
      <c r="B8916" t="s">
        <v>9062</v>
      </c>
      <c r="C8916" t="s">
        <v>35</v>
      </c>
      <c r="D8916" t="s">
        <v>30</v>
      </c>
      <c r="E8916">
        <v>328.72</v>
      </c>
      <c r="F8916" t="s">
        <v>55</v>
      </c>
      <c r="G8916" t="s">
        <v>40</v>
      </c>
      <c r="H8916">
        <v>10.7</v>
      </c>
      <c r="I8916">
        <v>0</v>
      </c>
      <c r="J8916" t="s">
        <v>144</v>
      </c>
      <c r="K8916">
        <v>480720</v>
      </c>
      <c r="L8916">
        <v>38</v>
      </c>
      <c r="M8916">
        <v>0</v>
      </c>
      <c r="N8916">
        <v>1</v>
      </c>
      <c r="O8916">
        <v>0</v>
      </c>
      <c r="P8916">
        <v>0</v>
      </c>
      <c r="Q8916">
        <v>0</v>
      </c>
      <c r="R8916" t="s">
        <v>20714</v>
      </c>
    </row>
    <row r="8917" spans="1:18">
      <c r="A8917" t="s">
        <v>20715</v>
      </c>
      <c r="B8917" t="s">
        <v>2045</v>
      </c>
      <c r="C8917" t="s">
        <v>44</v>
      </c>
      <c r="D8917" t="s">
        <v>22</v>
      </c>
      <c r="E8917">
        <v>419.93</v>
      </c>
      <c r="F8917" t="s">
        <v>39</v>
      </c>
      <c r="G8917" t="s">
        <v>40</v>
      </c>
      <c r="H8917">
        <v>1.91</v>
      </c>
      <c r="I8917">
        <v>0</v>
      </c>
      <c r="J8917" t="s">
        <v>25</v>
      </c>
      <c r="K8917">
        <v>422390</v>
      </c>
      <c r="L8917">
        <v>10</v>
      </c>
      <c r="M8917">
        <v>0</v>
      </c>
      <c r="N8917">
        <v>0</v>
      </c>
      <c r="O8917">
        <v>0</v>
      </c>
      <c r="P8917">
        <v>0</v>
      </c>
      <c r="Q8917">
        <v>0</v>
      </c>
      <c r="R8917" t="s">
        <v>20716</v>
      </c>
    </row>
    <row r="8918" spans="1:18">
      <c r="A8918" t="s">
        <v>20717</v>
      </c>
      <c r="B8918" t="s">
        <v>2605</v>
      </c>
      <c r="C8918" t="s">
        <v>21</v>
      </c>
      <c r="D8918" t="s">
        <v>22</v>
      </c>
      <c r="E8918">
        <v>2579.13</v>
      </c>
      <c r="F8918" t="s">
        <v>23</v>
      </c>
      <c r="G8918" t="s">
        <v>24</v>
      </c>
      <c r="H8918">
        <v>10.220000000000001</v>
      </c>
      <c r="I8918">
        <v>0</v>
      </c>
      <c r="J8918" t="s">
        <v>48</v>
      </c>
      <c r="K8918">
        <v>417861</v>
      </c>
      <c r="L8918">
        <v>11</v>
      </c>
      <c r="M8918">
        <v>0</v>
      </c>
      <c r="N8918">
        <v>0</v>
      </c>
      <c r="O8918">
        <v>0</v>
      </c>
      <c r="P8918">
        <v>0</v>
      </c>
      <c r="Q8918">
        <v>0</v>
      </c>
      <c r="R8918" t="s">
        <v>20718</v>
      </c>
    </row>
    <row r="8919" spans="1:18">
      <c r="A8919" t="s">
        <v>20719</v>
      </c>
      <c r="B8919" t="s">
        <v>14512</v>
      </c>
      <c r="C8919" t="s">
        <v>44</v>
      </c>
      <c r="D8919" t="s">
        <v>22</v>
      </c>
      <c r="E8919">
        <v>979.53</v>
      </c>
      <c r="F8919" t="s">
        <v>23</v>
      </c>
      <c r="G8919" t="s">
        <v>24</v>
      </c>
      <c r="H8919">
        <v>11.58</v>
      </c>
      <c r="I8919">
        <v>0</v>
      </c>
      <c r="J8919" t="s">
        <v>25</v>
      </c>
      <c r="K8919">
        <v>412802</v>
      </c>
      <c r="L8919">
        <v>23</v>
      </c>
      <c r="M8919">
        <v>0</v>
      </c>
      <c r="N8919">
        <v>0</v>
      </c>
      <c r="O8919">
        <v>0</v>
      </c>
      <c r="P8919">
        <v>0</v>
      </c>
      <c r="Q8919">
        <v>0</v>
      </c>
      <c r="R8919" t="s">
        <v>20720</v>
      </c>
    </row>
    <row r="8920" spans="1:18">
      <c r="A8920" t="s">
        <v>20721</v>
      </c>
      <c r="B8920" t="s">
        <v>5062</v>
      </c>
      <c r="C8920" t="s">
        <v>53</v>
      </c>
      <c r="D8920" t="s">
        <v>70</v>
      </c>
      <c r="E8920">
        <v>709.27</v>
      </c>
      <c r="F8920" t="s">
        <v>39</v>
      </c>
      <c r="G8920" t="s">
        <v>40</v>
      </c>
      <c r="H8920">
        <v>4.55</v>
      </c>
      <c r="I8920">
        <v>0</v>
      </c>
      <c r="J8920" t="s">
        <v>48</v>
      </c>
      <c r="K8920">
        <v>413678</v>
      </c>
      <c r="L8920">
        <v>15</v>
      </c>
      <c r="M8920">
        <v>0</v>
      </c>
      <c r="N8920">
        <v>0</v>
      </c>
      <c r="O8920">
        <v>0</v>
      </c>
      <c r="P8920">
        <v>0</v>
      </c>
      <c r="Q8920">
        <v>0</v>
      </c>
      <c r="R8920" t="s">
        <v>20722</v>
      </c>
    </row>
    <row r="8921" spans="1:18">
      <c r="A8921" t="s">
        <v>20723</v>
      </c>
      <c r="B8921" t="s">
        <v>16711</v>
      </c>
      <c r="C8921" t="s">
        <v>44</v>
      </c>
      <c r="D8921" t="s">
        <v>54</v>
      </c>
      <c r="E8921">
        <v>431.52</v>
      </c>
      <c r="F8921" t="s">
        <v>23</v>
      </c>
      <c r="G8921" t="s">
        <v>24</v>
      </c>
      <c r="H8921">
        <v>15.36</v>
      </c>
      <c r="I8921">
        <v>0</v>
      </c>
      <c r="J8921" t="s">
        <v>48</v>
      </c>
      <c r="K8921">
        <v>432815</v>
      </c>
      <c r="L8921">
        <v>10</v>
      </c>
      <c r="M8921">
        <v>0</v>
      </c>
      <c r="N8921">
        <v>0</v>
      </c>
      <c r="O8921">
        <v>0</v>
      </c>
      <c r="P8921">
        <v>0</v>
      </c>
      <c r="Q8921">
        <v>0</v>
      </c>
      <c r="R8921" t="s">
        <v>20724</v>
      </c>
    </row>
    <row r="8922" spans="1:18">
      <c r="A8922" t="s">
        <v>20725</v>
      </c>
      <c r="B8922" t="s">
        <v>1863</v>
      </c>
      <c r="C8922" t="s">
        <v>44</v>
      </c>
      <c r="D8922" t="s">
        <v>22</v>
      </c>
      <c r="E8922">
        <v>1299.8800000000001</v>
      </c>
      <c r="F8922" t="s">
        <v>23</v>
      </c>
      <c r="G8922" t="s">
        <v>24</v>
      </c>
      <c r="H8922">
        <v>6.05</v>
      </c>
      <c r="I8922">
        <v>0</v>
      </c>
      <c r="J8922" t="s">
        <v>144</v>
      </c>
      <c r="K8922">
        <v>434241</v>
      </c>
      <c r="L8922">
        <v>20</v>
      </c>
      <c r="M8922">
        <v>0</v>
      </c>
      <c r="N8922">
        <v>0</v>
      </c>
      <c r="O8922">
        <v>0</v>
      </c>
      <c r="P8922">
        <v>0</v>
      </c>
      <c r="Q8922">
        <v>0</v>
      </c>
      <c r="R8922" t="s">
        <v>20726</v>
      </c>
    </row>
    <row r="8923" spans="1:18">
      <c r="A8923" t="s">
        <v>20727</v>
      </c>
      <c r="B8923" t="s">
        <v>4524</v>
      </c>
      <c r="C8923" t="s">
        <v>21</v>
      </c>
      <c r="D8923" t="s">
        <v>70</v>
      </c>
      <c r="E8923">
        <v>359.45</v>
      </c>
      <c r="F8923" t="s">
        <v>23</v>
      </c>
      <c r="G8923" t="s">
        <v>24</v>
      </c>
      <c r="H8923">
        <v>7.03</v>
      </c>
      <c r="I8923">
        <v>0</v>
      </c>
      <c r="J8923" t="s">
        <v>48</v>
      </c>
      <c r="K8923">
        <v>439645</v>
      </c>
      <c r="L8923">
        <v>23</v>
      </c>
      <c r="M8923">
        <v>0</v>
      </c>
      <c r="N8923">
        <v>0</v>
      </c>
      <c r="O8923">
        <v>0</v>
      </c>
      <c r="P8923">
        <v>0</v>
      </c>
      <c r="Q8923">
        <v>0</v>
      </c>
      <c r="R8923" t="s">
        <v>20728</v>
      </c>
    </row>
    <row r="8924" spans="1:18">
      <c r="A8924" t="s">
        <v>20729</v>
      </c>
      <c r="B8924" t="s">
        <v>3176</v>
      </c>
      <c r="C8924" t="s">
        <v>29</v>
      </c>
      <c r="D8924" t="s">
        <v>70</v>
      </c>
      <c r="E8924">
        <v>249.07</v>
      </c>
      <c r="F8924" t="s">
        <v>23</v>
      </c>
      <c r="G8924" t="s">
        <v>24</v>
      </c>
      <c r="H8924">
        <v>1.51</v>
      </c>
      <c r="I8924">
        <v>0</v>
      </c>
      <c r="J8924" t="s">
        <v>31</v>
      </c>
      <c r="K8924">
        <v>454801</v>
      </c>
      <c r="L8924">
        <v>23</v>
      </c>
      <c r="M8924">
        <v>0</v>
      </c>
      <c r="N8924">
        <v>0</v>
      </c>
      <c r="O8924">
        <v>0</v>
      </c>
      <c r="P8924">
        <v>0</v>
      </c>
      <c r="Q8924">
        <v>0</v>
      </c>
      <c r="R8924" t="s">
        <v>20730</v>
      </c>
    </row>
    <row r="8925" spans="1:18">
      <c r="A8925" t="s">
        <v>20731</v>
      </c>
      <c r="B8925" t="s">
        <v>364</v>
      </c>
      <c r="C8925" t="s">
        <v>21</v>
      </c>
      <c r="D8925" t="s">
        <v>30</v>
      </c>
      <c r="E8925">
        <v>267.22000000000003</v>
      </c>
      <c r="F8925" t="s">
        <v>23</v>
      </c>
      <c r="G8925" t="s">
        <v>24</v>
      </c>
      <c r="H8925">
        <v>11.21</v>
      </c>
      <c r="I8925">
        <v>0</v>
      </c>
      <c r="J8925" t="s">
        <v>31</v>
      </c>
      <c r="K8925">
        <v>527309</v>
      </c>
      <c r="L8925">
        <v>15</v>
      </c>
      <c r="M8925">
        <v>0</v>
      </c>
      <c r="N8925">
        <v>0</v>
      </c>
      <c r="O8925">
        <v>0</v>
      </c>
      <c r="P8925">
        <v>0</v>
      </c>
      <c r="Q8925">
        <v>0</v>
      </c>
      <c r="R8925" t="s">
        <v>20732</v>
      </c>
    </row>
    <row r="8926" spans="1:18">
      <c r="A8926" t="s">
        <v>20733</v>
      </c>
      <c r="B8926" t="s">
        <v>13910</v>
      </c>
      <c r="C8926" t="s">
        <v>44</v>
      </c>
      <c r="D8926" t="s">
        <v>70</v>
      </c>
      <c r="E8926">
        <v>231.11</v>
      </c>
      <c r="F8926" t="s">
        <v>39</v>
      </c>
      <c r="G8926" t="s">
        <v>40</v>
      </c>
      <c r="H8926">
        <v>10.23</v>
      </c>
      <c r="I8926">
        <v>0</v>
      </c>
      <c r="J8926" t="s">
        <v>48</v>
      </c>
      <c r="K8926">
        <v>406536</v>
      </c>
      <c r="L8926">
        <v>44</v>
      </c>
      <c r="M8926">
        <v>0</v>
      </c>
      <c r="N8926">
        <v>1</v>
      </c>
      <c r="O8926">
        <v>0</v>
      </c>
      <c r="P8926">
        <v>0</v>
      </c>
      <c r="Q8926">
        <v>0</v>
      </c>
      <c r="R8926" t="s">
        <v>20734</v>
      </c>
    </row>
    <row r="8927" spans="1:18">
      <c r="A8927" t="s">
        <v>20735</v>
      </c>
      <c r="B8927" t="s">
        <v>4642</v>
      </c>
      <c r="C8927" t="s">
        <v>21</v>
      </c>
      <c r="D8927" t="s">
        <v>70</v>
      </c>
      <c r="E8927">
        <v>346.04</v>
      </c>
      <c r="F8927" t="s">
        <v>39</v>
      </c>
      <c r="G8927" t="s">
        <v>40</v>
      </c>
      <c r="H8927">
        <v>7.55</v>
      </c>
      <c r="I8927">
        <v>0</v>
      </c>
      <c r="J8927" t="s">
        <v>31</v>
      </c>
      <c r="K8927">
        <v>404375</v>
      </c>
      <c r="L8927">
        <v>25</v>
      </c>
      <c r="M8927">
        <v>0</v>
      </c>
      <c r="N8927">
        <v>0</v>
      </c>
      <c r="O8927">
        <v>0</v>
      </c>
      <c r="P8927">
        <v>0</v>
      </c>
      <c r="Q8927">
        <v>0</v>
      </c>
      <c r="R8927" t="s">
        <v>20736</v>
      </c>
    </row>
    <row r="8928" spans="1:18">
      <c r="A8928" t="s">
        <v>20737</v>
      </c>
      <c r="B8928" t="s">
        <v>1500</v>
      </c>
      <c r="C8928" t="s">
        <v>21</v>
      </c>
      <c r="D8928" t="s">
        <v>30</v>
      </c>
      <c r="E8928">
        <v>407.63</v>
      </c>
      <c r="F8928" t="s">
        <v>55</v>
      </c>
      <c r="G8928" t="s">
        <v>40</v>
      </c>
      <c r="H8928">
        <v>1.34</v>
      </c>
      <c r="I8928">
        <v>0</v>
      </c>
      <c r="J8928" t="s">
        <v>31</v>
      </c>
      <c r="K8928">
        <v>547640</v>
      </c>
      <c r="L8928">
        <v>19</v>
      </c>
      <c r="M8928">
        <v>0</v>
      </c>
      <c r="N8928">
        <v>0</v>
      </c>
      <c r="O8928">
        <v>0</v>
      </c>
      <c r="P8928">
        <v>0</v>
      </c>
      <c r="Q8928">
        <v>0</v>
      </c>
      <c r="R8928" t="s">
        <v>20738</v>
      </c>
    </row>
    <row r="8929" spans="1:19">
      <c r="A8929" t="s">
        <v>20739</v>
      </c>
      <c r="B8929" t="s">
        <v>13065</v>
      </c>
      <c r="C8929" t="s">
        <v>29</v>
      </c>
      <c r="D8929" t="s">
        <v>70</v>
      </c>
      <c r="E8929">
        <v>41.26</v>
      </c>
      <c r="F8929" t="s">
        <v>39</v>
      </c>
      <c r="G8929" t="s">
        <v>24</v>
      </c>
      <c r="H8929">
        <v>6.39</v>
      </c>
      <c r="I8929">
        <v>0</v>
      </c>
      <c r="J8929" t="s">
        <v>31</v>
      </c>
      <c r="K8929">
        <v>492521</v>
      </c>
      <c r="L8929">
        <v>42</v>
      </c>
      <c r="M8929">
        <v>0</v>
      </c>
      <c r="N8929">
        <v>1</v>
      </c>
      <c r="O8929">
        <v>0</v>
      </c>
      <c r="P8929">
        <v>0</v>
      </c>
      <c r="Q8929">
        <v>0</v>
      </c>
      <c r="R8929" t="s">
        <v>20740</v>
      </c>
      <c r="S8929" t="s">
        <v>50</v>
      </c>
    </row>
    <row r="8930" spans="1:19">
      <c r="A8930" t="s">
        <v>20741</v>
      </c>
      <c r="B8930" t="s">
        <v>4627</v>
      </c>
      <c r="C8930" t="s">
        <v>121</v>
      </c>
      <c r="D8930" t="s">
        <v>54</v>
      </c>
      <c r="E8930">
        <v>1137.57</v>
      </c>
      <c r="F8930" t="s">
        <v>39</v>
      </c>
      <c r="G8930" t="s">
        <v>40</v>
      </c>
      <c r="H8930">
        <v>9.4600000000000009</v>
      </c>
      <c r="I8930">
        <v>0</v>
      </c>
      <c r="J8930" t="s">
        <v>25</v>
      </c>
      <c r="K8930">
        <v>425617</v>
      </c>
      <c r="L8930">
        <v>17</v>
      </c>
      <c r="M8930">
        <v>0</v>
      </c>
      <c r="N8930">
        <v>0</v>
      </c>
      <c r="O8930">
        <v>0</v>
      </c>
      <c r="P8930">
        <v>0</v>
      </c>
      <c r="Q8930">
        <v>0</v>
      </c>
      <c r="R8930" t="s">
        <v>20742</v>
      </c>
    </row>
    <row r="8931" spans="1:19">
      <c r="A8931" t="s">
        <v>20743</v>
      </c>
      <c r="B8931" t="s">
        <v>7770</v>
      </c>
      <c r="C8931" t="s">
        <v>21</v>
      </c>
      <c r="D8931" t="s">
        <v>22</v>
      </c>
      <c r="E8931">
        <v>313.75</v>
      </c>
      <c r="F8931" t="s">
        <v>23</v>
      </c>
      <c r="G8931" t="s">
        <v>24</v>
      </c>
      <c r="H8931">
        <v>6.95</v>
      </c>
      <c r="I8931">
        <v>0</v>
      </c>
      <c r="J8931" t="s">
        <v>31</v>
      </c>
      <c r="K8931">
        <v>523645</v>
      </c>
      <c r="L8931">
        <v>22</v>
      </c>
      <c r="M8931">
        <v>0</v>
      </c>
      <c r="N8931">
        <v>0</v>
      </c>
      <c r="O8931">
        <v>0</v>
      </c>
      <c r="P8931">
        <v>0</v>
      </c>
      <c r="Q8931">
        <v>0</v>
      </c>
      <c r="R8931" t="s">
        <v>20744</v>
      </c>
    </row>
    <row r="8932" spans="1:19">
      <c r="A8932" t="s">
        <v>20745</v>
      </c>
      <c r="B8932" t="s">
        <v>4335</v>
      </c>
      <c r="C8932" t="s">
        <v>121</v>
      </c>
      <c r="D8932" t="s">
        <v>70</v>
      </c>
      <c r="E8932">
        <v>173.48</v>
      </c>
      <c r="F8932" t="s">
        <v>23</v>
      </c>
      <c r="G8932" t="s">
        <v>24</v>
      </c>
      <c r="H8932">
        <v>3.11</v>
      </c>
      <c r="I8932">
        <v>0</v>
      </c>
      <c r="J8932" t="s">
        <v>25</v>
      </c>
      <c r="K8932">
        <v>519923</v>
      </c>
      <c r="L8932">
        <v>23</v>
      </c>
      <c r="M8932">
        <v>0</v>
      </c>
      <c r="N8932">
        <v>0</v>
      </c>
      <c r="O8932">
        <v>0</v>
      </c>
      <c r="P8932">
        <v>0</v>
      </c>
      <c r="Q8932">
        <v>0</v>
      </c>
      <c r="R8932" t="s">
        <v>20746</v>
      </c>
    </row>
    <row r="8933" spans="1:19">
      <c r="A8933" t="s">
        <v>20747</v>
      </c>
      <c r="B8933" t="s">
        <v>9070</v>
      </c>
      <c r="C8933" t="s">
        <v>44</v>
      </c>
      <c r="D8933" t="s">
        <v>30</v>
      </c>
      <c r="E8933">
        <v>147.54</v>
      </c>
      <c r="F8933" t="s">
        <v>23</v>
      </c>
      <c r="G8933" t="s">
        <v>24</v>
      </c>
      <c r="H8933">
        <v>1.0900000000000001</v>
      </c>
      <c r="I8933">
        <v>0</v>
      </c>
      <c r="J8933" t="s">
        <v>31</v>
      </c>
      <c r="K8933">
        <v>464528</v>
      </c>
      <c r="L8933">
        <v>23</v>
      </c>
      <c r="M8933">
        <v>0</v>
      </c>
      <c r="N8933">
        <v>0</v>
      </c>
      <c r="O8933">
        <v>0</v>
      </c>
      <c r="P8933">
        <v>0</v>
      </c>
      <c r="Q8933">
        <v>0</v>
      </c>
      <c r="R8933" t="s">
        <v>20748</v>
      </c>
    </row>
    <row r="8934" spans="1:19">
      <c r="A8934" t="s">
        <v>20749</v>
      </c>
      <c r="B8934" t="s">
        <v>6826</v>
      </c>
      <c r="C8934" t="s">
        <v>53</v>
      </c>
      <c r="D8934" t="s">
        <v>30</v>
      </c>
      <c r="E8934">
        <v>271.88</v>
      </c>
      <c r="F8934" t="s">
        <v>23</v>
      </c>
      <c r="G8934" t="s">
        <v>24</v>
      </c>
      <c r="H8934">
        <v>3.33</v>
      </c>
      <c r="I8934">
        <v>0</v>
      </c>
      <c r="J8934" t="s">
        <v>31</v>
      </c>
      <c r="K8934">
        <v>468311</v>
      </c>
      <c r="L8934">
        <v>25</v>
      </c>
      <c r="M8934">
        <v>0</v>
      </c>
      <c r="N8934">
        <v>0</v>
      </c>
      <c r="O8934">
        <v>0</v>
      </c>
      <c r="P8934">
        <v>0</v>
      </c>
      <c r="Q8934">
        <v>0</v>
      </c>
      <c r="R8934" t="s">
        <v>20750</v>
      </c>
    </row>
    <row r="8935" spans="1:19">
      <c r="A8935" t="s">
        <v>20751</v>
      </c>
      <c r="B8935" t="s">
        <v>3341</v>
      </c>
      <c r="C8935" t="s">
        <v>121</v>
      </c>
      <c r="D8935" t="s">
        <v>22</v>
      </c>
      <c r="E8935">
        <v>653.96</v>
      </c>
      <c r="F8935" t="s">
        <v>23</v>
      </c>
      <c r="G8935" t="s">
        <v>24</v>
      </c>
      <c r="H8935">
        <v>7.54</v>
      </c>
      <c r="I8935">
        <v>0</v>
      </c>
      <c r="J8935" t="s">
        <v>25</v>
      </c>
      <c r="K8935">
        <v>449567</v>
      </c>
      <c r="L8935">
        <v>53</v>
      </c>
      <c r="M8935">
        <v>0</v>
      </c>
      <c r="N8935">
        <v>0</v>
      </c>
      <c r="O8935">
        <v>1</v>
      </c>
      <c r="P8935">
        <v>0</v>
      </c>
      <c r="Q8935">
        <v>0</v>
      </c>
      <c r="R8935" t="s">
        <v>20752</v>
      </c>
    </row>
    <row r="8936" spans="1:19">
      <c r="A8936" t="s">
        <v>20753</v>
      </c>
      <c r="B8936" t="s">
        <v>12125</v>
      </c>
      <c r="C8936" t="s">
        <v>95</v>
      </c>
      <c r="D8936" t="s">
        <v>30</v>
      </c>
      <c r="E8936">
        <v>482.64</v>
      </c>
      <c r="F8936" t="s">
        <v>55</v>
      </c>
      <c r="G8936" t="s">
        <v>24</v>
      </c>
      <c r="H8936">
        <v>1.35</v>
      </c>
      <c r="I8936">
        <v>0</v>
      </c>
      <c r="J8936" t="s">
        <v>144</v>
      </c>
      <c r="K8936">
        <v>518175</v>
      </c>
      <c r="L8936">
        <v>17</v>
      </c>
      <c r="M8936">
        <v>0</v>
      </c>
      <c r="N8936">
        <v>0</v>
      </c>
      <c r="O8936">
        <v>0</v>
      </c>
      <c r="P8936">
        <v>0</v>
      </c>
      <c r="Q8936">
        <v>0</v>
      </c>
      <c r="R8936" t="s">
        <v>20754</v>
      </c>
      <c r="S8936" t="s">
        <v>57</v>
      </c>
    </row>
    <row r="8937" spans="1:19">
      <c r="A8937" t="s">
        <v>20755</v>
      </c>
      <c r="B8937" t="s">
        <v>7903</v>
      </c>
      <c r="C8937" t="s">
        <v>44</v>
      </c>
      <c r="D8937" t="s">
        <v>70</v>
      </c>
      <c r="E8937">
        <v>301.95999999999998</v>
      </c>
      <c r="F8937" t="s">
        <v>23</v>
      </c>
      <c r="G8937" t="s">
        <v>24</v>
      </c>
      <c r="H8937">
        <v>3.81</v>
      </c>
      <c r="I8937">
        <v>0</v>
      </c>
      <c r="J8937" t="s">
        <v>48</v>
      </c>
      <c r="K8937">
        <v>422985</v>
      </c>
      <c r="L8937">
        <v>24</v>
      </c>
      <c r="M8937">
        <v>0</v>
      </c>
      <c r="N8937">
        <v>0</v>
      </c>
      <c r="O8937">
        <v>0</v>
      </c>
      <c r="P8937">
        <v>0</v>
      </c>
      <c r="Q8937">
        <v>0</v>
      </c>
      <c r="R8937" t="s">
        <v>20756</v>
      </c>
    </row>
    <row r="8938" spans="1:19">
      <c r="A8938" t="s">
        <v>20757</v>
      </c>
      <c r="B8938" t="s">
        <v>8571</v>
      </c>
      <c r="C8938" t="s">
        <v>35</v>
      </c>
      <c r="D8938" t="s">
        <v>22</v>
      </c>
      <c r="E8938">
        <v>491.85</v>
      </c>
      <c r="F8938" t="s">
        <v>55</v>
      </c>
      <c r="G8938" t="s">
        <v>40</v>
      </c>
      <c r="H8938">
        <v>2.4500000000000002</v>
      </c>
      <c r="I8938">
        <v>0</v>
      </c>
      <c r="J8938" t="s">
        <v>31</v>
      </c>
      <c r="K8938">
        <v>451468</v>
      </c>
      <c r="L8938">
        <v>25</v>
      </c>
      <c r="M8938">
        <v>0</v>
      </c>
      <c r="N8938">
        <v>0</v>
      </c>
      <c r="O8938">
        <v>0</v>
      </c>
      <c r="P8938">
        <v>0</v>
      </c>
      <c r="Q8938">
        <v>0</v>
      </c>
      <c r="R8938" t="s">
        <v>20758</v>
      </c>
    </row>
    <row r="8939" spans="1:19">
      <c r="A8939" t="s">
        <v>20759</v>
      </c>
      <c r="B8939" t="s">
        <v>6709</v>
      </c>
      <c r="C8939" t="s">
        <v>44</v>
      </c>
      <c r="D8939" t="s">
        <v>54</v>
      </c>
      <c r="E8939">
        <v>826.43</v>
      </c>
      <c r="F8939" t="s">
        <v>23</v>
      </c>
      <c r="G8939" t="s">
        <v>24</v>
      </c>
      <c r="H8939">
        <v>15.51</v>
      </c>
      <c r="I8939">
        <v>0</v>
      </c>
      <c r="J8939" t="s">
        <v>48</v>
      </c>
      <c r="K8939">
        <v>546377</v>
      </c>
      <c r="L8939">
        <v>12</v>
      </c>
      <c r="M8939">
        <v>0</v>
      </c>
      <c r="N8939">
        <v>0</v>
      </c>
      <c r="O8939">
        <v>0</v>
      </c>
      <c r="P8939">
        <v>0</v>
      </c>
      <c r="Q8939">
        <v>0</v>
      </c>
      <c r="R8939" t="s">
        <v>20760</v>
      </c>
    </row>
    <row r="8940" spans="1:19">
      <c r="A8940" t="s">
        <v>20761</v>
      </c>
      <c r="B8940" t="s">
        <v>1147</v>
      </c>
      <c r="C8940" t="s">
        <v>60</v>
      </c>
      <c r="D8940" t="s">
        <v>22</v>
      </c>
      <c r="E8940">
        <v>453.84</v>
      </c>
      <c r="F8940" t="s">
        <v>23</v>
      </c>
      <c r="G8940" t="s">
        <v>24</v>
      </c>
      <c r="H8940">
        <v>6.42</v>
      </c>
      <c r="I8940">
        <v>0</v>
      </c>
      <c r="J8940" t="s">
        <v>25</v>
      </c>
      <c r="K8940">
        <v>409568</v>
      </c>
      <c r="L8940">
        <v>16</v>
      </c>
      <c r="M8940">
        <v>0</v>
      </c>
      <c r="N8940">
        <v>0</v>
      </c>
      <c r="O8940">
        <v>0</v>
      </c>
      <c r="P8940">
        <v>0</v>
      </c>
      <c r="Q8940">
        <v>0</v>
      </c>
      <c r="R8940" t="s">
        <v>20762</v>
      </c>
    </row>
    <row r="8941" spans="1:19">
      <c r="A8941" t="s">
        <v>20763</v>
      </c>
      <c r="B8941" t="s">
        <v>3441</v>
      </c>
      <c r="C8941" t="s">
        <v>44</v>
      </c>
      <c r="D8941" t="s">
        <v>70</v>
      </c>
      <c r="E8941">
        <v>994.41</v>
      </c>
      <c r="F8941" t="s">
        <v>55</v>
      </c>
      <c r="G8941" t="s">
        <v>40</v>
      </c>
      <c r="H8941">
        <v>9.94</v>
      </c>
      <c r="I8941">
        <v>0</v>
      </c>
      <c r="J8941" t="s">
        <v>31</v>
      </c>
      <c r="K8941">
        <v>544833</v>
      </c>
      <c r="L8941">
        <v>52</v>
      </c>
      <c r="M8941">
        <v>0</v>
      </c>
      <c r="N8941">
        <v>0</v>
      </c>
      <c r="O8941">
        <v>1</v>
      </c>
      <c r="P8941">
        <v>0</v>
      </c>
      <c r="Q8941">
        <v>0</v>
      </c>
      <c r="R8941" t="s">
        <v>20764</v>
      </c>
    </row>
    <row r="8942" spans="1:19">
      <c r="A8942" t="s">
        <v>20765</v>
      </c>
      <c r="B8942" t="s">
        <v>8249</v>
      </c>
      <c r="C8942" t="s">
        <v>44</v>
      </c>
      <c r="D8942" t="s">
        <v>70</v>
      </c>
      <c r="E8942">
        <v>125.49</v>
      </c>
      <c r="F8942" t="s">
        <v>23</v>
      </c>
      <c r="G8942" t="s">
        <v>24</v>
      </c>
      <c r="H8942">
        <v>2.82</v>
      </c>
      <c r="I8942">
        <v>0</v>
      </c>
      <c r="J8942" t="s">
        <v>31</v>
      </c>
      <c r="K8942">
        <v>446309</v>
      </c>
      <c r="L8942">
        <v>13</v>
      </c>
      <c r="M8942">
        <v>0</v>
      </c>
      <c r="N8942">
        <v>0</v>
      </c>
      <c r="O8942">
        <v>0</v>
      </c>
      <c r="P8942">
        <v>0</v>
      </c>
      <c r="Q8942">
        <v>0</v>
      </c>
      <c r="R8942" t="s">
        <v>20766</v>
      </c>
    </row>
    <row r="8943" spans="1:19">
      <c r="A8943" t="s">
        <v>20767</v>
      </c>
      <c r="B8943" t="s">
        <v>2632</v>
      </c>
      <c r="C8943" t="s">
        <v>60</v>
      </c>
      <c r="D8943" t="s">
        <v>22</v>
      </c>
      <c r="E8943">
        <v>279.58</v>
      </c>
      <c r="F8943" t="s">
        <v>23</v>
      </c>
      <c r="G8943" t="s">
        <v>24</v>
      </c>
      <c r="H8943">
        <v>7.28</v>
      </c>
      <c r="I8943">
        <v>0</v>
      </c>
      <c r="J8943" t="s">
        <v>25</v>
      </c>
      <c r="K8943">
        <v>421253</v>
      </c>
      <c r="L8943">
        <v>24</v>
      </c>
      <c r="M8943">
        <v>0</v>
      </c>
      <c r="N8943">
        <v>0</v>
      </c>
      <c r="O8943">
        <v>0</v>
      </c>
      <c r="P8943">
        <v>0</v>
      </c>
      <c r="Q8943">
        <v>0</v>
      </c>
      <c r="R8943" t="s">
        <v>20768</v>
      </c>
    </row>
    <row r="8944" spans="1:19">
      <c r="A8944" t="s">
        <v>20769</v>
      </c>
      <c r="B8944" t="s">
        <v>744</v>
      </c>
      <c r="C8944" t="s">
        <v>128</v>
      </c>
      <c r="D8944" t="s">
        <v>70</v>
      </c>
      <c r="E8944">
        <v>295.8</v>
      </c>
      <c r="F8944" t="s">
        <v>39</v>
      </c>
      <c r="G8944" t="s">
        <v>24</v>
      </c>
      <c r="H8944">
        <v>3.15</v>
      </c>
      <c r="I8944">
        <v>0</v>
      </c>
      <c r="J8944" t="s">
        <v>48</v>
      </c>
      <c r="K8944">
        <v>465515</v>
      </c>
      <c r="L8944">
        <v>11</v>
      </c>
      <c r="M8944">
        <v>0</v>
      </c>
      <c r="N8944">
        <v>0</v>
      </c>
      <c r="O8944">
        <v>0</v>
      </c>
      <c r="P8944">
        <v>0</v>
      </c>
      <c r="Q8944">
        <v>0</v>
      </c>
      <c r="R8944" t="s">
        <v>20770</v>
      </c>
      <c r="S8944" t="s">
        <v>50</v>
      </c>
    </row>
    <row r="8945" spans="1:19">
      <c r="A8945" t="s">
        <v>20771</v>
      </c>
      <c r="B8945" t="s">
        <v>8319</v>
      </c>
      <c r="C8945" t="s">
        <v>35</v>
      </c>
      <c r="D8945" t="s">
        <v>30</v>
      </c>
      <c r="E8945">
        <v>101.11</v>
      </c>
      <c r="F8945" t="s">
        <v>55</v>
      </c>
      <c r="G8945" t="s">
        <v>24</v>
      </c>
      <c r="H8945">
        <v>11.34</v>
      </c>
      <c r="I8945">
        <v>0</v>
      </c>
      <c r="J8945" t="s">
        <v>25</v>
      </c>
      <c r="K8945">
        <v>550295</v>
      </c>
      <c r="L8945">
        <v>41</v>
      </c>
      <c r="M8945">
        <v>0</v>
      </c>
      <c r="N8945">
        <v>1</v>
      </c>
      <c r="O8945">
        <v>0</v>
      </c>
      <c r="P8945">
        <v>0</v>
      </c>
      <c r="Q8945">
        <v>0</v>
      </c>
      <c r="R8945" t="s">
        <v>20772</v>
      </c>
      <c r="S8945" t="s">
        <v>57</v>
      </c>
    </row>
    <row r="8946" spans="1:19">
      <c r="A8946" t="s">
        <v>20773</v>
      </c>
      <c r="B8946" t="s">
        <v>4894</v>
      </c>
      <c r="C8946" t="s">
        <v>44</v>
      </c>
      <c r="D8946" t="s">
        <v>70</v>
      </c>
      <c r="E8946">
        <v>270.17</v>
      </c>
      <c r="F8946" t="s">
        <v>39</v>
      </c>
      <c r="G8946" t="s">
        <v>40</v>
      </c>
      <c r="H8946">
        <v>2.4900000000000002</v>
      </c>
      <c r="I8946">
        <v>0</v>
      </c>
      <c r="J8946" t="s">
        <v>31</v>
      </c>
      <c r="K8946">
        <v>434044</v>
      </c>
      <c r="L8946">
        <v>15</v>
      </c>
      <c r="M8946">
        <v>0</v>
      </c>
      <c r="N8946">
        <v>0</v>
      </c>
      <c r="O8946">
        <v>0</v>
      </c>
      <c r="P8946">
        <v>0</v>
      </c>
      <c r="Q8946">
        <v>0</v>
      </c>
      <c r="R8946" t="s">
        <v>20774</v>
      </c>
    </row>
    <row r="8947" spans="1:19">
      <c r="A8947" t="s">
        <v>20775</v>
      </c>
      <c r="B8947" t="s">
        <v>11045</v>
      </c>
      <c r="C8947" t="s">
        <v>21</v>
      </c>
      <c r="D8947" t="s">
        <v>30</v>
      </c>
      <c r="E8947">
        <v>788.82</v>
      </c>
      <c r="F8947" t="s">
        <v>23</v>
      </c>
      <c r="G8947" t="s">
        <v>24</v>
      </c>
      <c r="H8947">
        <v>4.2300000000000004</v>
      </c>
      <c r="I8947">
        <v>0</v>
      </c>
      <c r="J8947" t="s">
        <v>48</v>
      </c>
      <c r="K8947">
        <v>447233</v>
      </c>
      <c r="L8947">
        <v>35</v>
      </c>
      <c r="M8947">
        <v>0</v>
      </c>
      <c r="N8947">
        <v>0</v>
      </c>
      <c r="O8947">
        <v>0</v>
      </c>
      <c r="P8947">
        <v>1</v>
      </c>
      <c r="Q8947">
        <v>0</v>
      </c>
      <c r="R8947" t="s">
        <v>20776</v>
      </c>
    </row>
    <row r="8948" spans="1:19">
      <c r="A8948" t="s">
        <v>20777</v>
      </c>
      <c r="B8948" t="s">
        <v>5337</v>
      </c>
      <c r="C8948" t="s">
        <v>29</v>
      </c>
      <c r="D8948" t="s">
        <v>54</v>
      </c>
      <c r="E8948">
        <v>216.96</v>
      </c>
      <c r="F8948" t="s">
        <v>55</v>
      </c>
      <c r="G8948" t="s">
        <v>40</v>
      </c>
      <c r="H8948">
        <v>11.25</v>
      </c>
      <c r="I8948">
        <v>0</v>
      </c>
      <c r="J8948" t="s">
        <v>25</v>
      </c>
      <c r="K8948">
        <v>544192</v>
      </c>
      <c r="L8948">
        <v>52</v>
      </c>
      <c r="M8948">
        <v>0</v>
      </c>
      <c r="N8948">
        <v>0</v>
      </c>
      <c r="O8948">
        <v>1</v>
      </c>
      <c r="P8948">
        <v>0</v>
      </c>
      <c r="Q8948">
        <v>0</v>
      </c>
      <c r="R8948" t="s">
        <v>20778</v>
      </c>
    </row>
    <row r="8949" spans="1:19">
      <c r="A8949" t="s">
        <v>20779</v>
      </c>
      <c r="B8949" t="s">
        <v>1602</v>
      </c>
      <c r="C8949" t="s">
        <v>53</v>
      </c>
      <c r="D8949" t="s">
        <v>70</v>
      </c>
      <c r="E8949">
        <v>451.31</v>
      </c>
      <c r="F8949" t="s">
        <v>23</v>
      </c>
      <c r="G8949" t="s">
        <v>24</v>
      </c>
      <c r="H8949">
        <v>2.9</v>
      </c>
      <c r="I8949">
        <v>0</v>
      </c>
      <c r="J8949" t="s">
        <v>25</v>
      </c>
      <c r="K8949">
        <v>466600</v>
      </c>
      <c r="L8949">
        <v>12</v>
      </c>
      <c r="M8949">
        <v>0</v>
      </c>
      <c r="N8949">
        <v>0</v>
      </c>
      <c r="O8949">
        <v>0</v>
      </c>
      <c r="P8949">
        <v>0</v>
      </c>
      <c r="Q8949">
        <v>0</v>
      </c>
      <c r="R8949" t="s">
        <v>20780</v>
      </c>
    </row>
    <row r="8950" spans="1:19">
      <c r="A8950" t="s">
        <v>20781</v>
      </c>
      <c r="B8950" t="s">
        <v>5951</v>
      </c>
      <c r="C8950" t="s">
        <v>60</v>
      </c>
      <c r="D8950" t="s">
        <v>54</v>
      </c>
      <c r="E8950">
        <v>409.58</v>
      </c>
      <c r="F8950" t="s">
        <v>23</v>
      </c>
      <c r="G8950" t="s">
        <v>24</v>
      </c>
      <c r="H8950">
        <v>19.75</v>
      </c>
      <c r="I8950">
        <v>0</v>
      </c>
      <c r="J8950" t="s">
        <v>25</v>
      </c>
      <c r="K8950">
        <v>416485</v>
      </c>
      <c r="L8950">
        <v>14</v>
      </c>
      <c r="M8950">
        <v>0</v>
      </c>
      <c r="N8950">
        <v>0</v>
      </c>
      <c r="O8950">
        <v>0</v>
      </c>
      <c r="P8950">
        <v>0</v>
      </c>
      <c r="Q8950">
        <v>0</v>
      </c>
      <c r="R8950" t="s">
        <v>20782</v>
      </c>
    </row>
    <row r="8951" spans="1:19">
      <c r="A8951" t="s">
        <v>20783</v>
      </c>
      <c r="B8951" t="s">
        <v>1674</v>
      </c>
      <c r="C8951" t="s">
        <v>111</v>
      </c>
      <c r="D8951" t="s">
        <v>70</v>
      </c>
      <c r="E8951">
        <v>692.94</v>
      </c>
      <c r="F8951" t="s">
        <v>39</v>
      </c>
      <c r="G8951" t="s">
        <v>40</v>
      </c>
      <c r="H8951">
        <v>9.85</v>
      </c>
      <c r="I8951">
        <v>0</v>
      </c>
      <c r="J8951" t="s">
        <v>144</v>
      </c>
      <c r="K8951">
        <v>546198</v>
      </c>
      <c r="L8951">
        <v>17</v>
      </c>
      <c r="M8951">
        <v>0</v>
      </c>
      <c r="N8951">
        <v>0</v>
      </c>
      <c r="O8951">
        <v>0</v>
      </c>
      <c r="P8951">
        <v>0</v>
      </c>
      <c r="Q8951">
        <v>0</v>
      </c>
      <c r="R8951" t="s">
        <v>20784</v>
      </c>
    </row>
    <row r="8952" spans="1:19">
      <c r="A8952" t="s">
        <v>20785</v>
      </c>
      <c r="B8952" t="s">
        <v>2551</v>
      </c>
      <c r="C8952" t="s">
        <v>44</v>
      </c>
      <c r="D8952" t="s">
        <v>70</v>
      </c>
      <c r="E8952">
        <v>257.72000000000003</v>
      </c>
      <c r="F8952" t="s">
        <v>23</v>
      </c>
      <c r="G8952" t="s">
        <v>24</v>
      </c>
      <c r="H8952">
        <v>9.2200000000000006</v>
      </c>
      <c r="I8952">
        <v>0</v>
      </c>
      <c r="J8952" t="s">
        <v>31</v>
      </c>
      <c r="K8952">
        <v>555632</v>
      </c>
      <c r="L8952">
        <v>16</v>
      </c>
      <c r="M8952">
        <v>0</v>
      </c>
      <c r="N8952">
        <v>0</v>
      </c>
      <c r="O8952">
        <v>0</v>
      </c>
      <c r="P8952">
        <v>0</v>
      </c>
      <c r="Q8952">
        <v>0</v>
      </c>
      <c r="R8952" t="s">
        <v>20786</v>
      </c>
    </row>
    <row r="8953" spans="1:19">
      <c r="A8953" t="s">
        <v>20787</v>
      </c>
      <c r="B8953" t="s">
        <v>5455</v>
      </c>
      <c r="C8953" t="s">
        <v>44</v>
      </c>
      <c r="D8953" t="s">
        <v>22</v>
      </c>
      <c r="E8953">
        <v>243.25</v>
      </c>
      <c r="F8953" t="s">
        <v>23</v>
      </c>
      <c r="G8953" t="s">
        <v>24</v>
      </c>
      <c r="H8953">
        <v>7.66</v>
      </c>
      <c r="I8953">
        <v>0</v>
      </c>
      <c r="J8953" t="s">
        <v>25</v>
      </c>
      <c r="K8953">
        <v>531680</v>
      </c>
      <c r="L8953">
        <v>10</v>
      </c>
      <c r="M8953">
        <v>0</v>
      </c>
      <c r="N8953">
        <v>0</v>
      </c>
      <c r="O8953">
        <v>0</v>
      </c>
      <c r="P8953">
        <v>0</v>
      </c>
      <c r="Q8953">
        <v>0</v>
      </c>
      <c r="R8953" t="s">
        <v>20788</v>
      </c>
    </row>
    <row r="8954" spans="1:19">
      <c r="A8954" t="s">
        <v>20789</v>
      </c>
      <c r="B8954" t="s">
        <v>20790</v>
      </c>
      <c r="C8954" t="s">
        <v>21</v>
      </c>
      <c r="D8954" t="s">
        <v>30</v>
      </c>
      <c r="E8954">
        <v>1089.99</v>
      </c>
      <c r="F8954" t="s">
        <v>23</v>
      </c>
      <c r="G8954" t="s">
        <v>24</v>
      </c>
      <c r="H8954">
        <v>10.64</v>
      </c>
      <c r="I8954">
        <v>0</v>
      </c>
      <c r="J8954" t="s">
        <v>25</v>
      </c>
      <c r="K8954">
        <v>450658</v>
      </c>
      <c r="L8954">
        <v>20</v>
      </c>
      <c r="M8954">
        <v>0</v>
      </c>
      <c r="N8954">
        <v>0</v>
      </c>
      <c r="O8954">
        <v>0</v>
      </c>
      <c r="P8954">
        <v>0</v>
      </c>
      <c r="Q8954">
        <v>0</v>
      </c>
      <c r="R8954" t="s">
        <v>20791</v>
      </c>
    </row>
    <row r="8955" spans="1:19">
      <c r="A8955" t="s">
        <v>20792</v>
      </c>
      <c r="B8955" t="s">
        <v>6927</v>
      </c>
      <c r="C8955" t="s">
        <v>95</v>
      </c>
      <c r="D8955" t="s">
        <v>30</v>
      </c>
      <c r="E8955">
        <v>244.98</v>
      </c>
      <c r="F8955" t="s">
        <v>55</v>
      </c>
      <c r="G8955" t="s">
        <v>40</v>
      </c>
      <c r="H8955">
        <v>0.79</v>
      </c>
      <c r="I8955">
        <v>0</v>
      </c>
      <c r="J8955" t="s">
        <v>25</v>
      </c>
      <c r="K8955">
        <v>420995</v>
      </c>
      <c r="L8955">
        <v>15</v>
      </c>
      <c r="M8955">
        <v>0</v>
      </c>
      <c r="N8955">
        <v>0</v>
      </c>
      <c r="O8955">
        <v>0</v>
      </c>
      <c r="P8955">
        <v>0</v>
      </c>
      <c r="Q8955">
        <v>0</v>
      </c>
      <c r="R8955" t="s">
        <v>20793</v>
      </c>
    </row>
    <row r="8956" spans="1:19">
      <c r="A8956" t="s">
        <v>20794</v>
      </c>
      <c r="B8956" t="s">
        <v>4463</v>
      </c>
      <c r="C8956" t="s">
        <v>53</v>
      </c>
      <c r="D8956" t="s">
        <v>70</v>
      </c>
      <c r="E8956">
        <v>936.98</v>
      </c>
      <c r="F8956" t="s">
        <v>23</v>
      </c>
      <c r="G8956" t="s">
        <v>24</v>
      </c>
      <c r="H8956">
        <v>1.6</v>
      </c>
      <c r="I8956">
        <v>0</v>
      </c>
      <c r="J8956" t="s">
        <v>25</v>
      </c>
      <c r="K8956">
        <v>449197</v>
      </c>
      <c r="L8956">
        <v>10</v>
      </c>
      <c r="M8956">
        <v>0</v>
      </c>
      <c r="N8956">
        <v>0</v>
      </c>
      <c r="O8956">
        <v>0</v>
      </c>
      <c r="P8956">
        <v>0</v>
      </c>
      <c r="Q8956">
        <v>0</v>
      </c>
      <c r="R8956" t="s">
        <v>20795</v>
      </c>
    </row>
    <row r="8957" spans="1:19">
      <c r="A8957" t="s">
        <v>20796</v>
      </c>
      <c r="B8957" t="s">
        <v>14553</v>
      </c>
      <c r="C8957" t="s">
        <v>44</v>
      </c>
      <c r="D8957" t="s">
        <v>30</v>
      </c>
      <c r="E8957">
        <v>693.05</v>
      </c>
      <c r="F8957" t="s">
        <v>55</v>
      </c>
      <c r="G8957" t="s">
        <v>40</v>
      </c>
      <c r="H8957">
        <v>2.3199999999999998</v>
      </c>
      <c r="I8957">
        <v>0</v>
      </c>
      <c r="J8957" t="s">
        <v>25</v>
      </c>
      <c r="K8957">
        <v>515820</v>
      </c>
      <c r="L8957">
        <v>25</v>
      </c>
      <c r="M8957">
        <v>0</v>
      </c>
      <c r="N8957">
        <v>0</v>
      </c>
      <c r="O8957">
        <v>0</v>
      </c>
      <c r="P8957">
        <v>0</v>
      </c>
      <c r="Q8957">
        <v>0</v>
      </c>
      <c r="R8957" t="s">
        <v>20797</v>
      </c>
    </row>
    <row r="8958" spans="1:19">
      <c r="A8958" t="s">
        <v>20798</v>
      </c>
      <c r="B8958" t="s">
        <v>2835</v>
      </c>
      <c r="C8958" t="s">
        <v>35</v>
      </c>
      <c r="D8958" t="s">
        <v>22</v>
      </c>
      <c r="E8958">
        <v>72.03</v>
      </c>
      <c r="F8958" t="s">
        <v>23</v>
      </c>
      <c r="G8958" t="s">
        <v>24</v>
      </c>
      <c r="H8958">
        <v>7.07</v>
      </c>
      <c r="I8958">
        <v>0</v>
      </c>
      <c r="J8958" t="s">
        <v>31</v>
      </c>
      <c r="K8958">
        <v>535288</v>
      </c>
      <c r="L8958">
        <v>12</v>
      </c>
      <c r="M8958">
        <v>0</v>
      </c>
      <c r="N8958">
        <v>0</v>
      </c>
      <c r="O8958">
        <v>0</v>
      </c>
      <c r="P8958">
        <v>0</v>
      </c>
      <c r="Q8958">
        <v>0</v>
      </c>
      <c r="R8958" t="s">
        <v>20799</v>
      </c>
    </row>
    <row r="8959" spans="1:19">
      <c r="A8959" t="s">
        <v>20800</v>
      </c>
      <c r="B8959" t="s">
        <v>702</v>
      </c>
      <c r="C8959" t="s">
        <v>128</v>
      </c>
      <c r="D8959" t="s">
        <v>22</v>
      </c>
      <c r="E8959">
        <v>46.85</v>
      </c>
      <c r="F8959" t="s">
        <v>23</v>
      </c>
      <c r="G8959" t="s">
        <v>24</v>
      </c>
      <c r="H8959">
        <v>6.18</v>
      </c>
      <c r="I8959">
        <v>0</v>
      </c>
      <c r="J8959" t="s">
        <v>48</v>
      </c>
      <c r="K8959">
        <v>481995</v>
      </c>
      <c r="L8959">
        <v>31</v>
      </c>
      <c r="M8959">
        <v>0</v>
      </c>
      <c r="N8959">
        <v>0</v>
      </c>
      <c r="O8959">
        <v>0</v>
      </c>
      <c r="P8959">
        <v>1</v>
      </c>
      <c r="Q8959">
        <v>0</v>
      </c>
      <c r="R8959" t="s">
        <v>20801</v>
      </c>
    </row>
    <row r="8960" spans="1:19">
      <c r="A8960" t="s">
        <v>20802</v>
      </c>
      <c r="B8960" t="s">
        <v>358</v>
      </c>
      <c r="C8960" t="s">
        <v>21</v>
      </c>
      <c r="D8960" t="s">
        <v>54</v>
      </c>
      <c r="E8960">
        <v>914.16</v>
      </c>
      <c r="F8960" t="s">
        <v>23</v>
      </c>
      <c r="G8960" t="s">
        <v>24</v>
      </c>
      <c r="H8960">
        <v>17.32</v>
      </c>
      <c r="I8960">
        <v>0</v>
      </c>
      <c r="J8960" t="s">
        <v>31</v>
      </c>
      <c r="K8960">
        <v>492989</v>
      </c>
      <c r="L8960">
        <v>54</v>
      </c>
      <c r="M8960">
        <v>0</v>
      </c>
      <c r="N8960">
        <v>0</v>
      </c>
      <c r="O8960">
        <v>1</v>
      </c>
      <c r="P8960">
        <v>0</v>
      </c>
      <c r="Q8960">
        <v>0</v>
      </c>
      <c r="R8960" t="s">
        <v>20803</v>
      </c>
    </row>
    <row r="8961" spans="1:18">
      <c r="A8961" t="s">
        <v>20804</v>
      </c>
      <c r="B8961" t="s">
        <v>4931</v>
      </c>
      <c r="C8961" t="s">
        <v>21</v>
      </c>
      <c r="D8961" t="s">
        <v>22</v>
      </c>
      <c r="E8961">
        <v>511.66</v>
      </c>
      <c r="F8961" t="s">
        <v>23</v>
      </c>
      <c r="G8961" t="s">
        <v>24</v>
      </c>
      <c r="H8961">
        <v>2.85</v>
      </c>
      <c r="I8961">
        <v>0</v>
      </c>
      <c r="J8961" t="s">
        <v>31</v>
      </c>
      <c r="K8961">
        <v>541696</v>
      </c>
      <c r="L8961">
        <v>18</v>
      </c>
      <c r="M8961">
        <v>0</v>
      </c>
      <c r="N8961">
        <v>0</v>
      </c>
      <c r="O8961">
        <v>0</v>
      </c>
      <c r="P8961">
        <v>0</v>
      </c>
      <c r="Q8961">
        <v>0</v>
      </c>
      <c r="R8961" t="s">
        <v>20805</v>
      </c>
    </row>
    <row r="8962" spans="1:18">
      <c r="A8962" t="s">
        <v>20806</v>
      </c>
      <c r="B8962" t="s">
        <v>5657</v>
      </c>
      <c r="C8962" t="s">
        <v>44</v>
      </c>
      <c r="D8962" t="s">
        <v>30</v>
      </c>
      <c r="E8962">
        <v>660.72</v>
      </c>
      <c r="F8962" t="s">
        <v>23</v>
      </c>
      <c r="G8962" t="s">
        <v>24</v>
      </c>
      <c r="H8962">
        <v>9.5500000000000007</v>
      </c>
      <c r="I8962">
        <v>0</v>
      </c>
      <c r="J8962" t="s">
        <v>31</v>
      </c>
      <c r="K8962">
        <v>527283</v>
      </c>
      <c r="L8962">
        <v>12</v>
      </c>
      <c r="M8962">
        <v>0</v>
      </c>
      <c r="N8962">
        <v>0</v>
      </c>
      <c r="O8962">
        <v>0</v>
      </c>
      <c r="P8962">
        <v>0</v>
      </c>
      <c r="Q8962">
        <v>0</v>
      </c>
      <c r="R8962" t="s">
        <v>20807</v>
      </c>
    </row>
    <row r="8963" spans="1:18">
      <c r="A8963" t="s">
        <v>20808</v>
      </c>
      <c r="B8963" t="s">
        <v>9892</v>
      </c>
      <c r="C8963" t="s">
        <v>44</v>
      </c>
      <c r="D8963" t="s">
        <v>70</v>
      </c>
      <c r="E8963">
        <v>818.77</v>
      </c>
      <c r="F8963" t="s">
        <v>23</v>
      </c>
      <c r="G8963" t="s">
        <v>24</v>
      </c>
      <c r="H8963">
        <v>10.83</v>
      </c>
      <c r="I8963">
        <v>0</v>
      </c>
      <c r="J8963" t="s">
        <v>25</v>
      </c>
      <c r="K8963">
        <v>405531</v>
      </c>
      <c r="L8963">
        <v>24</v>
      </c>
      <c r="M8963">
        <v>0</v>
      </c>
      <c r="N8963">
        <v>0</v>
      </c>
      <c r="O8963">
        <v>0</v>
      </c>
      <c r="P8963">
        <v>0</v>
      </c>
      <c r="Q8963">
        <v>0</v>
      </c>
      <c r="R8963" t="s">
        <v>20809</v>
      </c>
    </row>
    <row r="8964" spans="1:18">
      <c r="A8964" t="s">
        <v>20810</v>
      </c>
      <c r="B8964" t="s">
        <v>6850</v>
      </c>
      <c r="C8964" t="s">
        <v>21</v>
      </c>
      <c r="D8964" t="s">
        <v>54</v>
      </c>
      <c r="E8964">
        <v>136.16999999999999</v>
      </c>
      <c r="F8964" t="s">
        <v>39</v>
      </c>
      <c r="G8964" t="s">
        <v>40</v>
      </c>
      <c r="H8964">
        <v>18.29</v>
      </c>
      <c r="I8964">
        <v>0</v>
      </c>
      <c r="J8964" t="s">
        <v>31</v>
      </c>
      <c r="K8964">
        <v>438101</v>
      </c>
      <c r="L8964">
        <v>15</v>
      </c>
      <c r="M8964">
        <v>0</v>
      </c>
      <c r="N8964">
        <v>0</v>
      </c>
      <c r="O8964">
        <v>0</v>
      </c>
      <c r="P8964">
        <v>0</v>
      </c>
      <c r="Q8964">
        <v>0</v>
      </c>
      <c r="R8964" t="s">
        <v>20811</v>
      </c>
    </row>
    <row r="8965" spans="1:18">
      <c r="A8965" t="s">
        <v>20812</v>
      </c>
      <c r="B8965" t="s">
        <v>623</v>
      </c>
      <c r="C8965" t="s">
        <v>29</v>
      </c>
      <c r="D8965" t="s">
        <v>70</v>
      </c>
      <c r="E8965">
        <v>559.29</v>
      </c>
      <c r="F8965" t="s">
        <v>23</v>
      </c>
      <c r="G8965" t="s">
        <v>24</v>
      </c>
      <c r="H8965">
        <v>7.39</v>
      </c>
      <c r="I8965">
        <v>0</v>
      </c>
      <c r="J8965" t="s">
        <v>31</v>
      </c>
      <c r="K8965">
        <v>556926</v>
      </c>
      <c r="L8965">
        <v>44</v>
      </c>
      <c r="M8965">
        <v>0</v>
      </c>
      <c r="N8965">
        <v>1</v>
      </c>
      <c r="O8965">
        <v>0</v>
      </c>
      <c r="P8965">
        <v>0</v>
      </c>
      <c r="Q8965">
        <v>0</v>
      </c>
      <c r="R8965" t="s">
        <v>20813</v>
      </c>
    </row>
    <row r="8966" spans="1:18">
      <c r="A8966" t="s">
        <v>20814</v>
      </c>
      <c r="B8966" t="s">
        <v>454</v>
      </c>
      <c r="C8966" t="s">
        <v>21</v>
      </c>
      <c r="D8966" t="s">
        <v>30</v>
      </c>
      <c r="E8966">
        <v>222.09</v>
      </c>
      <c r="F8966" t="s">
        <v>23</v>
      </c>
      <c r="G8966" t="s">
        <v>24</v>
      </c>
      <c r="H8966">
        <v>4.71</v>
      </c>
      <c r="I8966">
        <v>0</v>
      </c>
      <c r="J8966" t="s">
        <v>48</v>
      </c>
      <c r="K8966">
        <v>440540</v>
      </c>
      <c r="L8966">
        <v>24</v>
      </c>
      <c r="M8966">
        <v>0</v>
      </c>
      <c r="N8966">
        <v>0</v>
      </c>
      <c r="O8966">
        <v>0</v>
      </c>
      <c r="P8966">
        <v>0</v>
      </c>
      <c r="Q8966">
        <v>0</v>
      </c>
      <c r="R8966" t="s">
        <v>20815</v>
      </c>
    </row>
    <row r="8967" spans="1:18">
      <c r="A8967" t="s">
        <v>20816</v>
      </c>
      <c r="B8967" t="s">
        <v>8481</v>
      </c>
      <c r="C8967" t="s">
        <v>29</v>
      </c>
      <c r="D8967" t="s">
        <v>54</v>
      </c>
      <c r="E8967">
        <v>152.05000000000001</v>
      </c>
      <c r="F8967" t="s">
        <v>23</v>
      </c>
      <c r="G8967" t="s">
        <v>24</v>
      </c>
      <c r="H8967">
        <v>15.96</v>
      </c>
      <c r="I8967">
        <v>0</v>
      </c>
      <c r="J8967" t="s">
        <v>144</v>
      </c>
      <c r="K8967">
        <v>457720</v>
      </c>
      <c r="L8967">
        <v>39</v>
      </c>
      <c r="M8967">
        <v>0</v>
      </c>
      <c r="N8967">
        <v>1</v>
      </c>
      <c r="O8967">
        <v>0</v>
      </c>
      <c r="P8967">
        <v>0</v>
      </c>
      <c r="Q8967">
        <v>0</v>
      </c>
      <c r="R8967" t="s">
        <v>20817</v>
      </c>
    </row>
    <row r="8968" spans="1:18">
      <c r="A8968" t="s">
        <v>20818</v>
      </c>
      <c r="B8968" t="s">
        <v>12562</v>
      </c>
      <c r="C8968" t="s">
        <v>21</v>
      </c>
      <c r="D8968" t="s">
        <v>30</v>
      </c>
      <c r="E8968">
        <v>736.58</v>
      </c>
      <c r="F8968" t="s">
        <v>23</v>
      </c>
      <c r="G8968" t="s">
        <v>24</v>
      </c>
      <c r="H8968">
        <v>7.9</v>
      </c>
      <c r="I8968">
        <v>0</v>
      </c>
      <c r="J8968" t="s">
        <v>25</v>
      </c>
      <c r="K8968">
        <v>507741</v>
      </c>
      <c r="L8968">
        <v>10</v>
      </c>
      <c r="M8968">
        <v>0</v>
      </c>
      <c r="N8968">
        <v>0</v>
      </c>
      <c r="O8968">
        <v>0</v>
      </c>
      <c r="P8968">
        <v>0</v>
      </c>
      <c r="Q8968">
        <v>0</v>
      </c>
      <c r="R8968" t="s">
        <v>20819</v>
      </c>
    </row>
    <row r="8969" spans="1:18">
      <c r="A8969" t="s">
        <v>20820</v>
      </c>
      <c r="B8969" t="s">
        <v>1001</v>
      </c>
      <c r="C8969" t="s">
        <v>53</v>
      </c>
      <c r="D8969" t="s">
        <v>70</v>
      </c>
      <c r="E8969">
        <v>2726.16</v>
      </c>
      <c r="F8969" t="s">
        <v>23</v>
      </c>
      <c r="G8969" t="s">
        <v>24</v>
      </c>
      <c r="H8969">
        <v>10.67</v>
      </c>
      <c r="I8969">
        <v>0</v>
      </c>
      <c r="J8969" t="s">
        <v>25</v>
      </c>
      <c r="K8969">
        <v>558616</v>
      </c>
      <c r="L8969">
        <v>14</v>
      </c>
      <c r="M8969">
        <v>0</v>
      </c>
      <c r="N8969">
        <v>0</v>
      </c>
      <c r="O8969">
        <v>0</v>
      </c>
      <c r="P8969">
        <v>0</v>
      </c>
      <c r="Q8969">
        <v>0</v>
      </c>
      <c r="R8969" t="s">
        <v>20821</v>
      </c>
    </row>
    <row r="8970" spans="1:18">
      <c r="A8970" t="s">
        <v>20822</v>
      </c>
      <c r="B8970" t="s">
        <v>3038</v>
      </c>
      <c r="C8970" t="s">
        <v>95</v>
      </c>
      <c r="D8970" t="s">
        <v>30</v>
      </c>
      <c r="E8970">
        <v>1543.44</v>
      </c>
      <c r="F8970" t="s">
        <v>23</v>
      </c>
      <c r="G8970" t="s">
        <v>24</v>
      </c>
      <c r="H8970">
        <v>6.24</v>
      </c>
      <c r="I8970">
        <v>0</v>
      </c>
      <c r="J8970" t="s">
        <v>31</v>
      </c>
      <c r="K8970">
        <v>418114</v>
      </c>
      <c r="L8970">
        <v>18</v>
      </c>
      <c r="M8970">
        <v>0</v>
      </c>
      <c r="N8970">
        <v>0</v>
      </c>
      <c r="O8970">
        <v>0</v>
      </c>
      <c r="P8970">
        <v>0</v>
      </c>
      <c r="Q8970">
        <v>0</v>
      </c>
      <c r="R8970" t="s">
        <v>20823</v>
      </c>
    </row>
    <row r="8971" spans="1:18">
      <c r="A8971" t="s">
        <v>20824</v>
      </c>
      <c r="B8971" t="s">
        <v>13315</v>
      </c>
      <c r="C8971" t="s">
        <v>35</v>
      </c>
      <c r="D8971" t="s">
        <v>70</v>
      </c>
      <c r="E8971">
        <v>1022.73</v>
      </c>
      <c r="F8971" t="s">
        <v>39</v>
      </c>
      <c r="G8971" t="s">
        <v>40</v>
      </c>
      <c r="H8971">
        <v>3.54</v>
      </c>
      <c r="I8971">
        <v>0</v>
      </c>
      <c r="J8971" t="s">
        <v>25</v>
      </c>
      <c r="K8971">
        <v>493674</v>
      </c>
      <c r="L8971">
        <v>14</v>
      </c>
      <c r="M8971">
        <v>0</v>
      </c>
      <c r="N8971">
        <v>0</v>
      </c>
      <c r="O8971">
        <v>0</v>
      </c>
      <c r="P8971">
        <v>0</v>
      </c>
      <c r="Q8971">
        <v>0</v>
      </c>
      <c r="R8971" t="s">
        <v>20825</v>
      </c>
    </row>
    <row r="8972" spans="1:18">
      <c r="A8972" t="s">
        <v>20826</v>
      </c>
      <c r="B8972" t="s">
        <v>3584</v>
      </c>
      <c r="C8972" t="s">
        <v>121</v>
      </c>
      <c r="D8972" t="s">
        <v>70</v>
      </c>
      <c r="E8972">
        <v>359.63</v>
      </c>
      <c r="F8972" t="s">
        <v>23</v>
      </c>
      <c r="G8972" t="s">
        <v>24</v>
      </c>
      <c r="H8972">
        <v>11.54</v>
      </c>
      <c r="I8972">
        <v>0</v>
      </c>
      <c r="J8972" t="s">
        <v>31</v>
      </c>
      <c r="K8972">
        <v>541929</v>
      </c>
      <c r="L8972">
        <v>18</v>
      </c>
      <c r="M8972">
        <v>0</v>
      </c>
      <c r="N8972">
        <v>0</v>
      </c>
      <c r="O8972">
        <v>0</v>
      </c>
      <c r="P8972">
        <v>0</v>
      </c>
      <c r="Q8972">
        <v>0</v>
      </c>
      <c r="R8972" t="s">
        <v>20827</v>
      </c>
    </row>
    <row r="8973" spans="1:18">
      <c r="A8973" t="s">
        <v>20828</v>
      </c>
      <c r="B8973" t="s">
        <v>20829</v>
      </c>
      <c r="C8973" t="s">
        <v>44</v>
      </c>
      <c r="D8973" t="s">
        <v>30</v>
      </c>
      <c r="E8973">
        <v>183.72</v>
      </c>
      <c r="F8973" t="s">
        <v>55</v>
      </c>
      <c r="G8973" t="s">
        <v>40</v>
      </c>
      <c r="H8973">
        <v>1.17</v>
      </c>
      <c r="I8973">
        <v>0</v>
      </c>
      <c r="J8973" t="s">
        <v>48</v>
      </c>
      <c r="K8973">
        <v>495337</v>
      </c>
      <c r="L8973">
        <v>11</v>
      </c>
      <c r="M8973">
        <v>0</v>
      </c>
      <c r="N8973">
        <v>0</v>
      </c>
      <c r="O8973">
        <v>0</v>
      </c>
      <c r="P8973">
        <v>0</v>
      </c>
      <c r="Q8973">
        <v>0</v>
      </c>
      <c r="R8973" t="s">
        <v>20830</v>
      </c>
    </row>
    <row r="8974" spans="1:18">
      <c r="A8974" t="s">
        <v>20831</v>
      </c>
      <c r="B8974" t="s">
        <v>10964</v>
      </c>
      <c r="C8974" t="s">
        <v>121</v>
      </c>
      <c r="D8974" t="s">
        <v>30</v>
      </c>
      <c r="E8974">
        <v>324.12</v>
      </c>
      <c r="F8974" t="s">
        <v>23</v>
      </c>
      <c r="G8974" t="s">
        <v>24</v>
      </c>
      <c r="H8974">
        <v>11.32</v>
      </c>
      <c r="I8974">
        <v>0</v>
      </c>
      <c r="J8974" t="s">
        <v>25</v>
      </c>
      <c r="K8974">
        <v>448760</v>
      </c>
      <c r="L8974">
        <v>10</v>
      </c>
      <c r="M8974">
        <v>0</v>
      </c>
      <c r="N8974">
        <v>0</v>
      </c>
      <c r="O8974">
        <v>0</v>
      </c>
      <c r="P8974">
        <v>0</v>
      </c>
      <c r="Q8974">
        <v>0</v>
      </c>
      <c r="R8974" t="s">
        <v>20832</v>
      </c>
    </row>
    <row r="8975" spans="1:18">
      <c r="A8975" t="s">
        <v>20833</v>
      </c>
      <c r="B8975" t="s">
        <v>234</v>
      </c>
      <c r="C8975" t="s">
        <v>44</v>
      </c>
      <c r="D8975" t="s">
        <v>70</v>
      </c>
      <c r="E8975">
        <v>209</v>
      </c>
      <c r="F8975" t="s">
        <v>23</v>
      </c>
      <c r="G8975" t="s">
        <v>24</v>
      </c>
      <c r="H8975">
        <v>6.42</v>
      </c>
      <c r="I8975">
        <v>0</v>
      </c>
      <c r="J8975" t="s">
        <v>31</v>
      </c>
      <c r="K8975">
        <v>450779</v>
      </c>
      <c r="L8975">
        <v>60</v>
      </c>
      <c r="M8975">
        <v>0</v>
      </c>
      <c r="N8975">
        <v>1</v>
      </c>
      <c r="O8975">
        <v>0</v>
      </c>
      <c r="P8975">
        <v>1</v>
      </c>
      <c r="Q8975">
        <v>0</v>
      </c>
      <c r="R8975" t="s">
        <v>20834</v>
      </c>
    </row>
    <row r="8976" spans="1:18">
      <c r="A8976" t="s">
        <v>20835</v>
      </c>
      <c r="B8976" t="s">
        <v>66</v>
      </c>
      <c r="C8976" t="s">
        <v>29</v>
      </c>
      <c r="D8976" t="s">
        <v>22</v>
      </c>
      <c r="E8976">
        <v>203.47</v>
      </c>
      <c r="F8976" t="s">
        <v>23</v>
      </c>
      <c r="G8976" t="s">
        <v>24</v>
      </c>
      <c r="H8976">
        <v>4.84</v>
      </c>
      <c r="I8976">
        <v>0</v>
      </c>
      <c r="J8976" t="s">
        <v>25</v>
      </c>
      <c r="K8976">
        <v>477314</v>
      </c>
      <c r="L8976">
        <v>10</v>
      </c>
      <c r="M8976">
        <v>0</v>
      </c>
      <c r="N8976">
        <v>0</v>
      </c>
      <c r="O8976">
        <v>0</v>
      </c>
      <c r="P8976">
        <v>0</v>
      </c>
      <c r="Q8976">
        <v>0</v>
      </c>
      <c r="R8976" t="s">
        <v>20836</v>
      </c>
    </row>
    <row r="8977" spans="1:19">
      <c r="A8977" t="s">
        <v>20837</v>
      </c>
      <c r="B8977" t="s">
        <v>3441</v>
      </c>
      <c r="C8977" t="s">
        <v>29</v>
      </c>
      <c r="D8977" t="s">
        <v>70</v>
      </c>
      <c r="E8977">
        <v>2287.86</v>
      </c>
      <c r="F8977" t="s">
        <v>39</v>
      </c>
      <c r="G8977" t="s">
        <v>40</v>
      </c>
      <c r="H8977">
        <v>3.45</v>
      </c>
      <c r="I8977">
        <v>0</v>
      </c>
      <c r="J8977" t="s">
        <v>31</v>
      </c>
      <c r="K8977">
        <v>400303</v>
      </c>
      <c r="L8977">
        <v>47</v>
      </c>
      <c r="M8977">
        <v>1</v>
      </c>
      <c r="N8977">
        <v>0</v>
      </c>
      <c r="O8977">
        <v>0</v>
      </c>
      <c r="P8977">
        <v>0</v>
      </c>
      <c r="Q8977">
        <v>1</v>
      </c>
      <c r="R8977" t="s">
        <v>20838</v>
      </c>
    </row>
    <row r="8978" spans="1:19">
      <c r="A8978" t="s">
        <v>20839</v>
      </c>
      <c r="B8978" t="s">
        <v>629</v>
      </c>
      <c r="C8978" t="s">
        <v>21</v>
      </c>
      <c r="D8978" t="s">
        <v>70</v>
      </c>
      <c r="E8978">
        <v>675.39</v>
      </c>
      <c r="F8978" t="s">
        <v>23</v>
      </c>
      <c r="G8978" t="s">
        <v>24</v>
      </c>
      <c r="H8978">
        <v>5.83</v>
      </c>
      <c r="I8978">
        <v>0</v>
      </c>
      <c r="J8978" t="s">
        <v>25</v>
      </c>
      <c r="K8978">
        <v>402347</v>
      </c>
      <c r="L8978">
        <v>11</v>
      </c>
      <c r="M8978">
        <v>0</v>
      </c>
      <c r="N8978">
        <v>0</v>
      </c>
      <c r="O8978">
        <v>0</v>
      </c>
      <c r="P8978">
        <v>0</v>
      </c>
      <c r="Q8978">
        <v>0</v>
      </c>
      <c r="R8978" t="s">
        <v>20840</v>
      </c>
    </row>
    <row r="8979" spans="1:19">
      <c r="A8979" t="s">
        <v>20841</v>
      </c>
      <c r="B8979" t="s">
        <v>82</v>
      </c>
      <c r="C8979" t="s">
        <v>53</v>
      </c>
      <c r="D8979" t="s">
        <v>22</v>
      </c>
      <c r="E8979">
        <v>750.11</v>
      </c>
      <c r="F8979" t="s">
        <v>39</v>
      </c>
      <c r="G8979" t="s">
        <v>40</v>
      </c>
      <c r="H8979">
        <v>6.46</v>
      </c>
      <c r="I8979">
        <v>0</v>
      </c>
      <c r="J8979" t="s">
        <v>31</v>
      </c>
      <c r="K8979">
        <v>402026</v>
      </c>
      <c r="L8979">
        <v>47</v>
      </c>
      <c r="M8979">
        <v>1</v>
      </c>
      <c r="N8979">
        <v>0</v>
      </c>
      <c r="O8979">
        <v>0</v>
      </c>
      <c r="P8979">
        <v>0</v>
      </c>
      <c r="Q8979">
        <v>1</v>
      </c>
      <c r="R8979" t="s">
        <v>20842</v>
      </c>
    </row>
    <row r="8980" spans="1:19">
      <c r="A8980" t="s">
        <v>20843</v>
      </c>
      <c r="B8980" t="s">
        <v>272</v>
      </c>
      <c r="C8980" t="s">
        <v>35</v>
      </c>
      <c r="D8980" t="s">
        <v>54</v>
      </c>
      <c r="E8980">
        <v>194.45</v>
      </c>
      <c r="F8980" t="s">
        <v>55</v>
      </c>
      <c r="G8980" t="s">
        <v>40</v>
      </c>
      <c r="H8980">
        <v>16.78</v>
      </c>
      <c r="I8980">
        <v>0</v>
      </c>
      <c r="J8980" t="s">
        <v>25</v>
      </c>
      <c r="K8980">
        <v>433405</v>
      </c>
      <c r="L8980">
        <v>12</v>
      </c>
      <c r="M8980">
        <v>0</v>
      </c>
      <c r="N8980">
        <v>0</v>
      </c>
      <c r="O8980">
        <v>0</v>
      </c>
      <c r="P8980">
        <v>0</v>
      </c>
      <c r="Q8980">
        <v>0</v>
      </c>
      <c r="R8980" t="s">
        <v>20844</v>
      </c>
    </row>
    <row r="8981" spans="1:19">
      <c r="A8981" t="s">
        <v>20845</v>
      </c>
      <c r="B8981" t="s">
        <v>3122</v>
      </c>
      <c r="C8981" t="s">
        <v>21</v>
      </c>
      <c r="D8981" t="s">
        <v>30</v>
      </c>
      <c r="E8981">
        <v>456.16</v>
      </c>
      <c r="F8981" t="s">
        <v>23</v>
      </c>
      <c r="G8981" t="s">
        <v>24</v>
      </c>
      <c r="H8981">
        <v>4.13</v>
      </c>
      <c r="I8981">
        <v>0</v>
      </c>
      <c r="J8981" t="s">
        <v>48</v>
      </c>
      <c r="K8981">
        <v>416889</v>
      </c>
      <c r="L8981">
        <v>23</v>
      </c>
      <c r="M8981">
        <v>0</v>
      </c>
      <c r="N8981">
        <v>0</v>
      </c>
      <c r="O8981">
        <v>0</v>
      </c>
      <c r="P8981">
        <v>0</v>
      </c>
      <c r="Q8981">
        <v>0</v>
      </c>
      <c r="R8981" t="s">
        <v>20846</v>
      </c>
    </row>
    <row r="8982" spans="1:19">
      <c r="A8982" t="s">
        <v>20847</v>
      </c>
      <c r="B8982" t="s">
        <v>9382</v>
      </c>
      <c r="C8982" t="s">
        <v>60</v>
      </c>
      <c r="D8982" t="s">
        <v>70</v>
      </c>
      <c r="E8982">
        <v>365.51</v>
      </c>
      <c r="F8982" t="s">
        <v>39</v>
      </c>
      <c r="G8982" t="s">
        <v>40</v>
      </c>
      <c r="H8982">
        <v>7.82</v>
      </c>
      <c r="I8982">
        <v>0</v>
      </c>
      <c r="J8982" t="s">
        <v>31</v>
      </c>
      <c r="K8982">
        <v>430886</v>
      </c>
      <c r="L8982">
        <v>57</v>
      </c>
      <c r="M8982">
        <v>1</v>
      </c>
      <c r="N8982">
        <v>0</v>
      </c>
      <c r="O8982">
        <v>0</v>
      </c>
      <c r="P8982">
        <v>0</v>
      </c>
      <c r="Q8982">
        <v>1</v>
      </c>
      <c r="R8982" t="s">
        <v>20848</v>
      </c>
    </row>
    <row r="8983" spans="1:19">
      <c r="A8983" t="s">
        <v>20849</v>
      </c>
      <c r="B8983" t="s">
        <v>295</v>
      </c>
      <c r="C8983" t="s">
        <v>121</v>
      </c>
      <c r="D8983" t="s">
        <v>54</v>
      </c>
      <c r="E8983">
        <v>371.95</v>
      </c>
      <c r="F8983" t="s">
        <v>23</v>
      </c>
      <c r="G8983" t="s">
        <v>24</v>
      </c>
      <c r="H8983">
        <v>8.86</v>
      </c>
      <c r="I8983">
        <v>0</v>
      </c>
      <c r="J8983" t="s">
        <v>48</v>
      </c>
      <c r="K8983">
        <v>485347</v>
      </c>
      <c r="L8983">
        <v>39</v>
      </c>
      <c r="M8983">
        <v>0</v>
      </c>
      <c r="N8983">
        <v>0</v>
      </c>
      <c r="O8983">
        <v>0</v>
      </c>
      <c r="P8983">
        <v>1</v>
      </c>
      <c r="Q8983">
        <v>0</v>
      </c>
      <c r="R8983" t="s">
        <v>20850</v>
      </c>
    </row>
    <row r="8984" spans="1:19">
      <c r="A8984" t="s">
        <v>20851</v>
      </c>
      <c r="B8984" t="s">
        <v>5649</v>
      </c>
      <c r="C8984" t="s">
        <v>44</v>
      </c>
      <c r="D8984" t="s">
        <v>30</v>
      </c>
      <c r="E8984">
        <v>305.86</v>
      </c>
      <c r="F8984" t="s">
        <v>23</v>
      </c>
      <c r="G8984" t="s">
        <v>24</v>
      </c>
      <c r="H8984">
        <v>10.67</v>
      </c>
      <c r="I8984">
        <v>0</v>
      </c>
      <c r="J8984" t="s">
        <v>31</v>
      </c>
      <c r="K8984">
        <v>525106</v>
      </c>
      <c r="L8984">
        <v>15</v>
      </c>
      <c r="M8984">
        <v>0</v>
      </c>
      <c r="N8984">
        <v>0</v>
      </c>
      <c r="O8984">
        <v>0</v>
      </c>
      <c r="P8984">
        <v>0</v>
      </c>
      <c r="Q8984">
        <v>0</v>
      </c>
      <c r="R8984" t="s">
        <v>20852</v>
      </c>
    </row>
    <row r="8985" spans="1:19">
      <c r="A8985" t="s">
        <v>20853</v>
      </c>
      <c r="B8985" t="s">
        <v>6504</v>
      </c>
      <c r="C8985" t="s">
        <v>35</v>
      </c>
      <c r="D8985" t="s">
        <v>30</v>
      </c>
      <c r="E8985">
        <v>387.04</v>
      </c>
      <c r="F8985" t="s">
        <v>55</v>
      </c>
      <c r="G8985" t="s">
        <v>40</v>
      </c>
      <c r="H8985">
        <v>8.58</v>
      </c>
      <c r="I8985">
        <v>0</v>
      </c>
      <c r="J8985" t="s">
        <v>31</v>
      </c>
      <c r="K8985">
        <v>402446</v>
      </c>
      <c r="L8985">
        <v>35</v>
      </c>
      <c r="M8985">
        <v>0</v>
      </c>
      <c r="N8985">
        <v>1</v>
      </c>
      <c r="O8985">
        <v>0</v>
      </c>
      <c r="P8985">
        <v>0</v>
      </c>
      <c r="Q8985">
        <v>0</v>
      </c>
      <c r="R8985" t="s">
        <v>20854</v>
      </c>
    </row>
    <row r="8986" spans="1:19">
      <c r="A8986" t="s">
        <v>20855</v>
      </c>
      <c r="B8986" t="s">
        <v>5516</v>
      </c>
      <c r="C8986" t="s">
        <v>53</v>
      </c>
      <c r="D8986" t="s">
        <v>22</v>
      </c>
      <c r="E8986">
        <v>807.56</v>
      </c>
      <c r="F8986" t="s">
        <v>23</v>
      </c>
      <c r="G8986" t="s">
        <v>24</v>
      </c>
      <c r="H8986">
        <v>8.9</v>
      </c>
      <c r="I8986">
        <v>0</v>
      </c>
      <c r="J8986" t="s">
        <v>25</v>
      </c>
      <c r="K8986">
        <v>517366</v>
      </c>
      <c r="L8986">
        <v>16</v>
      </c>
      <c r="M8986">
        <v>0</v>
      </c>
      <c r="N8986">
        <v>0</v>
      </c>
      <c r="O8986">
        <v>0</v>
      </c>
      <c r="P8986">
        <v>0</v>
      </c>
      <c r="Q8986">
        <v>0</v>
      </c>
      <c r="R8986" t="s">
        <v>20856</v>
      </c>
    </row>
    <row r="8987" spans="1:19">
      <c r="A8987" t="s">
        <v>20857</v>
      </c>
      <c r="B8987" t="s">
        <v>1941</v>
      </c>
      <c r="C8987" t="s">
        <v>35</v>
      </c>
      <c r="D8987" t="s">
        <v>22</v>
      </c>
      <c r="E8987">
        <v>321.16000000000003</v>
      </c>
      <c r="F8987" t="s">
        <v>23</v>
      </c>
      <c r="G8987" t="s">
        <v>24</v>
      </c>
      <c r="H8987">
        <v>7.86</v>
      </c>
      <c r="I8987">
        <v>0</v>
      </c>
      <c r="J8987" t="s">
        <v>48</v>
      </c>
      <c r="K8987">
        <v>400994</v>
      </c>
      <c r="L8987">
        <v>15</v>
      </c>
      <c r="M8987">
        <v>0</v>
      </c>
      <c r="N8987">
        <v>0</v>
      </c>
      <c r="O8987">
        <v>0</v>
      </c>
      <c r="P8987">
        <v>0</v>
      </c>
      <c r="Q8987">
        <v>0</v>
      </c>
      <c r="R8987" t="s">
        <v>20858</v>
      </c>
    </row>
    <row r="8988" spans="1:19">
      <c r="A8988" t="s">
        <v>20859</v>
      </c>
      <c r="B8988" t="s">
        <v>4083</v>
      </c>
      <c r="C8988" t="s">
        <v>44</v>
      </c>
      <c r="D8988" t="s">
        <v>22</v>
      </c>
      <c r="E8988">
        <v>436.96</v>
      </c>
      <c r="F8988" t="s">
        <v>23</v>
      </c>
      <c r="G8988" t="s">
        <v>24</v>
      </c>
      <c r="H8988">
        <v>3.96</v>
      </c>
      <c r="I8988">
        <v>0</v>
      </c>
      <c r="J8988" t="s">
        <v>48</v>
      </c>
      <c r="K8988">
        <v>548015</v>
      </c>
      <c r="L8988">
        <v>14</v>
      </c>
      <c r="M8988">
        <v>0</v>
      </c>
      <c r="N8988">
        <v>0</v>
      </c>
      <c r="O8988">
        <v>0</v>
      </c>
      <c r="P8988">
        <v>0</v>
      </c>
      <c r="Q8988">
        <v>0</v>
      </c>
      <c r="R8988" t="s">
        <v>20860</v>
      </c>
    </row>
    <row r="8989" spans="1:19">
      <c r="A8989" t="s">
        <v>20861</v>
      </c>
      <c r="B8989" t="s">
        <v>8743</v>
      </c>
      <c r="C8989" t="s">
        <v>21</v>
      </c>
      <c r="D8989" t="s">
        <v>30</v>
      </c>
      <c r="E8989">
        <v>1943.65</v>
      </c>
      <c r="F8989" t="s">
        <v>23</v>
      </c>
      <c r="G8989" t="s">
        <v>24</v>
      </c>
      <c r="H8989">
        <v>9.94</v>
      </c>
      <c r="I8989">
        <v>0</v>
      </c>
      <c r="J8989" t="s">
        <v>25</v>
      </c>
      <c r="K8989">
        <v>460771</v>
      </c>
      <c r="L8989">
        <v>11</v>
      </c>
      <c r="M8989">
        <v>0</v>
      </c>
      <c r="N8989">
        <v>0</v>
      </c>
      <c r="O8989">
        <v>0</v>
      </c>
      <c r="P8989">
        <v>0</v>
      </c>
      <c r="Q8989">
        <v>0</v>
      </c>
      <c r="R8989" t="s">
        <v>20862</v>
      </c>
    </row>
    <row r="8990" spans="1:19">
      <c r="A8990" t="s">
        <v>20863</v>
      </c>
      <c r="B8990" t="s">
        <v>6197</v>
      </c>
      <c r="C8990" t="s">
        <v>29</v>
      </c>
      <c r="D8990" t="s">
        <v>22</v>
      </c>
      <c r="E8990">
        <v>313.69</v>
      </c>
      <c r="F8990" t="s">
        <v>23</v>
      </c>
      <c r="G8990" t="s">
        <v>24</v>
      </c>
      <c r="H8990">
        <v>3.53</v>
      </c>
      <c r="I8990">
        <v>0</v>
      </c>
      <c r="J8990" t="s">
        <v>48</v>
      </c>
      <c r="K8990">
        <v>522139</v>
      </c>
      <c r="L8990">
        <v>18</v>
      </c>
      <c r="M8990">
        <v>0</v>
      </c>
      <c r="N8990">
        <v>0</v>
      </c>
      <c r="O8990">
        <v>0</v>
      </c>
      <c r="P8990">
        <v>0</v>
      </c>
      <c r="Q8990">
        <v>0</v>
      </c>
      <c r="R8990" t="s">
        <v>20864</v>
      </c>
    </row>
    <row r="8991" spans="1:19">
      <c r="A8991" t="s">
        <v>20865</v>
      </c>
      <c r="B8991" t="s">
        <v>15600</v>
      </c>
      <c r="C8991" t="s">
        <v>60</v>
      </c>
      <c r="D8991" t="s">
        <v>54</v>
      </c>
      <c r="E8991">
        <v>931.28</v>
      </c>
      <c r="F8991" t="s">
        <v>23</v>
      </c>
      <c r="G8991" t="s">
        <v>24</v>
      </c>
      <c r="H8991">
        <v>17.149999999999999</v>
      </c>
      <c r="I8991">
        <v>0</v>
      </c>
      <c r="J8991" t="s">
        <v>48</v>
      </c>
      <c r="K8991">
        <v>423132</v>
      </c>
      <c r="L8991">
        <v>15</v>
      </c>
      <c r="M8991">
        <v>0</v>
      </c>
      <c r="N8991">
        <v>0</v>
      </c>
      <c r="O8991">
        <v>0</v>
      </c>
      <c r="P8991">
        <v>0</v>
      </c>
      <c r="Q8991">
        <v>0</v>
      </c>
      <c r="R8991" t="s">
        <v>20866</v>
      </c>
    </row>
    <row r="8992" spans="1:19">
      <c r="A8992" t="s">
        <v>20867</v>
      </c>
      <c r="B8992" t="s">
        <v>2216</v>
      </c>
      <c r="C8992" t="s">
        <v>121</v>
      </c>
      <c r="D8992" t="s">
        <v>70</v>
      </c>
      <c r="E8992">
        <v>635.14</v>
      </c>
      <c r="F8992" t="s">
        <v>55</v>
      </c>
      <c r="G8992" t="s">
        <v>24</v>
      </c>
      <c r="H8992">
        <v>9.2799999999999994</v>
      </c>
      <c r="I8992">
        <v>0</v>
      </c>
      <c r="J8992" t="s">
        <v>31</v>
      </c>
      <c r="K8992">
        <v>493576</v>
      </c>
      <c r="L8992">
        <v>17</v>
      </c>
      <c r="M8992">
        <v>0</v>
      </c>
      <c r="N8992">
        <v>0</v>
      </c>
      <c r="O8992">
        <v>0</v>
      </c>
      <c r="P8992">
        <v>0</v>
      </c>
      <c r="Q8992">
        <v>0</v>
      </c>
      <c r="R8992" t="s">
        <v>20868</v>
      </c>
      <c r="S8992" t="s">
        <v>57</v>
      </c>
    </row>
    <row r="8993" spans="1:19">
      <c r="A8993" t="s">
        <v>20869</v>
      </c>
      <c r="B8993" t="s">
        <v>2059</v>
      </c>
      <c r="C8993" t="s">
        <v>121</v>
      </c>
      <c r="D8993" t="s">
        <v>30</v>
      </c>
      <c r="E8993">
        <v>242.4</v>
      </c>
      <c r="F8993" t="s">
        <v>39</v>
      </c>
      <c r="G8993" t="s">
        <v>40</v>
      </c>
      <c r="H8993">
        <v>6.97</v>
      </c>
      <c r="I8993">
        <v>0</v>
      </c>
      <c r="J8993" t="s">
        <v>31</v>
      </c>
      <c r="K8993">
        <v>541595</v>
      </c>
      <c r="L8993">
        <v>21</v>
      </c>
      <c r="M8993">
        <v>0</v>
      </c>
      <c r="N8993">
        <v>0</v>
      </c>
      <c r="O8993">
        <v>0</v>
      </c>
      <c r="P8993">
        <v>0</v>
      </c>
      <c r="Q8993">
        <v>0</v>
      </c>
      <c r="R8993" t="s">
        <v>20870</v>
      </c>
    </row>
    <row r="8994" spans="1:19">
      <c r="A8994" t="s">
        <v>20871</v>
      </c>
      <c r="B8994" t="s">
        <v>4089</v>
      </c>
      <c r="C8994" t="s">
        <v>35</v>
      </c>
      <c r="D8994" t="s">
        <v>54</v>
      </c>
      <c r="E8994">
        <v>393.87</v>
      </c>
      <c r="F8994" t="s">
        <v>55</v>
      </c>
      <c r="G8994" t="s">
        <v>40</v>
      </c>
      <c r="H8994">
        <v>8.66</v>
      </c>
      <c r="I8994">
        <v>0</v>
      </c>
      <c r="J8994" t="s">
        <v>31</v>
      </c>
      <c r="K8994">
        <v>446072</v>
      </c>
      <c r="L8994">
        <v>10</v>
      </c>
      <c r="M8994">
        <v>0</v>
      </c>
      <c r="N8994">
        <v>0</v>
      </c>
      <c r="O8994">
        <v>0</v>
      </c>
      <c r="P8994">
        <v>0</v>
      </c>
      <c r="Q8994">
        <v>0</v>
      </c>
      <c r="R8994" t="s">
        <v>20872</v>
      </c>
    </row>
    <row r="8995" spans="1:19">
      <c r="A8995" t="s">
        <v>20873</v>
      </c>
      <c r="B8995" t="s">
        <v>1292</v>
      </c>
      <c r="C8995" t="s">
        <v>29</v>
      </c>
      <c r="D8995" t="s">
        <v>22</v>
      </c>
      <c r="E8995">
        <v>507.02</v>
      </c>
      <c r="F8995" t="s">
        <v>23</v>
      </c>
      <c r="G8995" t="s">
        <v>24</v>
      </c>
      <c r="H8995">
        <v>5.65</v>
      </c>
      <c r="I8995">
        <v>0</v>
      </c>
      <c r="J8995" t="s">
        <v>25</v>
      </c>
      <c r="K8995">
        <v>523511</v>
      </c>
      <c r="L8995">
        <v>11</v>
      </c>
      <c r="M8995">
        <v>0</v>
      </c>
      <c r="N8995">
        <v>0</v>
      </c>
      <c r="O8995">
        <v>0</v>
      </c>
      <c r="P8995">
        <v>0</v>
      </c>
      <c r="Q8995">
        <v>0</v>
      </c>
      <c r="R8995" t="s">
        <v>20874</v>
      </c>
    </row>
    <row r="8996" spans="1:19">
      <c r="A8996" t="s">
        <v>20875</v>
      </c>
      <c r="B8996" t="s">
        <v>2741</v>
      </c>
      <c r="C8996" t="s">
        <v>111</v>
      </c>
      <c r="D8996" t="s">
        <v>54</v>
      </c>
      <c r="E8996">
        <v>848.55</v>
      </c>
      <c r="F8996" t="s">
        <v>23</v>
      </c>
      <c r="G8996" t="s">
        <v>24</v>
      </c>
      <c r="H8996">
        <v>14.44</v>
      </c>
      <c r="I8996">
        <v>0</v>
      </c>
      <c r="J8996" t="s">
        <v>25</v>
      </c>
      <c r="K8996">
        <v>478125</v>
      </c>
      <c r="L8996">
        <v>20</v>
      </c>
      <c r="M8996">
        <v>0</v>
      </c>
      <c r="N8996">
        <v>0</v>
      </c>
      <c r="O8996">
        <v>0</v>
      </c>
      <c r="P8996">
        <v>0</v>
      </c>
      <c r="Q8996">
        <v>0</v>
      </c>
      <c r="R8996" t="s">
        <v>20876</v>
      </c>
    </row>
    <row r="8997" spans="1:19">
      <c r="A8997" t="s">
        <v>20877</v>
      </c>
      <c r="B8997" t="s">
        <v>14976</v>
      </c>
      <c r="C8997" t="s">
        <v>35</v>
      </c>
      <c r="D8997" t="s">
        <v>70</v>
      </c>
      <c r="E8997">
        <v>743.75</v>
      </c>
      <c r="F8997" t="s">
        <v>39</v>
      </c>
      <c r="G8997" t="s">
        <v>40</v>
      </c>
      <c r="H8997">
        <v>11.08</v>
      </c>
      <c r="I8997">
        <v>0</v>
      </c>
      <c r="J8997" t="s">
        <v>25</v>
      </c>
      <c r="K8997">
        <v>456352</v>
      </c>
      <c r="L8997">
        <v>14</v>
      </c>
      <c r="M8997">
        <v>0</v>
      </c>
      <c r="N8997">
        <v>0</v>
      </c>
      <c r="O8997">
        <v>0</v>
      </c>
      <c r="P8997">
        <v>0</v>
      </c>
      <c r="Q8997">
        <v>0</v>
      </c>
      <c r="R8997" t="s">
        <v>20878</v>
      </c>
    </row>
    <row r="8998" spans="1:19">
      <c r="A8998" t="s">
        <v>20879</v>
      </c>
      <c r="B8998" t="s">
        <v>4894</v>
      </c>
      <c r="C8998" t="s">
        <v>53</v>
      </c>
      <c r="D8998" t="s">
        <v>22</v>
      </c>
      <c r="E8998">
        <v>572.77</v>
      </c>
      <c r="F8998" t="s">
        <v>39</v>
      </c>
      <c r="G8998" t="s">
        <v>24</v>
      </c>
      <c r="H8998">
        <v>8.9700000000000006</v>
      </c>
      <c r="I8998">
        <v>0</v>
      </c>
      <c r="J8998" t="s">
        <v>31</v>
      </c>
      <c r="K8998">
        <v>505617</v>
      </c>
      <c r="L8998">
        <v>10</v>
      </c>
      <c r="M8998">
        <v>0</v>
      </c>
      <c r="N8998">
        <v>0</v>
      </c>
      <c r="O8998">
        <v>0</v>
      </c>
      <c r="P8998">
        <v>0</v>
      </c>
      <c r="Q8998">
        <v>0</v>
      </c>
      <c r="R8998" t="s">
        <v>20880</v>
      </c>
      <c r="S8998" t="s">
        <v>50</v>
      </c>
    </row>
    <row r="8999" spans="1:19">
      <c r="A8999" t="s">
        <v>20881</v>
      </c>
      <c r="B8999" t="s">
        <v>9687</v>
      </c>
      <c r="C8999" t="s">
        <v>121</v>
      </c>
      <c r="D8999" t="s">
        <v>70</v>
      </c>
      <c r="E8999">
        <v>582.57000000000005</v>
      </c>
      <c r="F8999" t="s">
        <v>23</v>
      </c>
      <c r="G8999" t="s">
        <v>24</v>
      </c>
      <c r="H8999">
        <v>4.9800000000000004</v>
      </c>
      <c r="I8999">
        <v>0</v>
      </c>
      <c r="J8999" t="s">
        <v>48</v>
      </c>
      <c r="K8999">
        <v>552857</v>
      </c>
      <c r="L8999">
        <v>18</v>
      </c>
      <c r="M8999">
        <v>0</v>
      </c>
      <c r="N8999">
        <v>0</v>
      </c>
      <c r="O8999">
        <v>0</v>
      </c>
      <c r="P8999">
        <v>0</v>
      </c>
      <c r="Q8999">
        <v>0</v>
      </c>
      <c r="R8999" t="s">
        <v>20882</v>
      </c>
    </row>
    <row r="9000" spans="1:19">
      <c r="A9000" t="s">
        <v>20883</v>
      </c>
      <c r="B9000" t="s">
        <v>1904</v>
      </c>
      <c r="C9000" t="s">
        <v>29</v>
      </c>
      <c r="D9000" t="s">
        <v>54</v>
      </c>
      <c r="E9000">
        <v>804.18</v>
      </c>
      <c r="F9000" t="s">
        <v>39</v>
      </c>
      <c r="G9000" t="s">
        <v>40</v>
      </c>
      <c r="H9000">
        <v>10.87</v>
      </c>
      <c r="I9000">
        <v>0</v>
      </c>
      <c r="J9000" t="s">
        <v>25</v>
      </c>
      <c r="K9000">
        <v>530196</v>
      </c>
      <c r="L9000">
        <v>21</v>
      </c>
      <c r="M9000">
        <v>0</v>
      </c>
      <c r="N9000">
        <v>0</v>
      </c>
      <c r="O9000">
        <v>0</v>
      </c>
      <c r="P9000">
        <v>0</v>
      </c>
      <c r="Q9000">
        <v>0</v>
      </c>
      <c r="R9000" t="s">
        <v>20884</v>
      </c>
    </row>
    <row r="9001" spans="1:19">
      <c r="A9001" t="s">
        <v>20885</v>
      </c>
      <c r="B9001" t="s">
        <v>20886</v>
      </c>
      <c r="C9001" t="s">
        <v>29</v>
      </c>
      <c r="D9001" t="s">
        <v>54</v>
      </c>
      <c r="E9001">
        <v>811.51</v>
      </c>
      <c r="F9001" t="s">
        <v>23</v>
      </c>
      <c r="G9001" t="s">
        <v>24</v>
      </c>
      <c r="H9001">
        <v>14.56</v>
      </c>
      <c r="I9001">
        <v>0</v>
      </c>
      <c r="J9001" t="s">
        <v>31</v>
      </c>
      <c r="K9001">
        <v>496400</v>
      </c>
      <c r="L9001">
        <v>14</v>
      </c>
      <c r="M9001">
        <v>0</v>
      </c>
      <c r="N9001">
        <v>0</v>
      </c>
      <c r="O9001">
        <v>0</v>
      </c>
      <c r="P9001">
        <v>0</v>
      </c>
      <c r="Q9001">
        <v>0</v>
      </c>
      <c r="R9001" t="s">
        <v>20887</v>
      </c>
    </row>
    <row r="9002" spans="1:19">
      <c r="A9002" t="s">
        <v>20888</v>
      </c>
      <c r="B9002" t="s">
        <v>3277</v>
      </c>
      <c r="C9002" t="s">
        <v>111</v>
      </c>
      <c r="D9002" t="s">
        <v>22</v>
      </c>
      <c r="E9002">
        <v>227.97</v>
      </c>
      <c r="F9002" t="s">
        <v>23</v>
      </c>
      <c r="G9002" t="s">
        <v>24</v>
      </c>
      <c r="H9002">
        <v>4.03</v>
      </c>
      <c r="I9002">
        <v>0</v>
      </c>
      <c r="J9002" t="s">
        <v>31</v>
      </c>
      <c r="K9002">
        <v>533874</v>
      </c>
      <c r="L9002">
        <v>14</v>
      </c>
      <c r="M9002">
        <v>0</v>
      </c>
      <c r="N9002">
        <v>0</v>
      </c>
      <c r="O9002">
        <v>0</v>
      </c>
      <c r="P9002">
        <v>0</v>
      </c>
      <c r="Q9002">
        <v>0</v>
      </c>
      <c r="R9002" t="s">
        <v>20889</v>
      </c>
    </row>
    <row r="9003" spans="1:19">
      <c r="A9003" t="s">
        <v>20890</v>
      </c>
      <c r="B9003" t="s">
        <v>3566</v>
      </c>
      <c r="C9003" t="s">
        <v>53</v>
      </c>
      <c r="D9003" t="s">
        <v>70</v>
      </c>
      <c r="E9003">
        <v>637.55999999999995</v>
      </c>
      <c r="F9003" t="s">
        <v>39</v>
      </c>
      <c r="G9003" t="s">
        <v>40</v>
      </c>
      <c r="H9003">
        <v>7.68</v>
      </c>
      <c r="I9003">
        <v>0</v>
      </c>
      <c r="J9003" t="s">
        <v>25</v>
      </c>
      <c r="K9003">
        <v>537781</v>
      </c>
      <c r="L9003">
        <v>22</v>
      </c>
      <c r="M9003">
        <v>0</v>
      </c>
      <c r="N9003">
        <v>0</v>
      </c>
      <c r="O9003">
        <v>0</v>
      </c>
      <c r="P9003">
        <v>0</v>
      </c>
      <c r="Q9003">
        <v>0</v>
      </c>
      <c r="R9003" t="s">
        <v>20891</v>
      </c>
    </row>
    <row r="9004" spans="1:19">
      <c r="A9004" t="s">
        <v>20892</v>
      </c>
      <c r="B9004" t="s">
        <v>2225</v>
      </c>
      <c r="C9004" t="s">
        <v>121</v>
      </c>
      <c r="D9004" t="s">
        <v>22</v>
      </c>
      <c r="E9004">
        <v>1277.96</v>
      </c>
      <c r="F9004" t="s">
        <v>39</v>
      </c>
      <c r="G9004" t="s">
        <v>40</v>
      </c>
      <c r="H9004">
        <v>6.29</v>
      </c>
      <c r="I9004">
        <v>0</v>
      </c>
      <c r="J9004" t="s">
        <v>31</v>
      </c>
      <c r="K9004">
        <v>427941</v>
      </c>
      <c r="L9004">
        <v>10</v>
      </c>
      <c r="M9004">
        <v>0</v>
      </c>
      <c r="N9004">
        <v>0</v>
      </c>
      <c r="O9004">
        <v>0</v>
      </c>
      <c r="P9004">
        <v>0</v>
      </c>
      <c r="Q9004">
        <v>0</v>
      </c>
      <c r="R9004" t="s">
        <v>20893</v>
      </c>
    </row>
    <row r="9005" spans="1:19">
      <c r="A9005" t="s">
        <v>20894</v>
      </c>
      <c r="B9005" t="s">
        <v>7403</v>
      </c>
      <c r="C9005" t="s">
        <v>111</v>
      </c>
      <c r="D9005" t="s">
        <v>22</v>
      </c>
      <c r="E9005">
        <v>854.98</v>
      </c>
      <c r="F9005" t="s">
        <v>23</v>
      </c>
      <c r="G9005" t="s">
        <v>24</v>
      </c>
      <c r="H9005">
        <v>3.76</v>
      </c>
      <c r="I9005">
        <v>0</v>
      </c>
      <c r="J9005" t="s">
        <v>31</v>
      </c>
      <c r="K9005">
        <v>474485</v>
      </c>
      <c r="L9005">
        <v>11</v>
      </c>
      <c r="M9005">
        <v>0</v>
      </c>
      <c r="N9005">
        <v>0</v>
      </c>
      <c r="O9005">
        <v>0</v>
      </c>
      <c r="P9005">
        <v>0</v>
      </c>
      <c r="Q9005">
        <v>0</v>
      </c>
      <c r="R9005" t="s">
        <v>20895</v>
      </c>
    </row>
    <row r="9006" spans="1:19">
      <c r="A9006" t="s">
        <v>20896</v>
      </c>
      <c r="B9006" t="s">
        <v>5437</v>
      </c>
      <c r="C9006" t="s">
        <v>35</v>
      </c>
      <c r="D9006" t="s">
        <v>22</v>
      </c>
      <c r="E9006">
        <v>185.78</v>
      </c>
      <c r="F9006" t="s">
        <v>23</v>
      </c>
      <c r="G9006" t="s">
        <v>24</v>
      </c>
      <c r="H9006">
        <v>1.42</v>
      </c>
      <c r="I9006">
        <v>0</v>
      </c>
      <c r="J9006" t="s">
        <v>31</v>
      </c>
      <c r="K9006">
        <v>432604</v>
      </c>
      <c r="L9006">
        <v>95</v>
      </c>
      <c r="M9006">
        <v>1</v>
      </c>
      <c r="N9006">
        <v>0</v>
      </c>
      <c r="O9006">
        <v>1</v>
      </c>
      <c r="P9006">
        <v>1</v>
      </c>
      <c r="Q9006">
        <v>1</v>
      </c>
      <c r="R9006" t="s">
        <v>20897</v>
      </c>
    </row>
    <row r="9007" spans="1:19">
      <c r="A9007" t="s">
        <v>20898</v>
      </c>
      <c r="B9007" t="s">
        <v>6773</v>
      </c>
      <c r="C9007" t="s">
        <v>44</v>
      </c>
      <c r="D9007" t="s">
        <v>30</v>
      </c>
      <c r="E9007">
        <v>653.88</v>
      </c>
      <c r="F9007" t="s">
        <v>23</v>
      </c>
      <c r="G9007" t="s">
        <v>24</v>
      </c>
      <c r="H9007">
        <v>4.54</v>
      </c>
      <c r="I9007">
        <v>0</v>
      </c>
      <c r="J9007" t="s">
        <v>31</v>
      </c>
      <c r="K9007">
        <v>519554</v>
      </c>
      <c r="L9007">
        <v>17</v>
      </c>
      <c r="M9007">
        <v>0</v>
      </c>
      <c r="N9007">
        <v>0</v>
      </c>
      <c r="O9007">
        <v>0</v>
      </c>
      <c r="P9007">
        <v>0</v>
      </c>
      <c r="Q9007">
        <v>0</v>
      </c>
      <c r="R9007" t="s">
        <v>20899</v>
      </c>
    </row>
    <row r="9008" spans="1:19">
      <c r="A9008" t="s">
        <v>20900</v>
      </c>
      <c r="B9008" t="s">
        <v>1289</v>
      </c>
      <c r="C9008" t="s">
        <v>29</v>
      </c>
      <c r="D9008" t="s">
        <v>70</v>
      </c>
      <c r="E9008">
        <v>1442.63</v>
      </c>
      <c r="F9008" t="s">
        <v>55</v>
      </c>
      <c r="G9008" t="s">
        <v>40</v>
      </c>
      <c r="H9008">
        <v>0.96</v>
      </c>
      <c r="I9008">
        <v>0</v>
      </c>
      <c r="J9008" t="s">
        <v>25</v>
      </c>
      <c r="K9008">
        <v>531156</v>
      </c>
      <c r="L9008">
        <v>17</v>
      </c>
      <c r="M9008">
        <v>0</v>
      </c>
      <c r="N9008">
        <v>0</v>
      </c>
      <c r="O9008">
        <v>0</v>
      </c>
      <c r="P9008">
        <v>0</v>
      </c>
      <c r="Q9008">
        <v>0</v>
      </c>
      <c r="R9008" t="s">
        <v>20901</v>
      </c>
    </row>
    <row r="9009" spans="1:19">
      <c r="A9009" t="s">
        <v>20902</v>
      </c>
      <c r="B9009" t="s">
        <v>17965</v>
      </c>
      <c r="C9009" t="s">
        <v>60</v>
      </c>
      <c r="D9009" t="s">
        <v>30</v>
      </c>
      <c r="E9009">
        <v>511.8</v>
      </c>
      <c r="F9009" t="s">
        <v>39</v>
      </c>
      <c r="G9009" t="s">
        <v>40</v>
      </c>
      <c r="H9009">
        <v>3.83</v>
      </c>
      <c r="I9009">
        <v>0</v>
      </c>
      <c r="J9009" t="s">
        <v>31</v>
      </c>
      <c r="K9009">
        <v>466090</v>
      </c>
      <c r="L9009">
        <v>12</v>
      </c>
      <c r="M9009">
        <v>0</v>
      </c>
      <c r="N9009">
        <v>0</v>
      </c>
      <c r="O9009">
        <v>0</v>
      </c>
      <c r="P9009">
        <v>0</v>
      </c>
      <c r="Q9009">
        <v>0</v>
      </c>
      <c r="R9009" t="s">
        <v>20903</v>
      </c>
    </row>
    <row r="9010" spans="1:19">
      <c r="A9010" t="s">
        <v>20904</v>
      </c>
      <c r="B9010" t="s">
        <v>641</v>
      </c>
      <c r="C9010" t="s">
        <v>95</v>
      </c>
      <c r="D9010" t="s">
        <v>22</v>
      </c>
      <c r="E9010">
        <v>1416.57</v>
      </c>
      <c r="F9010" t="s">
        <v>39</v>
      </c>
      <c r="G9010" t="s">
        <v>40</v>
      </c>
      <c r="H9010">
        <v>5.4</v>
      </c>
      <c r="I9010">
        <v>0</v>
      </c>
      <c r="J9010" t="s">
        <v>25</v>
      </c>
      <c r="K9010">
        <v>404627</v>
      </c>
      <c r="L9010">
        <v>21</v>
      </c>
      <c r="M9010">
        <v>0</v>
      </c>
      <c r="N9010">
        <v>0</v>
      </c>
      <c r="O9010">
        <v>0</v>
      </c>
      <c r="P9010">
        <v>0</v>
      </c>
      <c r="Q9010">
        <v>0</v>
      </c>
      <c r="R9010" t="s">
        <v>20905</v>
      </c>
    </row>
    <row r="9011" spans="1:19">
      <c r="A9011" t="s">
        <v>20906</v>
      </c>
      <c r="B9011" t="s">
        <v>1593</v>
      </c>
      <c r="C9011" t="s">
        <v>128</v>
      </c>
      <c r="D9011" t="s">
        <v>70</v>
      </c>
      <c r="E9011">
        <v>1040.05</v>
      </c>
      <c r="F9011" t="s">
        <v>39</v>
      </c>
      <c r="G9011" t="s">
        <v>24</v>
      </c>
      <c r="H9011">
        <v>9.4700000000000006</v>
      </c>
      <c r="I9011">
        <v>0</v>
      </c>
      <c r="J9011" t="s">
        <v>31</v>
      </c>
      <c r="K9011">
        <v>497733</v>
      </c>
      <c r="L9011">
        <v>25</v>
      </c>
      <c r="M9011">
        <v>0</v>
      </c>
      <c r="N9011">
        <v>0</v>
      </c>
      <c r="O9011">
        <v>0</v>
      </c>
      <c r="P9011">
        <v>0</v>
      </c>
      <c r="Q9011">
        <v>0</v>
      </c>
      <c r="R9011" t="s">
        <v>20907</v>
      </c>
      <c r="S9011" t="s">
        <v>50</v>
      </c>
    </row>
    <row r="9012" spans="1:19">
      <c r="A9012" t="s">
        <v>20908</v>
      </c>
      <c r="B9012" t="s">
        <v>10725</v>
      </c>
      <c r="C9012" t="s">
        <v>29</v>
      </c>
      <c r="D9012" t="s">
        <v>54</v>
      </c>
      <c r="E9012">
        <v>1530</v>
      </c>
      <c r="F9012" t="s">
        <v>39</v>
      </c>
      <c r="G9012" t="s">
        <v>40</v>
      </c>
      <c r="H9012">
        <v>14.04</v>
      </c>
      <c r="I9012">
        <v>0</v>
      </c>
      <c r="J9012" t="s">
        <v>31</v>
      </c>
      <c r="K9012">
        <v>543497</v>
      </c>
      <c r="L9012">
        <v>56</v>
      </c>
      <c r="M9012">
        <v>1</v>
      </c>
      <c r="N9012">
        <v>0</v>
      </c>
      <c r="O9012">
        <v>0</v>
      </c>
      <c r="P9012">
        <v>0</v>
      </c>
      <c r="Q9012">
        <v>1</v>
      </c>
      <c r="R9012" t="s">
        <v>20909</v>
      </c>
    </row>
    <row r="9013" spans="1:19">
      <c r="A9013" t="s">
        <v>20910</v>
      </c>
      <c r="B9013" t="s">
        <v>1055</v>
      </c>
      <c r="C9013" t="s">
        <v>53</v>
      </c>
      <c r="D9013" t="s">
        <v>54</v>
      </c>
      <c r="E9013">
        <v>476.99</v>
      </c>
      <c r="F9013" t="s">
        <v>23</v>
      </c>
      <c r="G9013" t="s">
        <v>24</v>
      </c>
      <c r="H9013">
        <v>14.83</v>
      </c>
      <c r="I9013">
        <v>0</v>
      </c>
      <c r="J9013" t="s">
        <v>48</v>
      </c>
      <c r="K9013">
        <v>558237</v>
      </c>
      <c r="L9013">
        <v>25</v>
      </c>
      <c r="M9013">
        <v>0</v>
      </c>
      <c r="N9013">
        <v>0</v>
      </c>
      <c r="O9013">
        <v>0</v>
      </c>
      <c r="P9013">
        <v>0</v>
      </c>
      <c r="Q9013">
        <v>0</v>
      </c>
      <c r="R9013" t="s">
        <v>20911</v>
      </c>
    </row>
    <row r="9014" spans="1:19">
      <c r="A9014" t="s">
        <v>20912</v>
      </c>
      <c r="B9014" t="s">
        <v>7281</v>
      </c>
      <c r="C9014" t="s">
        <v>21</v>
      </c>
      <c r="D9014" t="s">
        <v>30</v>
      </c>
      <c r="E9014">
        <v>1263.46</v>
      </c>
      <c r="F9014" t="s">
        <v>23</v>
      </c>
      <c r="G9014" t="s">
        <v>24</v>
      </c>
      <c r="H9014">
        <v>7.5</v>
      </c>
      <c r="I9014">
        <v>0</v>
      </c>
      <c r="J9014" t="s">
        <v>25</v>
      </c>
      <c r="K9014">
        <v>429796</v>
      </c>
      <c r="L9014">
        <v>20</v>
      </c>
      <c r="M9014">
        <v>0</v>
      </c>
      <c r="N9014">
        <v>0</v>
      </c>
      <c r="O9014">
        <v>0</v>
      </c>
      <c r="P9014">
        <v>0</v>
      </c>
      <c r="Q9014">
        <v>0</v>
      </c>
      <c r="R9014" t="s">
        <v>20913</v>
      </c>
    </row>
    <row r="9015" spans="1:19">
      <c r="A9015" t="s">
        <v>20914</v>
      </c>
      <c r="B9015" t="s">
        <v>5724</v>
      </c>
      <c r="C9015" t="s">
        <v>35</v>
      </c>
      <c r="D9015" t="s">
        <v>54</v>
      </c>
      <c r="E9015">
        <v>565.12</v>
      </c>
      <c r="F9015" t="s">
        <v>55</v>
      </c>
      <c r="G9015" t="s">
        <v>40</v>
      </c>
      <c r="H9015">
        <v>18.989999999999998</v>
      </c>
      <c r="I9015">
        <v>0</v>
      </c>
      <c r="J9015" t="s">
        <v>48</v>
      </c>
      <c r="K9015">
        <v>548764</v>
      </c>
      <c r="L9015">
        <v>20</v>
      </c>
      <c r="M9015">
        <v>0</v>
      </c>
      <c r="N9015">
        <v>0</v>
      </c>
      <c r="O9015">
        <v>0</v>
      </c>
      <c r="P9015">
        <v>0</v>
      </c>
      <c r="Q9015">
        <v>0</v>
      </c>
      <c r="R9015" t="s">
        <v>20915</v>
      </c>
    </row>
    <row r="9016" spans="1:19">
      <c r="A9016" t="s">
        <v>20916</v>
      </c>
      <c r="B9016" t="s">
        <v>13520</v>
      </c>
      <c r="C9016" t="s">
        <v>21</v>
      </c>
      <c r="D9016" t="s">
        <v>54</v>
      </c>
      <c r="E9016">
        <v>269.99</v>
      </c>
      <c r="F9016" t="s">
        <v>23</v>
      </c>
      <c r="G9016" t="s">
        <v>24</v>
      </c>
      <c r="H9016">
        <v>18.989999999999998</v>
      </c>
      <c r="I9016">
        <v>0</v>
      </c>
      <c r="J9016" t="s">
        <v>31</v>
      </c>
      <c r="K9016">
        <v>524238</v>
      </c>
      <c r="L9016">
        <v>45</v>
      </c>
      <c r="M9016">
        <v>0</v>
      </c>
      <c r="N9016">
        <v>0</v>
      </c>
      <c r="O9016">
        <v>1</v>
      </c>
      <c r="P9016">
        <v>0</v>
      </c>
      <c r="Q9016">
        <v>0</v>
      </c>
      <c r="R9016" t="s">
        <v>20917</v>
      </c>
    </row>
    <row r="9017" spans="1:19">
      <c r="A9017" t="s">
        <v>20918</v>
      </c>
      <c r="B9017" t="s">
        <v>12277</v>
      </c>
      <c r="C9017" t="s">
        <v>29</v>
      </c>
      <c r="D9017" t="s">
        <v>70</v>
      </c>
      <c r="E9017">
        <v>405.24</v>
      </c>
      <c r="F9017" t="s">
        <v>23</v>
      </c>
      <c r="G9017" t="s">
        <v>24</v>
      </c>
      <c r="H9017">
        <v>2.59</v>
      </c>
      <c r="I9017">
        <v>0</v>
      </c>
      <c r="J9017" t="s">
        <v>31</v>
      </c>
      <c r="K9017">
        <v>551702</v>
      </c>
      <c r="L9017">
        <v>13</v>
      </c>
      <c r="M9017">
        <v>0</v>
      </c>
      <c r="N9017">
        <v>0</v>
      </c>
      <c r="O9017">
        <v>0</v>
      </c>
      <c r="P9017">
        <v>0</v>
      </c>
      <c r="Q9017">
        <v>0</v>
      </c>
      <c r="R9017" t="s">
        <v>20919</v>
      </c>
    </row>
    <row r="9018" spans="1:19">
      <c r="A9018" t="s">
        <v>20920</v>
      </c>
      <c r="B9018" t="s">
        <v>3202</v>
      </c>
      <c r="C9018" t="s">
        <v>21</v>
      </c>
      <c r="D9018" t="s">
        <v>70</v>
      </c>
      <c r="E9018">
        <v>252.46</v>
      </c>
      <c r="F9018" t="s">
        <v>23</v>
      </c>
      <c r="G9018" t="s">
        <v>24</v>
      </c>
      <c r="H9018">
        <v>0.91</v>
      </c>
      <c r="I9018">
        <v>0</v>
      </c>
      <c r="J9018" t="s">
        <v>25</v>
      </c>
      <c r="K9018">
        <v>512103</v>
      </c>
      <c r="L9018">
        <v>22</v>
      </c>
      <c r="M9018">
        <v>0</v>
      </c>
      <c r="N9018">
        <v>0</v>
      </c>
      <c r="O9018">
        <v>0</v>
      </c>
      <c r="P9018">
        <v>0</v>
      </c>
      <c r="Q9018">
        <v>0</v>
      </c>
      <c r="R9018" t="s">
        <v>20921</v>
      </c>
    </row>
    <row r="9019" spans="1:19">
      <c r="A9019" t="s">
        <v>20922</v>
      </c>
      <c r="B9019" t="s">
        <v>8301</v>
      </c>
      <c r="C9019" t="s">
        <v>21</v>
      </c>
      <c r="D9019" t="s">
        <v>54</v>
      </c>
      <c r="E9019">
        <v>597.5</v>
      </c>
      <c r="F9019" t="s">
        <v>23</v>
      </c>
      <c r="G9019" t="s">
        <v>24</v>
      </c>
      <c r="H9019">
        <v>13.88</v>
      </c>
      <c r="I9019">
        <v>0</v>
      </c>
      <c r="J9019" t="s">
        <v>25</v>
      </c>
      <c r="K9019">
        <v>535339</v>
      </c>
      <c r="L9019">
        <v>25</v>
      </c>
      <c r="M9019">
        <v>0</v>
      </c>
      <c r="N9019">
        <v>0</v>
      </c>
      <c r="O9019">
        <v>0</v>
      </c>
      <c r="P9019">
        <v>0</v>
      </c>
      <c r="Q9019">
        <v>0</v>
      </c>
      <c r="R9019" t="s">
        <v>20923</v>
      </c>
    </row>
    <row r="9020" spans="1:19">
      <c r="A9020" t="s">
        <v>20924</v>
      </c>
      <c r="B9020" t="s">
        <v>4370</v>
      </c>
      <c r="C9020" t="s">
        <v>35</v>
      </c>
      <c r="D9020" t="s">
        <v>22</v>
      </c>
      <c r="E9020">
        <v>88.87</v>
      </c>
      <c r="F9020" t="s">
        <v>23</v>
      </c>
      <c r="G9020" t="s">
        <v>24</v>
      </c>
      <c r="H9020">
        <v>2.69</v>
      </c>
      <c r="I9020">
        <v>0</v>
      </c>
      <c r="J9020" t="s">
        <v>144</v>
      </c>
      <c r="K9020">
        <v>516930</v>
      </c>
      <c r="L9020">
        <v>23</v>
      </c>
      <c r="M9020">
        <v>0</v>
      </c>
      <c r="N9020">
        <v>0</v>
      </c>
      <c r="O9020">
        <v>0</v>
      </c>
      <c r="P9020">
        <v>0</v>
      </c>
      <c r="Q9020">
        <v>0</v>
      </c>
      <c r="R9020" t="s">
        <v>20925</v>
      </c>
    </row>
    <row r="9021" spans="1:19">
      <c r="A9021" t="s">
        <v>20926</v>
      </c>
      <c r="B9021" t="s">
        <v>15178</v>
      </c>
      <c r="C9021" t="s">
        <v>53</v>
      </c>
      <c r="D9021" t="s">
        <v>54</v>
      </c>
      <c r="E9021">
        <v>317.20999999999998</v>
      </c>
      <c r="F9021" t="s">
        <v>39</v>
      </c>
      <c r="G9021" t="s">
        <v>40</v>
      </c>
      <c r="H9021">
        <v>16.32</v>
      </c>
      <c r="I9021">
        <v>0</v>
      </c>
      <c r="J9021" t="s">
        <v>48</v>
      </c>
      <c r="K9021">
        <v>550801</v>
      </c>
      <c r="L9021">
        <v>15</v>
      </c>
      <c r="M9021">
        <v>0</v>
      </c>
      <c r="N9021">
        <v>0</v>
      </c>
      <c r="O9021">
        <v>0</v>
      </c>
      <c r="P9021">
        <v>0</v>
      </c>
      <c r="Q9021">
        <v>0</v>
      </c>
      <c r="R9021" t="s">
        <v>20927</v>
      </c>
    </row>
    <row r="9022" spans="1:19">
      <c r="A9022" t="s">
        <v>20928</v>
      </c>
      <c r="B9022" t="s">
        <v>7600</v>
      </c>
      <c r="C9022" t="s">
        <v>29</v>
      </c>
      <c r="D9022" t="s">
        <v>30</v>
      </c>
      <c r="E9022">
        <v>1065.3499999999999</v>
      </c>
      <c r="F9022" t="s">
        <v>23</v>
      </c>
      <c r="G9022" t="s">
        <v>24</v>
      </c>
      <c r="H9022">
        <v>8.85</v>
      </c>
      <c r="I9022">
        <v>0</v>
      </c>
      <c r="J9022" t="s">
        <v>48</v>
      </c>
      <c r="K9022">
        <v>445849</v>
      </c>
      <c r="L9022">
        <v>53</v>
      </c>
      <c r="M9022">
        <v>0</v>
      </c>
      <c r="N9022">
        <v>0</v>
      </c>
      <c r="O9022">
        <v>1</v>
      </c>
      <c r="P9022">
        <v>0</v>
      </c>
      <c r="Q9022">
        <v>0</v>
      </c>
      <c r="R9022" t="s">
        <v>20929</v>
      </c>
    </row>
    <row r="9023" spans="1:19">
      <c r="A9023" t="s">
        <v>20930</v>
      </c>
      <c r="B9023" t="s">
        <v>20931</v>
      </c>
      <c r="C9023" t="s">
        <v>29</v>
      </c>
      <c r="D9023" t="s">
        <v>30</v>
      </c>
      <c r="E9023">
        <v>856.97</v>
      </c>
      <c r="F9023" t="s">
        <v>23</v>
      </c>
      <c r="G9023" t="s">
        <v>24</v>
      </c>
      <c r="H9023">
        <v>8.73</v>
      </c>
      <c r="I9023">
        <v>0</v>
      </c>
      <c r="J9023" t="s">
        <v>31</v>
      </c>
      <c r="K9023">
        <v>514908</v>
      </c>
      <c r="L9023">
        <v>25</v>
      </c>
      <c r="M9023">
        <v>0</v>
      </c>
      <c r="N9023">
        <v>0</v>
      </c>
      <c r="O9023">
        <v>0</v>
      </c>
      <c r="P9023">
        <v>0</v>
      </c>
      <c r="Q9023">
        <v>0</v>
      </c>
      <c r="R9023" t="s">
        <v>20932</v>
      </c>
    </row>
    <row r="9024" spans="1:19">
      <c r="A9024" t="s">
        <v>20933</v>
      </c>
      <c r="B9024" t="s">
        <v>421</v>
      </c>
      <c r="C9024" t="s">
        <v>44</v>
      </c>
      <c r="D9024" t="s">
        <v>30</v>
      </c>
      <c r="E9024">
        <v>162.49</v>
      </c>
      <c r="F9024" t="s">
        <v>55</v>
      </c>
      <c r="G9024" t="s">
        <v>40</v>
      </c>
      <c r="H9024">
        <v>3.18</v>
      </c>
      <c r="I9024">
        <v>0</v>
      </c>
      <c r="J9024" t="s">
        <v>31</v>
      </c>
      <c r="K9024">
        <v>457075</v>
      </c>
      <c r="L9024">
        <v>19</v>
      </c>
      <c r="M9024">
        <v>0</v>
      </c>
      <c r="N9024">
        <v>0</v>
      </c>
      <c r="O9024">
        <v>0</v>
      </c>
      <c r="P9024">
        <v>0</v>
      </c>
      <c r="Q9024">
        <v>0</v>
      </c>
      <c r="R9024" t="s">
        <v>20934</v>
      </c>
    </row>
    <row r="9025" spans="1:19">
      <c r="A9025" t="s">
        <v>20935</v>
      </c>
      <c r="B9025" t="s">
        <v>4664</v>
      </c>
      <c r="C9025" t="s">
        <v>44</v>
      </c>
      <c r="D9025" t="s">
        <v>30</v>
      </c>
      <c r="E9025">
        <v>392.64</v>
      </c>
      <c r="F9025" t="s">
        <v>23</v>
      </c>
      <c r="G9025" t="s">
        <v>24</v>
      </c>
      <c r="H9025">
        <v>6.83</v>
      </c>
      <c r="I9025">
        <v>0</v>
      </c>
      <c r="J9025" t="s">
        <v>48</v>
      </c>
      <c r="K9025">
        <v>508678</v>
      </c>
      <c r="L9025">
        <v>24</v>
      </c>
      <c r="M9025">
        <v>0</v>
      </c>
      <c r="N9025">
        <v>0</v>
      </c>
      <c r="O9025">
        <v>0</v>
      </c>
      <c r="P9025">
        <v>0</v>
      </c>
      <c r="Q9025">
        <v>0</v>
      </c>
      <c r="R9025" t="s">
        <v>20936</v>
      </c>
    </row>
    <row r="9026" spans="1:19">
      <c r="A9026" t="s">
        <v>20937</v>
      </c>
      <c r="B9026" t="s">
        <v>2332</v>
      </c>
      <c r="C9026" t="s">
        <v>53</v>
      </c>
      <c r="D9026" t="s">
        <v>30</v>
      </c>
      <c r="E9026">
        <v>611.51</v>
      </c>
      <c r="F9026" t="s">
        <v>55</v>
      </c>
      <c r="G9026" t="s">
        <v>40</v>
      </c>
      <c r="H9026">
        <v>3.54</v>
      </c>
      <c r="I9026">
        <v>0</v>
      </c>
      <c r="J9026" t="s">
        <v>25</v>
      </c>
      <c r="K9026">
        <v>491877</v>
      </c>
      <c r="L9026">
        <v>25</v>
      </c>
      <c r="M9026">
        <v>0</v>
      </c>
      <c r="N9026">
        <v>0</v>
      </c>
      <c r="O9026">
        <v>0</v>
      </c>
      <c r="P9026">
        <v>0</v>
      </c>
      <c r="Q9026">
        <v>0</v>
      </c>
      <c r="R9026" t="s">
        <v>20938</v>
      </c>
    </row>
    <row r="9027" spans="1:19">
      <c r="A9027" t="s">
        <v>20939</v>
      </c>
      <c r="B9027" t="s">
        <v>9559</v>
      </c>
      <c r="C9027" t="s">
        <v>21</v>
      </c>
      <c r="D9027" t="s">
        <v>70</v>
      </c>
      <c r="E9027">
        <v>649.12</v>
      </c>
      <c r="F9027" t="s">
        <v>55</v>
      </c>
      <c r="G9027" t="s">
        <v>40</v>
      </c>
      <c r="H9027">
        <v>7.15</v>
      </c>
      <c r="I9027">
        <v>0</v>
      </c>
      <c r="J9027" t="s">
        <v>31</v>
      </c>
      <c r="K9027">
        <v>425079</v>
      </c>
      <c r="L9027">
        <v>12</v>
      </c>
      <c r="M9027">
        <v>0</v>
      </c>
      <c r="N9027">
        <v>0</v>
      </c>
      <c r="O9027">
        <v>0</v>
      </c>
      <c r="P9027">
        <v>0</v>
      </c>
      <c r="Q9027">
        <v>0</v>
      </c>
      <c r="R9027" t="s">
        <v>20940</v>
      </c>
    </row>
    <row r="9028" spans="1:19">
      <c r="A9028" t="s">
        <v>20941</v>
      </c>
      <c r="B9028" t="s">
        <v>295</v>
      </c>
      <c r="C9028" t="s">
        <v>21</v>
      </c>
      <c r="D9028" t="s">
        <v>30</v>
      </c>
      <c r="E9028">
        <v>238.82</v>
      </c>
      <c r="F9028" t="s">
        <v>55</v>
      </c>
      <c r="G9028" t="s">
        <v>40</v>
      </c>
      <c r="H9028">
        <v>2.0699999999999998</v>
      </c>
      <c r="I9028">
        <v>0</v>
      </c>
      <c r="J9028" t="s">
        <v>48</v>
      </c>
      <c r="K9028">
        <v>433163</v>
      </c>
      <c r="L9028">
        <v>20</v>
      </c>
      <c r="M9028">
        <v>0</v>
      </c>
      <c r="N9028">
        <v>0</v>
      </c>
      <c r="O9028">
        <v>0</v>
      </c>
      <c r="P9028">
        <v>0</v>
      </c>
      <c r="Q9028">
        <v>0</v>
      </c>
      <c r="R9028" t="s">
        <v>20942</v>
      </c>
    </row>
    <row r="9029" spans="1:19">
      <c r="A9029" t="s">
        <v>20943</v>
      </c>
      <c r="B9029" t="s">
        <v>1587</v>
      </c>
      <c r="C9029" t="s">
        <v>21</v>
      </c>
      <c r="D9029" t="s">
        <v>70</v>
      </c>
      <c r="E9029">
        <v>87.85</v>
      </c>
      <c r="F9029" t="s">
        <v>23</v>
      </c>
      <c r="G9029" t="s">
        <v>24</v>
      </c>
      <c r="H9029">
        <v>2.33</v>
      </c>
      <c r="I9029">
        <v>0</v>
      </c>
      <c r="J9029" t="s">
        <v>25</v>
      </c>
      <c r="K9029">
        <v>497316</v>
      </c>
      <c r="L9029">
        <v>16</v>
      </c>
      <c r="M9029">
        <v>0</v>
      </c>
      <c r="N9029">
        <v>0</v>
      </c>
      <c r="O9029">
        <v>0</v>
      </c>
      <c r="P9029">
        <v>0</v>
      </c>
      <c r="Q9029">
        <v>0</v>
      </c>
      <c r="R9029" t="s">
        <v>20944</v>
      </c>
    </row>
    <row r="9030" spans="1:19">
      <c r="A9030" t="s">
        <v>20945</v>
      </c>
      <c r="B9030" t="s">
        <v>6141</v>
      </c>
      <c r="C9030" t="s">
        <v>44</v>
      </c>
      <c r="D9030" t="s">
        <v>30</v>
      </c>
      <c r="E9030">
        <v>547.54999999999995</v>
      </c>
      <c r="F9030" t="s">
        <v>23</v>
      </c>
      <c r="G9030" t="s">
        <v>24</v>
      </c>
      <c r="H9030">
        <v>5.2</v>
      </c>
      <c r="I9030">
        <v>0</v>
      </c>
      <c r="J9030" t="s">
        <v>31</v>
      </c>
      <c r="K9030">
        <v>483025</v>
      </c>
      <c r="L9030">
        <v>10</v>
      </c>
      <c r="M9030">
        <v>0</v>
      </c>
      <c r="N9030">
        <v>0</v>
      </c>
      <c r="O9030">
        <v>0</v>
      </c>
      <c r="P9030">
        <v>0</v>
      </c>
      <c r="Q9030">
        <v>0</v>
      </c>
      <c r="R9030" t="s">
        <v>20946</v>
      </c>
    </row>
    <row r="9031" spans="1:19">
      <c r="A9031" t="s">
        <v>20947</v>
      </c>
      <c r="B9031" t="s">
        <v>5921</v>
      </c>
      <c r="C9031" t="s">
        <v>95</v>
      </c>
      <c r="D9031" t="s">
        <v>30</v>
      </c>
      <c r="E9031">
        <v>2007.98</v>
      </c>
      <c r="F9031" t="s">
        <v>55</v>
      </c>
      <c r="G9031" t="s">
        <v>40</v>
      </c>
      <c r="H9031">
        <v>8.84</v>
      </c>
      <c r="I9031">
        <v>0</v>
      </c>
      <c r="J9031" t="s">
        <v>31</v>
      </c>
      <c r="K9031">
        <v>418615</v>
      </c>
      <c r="L9031">
        <v>16</v>
      </c>
      <c r="M9031">
        <v>0</v>
      </c>
      <c r="N9031">
        <v>0</v>
      </c>
      <c r="O9031">
        <v>0</v>
      </c>
      <c r="P9031">
        <v>0</v>
      </c>
      <c r="Q9031">
        <v>0</v>
      </c>
      <c r="R9031" t="s">
        <v>20948</v>
      </c>
    </row>
    <row r="9032" spans="1:19">
      <c r="A9032" t="s">
        <v>20949</v>
      </c>
      <c r="B9032" t="s">
        <v>3025</v>
      </c>
      <c r="C9032" t="s">
        <v>29</v>
      </c>
      <c r="D9032" t="s">
        <v>22</v>
      </c>
      <c r="E9032">
        <v>1166.74</v>
      </c>
      <c r="F9032" t="s">
        <v>23</v>
      </c>
      <c r="G9032" t="s">
        <v>24</v>
      </c>
      <c r="H9032">
        <v>8.0399999999999991</v>
      </c>
      <c r="I9032">
        <v>0</v>
      </c>
      <c r="J9032" t="s">
        <v>25</v>
      </c>
      <c r="K9032">
        <v>485012</v>
      </c>
      <c r="L9032">
        <v>11</v>
      </c>
      <c r="M9032">
        <v>0</v>
      </c>
      <c r="N9032">
        <v>0</v>
      </c>
      <c r="O9032">
        <v>0</v>
      </c>
      <c r="P9032">
        <v>0</v>
      </c>
      <c r="Q9032">
        <v>0</v>
      </c>
      <c r="R9032" t="s">
        <v>20950</v>
      </c>
    </row>
    <row r="9033" spans="1:19">
      <c r="A9033" t="s">
        <v>20951</v>
      </c>
      <c r="B9033" t="s">
        <v>2099</v>
      </c>
      <c r="C9033" t="s">
        <v>21</v>
      </c>
      <c r="D9033" t="s">
        <v>70</v>
      </c>
      <c r="E9033">
        <v>61.45</v>
      </c>
      <c r="F9033" t="s">
        <v>55</v>
      </c>
      <c r="G9033" t="s">
        <v>24</v>
      </c>
      <c r="H9033">
        <v>11.66</v>
      </c>
      <c r="I9033">
        <v>0</v>
      </c>
      <c r="J9033" t="s">
        <v>31</v>
      </c>
      <c r="K9033">
        <v>448593</v>
      </c>
      <c r="L9033">
        <v>40</v>
      </c>
      <c r="M9033">
        <v>0</v>
      </c>
      <c r="N9033">
        <v>0</v>
      </c>
      <c r="O9033">
        <v>1</v>
      </c>
      <c r="P9033">
        <v>0</v>
      </c>
      <c r="Q9033">
        <v>0</v>
      </c>
      <c r="R9033" t="s">
        <v>20952</v>
      </c>
      <c r="S9033" t="s">
        <v>57</v>
      </c>
    </row>
    <row r="9034" spans="1:19">
      <c r="A9034" t="s">
        <v>20953</v>
      </c>
      <c r="B9034" t="s">
        <v>3158</v>
      </c>
      <c r="C9034" t="s">
        <v>21</v>
      </c>
      <c r="D9034" t="s">
        <v>30</v>
      </c>
      <c r="E9034">
        <v>330.09</v>
      </c>
      <c r="F9034" t="s">
        <v>23</v>
      </c>
      <c r="G9034" t="s">
        <v>24</v>
      </c>
      <c r="H9034">
        <v>5.15</v>
      </c>
      <c r="I9034">
        <v>0</v>
      </c>
      <c r="J9034" t="s">
        <v>31</v>
      </c>
      <c r="K9034">
        <v>479015</v>
      </c>
      <c r="L9034">
        <v>21</v>
      </c>
      <c r="M9034">
        <v>0</v>
      </c>
      <c r="N9034">
        <v>0</v>
      </c>
      <c r="O9034">
        <v>0</v>
      </c>
      <c r="P9034">
        <v>0</v>
      </c>
      <c r="Q9034">
        <v>0</v>
      </c>
      <c r="R9034" t="s">
        <v>20954</v>
      </c>
    </row>
    <row r="9035" spans="1:19">
      <c r="A9035" t="s">
        <v>20955</v>
      </c>
      <c r="B9035" t="s">
        <v>3951</v>
      </c>
      <c r="C9035" t="s">
        <v>21</v>
      </c>
      <c r="D9035" t="s">
        <v>30</v>
      </c>
      <c r="E9035">
        <v>372.43</v>
      </c>
      <c r="F9035" t="s">
        <v>55</v>
      </c>
      <c r="G9035" t="s">
        <v>24</v>
      </c>
      <c r="H9035">
        <v>2.2599999999999998</v>
      </c>
      <c r="I9035">
        <v>0</v>
      </c>
      <c r="J9035" t="s">
        <v>144</v>
      </c>
      <c r="K9035">
        <v>541661</v>
      </c>
      <c r="L9035">
        <v>37</v>
      </c>
      <c r="M9035">
        <v>0</v>
      </c>
      <c r="N9035">
        <v>0</v>
      </c>
      <c r="O9035">
        <v>0</v>
      </c>
      <c r="P9035">
        <v>1</v>
      </c>
      <c r="Q9035">
        <v>0</v>
      </c>
      <c r="R9035" t="s">
        <v>20956</v>
      </c>
      <c r="S9035" t="s">
        <v>57</v>
      </c>
    </row>
    <row r="9036" spans="1:19">
      <c r="A9036" t="s">
        <v>20957</v>
      </c>
      <c r="B9036" t="s">
        <v>9687</v>
      </c>
      <c r="C9036" t="s">
        <v>29</v>
      </c>
      <c r="D9036" t="s">
        <v>30</v>
      </c>
      <c r="E9036">
        <v>148.33000000000001</v>
      </c>
      <c r="F9036" t="s">
        <v>39</v>
      </c>
      <c r="G9036" t="s">
        <v>40</v>
      </c>
      <c r="H9036">
        <v>1.05</v>
      </c>
      <c r="I9036">
        <v>0</v>
      </c>
      <c r="J9036" t="s">
        <v>25</v>
      </c>
      <c r="K9036">
        <v>489985</v>
      </c>
      <c r="L9036">
        <v>22</v>
      </c>
      <c r="M9036">
        <v>0</v>
      </c>
      <c r="N9036">
        <v>0</v>
      </c>
      <c r="O9036">
        <v>0</v>
      </c>
      <c r="P9036">
        <v>0</v>
      </c>
      <c r="Q9036">
        <v>0</v>
      </c>
      <c r="R9036" t="s">
        <v>20958</v>
      </c>
    </row>
    <row r="9037" spans="1:19">
      <c r="A9037" t="s">
        <v>20959</v>
      </c>
      <c r="B9037" t="s">
        <v>198</v>
      </c>
      <c r="C9037" t="s">
        <v>95</v>
      </c>
      <c r="D9037" t="s">
        <v>70</v>
      </c>
      <c r="E9037">
        <v>429.6</v>
      </c>
      <c r="F9037" t="s">
        <v>23</v>
      </c>
      <c r="G9037" t="s">
        <v>24</v>
      </c>
      <c r="H9037">
        <v>2.36</v>
      </c>
      <c r="I9037">
        <v>0</v>
      </c>
      <c r="J9037" t="s">
        <v>31</v>
      </c>
      <c r="K9037">
        <v>496620</v>
      </c>
      <c r="L9037">
        <v>11</v>
      </c>
      <c r="M9037">
        <v>0</v>
      </c>
      <c r="N9037">
        <v>0</v>
      </c>
      <c r="O9037">
        <v>0</v>
      </c>
      <c r="P9037">
        <v>0</v>
      </c>
      <c r="Q9037">
        <v>0</v>
      </c>
      <c r="R9037" t="s">
        <v>20960</v>
      </c>
    </row>
    <row r="9038" spans="1:19">
      <c r="A9038" t="s">
        <v>20961</v>
      </c>
      <c r="B9038" t="s">
        <v>8239</v>
      </c>
      <c r="C9038" t="s">
        <v>35</v>
      </c>
      <c r="D9038" t="s">
        <v>22</v>
      </c>
      <c r="E9038">
        <v>157.49</v>
      </c>
      <c r="F9038" t="s">
        <v>23</v>
      </c>
      <c r="G9038" t="s">
        <v>24</v>
      </c>
      <c r="H9038">
        <v>9.9700000000000006</v>
      </c>
      <c r="I9038">
        <v>0</v>
      </c>
      <c r="J9038" t="s">
        <v>31</v>
      </c>
      <c r="K9038">
        <v>441537</v>
      </c>
      <c r="L9038">
        <v>17</v>
      </c>
      <c r="M9038">
        <v>0</v>
      </c>
      <c r="N9038">
        <v>0</v>
      </c>
      <c r="O9038">
        <v>0</v>
      </c>
      <c r="P9038">
        <v>0</v>
      </c>
      <c r="Q9038">
        <v>0</v>
      </c>
      <c r="R9038" t="s">
        <v>20962</v>
      </c>
    </row>
    <row r="9039" spans="1:19">
      <c r="A9039" t="s">
        <v>20963</v>
      </c>
      <c r="B9039" t="s">
        <v>7031</v>
      </c>
      <c r="C9039" t="s">
        <v>29</v>
      </c>
      <c r="D9039" t="s">
        <v>30</v>
      </c>
      <c r="E9039">
        <v>1335.36</v>
      </c>
      <c r="F9039" t="s">
        <v>39</v>
      </c>
      <c r="G9039" t="s">
        <v>40</v>
      </c>
      <c r="H9039">
        <v>1.3</v>
      </c>
      <c r="I9039">
        <v>0</v>
      </c>
      <c r="J9039" t="s">
        <v>48</v>
      </c>
      <c r="K9039">
        <v>461566</v>
      </c>
      <c r="L9039">
        <v>20</v>
      </c>
      <c r="M9039">
        <v>0</v>
      </c>
      <c r="N9039">
        <v>0</v>
      </c>
      <c r="O9039">
        <v>0</v>
      </c>
      <c r="P9039">
        <v>0</v>
      </c>
      <c r="Q9039">
        <v>0</v>
      </c>
      <c r="R9039" t="s">
        <v>20964</v>
      </c>
    </row>
    <row r="9040" spans="1:19">
      <c r="A9040" t="s">
        <v>20965</v>
      </c>
      <c r="B9040" t="s">
        <v>2995</v>
      </c>
      <c r="C9040" t="s">
        <v>121</v>
      </c>
      <c r="D9040" t="s">
        <v>30</v>
      </c>
      <c r="E9040">
        <v>379.15</v>
      </c>
      <c r="F9040" t="s">
        <v>55</v>
      </c>
      <c r="G9040" t="s">
        <v>24</v>
      </c>
      <c r="H9040">
        <v>6.48</v>
      </c>
      <c r="I9040">
        <v>0</v>
      </c>
      <c r="J9040" t="s">
        <v>31</v>
      </c>
      <c r="K9040">
        <v>451376</v>
      </c>
      <c r="L9040">
        <v>20</v>
      </c>
      <c r="M9040">
        <v>0</v>
      </c>
      <c r="N9040">
        <v>0</v>
      </c>
      <c r="O9040">
        <v>0</v>
      </c>
      <c r="P9040">
        <v>0</v>
      </c>
      <c r="Q9040">
        <v>0</v>
      </c>
      <c r="R9040" t="s">
        <v>20966</v>
      </c>
      <c r="S9040" t="s">
        <v>57</v>
      </c>
    </row>
    <row r="9041" spans="1:18">
      <c r="A9041" t="s">
        <v>20967</v>
      </c>
      <c r="B9041" t="s">
        <v>1403</v>
      </c>
      <c r="C9041" t="s">
        <v>95</v>
      </c>
      <c r="D9041" t="s">
        <v>22</v>
      </c>
      <c r="E9041">
        <v>284.74</v>
      </c>
      <c r="F9041" t="s">
        <v>23</v>
      </c>
      <c r="G9041" t="s">
        <v>24</v>
      </c>
      <c r="H9041">
        <v>2.66</v>
      </c>
      <c r="I9041">
        <v>0</v>
      </c>
      <c r="J9041" t="s">
        <v>31</v>
      </c>
      <c r="K9041">
        <v>534041</v>
      </c>
      <c r="L9041">
        <v>23</v>
      </c>
      <c r="M9041">
        <v>0</v>
      </c>
      <c r="N9041">
        <v>0</v>
      </c>
      <c r="O9041">
        <v>0</v>
      </c>
      <c r="P9041">
        <v>0</v>
      </c>
      <c r="Q9041">
        <v>0</v>
      </c>
      <c r="R9041" t="s">
        <v>20968</v>
      </c>
    </row>
    <row r="9042" spans="1:18">
      <c r="A9042" t="s">
        <v>20969</v>
      </c>
      <c r="B9042" t="s">
        <v>14866</v>
      </c>
      <c r="C9042" t="s">
        <v>44</v>
      </c>
      <c r="D9042" t="s">
        <v>70</v>
      </c>
      <c r="E9042">
        <v>256.19</v>
      </c>
      <c r="F9042" t="s">
        <v>23</v>
      </c>
      <c r="G9042" t="s">
        <v>24</v>
      </c>
      <c r="H9042">
        <v>10.039999999999999</v>
      </c>
      <c r="I9042">
        <v>0</v>
      </c>
      <c r="J9042" t="s">
        <v>31</v>
      </c>
      <c r="K9042">
        <v>431829</v>
      </c>
      <c r="L9042">
        <v>23</v>
      </c>
      <c r="M9042">
        <v>0</v>
      </c>
      <c r="N9042">
        <v>0</v>
      </c>
      <c r="O9042">
        <v>0</v>
      </c>
      <c r="P9042">
        <v>0</v>
      </c>
      <c r="Q9042">
        <v>0</v>
      </c>
      <c r="R9042" t="s">
        <v>20970</v>
      </c>
    </row>
    <row r="9043" spans="1:18">
      <c r="A9043" t="s">
        <v>20971</v>
      </c>
      <c r="B9043" t="s">
        <v>6040</v>
      </c>
      <c r="C9043" t="s">
        <v>60</v>
      </c>
      <c r="D9043" t="s">
        <v>22</v>
      </c>
      <c r="E9043">
        <v>313.02999999999997</v>
      </c>
      <c r="F9043" t="s">
        <v>23</v>
      </c>
      <c r="G9043" t="s">
        <v>24</v>
      </c>
      <c r="H9043">
        <v>1.48</v>
      </c>
      <c r="I9043">
        <v>0</v>
      </c>
      <c r="J9043" t="s">
        <v>25</v>
      </c>
      <c r="K9043">
        <v>481212</v>
      </c>
      <c r="L9043">
        <v>15</v>
      </c>
      <c r="M9043">
        <v>0</v>
      </c>
      <c r="N9043">
        <v>0</v>
      </c>
      <c r="O9043">
        <v>0</v>
      </c>
      <c r="P9043">
        <v>0</v>
      </c>
      <c r="Q9043">
        <v>0</v>
      </c>
      <c r="R9043" t="s">
        <v>20972</v>
      </c>
    </row>
    <row r="9044" spans="1:18">
      <c r="A9044" t="s">
        <v>20973</v>
      </c>
      <c r="B9044" t="s">
        <v>73</v>
      </c>
      <c r="C9044" t="s">
        <v>44</v>
      </c>
      <c r="D9044" t="s">
        <v>22</v>
      </c>
      <c r="E9044">
        <v>417.07</v>
      </c>
      <c r="F9044" t="s">
        <v>23</v>
      </c>
      <c r="G9044" t="s">
        <v>24</v>
      </c>
      <c r="H9044">
        <v>2.1</v>
      </c>
      <c r="I9044">
        <v>0</v>
      </c>
      <c r="J9044" t="s">
        <v>144</v>
      </c>
      <c r="K9044">
        <v>446813</v>
      </c>
      <c r="L9044">
        <v>12</v>
      </c>
      <c r="M9044">
        <v>0</v>
      </c>
      <c r="N9044">
        <v>0</v>
      </c>
      <c r="O9044">
        <v>0</v>
      </c>
      <c r="P9044">
        <v>0</v>
      </c>
      <c r="Q9044">
        <v>0</v>
      </c>
      <c r="R9044" t="s">
        <v>20974</v>
      </c>
    </row>
    <row r="9045" spans="1:18">
      <c r="A9045" t="s">
        <v>20975</v>
      </c>
      <c r="B9045" t="s">
        <v>3191</v>
      </c>
      <c r="C9045" t="s">
        <v>35</v>
      </c>
      <c r="D9045" t="s">
        <v>70</v>
      </c>
      <c r="E9045">
        <v>627.79999999999995</v>
      </c>
      <c r="F9045" t="s">
        <v>55</v>
      </c>
      <c r="G9045" t="s">
        <v>40</v>
      </c>
      <c r="H9045">
        <v>9.6300000000000008</v>
      </c>
      <c r="I9045">
        <v>0</v>
      </c>
      <c r="J9045" t="s">
        <v>25</v>
      </c>
      <c r="K9045">
        <v>490978</v>
      </c>
      <c r="L9045">
        <v>16</v>
      </c>
      <c r="M9045">
        <v>0</v>
      </c>
      <c r="N9045">
        <v>0</v>
      </c>
      <c r="O9045">
        <v>0</v>
      </c>
      <c r="P9045">
        <v>0</v>
      </c>
      <c r="Q9045">
        <v>0</v>
      </c>
      <c r="R9045" t="s">
        <v>20976</v>
      </c>
    </row>
    <row r="9046" spans="1:18">
      <c r="A9046" t="s">
        <v>20977</v>
      </c>
      <c r="B9046" t="s">
        <v>28</v>
      </c>
      <c r="C9046" t="s">
        <v>21</v>
      </c>
      <c r="D9046" t="s">
        <v>54</v>
      </c>
      <c r="E9046">
        <v>357</v>
      </c>
      <c r="F9046" t="s">
        <v>39</v>
      </c>
      <c r="G9046" t="s">
        <v>40</v>
      </c>
      <c r="H9046">
        <v>14.51</v>
      </c>
      <c r="I9046">
        <v>0</v>
      </c>
      <c r="J9046" t="s">
        <v>144</v>
      </c>
      <c r="K9046">
        <v>520063</v>
      </c>
      <c r="L9046">
        <v>13</v>
      </c>
      <c r="M9046">
        <v>0</v>
      </c>
      <c r="N9046">
        <v>0</v>
      </c>
      <c r="O9046">
        <v>0</v>
      </c>
      <c r="P9046">
        <v>0</v>
      </c>
      <c r="Q9046">
        <v>0</v>
      </c>
      <c r="R9046" t="s">
        <v>20978</v>
      </c>
    </row>
    <row r="9047" spans="1:18">
      <c r="A9047" t="s">
        <v>20979</v>
      </c>
      <c r="B9047" t="s">
        <v>1326</v>
      </c>
      <c r="C9047" t="s">
        <v>60</v>
      </c>
      <c r="D9047" t="s">
        <v>54</v>
      </c>
      <c r="E9047">
        <v>281.8</v>
      </c>
      <c r="F9047" t="s">
        <v>39</v>
      </c>
      <c r="G9047" t="s">
        <v>40</v>
      </c>
      <c r="H9047">
        <v>8.5399999999999991</v>
      </c>
      <c r="I9047">
        <v>0</v>
      </c>
      <c r="J9047" t="s">
        <v>25</v>
      </c>
      <c r="K9047">
        <v>476181</v>
      </c>
      <c r="L9047">
        <v>17</v>
      </c>
      <c r="M9047">
        <v>0</v>
      </c>
      <c r="N9047">
        <v>0</v>
      </c>
      <c r="O9047">
        <v>0</v>
      </c>
      <c r="P9047">
        <v>0</v>
      </c>
      <c r="Q9047">
        <v>0</v>
      </c>
      <c r="R9047" t="s">
        <v>20980</v>
      </c>
    </row>
    <row r="9048" spans="1:18">
      <c r="A9048" t="s">
        <v>20981</v>
      </c>
      <c r="B9048" t="s">
        <v>4811</v>
      </c>
      <c r="C9048" t="s">
        <v>44</v>
      </c>
      <c r="D9048" t="s">
        <v>22</v>
      </c>
      <c r="E9048">
        <v>448.88</v>
      </c>
      <c r="F9048" t="s">
        <v>23</v>
      </c>
      <c r="G9048" t="s">
        <v>24</v>
      </c>
      <c r="H9048">
        <v>0.8</v>
      </c>
      <c r="I9048">
        <v>0</v>
      </c>
      <c r="J9048" t="s">
        <v>31</v>
      </c>
      <c r="K9048">
        <v>448669</v>
      </c>
      <c r="L9048">
        <v>14</v>
      </c>
      <c r="M9048">
        <v>0</v>
      </c>
      <c r="N9048">
        <v>0</v>
      </c>
      <c r="O9048">
        <v>0</v>
      </c>
      <c r="P9048">
        <v>0</v>
      </c>
      <c r="Q9048">
        <v>0</v>
      </c>
      <c r="R9048" t="s">
        <v>20982</v>
      </c>
    </row>
    <row r="9049" spans="1:18">
      <c r="A9049" t="s">
        <v>20983</v>
      </c>
      <c r="B9049" t="s">
        <v>16524</v>
      </c>
      <c r="C9049" t="s">
        <v>21</v>
      </c>
      <c r="D9049" t="s">
        <v>54</v>
      </c>
      <c r="E9049">
        <v>354.47</v>
      </c>
      <c r="F9049" t="s">
        <v>23</v>
      </c>
      <c r="G9049" t="s">
        <v>24</v>
      </c>
      <c r="H9049">
        <v>13.82</v>
      </c>
      <c r="I9049">
        <v>0</v>
      </c>
      <c r="J9049" t="s">
        <v>31</v>
      </c>
      <c r="K9049">
        <v>551205</v>
      </c>
      <c r="L9049">
        <v>14</v>
      </c>
      <c r="M9049">
        <v>0</v>
      </c>
      <c r="N9049">
        <v>0</v>
      </c>
      <c r="O9049">
        <v>0</v>
      </c>
      <c r="P9049">
        <v>0</v>
      </c>
      <c r="Q9049">
        <v>0</v>
      </c>
      <c r="R9049" t="s">
        <v>20984</v>
      </c>
    </row>
    <row r="9050" spans="1:18">
      <c r="A9050" t="s">
        <v>20985</v>
      </c>
      <c r="B9050" t="s">
        <v>1558</v>
      </c>
      <c r="C9050" t="s">
        <v>21</v>
      </c>
      <c r="D9050" t="s">
        <v>70</v>
      </c>
      <c r="E9050">
        <v>154.9</v>
      </c>
      <c r="F9050" t="s">
        <v>23</v>
      </c>
      <c r="G9050" t="s">
        <v>24</v>
      </c>
      <c r="H9050">
        <v>8.41</v>
      </c>
      <c r="I9050">
        <v>0</v>
      </c>
      <c r="J9050" t="s">
        <v>31</v>
      </c>
      <c r="K9050">
        <v>540356</v>
      </c>
      <c r="L9050">
        <v>17</v>
      </c>
      <c r="M9050">
        <v>0</v>
      </c>
      <c r="N9050">
        <v>0</v>
      </c>
      <c r="O9050">
        <v>0</v>
      </c>
      <c r="P9050">
        <v>0</v>
      </c>
      <c r="Q9050">
        <v>0</v>
      </c>
      <c r="R9050" t="s">
        <v>20986</v>
      </c>
    </row>
    <row r="9051" spans="1:18">
      <c r="A9051" t="s">
        <v>20987</v>
      </c>
      <c r="B9051" t="s">
        <v>6335</v>
      </c>
      <c r="C9051" t="s">
        <v>53</v>
      </c>
      <c r="D9051" t="s">
        <v>30</v>
      </c>
      <c r="E9051">
        <v>269.24</v>
      </c>
      <c r="F9051" t="s">
        <v>23</v>
      </c>
      <c r="G9051" t="s">
        <v>24</v>
      </c>
      <c r="H9051">
        <v>8.17</v>
      </c>
      <c r="I9051">
        <v>0</v>
      </c>
      <c r="J9051" t="s">
        <v>144</v>
      </c>
      <c r="K9051">
        <v>520210</v>
      </c>
      <c r="L9051">
        <v>42</v>
      </c>
      <c r="M9051">
        <v>0</v>
      </c>
      <c r="N9051">
        <v>1</v>
      </c>
      <c r="O9051">
        <v>0</v>
      </c>
      <c r="P9051">
        <v>0</v>
      </c>
      <c r="Q9051">
        <v>0</v>
      </c>
      <c r="R9051" t="s">
        <v>20988</v>
      </c>
    </row>
    <row r="9052" spans="1:18">
      <c r="A9052" t="s">
        <v>20989</v>
      </c>
      <c r="B9052" t="s">
        <v>9991</v>
      </c>
      <c r="C9052" t="s">
        <v>21</v>
      </c>
      <c r="D9052" t="s">
        <v>70</v>
      </c>
      <c r="E9052">
        <v>852.64</v>
      </c>
      <c r="F9052" t="s">
        <v>23</v>
      </c>
      <c r="G9052" t="s">
        <v>24</v>
      </c>
      <c r="H9052">
        <v>3.45</v>
      </c>
      <c r="I9052">
        <v>0</v>
      </c>
      <c r="J9052" t="s">
        <v>25</v>
      </c>
      <c r="K9052">
        <v>546826</v>
      </c>
      <c r="L9052">
        <v>19</v>
      </c>
      <c r="M9052">
        <v>0</v>
      </c>
      <c r="N9052">
        <v>0</v>
      </c>
      <c r="O9052">
        <v>0</v>
      </c>
      <c r="P9052">
        <v>0</v>
      </c>
      <c r="Q9052">
        <v>0</v>
      </c>
      <c r="R9052" t="s">
        <v>20990</v>
      </c>
    </row>
    <row r="9053" spans="1:18">
      <c r="A9053" t="s">
        <v>20991</v>
      </c>
      <c r="B9053" t="s">
        <v>4867</v>
      </c>
      <c r="C9053" t="s">
        <v>29</v>
      </c>
      <c r="D9053" t="s">
        <v>22</v>
      </c>
      <c r="E9053">
        <v>1251.1199999999999</v>
      </c>
      <c r="F9053" t="s">
        <v>23</v>
      </c>
      <c r="G9053" t="s">
        <v>24</v>
      </c>
      <c r="H9053">
        <v>3.91</v>
      </c>
      <c r="I9053">
        <v>0</v>
      </c>
      <c r="J9053" t="s">
        <v>25</v>
      </c>
      <c r="K9053">
        <v>536757</v>
      </c>
      <c r="L9053">
        <v>16</v>
      </c>
      <c r="M9053">
        <v>0</v>
      </c>
      <c r="N9053">
        <v>0</v>
      </c>
      <c r="O9053">
        <v>0</v>
      </c>
      <c r="P9053">
        <v>0</v>
      </c>
      <c r="Q9053">
        <v>0</v>
      </c>
      <c r="R9053" t="s">
        <v>20992</v>
      </c>
    </row>
    <row r="9054" spans="1:18">
      <c r="A9054" t="s">
        <v>20993</v>
      </c>
      <c r="B9054" t="s">
        <v>14497</v>
      </c>
      <c r="C9054" t="s">
        <v>53</v>
      </c>
      <c r="D9054" t="s">
        <v>22</v>
      </c>
      <c r="E9054">
        <v>403.25</v>
      </c>
      <c r="F9054" t="s">
        <v>23</v>
      </c>
      <c r="G9054" t="s">
        <v>24</v>
      </c>
      <c r="H9054">
        <v>2.88</v>
      </c>
      <c r="I9054">
        <v>0</v>
      </c>
      <c r="J9054" t="s">
        <v>31</v>
      </c>
      <c r="K9054">
        <v>477602</v>
      </c>
      <c r="L9054">
        <v>20</v>
      </c>
      <c r="M9054">
        <v>0</v>
      </c>
      <c r="N9054">
        <v>0</v>
      </c>
      <c r="O9054">
        <v>0</v>
      </c>
      <c r="P9054">
        <v>0</v>
      </c>
      <c r="Q9054">
        <v>0</v>
      </c>
      <c r="R9054" t="s">
        <v>20994</v>
      </c>
    </row>
    <row r="9055" spans="1:18">
      <c r="A9055" t="s">
        <v>20995</v>
      </c>
      <c r="B9055" t="s">
        <v>20996</v>
      </c>
      <c r="C9055" t="s">
        <v>29</v>
      </c>
      <c r="D9055" t="s">
        <v>70</v>
      </c>
      <c r="E9055">
        <v>556.59</v>
      </c>
      <c r="F9055" t="s">
        <v>55</v>
      </c>
      <c r="G9055" t="s">
        <v>40</v>
      </c>
      <c r="H9055">
        <v>1.35</v>
      </c>
      <c r="I9055">
        <v>0</v>
      </c>
      <c r="J9055" t="s">
        <v>144</v>
      </c>
      <c r="K9055">
        <v>508870</v>
      </c>
      <c r="L9055">
        <v>18</v>
      </c>
      <c r="M9055">
        <v>0</v>
      </c>
      <c r="N9055">
        <v>0</v>
      </c>
      <c r="O9055">
        <v>0</v>
      </c>
      <c r="P9055">
        <v>0</v>
      </c>
      <c r="Q9055">
        <v>0</v>
      </c>
      <c r="R9055" t="s">
        <v>20997</v>
      </c>
    </row>
    <row r="9056" spans="1:18">
      <c r="A9056" t="s">
        <v>20998</v>
      </c>
      <c r="B9056" t="s">
        <v>4613</v>
      </c>
      <c r="C9056" t="s">
        <v>35</v>
      </c>
      <c r="D9056" t="s">
        <v>70</v>
      </c>
      <c r="E9056">
        <v>793.36</v>
      </c>
      <c r="F9056" t="s">
        <v>23</v>
      </c>
      <c r="G9056" t="s">
        <v>24</v>
      </c>
      <c r="H9056">
        <v>3.17</v>
      </c>
      <c r="I9056">
        <v>1</v>
      </c>
      <c r="J9056" t="s">
        <v>25</v>
      </c>
      <c r="K9056">
        <v>536281</v>
      </c>
      <c r="L9056">
        <v>80</v>
      </c>
      <c r="M9056">
        <v>1</v>
      </c>
      <c r="N9056">
        <v>1</v>
      </c>
      <c r="O9056">
        <v>0</v>
      </c>
      <c r="P9056">
        <v>0</v>
      </c>
      <c r="Q9056">
        <v>0</v>
      </c>
      <c r="R9056" s="34">
        <v>45814.741157407407</v>
      </c>
    </row>
    <row r="9057" spans="1:19">
      <c r="A9057" t="s">
        <v>20999</v>
      </c>
      <c r="B9057" t="s">
        <v>5317</v>
      </c>
      <c r="C9057" t="s">
        <v>21</v>
      </c>
      <c r="D9057" t="s">
        <v>30</v>
      </c>
      <c r="E9057">
        <v>451.95</v>
      </c>
      <c r="F9057" t="s">
        <v>39</v>
      </c>
      <c r="G9057" t="s">
        <v>40</v>
      </c>
      <c r="H9057">
        <v>8.4700000000000006</v>
      </c>
      <c r="I9057">
        <v>0</v>
      </c>
      <c r="J9057" t="s">
        <v>25</v>
      </c>
      <c r="K9057">
        <v>487045</v>
      </c>
      <c r="L9057">
        <v>18</v>
      </c>
      <c r="M9057">
        <v>0</v>
      </c>
      <c r="N9057">
        <v>0</v>
      </c>
      <c r="O9057">
        <v>0</v>
      </c>
      <c r="P9057">
        <v>0</v>
      </c>
      <c r="Q9057">
        <v>0</v>
      </c>
      <c r="R9057" t="s">
        <v>21000</v>
      </c>
    </row>
    <row r="9058" spans="1:19">
      <c r="A9058" t="s">
        <v>21001</v>
      </c>
      <c r="B9058" t="s">
        <v>10817</v>
      </c>
      <c r="C9058" t="s">
        <v>35</v>
      </c>
      <c r="D9058" t="s">
        <v>70</v>
      </c>
      <c r="E9058">
        <v>1237.73</v>
      </c>
      <c r="F9058" t="s">
        <v>39</v>
      </c>
      <c r="G9058" t="s">
        <v>24</v>
      </c>
      <c r="H9058">
        <v>10.39</v>
      </c>
      <c r="I9058">
        <v>0</v>
      </c>
      <c r="J9058" t="s">
        <v>48</v>
      </c>
      <c r="K9058">
        <v>407564</v>
      </c>
      <c r="L9058">
        <v>14</v>
      </c>
      <c r="M9058">
        <v>0</v>
      </c>
      <c r="N9058">
        <v>0</v>
      </c>
      <c r="O9058">
        <v>0</v>
      </c>
      <c r="P9058">
        <v>0</v>
      </c>
      <c r="Q9058">
        <v>0</v>
      </c>
      <c r="R9058" t="s">
        <v>21002</v>
      </c>
      <c r="S9058" t="s">
        <v>50</v>
      </c>
    </row>
    <row r="9059" spans="1:19">
      <c r="A9059" t="s">
        <v>21003</v>
      </c>
      <c r="B9059" t="s">
        <v>12312</v>
      </c>
      <c r="C9059" t="s">
        <v>21</v>
      </c>
      <c r="D9059" t="s">
        <v>30</v>
      </c>
      <c r="E9059">
        <v>409.46</v>
      </c>
      <c r="F9059" t="s">
        <v>23</v>
      </c>
      <c r="G9059" t="s">
        <v>24</v>
      </c>
      <c r="H9059">
        <v>10.3</v>
      </c>
      <c r="I9059">
        <v>0</v>
      </c>
      <c r="J9059" t="s">
        <v>48</v>
      </c>
      <c r="K9059">
        <v>402500</v>
      </c>
      <c r="L9059">
        <v>16</v>
      </c>
      <c r="M9059">
        <v>0</v>
      </c>
      <c r="N9059">
        <v>0</v>
      </c>
      <c r="O9059">
        <v>0</v>
      </c>
      <c r="P9059">
        <v>0</v>
      </c>
      <c r="Q9059">
        <v>0</v>
      </c>
      <c r="R9059" t="s">
        <v>21004</v>
      </c>
    </row>
    <row r="9060" spans="1:19">
      <c r="A9060" t="s">
        <v>21005</v>
      </c>
      <c r="B9060" t="s">
        <v>11813</v>
      </c>
      <c r="C9060" t="s">
        <v>35</v>
      </c>
      <c r="D9060" t="s">
        <v>70</v>
      </c>
      <c r="E9060">
        <v>126.99</v>
      </c>
      <c r="F9060" t="s">
        <v>23</v>
      </c>
      <c r="G9060" t="s">
        <v>24</v>
      </c>
      <c r="H9060">
        <v>8.73</v>
      </c>
      <c r="I9060">
        <v>0</v>
      </c>
      <c r="J9060" t="s">
        <v>25</v>
      </c>
      <c r="K9060">
        <v>437049</v>
      </c>
      <c r="L9060">
        <v>19</v>
      </c>
      <c r="M9060">
        <v>0</v>
      </c>
      <c r="N9060">
        <v>0</v>
      </c>
      <c r="O9060">
        <v>0</v>
      </c>
      <c r="P9060">
        <v>0</v>
      </c>
      <c r="Q9060">
        <v>0</v>
      </c>
      <c r="R9060" t="s">
        <v>21006</v>
      </c>
    </row>
    <row r="9061" spans="1:19">
      <c r="A9061" t="s">
        <v>21007</v>
      </c>
      <c r="B9061" t="s">
        <v>6228</v>
      </c>
      <c r="C9061" t="s">
        <v>128</v>
      </c>
      <c r="D9061" t="s">
        <v>70</v>
      </c>
      <c r="E9061">
        <v>295.41000000000003</v>
      </c>
      <c r="F9061" t="s">
        <v>23</v>
      </c>
      <c r="G9061" t="s">
        <v>24</v>
      </c>
      <c r="H9061">
        <v>7.77</v>
      </c>
      <c r="I9061">
        <v>0</v>
      </c>
      <c r="J9061" t="s">
        <v>48</v>
      </c>
      <c r="K9061">
        <v>460274</v>
      </c>
      <c r="L9061">
        <v>47</v>
      </c>
      <c r="M9061">
        <v>0</v>
      </c>
      <c r="N9061">
        <v>0</v>
      </c>
      <c r="O9061">
        <v>1</v>
      </c>
      <c r="P9061">
        <v>0</v>
      </c>
      <c r="Q9061">
        <v>0</v>
      </c>
      <c r="R9061" t="s">
        <v>21008</v>
      </c>
    </row>
    <row r="9062" spans="1:19">
      <c r="A9062" t="s">
        <v>21009</v>
      </c>
      <c r="B9062" t="s">
        <v>21010</v>
      </c>
      <c r="C9062" t="s">
        <v>29</v>
      </c>
      <c r="D9062" t="s">
        <v>30</v>
      </c>
      <c r="E9062">
        <v>312.27</v>
      </c>
      <c r="F9062" t="s">
        <v>23</v>
      </c>
      <c r="G9062" t="s">
        <v>24</v>
      </c>
      <c r="H9062">
        <v>5.28</v>
      </c>
      <c r="I9062">
        <v>0</v>
      </c>
      <c r="J9062" t="s">
        <v>31</v>
      </c>
      <c r="K9062">
        <v>409735</v>
      </c>
      <c r="L9062">
        <v>14</v>
      </c>
      <c r="M9062">
        <v>0</v>
      </c>
      <c r="N9062">
        <v>0</v>
      </c>
      <c r="O9062">
        <v>0</v>
      </c>
      <c r="P9062">
        <v>0</v>
      </c>
      <c r="Q9062">
        <v>0</v>
      </c>
      <c r="R9062" t="s">
        <v>21011</v>
      </c>
    </row>
    <row r="9063" spans="1:19">
      <c r="A9063" t="s">
        <v>21012</v>
      </c>
      <c r="B9063" t="s">
        <v>4901</v>
      </c>
      <c r="C9063" t="s">
        <v>44</v>
      </c>
      <c r="D9063" t="s">
        <v>30</v>
      </c>
      <c r="E9063">
        <v>1304.3599999999999</v>
      </c>
      <c r="F9063" t="s">
        <v>23</v>
      </c>
      <c r="G9063" t="s">
        <v>24</v>
      </c>
      <c r="H9063">
        <v>1.37</v>
      </c>
      <c r="I9063">
        <v>0</v>
      </c>
      <c r="J9063" t="s">
        <v>48</v>
      </c>
      <c r="K9063">
        <v>416102</v>
      </c>
      <c r="L9063">
        <v>19</v>
      </c>
      <c r="M9063">
        <v>0</v>
      </c>
      <c r="N9063">
        <v>0</v>
      </c>
      <c r="O9063">
        <v>0</v>
      </c>
      <c r="P9063">
        <v>0</v>
      </c>
      <c r="Q9063">
        <v>0</v>
      </c>
      <c r="R9063" t="s">
        <v>21013</v>
      </c>
    </row>
    <row r="9064" spans="1:19">
      <c r="A9064" t="s">
        <v>21014</v>
      </c>
      <c r="B9064" t="s">
        <v>21015</v>
      </c>
      <c r="C9064" t="s">
        <v>53</v>
      </c>
      <c r="D9064" t="s">
        <v>22</v>
      </c>
      <c r="E9064">
        <v>1109.3</v>
      </c>
      <c r="F9064" t="s">
        <v>23</v>
      </c>
      <c r="G9064" t="s">
        <v>24</v>
      </c>
      <c r="H9064">
        <v>4.4000000000000004</v>
      </c>
      <c r="I9064">
        <v>0</v>
      </c>
      <c r="J9064" t="s">
        <v>25</v>
      </c>
      <c r="K9064">
        <v>481964</v>
      </c>
      <c r="L9064">
        <v>23</v>
      </c>
      <c r="M9064">
        <v>0</v>
      </c>
      <c r="N9064">
        <v>0</v>
      </c>
      <c r="O9064">
        <v>0</v>
      </c>
      <c r="P9064">
        <v>0</v>
      </c>
      <c r="Q9064">
        <v>0</v>
      </c>
      <c r="R9064" t="s">
        <v>21016</v>
      </c>
    </row>
    <row r="9065" spans="1:19">
      <c r="A9065" t="s">
        <v>21017</v>
      </c>
      <c r="B9065" t="s">
        <v>9544</v>
      </c>
      <c r="C9065" t="s">
        <v>35</v>
      </c>
      <c r="D9065" t="s">
        <v>70</v>
      </c>
      <c r="E9065">
        <v>323.98</v>
      </c>
      <c r="F9065" t="s">
        <v>39</v>
      </c>
      <c r="G9065" t="s">
        <v>40</v>
      </c>
      <c r="H9065">
        <v>6.4</v>
      </c>
      <c r="I9065">
        <v>0</v>
      </c>
      <c r="J9065" t="s">
        <v>31</v>
      </c>
      <c r="K9065">
        <v>417424</v>
      </c>
      <c r="L9065">
        <v>24</v>
      </c>
      <c r="M9065">
        <v>0</v>
      </c>
      <c r="N9065">
        <v>0</v>
      </c>
      <c r="O9065">
        <v>0</v>
      </c>
      <c r="P9065">
        <v>0</v>
      </c>
      <c r="Q9065">
        <v>0</v>
      </c>
      <c r="R9065" t="s">
        <v>21018</v>
      </c>
    </row>
    <row r="9066" spans="1:19">
      <c r="A9066" t="s">
        <v>21019</v>
      </c>
      <c r="B9066" t="s">
        <v>1364</v>
      </c>
      <c r="C9066" t="s">
        <v>44</v>
      </c>
      <c r="D9066" t="s">
        <v>22</v>
      </c>
      <c r="E9066">
        <v>354.09</v>
      </c>
      <c r="F9066" t="s">
        <v>55</v>
      </c>
      <c r="G9066" t="s">
        <v>40</v>
      </c>
      <c r="H9066">
        <v>6.21</v>
      </c>
      <c r="I9066">
        <v>0</v>
      </c>
      <c r="J9066" t="s">
        <v>25</v>
      </c>
      <c r="K9066">
        <v>557089</v>
      </c>
      <c r="L9066">
        <v>20</v>
      </c>
      <c r="M9066">
        <v>0</v>
      </c>
      <c r="N9066">
        <v>0</v>
      </c>
      <c r="O9066">
        <v>0</v>
      </c>
      <c r="P9066">
        <v>0</v>
      </c>
      <c r="Q9066">
        <v>0</v>
      </c>
      <c r="R9066" t="s">
        <v>21020</v>
      </c>
    </row>
    <row r="9067" spans="1:19">
      <c r="A9067" t="s">
        <v>21021</v>
      </c>
      <c r="B9067" t="s">
        <v>5003</v>
      </c>
      <c r="C9067" t="s">
        <v>35</v>
      </c>
      <c r="D9067" t="s">
        <v>70</v>
      </c>
      <c r="E9067">
        <v>272.43</v>
      </c>
      <c r="F9067" t="s">
        <v>39</v>
      </c>
      <c r="G9067" t="s">
        <v>24</v>
      </c>
      <c r="H9067">
        <v>9.32</v>
      </c>
      <c r="I9067">
        <v>0</v>
      </c>
      <c r="J9067" t="s">
        <v>31</v>
      </c>
      <c r="K9067">
        <v>529273</v>
      </c>
      <c r="L9067">
        <v>33</v>
      </c>
      <c r="M9067">
        <v>0</v>
      </c>
      <c r="N9067">
        <v>0</v>
      </c>
      <c r="O9067">
        <v>0</v>
      </c>
      <c r="P9067">
        <v>1</v>
      </c>
      <c r="Q9067">
        <v>0</v>
      </c>
      <c r="R9067" t="s">
        <v>21022</v>
      </c>
      <c r="S9067" t="s">
        <v>50</v>
      </c>
    </row>
    <row r="9068" spans="1:19">
      <c r="A9068" t="s">
        <v>21023</v>
      </c>
      <c r="B9068" t="s">
        <v>11792</v>
      </c>
      <c r="C9068" t="s">
        <v>60</v>
      </c>
      <c r="D9068" t="s">
        <v>22</v>
      </c>
      <c r="E9068">
        <v>548.33000000000004</v>
      </c>
      <c r="F9068" t="s">
        <v>23</v>
      </c>
      <c r="G9068" t="s">
        <v>24</v>
      </c>
      <c r="H9068">
        <v>2.31</v>
      </c>
      <c r="I9068">
        <v>0</v>
      </c>
      <c r="J9068" t="s">
        <v>25</v>
      </c>
      <c r="K9068">
        <v>512401</v>
      </c>
      <c r="L9068">
        <v>16</v>
      </c>
      <c r="M9068">
        <v>0</v>
      </c>
      <c r="N9068">
        <v>0</v>
      </c>
      <c r="O9068">
        <v>0</v>
      </c>
      <c r="P9068">
        <v>0</v>
      </c>
      <c r="Q9068">
        <v>0</v>
      </c>
      <c r="R9068" t="s">
        <v>21024</v>
      </c>
    </row>
    <row r="9069" spans="1:19">
      <c r="A9069" t="s">
        <v>21025</v>
      </c>
      <c r="B9069" t="s">
        <v>2568</v>
      </c>
      <c r="C9069" t="s">
        <v>35</v>
      </c>
      <c r="D9069" t="s">
        <v>54</v>
      </c>
      <c r="E9069">
        <v>196.69</v>
      </c>
      <c r="F9069" t="s">
        <v>23</v>
      </c>
      <c r="G9069" t="s">
        <v>24</v>
      </c>
      <c r="H9069">
        <v>12.6</v>
      </c>
      <c r="I9069">
        <v>0</v>
      </c>
      <c r="J9069" t="s">
        <v>31</v>
      </c>
      <c r="K9069">
        <v>413237</v>
      </c>
      <c r="L9069">
        <v>15</v>
      </c>
      <c r="M9069">
        <v>0</v>
      </c>
      <c r="N9069">
        <v>0</v>
      </c>
      <c r="O9069">
        <v>0</v>
      </c>
      <c r="P9069">
        <v>0</v>
      </c>
      <c r="Q9069">
        <v>0</v>
      </c>
      <c r="R9069" t="s">
        <v>21026</v>
      </c>
    </row>
    <row r="9070" spans="1:19">
      <c r="A9070" t="s">
        <v>21027</v>
      </c>
      <c r="B9070" t="s">
        <v>6576</v>
      </c>
      <c r="C9070" t="s">
        <v>60</v>
      </c>
      <c r="D9070" t="s">
        <v>30</v>
      </c>
      <c r="E9070">
        <v>108.12</v>
      </c>
      <c r="F9070" t="s">
        <v>39</v>
      </c>
      <c r="G9070" t="s">
        <v>24</v>
      </c>
      <c r="H9070">
        <v>11.29</v>
      </c>
      <c r="I9070">
        <v>0</v>
      </c>
      <c r="J9070" t="s">
        <v>48</v>
      </c>
      <c r="K9070">
        <v>479385</v>
      </c>
      <c r="L9070">
        <v>35</v>
      </c>
      <c r="M9070">
        <v>0</v>
      </c>
      <c r="N9070">
        <v>1</v>
      </c>
      <c r="O9070">
        <v>0</v>
      </c>
      <c r="P9070">
        <v>0</v>
      </c>
      <c r="Q9070">
        <v>0</v>
      </c>
      <c r="R9070" t="s">
        <v>21028</v>
      </c>
      <c r="S9070" t="s">
        <v>50</v>
      </c>
    </row>
    <row r="9071" spans="1:19">
      <c r="A9071" t="s">
        <v>21029</v>
      </c>
      <c r="B9071" t="s">
        <v>9848</v>
      </c>
      <c r="C9071" t="s">
        <v>29</v>
      </c>
      <c r="D9071" t="s">
        <v>54</v>
      </c>
      <c r="E9071">
        <v>623.66999999999996</v>
      </c>
      <c r="F9071" t="s">
        <v>23</v>
      </c>
      <c r="G9071" t="s">
        <v>24</v>
      </c>
      <c r="H9071">
        <v>15.2</v>
      </c>
      <c r="I9071">
        <v>0</v>
      </c>
      <c r="J9071" t="s">
        <v>31</v>
      </c>
      <c r="K9071">
        <v>540882</v>
      </c>
      <c r="L9071">
        <v>25</v>
      </c>
      <c r="M9071">
        <v>0</v>
      </c>
      <c r="N9071">
        <v>0</v>
      </c>
      <c r="O9071">
        <v>0</v>
      </c>
      <c r="P9071">
        <v>0</v>
      </c>
      <c r="Q9071">
        <v>0</v>
      </c>
      <c r="R9071" t="s">
        <v>21030</v>
      </c>
    </row>
    <row r="9072" spans="1:19">
      <c r="A9072" t="s">
        <v>21031</v>
      </c>
      <c r="B9072" t="s">
        <v>6600</v>
      </c>
      <c r="C9072" t="s">
        <v>44</v>
      </c>
      <c r="D9072" t="s">
        <v>30</v>
      </c>
      <c r="E9072">
        <v>90.35</v>
      </c>
      <c r="F9072" t="s">
        <v>23</v>
      </c>
      <c r="G9072" t="s">
        <v>24</v>
      </c>
      <c r="H9072">
        <v>6.43</v>
      </c>
      <c r="I9072">
        <v>0</v>
      </c>
      <c r="J9072" t="s">
        <v>31</v>
      </c>
      <c r="K9072">
        <v>515465</v>
      </c>
      <c r="L9072">
        <v>20</v>
      </c>
      <c r="M9072">
        <v>0</v>
      </c>
      <c r="N9072">
        <v>0</v>
      </c>
      <c r="O9072">
        <v>0</v>
      </c>
      <c r="P9072">
        <v>0</v>
      </c>
      <c r="Q9072">
        <v>0</v>
      </c>
      <c r="R9072" t="s">
        <v>21032</v>
      </c>
    </row>
    <row r="9073" spans="1:19">
      <c r="A9073" t="s">
        <v>21033</v>
      </c>
      <c r="B9073" t="s">
        <v>4817</v>
      </c>
      <c r="C9073" t="s">
        <v>21</v>
      </c>
      <c r="D9073" t="s">
        <v>70</v>
      </c>
      <c r="E9073">
        <v>405.55</v>
      </c>
      <c r="F9073" t="s">
        <v>23</v>
      </c>
      <c r="G9073" t="s">
        <v>24</v>
      </c>
      <c r="H9073">
        <v>11.91</v>
      </c>
      <c r="I9073">
        <v>0</v>
      </c>
      <c r="J9073" t="s">
        <v>25</v>
      </c>
      <c r="K9073">
        <v>458475</v>
      </c>
      <c r="L9073">
        <v>24</v>
      </c>
      <c r="M9073">
        <v>0</v>
      </c>
      <c r="N9073">
        <v>0</v>
      </c>
      <c r="O9073">
        <v>0</v>
      </c>
      <c r="P9073">
        <v>0</v>
      </c>
      <c r="Q9073">
        <v>0</v>
      </c>
      <c r="R9073" t="s">
        <v>21034</v>
      </c>
    </row>
    <row r="9074" spans="1:19">
      <c r="A9074" t="s">
        <v>21035</v>
      </c>
      <c r="B9074" t="s">
        <v>4630</v>
      </c>
      <c r="C9074" t="s">
        <v>60</v>
      </c>
      <c r="D9074" t="s">
        <v>54</v>
      </c>
      <c r="E9074">
        <v>370.57</v>
      </c>
      <c r="F9074" t="s">
        <v>55</v>
      </c>
      <c r="G9074" t="s">
        <v>40</v>
      </c>
      <c r="H9074">
        <v>10.31</v>
      </c>
      <c r="I9074">
        <v>0</v>
      </c>
      <c r="J9074" t="s">
        <v>31</v>
      </c>
      <c r="K9074">
        <v>433203</v>
      </c>
      <c r="L9074">
        <v>10</v>
      </c>
      <c r="M9074">
        <v>0</v>
      </c>
      <c r="N9074">
        <v>0</v>
      </c>
      <c r="O9074">
        <v>0</v>
      </c>
      <c r="P9074">
        <v>0</v>
      </c>
      <c r="Q9074">
        <v>0</v>
      </c>
      <c r="R9074" t="s">
        <v>21036</v>
      </c>
    </row>
    <row r="9075" spans="1:19">
      <c r="A9075" t="s">
        <v>21037</v>
      </c>
      <c r="B9075" t="s">
        <v>487</v>
      </c>
      <c r="C9075" t="s">
        <v>121</v>
      </c>
      <c r="D9075" t="s">
        <v>54</v>
      </c>
      <c r="E9075">
        <v>288.43</v>
      </c>
      <c r="F9075" t="s">
        <v>23</v>
      </c>
      <c r="G9075" t="s">
        <v>24</v>
      </c>
      <c r="H9075">
        <v>11.95</v>
      </c>
      <c r="I9075">
        <v>0</v>
      </c>
      <c r="J9075" t="s">
        <v>31</v>
      </c>
      <c r="K9075">
        <v>454442</v>
      </c>
      <c r="L9075">
        <v>18</v>
      </c>
      <c r="M9075">
        <v>0</v>
      </c>
      <c r="N9075">
        <v>0</v>
      </c>
      <c r="O9075">
        <v>0</v>
      </c>
      <c r="P9075">
        <v>0</v>
      </c>
      <c r="Q9075">
        <v>0</v>
      </c>
      <c r="R9075" t="s">
        <v>21038</v>
      </c>
    </row>
    <row r="9076" spans="1:19">
      <c r="A9076" t="s">
        <v>21039</v>
      </c>
      <c r="B9076" t="s">
        <v>1772</v>
      </c>
      <c r="C9076" t="s">
        <v>44</v>
      </c>
      <c r="D9076" t="s">
        <v>22</v>
      </c>
      <c r="E9076">
        <v>372.88</v>
      </c>
      <c r="F9076" t="s">
        <v>23</v>
      </c>
      <c r="G9076" t="s">
        <v>24</v>
      </c>
      <c r="H9076">
        <v>1.62</v>
      </c>
      <c r="I9076">
        <v>0</v>
      </c>
      <c r="J9076" t="s">
        <v>31</v>
      </c>
      <c r="K9076">
        <v>553391</v>
      </c>
      <c r="L9076">
        <v>10</v>
      </c>
      <c r="M9076">
        <v>0</v>
      </c>
      <c r="N9076">
        <v>0</v>
      </c>
      <c r="O9076">
        <v>0</v>
      </c>
      <c r="P9076">
        <v>0</v>
      </c>
      <c r="Q9076">
        <v>0</v>
      </c>
      <c r="R9076" t="s">
        <v>21040</v>
      </c>
    </row>
    <row r="9077" spans="1:19">
      <c r="A9077" t="s">
        <v>21041</v>
      </c>
      <c r="B9077" t="s">
        <v>656</v>
      </c>
      <c r="C9077" t="s">
        <v>44</v>
      </c>
      <c r="D9077" t="s">
        <v>30</v>
      </c>
      <c r="E9077">
        <v>1073.3</v>
      </c>
      <c r="F9077" t="s">
        <v>23</v>
      </c>
      <c r="G9077" t="s">
        <v>24</v>
      </c>
      <c r="H9077">
        <v>6.38</v>
      </c>
      <c r="I9077">
        <v>0</v>
      </c>
      <c r="J9077" t="s">
        <v>25</v>
      </c>
      <c r="K9077">
        <v>520083</v>
      </c>
      <c r="L9077">
        <v>16</v>
      </c>
      <c r="M9077">
        <v>0</v>
      </c>
      <c r="N9077">
        <v>0</v>
      </c>
      <c r="O9077">
        <v>0</v>
      </c>
      <c r="P9077">
        <v>0</v>
      </c>
      <c r="Q9077">
        <v>0</v>
      </c>
      <c r="R9077" t="s">
        <v>21042</v>
      </c>
    </row>
    <row r="9078" spans="1:19">
      <c r="A9078" t="s">
        <v>21043</v>
      </c>
      <c r="B9078" t="s">
        <v>6870</v>
      </c>
      <c r="C9078" t="s">
        <v>121</v>
      </c>
      <c r="D9078" t="s">
        <v>70</v>
      </c>
      <c r="E9078">
        <v>754.08</v>
      </c>
      <c r="F9078" t="s">
        <v>23</v>
      </c>
      <c r="G9078" t="s">
        <v>24</v>
      </c>
      <c r="H9078">
        <v>6.1</v>
      </c>
      <c r="I9078">
        <v>0</v>
      </c>
      <c r="J9078" t="s">
        <v>31</v>
      </c>
      <c r="K9078">
        <v>417028</v>
      </c>
      <c r="L9078">
        <v>12</v>
      </c>
      <c r="M9078">
        <v>0</v>
      </c>
      <c r="N9078">
        <v>0</v>
      </c>
      <c r="O9078">
        <v>0</v>
      </c>
      <c r="P9078">
        <v>0</v>
      </c>
      <c r="Q9078">
        <v>0</v>
      </c>
      <c r="R9078" t="s">
        <v>21044</v>
      </c>
    </row>
    <row r="9079" spans="1:19">
      <c r="A9079" t="s">
        <v>21045</v>
      </c>
      <c r="B9079" t="s">
        <v>13039</v>
      </c>
      <c r="C9079" t="s">
        <v>35</v>
      </c>
      <c r="D9079" t="s">
        <v>54</v>
      </c>
      <c r="E9079">
        <v>343.27</v>
      </c>
      <c r="F9079" t="s">
        <v>23</v>
      </c>
      <c r="G9079" t="s">
        <v>24</v>
      </c>
      <c r="H9079">
        <v>16.53</v>
      </c>
      <c r="I9079">
        <v>0</v>
      </c>
      <c r="J9079" t="s">
        <v>31</v>
      </c>
      <c r="K9079">
        <v>405558</v>
      </c>
      <c r="L9079">
        <v>12</v>
      </c>
      <c r="M9079">
        <v>0</v>
      </c>
      <c r="N9079">
        <v>0</v>
      </c>
      <c r="O9079">
        <v>0</v>
      </c>
      <c r="P9079">
        <v>0</v>
      </c>
      <c r="Q9079">
        <v>0</v>
      </c>
      <c r="R9079" t="s">
        <v>21046</v>
      </c>
    </row>
    <row r="9080" spans="1:19">
      <c r="A9080" t="s">
        <v>21047</v>
      </c>
      <c r="B9080" t="s">
        <v>1802</v>
      </c>
      <c r="C9080" t="s">
        <v>60</v>
      </c>
      <c r="D9080" t="s">
        <v>22</v>
      </c>
      <c r="E9080">
        <v>396.59</v>
      </c>
      <c r="F9080" t="s">
        <v>23</v>
      </c>
      <c r="G9080" t="s">
        <v>24</v>
      </c>
      <c r="H9080">
        <v>7.73</v>
      </c>
      <c r="I9080">
        <v>0</v>
      </c>
      <c r="J9080" t="s">
        <v>31</v>
      </c>
      <c r="K9080">
        <v>545221</v>
      </c>
      <c r="L9080">
        <v>35</v>
      </c>
      <c r="M9080">
        <v>0</v>
      </c>
      <c r="N9080">
        <v>1</v>
      </c>
      <c r="O9080">
        <v>0</v>
      </c>
      <c r="P9080">
        <v>0</v>
      </c>
      <c r="Q9080">
        <v>0</v>
      </c>
      <c r="R9080" t="s">
        <v>21048</v>
      </c>
    </row>
    <row r="9081" spans="1:19">
      <c r="A9081" t="s">
        <v>21049</v>
      </c>
      <c r="B9081" t="s">
        <v>21050</v>
      </c>
      <c r="C9081" t="s">
        <v>44</v>
      </c>
      <c r="D9081" t="s">
        <v>30</v>
      </c>
      <c r="E9081">
        <v>460.24</v>
      </c>
      <c r="F9081" t="s">
        <v>23</v>
      </c>
      <c r="G9081" t="s">
        <v>24</v>
      </c>
      <c r="H9081">
        <v>4.88</v>
      </c>
      <c r="I9081">
        <v>0</v>
      </c>
      <c r="J9081" t="s">
        <v>25</v>
      </c>
      <c r="K9081">
        <v>458199</v>
      </c>
      <c r="L9081">
        <v>15</v>
      </c>
      <c r="M9081">
        <v>0</v>
      </c>
      <c r="N9081">
        <v>0</v>
      </c>
      <c r="O9081">
        <v>0</v>
      </c>
      <c r="P9081">
        <v>0</v>
      </c>
      <c r="Q9081">
        <v>0</v>
      </c>
      <c r="R9081" t="s">
        <v>21051</v>
      </c>
    </row>
    <row r="9082" spans="1:19">
      <c r="A9082" t="s">
        <v>21052</v>
      </c>
      <c r="B9082" t="s">
        <v>1567</v>
      </c>
      <c r="C9082" t="s">
        <v>21</v>
      </c>
      <c r="D9082" t="s">
        <v>30</v>
      </c>
      <c r="E9082">
        <v>548.92999999999995</v>
      </c>
      <c r="F9082" t="s">
        <v>23</v>
      </c>
      <c r="G9082" t="s">
        <v>24</v>
      </c>
      <c r="H9082">
        <v>8.1</v>
      </c>
      <c r="I9082">
        <v>0</v>
      </c>
      <c r="J9082" t="s">
        <v>31</v>
      </c>
      <c r="K9082">
        <v>472288</v>
      </c>
      <c r="L9082">
        <v>12</v>
      </c>
      <c r="M9082">
        <v>0</v>
      </c>
      <c r="N9082">
        <v>0</v>
      </c>
      <c r="O9082">
        <v>0</v>
      </c>
      <c r="P9082">
        <v>0</v>
      </c>
      <c r="Q9082">
        <v>0</v>
      </c>
      <c r="R9082" t="s">
        <v>21053</v>
      </c>
    </row>
    <row r="9083" spans="1:19">
      <c r="A9083" t="s">
        <v>21054</v>
      </c>
      <c r="B9083" t="s">
        <v>3161</v>
      </c>
      <c r="C9083" t="s">
        <v>128</v>
      </c>
      <c r="D9083" t="s">
        <v>30</v>
      </c>
      <c r="E9083">
        <v>511.1</v>
      </c>
      <c r="F9083" t="s">
        <v>39</v>
      </c>
      <c r="G9083" t="s">
        <v>40</v>
      </c>
      <c r="H9083">
        <v>7</v>
      </c>
      <c r="I9083">
        <v>0</v>
      </c>
      <c r="J9083" t="s">
        <v>31</v>
      </c>
      <c r="K9083">
        <v>535313</v>
      </c>
      <c r="L9083">
        <v>19</v>
      </c>
      <c r="M9083">
        <v>0</v>
      </c>
      <c r="N9083">
        <v>0</v>
      </c>
      <c r="O9083">
        <v>0</v>
      </c>
      <c r="P9083">
        <v>0</v>
      </c>
      <c r="Q9083">
        <v>0</v>
      </c>
      <c r="R9083" t="s">
        <v>21055</v>
      </c>
    </row>
    <row r="9084" spans="1:19">
      <c r="A9084" t="s">
        <v>21056</v>
      </c>
      <c r="B9084" t="s">
        <v>3301</v>
      </c>
      <c r="C9084" t="s">
        <v>21</v>
      </c>
      <c r="D9084" t="s">
        <v>70</v>
      </c>
      <c r="E9084">
        <v>426.08</v>
      </c>
      <c r="F9084" t="s">
        <v>55</v>
      </c>
      <c r="G9084" t="s">
        <v>24</v>
      </c>
      <c r="H9084">
        <v>8.43</v>
      </c>
      <c r="I9084">
        <v>0</v>
      </c>
      <c r="J9084" t="s">
        <v>144</v>
      </c>
      <c r="K9084">
        <v>459293</v>
      </c>
      <c r="L9084">
        <v>42</v>
      </c>
      <c r="M9084">
        <v>0</v>
      </c>
      <c r="N9084">
        <v>0</v>
      </c>
      <c r="O9084">
        <v>0</v>
      </c>
      <c r="P9084">
        <v>1</v>
      </c>
      <c r="Q9084">
        <v>0</v>
      </c>
      <c r="R9084" t="s">
        <v>21057</v>
      </c>
      <c r="S9084" t="s">
        <v>57</v>
      </c>
    </row>
    <row r="9085" spans="1:19">
      <c r="A9085" t="s">
        <v>21058</v>
      </c>
      <c r="B9085" t="s">
        <v>6262</v>
      </c>
      <c r="C9085" t="s">
        <v>35</v>
      </c>
      <c r="D9085" t="s">
        <v>22</v>
      </c>
      <c r="E9085">
        <v>95.36</v>
      </c>
      <c r="F9085" t="s">
        <v>55</v>
      </c>
      <c r="G9085" t="s">
        <v>40</v>
      </c>
      <c r="H9085">
        <v>3.15</v>
      </c>
      <c r="I9085">
        <v>0</v>
      </c>
      <c r="J9085" t="s">
        <v>144</v>
      </c>
      <c r="K9085">
        <v>409160</v>
      </c>
      <c r="L9085">
        <v>14</v>
      </c>
      <c r="M9085">
        <v>0</v>
      </c>
      <c r="N9085">
        <v>0</v>
      </c>
      <c r="O9085">
        <v>0</v>
      </c>
      <c r="P9085">
        <v>0</v>
      </c>
      <c r="Q9085">
        <v>0</v>
      </c>
      <c r="R9085" t="s">
        <v>21059</v>
      </c>
    </row>
    <row r="9086" spans="1:19">
      <c r="A9086" t="s">
        <v>21060</v>
      </c>
      <c r="B9086" t="s">
        <v>3841</v>
      </c>
      <c r="C9086" t="s">
        <v>60</v>
      </c>
      <c r="D9086" t="s">
        <v>22</v>
      </c>
      <c r="E9086">
        <v>851.75</v>
      </c>
      <c r="F9086" t="s">
        <v>39</v>
      </c>
      <c r="G9086" t="s">
        <v>40</v>
      </c>
      <c r="H9086">
        <v>1.77</v>
      </c>
      <c r="I9086">
        <v>0</v>
      </c>
      <c r="J9086" t="s">
        <v>31</v>
      </c>
      <c r="K9086">
        <v>474279</v>
      </c>
      <c r="L9086">
        <v>45</v>
      </c>
      <c r="M9086">
        <v>0</v>
      </c>
      <c r="N9086">
        <v>0</v>
      </c>
      <c r="O9086">
        <v>1</v>
      </c>
      <c r="P9086">
        <v>0</v>
      </c>
      <c r="Q9086">
        <v>0</v>
      </c>
      <c r="R9086" t="s">
        <v>21061</v>
      </c>
    </row>
    <row r="9087" spans="1:19">
      <c r="A9087" t="s">
        <v>21062</v>
      </c>
      <c r="B9087" t="s">
        <v>1159</v>
      </c>
      <c r="C9087" t="s">
        <v>128</v>
      </c>
      <c r="D9087" t="s">
        <v>22</v>
      </c>
      <c r="E9087">
        <v>147.97</v>
      </c>
      <c r="F9087" t="s">
        <v>23</v>
      </c>
      <c r="G9087" t="s">
        <v>24</v>
      </c>
      <c r="H9087">
        <v>2</v>
      </c>
      <c r="I9087">
        <v>0</v>
      </c>
      <c r="J9087" t="s">
        <v>25</v>
      </c>
      <c r="K9087">
        <v>515240</v>
      </c>
      <c r="L9087">
        <v>17</v>
      </c>
      <c r="M9087">
        <v>0</v>
      </c>
      <c r="N9087">
        <v>0</v>
      </c>
      <c r="O9087">
        <v>0</v>
      </c>
      <c r="P9087">
        <v>0</v>
      </c>
      <c r="Q9087">
        <v>0</v>
      </c>
      <c r="R9087" t="s">
        <v>21063</v>
      </c>
    </row>
    <row r="9088" spans="1:19">
      <c r="A9088" t="s">
        <v>21064</v>
      </c>
      <c r="B9088" t="s">
        <v>2932</v>
      </c>
      <c r="C9088" t="s">
        <v>29</v>
      </c>
      <c r="D9088" t="s">
        <v>22</v>
      </c>
      <c r="E9088">
        <v>228.12</v>
      </c>
      <c r="F9088" t="s">
        <v>23</v>
      </c>
      <c r="G9088" t="s">
        <v>24</v>
      </c>
      <c r="H9088">
        <v>1.9</v>
      </c>
      <c r="I9088">
        <v>0</v>
      </c>
      <c r="J9088" t="s">
        <v>31</v>
      </c>
      <c r="K9088">
        <v>472621</v>
      </c>
      <c r="L9088">
        <v>40</v>
      </c>
      <c r="M9088">
        <v>0</v>
      </c>
      <c r="N9088">
        <v>1</v>
      </c>
      <c r="O9088">
        <v>0</v>
      </c>
      <c r="P9088">
        <v>0</v>
      </c>
      <c r="Q9088">
        <v>0</v>
      </c>
      <c r="R9088" t="s">
        <v>21065</v>
      </c>
    </row>
    <row r="9089" spans="1:19">
      <c r="A9089" t="s">
        <v>21066</v>
      </c>
      <c r="B9089" t="s">
        <v>490</v>
      </c>
      <c r="C9089" t="s">
        <v>60</v>
      </c>
      <c r="D9089" t="s">
        <v>22</v>
      </c>
      <c r="E9089">
        <v>82.21</v>
      </c>
      <c r="F9089" t="s">
        <v>23</v>
      </c>
      <c r="G9089" t="s">
        <v>24</v>
      </c>
      <c r="H9089">
        <v>2.44</v>
      </c>
      <c r="I9089">
        <v>0</v>
      </c>
      <c r="J9089" t="s">
        <v>31</v>
      </c>
      <c r="K9089">
        <v>550588</v>
      </c>
      <c r="L9089">
        <v>10</v>
      </c>
      <c r="M9089">
        <v>0</v>
      </c>
      <c r="N9089">
        <v>0</v>
      </c>
      <c r="O9089">
        <v>0</v>
      </c>
      <c r="P9089">
        <v>0</v>
      </c>
      <c r="Q9089">
        <v>0</v>
      </c>
      <c r="R9089" t="s">
        <v>21067</v>
      </c>
    </row>
    <row r="9090" spans="1:19">
      <c r="A9090" t="s">
        <v>21068</v>
      </c>
      <c r="B9090" t="s">
        <v>3687</v>
      </c>
      <c r="C9090" t="s">
        <v>21</v>
      </c>
      <c r="D9090" t="s">
        <v>70</v>
      </c>
      <c r="E9090">
        <v>582.45000000000005</v>
      </c>
      <c r="F9090" t="s">
        <v>23</v>
      </c>
      <c r="G9090" t="s">
        <v>24</v>
      </c>
      <c r="H9090">
        <v>9.25</v>
      </c>
      <c r="I9090">
        <v>0</v>
      </c>
      <c r="J9090" t="s">
        <v>31</v>
      </c>
      <c r="K9090">
        <v>528730</v>
      </c>
      <c r="L9090">
        <v>24</v>
      </c>
      <c r="M9090">
        <v>0</v>
      </c>
      <c r="N9090">
        <v>0</v>
      </c>
      <c r="O9090">
        <v>0</v>
      </c>
      <c r="P9090">
        <v>0</v>
      </c>
      <c r="Q9090">
        <v>0</v>
      </c>
      <c r="R9090" t="s">
        <v>21069</v>
      </c>
    </row>
    <row r="9091" spans="1:19">
      <c r="A9091" t="s">
        <v>21070</v>
      </c>
      <c r="B9091" t="s">
        <v>9275</v>
      </c>
      <c r="C9091" t="s">
        <v>35</v>
      </c>
      <c r="D9091" t="s">
        <v>30</v>
      </c>
      <c r="E9091">
        <v>97.22</v>
      </c>
      <c r="F9091" t="s">
        <v>23</v>
      </c>
      <c r="G9091" t="s">
        <v>24</v>
      </c>
      <c r="H9091">
        <v>5.81</v>
      </c>
      <c r="I9091">
        <v>0</v>
      </c>
      <c r="J9091" t="s">
        <v>31</v>
      </c>
      <c r="K9091">
        <v>409754</v>
      </c>
      <c r="L9091">
        <v>14</v>
      </c>
      <c r="M9091">
        <v>0</v>
      </c>
      <c r="N9091">
        <v>0</v>
      </c>
      <c r="O9091">
        <v>0</v>
      </c>
      <c r="P9091">
        <v>0</v>
      </c>
      <c r="Q9091">
        <v>0</v>
      </c>
      <c r="R9091" t="s">
        <v>21071</v>
      </c>
    </row>
    <row r="9092" spans="1:19">
      <c r="A9092" t="s">
        <v>21072</v>
      </c>
      <c r="B9092" t="s">
        <v>2672</v>
      </c>
      <c r="C9092" t="s">
        <v>44</v>
      </c>
      <c r="D9092" t="s">
        <v>54</v>
      </c>
      <c r="E9092">
        <v>766.58</v>
      </c>
      <c r="F9092" t="s">
        <v>55</v>
      </c>
      <c r="G9092" t="s">
        <v>24</v>
      </c>
      <c r="H9092">
        <v>18.559999999999999</v>
      </c>
      <c r="I9092">
        <v>0</v>
      </c>
      <c r="J9092" t="s">
        <v>31</v>
      </c>
      <c r="K9092">
        <v>477529</v>
      </c>
      <c r="L9092">
        <v>15</v>
      </c>
      <c r="M9092">
        <v>0</v>
      </c>
      <c r="N9092">
        <v>0</v>
      </c>
      <c r="O9092">
        <v>0</v>
      </c>
      <c r="P9092">
        <v>0</v>
      </c>
      <c r="Q9092">
        <v>0</v>
      </c>
      <c r="R9092" t="s">
        <v>21073</v>
      </c>
      <c r="S9092" t="s">
        <v>57</v>
      </c>
    </row>
    <row r="9093" spans="1:19">
      <c r="A9093" t="s">
        <v>21074</v>
      </c>
      <c r="B9093" t="s">
        <v>21075</v>
      </c>
      <c r="C9093" t="s">
        <v>95</v>
      </c>
      <c r="D9093" t="s">
        <v>30</v>
      </c>
      <c r="E9093">
        <v>319.89</v>
      </c>
      <c r="F9093" t="s">
        <v>55</v>
      </c>
      <c r="G9093" t="s">
        <v>40</v>
      </c>
      <c r="H9093">
        <v>11.93</v>
      </c>
      <c r="I9093">
        <v>0</v>
      </c>
      <c r="J9093" t="s">
        <v>144</v>
      </c>
      <c r="K9093">
        <v>460298</v>
      </c>
      <c r="L9093">
        <v>39</v>
      </c>
      <c r="M9093">
        <v>0</v>
      </c>
      <c r="N9093">
        <v>1</v>
      </c>
      <c r="O9093">
        <v>0</v>
      </c>
      <c r="P9093">
        <v>0</v>
      </c>
      <c r="Q9093">
        <v>0</v>
      </c>
      <c r="R9093" t="s">
        <v>21076</v>
      </c>
    </row>
    <row r="9094" spans="1:19">
      <c r="A9094" t="s">
        <v>21077</v>
      </c>
      <c r="B9094" t="s">
        <v>11806</v>
      </c>
      <c r="C9094" t="s">
        <v>35</v>
      </c>
      <c r="D9094" t="s">
        <v>22</v>
      </c>
      <c r="E9094">
        <v>662.95</v>
      </c>
      <c r="F9094" t="s">
        <v>23</v>
      </c>
      <c r="G9094" t="s">
        <v>24</v>
      </c>
      <c r="H9094">
        <v>10.119999999999999</v>
      </c>
      <c r="I9094">
        <v>0</v>
      </c>
      <c r="J9094" t="s">
        <v>31</v>
      </c>
      <c r="K9094">
        <v>542437</v>
      </c>
      <c r="L9094">
        <v>20</v>
      </c>
      <c r="M9094">
        <v>0</v>
      </c>
      <c r="N9094">
        <v>0</v>
      </c>
      <c r="O9094">
        <v>0</v>
      </c>
      <c r="P9094">
        <v>0</v>
      </c>
      <c r="Q9094">
        <v>0</v>
      </c>
      <c r="R9094" t="s">
        <v>21078</v>
      </c>
    </row>
    <row r="9095" spans="1:19">
      <c r="A9095" t="s">
        <v>21079</v>
      </c>
      <c r="B9095" t="s">
        <v>4163</v>
      </c>
      <c r="C9095" t="s">
        <v>60</v>
      </c>
      <c r="D9095" t="s">
        <v>22</v>
      </c>
      <c r="E9095">
        <v>199.34</v>
      </c>
      <c r="F9095" t="s">
        <v>55</v>
      </c>
      <c r="G9095" t="s">
        <v>24</v>
      </c>
      <c r="H9095">
        <v>10.23</v>
      </c>
      <c r="I9095">
        <v>0</v>
      </c>
      <c r="J9095" t="s">
        <v>31</v>
      </c>
      <c r="K9095">
        <v>457250</v>
      </c>
      <c r="L9095">
        <v>25</v>
      </c>
      <c r="M9095">
        <v>0</v>
      </c>
      <c r="N9095">
        <v>0</v>
      </c>
      <c r="O9095">
        <v>0</v>
      </c>
      <c r="P9095">
        <v>0</v>
      </c>
      <c r="Q9095">
        <v>0</v>
      </c>
      <c r="R9095" t="s">
        <v>21080</v>
      </c>
      <c r="S9095" t="s">
        <v>57</v>
      </c>
    </row>
    <row r="9096" spans="1:19">
      <c r="A9096" t="s">
        <v>21081</v>
      </c>
      <c r="B9096" t="s">
        <v>5646</v>
      </c>
      <c r="C9096" t="s">
        <v>35</v>
      </c>
      <c r="D9096" t="s">
        <v>30</v>
      </c>
      <c r="E9096">
        <v>1020.53</v>
      </c>
      <c r="F9096" t="s">
        <v>23</v>
      </c>
      <c r="G9096" t="s">
        <v>24</v>
      </c>
      <c r="H9096">
        <v>1.1499999999999999</v>
      </c>
      <c r="I9096">
        <v>0</v>
      </c>
      <c r="J9096" t="s">
        <v>25</v>
      </c>
      <c r="K9096">
        <v>525205</v>
      </c>
      <c r="L9096">
        <v>22</v>
      </c>
      <c r="M9096">
        <v>0</v>
      </c>
      <c r="N9096">
        <v>0</v>
      </c>
      <c r="O9096">
        <v>0</v>
      </c>
      <c r="P9096">
        <v>0</v>
      </c>
      <c r="Q9096">
        <v>0</v>
      </c>
      <c r="R9096" t="s">
        <v>21082</v>
      </c>
    </row>
    <row r="9097" spans="1:19">
      <c r="A9097" t="s">
        <v>21083</v>
      </c>
      <c r="B9097" t="s">
        <v>2653</v>
      </c>
      <c r="C9097" t="s">
        <v>44</v>
      </c>
      <c r="D9097" t="s">
        <v>30</v>
      </c>
      <c r="E9097">
        <v>390.18</v>
      </c>
      <c r="F9097" t="s">
        <v>23</v>
      </c>
      <c r="G9097" t="s">
        <v>24</v>
      </c>
      <c r="H9097">
        <v>1.86</v>
      </c>
      <c r="I9097">
        <v>0</v>
      </c>
      <c r="J9097" t="s">
        <v>48</v>
      </c>
      <c r="K9097">
        <v>423673</v>
      </c>
      <c r="L9097">
        <v>21</v>
      </c>
      <c r="M9097">
        <v>0</v>
      </c>
      <c r="N9097">
        <v>0</v>
      </c>
      <c r="O9097">
        <v>0</v>
      </c>
      <c r="P9097">
        <v>0</v>
      </c>
      <c r="Q9097">
        <v>0</v>
      </c>
      <c r="R9097" t="s">
        <v>21084</v>
      </c>
    </row>
    <row r="9098" spans="1:19">
      <c r="A9098" t="s">
        <v>21085</v>
      </c>
      <c r="B9098" t="s">
        <v>21086</v>
      </c>
      <c r="C9098" t="s">
        <v>60</v>
      </c>
      <c r="D9098" t="s">
        <v>30</v>
      </c>
      <c r="E9098">
        <v>224.62</v>
      </c>
      <c r="F9098" t="s">
        <v>23</v>
      </c>
      <c r="G9098" t="s">
        <v>24</v>
      </c>
      <c r="H9098">
        <v>1.54</v>
      </c>
      <c r="I9098">
        <v>0</v>
      </c>
      <c r="J9098" t="s">
        <v>31</v>
      </c>
      <c r="K9098">
        <v>480631</v>
      </c>
      <c r="L9098">
        <v>22</v>
      </c>
      <c r="M9098">
        <v>0</v>
      </c>
      <c r="N9098">
        <v>0</v>
      </c>
      <c r="O9098">
        <v>0</v>
      </c>
      <c r="P9098">
        <v>0</v>
      </c>
      <c r="Q9098">
        <v>0</v>
      </c>
      <c r="R9098" t="s">
        <v>21087</v>
      </c>
    </row>
    <row r="9099" spans="1:19">
      <c r="A9099" t="s">
        <v>21088</v>
      </c>
      <c r="B9099" t="s">
        <v>3560</v>
      </c>
      <c r="C9099" t="s">
        <v>29</v>
      </c>
      <c r="D9099" t="s">
        <v>54</v>
      </c>
      <c r="E9099">
        <v>357.78</v>
      </c>
      <c r="F9099" t="s">
        <v>23</v>
      </c>
      <c r="G9099" t="s">
        <v>24</v>
      </c>
      <c r="H9099">
        <v>8.42</v>
      </c>
      <c r="I9099">
        <v>0</v>
      </c>
      <c r="J9099" t="s">
        <v>31</v>
      </c>
      <c r="K9099">
        <v>402537</v>
      </c>
      <c r="L9099">
        <v>34</v>
      </c>
      <c r="M9099">
        <v>0</v>
      </c>
      <c r="N9099">
        <v>0</v>
      </c>
      <c r="O9099">
        <v>0</v>
      </c>
      <c r="P9099">
        <v>1</v>
      </c>
      <c r="Q9099">
        <v>0</v>
      </c>
      <c r="R9099" t="s">
        <v>21089</v>
      </c>
    </row>
    <row r="9100" spans="1:19">
      <c r="A9100" t="s">
        <v>21090</v>
      </c>
      <c r="B9100" t="s">
        <v>1090</v>
      </c>
      <c r="C9100" t="s">
        <v>44</v>
      </c>
      <c r="D9100" t="s">
        <v>70</v>
      </c>
      <c r="E9100">
        <v>1386.22</v>
      </c>
      <c r="F9100" t="s">
        <v>23</v>
      </c>
      <c r="G9100" t="s">
        <v>24</v>
      </c>
      <c r="H9100">
        <v>7.19</v>
      </c>
      <c r="I9100">
        <v>0</v>
      </c>
      <c r="J9100" t="s">
        <v>25</v>
      </c>
      <c r="K9100">
        <v>509228</v>
      </c>
      <c r="L9100">
        <v>50</v>
      </c>
      <c r="M9100">
        <v>0</v>
      </c>
      <c r="N9100">
        <v>1</v>
      </c>
      <c r="O9100">
        <v>0</v>
      </c>
      <c r="P9100">
        <v>0</v>
      </c>
      <c r="Q9100">
        <v>0</v>
      </c>
      <c r="R9100" t="s">
        <v>21091</v>
      </c>
    </row>
    <row r="9101" spans="1:19">
      <c r="A9101" t="s">
        <v>21092</v>
      </c>
      <c r="B9101" t="s">
        <v>11598</v>
      </c>
      <c r="C9101" t="s">
        <v>44</v>
      </c>
      <c r="D9101" t="s">
        <v>30</v>
      </c>
      <c r="E9101">
        <v>434.69</v>
      </c>
      <c r="F9101" t="s">
        <v>23</v>
      </c>
      <c r="G9101" t="s">
        <v>24</v>
      </c>
      <c r="H9101">
        <v>0.71</v>
      </c>
      <c r="I9101">
        <v>0</v>
      </c>
      <c r="J9101" t="s">
        <v>25</v>
      </c>
      <c r="K9101">
        <v>514829</v>
      </c>
      <c r="L9101">
        <v>24</v>
      </c>
      <c r="M9101">
        <v>0</v>
      </c>
      <c r="N9101">
        <v>0</v>
      </c>
      <c r="O9101">
        <v>0</v>
      </c>
      <c r="P9101">
        <v>0</v>
      </c>
      <c r="Q9101">
        <v>0</v>
      </c>
      <c r="R9101" t="s">
        <v>21093</v>
      </c>
    </row>
    <row r="9102" spans="1:19">
      <c r="A9102" t="s">
        <v>21094</v>
      </c>
      <c r="B9102" t="s">
        <v>3535</v>
      </c>
      <c r="C9102" t="s">
        <v>29</v>
      </c>
      <c r="D9102" t="s">
        <v>54</v>
      </c>
      <c r="E9102">
        <v>447.06</v>
      </c>
      <c r="F9102" t="s">
        <v>55</v>
      </c>
      <c r="G9102" t="s">
        <v>40</v>
      </c>
      <c r="H9102">
        <v>18.05</v>
      </c>
      <c r="I9102">
        <v>0</v>
      </c>
      <c r="J9102" t="s">
        <v>48</v>
      </c>
      <c r="K9102">
        <v>483080</v>
      </c>
      <c r="L9102">
        <v>12</v>
      </c>
      <c r="M9102">
        <v>0</v>
      </c>
      <c r="N9102">
        <v>0</v>
      </c>
      <c r="O9102">
        <v>0</v>
      </c>
      <c r="P9102">
        <v>0</v>
      </c>
      <c r="Q9102">
        <v>0</v>
      </c>
      <c r="R9102" t="s">
        <v>21095</v>
      </c>
    </row>
    <row r="9103" spans="1:19">
      <c r="A9103" t="s">
        <v>21096</v>
      </c>
      <c r="B9103" t="s">
        <v>3288</v>
      </c>
      <c r="C9103" t="s">
        <v>121</v>
      </c>
      <c r="D9103" t="s">
        <v>30</v>
      </c>
      <c r="E9103">
        <v>405.31</v>
      </c>
      <c r="F9103" t="s">
        <v>39</v>
      </c>
      <c r="G9103" t="s">
        <v>24</v>
      </c>
      <c r="H9103">
        <v>5.42</v>
      </c>
      <c r="I9103">
        <v>0</v>
      </c>
      <c r="J9103" t="s">
        <v>48</v>
      </c>
      <c r="K9103">
        <v>559601</v>
      </c>
      <c r="L9103">
        <v>12</v>
      </c>
      <c r="M9103">
        <v>0</v>
      </c>
      <c r="N9103">
        <v>0</v>
      </c>
      <c r="O9103">
        <v>0</v>
      </c>
      <c r="P9103">
        <v>0</v>
      </c>
      <c r="Q9103">
        <v>0</v>
      </c>
      <c r="R9103" t="s">
        <v>21097</v>
      </c>
      <c r="S9103" t="s">
        <v>50</v>
      </c>
    </row>
    <row r="9104" spans="1:19">
      <c r="A9104" t="s">
        <v>21098</v>
      </c>
      <c r="B9104" t="s">
        <v>667</v>
      </c>
      <c r="C9104" t="s">
        <v>29</v>
      </c>
      <c r="D9104" t="s">
        <v>30</v>
      </c>
      <c r="E9104">
        <v>985.81</v>
      </c>
      <c r="F9104" t="s">
        <v>23</v>
      </c>
      <c r="G9104" t="s">
        <v>24</v>
      </c>
      <c r="H9104">
        <v>8.17</v>
      </c>
      <c r="I9104">
        <v>0</v>
      </c>
      <c r="J9104" t="s">
        <v>31</v>
      </c>
      <c r="K9104">
        <v>514292</v>
      </c>
      <c r="L9104">
        <v>19</v>
      </c>
      <c r="M9104">
        <v>0</v>
      </c>
      <c r="N9104">
        <v>0</v>
      </c>
      <c r="O9104">
        <v>0</v>
      </c>
      <c r="P9104">
        <v>0</v>
      </c>
      <c r="Q9104">
        <v>0</v>
      </c>
      <c r="R9104" t="s">
        <v>21099</v>
      </c>
    </row>
    <row r="9105" spans="1:19">
      <c r="A9105" t="s">
        <v>21100</v>
      </c>
      <c r="B9105" t="s">
        <v>3344</v>
      </c>
      <c r="C9105" t="s">
        <v>44</v>
      </c>
      <c r="D9105" t="s">
        <v>70</v>
      </c>
      <c r="E9105">
        <v>282.68</v>
      </c>
      <c r="F9105" t="s">
        <v>23</v>
      </c>
      <c r="G9105" t="s">
        <v>24</v>
      </c>
      <c r="H9105">
        <v>11.61</v>
      </c>
      <c r="I9105">
        <v>0</v>
      </c>
      <c r="J9105" t="s">
        <v>31</v>
      </c>
      <c r="K9105">
        <v>499416</v>
      </c>
      <c r="L9105">
        <v>46</v>
      </c>
      <c r="M9105">
        <v>0</v>
      </c>
      <c r="N9105">
        <v>0</v>
      </c>
      <c r="O9105">
        <v>1</v>
      </c>
      <c r="P9105">
        <v>0</v>
      </c>
      <c r="Q9105">
        <v>0</v>
      </c>
      <c r="R9105" t="s">
        <v>21101</v>
      </c>
    </row>
    <row r="9106" spans="1:19">
      <c r="A9106" t="s">
        <v>21102</v>
      </c>
      <c r="B9106" t="s">
        <v>21103</v>
      </c>
      <c r="C9106" t="s">
        <v>44</v>
      </c>
      <c r="D9106" t="s">
        <v>30</v>
      </c>
      <c r="E9106">
        <v>367.21</v>
      </c>
      <c r="F9106" t="s">
        <v>55</v>
      </c>
      <c r="G9106" t="s">
        <v>40</v>
      </c>
      <c r="H9106">
        <v>3.56</v>
      </c>
      <c r="I9106">
        <v>0</v>
      </c>
      <c r="J9106" t="s">
        <v>31</v>
      </c>
      <c r="K9106">
        <v>550095</v>
      </c>
      <c r="L9106">
        <v>51</v>
      </c>
      <c r="M9106">
        <v>0</v>
      </c>
      <c r="N9106">
        <v>0</v>
      </c>
      <c r="O9106">
        <v>1</v>
      </c>
      <c r="P9106">
        <v>0</v>
      </c>
      <c r="Q9106">
        <v>0</v>
      </c>
      <c r="R9106" t="s">
        <v>21104</v>
      </c>
    </row>
    <row r="9107" spans="1:19">
      <c r="A9107" t="s">
        <v>21105</v>
      </c>
      <c r="B9107" t="s">
        <v>7873</v>
      </c>
      <c r="C9107" t="s">
        <v>35</v>
      </c>
      <c r="D9107" t="s">
        <v>22</v>
      </c>
      <c r="E9107">
        <v>1156.25</v>
      </c>
      <c r="F9107" t="s">
        <v>23</v>
      </c>
      <c r="G9107" t="s">
        <v>24</v>
      </c>
      <c r="H9107">
        <v>6.64</v>
      </c>
      <c r="I9107">
        <v>0</v>
      </c>
      <c r="J9107" t="s">
        <v>48</v>
      </c>
      <c r="K9107">
        <v>557153</v>
      </c>
      <c r="L9107">
        <v>18</v>
      </c>
      <c r="M9107">
        <v>0</v>
      </c>
      <c r="N9107">
        <v>0</v>
      </c>
      <c r="O9107">
        <v>0</v>
      </c>
      <c r="P9107">
        <v>0</v>
      </c>
      <c r="Q9107">
        <v>0</v>
      </c>
      <c r="R9107" t="s">
        <v>21106</v>
      </c>
    </row>
    <row r="9108" spans="1:19">
      <c r="A9108" t="s">
        <v>21107</v>
      </c>
      <c r="B9108" t="s">
        <v>6452</v>
      </c>
      <c r="C9108" t="s">
        <v>44</v>
      </c>
      <c r="D9108" t="s">
        <v>30</v>
      </c>
      <c r="E9108">
        <v>254.12</v>
      </c>
      <c r="F9108" t="s">
        <v>39</v>
      </c>
      <c r="G9108" t="s">
        <v>40</v>
      </c>
      <c r="H9108">
        <v>1.53</v>
      </c>
      <c r="I9108">
        <v>0</v>
      </c>
      <c r="J9108" t="s">
        <v>31</v>
      </c>
      <c r="K9108">
        <v>534807</v>
      </c>
      <c r="L9108">
        <v>21</v>
      </c>
      <c r="M9108">
        <v>0</v>
      </c>
      <c r="N9108">
        <v>0</v>
      </c>
      <c r="O9108">
        <v>0</v>
      </c>
      <c r="P9108">
        <v>0</v>
      </c>
      <c r="Q9108">
        <v>0</v>
      </c>
      <c r="R9108" t="s">
        <v>21108</v>
      </c>
    </row>
    <row r="9109" spans="1:19">
      <c r="A9109" t="s">
        <v>21109</v>
      </c>
      <c r="B9109" t="s">
        <v>4507</v>
      </c>
      <c r="C9109" t="s">
        <v>21</v>
      </c>
      <c r="D9109" t="s">
        <v>22</v>
      </c>
      <c r="E9109">
        <v>591.33000000000004</v>
      </c>
      <c r="F9109" t="s">
        <v>39</v>
      </c>
      <c r="G9109" t="s">
        <v>40</v>
      </c>
      <c r="H9109">
        <v>5.53</v>
      </c>
      <c r="I9109">
        <v>0</v>
      </c>
      <c r="J9109" t="s">
        <v>31</v>
      </c>
      <c r="K9109">
        <v>423602</v>
      </c>
      <c r="L9109">
        <v>70</v>
      </c>
      <c r="M9109">
        <v>1</v>
      </c>
      <c r="N9109">
        <v>0</v>
      </c>
      <c r="O9109">
        <v>0</v>
      </c>
      <c r="P9109">
        <v>1</v>
      </c>
      <c r="Q9109">
        <v>1</v>
      </c>
      <c r="R9109" t="s">
        <v>21110</v>
      </c>
    </row>
    <row r="9110" spans="1:19">
      <c r="A9110" t="s">
        <v>21111</v>
      </c>
      <c r="B9110" t="s">
        <v>4275</v>
      </c>
      <c r="C9110" t="s">
        <v>60</v>
      </c>
      <c r="D9110" t="s">
        <v>22</v>
      </c>
      <c r="E9110">
        <v>515.65</v>
      </c>
      <c r="F9110" t="s">
        <v>23</v>
      </c>
      <c r="G9110" t="s">
        <v>24</v>
      </c>
      <c r="H9110">
        <v>4.6399999999999997</v>
      </c>
      <c r="I9110">
        <v>0</v>
      </c>
      <c r="J9110" t="s">
        <v>48</v>
      </c>
      <c r="K9110">
        <v>444344</v>
      </c>
      <c r="L9110">
        <v>23</v>
      </c>
      <c r="M9110">
        <v>0</v>
      </c>
      <c r="N9110">
        <v>0</v>
      </c>
      <c r="O9110">
        <v>0</v>
      </c>
      <c r="P9110">
        <v>0</v>
      </c>
      <c r="Q9110">
        <v>0</v>
      </c>
      <c r="R9110" t="s">
        <v>21112</v>
      </c>
    </row>
    <row r="9111" spans="1:19">
      <c r="A9111" t="s">
        <v>21113</v>
      </c>
      <c r="B9111" t="s">
        <v>7682</v>
      </c>
      <c r="C9111" t="s">
        <v>29</v>
      </c>
      <c r="D9111" t="s">
        <v>70</v>
      </c>
      <c r="E9111">
        <v>2088.23</v>
      </c>
      <c r="F9111" t="s">
        <v>55</v>
      </c>
      <c r="G9111" t="s">
        <v>24</v>
      </c>
      <c r="H9111">
        <v>2.48</v>
      </c>
      <c r="I9111">
        <v>0</v>
      </c>
      <c r="J9111" t="s">
        <v>48</v>
      </c>
      <c r="K9111">
        <v>536043</v>
      </c>
      <c r="L9111">
        <v>11</v>
      </c>
      <c r="M9111">
        <v>0</v>
      </c>
      <c r="N9111">
        <v>0</v>
      </c>
      <c r="O9111">
        <v>0</v>
      </c>
      <c r="P9111">
        <v>0</v>
      </c>
      <c r="Q9111">
        <v>0</v>
      </c>
      <c r="R9111" t="s">
        <v>21114</v>
      </c>
      <c r="S9111" t="s">
        <v>57</v>
      </c>
    </row>
    <row r="9112" spans="1:19">
      <c r="A9112" t="s">
        <v>21115</v>
      </c>
      <c r="B9112" t="s">
        <v>9382</v>
      </c>
      <c r="C9112" t="s">
        <v>29</v>
      </c>
      <c r="D9112" t="s">
        <v>30</v>
      </c>
      <c r="E9112">
        <v>431.75</v>
      </c>
      <c r="F9112" t="s">
        <v>39</v>
      </c>
      <c r="G9112" t="s">
        <v>24</v>
      </c>
      <c r="H9112">
        <v>1.47</v>
      </c>
      <c r="I9112">
        <v>0</v>
      </c>
      <c r="J9112" t="s">
        <v>48</v>
      </c>
      <c r="K9112">
        <v>492858</v>
      </c>
      <c r="L9112">
        <v>80</v>
      </c>
      <c r="M9112">
        <v>1</v>
      </c>
      <c r="N9112">
        <v>0</v>
      </c>
      <c r="O9112">
        <v>1</v>
      </c>
      <c r="P9112">
        <v>0</v>
      </c>
      <c r="Q9112">
        <v>1</v>
      </c>
      <c r="R9112" t="s">
        <v>21116</v>
      </c>
      <c r="S9112" t="s">
        <v>50</v>
      </c>
    </row>
    <row r="9113" spans="1:19">
      <c r="A9113" t="s">
        <v>21117</v>
      </c>
      <c r="B9113" t="s">
        <v>4390</v>
      </c>
      <c r="C9113" t="s">
        <v>53</v>
      </c>
      <c r="D9113" t="s">
        <v>30</v>
      </c>
      <c r="E9113">
        <v>757.27</v>
      </c>
      <c r="F9113" t="s">
        <v>55</v>
      </c>
      <c r="G9113" t="s">
        <v>40</v>
      </c>
      <c r="H9113">
        <v>9.93</v>
      </c>
      <c r="I9113">
        <v>0</v>
      </c>
      <c r="J9113" t="s">
        <v>48</v>
      </c>
      <c r="K9113">
        <v>417223</v>
      </c>
      <c r="L9113">
        <v>35</v>
      </c>
      <c r="M9113">
        <v>0</v>
      </c>
      <c r="N9113">
        <v>1</v>
      </c>
      <c r="O9113">
        <v>0</v>
      </c>
      <c r="P9113">
        <v>0</v>
      </c>
      <c r="Q9113">
        <v>0</v>
      </c>
      <c r="R9113" t="s">
        <v>21118</v>
      </c>
    </row>
    <row r="9114" spans="1:19">
      <c r="A9114" t="s">
        <v>21119</v>
      </c>
      <c r="B9114" t="s">
        <v>5134</v>
      </c>
      <c r="C9114" t="s">
        <v>128</v>
      </c>
      <c r="D9114" t="s">
        <v>70</v>
      </c>
      <c r="E9114">
        <v>416.8</v>
      </c>
      <c r="F9114" t="s">
        <v>39</v>
      </c>
      <c r="G9114" t="s">
        <v>24</v>
      </c>
      <c r="H9114">
        <v>7.41</v>
      </c>
      <c r="I9114">
        <v>0</v>
      </c>
      <c r="J9114" t="s">
        <v>31</v>
      </c>
      <c r="K9114">
        <v>513543</v>
      </c>
      <c r="L9114">
        <v>12</v>
      </c>
      <c r="M9114">
        <v>0</v>
      </c>
      <c r="N9114">
        <v>0</v>
      </c>
      <c r="O9114">
        <v>0</v>
      </c>
      <c r="P9114">
        <v>0</v>
      </c>
      <c r="Q9114">
        <v>0</v>
      </c>
      <c r="R9114" t="s">
        <v>21120</v>
      </c>
      <c r="S9114" t="s">
        <v>50</v>
      </c>
    </row>
    <row r="9115" spans="1:19">
      <c r="A9115" t="s">
        <v>21121</v>
      </c>
      <c r="B9115" t="s">
        <v>5090</v>
      </c>
      <c r="C9115" t="s">
        <v>29</v>
      </c>
      <c r="D9115" t="s">
        <v>54</v>
      </c>
      <c r="E9115">
        <v>588.6</v>
      </c>
      <c r="F9115" t="s">
        <v>39</v>
      </c>
      <c r="G9115" t="s">
        <v>40</v>
      </c>
      <c r="H9115">
        <v>8.86</v>
      </c>
      <c r="I9115">
        <v>0</v>
      </c>
      <c r="J9115" t="s">
        <v>48</v>
      </c>
      <c r="K9115">
        <v>429531</v>
      </c>
      <c r="L9115">
        <v>21</v>
      </c>
      <c r="M9115">
        <v>0</v>
      </c>
      <c r="N9115">
        <v>0</v>
      </c>
      <c r="O9115">
        <v>0</v>
      </c>
      <c r="P9115">
        <v>0</v>
      </c>
      <c r="Q9115">
        <v>0</v>
      </c>
      <c r="R9115" t="s">
        <v>21122</v>
      </c>
    </row>
    <row r="9116" spans="1:19">
      <c r="A9116" t="s">
        <v>21123</v>
      </c>
      <c r="B9116" t="s">
        <v>6965</v>
      </c>
      <c r="C9116" t="s">
        <v>29</v>
      </c>
      <c r="D9116" t="s">
        <v>30</v>
      </c>
      <c r="E9116">
        <v>126.45</v>
      </c>
      <c r="F9116" t="s">
        <v>23</v>
      </c>
      <c r="G9116" t="s">
        <v>24</v>
      </c>
      <c r="H9116">
        <v>6.6</v>
      </c>
      <c r="I9116">
        <v>0</v>
      </c>
      <c r="J9116" t="s">
        <v>25</v>
      </c>
      <c r="K9116">
        <v>466909</v>
      </c>
      <c r="L9116">
        <v>20</v>
      </c>
      <c r="M9116">
        <v>0</v>
      </c>
      <c r="N9116">
        <v>0</v>
      </c>
      <c r="O9116">
        <v>0</v>
      </c>
      <c r="P9116">
        <v>0</v>
      </c>
      <c r="Q9116">
        <v>0</v>
      </c>
      <c r="R9116" t="s">
        <v>21124</v>
      </c>
    </row>
    <row r="9117" spans="1:19">
      <c r="A9117" t="s">
        <v>21125</v>
      </c>
      <c r="B9117" t="s">
        <v>4949</v>
      </c>
      <c r="C9117" t="s">
        <v>35</v>
      </c>
      <c r="D9117" t="s">
        <v>54</v>
      </c>
      <c r="E9117">
        <v>241.24</v>
      </c>
      <c r="F9117" t="s">
        <v>39</v>
      </c>
      <c r="G9117" t="s">
        <v>40</v>
      </c>
      <c r="H9117">
        <v>15.03</v>
      </c>
      <c r="I9117">
        <v>0</v>
      </c>
      <c r="J9117" t="s">
        <v>31</v>
      </c>
      <c r="K9117">
        <v>546613</v>
      </c>
      <c r="L9117">
        <v>17</v>
      </c>
      <c r="M9117">
        <v>0</v>
      </c>
      <c r="N9117">
        <v>0</v>
      </c>
      <c r="O9117">
        <v>0</v>
      </c>
      <c r="P9117">
        <v>0</v>
      </c>
      <c r="Q9117">
        <v>0</v>
      </c>
      <c r="R9117" t="s">
        <v>21126</v>
      </c>
    </row>
    <row r="9118" spans="1:19">
      <c r="A9118" t="s">
        <v>21127</v>
      </c>
      <c r="B9118" t="s">
        <v>5777</v>
      </c>
      <c r="C9118" t="s">
        <v>44</v>
      </c>
      <c r="D9118" t="s">
        <v>70</v>
      </c>
      <c r="E9118">
        <v>1538.15</v>
      </c>
      <c r="F9118" t="s">
        <v>23</v>
      </c>
      <c r="G9118" t="s">
        <v>24</v>
      </c>
      <c r="H9118">
        <v>11.43</v>
      </c>
      <c r="I9118">
        <v>0</v>
      </c>
      <c r="J9118" t="s">
        <v>31</v>
      </c>
      <c r="K9118">
        <v>417219</v>
      </c>
      <c r="L9118">
        <v>46</v>
      </c>
      <c r="M9118">
        <v>0</v>
      </c>
      <c r="N9118">
        <v>1</v>
      </c>
      <c r="O9118">
        <v>0</v>
      </c>
      <c r="P9118">
        <v>0</v>
      </c>
      <c r="Q9118">
        <v>0</v>
      </c>
      <c r="R9118" t="s">
        <v>21128</v>
      </c>
    </row>
    <row r="9119" spans="1:19">
      <c r="A9119" t="s">
        <v>21129</v>
      </c>
      <c r="B9119" t="s">
        <v>735</v>
      </c>
      <c r="C9119" t="s">
        <v>44</v>
      </c>
      <c r="D9119" t="s">
        <v>54</v>
      </c>
      <c r="E9119">
        <v>378.59</v>
      </c>
      <c r="F9119" t="s">
        <v>23</v>
      </c>
      <c r="G9119" t="s">
        <v>24</v>
      </c>
      <c r="H9119">
        <v>8.6300000000000008</v>
      </c>
      <c r="I9119">
        <v>0</v>
      </c>
      <c r="J9119" t="s">
        <v>31</v>
      </c>
      <c r="K9119">
        <v>475821</v>
      </c>
      <c r="L9119">
        <v>22</v>
      </c>
      <c r="M9119">
        <v>0</v>
      </c>
      <c r="N9119">
        <v>0</v>
      </c>
      <c r="O9119">
        <v>0</v>
      </c>
      <c r="P9119">
        <v>0</v>
      </c>
      <c r="Q9119">
        <v>0</v>
      </c>
      <c r="R9119" t="s">
        <v>21130</v>
      </c>
    </row>
    <row r="9120" spans="1:19">
      <c r="A9120" t="s">
        <v>21131</v>
      </c>
      <c r="B9120" t="s">
        <v>2974</v>
      </c>
      <c r="C9120" t="s">
        <v>35</v>
      </c>
      <c r="D9120" t="s">
        <v>22</v>
      </c>
      <c r="E9120">
        <v>5000</v>
      </c>
      <c r="F9120" t="s">
        <v>23</v>
      </c>
      <c r="G9120" t="s">
        <v>24</v>
      </c>
      <c r="H9120">
        <v>0.95</v>
      </c>
      <c r="I9120">
        <v>0</v>
      </c>
      <c r="J9120" t="s">
        <v>31</v>
      </c>
      <c r="K9120">
        <v>440887</v>
      </c>
      <c r="L9120">
        <v>46</v>
      </c>
      <c r="M9120">
        <v>0</v>
      </c>
      <c r="N9120">
        <v>1</v>
      </c>
      <c r="O9120">
        <v>0</v>
      </c>
      <c r="P9120">
        <v>0</v>
      </c>
      <c r="Q9120">
        <v>0</v>
      </c>
      <c r="R9120" t="s">
        <v>21132</v>
      </c>
    </row>
    <row r="9121" spans="1:19">
      <c r="A9121" t="s">
        <v>21133</v>
      </c>
      <c r="B9121" t="s">
        <v>2372</v>
      </c>
      <c r="C9121" t="s">
        <v>44</v>
      </c>
      <c r="D9121" t="s">
        <v>54</v>
      </c>
      <c r="E9121">
        <v>673.73</v>
      </c>
      <c r="F9121" t="s">
        <v>39</v>
      </c>
      <c r="G9121" t="s">
        <v>40</v>
      </c>
      <c r="H9121">
        <v>16.34</v>
      </c>
      <c r="I9121">
        <v>0</v>
      </c>
      <c r="J9121" t="s">
        <v>31</v>
      </c>
      <c r="K9121">
        <v>402437</v>
      </c>
      <c r="L9121">
        <v>41</v>
      </c>
      <c r="M9121">
        <v>0</v>
      </c>
      <c r="N9121">
        <v>0</v>
      </c>
      <c r="O9121">
        <v>0</v>
      </c>
      <c r="P9121">
        <v>1</v>
      </c>
      <c r="Q9121">
        <v>0</v>
      </c>
      <c r="R9121" t="s">
        <v>21134</v>
      </c>
    </row>
    <row r="9122" spans="1:19">
      <c r="A9122" t="s">
        <v>21135</v>
      </c>
      <c r="B9122" t="s">
        <v>11601</v>
      </c>
      <c r="C9122" t="s">
        <v>95</v>
      </c>
      <c r="D9122" t="s">
        <v>54</v>
      </c>
      <c r="E9122">
        <v>172.69</v>
      </c>
      <c r="F9122" t="s">
        <v>23</v>
      </c>
      <c r="G9122" t="s">
        <v>24</v>
      </c>
      <c r="H9122">
        <v>17.12</v>
      </c>
      <c r="I9122">
        <v>0</v>
      </c>
      <c r="J9122" t="s">
        <v>25</v>
      </c>
      <c r="K9122">
        <v>443782</v>
      </c>
      <c r="L9122">
        <v>34</v>
      </c>
      <c r="M9122">
        <v>0</v>
      </c>
      <c r="N9122">
        <v>0</v>
      </c>
      <c r="O9122">
        <v>0</v>
      </c>
      <c r="P9122">
        <v>1</v>
      </c>
      <c r="Q9122">
        <v>0</v>
      </c>
      <c r="R9122" t="s">
        <v>21136</v>
      </c>
    </row>
    <row r="9123" spans="1:19">
      <c r="A9123" t="s">
        <v>21137</v>
      </c>
      <c r="B9123" t="s">
        <v>9501</v>
      </c>
      <c r="C9123" t="s">
        <v>95</v>
      </c>
      <c r="D9123" t="s">
        <v>70</v>
      </c>
      <c r="E9123">
        <v>194.53</v>
      </c>
      <c r="F9123" t="s">
        <v>23</v>
      </c>
      <c r="G9123" t="s">
        <v>24</v>
      </c>
      <c r="H9123">
        <v>4.7</v>
      </c>
      <c r="I9123">
        <v>0</v>
      </c>
      <c r="J9123" t="s">
        <v>48</v>
      </c>
      <c r="K9123">
        <v>453435</v>
      </c>
      <c r="L9123">
        <v>24</v>
      </c>
      <c r="M9123">
        <v>0</v>
      </c>
      <c r="N9123">
        <v>0</v>
      </c>
      <c r="O9123">
        <v>0</v>
      </c>
      <c r="P9123">
        <v>0</v>
      </c>
      <c r="Q9123">
        <v>0</v>
      </c>
      <c r="R9123" t="s">
        <v>21138</v>
      </c>
    </row>
    <row r="9124" spans="1:19">
      <c r="A9124" t="s">
        <v>21139</v>
      </c>
      <c r="B9124" t="s">
        <v>325</v>
      </c>
      <c r="C9124" t="s">
        <v>44</v>
      </c>
      <c r="D9124" t="s">
        <v>30</v>
      </c>
      <c r="E9124">
        <v>407.93</v>
      </c>
      <c r="F9124" t="s">
        <v>23</v>
      </c>
      <c r="G9124" t="s">
        <v>24</v>
      </c>
      <c r="H9124">
        <v>2.96</v>
      </c>
      <c r="I9124">
        <v>0</v>
      </c>
      <c r="J9124" t="s">
        <v>31</v>
      </c>
      <c r="K9124">
        <v>415217</v>
      </c>
      <c r="L9124">
        <v>42</v>
      </c>
      <c r="M9124">
        <v>0</v>
      </c>
      <c r="N9124">
        <v>0</v>
      </c>
      <c r="O9124">
        <v>0</v>
      </c>
      <c r="P9124">
        <v>1</v>
      </c>
      <c r="Q9124">
        <v>0</v>
      </c>
      <c r="R9124" t="s">
        <v>21140</v>
      </c>
    </row>
    <row r="9125" spans="1:19">
      <c r="A9125" t="s">
        <v>21141</v>
      </c>
      <c r="B9125" t="s">
        <v>21142</v>
      </c>
      <c r="C9125" t="s">
        <v>121</v>
      </c>
      <c r="D9125" t="s">
        <v>70</v>
      </c>
      <c r="E9125">
        <v>373.66</v>
      </c>
      <c r="F9125" t="s">
        <v>23</v>
      </c>
      <c r="G9125" t="s">
        <v>24</v>
      </c>
      <c r="H9125">
        <v>0.65</v>
      </c>
      <c r="I9125">
        <v>0</v>
      </c>
      <c r="J9125" t="s">
        <v>31</v>
      </c>
      <c r="K9125">
        <v>452636</v>
      </c>
      <c r="L9125">
        <v>37</v>
      </c>
      <c r="M9125">
        <v>0</v>
      </c>
      <c r="N9125">
        <v>0</v>
      </c>
      <c r="O9125">
        <v>0</v>
      </c>
      <c r="P9125">
        <v>1</v>
      </c>
      <c r="Q9125">
        <v>0</v>
      </c>
      <c r="R9125" t="s">
        <v>21143</v>
      </c>
    </row>
    <row r="9126" spans="1:19">
      <c r="A9126" t="s">
        <v>21144</v>
      </c>
      <c r="B9126" t="s">
        <v>4248</v>
      </c>
      <c r="C9126" t="s">
        <v>35</v>
      </c>
      <c r="D9126" t="s">
        <v>54</v>
      </c>
      <c r="E9126">
        <v>823.2</v>
      </c>
      <c r="F9126" t="s">
        <v>23</v>
      </c>
      <c r="G9126" t="s">
        <v>24</v>
      </c>
      <c r="H9126">
        <v>11.73</v>
      </c>
      <c r="I9126">
        <v>0</v>
      </c>
      <c r="J9126" t="s">
        <v>31</v>
      </c>
      <c r="K9126">
        <v>439540</v>
      </c>
      <c r="L9126">
        <v>22</v>
      </c>
      <c r="M9126">
        <v>0</v>
      </c>
      <c r="N9126">
        <v>0</v>
      </c>
      <c r="O9126">
        <v>0</v>
      </c>
      <c r="P9126">
        <v>0</v>
      </c>
      <c r="Q9126">
        <v>0</v>
      </c>
      <c r="R9126" t="s">
        <v>21145</v>
      </c>
    </row>
    <row r="9127" spans="1:19">
      <c r="A9127" t="s">
        <v>21146</v>
      </c>
      <c r="B9127" t="s">
        <v>13343</v>
      </c>
      <c r="C9127" t="s">
        <v>128</v>
      </c>
      <c r="D9127" t="s">
        <v>70</v>
      </c>
      <c r="E9127">
        <v>249.27</v>
      </c>
      <c r="F9127" t="s">
        <v>23</v>
      </c>
      <c r="G9127" t="s">
        <v>24</v>
      </c>
      <c r="H9127">
        <v>8.6300000000000008</v>
      </c>
      <c r="I9127">
        <v>0</v>
      </c>
      <c r="J9127" t="s">
        <v>25</v>
      </c>
      <c r="K9127">
        <v>515219</v>
      </c>
      <c r="L9127">
        <v>20</v>
      </c>
      <c r="M9127">
        <v>0</v>
      </c>
      <c r="N9127">
        <v>0</v>
      </c>
      <c r="O9127">
        <v>0</v>
      </c>
      <c r="P9127">
        <v>0</v>
      </c>
      <c r="Q9127">
        <v>0</v>
      </c>
      <c r="R9127" t="s">
        <v>21147</v>
      </c>
    </row>
    <row r="9128" spans="1:19">
      <c r="A9128" t="s">
        <v>21148</v>
      </c>
      <c r="B9128" t="s">
        <v>16322</v>
      </c>
      <c r="C9128" t="s">
        <v>44</v>
      </c>
      <c r="D9128" t="s">
        <v>30</v>
      </c>
      <c r="E9128">
        <v>500.27</v>
      </c>
      <c r="F9128" t="s">
        <v>23</v>
      </c>
      <c r="G9128" t="s">
        <v>24</v>
      </c>
      <c r="H9128">
        <v>4.58</v>
      </c>
      <c r="I9128">
        <v>0</v>
      </c>
      <c r="J9128" t="s">
        <v>25</v>
      </c>
      <c r="K9128">
        <v>546560</v>
      </c>
      <c r="L9128">
        <v>11</v>
      </c>
      <c r="M9128">
        <v>0</v>
      </c>
      <c r="N9128">
        <v>0</v>
      </c>
      <c r="O9128">
        <v>0</v>
      </c>
      <c r="P9128">
        <v>0</v>
      </c>
      <c r="Q9128">
        <v>0</v>
      </c>
      <c r="R9128" t="s">
        <v>21149</v>
      </c>
    </row>
    <row r="9129" spans="1:19">
      <c r="A9129" t="s">
        <v>21150</v>
      </c>
      <c r="B9129" t="s">
        <v>9396</v>
      </c>
      <c r="C9129" t="s">
        <v>60</v>
      </c>
      <c r="D9129" t="s">
        <v>22</v>
      </c>
      <c r="E9129">
        <v>301.74</v>
      </c>
      <c r="F9129" t="s">
        <v>23</v>
      </c>
      <c r="G9129" t="s">
        <v>24</v>
      </c>
      <c r="H9129">
        <v>11.8</v>
      </c>
      <c r="I9129">
        <v>0</v>
      </c>
      <c r="J9129" t="s">
        <v>31</v>
      </c>
      <c r="K9129">
        <v>462484</v>
      </c>
      <c r="L9129">
        <v>42</v>
      </c>
      <c r="M9129">
        <v>0</v>
      </c>
      <c r="N9129">
        <v>1</v>
      </c>
      <c r="O9129">
        <v>0</v>
      </c>
      <c r="P9129">
        <v>0</v>
      </c>
      <c r="Q9129">
        <v>0</v>
      </c>
      <c r="R9129" t="s">
        <v>21151</v>
      </c>
    </row>
    <row r="9130" spans="1:19">
      <c r="A9130" t="s">
        <v>21152</v>
      </c>
      <c r="B9130" t="s">
        <v>9133</v>
      </c>
      <c r="C9130" t="s">
        <v>121</v>
      </c>
      <c r="D9130" t="s">
        <v>30</v>
      </c>
      <c r="E9130">
        <v>699.49</v>
      </c>
      <c r="F9130" t="s">
        <v>39</v>
      </c>
      <c r="G9130" t="s">
        <v>24</v>
      </c>
      <c r="H9130">
        <v>10.29</v>
      </c>
      <c r="I9130">
        <v>0</v>
      </c>
      <c r="J9130" t="s">
        <v>31</v>
      </c>
      <c r="K9130">
        <v>440284</v>
      </c>
      <c r="L9130">
        <v>25</v>
      </c>
      <c r="M9130">
        <v>0</v>
      </c>
      <c r="N9130">
        <v>0</v>
      </c>
      <c r="O9130">
        <v>0</v>
      </c>
      <c r="P9130">
        <v>0</v>
      </c>
      <c r="Q9130">
        <v>0</v>
      </c>
      <c r="R9130" t="s">
        <v>21153</v>
      </c>
      <c r="S9130" t="s">
        <v>50</v>
      </c>
    </row>
    <row r="9131" spans="1:19">
      <c r="A9131" t="s">
        <v>21154</v>
      </c>
      <c r="B9131" t="s">
        <v>6278</v>
      </c>
      <c r="C9131" t="s">
        <v>29</v>
      </c>
      <c r="D9131" t="s">
        <v>70</v>
      </c>
      <c r="E9131">
        <v>502.15</v>
      </c>
      <c r="F9131" t="s">
        <v>55</v>
      </c>
      <c r="G9131" t="s">
        <v>40</v>
      </c>
      <c r="H9131">
        <v>5.43</v>
      </c>
      <c r="I9131">
        <v>0</v>
      </c>
      <c r="J9131" t="s">
        <v>31</v>
      </c>
      <c r="K9131">
        <v>521555</v>
      </c>
      <c r="L9131">
        <v>54</v>
      </c>
      <c r="M9131">
        <v>0</v>
      </c>
      <c r="N9131">
        <v>0</v>
      </c>
      <c r="O9131">
        <v>1</v>
      </c>
      <c r="P9131">
        <v>0</v>
      </c>
      <c r="Q9131">
        <v>0</v>
      </c>
      <c r="R9131" t="s">
        <v>21155</v>
      </c>
    </row>
    <row r="9132" spans="1:19">
      <c r="A9132" t="s">
        <v>21156</v>
      </c>
      <c r="B9132" t="s">
        <v>1518</v>
      </c>
      <c r="C9132" t="s">
        <v>121</v>
      </c>
      <c r="D9132" t="s">
        <v>30</v>
      </c>
      <c r="E9132">
        <v>347.55</v>
      </c>
      <c r="F9132" t="s">
        <v>23</v>
      </c>
      <c r="G9132" t="s">
        <v>24</v>
      </c>
      <c r="H9132">
        <v>9.9600000000000009</v>
      </c>
      <c r="I9132">
        <v>0</v>
      </c>
      <c r="J9132" t="s">
        <v>48</v>
      </c>
      <c r="K9132">
        <v>401926</v>
      </c>
      <c r="L9132">
        <v>22</v>
      </c>
      <c r="M9132">
        <v>0</v>
      </c>
      <c r="N9132">
        <v>0</v>
      </c>
      <c r="O9132">
        <v>0</v>
      </c>
      <c r="P9132">
        <v>0</v>
      </c>
      <c r="Q9132">
        <v>0</v>
      </c>
      <c r="R9132" t="s">
        <v>21157</v>
      </c>
    </row>
    <row r="9133" spans="1:19">
      <c r="A9133" t="s">
        <v>21158</v>
      </c>
      <c r="B9133" t="s">
        <v>13417</v>
      </c>
      <c r="C9133" t="s">
        <v>29</v>
      </c>
      <c r="D9133" t="s">
        <v>30</v>
      </c>
      <c r="E9133">
        <v>579.20000000000005</v>
      </c>
      <c r="F9133" t="s">
        <v>23</v>
      </c>
      <c r="G9133" t="s">
        <v>24</v>
      </c>
      <c r="H9133">
        <v>7.1</v>
      </c>
      <c r="I9133">
        <v>0</v>
      </c>
      <c r="J9133" t="s">
        <v>48</v>
      </c>
      <c r="K9133">
        <v>539865</v>
      </c>
      <c r="L9133">
        <v>24</v>
      </c>
      <c r="M9133">
        <v>0</v>
      </c>
      <c r="N9133">
        <v>0</v>
      </c>
      <c r="O9133">
        <v>0</v>
      </c>
      <c r="P9133">
        <v>0</v>
      </c>
      <c r="Q9133">
        <v>0</v>
      </c>
      <c r="R9133" t="s">
        <v>21159</v>
      </c>
    </row>
    <row r="9134" spans="1:19">
      <c r="A9134" t="s">
        <v>21160</v>
      </c>
      <c r="B9134" t="s">
        <v>6176</v>
      </c>
      <c r="C9134" t="s">
        <v>29</v>
      </c>
      <c r="D9134" t="s">
        <v>30</v>
      </c>
      <c r="E9134">
        <v>640.94000000000005</v>
      </c>
      <c r="F9134" t="s">
        <v>39</v>
      </c>
      <c r="G9134" t="s">
        <v>40</v>
      </c>
      <c r="H9134">
        <v>1.68</v>
      </c>
      <c r="I9134">
        <v>0</v>
      </c>
      <c r="J9134" t="s">
        <v>48</v>
      </c>
      <c r="K9134">
        <v>452193</v>
      </c>
      <c r="L9134">
        <v>12</v>
      </c>
      <c r="M9134">
        <v>0</v>
      </c>
      <c r="N9134">
        <v>0</v>
      </c>
      <c r="O9134">
        <v>0</v>
      </c>
      <c r="P9134">
        <v>0</v>
      </c>
      <c r="Q9134">
        <v>0</v>
      </c>
      <c r="R9134" t="s">
        <v>21161</v>
      </c>
    </row>
    <row r="9135" spans="1:19">
      <c r="A9135" t="s">
        <v>21162</v>
      </c>
      <c r="B9135" t="s">
        <v>6826</v>
      </c>
      <c r="C9135" t="s">
        <v>21</v>
      </c>
      <c r="D9135" t="s">
        <v>54</v>
      </c>
      <c r="E9135">
        <v>399.14</v>
      </c>
      <c r="F9135" t="s">
        <v>39</v>
      </c>
      <c r="G9135" t="s">
        <v>40</v>
      </c>
      <c r="H9135">
        <v>16.989999999999998</v>
      </c>
      <c r="I9135">
        <v>0</v>
      </c>
      <c r="J9135" t="s">
        <v>31</v>
      </c>
      <c r="K9135">
        <v>445488</v>
      </c>
      <c r="L9135">
        <v>18</v>
      </c>
      <c r="M9135">
        <v>0</v>
      </c>
      <c r="N9135">
        <v>0</v>
      </c>
      <c r="O9135">
        <v>0</v>
      </c>
      <c r="P9135">
        <v>0</v>
      </c>
      <c r="Q9135">
        <v>0</v>
      </c>
      <c r="R9135" t="s">
        <v>21163</v>
      </c>
    </row>
    <row r="9136" spans="1:19">
      <c r="A9136" t="s">
        <v>21164</v>
      </c>
      <c r="B9136" t="s">
        <v>183</v>
      </c>
      <c r="C9136" t="s">
        <v>121</v>
      </c>
      <c r="D9136" t="s">
        <v>30</v>
      </c>
      <c r="E9136">
        <v>205.44</v>
      </c>
      <c r="F9136" t="s">
        <v>39</v>
      </c>
      <c r="G9136" t="s">
        <v>24</v>
      </c>
      <c r="H9136">
        <v>5.98</v>
      </c>
      <c r="I9136">
        <v>0</v>
      </c>
      <c r="J9136" t="s">
        <v>25</v>
      </c>
      <c r="K9136">
        <v>433262</v>
      </c>
      <c r="L9136">
        <v>25</v>
      </c>
      <c r="M9136">
        <v>0</v>
      </c>
      <c r="N9136">
        <v>0</v>
      </c>
      <c r="O9136">
        <v>0</v>
      </c>
      <c r="P9136">
        <v>0</v>
      </c>
      <c r="Q9136">
        <v>0</v>
      </c>
      <c r="R9136" t="s">
        <v>21165</v>
      </c>
      <c r="S9136" t="s">
        <v>50</v>
      </c>
    </row>
    <row r="9137" spans="1:19">
      <c r="A9137" t="s">
        <v>21166</v>
      </c>
      <c r="B9137" t="s">
        <v>3008</v>
      </c>
      <c r="C9137" t="s">
        <v>128</v>
      </c>
      <c r="D9137" t="s">
        <v>22</v>
      </c>
      <c r="E9137">
        <v>1692.32</v>
      </c>
      <c r="F9137" t="s">
        <v>23</v>
      </c>
      <c r="G9137" t="s">
        <v>24</v>
      </c>
      <c r="H9137">
        <v>9.81</v>
      </c>
      <c r="I9137">
        <v>0</v>
      </c>
      <c r="J9137" t="s">
        <v>25</v>
      </c>
      <c r="K9137">
        <v>490186</v>
      </c>
      <c r="L9137">
        <v>38</v>
      </c>
      <c r="M9137">
        <v>0</v>
      </c>
      <c r="N9137">
        <v>1</v>
      </c>
      <c r="O9137">
        <v>0</v>
      </c>
      <c r="P9137">
        <v>0</v>
      </c>
      <c r="Q9137">
        <v>0</v>
      </c>
      <c r="R9137" t="s">
        <v>21167</v>
      </c>
    </row>
    <row r="9138" spans="1:19">
      <c r="A9138" t="s">
        <v>21168</v>
      </c>
      <c r="B9138" t="s">
        <v>1871</v>
      </c>
      <c r="C9138" t="s">
        <v>95</v>
      </c>
      <c r="D9138" t="s">
        <v>30</v>
      </c>
      <c r="E9138">
        <v>185.28</v>
      </c>
      <c r="F9138" t="s">
        <v>23</v>
      </c>
      <c r="G9138" t="s">
        <v>24</v>
      </c>
      <c r="H9138">
        <v>9.59</v>
      </c>
      <c r="I9138">
        <v>0</v>
      </c>
      <c r="J9138" t="s">
        <v>25</v>
      </c>
      <c r="K9138">
        <v>537576</v>
      </c>
      <c r="L9138">
        <v>22</v>
      </c>
      <c r="M9138">
        <v>0</v>
      </c>
      <c r="N9138">
        <v>0</v>
      </c>
      <c r="O9138">
        <v>0</v>
      </c>
      <c r="P9138">
        <v>0</v>
      </c>
      <c r="Q9138">
        <v>0</v>
      </c>
      <c r="R9138" t="s">
        <v>21169</v>
      </c>
    </row>
    <row r="9139" spans="1:19">
      <c r="A9139" t="s">
        <v>21170</v>
      </c>
      <c r="B9139" t="s">
        <v>7755</v>
      </c>
      <c r="C9139" t="s">
        <v>60</v>
      </c>
      <c r="D9139" t="s">
        <v>30</v>
      </c>
      <c r="E9139">
        <v>227.45</v>
      </c>
      <c r="F9139" t="s">
        <v>23</v>
      </c>
      <c r="G9139" t="s">
        <v>24</v>
      </c>
      <c r="H9139">
        <v>7.11</v>
      </c>
      <c r="I9139">
        <v>0</v>
      </c>
      <c r="J9139" t="s">
        <v>31</v>
      </c>
      <c r="K9139">
        <v>490501</v>
      </c>
      <c r="L9139">
        <v>11</v>
      </c>
      <c r="M9139">
        <v>0</v>
      </c>
      <c r="N9139">
        <v>0</v>
      </c>
      <c r="O9139">
        <v>0</v>
      </c>
      <c r="P9139">
        <v>0</v>
      </c>
      <c r="Q9139">
        <v>0</v>
      </c>
      <c r="R9139" t="s">
        <v>21171</v>
      </c>
    </row>
    <row r="9140" spans="1:19">
      <c r="A9140" t="s">
        <v>21172</v>
      </c>
      <c r="B9140" t="s">
        <v>1509</v>
      </c>
      <c r="C9140" t="s">
        <v>111</v>
      </c>
      <c r="D9140" t="s">
        <v>54</v>
      </c>
      <c r="E9140">
        <v>586.59</v>
      </c>
      <c r="F9140" t="s">
        <v>23</v>
      </c>
      <c r="G9140" t="s">
        <v>24</v>
      </c>
      <c r="H9140">
        <v>16.010000000000002</v>
      </c>
      <c r="I9140">
        <v>0</v>
      </c>
      <c r="J9140" t="s">
        <v>25</v>
      </c>
      <c r="K9140">
        <v>500860</v>
      </c>
      <c r="L9140">
        <v>45</v>
      </c>
      <c r="M9140">
        <v>0</v>
      </c>
      <c r="N9140">
        <v>1</v>
      </c>
      <c r="O9140">
        <v>0</v>
      </c>
      <c r="P9140">
        <v>0</v>
      </c>
      <c r="Q9140">
        <v>0</v>
      </c>
      <c r="R9140" t="s">
        <v>21173</v>
      </c>
    </row>
    <row r="9141" spans="1:19">
      <c r="A9141" t="s">
        <v>21174</v>
      </c>
      <c r="B9141" t="s">
        <v>5637</v>
      </c>
      <c r="C9141" t="s">
        <v>53</v>
      </c>
      <c r="D9141" t="s">
        <v>70</v>
      </c>
      <c r="E9141">
        <v>518.49</v>
      </c>
      <c r="F9141" t="s">
        <v>55</v>
      </c>
      <c r="G9141" t="s">
        <v>24</v>
      </c>
      <c r="H9141">
        <v>3.37</v>
      </c>
      <c r="I9141">
        <v>0</v>
      </c>
      <c r="J9141" t="s">
        <v>31</v>
      </c>
      <c r="K9141">
        <v>431030</v>
      </c>
      <c r="L9141">
        <v>13</v>
      </c>
      <c r="M9141">
        <v>0</v>
      </c>
      <c r="N9141">
        <v>0</v>
      </c>
      <c r="O9141">
        <v>0</v>
      </c>
      <c r="P9141">
        <v>0</v>
      </c>
      <c r="Q9141">
        <v>0</v>
      </c>
      <c r="R9141" t="s">
        <v>21175</v>
      </c>
      <c r="S9141" t="s">
        <v>57</v>
      </c>
    </row>
    <row r="9142" spans="1:19">
      <c r="A9142" t="s">
        <v>21176</v>
      </c>
      <c r="B9142" t="s">
        <v>9501</v>
      </c>
      <c r="C9142" t="s">
        <v>121</v>
      </c>
      <c r="D9142" t="s">
        <v>70</v>
      </c>
      <c r="E9142">
        <v>1110.99</v>
      </c>
      <c r="F9142" t="s">
        <v>23</v>
      </c>
      <c r="G9142" t="s">
        <v>24</v>
      </c>
      <c r="H9142">
        <v>6.45</v>
      </c>
      <c r="I9142">
        <v>0</v>
      </c>
      <c r="J9142" t="s">
        <v>48</v>
      </c>
      <c r="K9142">
        <v>465275</v>
      </c>
      <c r="L9142">
        <v>15</v>
      </c>
      <c r="M9142">
        <v>0</v>
      </c>
      <c r="N9142">
        <v>0</v>
      </c>
      <c r="O9142">
        <v>0</v>
      </c>
      <c r="P9142">
        <v>0</v>
      </c>
      <c r="Q9142">
        <v>0</v>
      </c>
      <c r="R9142" t="s">
        <v>21177</v>
      </c>
    </row>
    <row r="9143" spans="1:19">
      <c r="A9143" t="s">
        <v>21178</v>
      </c>
      <c r="B9143" t="s">
        <v>859</v>
      </c>
      <c r="C9143" t="s">
        <v>44</v>
      </c>
      <c r="D9143" t="s">
        <v>54</v>
      </c>
      <c r="E9143">
        <v>1384.24</v>
      </c>
      <c r="F9143" t="s">
        <v>23</v>
      </c>
      <c r="G9143" t="s">
        <v>24</v>
      </c>
      <c r="H9143">
        <v>14.67</v>
      </c>
      <c r="I9143">
        <v>0</v>
      </c>
      <c r="J9143" t="s">
        <v>48</v>
      </c>
      <c r="K9143">
        <v>436839</v>
      </c>
      <c r="L9143">
        <v>25</v>
      </c>
      <c r="M9143">
        <v>0</v>
      </c>
      <c r="N9143">
        <v>0</v>
      </c>
      <c r="O9143">
        <v>0</v>
      </c>
      <c r="P9143">
        <v>0</v>
      </c>
      <c r="Q9143">
        <v>0</v>
      </c>
      <c r="R9143" t="s">
        <v>21179</v>
      </c>
    </row>
    <row r="9144" spans="1:19">
      <c r="A9144" t="s">
        <v>21180</v>
      </c>
      <c r="B9144" t="s">
        <v>10505</v>
      </c>
      <c r="C9144" t="s">
        <v>128</v>
      </c>
      <c r="D9144" t="s">
        <v>22</v>
      </c>
      <c r="E9144">
        <v>111.45</v>
      </c>
      <c r="F9144" t="s">
        <v>23</v>
      </c>
      <c r="G9144" t="s">
        <v>24</v>
      </c>
      <c r="H9144">
        <v>3.1</v>
      </c>
      <c r="I9144">
        <v>0</v>
      </c>
      <c r="J9144" t="s">
        <v>25</v>
      </c>
      <c r="K9144">
        <v>453710</v>
      </c>
      <c r="L9144">
        <v>11</v>
      </c>
      <c r="M9144">
        <v>0</v>
      </c>
      <c r="N9144">
        <v>0</v>
      </c>
      <c r="O9144">
        <v>0</v>
      </c>
      <c r="P9144">
        <v>0</v>
      </c>
      <c r="Q9144">
        <v>0</v>
      </c>
      <c r="R9144" t="s">
        <v>21181</v>
      </c>
    </row>
    <row r="9145" spans="1:19">
      <c r="A9145" t="s">
        <v>21182</v>
      </c>
      <c r="B9145" t="s">
        <v>1648</v>
      </c>
      <c r="C9145" t="s">
        <v>128</v>
      </c>
      <c r="D9145" t="s">
        <v>22</v>
      </c>
      <c r="E9145">
        <v>110.22</v>
      </c>
      <c r="F9145" t="s">
        <v>23</v>
      </c>
      <c r="G9145" t="s">
        <v>24</v>
      </c>
      <c r="H9145">
        <v>10.79</v>
      </c>
      <c r="I9145">
        <v>0</v>
      </c>
      <c r="J9145" t="s">
        <v>31</v>
      </c>
      <c r="K9145">
        <v>508688</v>
      </c>
      <c r="L9145">
        <v>25</v>
      </c>
      <c r="M9145">
        <v>0</v>
      </c>
      <c r="N9145">
        <v>0</v>
      </c>
      <c r="O9145">
        <v>0</v>
      </c>
      <c r="P9145">
        <v>0</v>
      </c>
      <c r="Q9145">
        <v>0</v>
      </c>
      <c r="R9145" t="s">
        <v>21183</v>
      </c>
    </row>
    <row r="9146" spans="1:19">
      <c r="A9146" t="s">
        <v>21184</v>
      </c>
      <c r="B9146" t="s">
        <v>1118</v>
      </c>
      <c r="C9146" t="s">
        <v>60</v>
      </c>
      <c r="D9146" t="s">
        <v>22</v>
      </c>
      <c r="E9146">
        <v>1052.21</v>
      </c>
      <c r="F9146" t="s">
        <v>39</v>
      </c>
      <c r="G9146" t="s">
        <v>40</v>
      </c>
      <c r="H9146">
        <v>4.8099999999999996</v>
      </c>
      <c r="I9146">
        <v>0</v>
      </c>
      <c r="J9146" t="s">
        <v>48</v>
      </c>
      <c r="K9146">
        <v>465842</v>
      </c>
      <c r="L9146">
        <v>12</v>
      </c>
      <c r="M9146">
        <v>0</v>
      </c>
      <c r="N9146">
        <v>0</v>
      </c>
      <c r="O9146">
        <v>0</v>
      </c>
      <c r="P9146">
        <v>0</v>
      </c>
      <c r="Q9146">
        <v>0</v>
      </c>
      <c r="R9146" t="s">
        <v>21185</v>
      </c>
    </row>
    <row r="9147" spans="1:19">
      <c r="A9147" t="s">
        <v>21186</v>
      </c>
      <c r="B9147" t="s">
        <v>6473</v>
      </c>
      <c r="C9147" t="s">
        <v>121</v>
      </c>
      <c r="D9147" t="s">
        <v>70</v>
      </c>
      <c r="E9147">
        <v>2063.39</v>
      </c>
      <c r="F9147" t="s">
        <v>23</v>
      </c>
      <c r="G9147" t="s">
        <v>24</v>
      </c>
      <c r="H9147">
        <v>2.44</v>
      </c>
      <c r="I9147">
        <v>0</v>
      </c>
      <c r="J9147" t="s">
        <v>31</v>
      </c>
      <c r="K9147">
        <v>485951</v>
      </c>
      <c r="L9147">
        <v>15</v>
      </c>
      <c r="M9147">
        <v>0</v>
      </c>
      <c r="N9147">
        <v>0</v>
      </c>
      <c r="O9147">
        <v>0</v>
      </c>
      <c r="P9147">
        <v>0</v>
      </c>
      <c r="Q9147">
        <v>0</v>
      </c>
      <c r="R9147" t="s">
        <v>21187</v>
      </c>
    </row>
    <row r="9148" spans="1:19">
      <c r="A9148" t="s">
        <v>21188</v>
      </c>
      <c r="B9148" t="s">
        <v>5240</v>
      </c>
      <c r="C9148" t="s">
        <v>111</v>
      </c>
      <c r="D9148" t="s">
        <v>70</v>
      </c>
      <c r="E9148">
        <v>506.34</v>
      </c>
      <c r="F9148" t="s">
        <v>23</v>
      </c>
      <c r="G9148" t="s">
        <v>24</v>
      </c>
      <c r="H9148">
        <v>1.89</v>
      </c>
      <c r="I9148">
        <v>0</v>
      </c>
      <c r="J9148" t="s">
        <v>31</v>
      </c>
      <c r="K9148">
        <v>467434</v>
      </c>
      <c r="L9148">
        <v>12</v>
      </c>
      <c r="M9148">
        <v>0</v>
      </c>
      <c r="N9148">
        <v>0</v>
      </c>
      <c r="O9148">
        <v>0</v>
      </c>
      <c r="P9148">
        <v>0</v>
      </c>
      <c r="Q9148">
        <v>0</v>
      </c>
      <c r="R9148" t="s">
        <v>21189</v>
      </c>
    </row>
    <row r="9149" spans="1:19">
      <c r="A9149" t="s">
        <v>21190</v>
      </c>
      <c r="B9149" t="s">
        <v>2716</v>
      </c>
      <c r="C9149" t="s">
        <v>35</v>
      </c>
      <c r="D9149" t="s">
        <v>70</v>
      </c>
      <c r="E9149">
        <v>2583.25</v>
      </c>
      <c r="F9149" t="s">
        <v>39</v>
      </c>
      <c r="G9149" t="s">
        <v>40</v>
      </c>
      <c r="H9149">
        <v>6.05</v>
      </c>
      <c r="I9149">
        <v>0</v>
      </c>
      <c r="J9149" t="s">
        <v>48</v>
      </c>
      <c r="K9149">
        <v>464883</v>
      </c>
      <c r="L9149">
        <v>50</v>
      </c>
      <c r="M9149">
        <v>0</v>
      </c>
      <c r="N9149">
        <v>1</v>
      </c>
      <c r="O9149">
        <v>0</v>
      </c>
      <c r="P9149">
        <v>0</v>
      </c>
      <c r="Q9149">
        <v>0</v>
      </c>
      <c r="R9149" t="s">
        <v>21191</v>
      </c>
    </row>
    <row r="9150" spans="1:19">
      <c r="A9150" t="s">
        <v>21192</v>
      </c>
      <c r="B9150" t="s">
        <v>11680</v>
      </c>
      <c r="C9150" t="s">
        <v>29</v>
      </c>
      <c r="D9150" t="s">
        <v>70</v>
      </c>
      <c r="E9150">
        <v>369.55</v>
      </c>
      <c r="F9150" t="s">
        <v>23</v>
      </c>
      <c r="G9150" t="s">
        <v>24</v>
      </c>
      <c r="H9150">
        <v>10.16</v>
      </c>
      <c r="I9150">
        <v>0</v>
      </c>
      <c r="J9150" t="s">
        <v>25</v>
      </c>
      <c r="K9150">
        <v>446367</v>
      </c>
      <c r="L9150">
        <v>16</v>
      </c>
      <c r="M9150">
        <v>0</v>
      </c>
      <c r="N9150">
        <v>0</v>
      </c>
      <c r="O9150">
        <v>0</v>
      </c>
      <c r="P9150">
        <v>0</v>
      </c>
      <c r="Q9150">
        <v>0</v>
      </c>
      <c r="R9150" t="s">
        <v>21193</v>
      </c>
    </row>
    <row r="9151" spans="1:19">
      <c r="A9151" t="s">
        <v>21194</v>
      </c>
      <c r="B9151" t="s">
        <v>1472</v>
      </c>
      <c r="C9151" t="s">
        <v>111</v>
      </c>
      <c r="D9151" t="s">
        <v>22</v>
      </c>
      <c r="E9151">
        <v>276.81</v>
      </c>
      <c r="F9151" t="s">
        <v>55</v>
      </c>
      <c r="G9151" t="s">
        <v>40</v>
      </c>
      <c r="H9151">
        <v>2.2799999999999998</v>
      </c>
      <c r="I9151">
        <v>0</v>
      </c>
      <c r="J9151" t="s">
        <v>144</v>
      </c>
      <c r="K9151">
        <v>534943</v>
      </c>
      <c r="L9151">
        <v>25</v>
      </c>
      <c r="M9151">
        <v>0</v>
      </c>
      <c r="N9151">
        <v>0</v>
      </c>
      <c r="O9151">
        <v>0</v>
      </c>
      <c r="P9151">
        <v>0</v>
      </c>
      <c r="Q9151">
        <v>0</v>
      </c>
      <c r="R9151" t="s">
        <v>21195</v>
      </c>
    </row>
    <row r="9152" spans="1:19">
      <c r="A9152" t="s">
        <v>21196</v>
      </c>
      <c r="B9152" t="s">
        <v>10051</v>
      </c>
      <c r="C9152" t="s">
        <v>29</v>
      </c>
      <c r="D9152" t="s">
        <v>30</v>
      </c>
      <c r="E9152">
        <v>168.86</v>
      </c>
      <c r="F9152" t="s">
        <v>23</v>
      </c>
      <c r="G9152" t="s">
        <v>24</v>
      </c>
      <c r="H9152">
        <v>1.03</v>
      </c>
      <c r="I9152">
        <v>0</v>
      </c>
      <c r="J9152" t="s">
        <v>48</v>
      </c>
      <c r="K9152">
        <v>439684</v>
      </c>
      <c r="L9152">
        <v>17</v>
      </c>
      <c r="M9152">
        <v>0</v>
      </c>
      <c r="N9152">
        <v>0</v>
      </c>
      <c r="O9152">
        <v>0</v>
      </c>
      <c r="P9152">
        <v>0</v>
      </c>
      <c r="Q9152">
        <v>0</v>
      </c>
      <c r="R9152" t="s">
        <v>21197</v>
      </c>
    </row>
    <row r="9153" spans="1:18">
      <c r="A9153" t="s">
        <v>21198</v>
      </c>
      <c r="B9153" t="s">
        <v>1424</v>
      </c>
      <c r="C9153" t="s">
        <v>44</v>
      </c>
      <c r="D9153" t="s">
        <v>22</v>
      </c>
      <c r="E9153">
        <v>665.76</v>
      </c>
      <c r="F9153" t="s">
        <v>23</v>
      </c>
      <c r="G9153" t="s">
        <v>24</v>
      </c>
      <c r="H9153">
        <v>11.79</v>
      </c>
      <c r="I9153">
        <v>0</v>
      </c>
      <c r="J9153" t="s">
        <v>31</v>
      </c>
      <c r="K9153">
        <v>423377</v>
      </c>
      <c r="L9153">
        <v>18</v>
      </c>
      <c r="M9153">
        <v>0</v>
      </c>
      <c r="N9153">
        <v>0</v>
      </c>
      <c r="O9153">
        <v>0</v>
      </c>
      <c r="P9153">
        <v>0</v>
      </c>
      <c r="Q9153">
        <v>0</v>
      </c>
      <c r="R9153" t="s">
        <v>21199</v>
      </c>
    </row>
    <row r="9154" spans="1:18">
      <c r="A9154" t="s">
        <v>21200</v>
      </c>
      <c r="B9154" t="s">
        <v>4470</v>
      </c>
      <c r="C9154" t="s">
        <v>29</v>
      </c>
      <c r="D9154" t="s">
        <v>70</v>
      </c>
      <c r="E9154">
        <v>485.33</v>
      </c>
      <c r="F9154" t="s">
        <v>23</v>
      </c>
      <c r="G9154" t="s">
        <v>24</v>
      </c>
      <c r="H9154">
        <v>8.67</v>
      </c>
      <c r="I9154">
        <v>0</v>
      </c>
      <c r="J9154" t="s">
        <v>25</v>
      </c>
      <c r="K9154">
        <v>503112</v>
      </c>
      <c r="L9154">
        <v>24</v>
      </c>
      <c r="M9154">
        <v>0</v>
      </c>
      <c r="N9154">
        <v>0</v>
      </c>
      <c r="O9154">
        <v>0</v>
      </c>
      <c r="P9154">
        <v>0</v>
      </c>
      <c r="Q9154">
        <v>0</v>
      </c>
      <c r="R9154" t="s">
        <v>21201</v>
      </c>
    </row>
    <row r="9155" spans="1:18">
      <c r="A9155" t="s">
        <v>21202</v>
      </c>
      <c r="B9155" t="s">
        <v>566</v>
      </c>
      <c r="C9155" t="s">
        <v>29</v>
      </c>
      <c r="D9155" t="s">
        <v>70</v>
      </c>
      <c r="E9155">
        <v>410.64</v>
      </c>
      <c r="F9155" t="s">
        <v>23</v>
      </c>
      <c r="G9155" t="s">
        <v>24</v>
      </c>
      <c r="H9155">
        <v>5.2</v>
      </c>
      <c r="I9155">
        <v>0</v>
      </c>
      <c r="J9155" t="s">
        <v>48</v>
      </c>
      <c r="K9155">
        <v>524952</v>
      </c>
      <c r="L9155">
        <v>23</v>
      </c>
      <c r="M9155">
        <v>0</v>
      </c>
      <c r="N9155">
        <v>0</v>
      </c>
      <c r="O9155">
        <v>0</v>
      </c>
      <c r="P9155">
        <v>0</v>
      </c>
      <c r="Q9155">
        <v>0</v>
      </c>
      <c r="R9155" t="s">
        <v>21203</v>
      </c>
    </row>
    <row r="9156" spans="1:18">
      <c r="A9156" t="s">
        <v>21204</v>
      </c>
      <c r="B9156" t="s">
        <v>16205</v>
      </c>
      <c r="C9156" t="s">
        <v>121</v>
      </c>
      <c r="D9156" t="s">
        <v>22</v>
      </c>
      <c r="E9156">
        <v>527.13</v>
      </c>
      <c r="F9156" t="s">
        <v>23</v>
      </c>
      <c r="G9156" t="s">
        <v>24</v>
      </c>
      <c r="H9156">
        <v>2.52</v>
      </c>
      <c r="I9156">
        <v>0</v>
      </c>
      <c r="J9156" t="s">
        <v>48</v>
      </c>
      <c r="K9156">
        <v>451964</v>
      </c>
      <c r="L9156">
        <v>46</v>
      </c>
      <c r="M9156">
        <v>0</v>
      </c>
      <c r="N9156">
        <v>0</v>
      </c>
      <c r="O9156">
        <v>1</v>
      </c>
      <c r="P9156">
        <v>0</v>
      </c>
      <c r="Q9156">
        <v>0</v>
      </c>
      <c r="R9156" t="s">
        <v>21205</v>
      </c>
    </row>
    <row r="9157" spans="1:18">
      <c r="A9157" t="s">
        <v>21206</v>
      </c>
      <c r="B9157" t="s">
        <v>2641</v>
      </c>
      <c r="C9157" t="s">
        <v>128</v>
      </c>
      <c r="D9157" t="s">
        <v>54</v>
      </c>
      <c r="E9157">
        <v>120.8</v>
      </c>
      <c r="F9157" t="s">
        <v>23</v>
      </c>
      <c r="G9157" t="s">
        <v>24</v>
      </c>
      <c r="H9157">
        <v>13.87</v>
      </c>
      <c r="I9157">
        <v>0</v>
      </c>
      <c r="J9157" t="s">
        <v>48</v>
      </c>
      <c r="K9157">
        <v>415717</v>
      </c>
      <c r="L9157">
        <v>24</v>
      </c>
      <c r="M9157">
        <v>0</v>
      </c>
      <c r="N9157">
        <v>0</v>
      </c>
      <c r="O9157">
        <v>0</v>
      </c>
      <c r="P9157">
        <v>0</v>
      </c>
      <c r="Q9157">
        <v>0</v>
      </c>
      <c r="R9157" t="s">
        <v>21207</v>
      </c>
    </row>
    <row r="9158" spans="1:18">
      <c r="A9158" t="s">
        <v>21208</v>
      </c>
      <c r="B9158" t="s">
        <v>6546</v>
      </c>
      <c r="C9158" t="s">
        <v>21</v>
      </c>
      <c r="D9158" t="s">
        <v>22</v>
      </c>
      <c r="E9158">
        <v>841.91</v>
      </c>
      <c r="F9158" t="s">
        <v>23</v>
      </c>
      <c r="G9158" t="s">
        <v>24</v>
      </c>
      <c r="H9158">
        <v>10.55</v>
      </c>
      <c r="I9158">
        <v>0</v>
      </c>
      <c r="J9158" t="s">
        <v>25</v>
      </c>
      <c r="K9158">
        <v>540590</v>
      </c>
      <c r="L9158">
        <v>23</v>
      </c>
      <c r="M9158">
        <v>0</v>
      </c>
      <c r="N9158">
        <v>0</v>
      </c>
      <c r="O9158">
        <v>0</v>
      </c>
      <c r="P9158">
        <v>0</v>
      </c>
      <c r="Q9158">
        <v>0</v>
      </c>
      <c r="R9158" t="s">
        <v>21209</v>
      </c>
    </row>
    <row r="9159" spans="1:18">
      <c r="A9159" t="s">
        <v>21210</v>
      </c>
      <c r="B9159" t="s">
        <v>6222</v>
      </c>
      <c r="C9159" t="s">
        <v>53</v>
      </c>
      <c r="D9159" t="s">
        <v>30</v>
      </c>
      <c r="E9159">
        <v>89.98</v>
      </c>
      <c r="F9159" t="s">
        <v>23</v>
      </c>
      <c r="G9159" t="s">
        <v>24</v>
      </c>
      <c r="H9159">
        <v>2.11</v>
      </c>
      <c r="I9159">
        <v>0</v>
      </c>
      <c r="J9159" t="s">
        <v>48</v>
      </c>
      <c r="K9159">
        <v>422247</v>
      </c>
      <c r="L9159">
        <v>25</v>
      </c>
      <c r="M9159">
        <v>0</v>
      </c>
      <c r="N9159">
        <v>0</v>
      </c>
      <c r="O9159">
        <v>0</v>
      </c>
      <c r="P9159">
        <v>0</v>
      </c>
      <c r="Q9159">
        <v>0</v>
      </c>
      <c r="R9159" t="s">
        <v>21211</v>
      </c>
    </row>
    <row r="9160" spans="1:18">
      <c r="A9160" t="s">
        <v>21212</v>
      </c>
      <c r="B9160" t="s">
        <v>8597</v>
      </c>
      <c r="C9160" t="s">
        <v>128</v>
      </c>
      <c r="D9160" t="s">
        <v>30</v>
      </c>
      <c r="E9160">
        <v>1475.38</v>
      </c>
      <c r="F9160" t="s">
        <v>23</v>
      </c>
      <c r="G9160" t="s">
        <v>24</v>
      </c>
      <c r="H9160">
        <v>11.08</v>
      </c>
      <c r="I9160">
        <v>0</v>
      </c>
      <c r="J9160" t="s">
        <v>48</v>
      </c>
      <c r="K9160">
        <v>511964</v>
      </c>
      <c r="L9160">
        <v>14</v>
      </c>
      <c r="M9160">
        <v>0</v>
      </c>
      <c r="N9160">
        <v>0</v>
      </c>
      <c r="O9160">
        <v>0</v>
      </c>
      <c r="P9160">
        <v>0</v>
      </c>
      <c r="Q9160">
        <v>0</v>
      </c>
      <c r="R9160" t="s">
        <v>21213</v>
      </c>
    </row>
    <row r="9161" spans="1:18">
      <c r="A9161" t="s">
        <v>21214</v>
      </c>
      <c r="B9161" t="s">
        <v>1118</v>
      </c>
      <c r="C9161" t="s">
        <v>121</v>
      </c>
      <c r="D9161" t="s">
        <v>22</v>
      </c>
      <c r="E9161">
        <v>525.88</v>
      </c>
      <c r="F9161" t="s">
        <v>23</v>
      </c>
      <c r="G9161" t="s">
        <v>24</v>
      </c>
      <c r="H9161">
        <v>3.69</v>
      </c>
      <c r="I9161">
        <v>0</v>
      </c>
      <c r="J9161" t="s">
        <v>31</v>
      </c>
      <c r="K9161">
        <v>513850</v>
      </c>
      <c r="L9161">
        <v>20</v>
      </c>
      <c r="M9161">
        <v>0</v>
      </c>
      <c r="N9161">
        <v>0</v>
      </c>
      <c r="O9161">
        <v>0</v>
      </c>
      <c r="P9161">
        <v>0</v>
      </c>
      <c r="Q9161">
        <v>0</v>
      </c>
      <c r="R9161" t="s">
        <v>21215</v>
      </c>
    </row>
    <row r="9162" spans="1:18">
      <c r="A9162" t="s">
        <v>21216</v>
      </c>
      <c r="B9162" t="s">
        <v>4880</v>
      </c>
      <c r="C9162" t="s">
        <v>21</v>
      </c>
      <c r="D9162" t="s">
        <v>30</v>
      </c>
      <c r="E9162">
        <v>94.19</v>
      </c>
      <c r="F9162" t="s">
        <v>23</v>
      </c>
      <c r="G9162" t="s">
        <v>24</v>
      </c>
      <c r="H9162">
        <v>1.93</v>
      </c>
      <c r="I9162">
        <v>0</v>
      </c>
      <c r="J9162" t="s">
        <v>144</v>
      </c>
      <c r="K9162">
        <v>477764</v>
      </c>
      <c r="L9162">
        <v>38</v>
      </c>
      <c r="M9162">
        <v>0</v>
      </c>
      <c r="N9162">
        <v>1</v>
      </c>
      <c r="O9162">
        <v>0</v>
      </c>
      <c r="P9162">
        <v>0</v>
      </c>
      <c r="Q9162">
        <v>0</v>
      </c>
      <c r="R9162" t="s">
        <v>21217</v>
      </c>
    </row>
    <row r="9163" spans="1:18">
      <c r="A9163" t="s">
        <v>21218</v>
      </c>
      <c r="B9163" t="s">
        <v>9635</v>
      </c>
      <c r="C9163" t="s">
        <v>60</v>
      </c>
      <c r="D9163" t="s">
        <v>54</v>
      </c>
      <c r="E9163">
        <v>299.37</v>
      </c>
      <c r="F9163" t="s">
        <v>23</v>
      </c>
      <c r="G9163" t="s">
        <v>24</v>
      </c>
      <c r="H9163">
        <v>16.170000000000002</v>
      </c>
      <c r="I9163">
        <v>0</v>
      </c>
      <c r="J9163" t="s">
        <v>25</v>
      </c>
      <c r="K9163">
        <v>433401</v>
      </c>
      <c r="L9163">
        <v>13</v>
      </c>
      <c r="M9163">
        <v>0</v>
      </c>
      <c r="N9163">
        <v>0</v>
      </c>
      <c r="O9163">
        <v>0</v>
      </c>
      <c r="P9163">
        <v>0</v>
      </c>
      <c r="Q9163">
        <v>0</v>
      </c>
      <c r="R9163" t="s">
        <v>21219</v>
      </c>
    </row>
    <row r="9164" spans="1:18">
      <c r="A9164" t="s">
        <v>21220</v>
      </c>
      <c r="B9164" t="s">
        <v>13326</v>
      </c>
      <c r="C9164" t="s">
        <v>44</v>
      </c>
      <c r="D9164" t="s">
        <v>22</v>
      </c>
      <c r="E9164">
        <v>880.99</v>
      </c>
      <c r="F9164" t="s">
        <v>23</v>
      </c>
      <c r="G9164" t="s">
        <v>24</v>
      </c>
      <c r="H9164">
        <v>3.14</v>
      </c>
      <c r="I9164">
        <v>0</v>
      </c>
      <c r="J9164" t="s">
        <v>25</v>
      </c>
      <c r="K9164">
        <v>528665</v>
      </c>
      <c r="L9164">
        <v>25</v>
      </c>
      <c r="M9164">
        <v>0</v>
      </c>
      <c r="N9164">
        <v>0</v>
      </c>
      <c r="O9164">
        <v>0</v>
      </c>
      <c r="P9164">
        <v>0</v>
      </c>
      <c r="Q9164">
        <v>0</v>
      </c>
      <c r="R9164" t="s">
        <v>21221</v>
      </c>
    </row>
    <row r="9165" spans="1:18">
      <c r="A9165" t="s">
        <v>21222</v>
      </c>
      <c r="B9165" t="s">
        <v>162</v>
      </c>
      <c r="C9165" t="s">
        <v>44</v>
      </c>
      <c r="D9165" t="s">
        <v>70</v>
      </c>
      <c r="E9165">
        <v>138.38999999999999</v>
      </c>
      <c r="F9165" t="s">
        <v>23</v>
      </c>
      <c r="G9165" t="s">
        <v>24</v>
      </c>
      <c r="H9165">
        <v>2.95</v>
      </c>
      <c r="I9165">
        <v>0</v>
      </c>
      <c r="J9165" t="s">
        <v>48</v>
      </c>
      <c r="K9165">
        <v>474280</v>
      </c>
      <c r="L9165">
        <v>13</v>
      </c>
      <c r="M9165">
        <v>0</v>
      </c>
      <c r="N9165">
        <v>0</v>
      </c>
      <c r="O9165">
        <v>0</v>
      </c>
      <c r="P9165">
        <v>0</v>
      </c>
      <c r="Q9165">
        <v>0</v>
      </c>
      <c r="R9165" t="s">
        <v>21223</v>
      </c>
    </row>
    <row r="9166" spans="1:18">
      <c r="A9166" t="s">
        <v>21224</v>
      </c>
      <c r="B9166" t="s">
        <v>723</v>
      </c>
      <c r="C9166" t="s">
        <v>44</v>
      </c>
      <c r="D9166" t="s">
        <v>22</v>
      </c>
      <c r="E9166">
        <v>445.72</v>
      </c>
      <c r="F9166" t="s">
        <v>23</v>
      </c>
      <c r="G9166" t="s">
        <v>24</v>
      </c>
      <c r="H9166">
        <v>8.65</v>
      </c>
      <c r="I9166">
        <v>0</v>
      </c>
      <c r="J9166" t="s">
        <v>25</v>
      </c>
      <c r="K9166">
        <v>548475</v>
      </c>
      <c r="L9166">
        <v>20</v>
      </c>
      <c r="M9166">
        <v>0</v>
      </c>
      <c r="N9166">
        <v>0</v>
      </c>
      <c r="O9166">
        <v>0</v>
      </c>
      <c r="P9166">
        <v>0</v>
      </c>
      <c r="Q9166">
        <v>0</v>
      </c>
      <c r="R9166" t="s">
        <v>21225</v>
      </c>
    </row>
    <row r="9167" spans="1:18">
      <c r="A9167" t="s">
        <v>21226</v>
      </c>
      <c r="B9167" t="s">
        <v>4094</v>
      </c>
      <c r="C9167" t="s">
        <v>29</v>
      </c>
      <c r="D9167" t="s">
        <v>70</v>
      </c>
      <c r="E9167">
        <v>663.65</v>
      </c>
      <c r="F9167" t="s">
        <v>39</v>
      </c>
      <c r="G9167" t="s">
        <v>40</v>
      </c>
      <c r="H9167">
        <v>3.16</v>
      </c>
      <c r="I9167">
        <v>0</v>
      </c>
      <c r="J9167" t="s">
        <v>31</v>
      </c>
      <c r="K9167">
        <v>539802</v>
      </c>
      <c r="L9167">
        <v>48</v>
      </c>
      <c r="M9167">
        <v>1</v>
      </c>
      <c r="N9167">
        <v>0</v>
      </c>
      <c r="O9167">
        <v>0</v>
      </c>
      <c r="P9167">
        <v>0</v>
      </c>
      <c r="Q9167">
        <v>1</v>
      </c>
      <c r="R9167" t="s">
        <v>21227</v>
      </c>
    </row>
    <row r="9168" spans="1:18">
      <c r="A9168" t="s">
        <v>21228</v>
      </c>
      <c r="B9168" t="s">
        <v>2629</v>
      </c>
      <c r="C9168" t="s">
        <v>128</v>
      </c>
      <c r="D9168" t="s">
        <v>22</v>
      </c>
      <c r="E9168">
        <v>221.17</v>
      </c>
      <c r="F9168" t="s">
        <v>23</v>
      </c>
      <c r="G9168" t="s">
        <v>24</v>
      </c>
      <c r="H9168">
        <v>10.15</v>
      </c>
      <c r="I9168">
        <v>0</v>
      </c>
      <c r="J9168" t="s">
        <v>144</v>
      </c>
      <c r="K9168">
        <v>403943</v>
      </c>
      <c r="L9168">
        <v>19</v>
      </c>
      <c r="M9168">
        <v>0</v>
      </c>
      <c r="N9168">
        <v>0</v>
      </c>
      <c r="O9168">
        <v>0</v>
      </c>
      <c r="P9168">
        <v>0</v>
      </c>
      <c r="Q9168">
        <v>0</v>
      </c>
      <c r="R9168" t="s">
        <v>21229</v>
      </c>
    </row>
    <row r="9169" spans="1:19">
      <c r="A9169" t="s">
        <v>21230</v>
      </c>
      <c r="B9169" t="s">
        <v>1106</v>
      </c>
      <c r="C9169" t="s">
        <v>121</v>
      </c>
      <c r="D9169" t="s">
        <v>30</v>
      </c>
      <c r="E9169">
        <v>138.33000000000001</v>
      </c>
      <c r="F9169" t="s">
        <v>23</v>
      </c>
      <c r="G9169" t="s">
        <v>24</v>
      </c>
      <c r="H9169">
        <v>4.0199999999999996</v>
      </c>
      <c r="I9169">
        <v>0</v>
      </c>
      <c r="J9169" t="s">
        <v>31</v>
      </c>
      <c r="K9169">
        <v>432027</v>
      </c>
      <c r="L9169">
        <v>45</v>
      </c>
      <c r="M9169">
        <v>0</v>
      </c>
      <c r="N9169">
        <v>1</v>
      </c>
      <c r="O9169">
        <v>0</v>
      </c>
      <c r="P9169">
        <v>0</v>
      </c>
      <c r="Q9169">
        <v>0</v>
      </c>
      <c r="R9169" t="s">
        <v>21231</v>
      </c>
    </row>
    <row r="9170" spans="1:19">
      <c r="A9170" t="s">
        <v>21232</v>
      </c>
      <c r="B9170" t="s">
        <v>13845</v>
      </c>
      <c r="C9170" t="s">
        <v>35</v>
      </c>
      <c r="D9170" t="s">
        <v>54</v>
      </c>
      <c r="E9170">
        <v>285.73</v>
      </c>
      <c r="F9170" t="s">
        <v>23</v>
      </c>
      <c r="G9170" t="s">
        <v>24</v>
      </c>
      <c r="H9170">
        <v>11.37</v>
      </c>
      <c r="I9170">
        <v>0</v>
      </c>
      <c r="J9170" t="s">
        <v>31</v>
      </c>
      <c r="K9170">
        <v>469662</v>
      </c>
      <c r="L9170">
        <v>35</v>
      </c>
      <c r="M9170">
        <v>0</v>
      </c>
      <c r="N9170">
        <v>1</v>
      </c>
      <c r="O9170">
        <v>0</v>
      </c>
      <c r="P9170">
        <v>0</v>
      </c>
      <c r="Q9170">
        <v>0</v>
      </c>
      <c r="R9170" t="s">
        <v>21233</v>
      </c>
    </row>
    <row r="9171" spans="1:19">
      <c r="A9171" t="s">
        <v>21234</v>
      </c>
      <c r="B9171" t="s">
        <v>1699</v>
      </c>
      <c r="C9171" t="s">
        <v>21</v>
      </c>
      <c r="D9171" t="s">
        <v>30</v>
      </c>
      <c r="E9171">
        <v>398.83</v>
      </c>
      <c r="F9171" t="s">
        <v>23</v>
      </c>
      <c r="G9171" t="s">
        <v>24</v>
      </c>
      <c r="H9171">
        <v>3.43</v>
      </c>
      <c r="I9171">
        <v>0</v>
      </c>
      <c r="J9171" t="s">
        <v>48</v>
      </c>
      <c r="K9171">
        <v>411869</v>
      </c>
      <c r="L9171">
        <v>25</v>
      </c>
      <c r="M9171">
        <v>0</v>
      </c>
      <c r="N9171">
        <v>0</v>
      </c>
      <c r="O9171">
        <v>0</v>
      </c>
      <c r="P9171">
        <v>0</v>
      </c>
      <c r="Q9171">
        <v>0</v>
      </c>
      <c r="R9171" t="s">
        <v>21235</v>
      </c>
    </row>
    <row r="9172" spans="1:19">
      <c r="A9172" t="s">
        <v>21236</v>
      </c>
      <c r="B9172" t="s">
        <v>762</v>
      </c>
      <c r="C9172" t="s">
        <v>29</v>
      </c>
      <c r="D9172" t="s">
        <v>70</v>
      </c>
      <c r="E9172">
        <v>900.37</v>
      </c>
      <c r="F9172" t="s">
        <v>23</v>
      </c>
      <c r="G9172" t="s">
        <v>24</v>
      </c>
      <c r="H9172">
        <v>8.49</v>
      </c>
      <c r="I9172">
        <v>0</v>
      </c>
      <c r="J9172" t="s">
        <v>144</v>
      </c>
      <c r="K9172">
        <v>480466</v>
      </c>
      <c r="L9172">
        <v>14</v>
      </c>
      <c r="M9172">
        <v>0</v>
      </c>
      <c r="N9172">
        <v>0</v>
      </c>
      <c r="O9172">
        <v>0</v>
      </c>
      <c r="P9172">
        <v>0</v>
      </c>
      <c r="Q9172">
        <v>0</v>
      </c>
      <c r="R9172" t="s">
        <v>21237</v>
      </c>
    </row>
    <row r="9173" spans="1:19">
      <c r="A9173" t="s">
        <v>21238</v>
      </c>
      <c r="B9173" t="s">
        <v>3672</v>
      </c>
      <c r="C9173" t="s">
        <v>35</v>
      </c>
      <c r="D9173" t="s">
        <v>22</v>
      </c>
      <c r="E9173">
        <v>393.4</v>
      </c>
      <c r="F9173" t="s">
        <v>55</v>
      </c>
      <c r="G9173" t="s">
        <v>24</v>
      </c>
      <c r="H9173">
        <v>3.67</v>
      </c>
      <c r="I9173">
        <v>0</v>
      </c>
      <c r="J9173" t="s">
        <v>31</v>
      </c>
      <c r="K9173">
        <v>548588</v>
      </c>
      <c r="L9173">
        <v>20</v>
      </c>
      <c r="M9173">
        <v>0</v>
      </c>
      <c r="N9173">
        <v>0</v>
      </c>
      <c r="O9173">
        <v>0</v>
      </c>
      <c r="P9173">
        <v>0</v>
      </c>
      <c r="Q9173">
        <v>0</v>
      </c>
      <c r="R9173" t="s">
        <v>21239</v>
      </c>
      <c r="S9173" t="s">
        <v>57</v>
      </c>
    </row>
    <row r="9174" spans="1:19">
      <c r="A9174" t="s">
        <v>21240</v>
      </c>
      <c r="B9174" t="s">
        <v>3424</v>
      </c>
      <c r="C9174" t="s">
        <v>35</v>
      </c>
      <c r="D9174" t="s">
        <v>22</v>
      </c>
      <c r="E9174">
        <v>157.55000000000001</v>
      </c>
      <c r="F9174" t="s">
        <v>23</v>
      </c>
      <c r="G9174" t="s">
        <v>24</v>
      </c>
      <c r="H9174">
        <v>7.91</v>
      </c>
      <c r="I9174">
        <v>0</v>
      </c>
      <c r="J9174" t="s">
        <v>144</v>
      </c>
      <c r="K9174">
        <v>489366</v>
      </c>
      <c r="L9174">
        <v>22</v>
      </c>
      <c r="M9174">
        <v>0</v>
      </c>
      <c r="N9174">
        <v>0</v>
      </c>
      <c r="O9174">
        <v>0</v>
      </c>
      <c r="P9174">
        <v>0</v>
      </c>
      <c r="Q9174">
        <v>0</v>
      </c>
      <c r="R9174" t="s">
        <v>21241</v>
      </c>
    </row>
    <row r="9175" spans="1:19">
      <c r="A9175" t="s">
        <v>21242</v>
      </c>
      <c r="B9175" t="s">
        <v>7903</v>
      </c>
      <c r="C9175" t="s">
        <v>44</v>
      </c>
      <c r="D9175" t="s">
        <v>54</v>
      </c>
      <c r="E9175">
        <v>176.25</v>
      </c>
      <c r="F9175" t="s">
        <v>23</v>
      </c>
      <c r="G9175" t="s">
        <v>24</v>
      </c>
      <c r="H9175">
        <v>11.82</v>
      </c>
      <c r="I9175">
        <v>0</v>
      </c>
      <c r="J9175" t="s">
        <v>31</v>
      </c>
      <c r="K9175">
        <v>406051</v>
      </c>
      <c r="L9175">
        <v>14</v>
      </c>
      <c r="M9175">
        <v>0</v>
      </c>
      <c r="N9175">
        <v>0</v>
      </c>
      <c r="O9175">
        <v>0</v>
      </c>
      <c r="P9175">
        <v>0</v>
      </c>
      <c r="Q9175">
        <v>0</v>
      </c>
      <c r="R9175" t="s">
        <v>21243</v>
      </c>
    </row>
    <row r="9176" spans="1:19">
      <c r="A9176" t="s">
        <v>21244</v>
      </c>
      <c r="B9176" t="s">
        <v>5862</v>
      </c>
      <c r="C9176" t="s">
        <v>128</v>
      </c>
      <c r="D9176" t="s">
        <v>30</v>
      </c>
      <c r="E9176">
        <v>297.04000000000002</v>
      </c>
      <c r="F9176" t="s">
        <v>23</v>
      </c>
      <c r="G9176" t="s">
        <v>24</v>
      </c>
      <c r="H9176">
        <v>6.72</v>
      </c>
      <c r="I9176">
        <v>0</v>
      </c>
      <c r="J9176" t="s">
        <v>48</v>
      </c>
      <c r="K9176">
        <v>544841</v>
      </c>
      <c r="L9176">
        <v>13</v>
      </c>
      <c r="M9176">
        <v>0</v>
      </c>
      <c r="N9176">
        <v>0</v>
      </c>
      <c r="O9176">
        <v>0</v>
      </c>
      <c r="P9176">
        <v>0</v>
      </c>
      <c r="Q9176">
        <v>0</v>
      </c>
      <c r="R9176" t="s">
        <v>21245</v>
      </c>
    </row>
    <row r="9177" spans="1:19">
      <c r="A9177" t="s">
        <v>21246</v>
      </c>
      <c r="B9177" t="s">
        <v>2806</v>
      </c>
      <c r="C9177" t="s">
        <v>21</v>
      </c>
      <c r="D9177" t="s">
        <v>22</v>
      </c>
      <c r="E9177">
        <v>318.92</v>
      </c>
      <c r="F9177" t="s">
        <v>55</v>
      </c>
      <c r="G9177" t="s">
        <v>24</v>
      </c>
      <c r="H9177">
        <v>6.37</v>
      </c>
      <c r="I9177">
        <v>0</v>
      </c>
      <c r="J9177" t="s">
        <v>25</v>
      </c>
      <c r="K9177">
        <v>553596</v>
      </c>
      <c r="L9177">
        <v>25</v>
      </c>
      <c r="M9177">
        <v>0</v>
      </c>
      <c r="N9177">
        <v>0</v>
      </c>
      <c r="O9177">
        <v>0</v>
      </c>
      <c r="P9177">
        <v>0</v>
      </c>
      <c r="Q9177">
        <v>0</v>
      </c>
      <c r="R9177" t="s">
        <v>21247</v>
      </c>
      <c r="S9177" t="s">
        <v>57</v>
      </c>
    </row>
    <row r="9178" spans="1:19">
      <c r="A9178" t="s">
        <v>21248</v>
      </c>
      <c r="B9178" t="s">
        <v>1332</v>
      </c>
      <c r="C9178" t="s">
        <v>44</v>
      </c>
      <c r="D9178" t="s">
        <v>70</v>
      </c>
      <c r="E9178">
        <v>154.94999999999999</v>
      </c>
      <c r="F9178" t="s">
        <v>23</v>
      </c>
      <c r="G9178" t="s">
        <v>24</v>
      </c>
      <c r="H9178">
        <v>9.4499999999999993</v>
      </c>
      <c r="I9178">
        <v>0</v>
      </c>
      <c r="J9178" t="s">
        <v>31</v>
      </c>
      <c r="K9178">
        <v>494182</v>
      </c>
      <c r="L9178">
        <v>20</v>
      </c>
      <c r="M9178">
        <v>0</v>
      </c>
      <c r="N9178">
        <v>0</v>
      </c>
      <c r="O9178">
        <v>0</v>
      </c>
      <c r="P9178">
        <v>0</v>
      </c>
      <c r="Q9178">
        <v>0</v>
      </c>
      <c r="R9178" t="s">
        <v>21249</v>
      </c>
    </row>
    <row r="9179" spans="1:19">
      <c r="A9179" t="s">
        <v>21250</v>
      </c>
      <c r="B9179" t="s">
        <v>5631</v>
      </c>
      <c r="C9179" t="s">
        <v>121</v>
      </c>
      <c r="D9179" t="s">
        <v>22</v>
      </c>
      <c r="E9179">
        <v>119.84</v>
      </c>
      <c r="F9179" t="s">
        <v>23</v>
      </c>
      <c r="G9179" t="s">
        <v>24</v>
      </c>
      <c r="H9179">
        <v>3.72</v>
      </c>
      <c r="I9179">
        <v>0</v>
      </c>
      <c r="J9179" t="s">
        <v>25</v>
      </c>
      <c r="K9179">
        <v>538366</v>
      </c>
      <c r="L9179">
        <v>14</v>
      </c>
      <c r="M9179">
        <v>0</v>
      </c>
      <c r="N9179">
        <v>0</v>
      </c>
      <c r="O9179">
        <v>0</v>
      </c>
      <c r="P9179">
        <v>0</v>
      </c>
      <c r="Q9179">
        <v>0</v>
      </c>
      <c r="R9179" t="s">
        <v>21251</v>
      </c>
    </row>
    <row r="9180" spans="1:19">
      <c r="A9180" t="s">
        <v>21252</v>
      </c>
      <c r="B9180" t="s">
        <v>8039</v>
      </c>
      <c r="C9180" t="s">
        <v>60</v>
      </c>
      <c r="D9180" t="s">
        <v>54</v>
      </c>
      <c r="E9180">
        <v>357.49</v>
      </c>
      <c r="F9180" t="s">
        <v>55</v>
      </c>
      <c r="G9180" t="s">
        <v>40</v>
      </c>
      <c r="H9180">
        <v>10.65</v>
      </c>
      <c r="I9180">
        <v>0</v>
      </c>
      <c r="J9180" t="s">
        <v>31</v>
      </c>
      <c r="K9180">
        <v>553528</v>
      </c>
      <c r="L9180">
        <v>46</v>
      </c>
      <c r="M9180">
        <v>1</v>
      </c>
      <c r="N9180">
        <v>0</v>
      </c>
      <c r="O9180">
        <v>0</v>
      </c>
      <c r="P9180">
        <v>0</v>
      </c>
      <c r="Q9180">
        <v>1</v>
      </c>
      <c r="R9180" t="s">
        <v>21253</v>
      </c>
    </row>
    <row r="9181" spans="1:19">
      <c r="A9181" t="s">
        <v>21254</v>
      </c>
      <c r="B9181" t="s">
        <v>1786</v>
      </c>
      <c r="C9181" t="s">
        <v>29</v>
      </c>
      <c r="D9181" t="s">
        <v>22</v>
      </c>
      <c r="E9181">
        <v>471.69</v>
      </c>
      <c r="F9181" t="s">
        <v>23</v>
      </c>
      <c r="G9181" t="s">
        <v>24</v>
      </c>
      <c r="H9181">
        <v>9.5500000000000007</v>
      </c>
      <c r="I9181">
        <v>0</v>
      </c>
      <c r="J9181" t="s">
        <v>31</v>
      </c>
      <c r="K9181">
        <v>435646</v>
      </c>
      <c r="L9181">
        <v>23</v>
      </c>
      <c r="M9181">
        <v>0</v>
      </c>
      <c r="N9181">
        <v>0</v>
      </c>
      <c r="O9181">
        <v>0</v>
      </c>
      <c r="P9181">
        <v>0</v>
      </c>
      <c r="Q9181">
        <v>0</v>
      </c>
      <c r="R9181" t="s">
        <v>21255</v>
      </c>
    </row>
    <row r="9182" spans="1:19">
      <c r="A9182" t="s">
        <v>21256</v>
      </c>
      <c r="B9182" t="s">
        <v>11351</v>
      </c>
      <c r="C9182" t="s">
        <v>128</v>
      </c>
      <c r="D9182" t="s">
        <v>30</v>
      </c>
      <c r="E9182">
        <v>855.05</v>
      </c>
      <c r="F9182" t="s">
        <v>39</v>
      </c>
      <c r="G9182" t="s">
        <v>40</v>
      </c>
      <c r="H9182">
        <v>6.64</v>
      </c>
      <c r="I9182">
        <v>0</v>
      </c>
      <c r="J9182" t="s">
        <v>31</v>
      </c>
      <c r="K9182">
        <v>543517</v>
      </c>
      <c r="L9182">
        <v>18</v>
      </c>
      <c r="M9182">
        <v>0</v>
      </c>
      <c r="N9182">
        <v>0</v>
      </c>
      <c r="O9182">
        <v>0</v>
      </c>
      <c r="P9182">
        <v>0</v>
      </c>
      <c r="Q9182">
        <v>0</v>
      </c>
      <c r="R9182" t="s">
        <v>21257</v>
      </c>
    </row>
    <row r="9183" spans="1:19">
      <c r="A9183" t="s">
        <v>21258</v>
      </c>
      <c r="B9183" t="s">
        <v>52</v>
      </c>
      <c r="C9183" t="s">
        <v>60</v>
      </c>
      <c r="D9183" t="s">
        <v>30</v>
      </c>
      <c r="E9183">
        <v>2003.65</v>
      </c>
      <c r="F9183" t="s">
        <v>23</v>
      </c>
      <c r="G9183" t="s">
        <v>24</v>
      </c>
      <c r="H9183">
        <v>11.06</v>
      </c>
      <c r="I9183">
        <v>0</v>
      </c>
      <c r="J9183" t="s">
        <v>48</v>
      </c>
      <c r="K9183">
        <v>409777</v>
      </c>
      <c r="L9183">
        <v>47</v>
      </c>
      <c r="M9183">
        <v>0</v>
      </c>
      <c r="N9183">
        <v>0</v>
      </c>
      <c r="O9183">
        <v>1</v>
      </c>
      <c r="P9183">
        <v>0</v>
      </c>
      <c r="Q9183">
        <v>0</v>
      </c>
      <c r="R9183" t="s">
        <v>21259</v>
      </c>
    </row>
    <row r="9184" spans="1:19">
      <c r="A9184" t="s">
        <v>21260</v>
      </c>
      <c r="B9184" t="s">
        <v>3242</v>
      </c>
      <c r="C9184" t="s">
        <v>44</v>
      </c>
      <c r="D9184" t="s">
        <v>22</v>
      </c>
      <c r="E9184">
        <v>285.81</v>
      </c>
      <c r="F9184" t="s">
        <v>55</v>
      </c>
      <c r="G9184" t="s">
        <v>40</v>
      </c>
      <c r="H9184">
        <v>9.9700000000000006</v>
      </c>
      <c r="I9184">
        <v>0</v>
      </c>
      <c r="J9184" t="s">
        <v>25</v>
      </c>
      <c r="K9184">
        <v>549563</v>
      </c>
      <c r="L9184">
        <v>48</v>
      </c>
      <c r="M9184">
        <v>0</v>
      </c>
      <c r="N9184">
        <v>0</v>
      </c>
      <c r="O9184">
        <v>1</v>
      </c>
      <c r="P9184">
        <v>0</v>
      </c>
      <c r="Q9184">
        <v>0</v>
      </c>
      <c r="R9184" t="s">
        <v>21261</v>
      </c>
    </row>
    <row r="9185" spans="1:19">
      <c r="A9185" t="s">
        <v>21262</v>
      </c>
      <c r="B9185" t="s">
        <v>7424</v>
      </c>
      <c r="C9185" t="s">
        <v>29</v>
      </c>
      <c r="D9185" t="s">
        <v>30</v>
      </c>
      <c r="E9185">
        <v>434.2</v>
      </c>
      <c r="F9185" t="s">
        <v>23</v>
      </c>
      <c r="G9185" t="s">
        <v>24</v>
      </c>
      <c r="H9185">
        <v>11</v>
      </c>
      <c r="I9185">
        <v>0</v>
      </c>
      <c r="J9185" t="s">
        <v>25</v>
      </c>
      <c r="K9185">
        <v>463370</v>
      </c>
      <c r="L9185">
        <v>22</v>
      </c>
      <c r="M9185">
        <v>0</v>
      </c>
      <c r="N9185">
        <v>0</v>
      </c>
      <c r="O9185">
        <v>0</v>
      </c>
      <c r="P9185">
        <v>0</v>
      </c>
      <c r="Q9185">
        <v>0</v>
      </c>
      <c r="R9185" t="s">
        <v>21263</v>
      </c>
    </row>
    <row r="9186" spans="1:19">
      <c r="A9186" t="s">
        <v>21264</v>
      </c>
      <c r="B9186" t="s">
        <v>1581</v>
      </c>
      <c r="C9186" t="s">
        <v>29</v>
      </c>
      <c r="D9186" t="s">
        <v>22</v>
      </c>
      <c r="E9186">
        <v>104.9</v>
      </c>
      <c r="F9186" t="s">
        <v>23</v>
      </c>
      <c r="G9186" t="s">
        <v>24</v>
      </c>
      <c r="H9186">
        <v>7.86</v>
      </c>
      <c r="I9186">
        <v>0</v>
      </c>
      <c r="J9186" t="s">
        <v>25</v>
      </c>
      <c r="K9186">
        <v>533693</v>
      </c>
      <c r="L9186">
        <v>24</v>
      </c>
      <c r="M9186">
        <v>0</v>
      </c>
      <c r="N9186">
        <v>0</v>
      </c>
      <c r="O9186">
        <v>0</v>
      </c>
      <c r="P9186">
        <v>0</v>
      </c>
      <c r="Q9186">
        <v>0</v>
      </c>
      <c r="R9186" t="s">
        <v>21265</v>
      </c>
    </row>
    <row r="9187" spans="1:19">
      <c r="A9187" t="s">
        <v>21266</v>
      </c>
      <c r="B9187" t="s">
        <v>11648</v>
      </c>
      <c r="C9187" t="s">
        <v>44</v>
      </c>
      <c r="D9187" t="s">
        <v>30</v>
      </c>
      <c r="E9187">
        <v>917.5</v>
      </c>
      <c r="F9187" t="s">
        <v>23</v>
      </c>
      <c r="G9187" t="s">
        <v>24</v>
      </c>
      <c r="H9187">
        <v>2</v>
      </c>
      <c r="I9187">
        <v>0</v>
      </c>
      <c r="J9187" t="s">
        <v>48</v>
      </c>
      <c r="K9187">
        <v>447855</v>
      </c>
      <c r="L9187">
        <v>21</v>
      </c>
      <c r="M9187">
        <v>0</v>
      </c>
      <c r="N9187">
        <v>0</v>
      </c>
      <c r="O9187">
        <v>0</v>
      </c>
      <c r="P9187">
        <v>0</v>
      </c>
      <c r="Q9187">
        <v>0</v>
      </c>
      <c r="R9187" t="s">
        <v>21267</v>
      </c>
    </row>
    <row r="9188" spans="1:19">
      <c r="A9188" t="s">
        <v>21268</v>
      </c>
      <c r="B9188" t="s">
        <v>10102</v>
      </c>
      <c r="C9188" t="s">
        <v>21</v>
      </c>
      <c r="D9188" t="s">
        <v>30</v>
      </c>
      <c r="E9188">
        <v>1544.37</v>
      </c>
      <c r="F9188" t="s">
        <v>23</v>
      </c>
      <c r="G9188" t="s">
        <v>24</v>
      </c>
      <c r="H9188">
        <v>1.89</v>
      </c>
      <c r="I9188">
        <v>0</v>
      </c>
      <c r="J9188" t="s">
        <v>25</v>
      </c>
      <c r="K9188">
        <v>513297</v>
      </c>
      <c r="L9188">
        <v>41</v>
      </c>
      <c r="M9188">
        <v>0</v>
      </c>
      <c r="N9188">
        <v>0</v>
      </c>
      <c r="O9188">
        <v>1</v>
      </c>
      <c r="P9188">
        <v>0</v>
      </c>
      <c r="Q9188">
        <v>0</v>
      </c>
      <c r="R9188" t="s">
        <v>21269</v>
      </c>
    </row>
    <row r="9189" spans="1:19">
      <c r="A9189" t="s">
        <v>21270</v>
      </c>
      <c r="B9189" t="s">
        <v>104</v>
      </c>
      <c r="C9189" t="s">
        <v>21</v>
      </c>
      <c r="D9189" t="s">
        <v>54</v>
      </c>
      <c r="E9189">
        <v>282.54000000000002</v>
      </c>
      <c r="F9189" t="s">
        <v>39</v>
      </c>
      <c r="G9189" t="s">
        <v>40</v>
      </c>
      <c r="H9189">
        <v>14.14</v>
      </c>
      <c r="I9189">
        <v>0</v>
      </c>
      <c r="J9189" t="s">
        <v>31</v>
      </c>
      <c r="K9189">
        <v>535282</v>
      </c>
      <c r="L9189">
        <v>11</v>
      </c>
      <c r="M9189">
        <v>0</v>
      </c>
      <c r="N9189">
        <v>0</v>
      </c>
      <c r="O9189">
        <v>0</v>
      </c>
      <c r="P9189">
        <v>0</v>
      </c>
      <c r="Q9189">
        <v>0</v>
      </c>
      <c r="R9189" t="s">
        <v>21271</v>
      </c>
    </row>
    <row r="9190" spans="1:19">
      <c r="A9190" t="s">
        <v>21272</v>
      </c>
      <c r="B9190" t="s">
        <v>1988</v>
      </c>
      <c r="C9190" t="s">
        <v>35</v>
      </c>
      <c r="D9190" t="s">
        <v>22</v>
      </c>
      <c r="E9190">
        <v>396.21</v>
      </c>
      <c r="F9190" t="s">
        <v>23</v>
      </c>
      <c r="G9190" t="s">
        <v>24</v>
      </c>
      <c r="H9190">
        <v>2.04</v>
      </c>
      <c r="I9190">
        <v>0</v>
      </c>
      <c r="J9190" t="s">
        <v>25</v>
      </c>
      <c r="K9190">
        <v>402040</v>
      </c>
      <c r="L9190">
        <v>12</v>
      </c>
      <c r="M9190">
        <v>0</v>
      </c>
      <c r="N9190">
        <v>0</v>
      </c>
      <c r="O9190">
        <v>0</v>
      </c>
      <c r="P9190">
        <v>0</v>
      </c>
      <c r="Q9190">
        <v>0</v>
      </c>
      <c r="R9190" t="s">
        <v>21273</v>
      </c>
    </row>
    <row r="9191" spans="1:19">
      <c r="A9191" t="s">
        <v>21274</v>
      </c>
      <c r="B9191" t="s">
        <v>11219</v>
      </c>
      <c r="C9191" t="s">
        <v>29</v>
      </c>
      <c r="D9191" t="s">
        <v>70</v>
      </c>
      <c r="E9191">
        <v>133.88999999999999</v>
      </c>
      <c r="F9191" t="s">
        <v>23</v>
      </c>
      <c r="G9191" t="s">
        <v>24</v>
      </c>
      <c r="H9191">
        <v>8.48</v>
      </c>
      <c r="I9191">
        <v>0</v>
      </c>
      <c r="J9191" t="s">
        <v>25</v>
      </c>
      <c r="K9191">
        <v>487946</v>
      </c>
      <c r="L9191">
        <v>10</v>
      </c>
      <c r="M9191">
        <v>0</v>
      </c>
      <c r="N9191">
        <v>0</v>
      </c>
      <c r="O9191">
        <v>0</v>
      </c>
      <c r="P9191">
        <v>0</v>
      </c>
      <c r="Q9191">
        <v>0</v>
      </c>
      <c r="R9191" t="s">
        <v>21275</v>
      </c>
    </row>
    <row r="9192" spans="1:19">
      <c r="A9192" t="s">
        <v>21276</v>
      </c>
      <c r="B9192" t="s">
        <v>1581</v>
      </c>
      <c r="C9192" t="s">
        <v>21</v>
      </c>
      <c r="D9192" t="s">
        <v>54</v>
      </c>
      <c r="E9192">
        <v>536.9</v>
      </c>
      <c r="F9192" t="s">
        <v>23</v>
      </c>
      <c r="G9192" t="s">
        <v>24</v>
      </c>
      <c r="H9192">
        <v>17.88</v>
      </c>
      <c r="I9192">
        <v>0</v>
      </c>
      <c r="J9192" t="s">
        <v>48</v>
      </c>
      <c r="K9192">
        <v>501388</v>
      </c>
      <c r="L9192">
        <v>47</v>
      </c>
      <c r="M9192">
        <v>0</v>
      </c>
      <c r="N9192">
        <v>1</v>
      </c>
      <c r="O9192">
        <v>0</v>
      </c>
      <c r="P9192">
        <v>0</v>
      </c>
      <c r="Q9192">
        <v>0</v>
      </c>
      <c r="R9192" t="s">
        <v>21277</v>
      </c>
    </row>
    <row r="9193" spans="1:19">
      <c r="A9193" t="s">
        <v>21278</v>
      </c>
      <c r="B9193" t="s">
        <v>699</v>
      </c>
      <c r="C9193" t="s">
        <v>35</v>
      </c>
      <c r="D9193" t="s">
        <v>70</v>
      </c>
      <c r="E9193">
        <v>34.58</v>
      </c>
      <c r="F9193" t="s">
        <v>55</v>
      </c>
      <c r="G9193" t="s">
        <v>24</v>
      </c>
      <c r="H9193">
        <v>9.1199999999999992</v>
      </c>
      <c r="I9193">
        <v>0</v>
      </c>
      <c r="J9193" t="s">
        <v>31</v>
      </c>
      <c r="K9193">
        <v>451933</v>
      </c>
      <c r="L9193">
        <v>19</v>
      </c>
      <c r="M9193">
        <v>0</v>
      </c>
      <c r="N9193">
        <v>0</v>
      </c>
      <c r="O9193">
        <v>0</v>
      </c>
      <c r="P9193">
        <v>0</v>
      </c>
      <c r="Q9193">
        <v>0</v>
      </c>
      <c r="R9193" t="s">
        <v>21279</v>
      </c>
      <c r="S9193" t="s">
        <v>57</v>
      </c>
    </row>
    <row r="9194" spans="1:19">
      <c r="A9194" t="s">
        <v>21280</v>
      </c>
      <c r="B9194" t="s">
        <v>1988</v>
      </c>
      <c r="C9194" t="s">
        <v>21</v>
      </c>
      <c r="D9194" t="s">
        <v>30</v>
      </c>
      <c r="E9194">
        <v>256.22000000000003</v>
      </c>
      <c r="F9194" t="s">
        <v>23</v>
      </c>
      <c r="G9194" t="s">
        <v>24</v>
      </c>
      <c r="H9194">
        <v>6.85</v>
      </c>
      <c r="I9194">
        <v>0</v>
      </c>
      <c r="J9194" t="s">
        <v>31</v>
      </c>
      <c r="K9194">
        <v>474830</v>
      </c>
      <c r="L9194">
        <v>10</v>
      </c>
      <c r="M9194">
        <v>0</v>
      </c>
      <c r="N9194">
        <v>0</v>
      </c>
      <c r="O9194">
        <v>0</v>
      </c>
      <c r="P9194">
        <v>0</v>
      </c>
      <c r="Q9194">
        <v>0</v>
      </c>
      <c r="R9194" t="s">
        <v>21281</v>
      </c>
    </row>
    <row r="9195" spans="1:19">
      <c r="A9195" t="s">
        <v>21282</v>
      </c>
      <c r="B9195" t="s">
        <v>1509</v>
      </c>
      <c r="C9195" t="s">
        <v>44</v>
      </c>
      <c r="D9195" t="s">
        <v>30</v>
      </c>
      <c r="E9195">
        <v>1.51</v>
      </c>
      <c r="F9195" t="s">
        <v>23</v>
      </c>
      <c r="G9195" t="s">
        <v>24</v>
      </c>
      <c r="H9195">
        <v>1.06</v>
      </c>
      <c r="I9195">
        <v>0</v>
      </c>
      <c r="J9195" t="s">
        <v>48</v>
      </c>
      <c r="K9195">
        <v>417222</v>
      </c>
      <c r="L9195">
        <v>85</v>
      </c>
      <c r="M9195">
        <v>1</v>
      </c>
      <c r="N9195">
        <v>0</v>
      </c>
      <c r="O9195">
        <v>0</v>
      </c>
      <c r="P9195">
        <v>0</v>
      </c>
      <c r="Q9195">
        <v>0</v>
      </c>
      <c r="R9195" t="s">
        <v>21283</v>
      </c>
    </row>
    <row r="9196" spans="1:19">
      <c r="A9196" t="s">
        <v>21284</v>
      </c>
      <c r="B9196" t="s">
        <v>7105</v>
      </c>
      <c r="C9196" t="s">
        <v>21</v>
      </c>
      <c r="D9196" t="s">
        <v>30</v>
      </c>
      <c r="E9196">
        <v>995.14</v>
      </c>
      <c r="F9196" t="s">
        <v>23</v>
      </c>
      <c r="G9196" t="s">
        <v>24</v>
      </c>
      <c r="H9196">
        <v>11.46</v>
      </c>
      <c r="I9196">
        <v>0</v>
      </c>
      <c r="J9196" t="s">
        <v>25</v>
      </c>
      <c r="K9196">
        <v>502913</v>
      </c>
      <c r="L9196">
        <v>13</v>
      </c>
      <c r="M9196">
        <v>0</v>
      </c>
      <c r="N9196">
        <v>0</v>
      </c>
      <c r="O9196">
        <v>0</v>
      </c>
      <c r="P9196">
        <v>0</v>
      </c>
      <c r="Q9196">
        <v>0</v>
      </c>
      <c r="R9196" t="s">
        <v>21285</v>
      </c>
    </row>
    <row r="9197" spans="1:19">
      <c r="A9197" t="s">
        <v>21286</v>
      </c>
      <c r="B9197" t="s">
        <v>11661</v>
      </c>
      <c r="C9197" t="s">
        <v>60</v>
      </c>
      <c r="D9197" t="s">
        <v>54</v>
      </c>
      <c r="E9197">
        <v>1370.28</v>
      </c>
      <c r="F9197" t="s">
        <v>55</v>
      </c>
      <c r="G9197" t="s">
        <v>24</v>
      </c>
      <c r="H9197">
        <v>17.36</v>
      </c>
      <c r="I9197">
        <v>0</v>
      </c>
      <c r="J9197" t="s">
        <v>48</v>
      </c>
      <c r="K9197">
        <v>450775</v>
      </c>
      <c r="L9197">
        <v>12</v>
      </c>
      <c r="M9197">
        <v>0</v>
      </c>
      <c r="N9197">
        <v>0</v>
      </c>
      <c r="O9197">
        <v>0</v>
      </c>
      <c r="P9197">
        <v>0</v>
      </c>
      <c r="Q9197">
        <v>0</v>
      </c>
      <c r="R9197" t="s">
        <v>21287</v>
      </c>
      <c r="S9197" t="s">
        <v>57</v>
      </c>
    </row>
    <row r="9198" spans="1:19">
      <c r="A9198" t="s">
        <v>21288</v>
      </c>
      <c r="B9198" t="s">
        <v>3748</v>
      </c>
      <c r="C9198" t="s">
        <v>29</v>
      </c>
      <c r="D9198" t="s">
        <v>70</v>
      </c>
      <c r="E9198">
        <v>584.12</v>
      </c>
      <c r="F9198" t="s">
        <v>55</v>
      </c>
      <c r="G9198" t="s">
        <v>40</v>
      </c>
      <c r="H9198">
        <v>4.2300000000000004</v>
      </c>
      <c r="I9198">
        <v>0</v>
      </c>
      <c r="J9198" t="s">
        <v>48</v>
      </c>
      <c r="K9198">
        <v>478613</v>
      </c>
      <c r="L9198">
        <v>20</v>
      </c>
      <c r="M9198">
        <v>0</v>
      </c>
      <c r="N9198">
        <v>0</v>
      </c>
      <c r="O9198">
        <v>0</v>
      </c>
      <c r="P9198">
        <v>0</v>
      </c>
      <c r="Q9198">
        <v>0</v>
      </c>
      <c r="R9198" t="s">
        <v>21289</v>
      </c>
    </row>
    <row r="9199" spans="1:19">
      <c r="A9199" t="s">
        <v>21290</v>
      </c>
      <c r="B9199" t="s">
        <v>8582</v>
      </c>
      <c r="C9199" t="s">
        <v>53</v>
      </c>
      <c r="D9199" t="s">
        <v>54</v>
      </c>
      <c r="E9199">
        <v>815.51</v>
      </c>
      <c r="F9199" t="s">
        <v>23</v>
      </c>
      <c r="G9199" t="s">
        <v>24</v>
      </c>
      <c r="H9199">
        <v>14.78</v>
      </c>
      <c r="I9199">
        <v>0</v>
      </c>
      <c r="J9199" t="s">
        <v>25</v>
      </c>
      <c r="K9199">
        <v>421040</v>
      </c>
      <c r="L9199">
        <v>24</v>
      </c>
      <c r="M9199">
        <v>0</v>
      </c>
      <c r="N9199">
        <v>0</v>
      </c>
      <c r="O9199">
        <v>0</v>
      </c>
      <c r="P9199">
        <v>0</v>
      </c>
      <c r="Q9199">
        <v>0</v>
      </c>
      <c r="R9199" t="s">
        <v>21291</v>
      </c>
    </row>
    <row r="9200" spans="1:19">
      <c r="A9200" t="s">
        <v>21292</v>
      </c>
      <c r="B9200" t="s">
        <v>5678</v>
      </c>
      <c r="C9200" t="s">
        <v>60</v>
      </c>
      <c r="D9200" t="s">
        <v>70</v>
      </c>
      <c r="E9200">
        <v>713.8</v>
      </c>
      <c r="F9200" t="s">
        <v>23</v>
      </c>
      <c r="G9200" t="s">
        <v>24</v>
      </c>
      <c r="H9200">
        <v>11.77</v>
      </c>
      <c r="I9200">
        <v>0</v>
      </c>
      <c r="J9200" t="s">
        <v>31</v>
      </c>
      <c r="K9200">
        <v>455682</v>
      </c>
      <c r="L9200">
        <v>17</v>
      </c>
      <c r="M9200">
        <v>0</v>
      </c>
      <c r="N9200">
        <v>0</v>
      </c>
      <c r="O9200">
        <v>0</v>
      </c>
      <c r="P9200">
        <v>0</v>
      </c>
      <c r="Q9200">
        <v>0</v>
      </c>
      <c r="R9200" t="s">
        <v>21293</v>
      </c>
    </row>
    <row r="9201" spans="1:19">
      <c r="A9201" t="s">
        <v>21294</v>
      </c>
      <c r="B9201" t="s">
        <v>3161</v>
      </c>
      <c r="C9201" t="s">
        <v>21</v>
      </c>
      <c r="D9201" t="s">
        <v>22</v>
      </c>
      <c r="E9201">
        <v>180.07</v>
      </c>
      <c r="F9201" t="s">
        <v>23</v>
      </c>
      <c r="G9201" t="s">
        <v>24</v>
      </c>
      <c r="H9201">
        <v>8.2100000000000009</v>
      </c>
      <c r="I9201">
        <v>0</v>
      </c>
      <c r="J9201" t="s">
        <v>48</v>
      </c>
      <c r="K9201">
        <v>502905</v>
      </c>
      <c r="L9201">
        <v>36</v>
      </c>
      <c r="M9201">
        <v>0</v>
      </c>
      <c r="N9201">
        <v>0</v>
      </c>
      <c r="O9201">
        <v>0</v>
      </c>
      <c r="P9201">
        <v>1</v>
      </c>
      <c r="Q9201">
        <v>0</v>
      </c>
      <c r="R9201" t="s">
        <v>21295</v>
      </c>
    </row>
    <row r="9202" spans="1:19">
      <c r="A9202" t="s">
        <v>21296</v>
      </c>
      <c r="B9202" t="s">
        <v>11107</v>
      </c>
      <c r="C9202" t="s">
        <v>121</v>
      </c>
      <c r="D9202" t="s">
        <v>54</v>
      </c>
      <c r="E9202">
        <v>1055.68</v>
      </c>
      <c r="F9202" t="s">
        <v>23</v>
      </c>
      <c r="G9202" t="s">
        <v>24</v>
      </c>
      <c r="H9202">
        <v>14.43</v>
      </c>
      <c r="I9202">
        <v>0</v>
      </c>
      <c r="J9202" t="s">
        <v>48</v>
      </c>
      <c r="K9202">
        <v>545175</v>
      </c>
      <c r="L9202">
        <v>54</v>
      </c>
      <c r="M9202">
        <v>0</v>
      </c>
      <c r="N9202">
        <v>0</v>
      </c>
      <c r="O9202">
        <v>1</v>
      </c>
      <c r="P9202">
        <v>0</v>
      </c>
      <c r="Q9202">
        <v>0</v>
      </c>
      <c r="R9202" t="s">
        <v>21297</v>
      </c>
    </row>
    <row r="9203" spans="1:19">
      <c r="A9203" t="s">
        <v>21298</v>
      </c>
      <c r="B9203" t="s">
        <v>4292</v>
      </c>
      <c r="C9203" t="s">
        <v>21</v>
      </c>
      <c r="D9203" t="s">
        <v>70</v>
      </c>
      <c r="E9203">
        <v>234.94</v>
      </c>
      <c r="F9203" t="s">
        <v>23</v>
      </c>
      <c r="G9203" t="s">
        <v>24</v>
      </c>
      <c r="H9203">
        <v>7.8</v>
      </c>
      <c r="I9203">
        <v>0</v>
      </c>
      <c r="J9203" t="s">
        <v>48</v>
      </c>
      <c r="K9203">
        <v>429836</v>
      </c>
      <c r="L9203">
        <v>18</v>
      </c>
      <c r="M9203">
        <v>0</v>
      </c>
      <c r="N9203">
        <v>0</v>
      </c>
      <c r="O9203">
        <v>0</v>
      </c>
      <c r="P9203">
        <v>0</v>
      </c>
      <c r="Q9203">
        <v>0</v>
      </c>
      <c r="R9203" t="s">
        <v>21299</v>
      </c>
    </row>
    <row r="9204" spans="1:19">
      <c r="A9204" t="s">
        <v>21300</v>
      </c>
      <c r="B9204" t="s">
        <v>463</v>
      </c>
      <c r="C9204" t="s">
        <v>35</v>
      </c>
      <c r="D9204" t="s">
        <v>30</v>
      </c>
      <c r="E9204">
        <v>272.62</v>
      </c>
      <c r="F9204" t="s">
        <v>23</v>
      </c>
      <c r="G9204" t="s">
        <v>24</v>
      </c>
      <c r="H9204">
        <v>10.14</v>
      </c>
      <c r="I9204">
        <v>0</v>
      </c>
      <c r="J9204" t="s">
        <v>25</v>
      </c>
      <c r="K9204">
        <v>433906</v>
      </c>
      <c r="L9204">
        <v>16</v>
      </c>
      <c r="M9204">
        <v>0</v>
      </c>
      <c r="N9204">
        <v>0</v>
      </c>
      <c r="O9204">
        <v>0</v>
      </c>
      <c r="P9204">
        <v>0</v>
      </c>
      <c r="Q9204">
        <v>0</v>
      </c>
      <c r="R9204" t="s">
        <v>21301</v>
      </c>
    </row>
    <row r="9205" spans="1:19">
      <c r="A9205" t="s">
        <v>21302</v>
      </c>
      <c r="B9205" t="s">
        <v>14040</v>
      </c>
      <c r="C9205" t="s">
        <v>44</v>
      </c>
      <c r="D9205" t="s">
        <v>70</v>
      </c>
      <c r="E9205">
        <v>218.51</v>
      </c>
      <c r="F9205" t="s">
        <v>39</v>
      </c>
      <c r="G9205" t="s">
        <v>24</v>
      </c>
      <c r="H9205">
        <v>8.5399999999999991</v>
      </c>
      <c r="I9205">
        <v>0</v>
      </c>
      <c r="J9205" t="s">
        <v>25</v>
      </c>
      <c r="K9205">
        <v>453645</v>
      </c>
      <c r="L9205">
        <v>11</v>
      </c>
      <c r="M9205">
        <v>0</v>
      </c>
      <c r="N9205">
        <v>0</v>
      </c>
      <c r="O9205">
        <v>0</v>
      </c>
      <c r="P9205">
        <v>0</v>
      </c>
      <c r="Q9205">
        <v>0</v>
      </c>
      <c r="R9205" t="s">
        <v>21303</v>
      </c>
      <c r="S9205" t="s">
        <v>50</v>
      </c>
    </row>
    <row r="9206" spans="1:19">
      <c r="A9206" t="s">
        <v>21304</v>
      </c>
      <c r="B9206" t="s">
        <v>8746</v>
      </c>
      <c r="C9206" t="s">
        <v>44</v>
      </c>
      <c r="D9206" t="s">
        <v>70</v>
      </c>
      <c r="E9206">
        <v>875.82</v>
      </c>
      <c r="F9206" t="s">
        <v>23</v>
      </c>
      <c r="G9206" t="s">
        <v>24</v>
      </c>
      <c r="H9206">
        <v>1.01</v>
      </c>
      <c r="I9206">
        <v>0</v>
      </c>
      <c r="J9206" t="s">
        <v>31</v>
      </c>
      <c r="K9206">
        <v>543273</v>
      </c>
      <c r="L9206">
        <v>18</v>
      </c>
      <c r="M9206">
        <v>0</v>
      </c>
      <c r="N9206">
        <v>0</v>
      </c>
      <c r="O9206">
        <v>0</v>
      </c>
      <c r="P9206">
        <v>0</v>
      </c>
      <c r="Q9206">
        <v>0</v>
      </c>
      <c r="R9206" t="s">
        <v>21305</v>
      </c>
    </row>
    <row r="9207" spans="1:19">
      <c r="A9207" t="s">
        <v>21306</v>
      </c>
      <c r="B9207" t="s">
        <v>11834</v>
      </c>
      <c r="C9207" t="s">
        <v>44</v>
      </c>
      <c r="D9207" t="s">
        <v>30</v>
      </c>
      <c r="E9207">
        <v>84.05</v>
      </c>
      <c r="F9207" t="s">
        <v>23</v>
      </c>
      <c r="G9207" t="s">
        <v>24</v>
      </c>
      <c r="H9207">
        <v>8.24</v>
      </c>
      <c r="I9207">
        <v>0</v>
      </c>
      <c r="J9207" t="s">
        <v>31</v>
      </c>
      <c r="K9207">
        <v>493037</v>
      </c>
      <c r="L9207">
        <v>17</v>
      </c>
      <c r="M9207">
        <v>0</v>
      </c>
      <c r="N9207">
        <v>0</v>
      </c>
      <c r="O9207">
        <v>0</v>
      </c>
      <c r="P9207">
        <v>0</v>
      </c>
      <c r="Q9207">
        <v>0</v>
      </c>
      <c r="R9207" t="s">
        <v>21307</v>
      </c>
    </row>
    <row r="9208" spans="1:19">
      <c r="A9208" t="s">
        <v>21308</v>
      </c>
      <c r="B9208" t="s">
        <v>5184</v>
      </c>
      <c r="C9208" t="s">
        <v>29</v>
      </c>
      <c r="D9208" t="s">
        <v>70</v>
      </c>
      <c r="E9208">
        <v>621.51</v>
      </c>
      <c r="F9208" t="s">
        <v>55</v>
      </c>
      <c r="G9208" t="s">
        <v>24</v>
      </c>
      <c r="H9208">
        <v>7.19</v>
      </c>
      <c r="I9208">
        <v>0</v>
      </c>
      <c r="J9208" t="s">
        <v>31</v>
      </c>
      <c r="K9208">
        <v>508417</v>
      </c>
      <c r="L9208">
        <v>22</v>
      </c>
      <c r="M9208">
        <v>0</v>
      </c>
      <c r="N9208">
        <v>0</v>
      </c>
      <c r="O9208">
        <v>0</v>
      </c>
      <c r="P9208">
        <v>0</v>
      </c>
      <c r="Q9208">
        <v>0</v>
      </c>
      <c r="R9208" t="s">
        <v>21309</v>
      </c>
      <c r="S9208" t="s">
        <v>57</v>
      </c>
    </row>
    <row r="9209" spans="1:19">
      <c r="A9209" t="s">
        <v>21310</v>
      </c>
      <c r="B9209" t="s">
        <v>7976</v>
      </c>
      <c r="C9209" t="s">
        <v>29</v>
      </c>
      <c r="D9209" t="s">
        <v>54</v>
      </c>
      <c r="E9209">
        <v>294.79000000000002</v>
      </c>
      <c r="F9209" t="s">
        <v>23</v>
      </c>
      <c r="G9209" t="s">
        <v>24</v>
      </c>
      <c r="H9209">
        <v>12.43</v>
      </c>
      <c r="I9209">
        <v>0</v>
      </c>
      <c r="J9209" t="s">
        <v>25</v>
      </c>
      <c r="K9209">
        <v>500906</v>
      </c>
      <c r="L9209">
        <v>22</v>
      </c>
      <c r="M9209">
        <v>0</v>
      </c>
      <c r="N9209">
        <v>0</v>
      </c>
      <c r="O9209">
        <v>0</v>
      </c>
      <c r="P9209">
        <v>0</v>
      </c>
      <c r="Q9209">
        <v>0</v>
      </c>
      <c r="R9209" t="s">
        <v>21311</v>
      </c>
    </row>
    <row r="9210" spans="1:19">
      <c r="A9210" t="s">
        <v>21312</v>
      </c>
      <c r="B9210" t="s">
        <v>8172</v>
      </c>
      <c r="C9210" t="s">
        <v>44</v>
      </c>
      <c r="D9210" t="s">
        <v>70</v>
      </c>
      <c r="E9210">
        <v>653.98</v>
      </c>
      <c r="F9210" t="s">
        <v>23</v>
      </c>
      <c r="G9210" t="s">
        <v>24</v>
      </c>
      <c r="H9210">
        <v>1.03</v>
      </c>
      <c r="I9210">
        <v>0</v>
      </c>
      <c r="J9210" t="s">
        <v>25</v>
      </c>
      <c r="K9210">
        <v>417422</v>
      </c>
      <c r="L9210">
        <v>20</v>
      </c>
      <c r="M9210">
        <v>0</v>
      </c>
      <c r="N9210">
        <v>0</v>
      </c>
      <c r="O9210">
        <v>0</v>
      </c>
      <c r="P9210">
        <v>0</v>
      </c>
      <c r="Q9210">
        <v>0</v>
      </c>
      <c r="R9210" t="s">
        <v>21313</v>
      </c>
    </row>
    <row r="9211" spans="1:19">
      <c r="A9211" t="s">
        <v>21314</v>
      </c>
      <c r="B9211" t="s">
        <v>13542</v>
      </c>
      <c r="C9211" t="s">
        <v>29</v>
      </c>
      <c r="D9211" t="s">
        <v>30</v>
      </c>
      <c r="E9211">
        <v>86.93</v>
      </c>
      <c r="F9211" t="s">
        <v>23</v>
      </c>
      <c r="G9211" t="s">
        <v>24</v>
      </c>
      <c r="H9211">
        <v>5.66</v>
      </c>
      <c r="I9211">
        <v>0</v>
      </c>
      <c r="J9211" t="s">
        <v>48</v>
      </c>
      <c r="K9211">
        <v>453448</v>
      </c>
      <c r="L9211">
        <v>23</v>
      </c>
      <c r="M9211">
        <v>0</v>
      </c>
      <c r="N9211">
        <v>0</v>
      </c>
      <c r="O9211">
        <v>0</v>
      </c>
      <c r="P9211">
        <v>0</v>
      </c>
      <c r="Q9211">
        <v>0</v>
      </c>
      <c r="R9211" t="s">
        <v>21315</v>
      </c>
    </row>
    <row r="9212" spans="1:19">
      <c r="A9212" t="s">
        <v>21316</v>
      </c>
      <c r="B9212" t="s">
        <v>2269</v>
      </c>
      <c r="C9212" t="s">
        <v>53</v>
      </c>
      <c r="D9212" t="s">
        <v>22</v>
      </c>
      <c r="E9212">
        <v>565.96</v>
      </c>
      <c r="F9212" t="s">
        <v>55</v>
      </c>
      <c r="G9212" t="s">
        <v>40</v>
      </c>
      <c r="H9212">
        <v>7.67</v>
      </c>
      <c r="I9212">
        <v>0</v>
      </c>
      <c r="J9212" t="s">
        <v>31</v>
      </c>
      <c r="K9212">
        <v>460509</v>
      </c>
      <c r="L9212">
        <v>20</v>
      </c>
      <c r="M9212">
        <v>0</v>
      </c>
      <c r="N9212">
        <v>0</v>
      </c>
      <c r="O9212">
        <v>0</v>
      </c>
      <c r="P9212">
        <v>0</v>
      </c>
      <c r="Q9212">
        <v>0</v>
      </c>
      <c r="R9212" t="s">
        <v>21317</v>
      </c>
    </row>
    <row r="9213" spans="1:19">
      <c r="A9213" t="s">
        <v>21318</v>
      </c>
      <c r="B9213" t="s">
        <v>3146</v>
      </c>
      <c r="C9213" t="s">
        <v>44</v>
      </c>
      <c r="D9213" t="s">
        <v>30</v>
      </c>
      <c r="E9213">
        <v>783.54</v>
      </c>
      <c r="F9213" t="s">
        <v>23</v>
      </c>
      <c r="G9213" t="s">
        <v>24</v>
      </c>
      <c r="H9213">
        <v>9.2899999999999991</v>
      </c>
      <c r="I9213">
        <v>0</v>
      </c>
      <c r="J9213" t="s">
        <v>25</v>
      </c>
      <c r="K9213">
        <v>523798</v>
      </c>
      <c r="L9213">
        <v>16</v>
      </c>
      <c r="M9213">
        <v>0</v>
      </c>
      <c r="N9213">
        <v>0</v>
      </c>
      <c r="O9213">
        <v>0</v>
      </c>
      <c r="P9213">
        <v>0</v>
      </c>
      <c r="Q9213">
        <v>0</v>
      </c>
      <c r="R9213" t="s">
        <v>21319</v>
      </c>
    </row>
    <row r="9214" spans="1:19">
      <c r="A9214" t="s">
        <v>21320</v>
      </c>
      <c r="B9214" t="s">
        <v>6880</v>
      </c>
      <c r="C9214" t="s">
        <v>60</v>
      </c>
      <c r="D9214" t="s">
        <v>54</v>
      </c>
      <c r="E9214">
        <v>1547.42</v>
      </c>
      <c r="F9214" t="s">
        <v>39</v>
      </c>
      <c r="G9214" t="s">
        <v>40</v>
      </c>
      <c r="H9214">
        <v>12.4</v>
      </c>
      <c r="I9214">
        <v>0</v>
      </c>
      <c r="J9214" t="s">
        <v>48</v>
      </c>
      <c r="K9214">
        <v>559991</v>
      </c>
      <c r="L9214">
        <v>17</v>
      </c>
      <c r="M9214">
        <v>0</v>
      </c>
      <c r="N9214">
        <v>0</v>
      </c>
      <c r="O9214">
        <v>0</v>
      </c>
      <c r="P9214">
        <v>0</v>
      </c>
      <c r="Q9214">
        <v>0</v>
      </c>
      <c r="R9214" t="s">
        <v>21321</v>
      </c>
    </row>
    <row r="9215" spans="1:19">
      <c r="A9215" t="s">
        <v>21322</v>
      </c>
      <c r="B9215" t="s">
        <v>5287</v>
      </c>
      <c r="C9215" t="s">
        <v>121</v>
      </c>
      <c r="D9215" t="s">
        <v>22</v>
      </c>
      <c r="E9215">
        <v>510.54</v>
      </c>
      <c r="F9215" t="s">
        <v>23</v>
      </c>
      <c r="G9215" t="s">
        <v>24</v>
      </c>
      <c r="H9215">
        <v>8.02</v>
      </c>
      <c r="I9215">
        <v>0</v>
      </c>
      <c r="J9215" t="s">
        <v>48</v>
      </c>
      <c r="K9215">
        <v>454160</v>
      </c>
      <c r="L9215">
        <v>22</v>
      </c>
      <c r="M9215">
        <v>0</v>
      </c>
      <c r="N9215">
        <v>0</v>
      </c>
      <c r="O9215">
        <v>0</v>
      </c>
      <c r="P9215">
        <v>0</v>
      </c>
      <c r="Q9215">
        <v>0</v>
      </c>
      <c r="R9215" t="s">
        <v>21323</v>
      </c>
    </row>
    <row r="9216" spans="1:19">
      <c r="A9216" t="s">
        <v>21324</v>
      </c>
      <c r="B9216" t="s">
        <v>7000</v>
      </c>
      <c r="C9216" t="s">
        <v>53</v>
      </c>
      <c r="D9216" t="s">
        <v>70</v>
      </c>
      <c r="E9216">
        <v>159.79</v>
      </c>
      <c r="F9216" t="s">
        <v>23</v>
      </c>
      <c r="G9216" t="s">
        <v>24</v>
      </c>
      <c r="H9216">
        <v>11.71</v>
      </c>
      <c r="I9216">
        <v>0</v>
      </c>
      <c r="J9216" t="s">
        <v>48</v>
      </c>
      <c r="K9216">
        <v>492481</v>
      </c>
      <c r="L9216">
        <v>22</v>
      </c>
      <c r="M9216">
        <v>0</v>
      </c>
      <c r="N9216">
        <v>0</v>
      </c>
      <c r="O9216">
        <v>0</v>
      </c>
      <c r="P9216">
        <v>0</v>
      </c>
      <c r="Q9216">
        <v>0</v>
      </c>
      <c r="R9216" t="s">
        <v>21325</v>
      </c>
    </row>
    <row r="9217" spans="1:19">
      <c r="A9217" t="s">
        <v>21326</v>
      </c>
      <c r="B9217" t="s">
        <v>12312</v>
      </c>
      <c r="C9217" t="s">
        <v>53</v>
      </c>
      <c r="D9217" t="s">
        <v>22</v>
      </c>
      <c r="E9217">
        <v>369.45</v>
      </c>
      <c r="F9217" t="s">
        <v>23</v>
      </c>
      <c r="G9217" t="s">
        <v>24</v>
      </c>
      <c r="H9217">
        <v>6.5</v>
      </c>
      <c r="I9217">
        <v>0</v>
      </c>
      <c r="J9217" t="s">
        <v>144</v>
      </c>
      <c r="K9217">
        <v>481786</v>
      </c>
      <c r="L9217">
        <v>11</v>
      </c>
      <c r="M9217">
        <v>0</v>
      </c>
      <c r="N9217">
        <v>0</v>
      </c>
      <c r="O9217">
        <v>0</v>
      </c>
      <c r="P9217">
        <v>0</v>
      </c>
      <c r="Q9217">
        <v>0</v>
      </c>
      <c r="R9217" t="s">
        <v>21327</v>
      </c>
    </row>
    <row r="9218" spans="1:19">
      <c r="A9218" t="s">
        <v>21328</v>
      </c>
      <c r="B9218" t="s">
        <v>10954</v>
      </c>
      <c r="C9218" t="s">
        <v>111</v>
      </c>
      <c r="D9218" t="s">
        <v>70</v>
      </c>
      <c r="E9218">
        <v>281.10000000000002</v>
      </c>
      <c r="F9218" t="s">
        <v>23</v>
      </c>
      <c r="G9218" t="s">
        <v>24</v>
      </c>
      <c r="H9218">
        <v>1.37</v>
      </c>
      <c r="I9218">
        <v>0</v>
      </c>
      <c r="J9218" t="s">
        <v>25</v>
      </c>
      <c r="K9218">
        <v>462840</v>
      </c>
      <c r="L9218">
        <v>53</v>
      </c>
      <c r="M9218">
        <v>0</v>
      </c>
      <c r="N9218">
        <v>0</v>
      </c>
      <c r="O9218">
        <v>1</v>
      </c>
      <c r="P9218">
        <v>0</v>
      </c>
      <c r="Q9218">
        <v>0</v>
      </c>
      <c r="R9218" t="s">
        <v>21329</v>
      </c>
    </row>
    <row r="9219" spans="1:19">
      <c r="A9219" t="s">
        <v>21330</v>
      </c>
      <c r="B9219" t="s">
        <v>14171</v>
      </c>
      <c r="C9219" t="s">
        <v>60</v>
      </c>
      <c r="D9219" t="s">
        <v>22</v>
      </c>
      <c r="E9219">
        <v>1428.11</v>
      </c>
      <c r="F9219" t="s">
        <v>23</v>
      </c>
      <c r="G9219" t="s">
        <v>24</v>
      </c>
      <c r="H9219">
        <v>2.64</v>
      </c>
      <c r="I9219">
        <v>0</v>
      </c>
      <c r="J9219" t="s">
        <v>48</v>
      </c>
      <c r="K9219">
        <v>503758</v>
      </c>
      <c r="L9219">
        <v>19</v>
      </c>
      <c r="M9219">
        <v>0</v>
      </c>
      <c r="N9219">
        <v>0</v>
      </c>
      <c r="O9219">
        <v>0</v>
      </c>
      <c r="P9219">
        <v>0</v>
      </c>
      <c r="Q9219">
        <v>0</v>
      </c>
      <c r="R9219" t="s">
        <v>21331</v>
      </c>
    </row>
    <row r="9220" spans="1:19">
      <c r="A9220" t="s">
        <v>21332</v>
      </c>
      <c r="B9220" t="s">
        <v>2770</v>
      </c>
      <c r="C9220" t="s">
        <v>53</v>
      </c>
      <c r="D9220" t="s">
        <v>30</v>
      </c>
      <c r="E9220">
        <v>318.76</v>
      </c>
      <c r="F9220" t="s">
        <v>23</v>
      </c>
      <c r="G9220" t="s">
        <v>24</v>
      </c>
      <c r="H9220">
        <v>2.4700000000000002</v>
      </c>
      <c r="I9220">
        <v>0</v>
      </c>
      <c r="J9220" t="s">
        <v>25</v>
      </c>
      <c r="K9220">
        <v>434354</v>
      </c>
      <c r="L9220">
        <v>47</v>
      </c>
      <c r="M9220">
        <v>0</v>
      </c>
      <c r="N9220">
        <v>0</v>
      </c>
      <c r="O9220">
        <v>1</v>
      </c>
      <c r="P9220">
        <v>0</v>
      </c>
      <c r="Q9220">
        <v>0</v>
      </c>
      <c r="R9220" t="s">
        <v>21333</v>
      </c>
    </row>
    <row r="9221" spans="1:19">
      <c r="A9221" t="s">
        <v>21334</v>
      </c>
      <c r="B9221" t="s">
        <v>6033</v>
      </c>
      <c r="C9221" t="s">
        <v>60</v>
      </c>
      <c r="D9221" t="s">
        <v>22</v>
      </c>
      <c r="E9221">
        <v>160.05000000000001</v>
      </c>
      <c r="F9221" t="s">
        <v>39</v>
      </c>
      <c r="G9221" t="s">
        <v>40</v>
      </c>
      <c r="H9221">
        <v>1.26</v>
      </c>
      <c r="I9221">
        <v>0</v>
      </c>
      <c r="J9221" t="s">
        <v>48</v>
      </c>
      <c r="K9221">
        <v>557298</v>
      </c>
      <c r="L9221">
        <v>21</v>
      </c>
      <c r="M9221">
        <v>0</v>
      </c>
      <c r="N9221">
        <v>0</v>
      </c>
      <c r="O9221">
        <v>0</v>
      </c>
      <c r="P9221">
        <v>0</v>
      </c>
      <c r="Q9221">
        <v>0</v>
      </c>
      <c r="R9221" t="s">
        <v>21335</v>
      </c>
    </row>
    <row r="9222" spans="1:19">
      <c r="A9222" t="s">
        <v>21336</v>
      </c>
      <c r="B9222" t="s">
        <v>8989</v>
      </c>
      <c r="C9222" t="s">
        <v>21</v>
      </c>
      <c r="D9222" t="s">
        <v>70</v>
      </c>
      <c r="E9222">
        <v>1438.78</v>
      </c>
      <c r="F9222" t="s">
        <v>23</v>
      </c>
      <c r="G9222" t="s">
        <v>24</v>
      </c>
      <c r="H9222">
        <v>10.17</v>
      </c>
      <c r="I9222">
        <v>0</v>
      </c>
      <c r="J9222" t="s">
        <v>31</v>
      </c>
      <c r="K9222">
        <v>503116</v>
      </c>
      <c r="L9222">
        <v>10</v>
      </c>
      <c r="M9222">
        <v>0</v>
      </c>
      <c r="N9222">
        <v>0</v>
      </c>
      <c r="O9222">
        <v>0</v>
      </c>
      <c r="P9222">
        <v>0</v>
      </c>
      <c r="Q9222">
        <v>0</v>
      </c>
      <c r="R9222" t="s">
        <v>21337</v>
      </c>
    </row>
    <row r="9223" spans="1:19">
      <c r="A9223" t="s">
        <v>21338</v>
      </c>
      <c r="B9223" t="s">
        <v>21339</v>
      </c>
      <c r="C9223" t="s">
        <v>21</v>
      </c>
      <c r="D9223" t="s">
        <v>22</v>
      </c>
      <c r="E9223">
        <v>78.150000000000006</v>
      </c>
      <c r="F9223" t="s">
        <v>23</v>
      </c>
      <c r="G9223" t="s">
        <v>24</v>
      </c>
      <c r="H9223">
        <v>3.42</v>
      </c>
      <c r="I9223">
        <v>0</v>
      </c>
      <c r="J9223" t="s">
        <v>144</v>
      </c>
      <c r="K9223">
        <v>471665</v>
      </c>
      <c r="L9223">
        <v>10</v>
      </c>
      <c r="M9223">
        <v>0</v>
      </c>
      <c r="N9223">
        <v>0</v>
      </c>
      <c r="O9223">
        <v>0</v>
      </c>
      <c r="P9223">
        <v>0</v>
      </c>
      <c r="Q9223">
        <v>0</v>
      </c>
      <c r="R9223" t="s">
        <v>21340</v>
      </c>
    </row>
    <row r="9224" spans="1:19">
      <c r="A9224" t="s">
        <v>21341</v>
      </c>
      <c r="B9224" t="s">
        <v>17308</v>
      </c>
      <c r="C9224" t="s">
        <v>21</v>
      </c>
      <c r="D9224" t="s">
        <v>22</v>
      </c>
      <c r="E9224">
        <v>684.07</v>
      </c>
      <c r="F9224" t="s">
        <v>23</v>
      </c>
      <c r="G9224" t="s">
        <v>24</v>
      </c>
      <c r="H9224">
        <v>1.54</v>
      </c>
      <c r="I9224">
        <v>0</v>
      </c>
      <c r="J9224" t="s">
        <v>31</v>
      </c>
      <c r="K9224">
        <v>524657</v>
      </c>
      <c r="L9224">
        <v>19</v>
      </c>
      <c r="M9224">
        <v>0</v>
      </c>
      <c r="N9224">
        <v>0</v>
      </c>
      <c r="O9224">
        <v>0</v>
      </c>
      <c r="P9224">
        <v>0</v>
      </c>
      <c r="Q9224">
        <v>0</v>
      </c>
      <c r="R9224" t="s">
        <v>21342</v>
      </c>
    </row>
    <row r="9225" spans="1:19">
      <c r="A9225" t="s">
        <v>21343</v>
      </c>
      <c r="B9225" t="s">
        <v>7429</v>
      </c>
      <c r="C9225" t="s">
        <v>29</v>
      </c>
      <c r="D9225" t="s">
        <v>22</v>
      </c>
      <c r="E9225">
        <v>860.88</v>
      </c>
      <c r="F9225" t="s">
        <v>55</v>
      </c>
      <c r="G9225" t="s">
        <v>40</v>
      </c>
      <c r="H9225">
        <v>10.08</v>
      </c>
      <c r="I9225">
        <v>0</v>
      </c>
      <c r="J9225" t="s">
        <v>25</v>
      </c>
      <c r="K9225">
        <v>499647</v>
      </c>
      <c r="L9225">
        <v>12</v>
      </c>
      <c r="M9225">
        <v>0</v>
      </c>
      <c r="N9225">
        <v>0</v>
      </c>
      <c r="O9225">
        <v>0</v>
      </c>
      <c r="P9225">
        <v>0</v>
      </c>
      <c r="Q9225">
        <v>0</v>
      </c>
      <c r="R9225" t="s">
        <v>21344</v>
      </c>
    </row>
    <row r="9226" spans="1:19">
      <c r="A9226" t="s">
        <v>21345</v>
      </c>
      <c r="B9226" t="s">
        <v>13556</v>
      </c>
      <c r="C9226" t="s">
        <v>35</v>
      </c>
      <c r="D9226" t="s">
        <v>30</v>
      </c>
      <c r="E9226">
        <v>254.35</v>
      </c>
      <c r="F9226" t="s">
        <v>23</v>
      </c>
      <c r="G9226" t="s">
        <v>24</v>
      </c>
      <c r="H9226">
        <v>2.7</v>
      </c>
      <c r="I9226">
        <v>0</v>
      </c>
      <c r="J9226" t="s">
        <v>144</v>
      </c>
      <c r="K9226">
        <v>514694</v>
      </c>
      <c r="L9226">
        <v>10</v>
      </c>
      <c r="M9226">
        <v>0</v>
      </c>
      <c r="N9226">
        <v>0</v>
      </c>
      <c r="O9226">
        <v>0</v>
      </c>
      <c r="P9226">
        <v>0</v>
      </c>
      <c r="Q9226">
        <v>0</v>
      </c>
      <c r="R9226" t="s">
        <v>21346</v>
      </c>
    </row>
    <row r="9227" spans="1:19">
      <c r="A9227" t="s">
        <v>21347</v>
      </c>
      <c r="B9227" t="s">
        <v>6840</v>
      </c>
      <c r="C9227" t="s">
        <v>128</v>
      </c>
      <c r="D9227" t="s">
        <v>30</v>
      </c>
      <c r="E9227">
        <v>180.53</v>
      </c>
      <c r="F9227" t="s">
        <v>23</v>
      </c>
      <c r="G9227" t="s">
        <v>24</v>
      </c>
      <c r="H9227">
        <v>9.5399999999999991</v>
      </c>
      <c r="I9227">
        <v>0</v>
      </c>
      <c r="J9227" t="s">
        <v>25</v>
      </c>
      <c r="K9227">
        <v>557023</v>
      </c>
      <c r="L9227">
        <v>45</v>
      </c>
      <c r="M9227">
        <v>0</v>
      </c>
      <c r="N9227">
        <v>1</v>
      </c>
      <c r="O9227">
        <v>0</v>
      </c>
      <c r="P9227">
        <v>0</v>
      </c>
      <c r="Q9227">
        <v>0</v>
      </c>
      <c r="R9227" t="s">
        <v>21348</v>
      </c>
    </row>
    <row r="9228" spans="1:19">
      <c r="A9228" t="s">
        <v>21349</v>
      </c>
      <c r="B9228" t="s">
        <v>18628</v>
      </c>
      <c r="C9228" t="s">
        <v>29</v>
      </c>
      <c r="D9228" t="s">
        <v>22</v>
      </c>
      <c r="E9228">
        <v>473.71</v>
      </c>
      <c r="F9228" t="s">
        <v>23</v>
      </c>
      <c r="G9228" t="s">
        <v>24</v>
      </c>
      <c r="H9228">
        <v>5.19</v>
      </c>
      <c r="I9228">
        <v>0</v>
      </c>
      <c r="J9228" t="s">
        <v>25</v>
      </c>
      <c r="K9228">
        <v>541451</v>
      </c>
      <c r="L9228">
        <v>25</v>
      </c>
      <c r="M9228">
        <v>0</v>
      </c>
      <c r="N9228">
        <v>0</v>
      </c>
      <c r="O9228">
        <v>0</v>
      </c>
      <c r="P9228">
        <v>0</v>
      </c>
      <c r="Q9228">
        <v>0</v>
      </c>
      <c r="R9228" t="s">
        <v>21350</v>
      </c>
    </row>
    <row r="9229" spans="1:19">
      <c r="A9229" t="s">
        <v>21351</v>
      </c>
      <c r="B9229" t="s">
        <v>13039</v>
      </c>
      <c r="C9229" t="s">
        <v>29</v>
      </c>
      <c r="D9229" t="s">
        <v>70</v>
      </c>
      <c r="E9229">
        <v>303.11</v>
      </c>
      <c r="F9229" t="s">
        <v>23</v>
      </c>
      <c r="G9229" t="s">
        <v>24</v>
      </c>
      <c r="H9229">
        <v>4.5999999999999996</v>
      </c>
      <c r="I9229">
        <v>0</v>
      </c>
      <c r="J9229" t="s">
        <v>31</v>
      </c>
      <c r="K9229">
        <v>442911</v>
      </c>
      <c r="L9229">
        <v>19</v>
      </c>
      <c r="M9229">
        <v>0</v>
      </c>
      <c r="N9229">
        <v>0</v>
      </c>
      <c r="O9229">
        <v>0</v>
      </c>
      <c r="P9229">
        <v>0</v>
      </c>
      <c r="Q9229">
        <v>0</v>
      </c>
      <c r="R9229" t="s">
        <v>21352</v>
      </c>
    </row>
    <row r="9230" spans="1:19">
      <c r="A9230" t="s">
        <v>21353</v>
      </c>
      <c r="B9230" t="s">
        <v>460</v>
      </c>
      <c r="C9230" t="s">
        <v>29</v>
      </c>
      <c r="D9230" t="s">
        <v>30</v>
      </c>
      <c r="E9230">
        <v>534.25</v>
      </c>
      <c r="F9230" t="s">
        <v>55</v>
      </c>
      <c r="G9230" t="s">
        <v>24</v>
      </c>
      <c r="H9230">
        <v>1.46</v>
      </c>
      <c r="I9230">
        <v>0</v>
      </c>
      <c r="J9230" t="s">
        <v>48</v>
      </c>
      <c r="K9230">
        <v>490925</v>
      </c>
      <c r="L9230">
        <v>21</v>
      </c>
      <c r="M9230">
        <v>0</v>
      </c>
      <c r="N9230">
        <v>0</v>
      </c>
      <c r="O9230">
        <v>0</v>
      </c>
      <c r="P9230">
        <v>0</v>
      </c>
      <c r="Q9230">
        <v>0</v>
      </c>
      <c r="R9230" t="s">
        <v>21354</v>
      </c>
      <c r="S9230" t="s">
        <v>57</v>
      </c>
    </row>
    <row r="9231" spans="1:19">
      <c r="A9231" t="s">
        <v>21355</v>
      </c>
      <c r="B9231" t="s">
        <v>2067</v>
      </c>
      <c r="C9231" t="s">
        <v>53</v>
      </c>
      <c r="D9231" t="s">
        <v>54</v>
      </c>
      <c r="E9231">
        <v>823.02</v>
      </c>
      <c r="F9231" t="s">
        <v>39</v>
      </c>
      <c r="G9231" t="s">
        <v>24</v>
      </c>
      <c r="H9231">
        <v>16.309999999999999</v>
      </c>
      <c r="I9231">
        <v>0</v>
      </c>
      <c r="J9231" t="s">
        <v>25</v>
      </c>
      <c r="K9231">
        <v>449501</v>
      </c>
      <c r="L9231">
        <v>21</v>
      </c>
      <c r="M9231">
        <v>0</v>
      </c>
      <c r="N9231">
        <v>0</v>
      </c>
      <c r="O9231">
        <v>0</v>
      </c>
      <c r="P9231">
        <v>0</v>
      </c>
      <c r="Q9231">
        <v>0</v>
      </c>
      <c r="R9231" t="s">
        <v>21356</v>
      </c>
      <c r="S9231" t="s">
        <v>50</v>
      </c>
    </row>
    <row r="9232" spans="1:19">
      <c r="A9232" t="s">
        <v>21357</v>
      </c>
      <c r="B9232" t="s">
        <v>1434</v>
      </c>
      <c r="C9232" t="s">
        <v>121</v>
      </c>
      <c r="D9232" t="s">
        <v>30</v>
      </c>
      <c r="E9232">
        <v>259.39</v>
      </c>
      <c r="F9232" t="s">
        <v>23</v>
      </c>
      <c r="G9232" t="s">
        <v>24</v>
      </c>
      <c r="H9232">
        <v>7.73</v>
      </c>
      <c r="I9232">
        <v>0</v>
      </c>
      <c r="J9232" t="s">
        <v>31</v>
      </c>
      <c r="K9232">
        <v>443192</v>
      </c>
      <c r="L9232">
        <v>11</v>
      </c>
      <c r="M9232">
        <v>0</v>
      </c>
      <c r="N9232">
        <v>0</v>
      </c>
      <c r="O9232">
        <v>0</v>
      </c>
      <c r="P9232">
        <v>0</v>
      </c>
      <c r="Q9232">
        <v>0</v>
      </c>
      <c r="R9232" t="s">
        <v>21358</v>
      </c>
    </row>
    <row r="9233" spans="1:19">
      <c r="A9233" t="s">
        <v>21359</v>
      </c>
      <c r="B9233" t="s">
        <v>1705</v>
      </c>
      <c r="C9233" t="s">
        <v>44</v>
      </c>
      <c r="D9233" t="s">
        <v>54</v>
      </c>
      <c r="E9233">
        <v>658.69</v>
      </c>
      <c r="F9233" t="s">
        <v>39</v>
      </c>
      <c r="G9233" t="s">
        <v>24</v>
      </c>
      <c r="H9233">
        <v>16.3</v>
      </c>
      <c r="I9233">
        <v>0</v>
      </c>
      <c r="J9233" t="s">
        <v>31</v>
      </c>
      <c r="K9233">
        <v>501006</v>
      </c>
      <c r="L9233">
        <v>22</v>
      </c>
      <c r="M9233">
        <v>0</v>
      </c>
      <c r="N9233">
        <v>0</v>
      </c>
      <c r="O9233">
        <v>0</v>
      </c>
      <c r="P9233">
        <v>0</v>
      </c>
      <c r="Q9233">
        <v>0</v>
      </c>
      <c r="R9233" t="s">
        <v>21360</v>
      </c>
      <c r="S9233" t="s">
        <v>50</v>
      </c>
    </row>
    <row r="9234" spans="1:19">
      <c r="A9234" t="s">
        <v>21361</v>
      </c>
      <c r="B9234" t="s">
        <v>5666</v>
      </c>
      <c r="C9234" t="s">
        <v>21</v>
      </c>
      <c r="D9234" t="s">
        <v>30</v>
      </c>
      <c r="E9234">
        <v>641.91999999999996</v>
      </c>
      <c r="F9234" t="s">
        <v>55</v>
      </c>
      <c r="G9234" t="s">
        <v>24</v>
      </c>
      <c r="H9234">
        <v>10.82</v>
      </c>
      <c r="I9234">
        <v>0</v>
      </c>
      <c r="J9234" t="s">
        <v>48</v>
      </c>
      <c r="K9234">
        <v>534256</v>
      </c>
      <c r="L9234">
        <v>17</v>
      </c>
      <c r="M9234">
        <v>0</v>
      </c>
      <c r="N9234">
        <v>0</v>
      </c>
      <c r="O9234">
        <v>0</v>
      </c>
      <c r="P9234">
        <v>0</v>
      </c>
      <c r="Q9234">
        <v>0</v>
      </c>
      <c r="R9234" t="s">
        <v>21362</v>
      </c>
      <c r="S9234" t="s">
        <v>57</v>
      </c>
    </row>
    <row r="9235" spans="1:19">
      <c r="A9235" t="s">
        <v>21363</v>
      </c>
      <c r="B9235" t="s">
        <v>3202</v>
      </c>
      <c r="C9235" t="s">
        <v>44</v>
      </c>
      <c r="D9235" t="s">
        <v>22</v>
      </c>
      <c r="E9235">
        <v>1357.13</v>
      </c>
      <c r="F9235" t="s">
        <v>39</v>
      </c>
      <c r="G9235" t="s">
        <v>40</v>
      </c>
      <c r="H9235">
        <v>9.7200000000000006</v>
      </c>
      <c r="I9235">
        <v>0</v>
      </c>
      <c r="J9235" t="s">
        <v>31</v>
      </c>
      <c r="K9235">
        <v>557837</v>
      </c>
      <c r="L9235">
        <v>59</v>
      </c>
      <c r="M9235">
        <v>1</v>
      </c>
      <c r="N9235">
        <v>0</v>
      </c>
      <c r="O9235">
        <v>0</v>
      </c>
      <c r="P9235">
        <v>0</v>
      </c>
      <c r="Q9235">
        <v>1</v>
      </c>
      <c r="R9235" t="s">
        <v>21364</v>
      </c>
    </row>
    <row r="9236" spans="1:19">
      <c r="A9236" t="s">
        <v>21365</v>
      </c>
      <c r="B9236" t="s">
        <v>2431</v>
      </c>
      <c r="C9236" t="s">
        <v>35</v>
      </c>
      <c r="D9236" t="s">
        <v>54</v>
      </c>
      <c r="E9236">
        <v>154.06</v>
      </c>
      <c r="F9236" t="s">
        <v>39</v>
      </c>
      <c r="G9236" t="s">
        <v>40</v>
      </c>
      <c r="H9236">
        <v>16.93</v>
      </c>
      <c r="I9236">
        <v>0</v>
      </c>
      <c r="J9236" t="s">
        <v>31</v>
      </c>
      <c r="K9236">
        <v>524290</v>
      </c>
      <c r="L9236">
        <v>38</v>
      </c>
      <c r="M9236">
        <v>0</v>
      </c>
      <c r="N9236">
        <v>0</v>
      </c>
      <c r="O9236">
        <v>0</v>
      </c>
      <c r="P9236">
        <v>1</v>
      </c>
      <c r="Q9236">
        <v>0</v>
      </c>
      <c r="R9236" t="s">
        <v>21366</v>
      </c>
    </row>
    <row r="9237" spans="1:19">
      <c r="A9237" t="s">
        <v>21367</v>
      </c>
      <c r="B9237" t="s">
        <v>1338</v>
      </c>
      <c r="C9237" t="s">
        <v>60</v>
      </c>
      <c r="D9237" t="s">
        <v>22</v>
      </c>
      <c r="E9237">
        <v>1193.81</v>
      </c>
      <c r="F9237" t="s">
        <v>23</v>
      </c>
      <c r="G9237" t="s">
        <v>24</v>
      </c>
      <c r="H9237">
        <v>7.66</v>
      </c>
      <c r="I9237">
        <v>0</v>
      </c>
      <c r="J9237" t="s">
        <v>31</v>
      </c>
      <c r="K9237">
        <v>402681</v>
      </c>
      <c r="L9237">
        <v>18</v>
      </c>
      <c r="M9237">
        <v>0</v>
      </c>
      <c r="N9237">
        <v>0</v>
      </c>
      <c r="O9237">
        <v>0</v>
      </c>
      <c r="P9237">
        <v>0</v>
      </c>
      <c r="Q9237">
        <v>0</v>
      </c>
      <c r="R9237" t="s">
        <v>21368</v>
      </c>
    </row>
    <row r="9238" spans="1:19">
      <c r="A9238" t="s">
        <v>21369</v>
      </c>
      <c r="B9238" t="s">
        <v>14512</v>
      </c>
      <c r="C9238" t="s">
        <v>121</v>
      </c>
      <c r="D9238" t="s">
        <v>70</v>
      </c>
      <c r="E9238">
        <v>1090.3900000000001</v>
      </c>
      <c r="F9238" t="s">
        <v>23</v>
      </c>
      <c r="G9238" t="s">
        <v>24</v>
      </c>
      <c r="H9238">
        <v>8.35</v>
      </c>
      <c r="I9238">
        <v>0</v>
      </c>
      <c r="J9238" t="s">
        <v>31</v>
      </c>
      <c r="K9238">
        <v>525273</v>
      </c>
      <c r="L9238">
        <v>46</v>
      </c>
      <c r="M9238">
        <v>0</v>
      </c>
      <c r="N9238">
        <v>1</v>
      </c>
      <c r="O9238">
        <v>0</v>
      </c>
      <c r="P9238">
        <v>0</v>
      </c>
      <c r="Q9238">
        <v>0</v>
      </c>
      <c r="R9238" t="s">
        <v>21370</v>
      </c>
    </row>
    <row r="9239" spans="1:19">
      <c r="A9239" t="s">
        <v>21371</v>
      </c>
      <c r="B9239" t="s">
        <v>6095</v>
      </c>
      <c r="C9239" t="s">
        <v>29</v>
      </c>
      <c r="D9239" t="s">
        <v>30</v>
      </c>
      <c r="E9239">
        <v>248.77</v>
      </c>
      <c r="F9239" t="s">
        <v>39</v>
      </c>
      <c r="G9239" t="s">
        <v>40</v>
      </c>
      <c r="H9239">
        <v>2.69</v>
      </c>
      <c r="I9239">
        <v>0</v>
      </c>
      <c r="J9239" t="s">
        <v>31</v>
      </c>
      <c r="K9239">
        <v>543052</v>
      </c>
      <c r="L9239">
        <v>20</v>
      </c>
      <c r="M9239">
        <v>0</v>
      </c>
      <c r="N9239">
        <v>0</v>
      </c>
      <c r="O9239">
        <v>0</v>
      </c>
      <c r="P9239">
        <v>0</v>
      </c>
      <c r="Q9239">
        <v>0</v>
      </c>
      <c r="R9239" t="s">
        <v>21372</v>
      </c>
    </row>
    <row r="9240" spans="1:19">
      <c r="A9240" t="s">
        <v>21373</v>
      </c>
      <c r="B9240" t="s">
        <v>12456</v>
      </c>
      <c r="C9240" t="s">
        <v>44</v>
      </c>
      <c r="D9240" t="s">
        <v>22</v>
      </c>
      <c r="E9240">
        <v>362.07</v>
      </c>
      <c r="F9240" t="s">
        <v>23</v>
      </c>
      <c r="G9240" t="s">
        <v>24</v>
      </c>
      <c r="H9240">
        <v>11.18</v>
      </c>
      <c r="I9240">
        <v>0</v>
      </c>
      <c r="J9240" t="s">
        <v>31</v>
      </c>
      <c r="K9240">
        <v>497312</v>
      </c>
      <c r="L9240">
        <v>21</v>
      </c>
      <c r="M9240">
        <v>0</v>
      </c>
      <c r="N9240">
        <v>0</v>
      </c>
      <c r="O9240">
        <v>0</v>
      </c>
      <c r="P9240">
        <v>0</v>
      </c>
      <c r="Q9240">
        <v>0</v>
      </c>
      <c r="R9240" t="s">
        <v>21374</v>
      </c>
    </row>
    <row r="9241" spans="1:19">
      <c r="A9241" t="s">
        <v>21375</v>
      </c>
      <c r="B9241" t="s">
        <v>21376</v>
      </c>
      <c r="C9241" t="s">
        <v>44</v>
      </c>
      <c r="D9241" t="s">
        <v>22</v>
      </c>
      <c r="E9241">
        <v>542.48</v>
      </c>
      <c r="F9241" t="s">
        <v>39</v>
      </c>
      <c r="G9241" t="s">
        <v>40</v>
      </c>
      <c r="H9241">
        <v>7.95</v>
      </c>
      <c r="I9241">
        <v>0</v>
      </c>
      <c r="J9241" t="s">
        <v>48</v>
      </c>
      <c r="K9241">
        <v>483933</v>
      </c>
      <c r="L9241">
        <v>50</v>
      </c>
      <c r="M9241">
        <v>1</v>
      </c>
      <c r="N9241">
        <v>0</v>
      </c>
      <c r="O9241">
        <v>0</v>
      </c>
      <c r="P9241">
        <v>0</v>
      </c>
      <c r="Q9241">
        <v>1</v>
      </c>
      <c r="R9241" t="s">
        <v>21377</v>
      </c>
    </row>
    <row r="9242" spans="1:19">
      <c r="A9242" t="s">
        <v>21378</v>
      </c>
      <c r="B9242" t="s">
        <v>10757</v>
      </c>
      <c r="C9242" t="s">
        <v>111</v>
      </c>
      <c r="D9242" t="s">
        <v>30</v>
      </c>
      <c r="E9242">
        <v>54.86</v>
      </c>
      <c r="F9242" t="s">
        <v>23</v>
      </c>
      <c r="G9242" t="s">
        <v>24</v>
      </c>
      <c r="H9242">
        <v>4.78</v>
      </c>
      <c r="I9242">
        <v>0</v>
      </c>
      <c r="J9242" t="s">
        <v>31</v>
      </c>
      <c r="K9242">
        <v>445493</v>
      </c>
      <c r="L9242">
        <v>24</v>
      </c>
      <c r="M9242">
        <v>0</v>
      </c>
      <c r="N9242">
        <v>0</v>
      </c>
      <c r="O9242">
        <v>0</v>
      </c>
      <c r="P9242">
        <v>0</v>
      </c>
      <c r="Q9242">
        <v>0</v>
      </c>
      <c r="R9242" t="s">
        <v>21379</v>
      </c>
    </row>
    <row r="9243" spans="1:19">
      <c r="A9243" t="s">
        <v>21380</v>
      </c>
      <c r="B9243" t="s">
        <v>3307</v>
      </c>
      <c r="C9243" t="s">
        <v>21</v>
      </c>
      <c r="D9243" t="s">
        <v>70</v>
      </c>
      <c r="E9243">
        <v>958.05</v>
      </c>
      <c r="F9243" t="s">
        <v>23</v>
      </c>
      <c r="G9243" t="s">
        <v>24</v>
      </c>
      <c r="H9243">
        <v>7.52</v>
      </c>
      <c r="I9243">
        <v>0</v>
      </c>
      <c r="J9243" t="s">
        <v>48</v>
      </c>
      <c r="K9243">
        <v>485735</v>
      </c>
      <c r="L9243">
        <v>50</v>
      </c>
      <c r="M9243">
        <v>0</v>
      </c>
      <c r="N9243">
        <v>0</v>
      </c>
      <c r="O9243">
        <v>1</v>
      </c>
      <c r="P9243">
        <v>0</v>
      </c>
      <c r="Q9243">
        <v>0</v>
      </c>
      <c r="R9243" t="s">
        <v>21381</v>
      </c>
    </row>
    <row r="9244" spans="1:19">
      <c r="A9244" t="s">
        <v>21382</v>
      </c>
      <c r="B9244" t="s">
        <v>1318</v>
      </c>
      <c r="C9244" t="s">
        <v>35</v>
      </c>
      <c r="D9244" t="s">
        <v>70</v>
      </c>
      <c r="E9244">
        <v>797.72</v>
      </c>
      <c r="F9244" t="s">
        <v>23</v>
      </c>
      <c r="G9244" t="s">
        <v>24</v>
      </c>
      <c r="H9244">
        <v>9.58</v>
      </c>
      <c r="I9244">
        <v>0</v>
      </c>
      <c r="J9244" t="s">
        <v>144</v>
      </c>
      <c r="K9244">
        <v>541460</v>
      </c>
      <c r="L9244">
        <v>14</v>
      </c>
      <c r="M9244">
        <v>0</v>
      </c>
      <c r="N9244">
        <v>0</v>
      </c>
      <c r="O9244">
        <v>0</v>
      </c>
      <c r="P9244">
        <v>0</v>
      </c>
      <c r="Q9244">
        <v>0</v>
      </c>
      <c r="R9244" t="s">
        <v>21383</v>
      </c>
    </row>
    <row r="9245" spans="1:19">
      <c r="A9245" t="s">
        <v>21384</v>
      </c>
      <c r="B9245" t="s">
        <v>2411</v>
      </c>
      <c r="C9245" t="s">
        <v>21</v>
      </c>
      <c r="D9245" t="s">
        <v>30</v>
      </c>
      <c r="E9245">
        <v>955.02</v>
      </c>
      <c r="F9245" t="s">
        <v>23</v>
      </c>
      <c r="G9245" t="s">
        <v>24</v>
      </c>
      <c r="H9245">
        <v>10.65</v>
      </c>
      <c r="I9245">
        <v>0</v>
      </c>
      <c r="J9245" t="s">
        <v>31</v>
      </c>
      <c r="K9245">
        <v>445385</v>
      </c>
      <c r="L9245">
        <v>10</v>
      </c>
      <c r="M9245">
        <v>0</v>
      </c>
      <c r="N9245">
        <v>0</v>
      </c>
      <c r="O9245">
        <v>0</v>
      </c>
      <c r="P9245">
        <v>0</v>
      </c>
      <c r="Q9245">
        <v>0</v>
      </c>
      <c r="R9245" t="s">
        <v>21385</v>
      </c>
    </row>
    <row r="9246" spans="1:19">
      <c r="A9246" t="s">
        <v>21386</v>
      </c>
      <c r="B9246" t="s">
        <v>21387</v>
      </c>
      <c r="C9246" t="s">
        <v>29</v>
      </c>
      <c r="D9246" t="s">
        <v>54</v>
      </c>
      <c r="E9246">
        <v>179.7</v>
      </c>
      <c r="F9246" t="s">
        <v>39</v>
      </c>
      <c r="G9246" t="s">
        <v>40</v>
      </c>
      <c r="H9246">
        <v>11.12</v>
      </c>
      <c r="I9246">
        <v>0</v>
      </c>
      <c r="J9246" t="s">
        <v>31</v>
      </c>
      <c r="K9246">
        <v>429304</v>
      </c>
      <c r="L9246">
        <v>14</v>
      </c>
      <c r="M9246">
        <v>0</v>
      </c>
      <c r="N9246">
        <v>0</v>
      </c>
      <c r="O9246">
        <v>0</v>
      </c>
      <c r="P9246">
        <v>0</v>
      </c>
      <c r="Q9246">
        <v>0</v>
      </c>
      <c r="R9246" t="s">
        <v>21388</v>
      </c>
    </row>
    <row r="9247" spans="1:19">
      <c r="A9247" t="s">
        <v>21389</v>
      </c>
      <c r="B9247" t="s">
        <v>6300</v>
      </c>
      <c r="C9247" t="s">
        <v>35</v>
      </c>
      <c r="D9247" t="s">
        <v>22</v>
      </c>
      <c r="E9247">
        <v>121.81</v>
      </c>
      <c r="F9247" t="s">
        <v>23</v>
      </c>
      <c r="G9247" t="s">
        <v>24</v>
      </c>
      <c r="H9247">
        <v>8.8800000000000008</v>
      </c>
      <c r="I9247">
        <v>0</v>
      </c>
      <c r="J9247" t="s">
        <v>48</v>
      </c>
      <c r="K9247">
        <v>554110</v>
      </c>
      <c r="L9247">
        <v>21</v>
      </c>
      <c r="M9247">
        <v>0</v>
      </c>
      <c r="N9247">
        <v>0</v>
      </c>
      <c r="O9247">
        <v>0</v>
      </c>
      <c r="P9247">
        <v>0</v>
      </c>
      <c r="Q9247">
        <v>0</v>
      </c>
      <c r="R9247" t="s">
        <v>21390</v>
      </c>
    </row>
    <row r="9248" spans="1:19">
      <c r="A9248" t="s">
        <v>21391</v>
      </c>
      <c r="B9248" t="s">
        <v>2813</v>
      </c>
      <c r="C9248" t="s">
        <v>29</v>
      </c>
      <c r="D9248" t="s">
        <v>54</v>
      </c>
      <c r="E9248">
        <v>303.38</v>
      </c>
      <c r="F9248" t="s">
        <v>23</v>
      </c>
      <c r="G9248" t="s">
        <v>24</v>
      </c>
      <c r="H9248">
        <v>11.6</v>
      </c>
      <c r="I9248">
        <v>0</v>
      </c>
      <c r="J9248" t="s">
        <v>25</v>
      </c>
      <c r="K9248">
        <v>479757</v>
      </c>
      <c r="L9248">
        <v>17</v>
      </c>
      <c r="M9248">
        <v>0</v>
      </c>
      <c r="N9248">
        <v>0</v>
      </c>
      <c r="O9248">
        <v>0</v>
      </c>
      <c r="P9248">
        <v>0</v>
      </c>
      <c r="Q9248">
        <v>0</v>
      </c>
      <c r="R9248" t="s">
        <v>21392</v>
      </c>
    </row>
    <row r="9249" spans="1:19">
      <c r="A9249" t="s">
        <v>21393</v>
      </c>
      <c r="B9249" t="s">
        <v>9147</v>
      </c>
      <c r="C9249" t="s">
        <v>35</v>
      </c>
      <c r="D9249" t="s">
        <v>30</v>
      </c>
      <c r="E9249">
        <v>704.54</v>
      </c>
      <c r="F9249" t="s">
        <v>23</v>
      </c>
      <c r="G9249" t="s">
        <v>24</v>
      </c>
      <c r="H9249">
        <v>5.89</v>
      </c>
      <c r="I9249">
        <v>0</v>
      </c>
      <c r="J9249" t="s">
        <v>31</v>
      </c>
      <c r="K9249">
        <v>499964</v>
      </c>
      <c r="L9249">
        <v>14</v>
      </c>
      <c r="M9249">
        <v>0</v>
      </c>
      <c r="N9249">
        <v>0</v>
      </c>
      <c r="O9249">
        <v>0</v>
      </c>
      <c r="P9249">
        <v>0</v>
      </c>
      <c r="Q9249">
        <v>0</v>
      </c>
      <c r="R9249" t="s">
        <v>21394</v>
      </c>
    </row>
    <row r="9250" spans="1:19">
      <c r="A9250" t="s">
        <v>21395</v>
      </c>
      <c r="B9250" t="s">
        <v>3312</v>
      </c>
      <c r="C9250" t="s">
        <v>44</v>
      </c>
      <c r="D9250" t="s">
        <v>70</v>
      </c>
      <c r="E9250">
        <v>175.65</v>
      </c>
      <c r="F9250" t="s">
        <v>23</v>
      </c>
      <c r="G9250" t="s">
        <v>24</v>
      </c>
      <c r="H9250">
        <v>4.62</v>
      </c>
      <c r="I9250">
        <v>0</v>
      </c>
      <c r="J9250" t="s">
        <v>31</v>
      </c>
      <c r="K9250">
        <v>508069</v>
      </c>
      <c r="L9250">
        <v>19</v>
      </c>
      <c r="M9250">
        <v>0</v>
      </c>
      <c r="N9250">
        <v>0</v>
      </c>
      <c r="O9250">
        <v>0</v>
      </c>
      <c r="P9250">
        <v>0</v>
      </c>
      <c r="Q9250">
        <v>0</v>
      </c>
      <c r="R9250" t="s">
        <v>21396</v>
      </c>
    </row>
    <row r="9251" spans="1:19">
      <c r="A9251" t="s">
        <v>21397</v>
      </c>
      <c r="B9251" t="s">
        <v>21398</v>
      </c>
      <c r="C9251" t="s">
        <v>44</v>
      </c>
      <c r="D9251" t="s">
        <v>70</v>
      </c>
      <c r="E9251">
        <v>658.67</v>
      </c>
      <c r="F9251" t="s">
        <v>23</v>
      </c>
      <c r="G9251" t="s">
        <v>24</v>
      </c>
      <c r="H9251">
        <v>11.65</v>
      </c>
      <c r="I9251">
        <v>0</v>
      </c>
      <c r="J9251" t="s">
        <v>48</v>
      </c>
      <c r="K9251">
        <v>539209</v>
      </c>
      <c r="L9251">
        <v>17</v>
      </c>
      <c r="M9251">
        <v>0</v>
      </c>
      <c r="N9251">
        <v>0</v>
      </c>
      <c r="O9251">
        <v>0</v>
      </c>
      <c r="P9251">
        <v>0</v>
      </c>
      <c r="Q9251">
        <v>0</v>
      </c>
      <c r="R9251" t="s">
        <v>21399</v>
      </c>
    </row>
    <row r="9252" spans="1:19">
      <c r="A9252" t="s">
        <v>21400</v>
      </c>
      <c r="B9252" t="s">
        <v>9811</v>
      </c>
      <c r="C9252" t="s">
        <v>128</v>
      </c>
      <c r="D9252" t="s">
        <v>22</v>
      </c>
      <c r="E9252">
        <v>363.09</v>
      </c>
      <c r="F9252" t="s">
        <v>23</v>
      </c>
      <c r="G9252" t="s">
        <v>24</v>
      </c>
      <c r="H9252">
        <v>4.22</v>
      </c>
      <c r="I9252">
        <v>0</v>
      </c>
      <c r="J9252" t="s">
        <v>144</v>
      </c>
      <c r="K9252">
        <v>460976</v>
      </c>
      <c r="L9252">
        <v>66</v>
      </c>
      <c r="M9252">
        <v>0</v>
      </c>
      <c r="N9252">
        <v>1</v>
      </c>
      <c r="O9252">
        <v>0</v>
      </c>
      <c r="P9252">
        <v>1</v>
      </c>
      <c r="Q9252">
        <v>0</v>
      </c>
      <c r="R9252" t="s">
        <v>21401</v>
      </c>
    </row>
    <row r="9253" spans="1:19">
      <c r="A9253" t="s">
        <v>21402</v>
      </c>
      <c r="B9253" t="s">
        <v>865</v>
      </c>
      <c r="C9253" t="s">
        <v>44</v>
      </c>
      <c r="D9253" t="s">
        <v>70</v>
      </c>
      <c r="E9253">
        <v>279.29000000000002</v>
      </c>
      <c r="F9253" t="s">
        <v>23</v>
      </c>
      <c r="G9253" t="s">
        <v>24</v>
      </c>
      <c r="H9253">
        <v>3.43</v>
      </c>
      <c r="I9253">
        <v>0</v>
      </c>
      <c r="J9253" t="s">
        <v>25</v>
      </c>
      <c r="K9253">
        <v>465134</v>
      </c>
      <c r="L9253">
        <v>22</v>
      </c>
      <c r="M9253">
        <v>0</v>
      </c>
      <c r="N9253">
        <v>0</v>
      </c>
      <c r="O9253">
        <v>0</v>
      </c>
      <c r="P9253">
        <v>0</v>
      </c>
      <c r="Q9253">
        <v>0</v>
      </c>
      <c r="R9253" t="s">
        <v>21403</v>
      </c>
    </row>
    <row r="9254" spans="1:19">
      <c r="A9254" t="s">
        <v>21404</v>
      </c>
      <c r="B9254" t="s">
        <v>13203</v>
      </c>
      <c r="C9254" t="s">
        <v>35</v>
      </c>
      <c r="D9254" t="s">
        <v>30</v>
      </c>
      <c r="E9254">
        <v>47.67</v>
      </c>
      <c r="F9254" t="s">
        <v>23</v>
      </c>
      <c r="G9254" t="s">
        <v>24</v>
      </c>
      <c r="H9254">
        <v>5.39</v>
      </c>
      <c r="I9254">
        <v>0</v>
      </c>
      <c r="J9254" t="s">
        <v>31</v>
      </c>
      <c r="K9254">
        <v>462483</v>
      </c>
      <c r="L9254">
        <v>12</v>
      </c>
      <c r="M9254">
        <v>0</v>
      </c>
      <c r="N9254">
        <v>0</v>
      </c>
      <c r="O9254">
        <v>0</v>
      </c>
      <c r="P9254">
        <v>0</v>
      </c>
      <c r="Q9254">
        <v>0</v>
      </c>
      <c r="R9254" t="s">
        <v>21405</v>
      </c>
    </row>
    <row r="9255" spans="1:19">
      <c r="A9255" t="s">
        <v>21406</v>
      </c>
      <c r="B9255" t="s">
        <v>8922</v>
      </c>
      <c r="C9255" t="s">
        <v>121</v>
      </c>
      <c r="D9255" t="s">
        <v>22</v>
      </c>
      <c r="E9255">
        <v>1162.05</v>
      </c>
      <c r="F9255" t="s">
        <v>23</v>
      </c>
      <c r="G9255" t="s">
        <v>24</v>
      </c>
      <c r="H9255">
        <v>0.56999999999999995</v>
      </c>
      <c r="I9255">
        <v>0</v>
      </c>
      <c r="J9255" t="s">
        <v>48</v>
      </c>
      <c r="K9255">
        <v>559191</v>
      </c>
      <c r="L9255">
        <v>24</v>
      </c>
      <c r="M9255">
        <v>0</v>
      </c>
      <c r="N9255">
        <v>0</v>
      </c>
      <c r="O9255">
        <v>0</v>
      </c>
      <c r="P9255">
        <v>0</v>
      </c>
      <c r="Q9255">
        <v>0</v>
      </c>
      <c r="R9255" t="s">
        <v>21407</v>
      </c>
    </row>
    <row r="9256" spans="1:19">
      <c r="A9256" t="s">
        <v>21408</v>
      </c>
      <c r="B9256" t="s">
        <v>4642</v>
      </c>
      <c r="C9256" t="s">
        <v>121</v>
      </c>
      <c r="D9256" t="s">
        <v>54</v>
      </c>
      <c r="E9256">
        <v>622.9</v>
      </c>
      <c r="F9256" t="s">
        <v>23</v>
      </c>
      <c r="G9256" t="s">
        <v>24</v>
      </c>
      <c r="H9256">
        <v>10.58</v>
      </c>
      <c r="I9256">
        <v>0</v>
      </c>
      <c r="J9256" t="s">
        <v>25</v>
      </c>
      <c r="K9256">
        <v>543205</v>
      </c>
      <c r="L9256">
        <v>15</v>
      </c>
      <c r="M9256">
        <v>0</v>
      </c>
      <c r="N9256">
        <v>0</v>
      </c>
      <c r="O9256">
        <v>0</v>
      </c>
      <c r="P9256">
        <v>0</v>
      </c>
      <c r="Q9256">
        <v>0</v>
      </c>
      <c r="R9256" t="s">
        <v>21409</v>
      </c>
    </row>
    <row r="9257" spans="1:19">
      <c r="A9257" t="s">
        <v>21410</v>
      </c>
      <c r="B9257" t="s">
        <v>21411</v>
      </c>
      <c r="C9257" t="s">
        <v>121</v>
      </c>
      <c r="D9257" t="s">
        <v>70</v>
      </c>
      <c r="E9257">
        <v>484.7</v>
      </c>
      <c r="F9257" t="s">
        <v>39</v>
      </c>
      <c r="G9257" t="s">
        <v>40</v>
      </c>
      <c r="H9257">
        <v>9.69</v>
      </c>
      <c r="I9257">
        <v>0</v>
      </c>
      <c r="J9257" t="s">
        <v>25</v>
      </c>
      <c r="K9257">
        <v>430846</v>
      </c>
      <c r="L9257">
        <v>14</v>
      </c>
      <c r="M9257">
        <v>0</v>
      </c>
      <c r="N9257">
        <v>0</v>
      </c>
      <c r="O9257">
        <v>0</v>
      </c>
      <c r="P9257">
        <v>0</v>
      </c>
      <c r="Q9257">
        <v>0</v>
      </c>
      <c r="R9257" t="s">
        <v>21412</v>
      </c>
    </row>
    <row r="9258" spans="1:19">
      <c r="A9258" t="s">
        <v>21413</v>
      </c>
      <c r="B9258" t="s">
        <v>2146</v>
      </c>
      <c r="C9258" t="s">
        <v>21</v>
      </c>
      <c r="D9258" t="s">
        <v>22</v>
      </c>
      <c r="E9258">
        <v>282.67</v>
      </c>
      <c r="F9258" t="s">
        <v>39</v>
      </c>
      <c r="G9258" t="s">
        <v>24</v>
      </c>
      <c r="H9258">
        <v>7.38</v>
      </c>
      <c r="I9258">
        <v>0</v>
      </c>
      <c r="J9258" t="s">
        <v>31</v>
      </c>
      <c r="K9258">
        <v>416571</v>
      </c>
      <c r="L9258">
        <v>20</v>
      </c>
      <c r="M9258">
        <v>0</v>
      </c>
      <c r="N9258">
        <v>0</v>
      </c>
      <c r="O9258">
        <v>0</v>
      </c>
      <c r="P9258">
        <v>0</v>
      </c>
      <c r="Q9258">
        <v>0</v>
      </c>
      <c r="R9258" t="s">
        <v>21414</v>
      </c>
      <c r="S9258" t="s">
        <v>50</v>
      </c>
    </row>
    <row r="9259" spans="1:19">
      <c r="A9259" t="s">
        <v>21415</v>
      </c>
      <c r="B9259" t="s">
        <v>7887</v>
      </c>
      <c r="C9259" t="s">
        <v>29</v>
      </c>
      <c r="D9259" t="s">
        <v>30</v>
      </c>
      <c r="E9259">
        <v>145.12</v>
      </c>
      <c r="F9259" t="s">
        <v>23</v>
      </c>
      <c r="G9259" t="s">
        <v>24</v>
      </c>
      <c r="H9259">
        <v>1.95</v>
      </c>
      <c r="I9259">
        <v>0</v>
      </c>
      <c r="J9259" t="s">
        <v>31</v>
      </c>
      <c r="K9259">
        <v>546560</v>
      </c>
      <c r="L9259">
        <v>32</v>
      </c>
      <c r="M9259">
        <v>0</v>
      </c>
      <c r="N9259">
        <v>0</v>
      </c>
      <c r="O9259">
        <v>0</v>
      </c>
      <c r="P9259">
        <v>1</v>
      </c>
      <c r="Q9259">
        <v>0</v>
      </c>
      <c r="R9259" t="s">
        <v>21416</v>
      </c>
    </row>
    <row r="9260" spans="1:19">
      <c r="A9260" t="s">
        <v>21417</v>
      </c>
      <c r="B9260" t="s">
        <v>6329</v>
      </c>
      <c r="C9260" t="s">
        <v>95</v>
      </c>
      <c r="D9260" t="s">
        <v>22</v>
      </c>
      <c r="E9260">
        <v>644.66</v>
      </c>
      <c r="F9260" t="s">
        <v>23</v>
      </c>
      <c r="G9260" t="s">
        <v>24</v>
      </c>
      <c r="H9260">
        <v>7.9</v>
      </c>
      <c r="I9260">
        <v>0</v>
      </c>
      <c r="J9260" t="s">
        <v>48</v>
      </c>
      <c r="K9260">
        <v>502113</v>
      </c>
      <c r="L9260">
        <v>25</v>
      </c>
      <c r="M9260">
        <v>0</v>
      </c>
      <c r="N9260">
        <v>0</v>
      </c>
      <c r="O9260">
        <v>0</v>
      </c>
      <c r="P9260">
        <v>0</v>
      </c>
      <c r="Q9260">
        <v>0</v>
      </c>
      <c r="R9260" t="s">
        <v>21418</v>
      </c>
    </row>
    <row r="9261" spans="1:19">
      <c r="A9261" t="s">
        <v>21419</v>
      </c>
      <c r="B9261" t="s">
        <v>3508</v>
      </c>
      <c r="C9261" t="s">
        <v>128</v>
      </c>
      <c r="D9261" t="s">
        <v>30</v>
      </c>
      <c r="E9261">
        <v>172.2</v>
      </c>
      <c r="F9261" t="s">
        <v>39</v>
      </c>
      <c r="G9261" t="s">
        <v>40</v>
      </c>
      <c r="H9261">
        <v>0.71</v>
      </c>
      <c r="I9261">
        <v>0</v>
      </c>
      <c r="J9261" t="s">
        <v>31</v>
      </c>
      <c r="K9261">
        <v>407858</v>
      </c>
      <c r="L9261">
        <v>55</v>
      </c>
      <c r="M9261">
        <v>0</v>
      </c>
      <c r="N9261">
        <v>0</v>
      </c>
      <c r="O9261">
        <v>1</v>
      </c>
      <c r="P9261">
        <v>0</v>
      </c>
      <c r="Q9261">
        <v>0</v>
      </c>
      <c r="R9261" t="s">
        <v>21420</v>
      </c>
    </row>
    <row r="9262" spans="1:19">
      <c r="A9262" t="s">
        <v>21421</v>
      </c>
      <c r="B9262" t="s">
        <v>1212</v>
      </c>
      <c r="C9262" t="s">
        <v>35</v>
      </c>
      <c r="D9262" t="s">
        <v>30</v>
      </c>
      <c r="E9262">
        <v>155.84</v>
      </c>
      <c r="F9262" t="s">
        <v>23</v>
      </c>
      <c r="G9262" t="s">
        <v>24</v>
      </c>
      <c r="H9262">
        <v>2.54</v>
      </c>
      <c r="I9262">
        <v>0</v>
      </c>
      <c r="J9262" t="s">
        <v>31</v>
      </c>
      <c r="K9262">
        <v>431193</v>
      </c>
      <c r="L9262">
        <v>23</v>
      </c>
      <c r="M9262">
        <v>0</v>
      </c>
      <c r="N9262">
        <v>0</v>
      </c>
      <c r="O9262">
        <v>0</v>
      </c>
      <c r="P9262">
        <v>0</v>
      </c>
      <c r="Q9262">
        <v>0</v>
      </c>
      <c r="R9262" t="s">
        <v>21422</v>
      </c>
    </row>
    <row r="9263" spans="1:19">
      <c r="A9263" t="s">
        <v>21423</v>
      </c>
      <c r="B9263" t="s">
        <v>759</v>
      </c>
      <c r="C9263" t="s">
        <v>21</v>
      </c>
      <c r="D9263" t="s">
        <v>30</v>
      </c>
      <c r="E9263">
        <v>196.85</v>
      </c>
      <c r="F9263" t="s">
        <v>23</v>
      </c>
      <c r="G9263" t="s">
        <v>24</v>
      </c>
      <c r="H9263">
        <v>9.65</v>
      </c>
      <c r="I9263">
        <v>0</v>
      </c>
      <c r="J9263" t="s">
        <v>25</v>
      </c>
      <c r="K9263">
        <v>545594</v>
      </c>
      <c r="L9263">
        <v>20</v>
      </c>
      <c r="M9263">
        <v>0</v>
      </c>
      <c r="N9263">
        <v>0</v>
      </c>
      <c r="O9263">
        <v>0</v>
      </c>
      <c r="P9263">
        <v>0</v>
      </c>
      <c r="Q9263">
        <v>0</v>
      </c>
      <c r="R9263" t="s">
        <v>21424</v>
      </c>
    </row>
    <row r="9264" spans="1:19">
      <c r="A9264" t="s">
        <v>21425</v>
      </c>
      <c r="B9264" t="s">
        <v>3968</v>
      </c>
      <c r="C9264" t="s">
        <v>60</v>
      </c>
      <c r="D9264" t="s">
        <v>30</v>
      </c>
      <c r="E9264">
        <v>285.25</v>
      </c>
      <c r="F9264" t="s">
        <v>23</v>
      </c>
      <c r="G9264" t="s">
        <v>24</v>
      </c>
      <c r="H9264">
        <v>11.99</v>
      </c>
      <c r="I9264">
        <v>0</v>
      </c>
      <c r="J9264" t="s">
        <v>48</v>
      </c>
      <c r="K9264">
        <v>503843</v>
      </c>
      <c r="L9264">
        <v>23</v>
      </c>
      <c r="M9264">
        <v>0</v>
      </c>
      <c r="N9264">
        <v>0</v>
      </c>
      <c r="O9264">
        <v>0</v>
      </c>
      <c r="P9264">
        <v>0</v>
      </c>
      <c r="Q9264">
        <v>0</v>
      </c>
      <c r="R9264" t="s">
        <v>21426</v>
      </c>
    </row>
    <row r="9265" spans="1:19">
      <c r="A9265" t="s">
        <v>21427</v>
      </c>
      <c r="B9265" t="s">
        <v>20996</v>
      </c>
      <c r="C9265" t="s">
        <v>29</v>
      </c>
      <c r="D9265" t="s">
        <v>70</v>
      </c>
      <c r="E9265">
        <v>1001.98</v>
      </c>
      <c r="F9265" t="s">
        <v>39</v>
      </c>
      <c r="G9265" t="s">
        <v>40</v>
      </c>
      <c r="H9265">
        <v>3.83</v>
      </c>
      <c r="I9265">
        <v>0</v>
      </c>
      <c r="J9265" t="s">
        <v>48</v>
      </c>
      <c r="K9265">
        <v>546955</v>
      </c>
      <c r="L9265">
        <v>15</v>
      </c>
      <c r="M9265">
        <v>0</v>
      </c>
      <c r="N9265">
        <v>0</v>
      </c>
      <c r="O9265">
        <v>0</v>
      </c>
      <c r="P9265">
        <v>0</v>
      </c>
      <c r="Q9265">
        <v>0</v>
      </c>
      <c r="R9265" t="s">
        <v>21428</v>
      </c>
    </row>
    <row r="9266" spans="1:19">
      <c r="A9266" t="s">
        <v>21429</v>
      </c>
      <c r="B9266" t="s">
        <v>3662</v>
      </c>
      <c r="C9266" t="s">
        <v>29</v>
      </c>
      <c r="D9266" t="s">
        <v>70</v>
      </c>
      <c r="E9266">
        <v>56.5</v>
      </c>
      <c r="F9266" t="s">
        <v>23</v>
      </c>
      <c r="G9266" t="s">
        <v>24</v>
      </c>
      <c r="H9266">
        <v>4.12</v>
      </c>
      <c r="I9266">
        <v>0</v>
      </c>
      <c r="J9266" t="s">
        <v>25</v>
      </c>
      <c r="K9266">
        <v>486762</v>
      </c>
      <c r="L9266">
        <v>15</v>
      </c>
      <c r="M9266">
        <v>0</v>
      </c>
      <c r="N9266">
        <v>0</v>
      </c>
      <c r="O9266">
        <v>0</v>
      </c>
      <c r="P9266">
        <v>0</v>
      </c>
      <c r="Q9266">
        <v>0</v>
      </c>
      <c r="R9266" t="s">
        <v>21430</v>
      </c>
    </row>
    <row r="9267" spans="1:19">
      <c r="A9267" t="s">
        <v>21431</v>
      </c>
      <c r="B9267" t="s">
        <v>18010</v>
      </c>
      <c r="C9267" t="s">
        <v>128</v>
      </c>
      <c r="D9267" t="s">
        <v>54</v>
      </c>
      <c r="E9267">
        <v>1637.09</v>
      </c>
      <c r="F9267" t="s">
        <v>39</v>
      </c>
      <c r="G9267" t="s">
        <v>40</v>
      </c>
      <c r="H9267">
        <v>18.04</v>
      </c>
      <c r="I9267">
        <v>0</v>
      </c>
      <c r="J9267" t="s">
        <v>31</v>
      </c>
      <c r="K9267">
        <v>539513</v>
      </c>
      <c r="L9267">
        <v>16</v>
      </c>
      <c r="M9267">
        <v>0</v>
      </c>
      <c r="N9267">
        <v>0</v>
      </c>
      <c r="O9267">
        <v>0</v>
      </c>
      <c r="P9267">
        <v>0</v>
      </c>
      <c r="Q9267">
        <v>0</v>
      </c>
      <c r="R9267" t="s">
        <v>21432</v>
      </c>
    </row>
    <row r="9268" spans="1:19">
      <c r="A9268" t="s">
        <v>21433</v>
      </c>
      <c r="B9268" t="s">
        <v>1521</v>
      </c>
      <c r="C9268" t="s">
        <v>21</v>
      </c>
      <c r="D9268" t="s">
        <v>70</v>
      </c>
      <c r="E9268">
        <v>159.38</v>
      </c>
      <c r="F9268" t="s">
        <v>39</v>
      </c>
      <c r="G9268" t="s">
        <v>40</v>
      </c>
      <c r="H9268">
        <v>4.55</v>
      </c>
      <c r="I9268">
        <v>0</v>
      </c>
      <c r="J9268" t="s">
        <v>25</v>
      </c>
      <c r="K9268">
        <v>522424</v>
      </c>
      <c r="L9268">
        <v>17</v>
      </c>
      <c r="M9268">
        <v>0</v>
      </c>
      <c r="N9268">
        <v>0</v>
      </c>
      <c r="O9268">
        <v>0</v>
      </c>
      <c r="P9268">
        <v>0</v>
      </c>
      <c r="Q9268">
        <v>0</v>
      </c>
      <c r="R9268" t="s">
        <v>21434</v>
      </c>
    </row>
    <row r="9269" spans="1:19">
      <c r="A9269" t="s">
        <v>21435</v>
      </c>
      <c r="B9269" t="s">
        <v>9434</v>
      </c>
      <c r="C9269" t="s">
        <v>44</v>
      </c>
      <c r="D9269" t="s">
        <v>30</v>
      </c>
      <c r="E9269">
        <v>356.77</v>
      </c>
      <c r="F9269" t="s">
        <v>23</v>
      </c>
      <c r="G9269" t="s">
        <v>24</v>
      </c>
      <c r="H9269">
        <v>9.9600000000000009</v>
      </c>
      <c r="I9269">
        <v>0</v>
      </c>
      <c r="J9269" t="s">
        <v>31</v>
      </c>
      <c r="K9269">
        <v>447067</v>
      </c>
      <c r="L9269">
        <v>22</v>
      </c>
      <c r="M9269">
        <v>0</v>
      </c>
      <c r="N9269">
        <v>0</v>
      </c>
      <c r="O9269">
        <v>0</v>
      </c>
      <c r="P9269">
        <v>0</v>
      </c>
      <c r="Q9269">
        <v>0</v>
      </c>
      <c r="R9269" t="s">
        <v>21436</v>
      </c>
    </row>
    <row r="9270" spans="1:19">
      <c r="A9270" t="s">
        <v>21437</v>
      </c>
      <c r="B9270" t="s">
        <v>2738</v>
      </c>
      <c r="C9270" t="s">
        <v>44</v>
      </c>
      <c r="D9270" t="s">
        <v>30</v>
      </c>
      <c r="E9270">
        <v>195.71</v>
      </c>
      <c r="F9270" t="s">
        <v>23</v>
      </c>
      <c r="G9270" t="s">
        <v>24</v>
      </c>
      <c r="H9270">
        <v>10.38</v>
      </c>
      <c r="I9270">
        <v>0</v>
      </c>
      <c r="J9270" t="s">
        <v>31</v>
      </c>
      <c r="K9270">
        <v>410975</v>
      </c>
      <c r="L9270">
        <v>20</v>
      </c>
      <c r="M9270">
        <v>0</v>
      </c>
      <c r="N9270">
        <v>0</v>
      </c>
      <c r="O9270">
        <v>0</v>
      </c>
      <c r="P9270">
        <v>0</v>
      </c>
      <c r="Q9270">
        <v>0</v>
      </c>
      <c r="R9270" t="s">
        <v>21438</v>
      </c>
    </row>
    <row r="9271" spans="1:19">
      <c r="A9271" t="s">
        <v>21439</v>
      </c>
      <c r="B9271" t="s">
        <v>18287</v>
      </c>
      <c r="C9271" t="s">
        <v>29</v>
      </c>
      <c r="D9271" t="s">
        <v>22</v>
      </c>
      <c r="E9271">
        <v>148.35</v>
      </c>
      <c r="F9271" t="s">
        <v>23</v>
      </c>
      <c r="G9271" t="s">
        <v>24</v>
      </c>
      <c r="H9271">
        <v>3.42</v>
      </c>
      <c r="I9271">
        <v>1</v>
      </c>
      <c r="J9271" t="s">
        <v>25</v>
      </c>
      <c r="K9271">
        <v>488970</v>
      </c>
      <c r="L9271">
        <v>75</v>
      </c>
      <c r="M9271">
        <v>1</v>
      </c>
      <c r="N9271">
        <v>1</v>
      </c>
      <c r="O9271">
        <v>0</v>
      </c>
      <c r="P9271">
        <v>0</v>
      </c>
      <c r="Q9271">
        <v>1</v>
      </c>
      <c r="R9271" t="s">
        <v>21440</v>
      </c>
    </row>
    <row r="9272" spans="1:19">
      <c r="A9272" t="s">
        <v>21441</v>
      </c>
      <c r="B9272" t="s">
        <v>9296</v>
      </c>
      <c r="C9272" t="s">
        <v>44</v>
      </c>
      <c r="D9272" t="s">
        <v>70</v>
      </c>
      <c r="E9272">
        <v>304.68</v>
      </c>
      <c r="F9272" t="s">
        <v>23</v>
      </c>
      <c r="G9272" t="s">
        <v>24</v>
      </c>
      <c r="H9272">
        <v>11.77</v>
      </c>
      <c r="I9272">
        <v>0</v>
      </c>
      <c r="J9272" t="s">
        <v>31</v>
      </c>
      <c r="K9272">
        <v>553453</v>
      </c>
      <c r="L9272">
        <v>17</v>
      </c>
      <c r="M9272">
        <v>0</v>
      </c>
      <c r="N9272">
        <v>0</v>
      </c>
      <c r="O9272">
        <v>0</v>
      </c>
      <c r="P9272">
        <v>0</v>
      </c>
      <c r="Q9272">
        <v>0</v>
      </c>
      <c r="R9272" t="s">
        <v>21442</v>
      </c>
    </row>
    <row r="9273" spans="1:19">
      <c r="A9273" t="s">
        <v>21443</v>
      </c>
      <c r="B9273" t="s">
        <v>4877</v>
      </c>
      <c r="C9273" t="s">
        <v>35</v>
      </c>
      <c r="D9273" t="s">
        <v>70</v>
      </c>
      <c r="E9273">
        <v>161.47999999999999</v>
      </c>
      <c r="F9273" t="s">
        <v>39</v>
      </c>
      <c r="G9273" t="s">
        <v>24</v>
      </c>
      <c r="H9273">
        <v>9.02</v>
      </c>
      <c r="I9273">
        <v>0</v>
      </c>
      <c r="J9273" t="s">
        <v>25</v>
      </c>
      <c r="K9273">
        <v>484290</v>
      </c>
      <c r="L9273">
        <v>21</v>
      </c>
      <c r="M9273">
        <v>0</v>
      </c>
      <c r="N9273">
        <v>0</v>
      </c>
      <c r="O9273">
        <v>0</v>
      </c>
      <c r="P9273">
        <v>0</v>
      </c>
      <c r="Q9273">
        <v>0</v>
      </c>
      <c r="R9273" t="s">
        <v>21444</v>
      </c>
      <c r="S9273" t="s">
        <v>50</v>
      </c>
    </row>
    <row r="9274" spans="1:19">
      <c r="A9274" t="s">
        <v>21445</v>
      </c>
      <c r="B9274" t="s">
        <v>6661</v>
      </c>
      <c r="C9274" t="s">
        <v>121</v>
      </c>
      <c r="D9274" t="s">
        <v>54</v>
      </c>
      <c r="E9274">
        <v>240.86</v>
      </c>
      <c r="F9274" t="s">
        <v>39</v>
      </c>
      <c r="G9274" t="s">
        <v>40</v>
      </c>
      <c r="H9274">
        <v>13.9</v>
      </c>
      <c r="I9274">
        <v>0</v>
      </c>
      <c r="J9274" t="s">
        <v>48</v>
      </c>
      <c r="K9274">
        <v>534577</v>
      </c>
      <c r="L9274">
        <v>11</v>
      </c>
      <c r="M9274">
        <v>0</v>
      </c>
      <c r="N9274">
        <v>0</v>
      </c>
      <c r="O9274">
        <v>0</v>
      </c>
      <c r="P9274">
        <v>0</v>
      </c>
      <c r="Q9274">
        <v>0</v>
      </c>
      <c r="R9274" t="s">
        <v>21446</v>
      </c>
    </row>
    <row r="9275" spans="1:19">
      <c r="A9275" t="s">
        <v>21447</v>
      </c>
      <c r="B9275" t="s">
        <v>4303</v>
      </c>
      <c r="C9275" t="s">
        <v>128</v>
      </c>
      <c r="D9275" t="s">
        <v>70</v>
      </c>
      <c r="E9275">
        <v>2436.1999999999998</v>
      </c>
      <c r="F9275" t="s">
        <v>39</v>
      </c>
      <c r="G9275" t="s">
        <v>40</v>
      </c>
      <c r="H9275">
        <v>11.94</v>
      </c>
      <c r="I9275">
        <v>0</v>
      </c>
      <c r="J9275" t="s">
        <v>25</v>
      </c>
      <c r="K9275">
        <v>499147</v>
      </c>
      <c r="L9275">
        <v>45</v>
      </c>
      <c r="M9275">
        <v>0</v>
      </c>
      <c r="N9275">
        <v>1</v>
      </c>
      <c r="O9275">
        <v>0</v>
      </c>
      <c r="P9275">
        <v>0</v>
      </c>
      <c r="Q9275">
        <v>0</v>
      </c>
      <c r="R9275" t="s">
        <v>21448</v>
      </c>
    </row>
    <row r="9276" spans="1:19">
      <c r="A9276" t="s">
        <v>21449</v>
      </c>
      <c r="B9276" t="s">
        <v>2962</v>
      </c>
      <c r="C9276" t="s">
        <v>60</v>
      </c>
      <c r="D9276" t="s">
        <v>30</v>
      </c>
      <c r="E9276">
        <v>573.74</v>
      </c>
      <c r="F9276" t="s">
        <v>23</v>
      </c>
      <c r="G9276" t="s">
        <v>24</v>
      </c>
      <c r="H9276">
        <v>4.79</v>
      </c>
      <c r="I9276">
        <v>0</v>
      </c>
      <c r="J9276" t="s">
        <v>48</v>
      </c>
      <c r="K9276">
        <v>478343</v>
      </c>
      <c r="L9276">
        <v>14</v>
      </c>
      <c r="M9276">
        <v>0</v>
      </c>
      <c r="N9276">
        <v>0</v>
      </c>
      <c r="O9276">
        <v>0</v>
      </c>
      <c r="P9276">
        <v>0</v>
      </c>
      <c r="Q9276">
        <v>0</v>
      </c>
      <c r="R9276" t="s">
        <v>21450</v>
      </c>
    </row>
    <row r="9277" spans="1:19">
      <c r="A9277" t="s">
        <v>21451</v>
      </c>
      <c r="B9277" t="s">
        <v>2577</v>
      </c>
      <c r="C9277" t="s">
        <v>60</v>
      </c>
      <c r="D9277" t="s">
        <v>22</v>
      </c>
      <c r="E9277">
        <v>228.3</v>
      </c>
      <c r="F9277" t="s">
        <v>55</v>
      </c>
      <c r="G9277" t="s">
        <v>40</v>
      </c>
      <c r="H9277">
        <v>8.9</v>
      </c>
      <c r="I9277">
        <v>0</v>
      </c>
      <c r="J9277" t="s">
        <v>144</v>
      </c>
      <c r="K9277">
        <v>420286</v>
      </c>
      <c r="L9277">
        <v>18</v>
      </c>
      <c r="M9277">
        <v>0</v>
      </c>
      <c r="N9277">
        <v>0</v>
      </c>
      <c r="O9277">
        <v>0</v>
      </c>
      <c r="P9277">
        <v>0</v>
      </c>
      <c r="Q9277">
        <v>0</v>
      </c>
      <c r="R9277" t="s">
        <v>21452</v>
      </c>
    </row>
    <row r="9278" spans="1:19">
      <c r="A9278" t="s">
        <v>21453</v>
      </c>
      <c r="B9278" t="s">
        <v>1029</v>
      </c>
      <c r="C9278" t="s">
        <v>44</v>
      </c>
      <c r="D9278" t="s">
        <v>22</v>
      </c>
      <c r="E9278">
        <v>1136.82</v>
      </c>
      <c r="F9278" t="s">
        <v>23</v>
      </c>
      <c r="G9278" t="s">
        <v>24</v>
      </c>
      <c r="H9278">
        <v>8.59</v>
      </c>
      <c r="I9278">
        <v>0</v>
      </c>
      <c r="J9278" t="s">
        <v>25</v>
      </c>
      <c r="K9278">
        <v>503650</v>
      </c>
      <c r="L9278">
        <v>23</v>
      </c>
      <c r="M9278">
        <v>0</v>
      </c>
      <c r="N9278">
        <v>0</v>
      </c>
      <c r="O9278">
        <v>0</v>
      </c>
      <c r="P9278">
        <v>0</v>
      </c>
      <c r="Q9278">
        <v>0</v>
      </c>
      <c r="R9278" t="s">
        <v>21454</v>
      </c>
    </row>
    <row r="9279" spans="1:19">
      <c r="A9279" t="s">
        <v>21455</v>
      </c>
      <c r="B9279" t="s">
        <v>3435</v>
      </c>
      <c r="C9279" t="s">
        <v>95</v>
      </c>
      <c r="D9279" t="s">
        <v>70</v>
      </c>
      <c r="E9279">
        <v>171.01</v>
      </c>
      <c r="F9279" t="s">
        <v>55</v>
      </c>
      <c r="G9279" t="s">
        <v>40</v>
      </c>
      <c r="H9279">
        <v>6.62</v>
      </c>
      <c r="I9279">
        <v>0</v>
      </c>
      <c r="J9279" t="s">
        <v>31</v>
      </c>
      <c r="K9279">
        <v>418450</v>
      </c>
      <c r="L9279">
        <v>10</v>
      </c>
      <c r="M9279">
        <v>0</v>
      </c>
      <c r="N9279">
        <v>0</v>
      </c>
      <c r="O9279">
        <v>0</v>
      </c>
      <c r="P9279">
        <v>0</v>
      </c>
      <c r="Q9279">
        <v>0</v>
      </c>
      <c r="R9279" t="s">
        <v>21456</v>
      </c>
    </row>
    <row r="9280" spans="1:19">
      <c r="A9280" t="s">
        <v>21457</v>
      </c>
      <c r="B9280" t="s">
        <v>21458</v>
      </c>
      <c r="C9280" t="s">
        <v>121</v>
      </c>
      <c r="D9280" t="s">
        <v>22</v>
      </c>
      <c r="E9280">
        <v>330.25</v>
      </c>
      <c r="F9280" t="s">
        <v>23</v>
      </c>
      <c r="G9280" t="s">
        <v>24</v>
      </c>
      <c r="H9280">
        <v>2.31</v>
      </c>
      <c r="I9280">
        <v>0</v>
      </c>
      <c r="J9280" t="s">
        <v>31</v>
      </c>
      <c r="K9280">
        <v>420762</v>
      </c>
      <c r="L9280">
        <v>19</v>
      </c>
      <c r="M9280">
        <v>0</v>
      </c>
      <c r="N9280">
        <v>0</v>
      </c>
      <c r="O9280">
        <v>0</v>
      </c>
      <c r="P9280">
        <v>0</v>
      </c>
      <c r="Q9280">
        <v>0</v>
      </c>
      <c r="R9280" t="s">
        <v>21459</v>
      </c>
    </row>
    <row r="9281" spans="1:18">
      <c r="A9281" t="s">
        <v>21460</v>
      </c>
      <c r="B9281" t="s">
        <v>12309</v>
      </c>
      <c r="C9281" t="s">
        <v>121</v>
      </c>
      <c r="D9281" t="s">
        <v>30</v>
      </c>
      <c r="E9281">
        <v>294.18</v>
      </c>
      <c r="F9281" t="s">
        <v>23</v>
      </c>
      <c r="G9281" t="s">
        <v>24</v>
      </c>
      <c r="H9281">
        <v>3.73</v>
      </c>
      <c r="I9281">
        <v>0</v>
      </c>
      <c r="J9281" t="s">
        <v>31</v>
      </c>
      <c r="K9281">
        <v>481522</v>
      </c>
      <c r="L9281">
        <v>19</v>
      </c>
      <c r="M9281">
        <v>0</v>
      </c>
      <c r="N9281">
        <v>0</v>
      </c>
      <c r="O9281">
        <v>0</v>
      </c>
      <c r="P9281">
        <v>0</v>
      </c>
      <c r="Q9281">
        <v>0</v>
      </c>
      <c r="R9281" t="s">
        <v>21461</v>
      </c>
    </row>
    <row r="9282" spans="1:18">
      <c r="A9282" t="s">
        <v>21462</v>
      </c>
      <c r="B9282" t="s">
        <v>9296</v>
      </c>
      <c r="C9282" t="s">
        <v>21</v>
      </c>
      <c r="D9282" t="s">
        <v>30</v>
      </c>
      <c r="E9282">
        <v>393.43</v>
      </c>
      <c r="F9282" t="s">
        <v>23</v>
      </c>
      <c r="G9282" t="s">
        <v>24</v>
      </c>
      <c r="H9282">
        <v>10.210000000000001</v>
      </c>
      <c r="I9282">
        <v>0</v>
      </c>
      <c r="J9282" t="s">
        <v>48</v>
      </c>
      <c r="K9282">
        <v>407915</v>
      </c>
      <c r="L9282">
        <v>17</v>
      </c>
      <c r="M9282">
        <v>0</v>
      </c>
      <c r="N9282">
        <v>0</v>
      </c>
      <c r="O9282">
        <v>0</v>
      </c>
      <c r="P9282">
        <v>0</v>
      </c>
      <c r="Q9282">
        <v>0</v>
      </c>
      <c r="R9282" t="s">
        <v>21463</v>
      </c>
    </row>
    <row r="9283" spans="1:18">
      <c r="A9283" t="s">
        <v>21464</v>
      </c>
      <c r="B9283" t="s">
        <v>19671</v>
      </c>
      <c r="C9283" t="s">
        <v>29</v>
      </c>
      <c r="D9283" t="s">
        <v>54</v>
      </c>
      <c r="E9283">
        <v>425.12</v>
      </c>
      <c r="F9283" t="s">
        <v>39</v>
      </c>
      <c r="G9283" t="s">
        <v>40</v>
      </c>
      <c r="H9283">
        <v>10.94</v>
      </c>
      <c r="I9283">
        <v>0</v>
      </c>
      <c r="J9283" t="s">
        <v>31</v>
      </c>
      <c r="K9283">
        <v>438026</v>
      </c>
      <c r="L9283">
        <v>24</v>
      </c>
      <c r="M9283">
        <v>0</v>
      </c>
      <c r="N9283">
        <v>0</v>
      </c>
      <c r="O9283">
        <v>0</v>
      </c>
      <c r="P9283">
        <v>0</v>
      </c>
      <c r="Q9283">
        <v>0</v>
      </c>
      <c r="R9283" t="s">
        <v>21465</v>
      </c>
    </row>
    <row r="9284" spans="1:18">
      <c r="A9284" t="s">
        <v>21466</v>
      </c>
      <c r="B9284" t="s">
        <v>5803</v>
      </c>
      <c r="C9284" t="s">
        <v>44</v>
      </c>
      <c r="D9284" t="s">
        <v>30</v>
      </c>
      <c r="E9284">
        <v>431.17</v>
      </c>
      <c r="F9284" t="s">
        <v>23</v>
      </c>
      <c r="G9284" t="s">
        <v>24</v>
      </c>
      <c r="H9284">
        <v>11.95</v>
      </c>
      <c r="I9284">
        <v>0</v>
      </c>
      <c r="J9284" t="s">
        <v>48</v>
      </c>
      <c r="K9284">
        <v>485929</v>
      </c>
      <c r="L9284">
        <v>11</v>
      </c>
      <c r="M9284">
        <v>0</v>
      </c>
      <c r="N9284">
        <v>0</v>
      </c>
      <c r="O9284">
        <v>0</v>
      </c>
      <c r="P9284">
        <v>0</v>
      </c>
      <c r="Q9284">
        <v>0</v>
      </c>
      <c r="R9284" t="s">
        <v>21467</v>
      </c>
    </row>
    <row r="9285" spans="1:18">
      <c r="A9285" t="s">
        <v>21468</v>
      </c>
      <c r="B9285" t="s">
        <v>5936</v>
      </c>
      <c r="C9285" t="s">
        <v>21</v>
      </c>
      <c r="D9285" t="s">
        <v>54</v>
      </c>
      <c r="E9285">
        <v>643.36</v>
      </c>
      <c r="F9285" t="s">
        <v>23</v>
      </c>
      <c r="G9285" t="s">
        <v>24</v>
      </c>
      <c r="H9285">
        <v>18.8</v>
      </c>
      <c r="I9285">
        <v>0</v>
      </c>
      <c r="J9285" t="s">
        <v>31</v>
      </c>
      <c r="K9285">
        <v>435215</v>
      </c>
      <c r="L9285">
        <v>25</v>
      </c>
      <c r="M9285">
        <v>0</v>
      </c>
      <c r="N9285">
        <v>0</v>
      </c>
      <c r="O9285">
        <v>0</v>
      </c>
      <c r="P9285">
        <v>0</v>
      </c>
      <c r="Q9285">
        <v>0</v>
      </c>
      <c r="R9285" t="s">
        <v>21469</v>
      </c>
    </row>
    <row r="9286" spans="1:18">
      <c r="A9286" t="s">
        <v>21470</v>
      </c>
      <c r="B9286" t="s">
        <v>9125</v>
      </c>
      <c r="C9286" t="s">
        <v>44</v>
      </c>
      <c r="D9286" t="s">
        <v>30</v>
      </c>
      <c r="E9286">
        <v>445.62</v>
      </c>
      <c r="F9286" t="s">
        <v>23</v>
      </c>
      <c r="G9286" t="s">
        <v>24</v>
      </c>
      <c r="H9286">
        <v>7.35</v>
      </c>
      <c r="I9286">
        <v>0</v>
      </c>
      <c r="J9286" t="s">
        <v>48</v>
      </c>
      <c r="K9286">
        <v>559640</v>
      </c>
      <c r="L9286">
        <v>22</v>
      </c>
      <c r="M9286">
        <v>0</v>
      </c>
      <c r="N9286">
        <v>0</v>
      </c>
      <c r="O9286">
        <v>0</v>
      </c>
      <c r="P9286">
        <v>0</v>
      </c>
      <c r="Q9286">
        <v>0</v>
      </c>
      <c r="R9286" t="s">
        <v>21471</v>
      </c>
    </row>
    <row r="9287" spans="1:18">
      <c r="A9287" t="s">
        <v>21472</v>
      </c>
      <c r="B9287" t="s">
        <v>21473</v>
      </c>
      <c r="C9287" t="s">
        <v>111</v>
      </c>
      <c r="D9287" t="s">
        <v>70</v>
      </c>
      <c r="E9287">
        <v>1988.87</v>
      </c>
      <c r="F9287" t="s">
        <v>23</v>
      </c>
      <c r="G9287" t="s">
        <v>24</v>
      </c>
      <c r="H9287">
        <v>2</v>
      </c>
      <c r="I9287">
        <v>0</v>
      </c>
      <c r="J9287" t="s">
        <v>31</v>
      </c>
      <c r="K9287">
        <v>421585</v>
      </c>
      <c r="L9287">
        <v>11</v>
      </c>
      <c r="M9287">
        <v>0</v>
      </c>
      <c r="N9287">
        <v>0</v>
      </c>
      <c r="O9287">
        <v>0</v>
      </c>
      <c r="P9287">
        <v>0</v>
      </c>
      <c r="Q9287">
        <v>0</v>
      </c>
      <c r="R9287" t="s">
        <v>21474</v>
      </c>
    </row>
    <row r="9288" spans="1:18">
      <c r="A9288" t="s">
        <v>21475</v>
      </c>
      <c r="B9288" t="s">
        <v>1315</v>
      </c>
      <c r="C9288" t="s">
        <v>35</v>
      </c>
      <c r="D9288" t="s">
        <v>22</v>
      </c>
      <c r="E9288">
        <v>127.91</v>
      </c>
      <c r="F9288" t="s">
        <v>23</v>
      </c>
      <c r="G9288" t="s">
        <v>24</v>
      </c>
      <c r="H9288">
        <v>11.35</v>
      </c>
      <c r="I9288">
        <v>0</v>
      </c>
      <c r="J9288" t="s">
        <v>25</v>
      </c>
      <c r="K9288">
        <v>431813</v>
      </c>
      <c r="L9288">
        <v>11</v>
      </c>
      <c r="M9288">
        <v>0</v>
      </c>
      <c r="N9288">
        <v>0</v>
      </c>
      <c r="O9288">
        <v>0</v>
      </c>
      <c r="P9288">
        <v>0</v>
      </c>
      <c r="Q9288">
        <v>0</v>
      </c>
      <c r="R9288" t="s">
        <v>21476</v>
      </c>
    </row>
    <row r="9289" spans="1:18">
      <c r="A9289" t="s">
        <v>21477</v>
      </c>
      <c r="B9289" t="s">
        <v>11369</v>
      </c>
      <c r="C9289" t="s">
        <v>128</v>
      </c>
      <c r="D9289" t="s">
        <v>22</v>
      </c>
      <c r="E9289">
        <v>99.58</v>
      </c>
      <c r="F9289" t="s">
        <v>23</v>
      </c>
      <c r="G9289" t="s">
        <v>24</v>
      </c>
      <c r="H9289">
        <v>9.67</v>
      </c>
      <c r="I9289">
        <v>0</v>
      </c>
      <c r="J9289" t="s">
        <v>31</v>
      </c>
      <c r="K9289">
        <v>447368</v>
      </c>
      <c r="L9289">
        <v>54</v>
      </c>
      <c r="M9289">
        <v>0</v>
      </c>
      <c r="N9289">
        <v>0</v>
      </c>
      <c r="O9289">
        <v>1</v>
      </c>
      <c r="P9289">
        <v>0</v>
      </c>
      <c r="Q9289">
        <v>0</v>
      </c>
      <c r="R9289" t="s">
        <v>21478</v>
      </c>
    </row>
    <row r="9290" spans="1:18">
      <c r="A9290" t="s">
        <v>21479</v>
      </c>
      <c r="B9290" t="s">
        <v>21480</v>
      </c>
      <c r="C9290" t="s">
        <v>128</v>
      </c>
      <c r="D9290" t="s">
        <v>30</v>
      </c>
      <c r="E9290">
        <v>555.42999999999995</v>
      </c>
      <c r="F9290" t="s">
        <v>23</v>
      </c>
      <c r="G9290" t="s">
        <v>24</v>
      </c>
      <c r="H9290">
        <v>9.9</v>
      </c>
      <c r="I9290">
        <v>0</v>
      </c>
      <c r="J9290" t="s">
        <v>31</v>
      </c>
      <c r="K9290">
        <v>502533</v>
      </c>
      <c r="L9290">
        <v>42</v>
      </c>
      <c r="M9290">
        <v>0</v>
      </c>
      <c r="N9290">
        <v>1</v>
      </c>
      <c r="O9290">
        <v>0</v>
      </c>
      <c r="P9290">
        <v>0</v>
      </c>
      <c r="Q9290">
        <v>0</v>
      </c>
      <c r="R9290" t="s">
        <v>21481</v>
      </c>
    </row>
    <row r="9291" spans="1:18">
      <c r="A9291" t="s">
        <v>21482</v>
      </c>
      <c r="B9291" t="s">
        <v>11693</v>
      </c>
      <c r="C9291" t="s">
        <v>35</v>
      </c>
      <c r="D9291" t="s">
        <v>30</v>
      </c>
      <c r="E9291">
        <v>216.91</v>
      </c>
      <c r="F9291" t="s">
        <v>39</v>
      </c>
      <c r="G9291" t="s">
        <v>40</v>
      </c>
      <c r="H9291">
        <v>0.5</v>
      </c>
      <c r="I9291">
        <v>0</v>
      </c>
      <c r="J9291" t="s">
        <v>48</v>
      </c>
      <c r="K9291">
        <v>524829</v>
      </c>
      <c r="L9291">
        <v>59</v>
      </c>
      <c r="M9291">
        <v>1</v>
      </c>
      <c r="N9291">
        <v>0</v>
      </c>
      <c r="O9291">
        <v>0</v>
      </c>
      <c r="P9291">
        <v>0</v>
      </c>
      <c r="Q9291">
        <v>1</v>
      </c>
      <c r="R9291" t="s">
        <v>21483</v>
      </c>
    </row>
    <row r="9292" spans="1:18">
      <c r="A9292" t="s">
        <v>21484</v>
      </c>
      <c r="B9292" t="s">
        <v>1846</v>
      </c>
      <c r="C9292" t="s">
        <v>121</v>
      </c>
      <c r="D9292" t="s">
        <v>54</v>
      </c>
      <c r="E9292">
        <v>145.13999999999999</v>
      </c>
      <c r="F9292" t="s">
        <v>23</v>
      </c>
      <c r="G9292" t="s">
        <v>24</v>
      </c>
      <c r="H9292">
        <v>14.15</v>
      </c>
      <c r="I9292">
        <v>0</v>
      </c>
      <c r="J9292" t="s">
        <v>31</v>
      </c>
      <c r="K9292">
        <v>543309</v>
      </c>
      <c r="L9292">
        <v>47</v>
      </c>
      <c r="M9292">
        <v>0</v>
      </c>
      <c r="N9292">
        <v>0</v>
      </c>
      <c r="O9292">
        <v>1</v>
      </c>
      <c r="P9292">
        <v>0</v>
      </c>
      <c r="Q9292">
        <v>0</v>
      </c>
      <c r="R9292" t="s">
        <v>21485</v>
      </c>
    </row>
    <row r="9293" spans="1:18">
      <c r="A9293" t="s">
        <v>21486</v>
      </c>
      <c r="B9293" t="s">
        <v>10172</v>
      </c>
      <c r="C9293" t="s">
        <v>35</v>
      </c>
      <c r="D9293" t="s">
        <v>70</v>
      </c>
      <c r="E9293">
        <v>362.24</v>
      </c>
      <c r="F9293" t="s">
        <v>23</v>
      </c>
      <c r="G9293" t="s">
        <v>24</v>
      </c>
      <c r="H9293">
        <v>1.19</v>
      </c>
      <c r="I9293">
        <v>0</v>
      </c>
      <c r="J9293" t="s">
        <v>31</v>
      </c>
      <c r="K9293">
        <v>539790</v>
      </c>
      <c r="L9293">
        <v>45</v>
      </c>
      <c r="M9293">
        <v>0</v>
      </c>
      <c r="N9293">
        <v>0</v>
      </c>
      <c r="O9293">
        <v>1</v>
      </c>
      <c r="P9293">
        <v>0</v>
      </c>
      <c r="Q9293">
        <v>0</v>
      </c>
      <c r="R9293" t="s">
        <v>21487</v>
      </c>
    </row>
    <row r="9294" spans="1:18">
      <c r="A9294" t="s">
        <v>21488</v>
      </c>
      <c r="B9294" t="s">
        <v>2157</v>
      </c>
      <c r="C9294" t="s">
        <v>44</v>
      </c>
      <c r="D9294" t="s">
        <v>54</v>
      </c>
      <c r="E9294">
        <v>594.35</v>
      </c>
      <c r="F9294" t="s">
        <v>39</v>
      </c>
      <c r="G9294" t="s">
        <v>40</v>
      </c>
      <c r="H9294">
        <v>10.45</v>
      </c>
      <c r="I9294">
        <v>0</v>
      </c>
      <c r="J9294" t="s">
        <v>25</v>
      </c>
      <c r="K9294">
        <v>469538</v>
      </c>
      <c r="L9294">
        <v>10</v>
      </c>
      <c r="M9294">
        <v>0</v>
      </c>
      <c r="N9294">
        <v>0</v>
      </c>
      <c r="O9294">
        <v>0</v>
      </c>
      <c r="P9294">
        <v>0</v>
      </c>
      <c r="Q9294">
        <v>0</v>
      </c>
      <c r="R9294" t="s">
        <v>21489</v>
      </c>
    </row>
    <row r="9295" spans="1:18">
      <c r="A9295" t="s">
        <v>21490</v>
      </c>
      <c r="B9295" t="s">
        <v>1863</v>
      </c>
      <c r="C9295" t="s">
        <v>29</v>
      </c>
      <c r="D9295" t="s">
        <v>22</v>
      </c>
      <c r="E9295">
        <v>322.14999999999998</v>
      </c>
      <c r="F9295" t="s">
        <v>23</v>
      </c>
      <c r="G9295" t="s">
        <v>24</v>
      </c>
      <c r="H9295">
        <v>7.48</v>
      </c>
      <c r="I9295">
        <v>0</v>
      </c>
      <c r="J9295" t="s">
        <v>25</v>
      </c>
      <c r="K9295">
        <v>511832</v>
      </c>
      <c r="L9295">
        <v>25</v>
      </c>
      <c r="M9295">
        <v>0</v>
      </c>
      <c r="N9295">
        <v>0</v>
      </c>
      <c r="O9295">
        <v>0</v>
      </c>
      <c r="P9295">
        <v>0</v>
      </c>
      <c r="Q9295">
        <v>0</v>
      </c>
      <c r="R9295" t="s">
        <v>21491</v>
      </c>
    </row>
    <row r="9296" spans="1:18">
      <c r="A9296" t="s">
        <v>21492</v>
      </c>
      <c r="B9296" t="s">
        <v>14434</v>
      </c>
      <c r="C9296" t="s">
        <v>21</v>
      </c>
      <c r="D9296" t="s">
        <v>70</v>
      </c>
      <c r="E9296">
        <v>1135.19</v>
      </c>
      <c r="F9296" t="s">
        <v>23</v>
      </c>
      <c r="G9296" t="s">
        <v>24</v>
      </c>
      <c r="H9296">
        <v>4.74</v>
      </c>
      <c r="I9296">
        <v>0</v>
      </c>
      <c r="J9296" t="s">
        <v>31</v>
      </c>
      <c r="K9296">
        <v>505802</v>
      </c>
      <c r="L9296">
        <v>19</v>
      </c>
      <c r="M9296">
        <v>0</v>
      </c>
      <c r="N9296">
        <v>0</v>
      </c>
      <c r="O9296">
        <v>0</v>
      </c>
      <c r="P9296">
        <v>0</v>
      </c>
      <c r="Q9296">
        <v>0</v>
      </c>
      <c r="R9296" t="s">
        <v>21493</v>
      </c>
    </row>
    <row r="9297" spans="1:18">
      <c r="A9297" t="s">
        <v>21494</v>
      </c>
      <c r="B9297" t="s">
        <v>2741</v>
      </c>
      <c r="C9297" t="s">
        <v>95</v>
      </c>
      <c r="D9297" t="s">
        <v>70</v>
      </c>
      <c r="E9297">
        <v>187.68</v>
      </c>
      <c r="F9297" t="s">
        <v>23</v>
      </c>
      <c r="G9297" t="s">
        <v>24</v>
      </c>
      <c r="H9297">
        <v>10.75</v>
      </c>
      <c r="I9297">
        <v>0</v>
      </c>
      <c r="J9297" t="s">
        <v>25</v>
      </c>
      <c r="K9297">
        <v>539367</v>
      </c>
      <c r="L9297">
        <v>25</v>
      </c>
      <c r="M9297">
        <v>0</v>
      </c>
      <c r="N9297">
        <v>0</v>
      </c>
      <c r="O9297">
        <v>0</v>
      </c>
      <c r="P9297">
        <v>0</v>
      </c>
      <c r="Q9297">
        <v>0</v>
      </c>
      <c r="R9297" t="s">
        <v>21495</v>
      </c>
    </row>
    <row r="9298" spans="1:18">
      <c r="A9298" t="s">
        <v>21496</v>
      </c>
      <c r="B9298" t="s">
        <v>8039</v>
      </c>
      <c r="C9298" t="s">
        <v>60</v>
      </c>
      <c r="D9298" t="s">
        <v>30</v>
      </c>
      <c r="E9298">
        <v>564.89</v>
      </c>
      <c r="F9298" t="s">
        <v>23</v>
      </c>
      <c r="G9298" t="s">
        <v>24</v>
      </c>
      <c r="H9298">
        <v>7.71</v>
      </c>
      <c r="I9298">
        <v>0</v>
      </c>
      <c r="J9298" t="s">
        <v>31</v>
      </c>
      <c r="K9298">
        <v>513383</v>
      </c>
      <c r="L9298">
        <v>22</v>
      </c>
      <c r="M9298">
        <v>0</v>
      </c>
      <c r="N9298">
        <v>0</v>
      </c>
      <c r="O9298">
        <v>0</v>
      </c>
      <c r="P9298">
        <v>0</v>
      </c>
      <c r="Q9298">
        <v>0</v>
      </c>
      <c r="R9298" t="s">
        <v>21497</v>
      </c>
    </row>
    <row r="9299" spans="1:18">
      <c r="A9299" t="s">
        <v>21498</v>
      </c>
      <c r="B9299" t="s">
        <v>2463</v>
      </c>
      <c r="C9299" t="s">
        <v>35</v>
      </c>
      <c r="D9299" t="s">
        <v>54</v>
      </c>
      <c r="E9299">
        <v>93.06</v>
      </c>
      <c r="F9299" t="s">
        <v>55</v>
      </c>
      <c r="G9299" t="s">
        <v>40</v>
      </c>
      <c r="H9299">
        <v>14.94</v>
      </c>
      <c r="I9299">
        <v>0</v>
      </c>
      <c r="J9299" t="s">
        <v>144</v>
      </c>
      <c r="K9299">
        <v>549141</v>
      </c>
      <c r="L9299">
        <v>14</v>
      </c>
      <c r="M9299">
        <v>0</v>
      </c>
      <c r="N9299">
        <v>0</v>
      </c>
      <c r="O9299">
        <v>0</v>
      </c>
      <c r="P9299">
        <v>0</v>
      </c>
      <c r="Q9299">
        <v>0</v>
      </c>
      <c r="R9299" t="s">
        <v>21499</v>
      </c>
    </row>
    <row r="9300" spans="1:18">
      <c r="A9300" t="s">
        <v>21500</v>
      </c>
      <c r="B9300" t="s">
        <v>1121</v>
      </c>
      <c r="C9300" t="s">
        <v>95</v>
      </c>
      <c r="D9300" t="s">
        <v>54</v>
      </c>
      <c r="E9300">
        <v>132.69999999999999</v>
      </c>
      <c r="F9300" t="s">
        <v>23</v>
      </c>
      <c r="G9300" t="s">
        <v>24</v>
      </c>
      <c r="H9300">
        <v>18.760000000000002</v>
      </c>
      <c r="I9300">
        <v>0</v>
      </c>
      <c r="J9300" t="s">
        <v>25</v>
      </c>
      <c r="K9300">
        <v>449027</v>
      </c>
      <c r="L9300">
        <v>18</v>
      </c>
      <c r="M9300">
        <v>0</v>
      </c>
      <c r="N9300">
        <v>0</v>
      </c>
      <c r="O9300">
        <v>0</v>
      </c>
      <c r="P9300">
        <v>0</v>
      </c>
      <c r="Q9300">
        <v>0</v>
      </c>
      <c r="R9300" t="s">
        <v>21501</v>
      </c>
    </row>
    <row r="9301" spans="1:18">
      <c r="A9301" t="s">
        <v>21502</v>
      </c>
      <c r="B9301" t="s">
        <v>6383</v>
      </c>
      <c r="C9301" t="s">
        <v>35</v>
      </c>
      <c r="D9301" t="s">
        <v>70</v>
      </c>
      <c r="E9301">
        <v>618.67999999999995</v>
      </c>
      <c r="F9301" t="s">
        <v>39</v>
      </c>
      <c r="G9301" t="s">
        <v>40</v>
      </c>
      <c r="H9301">
        <v>2.58</v>
      </c>
      <c r="I9301">
        <v>0</v>
      </c>
      <c r="J9301" t="s">
        <v>144</v>
      </c>
      <c r="K9301">
        <v>439572</v>
      </c>
      <c r="L9301">
        <v>44</v>
      </c>
      <c r="M9301">
        <v>0</v>
      </c>
      <c r="N9301">
        <v>0</v>
      </c>
      <c r="O9301">
        <v>1</v>
      </c>
      <c r="P9301">
        <v>0</v>
      </c>
      <c r="Q9301">
        <v>0</v>
      </c>
      <c r="R9301" t="s">
        <v>21503</v>
      </c>
    </row>
    <row r="9302" spans="1:18">
      <c r="A9302" t="s">
        <v>21504</v>
      </c>
      <c r="B9302" t="s">
        <v>2511</v>
      </c>
      <c r="C9302" t="s">
        <v>35</v>
      </c>
      <c r="D9302" t="s">
        <v>22</v>
      </c>
      <c r="E9302">
        <v>1191.25</v>
      </c>
      <c r="F9302" t="s">
        <v>23</v>
      </c>
      <c r="G9302" t="s">
        <v>24</v>
      </c>
      <c r="H9302">
        <v>3</v>
      </c>
      <c r="I9302">
        <v>0</v>
      </c>
      <c r="J9302" t="s">
        <v>31</v>
      </c>
      <c r="K9302">
        <v>490246</v>
      </c>
      <c r="L9302">
        <v>25</v>
      </c>
      <c r="M9302">
        <v>0</v>
      </c>
      <c r="N9302">
        <v>0</v>
      </c>
      <c r="O9302">
        <v>0</v>
      </c>
      <c r="P9302">
        <v>0</v>
      </c>
      <c r="Q9302">
        <v>0</v>
      </c>
      <c r="R9302" t="s">
        <v>21505</v>
      </c>
    </row>
    <row r="9303" spans="1:18">
      <c r="A9303" t="s">
        <v>21506</v>
      </c>
      <c r="B9303" t="s">
        <v>21507</v>
      </c>
      <c r="C9303" t="s">
        <v>128</v>
      </c>
      <c r="D9303" t="s">
        <v>70</v>
      </c>
      <c r="E9303">
        <v>103.27</v>
      </c>
      <c r="F9303" t="s">
        <v>23</v>
      </c>
      <c r="G9303" t="s">
        <v>24</v>
      </c>
      <c r="H9303">
        <v>4.33</v>
      </c>
      <c r="I9303">
        <v>0</v>
      </c>
      <c r="J9303" t="s">
        <v>25</v>
      </c>
      <c r="K9303">
        <v>516547</v>
      </c>
      <c r="L9303">
        <v>14</v>
      </c>
      <c r="M9303">
        <v>0</v>
      </c>
      <c r="N9303">
        <v>0</v>
      </c>
      <c r="O9303">
        <v>0</v>
      </c>
      <c r="P9303">
        <v>0</v>
      </c>
      <c r="Q9303">
        <v>0</v>
      </c>
      <c r="R9303" t="s">
        <v>21508</v>
      </c>
    </row>
    <row r="9304" spans="1:18">
      <c r="A9304" t="s">
        <v>21509</v>
      </c>
      <c r="B9304" t="s">
        <v>2202</v>
      </c>
      <c r="C9304" t="s">
        <v>44</v>
      </c>
      <c r="D9304" t="s">
        <v>30</v>
      </c>
      <c r="E9304">
        <v>147.41</v>
      </c>
      <c r="F9304" t="s">
        <v>23</v>
      </c>
      <c r="G9304" t="s">
        <v>24</v>
      </c>
      <c r="H9304">
        <v>2.42</v>
      </c>
      <c r="I9304">
        <v>0</v>
      </c>
      <c r="J9304" t="s">
        <v>31</v>
      </c>
      <c r="K9304">
        <v>546161</v>
      </c>
      <c r="L9304">
        <v>16</v>
      </c>
      <c r="M9304">
        <v>0</v>
      </c>
      <c r="N9304">
        <v>0</v>
      </c>
      <c r="O9304">
        <v>0</v>
      </c>
      <c r="P9304">
        <v>0</v>
      </c>
      <c r="Q9304">
        <v>0</v>
      </c>
      <c r="R9304" t="s">
        <v>21510</v>
      </c>
    </row>
    <row r="9305" spans="1:18">
      <c r="A9305" t="s">
        <v>21511</v>
      </c>
      <c r="B9305" t="s">
        <v>4314</v>
      </c>
      <c r="C9305" t="s">
        <v>35</v>
      </c>
      <c r="D9305" t="s">
        <v>22</v>
      </c>
      <c r="E9305">
        <v>1429.57</v>
      </c>
      <c r="F9305" t="s">
        <v>23</v>
      </c>
      <c r="G9305" t="s">
        <v>24</v>
      </c>
      <c r="H9305">
        <v>8.59</v>
      </c>
      <c r="I9305">
        <v>0</v>
      </c>
      <c r="J9305" t="s">
        <v>25</v>
      </c>
      <c r="K9305">
        <v>556261</v>
      </c>
      <c r="L9305">
        <v>16</v>
      </c>
      <c r="M9305">
        <v>0</v>
      </c>
      <c r="N9305">
        <v>0</v>
      </c>
      <c r="O9305">
        <v>0</v>
      </c>
      <c r="P9305">
        <v>0</v>
      </c>
      <c r="Q9305">
        <v>0</v>
      </c>
      <c r="R9305" t="s">
        <v>21512</v>
      </c>
    </row>
    <row r="9306" spans="1:18">
      <c r="A9306" t="s">
        <v>21513</v>
      </c>
      <c r="B9306" t="s">
        <v>882</v>
      </c>
      <c r="C9306" t="s">
        <v>29</v>
      </c>
      <c r="D9306" t="s">
        <v>70</v>
      </c>
      <c r="E9306">
        <v>178.78</v>
      </c>
      <c r="F9306" t="s">
        <v>23</v>
      </c>
      <c r="G9306" t="s">
        <v>24</v>
      </c>
      <c r="H9306">
        <v>4.4400000000000004</v>
      </c>
      <c r="I9306">
        <v>1</v>
      </c>
      <c r="J9306" t="s">
        <v>31</v>
      </c>
      <c r="K9306">
        <v>498980</v>
      </c>
      <c r="L9306">
        <v>78</v>
      </c>
      <c r="M9306">
        <v>1</v>
      </c>
      <c r="N9306">
        <v>1</v>
      </c>
      <c r="O9306">
        <v>1</v>
      </c>
      <c r="P9306">
        <v>0</v>
      </c>
      <c r="Q9306">
        <v>0</v>
      </c>
      <c r="R9306" t="s">
        <v>21514</v>
      </c>
    </row>
    <row r="9307" spans="1:18">
      <c r="A9307" t="s">
        <v>21515</v>
      </c>
      <c r="B9307" t="s">
        <v>1630</v>
      </c>
      <c r="C9307" t="s">
        <v>60</v>
      </c>
      <c r="D9307" t="s">
        <v>70</v>
      </c>
      <c r="E9307">
        <v>353.9</v>
      </c>
      <c r="F9307" t="s">
        <v>23</v>
      </c>
      <c r="G9307" t="s">
        <v>24</v>
      </c>
      <c r="H9307">
        <v>3.5</v>
      </c>
      <c r="I9307">
        <v>0</v>
      </c>
      <c r="J9307" t="s">
        <v>31</v>
      </c>
      <c r="K9307">
        <v>554429</v>
      </c>
      <c r="L9307">
        <v>12</v>
      </c>
      <c r="M9307">
        <v>0</v>
      </c>
      <c r="N9307">
        <v>0</v>
      </c>
      <c r="O9307">
        <v>0</v>
      </c>
      <c r="P9307">
        <v>0</v>
      </c>
      <c r="Q9307">
        <v>0</v>
      </c>
      <c r="R9307" t="s">
        <v>21516</v>
      </c>
    </row>
    <row r="9308" spans="1:18">
      <c r="A9308" t="s">
        <v>21517</v>
      </c>
      <c r="B9308" t="s">
        <v>6930</v>
      </c>
      <c r="C9308" t="s">
        <v>53</v>
      </c>
      <c r="D9308" t="s">
        <v>54</v>
      </c>
      <c r="E9308">
        <v>174.18</v>
      </c>
      <c r="F9308" t="s">
        <v>23</v>
      </c>
      <c r="G9308" t="s">
        <v>24</v>
      </c>
      <c r="H9308">
        <v>19.989999999999998</v>
      </c>
      <c r="I9308">
        <v>0</v>
      </c>
      <c r="J9308" t="s">
        <v>31</v>
      </c>
      <c r="K9308">
        <v>460276</v>
      </c>
      <c r="L9308">
        <v>23</v>
      </c>
      <c r="M9308">
        <v>0</v>
      </c>
      <c r="N9308">
        <v>0</v>
      </c>
      <c r="O9308">
        <v>0</v>
      </c>
      <c r="P9308">
        <v>0</v>
      </c>
      <c r="Q9308">
        <v>0</v>
      </c>
      <c r="R9308" t="s">
        <v>21518</v>
      </c>
    </row>
    <row r="9309" spans="1:18">
      <c r="A9309" t="s">
        <v>21519</v>
      </c>
      <c r="B9309" t="s">
        <v>6228</v>
      </c>
      <c r="C9309" t="s">
        <v>111</v>
      </c>
      <c r="D9309" t="s">
        <v>22</v>
      </c>
      <c r="E9309">
        <v>1260.45</v>
      </c>
      <c r="F9309" t="s">
        <v>23</v>
      </c>
      <c r="G9309" t="s">
        <v>24</v>
      </c>
      <c r="H9309">
        <v>9.4499999999999993</v>
      </c>
      <c r="I9309">
        <v>0</v>
      </c>
      <c r="J9309" t="s">
        <v>31</v>
      </c>
      <c r="K9309">
        <v>432474</v>
      </c>
      <c r="L9309">
        <v>47</v>
      </c>
      <c r="M9309">
        <v>0</v>
      </c>
      <c r="N9309">
        <v>1</v>
      </c>
      <c r="O9309">
        <v>0</v>
      </c>
      <c r="P9309">
        <v>0</v>
      </c>
      <c r="Q9309">
        <v>0</v>
      </c>
      <c r="R9309" t="s">
        <v>21520</v>
      </c>
    </row>
    <row r="9310" spans="1:18">
      <c r="A9310" t="s">
        <v>21521</v>
      </c>
      <c r="B9310" t="s">
        <v>12402</v>
      </c>
      <c r="C9310" t="s">
        <v>121</v>
      </c>
      <c r="D9310" t="s">
        <v>70</v>
      </c>
      <c r="E9310">
        <v>230.09</v>
      </c>
      <c r="F9310" t="s">
        <v>23</v>
      </c>
      <c r="G9310" t="s">
        <v>24</v>
      </c>
      <c r="H9310">
        <v>7.59</v>
      </c>
      <c r="I9310">
        <v>0</v>
      </c>
      <c r="J9310" t="s">
        <v>25</v>
      </c>
      <c r="K9310">
        <v>442956</v>
      </c>
      <c r="L9310">
        <v>45</v>
      </c>
      <c r="M9310">
        <v>0</v>
      </c>
      <c r="N9310">
        <v>1</v>
      </c>
      <c r="O9310">
        <v>0</v>
      </c>
      <c r="P9310">
        <v>0</v>
      </c>
      <c r="Q9310">
        <v>0</v>
      </c>
      <c r="R9310" t="s">
        <v>21522</v>
      </c>
    </row>
    <row r="9311" spans="1:18">
      <c r="A9311" t="s">
        <v>21523</v>
      </c>
      <c r="B9311" t="s">
        <v>6972</v>
      </c>
      <c r="C9311" t="s">
        <v>44</v>
      </c>
      <c r="D9311" t="s">
        <v>54</v>
      </c>
      <c r="E9311">
        <v>504.75</v>
      </c>
      <c r="F9311" t="s">
        <v>23</v>
      </c>
      <c r="G9311" t="s">
        <v>24</v>
      </c>
      <c r="H9311">
        <v>16.09</v>
      </c>
      <c r="I9311">
        <v>0</v>
      </c>
      <c r="J9311" t="s">
        <v>31</v>
      </c>
      <c r="K9311">
        <v>461678</v>
      </c>
      <c r="L9311">
        <v>20</v>
      </c>
      <c r="M9311">
        <v>0</v>
      </c>
      <c r="N9311">
        <v>0</v>
      </c>
      <c r="O9311">
        <v>0</v>
      </c>
      <c r="P9311">
        <v>0</v>
      </c>
      <c r="Q9311">
        <v>0</v>
      </c>
      <c r="R9311" t="s">
        <v>21524</v>
      </c>
    </row>
    <row r="9312" spans="1:18">
      <c r="A9312" t="s">
        <v>21525</v>
      </c>
      <c r="B9312" t="s">
        <v>659</v>
      </c>
      <c r="C9312" t="s">
        <v>35</v>
      </c>
      <c r="D9312" t="s">
        <v>30</v>
      </c>
      <c r="E9312">
        <v>447.6</v>
      </c>
      <c r="F9312" t="s">
        <v>23</v>
      </c>
      <c r="G9312" t="s">
        <v>24</v>
      </c>
      <c r="H9312">
        <v>4.38</v>
      </c>
      <c r="I9312">
        <v>0</v>
      </c>
      <c r="J9312" t="s">
        <v>25</v>
      </c>
      <c r="K9312">
        <v>453518</v>
      </c>
      <c r="L9312">
        <v>50</v>
      </c>
      <c r="M9312">
        <v>0</v>
      </c>
      <c r="N9312">
        <v>0</v>
      </c>
      <c r="O9312">
        <v>1</v>
      </c>
      <c r="P9312">
        <v>0</v>
      </c>
      <c r="Q9312">
        <v>0</v>
      </c>
      <c r="R9312" t="s">
        <v>21526</v>
      </c>
    </row>
    <row r="9313" spans="1:19">
      <c r="A9313" t="s">
        <v>21527</v>
      </c>
      <c r="B9313" t="s">
        <v>4760</v>
      </c>
      <c r="C9313" t="s">
        <v>128</v>
      </c>
      <c r="D9313" t="s">
        <v>30</v>
      </c>
      <c r="E9313">
        <v>291.89</v>
      </c>
      <c r="F9313" t="s">
        <v>23</v>
      </c>
      <c r="G9313" t="s">
        <v>24</v>
      </c>
      <c r="H9313">
        <v>10.66</v>
      </c>
      <c r="I9313">
        <v>0</v>
      </c>
      <c r="J9313" t="s">
        <v>31</v>
      </c>
      <c r="K9313">
        <v>547030</v>
      </c>
      <c r="L9313">
        <v>54</v>
      </c>
      <c r="M9313">
        <v>1</v>
      </c>
      <c r="N9313">
        <v>0</v>
      </c>
      <c r="O9313">
        <v>0</v>
      </c>
      <c r="P9313">
        <v>0</v>
      </c>
      <c r="Q9313">
        <v>1</v>
      </c>
      <c r="R9313" t="s">
        <v>21528</v>
      </c>
    </row>
    <row r="9314" spans="1:19">
      <c r="A9314" t="s">
        <v>21529</v>
      </c>
      <c r="B9314" t="s">
        <v>1733</v>
      </c>
      <c r="C9314" t="s">
        <v>111</v>
      </c>
      <c r="D9314" t="s">
        <v>22</v>
      </c>
      <c r="E9314">
        <v>140.69999999999999</v>
      </c>
      <c r="F9314" t="s">
        <v>23</v>
      </c>
      <c r="G9314" t="s">
        <v>24</v>
      </c>
      <c r="H9314">
        <v>2.41</v>
      </c>
      <c r="I9314">
        <v>0</v>
      </c>
      <c r="J9314" t="s">
        <v>25</v>
      </c>
      <c r="K9314">
        <v>509880</v>
      </c>
      <c r="L9314">
        <v>24</v>
      </c>
      <c r="M9314">
        <v>0</v>
      </c>
      <c r="N9314">
        <v>0</v>
      </c>
      <c r="O9314">
        <v>0</v>
      </c>
      <c r="P9314">
        <v>0</v>
      </c>
      <c r="Q9314">
        <v>0</v>
      </c>
      <c r="R9314" t="s">
        <v>21530</v>
      </c>
    </row>
    <row r="9315" spans="1:19">
      <c r="A9315" t="s">
        <v>21531</v>
      </c>
      <c r="B9315" t="s">
        <v>2832</v>
      </c>
      <c r="C9315" t="s">
        <v>60</v>
      </c>
      <c r="D9315" t="s">
        <v>22</v>
      </c>
      <c r="E9315">
        <v>31.49</v>
      </c>
      <c r="F9315" t="s">
        <v>23</v>
      </c>
      <c r="G9315" t="s">
        <v>24</v>
      </c>
      <c r="H9315">
        <v>0.5</v>
      </c>
      <c r="I9315">
        <v>0</v>
      </c>
      <c r="J9315" t="s">
        <v>31</v>
      </c>
      <c r="K9315">
        <v>491387</v>
      </c>
      <c r="L9315">
        <v>40</v>
      </c>
      <c r="M9315">
        <v>0</v>
      </c>
      <c r="N9315">
        <v>1</v>
      </c>
      <c r="O9315">
        <v>0</v>
      </c>
      <c r="P9315">
        <v>0</v>
      </c>
      <c r="Q9315">
        <v>0</v>
      </c>
      <c r="R9315" t="s">
        <v>21532</v>
      </c>
    </row>
    <row r="9316" spans="1:19">
      <c r="A9316" t="s">
        <v>21533</v>
      </c>
      <c r="B9316" t="s">
        <v>1188</v>
      </c>
      <c r="C9316" t="s">
        <v>128</v>
      </c>
      <c r="D9316" t="s">
        <v>30</v>
      </c>
      <c r="E9316">
        <v>379.3</v>
      </c>
      <c r="F9316" t="s">
        <v>39</v>
      </c>
      <c r="G9316" t="s">
        <v>24</v>
      </c>
      <c r="H9316">
        <v>7.38</v>
      </c>
      <c r="I9316">
        <v>0</v>
      </c>
      <c r="J9316" t="s">
        <v>31</v>
      </c>
      <c r="K9316">
        <v>414298</v>
      </c>
      <c r="L9316">
        <v>23</v>
      </c>
      <c r="M9316">
        <v>0</v>
      </c>
      <c r="N9316">
        <v>0</v>
      </c>
      <c r="O9316">
        <v>0</v>
      </c>
      <c r="P9316">
        <v>0</v>
      </c>
      <c r="Q9316">
        <v>0</v>
      </c>
      <c r="R9316" t="s">
        <v>21534</v>
      </c>
      <c r="S9316" t="s">
        <v>50</v>
      </c>
    </row>
    <row r="9317" spans="1:19">
      <c r="A9317" t="s">
        <v>21535</v>
      </c>
      <c r="B9317" t="s">
        <v>3202</v>
      </c>
      <c r="C9317" t="s">
        <v>44</v>
      </c>
      <c r="D9317" t="s">
        <v>70</v>
      </c>
      <c r="E9317">
        <v>545.15</v>
      </c>
      <c r="F9317" t="s">
        <v>23</v>
      </c>
      <c r="G9317" t="s">
        <v>24</v>
      </c>
      <c r="H9317">
        <v>2.23</v>
      </c>
      <c r="I9317">
        <v>0</v>
      </c>
      <c r="J9317" t="s">
        <v>25</v>
      </c>
      <c r="K9317">
        <v>422575</v>
      </c>
      <c r="L9317">
        <v>13</v>
      </c>
      <c r="M9317">
        <v>0</v>
      </c>
      <c r="N9317">
        <v>0</v>
      </c>
      <c r="O9317">
        <v>0</v>
      </c>
      <c r="P9317">
        <v>0</v>
      </c>
      <c r="Q9317">
        <v>0</v>
      </c>
      <c r="R9317" t="s">
        <v>21536</v>
      </c>
    </row>
    <row r="9318" spans="1:19">
      <c r="A9318" t="s">
        <v>21537</v>
      </c>
      <c r="B9318" t="s">
        <v>950</v>
      </c>
      <c r="C9318" t="s">
        <v>21</v>
      </c>
      <c r="D9318" t="s">
        <v>70</v>
      </c>
      <c r="E9318">
        <v>264.92</v>
      </c>
      <c r="F9318" t="s">
        <v>39</v>
      </c>
      <c r="G9318" t="s">
        <v>24</v>
      </c>
      <c r="H9318">
        <v>10.24</v>
      </c>
      <c r="I9318">
        <v>0</v>
      </c>
      <c r="J9318" t="s">
        <v>48</v>
      </c>
      <c r="K9318">
        <v>467685</v>
      </c>
      <c r="L9318">
        <v>36</v>
      </c>
      <c r="M9318">
        <v>0</v>
      </c>
      <c r="N9318">
        <v>0</v>
      </c>
      <c r="O9318">
        <v>0</v>
      </c>
      <c r="P9318">
        <v>1</v>
      </c>
      <c r="Q9318">
        <v>0</v>
      </c>
      <c r="R9318" t="s">
        <v>21538</v>
      </c>
      <c r="S9318" t="s">
        <v>50</v>
      </c>
    </row>
    <row r="9319" spans="1:19">
      <c r="A9319" t="s">
        <v>21539</v>
      </c>
      <c r="B9319" t="s">
        <v>4698</v>
      </c>
      <c r="C9319" t="s">
        <v>121</v>
      </c>
      <c r="D9319" t="s">
        <v>22</v>
      </c>
      <c r="E9319">
        <v>952.73</v>
      </c>
      <c r="F9319" t="s">
        <v>55</v>
      </c>
      <c r="G9319" t="s">
        <v>24</v>
      </c>
      <c r="H9319">
        <v>10.4</v>
      </c>
      <c r="I9319">
        <v>0</v>
      </c>
      <c r="J9319" t="s">
        <v>25</v>
      </c>
      <c r="K9319">
        <v>555784</v>
      </c>
      <c r="L9319">
        <v>20</v>
      </c>
      <c r="M9319">
        <v>0</v>
      </c>
      <c r="N9319">
        <v>0</v>
      </c>
      <c r="O9319">
        <v>0</v>
      </c>
      <c r="P9319">
        <v>0</v>
      </c>
      <c r="Q9319">
        <v>0</v>
      </c>
      <c r="R9319" t="s">
        <v>21540</v>
      </c>
      <c r="S9319" t="s">
        <v>57</v>
      </c>
    </row>
    <row r="9320" spans="1:19">
      <c r="A9320" t="s">
        <v>21541</v>
      </c>
      <c r="B9320" t="s">
        <v>1666</v>
      </c>
      <c r="C9320" t="s">
        <v>44</v>
      </c>
      <c r="D9320" t="s">
        <v>70</v>
      </c>
      <c r="E9320">
        <v>658.26</v>
      </c>
      <c r="F9320" t="s">
        <v>23</v>
      </c>
      <c r="G9320" t="s">
        <v>24</v>
      </c>
      <c r="H9320">
        <v>4.45</v>
      </c>
      <c r="I9320">
        <v>0</v>
      </c>
      <c r="J9320" t="s">
        <v>144</v>
      </c>
      <c r="K9320">
        <v>543890</v>
      </c>
      <c r="L9320">
        <v>22</v>
      </c>
      <c r="M9320">
        <v>0</v>
      </c>
      <c r="N9320">
        <v>0</v>
      </c>
      <c r="O9320">
        <v>0</v>
      </c>
      <c r="P9320">
        <v>0</v>
      </c>
      <c r="Q9320">
        <v>0</v>
      </c>
      <c r="R9320" t="s">
        <v>21542</v>
      </c>
    </row>
    <row r="9321" spans="1:19">
      <c r="A9321" t="s">
        <v>21543</v>
      </c>
      <c r="B9321" t="s">
        <v>263</v>
      </c>
      <c r="C9321" t="s">
        <v>21</v>
      </c>
      <c r="D9321" t="s">
        <v>22</v>
      </c>
      <c r="E9321">
        <v>452.93</v>
      </c>
      <c r="F9321" t="s">
        <v>23</v>
      </c>
      <c r="G9321" t="s">
        <v>24</v>
      </c>
      <c r="H9321">
        <v>10.35</v>
      </c>
      <c r="I9321">
        <v>0</v>
      </c>
      <c r="J9321" t="s">
        <v>48</v>
      </c>
      <c r="K9321">
        <v>464315</v>
      </c>
      <c r="L9321">
        <v>41</v>
      </c>
      <c r="M9321">
        <v>0</v>
      </c>
      <c r="N9321">
        <v>0</v>
      </c>
      <c r="O9321">
        <v>1</v>
      </c>
      <c r="P9321">
        <v>0</v>
      </c>
      <c r="Q9321">
        <v>0</v>
      </c>
      <c r="R9321" t="s">
        <v>21544</v>
      </c>
    </row>
    <row r="9322" spans="1:19">
      <c r="A9322" t="s">
        <v>21545</v>
      </c>
      <c r="B9322" t="s">
        <v>4724</v>
      </c>
      <c r="C9322" t="s">
        <v>60</v>
      </c>
      <c r="D9322" t="s">
        <v>22</v>
      </c>
      <c r="E9322">
        <v>133.26</v>
      </c>
      <c r="F9322" t="s">
        <v>23</v>
      </c>
      <c r="G9322" t="s">
        <v>24</v>
      </c>
      <c r="H9322">
        <v>11.44</v>
      </c>
      <c r="I9322">
        <v>0</v>
      </c>
      <c r="J9322" t="s">
        <v>25</v>
      </c>
      <c r="K9322">
        <v>533882</v>
      </c>
      <c r="L9322">
        <v>23</v>
      </c>
      <c r="M9322">
        <v>0</v>
      </c>
      <c r="N9322">
        <v>0</v>
      </c>
      <c r="O9322">
        <v>0</v>
      </c>
      <c r="P9322">
        <v>0</v>
      </c>
      <c r="Q9322">
        <v>0</v>
      </c>
      <c r="R9322" t="s">
        <v>21546</v>
      </c>
    </row>
    <row r="9323" spans="1:19">
      <c r="A9323" t="s">
        <v>21547</v>
      </c>
      <c r="B9323" t="s">
        <v>4283</v>
      </c>
      <c r="C9323" t="s">
        <v>29</v>
      </c>
      <c r="D9323" t="s">
        <v>30</v>
      </c>
      <c r="E9323">
        <v>271.95999999999998</v>
      </c>
      <c r="F9323" t="s">
        <v>23</v>
      </c>
      <c r="G9323" t="s">
        <v>24</v>
      </c>
      <c r="H9323">
        <v>11.04</v>
      </c>
      <c r="I9323">
        <v>0</v>
      </c>
      <c r="J9323" t="s">
        <v>25</v>
      </c>
      <c r="K9323">
        <v>541671</v>
      </c>
      <c r="L9323">
        <v>32</v>
      </c>
      <c r="M9323">
        <v>0</v>
      </c>
      <c r="N9323">
        <v>0</v>
      </c>
      <c r="O9323">
        <v>0</v>
      </c>
      <c r="P9323">
        <v>1</v>
      </c>
      <c r="Q9323">
        <v>0</v>
      </c>
      <c r="R9323" t="s">
        <v>21548</v>
      </c>
    </row>
    <row r="9324" spans="1:19">
      <c r="A9324" t="s">
        <v>21549</v>
      </c>
      <c r="B9324" t="s">
        <v>6480</v>
      </c>
      <c r="C9324" t="s">
        <v>128</v>
      </c>
      <c r="D9324" t="s">
        <v>30</v>
      </c>
      <c r="E9324">
        <v>215.43</v>
      </c>
      <c r="F9324" t="s">
        <v>23</v>
      </c>
      <c r="G9324" t="s">
        <v>24</v>
      </c>
      <c r="H9324">
        <v>4</v>
      </c>
      <c r="I9324">
        <v>0</v>
      </c>
      <c r="J9324" t="s">
        <v>144</v>
      </c>
      <c r="K9324">
        <v>508796</v>
      </c>
      <c r="L9324">
        <v>70</v>
      </c>
      <c r="M9324">
        <v>0</v>
      </c>
      <c r="N9324">
        <v>1</v>
      </c>
      <c r="O9324">
        <v>0</v>
      </c>
      <c r="P9324">
        <v>1</v>
      </c>
      <c r="Q9324">
        <v>0</v>
      </c>
      <c r="R9324" t="s">
        <v>21550</v>
      </c>
    </row>
    <row r="9325" spans="1:19">
      <c r="A9325" t="s">
        <v>21551</v>
      </c>
      <c r="B9325" t="s">
        <v>5696</v>
      </c>
      <c r="C9325" t="s">
        <v>121</v>
      </c>
      <c r="D9325" t="s">
        <v>22</v>
      </c>
      <c r="E9325">
        <v>478.06</v>
      </c>
      <c r="F9325" t="s">
        <v>23</v>
      </c>
      <c r="G9325" t="s">
        <v>24</v>
      </c>
      <c r="H9325">
        <v>0.57999999999999996</v>
      </c>
      <c r="I9325">
        <v>0</v>
      </c>
      <c r="J9325" t="s">
        <v>31</v>
      </c>
      <c r="K9325">
        <v>439190</v>
      </c>
      <c r="L9325">
        <v>24</v>
      </c>
      <c r="M9325">
        <v>0</v>
      </c>
      <c r="N9325">
        <v>0</v>
      </c>
      <c r="O9325">
        <v>0</v>
      </c>
      <c r="P9325">
        <v>0</v>
      </c>
      <c r="Q9325">
        <v>0</v>
      </c>
      <c r="R9325" t="s">
        <v>21552</v>
      </c>
    </row>
    <row r="9326" spans="1:19">
      <c r="A9326" t="s">
        <v>21553</v>
      </c>
      <c r="B9326" t="s">
        <v>11060</v>
      </c>
      <c r="C9326" t="s">
        <v>21</v>
      </c>
      <c r="D9326" t="s">
        <v>54</v>
      </c>
      <c r="E9326">
        <v>358.42</v>
      </c>
      <c r="F9326" t="s">
        <v>39</v>
      </c>
      <c r="G9326" t="s">
        <v>40</v>
      </c>
      <c r="H9326">
        <v>8.36</v>
      </c>
      <c r="I9326">
        <v>0</v>
      </c>
      <c r="J9326" t="s">
        <v>25</v>
      </c>
      <c r="K9326">
        <v>432267</v>
      </c>
      <c r="L9326">
        <v>15</v>
      </c>
      <c r="M9326">
        <v>0</v>
      </c>
      <c r="N9326">
        <v>0</v>
      </c>
      <c r="O9326">
        <v>0</v>
      </c>
      <c r="P9326">
        <v>0</v>
      </c>
      <c r="Q9326">
        <v>0</v>
      </c>
      <c r="R9326" t="s">
        <v>21554</v>
      </c>
    </row>
    <row r="9327" spans="1:19">
      <c r="A9327" t="s">
        <v>21555</v>
      </c>
      <c r="B9327" t="s">
        <v>4456</v>
      </c>
      <c r="C9327" t="s">
        <v>121</v>
      </c>
      <c r="D9327" t="s">
        <v>54</v>
      </c>
      <c r="E9327">
        <v>1279.08</v>
      </c>
      <c r="F9327" t="s">
        <v>39</v>
      </c>
      <c r="G9327" t="s">
        <v>40</v>
      </c>
      <c r="H9327">
        <v>12.01</v>
      </c>
      <c r="I9327">
        <v>0</v>
      </c>
      <c r="J9327" t="s">
        <v>31</v>
      </c>
      <c r="K9327">
        <v>456678</v>
      </c>
      <c r="L9327">
        <v>19</v>
      </c>
      <c r="M9327">
        <v>0</v>
      </c>
      <c r="N9327">
        <v>0</v>
      </c>
      <c r="O9327">
        <v>0</v>
      </c>
      <c r="P9327">
        <v>0</v>
      </c>
      <c r="Q9327">
        <v>0</v>
      </c>
      <c r="R9327" t="s">
        <v>21556</v>
      </c>
    </row>
    <row r="9328" spans="1:19">
      <c r="A9328" t="s">
        <v>21557</v>
      </c>
      <c r="B9328" t="s">
        <v>3476</v>
      </c>
      <c r="C9328" t="s">
        <v>111</v>
      </c>
      <c r="D9328" t="s">
        <v>54</v>
      </c>
      <c r="E9328">
        <v>144.11000000000001</v>
      </c>
      <c r="F9328" t="s">
        <v>23</v>
      </c>
      <c r="G9328" t="s">
        <v>24</v>
      </c>
      <c r="H9328">
        <v>13.55</v>
      </c>
      <c r="I9328">
        <v>0</v>
      </c>
      <c r="J9328" t="s">
        <v>31</v>
      </c>
      <c r="K9328">
        <v>430649</v>
      </c>
      <c r="L9328">
        <v>14</v>
      </c>
      <c r="M9328">
        <v>0</v>
      </c>
      <c r="N9328">
        <v>0</v>
      </c>
      <c r="O9328">
        <v>0</v>
      </c>
      <c r="P9328">
        <v>0</v>
      </c>
      <c r="Q9328">
        <v>0</v>
      </c>
      <c r="R9328" t="s">
        <v>21558</v>
      </c>
    </row>
    <row r="9329" spans="1:19">
      <c r="A9329" t="s">
        <v>21559</v>
      </c>
      <c r="B9329" t="s">
        <v>3318</v>
      </c>
      <c r="C9329" t="s">
        <v>60</v>
      </c>
      <c r="D9329" t="s">
        <v>54</v>
      </c>
      <c r="E9329">
        <v>48.02</v>
      </c>
      <c r="F9329" t="s">
        <v>23</v>
      </c>
      <c r="G9329" t="s">
        <v>24</v>
      </c>
      <c r="H9329">
        <v>15.33</v>
      </c>
      <c r="I9329">
        <v>0</v>
      </c>
      <c r="J9329" t="s">
        <v>48</v>
      </c>
      <c r="K9329">
        <v>413680</v>
      </c>
      <c r="L9329">
        <v>20</v>
      </c>
      <c r="M9329">
        <v>0</v>
      </c>
      <c r="N9329">
        <v>0</v>
      </c>
      <c r="O9329">
        <v>0</v>
      </c>
      <c r="P9329">
        <v>0</v>
      </c>
      <c r="Q9329">
        <v>0</v>
      </c>
      <c r="R9329" t="s">
        <v>21560</v>
      </c>
    </row>
    <row r="9330" spans="1:19">
      <c r="A9330" t="s">
        <v>21561</v>
      </c>
      <c r="B9330" t="s">
        <v>9590</v>
      </c>
      <c r="C9330" t="s">
        <v>121</v>
      </c>
      <c r="D9330" t="s">
        <v>22</v>
      </c>
      <c r="E9330">
        <v>875.24</v>
      </c>
      <c r="F9330" t="s">
        <v>55</v>
      </c>
      <c r="G9330" t="s">
        <v>40</v>
      </c>
      <c r="H9330">
        <v>10.08</v>
      </c>
      <c r="I9330">
        <v>0</v>
      </c>
      <c r="J9330" t="s">
        <v>48</v>
      </c>
      <c r="K9330">
        <v>537841</v>
      </c>
      <c r="L9330">
        <v>10</v>
      </c>
      <c r="M9330">
        <v>0</v>
      </c>
      <c r="N9330">
        <v>0</v>
      </c>
      <c r="O9330">
        <v>0</v>
      </c>
      <c r="P9330">
        <v>0</v>
      </c>
      <c r="Q9330">
        <v>0</v>
      </c>
      <c r="R9330" t="s">
        <v>21562</v>
      </c>
    </row>
    <row r="9331" spans="1:19">
      <c r="A9331" t="s">
        <v>21563</v>
      </c>
      <c r="B9331" t="s">
        <v>1179</v>
      </c>
      <c r="C9331" t="s">
        <v>121</v>
      </c>
      <c r="D9331" t="s">
        <v>30</v>
      </c>
      <c r="E9331">
        <v>376.61</v>
      </c>
      <c r="F9331" t="s">
        <v>39</v>
      </c>
      <c r="G9331" t="s">
        <v>40</v>
      </c>
      <c r="H9331">
        <v>11.66</v>
      </c>
      <c r="I9331">
        <v>0</v>
      </c>
      <c r="J9331" t="s">
        <v>25</v>
      </c>
      <c r="K9331">
        <v>457439</v>
      </c>
      <c r="L9331">
        <v>14</v>
      </c>
      <c r="M9331">
        <v>0</v>
      </c>
      <c r="N9331">
        <v>0</v>
      </c>
      <c r="O9331">
        <v>0</v>
      </c>
      <c r="P9331">
        <v>0</v>
      </c>
      <c r="Q9331">
        <v>0</v>
      </c>
      <c r="R9331" t="s">
        <v>21564</v>
      </c>
    </row>
    <row r="9332" spans="1:19">
      <c r="A9332" t="s">
        <v>21565</v>
      </c>
      <c r="B9332" t="s">
        <v>10915</v>
      </c>
      <c r="C9332" t="s">
        <v>121</v>
      </c>
      <c r="D9332" t="s">
        <v>70</v>
      </c>
      <c r="E9332">
        <v>572.54999999999995</v>
      </c>
      <c r="F9332" t="s">
        <v>39</v>
      </c>
      <c r="G9332" t="s">
        <v>40</v>
      </c>
      <c r="H9332">
        <v>1.63</v>
      </c>
      <c r="I9332">
        <v>0</v>
      </c>
      <c r="J9332" t="s">
        <v>25</v>
      </c>
      <c r="K9332">
        <v>401949</v>
      </c>
      <c r="L9332">
        <v>17</v>
      </c>
      <c r="M9332">
        <v>0</v>
      </c>
      <c r="N9332">
        <v>0</v>
      </c>
      <c r="O9332">
        <v>0</v>
      </c>
      <c r="P9332">
        <v>0</v>
      </c>
      <c r="Q9332">
        <v>0</v>
      </c>
      <c r="R9332" t="s">
        <v>21566</v>
      </c>
    </row>
    <row r="9333" spans="1:19">
      <c r="A9333" t="s">
        <v>21567</v>
      </c>
      <c r="B9333" t="s">
        <v>3508</v>
      </c>
      <c r="C9333" t="s">
        <v>121</v>
      </c>
      <c r="D9333" t="s">
        <v>70</v>
      </c>
      <c r="E9333">
        <v>302.43</v>
      </c>
      <c r="F9333" t="s">
        <v>23</v>
      </c>
      <c r="G9333" t="s">
        <v>24</v>
      </c>
      <c r="H9333">
        <v>5.54</v>
      </c>
      <c r="I9333">
        <v>0</v>
      </c>
      <c r="J9333" t="s">
        <v>31</v>
      </c>
      <c r="K9333">
        <v>518768</v>
      </c>
      <c r="L9333">
        <v>16</v>
      </c>
      <c r="M9333">
        <v>0</v>
      </c>
      <c r="N9333">
        <v>0</v>
      </c>
      <c r="O9333">
        <v>0</v>
      </c>
      <c r="P9333">
        <v>0</v>
      </c>
      <c r="Q9333">
        <v>0</v>
      </c>
      <c r="R9333" t="s">
        <v>21568</v>
      </c>
    </row>
    <row r="9334" spans="1:19">
      <c r="A9334" t="s">
        <v>21569</v>
      </c>
      <c r="B9334" t="s">
        <v>575</v>
      </c>
      <c r="C9334" t="s">
        <v>44</v>
      </c>
      <c r="D9334" t="s">
        <v>70</v>
      </c>
      <c r="E9334">
        <v>335.81</v>
      </c>
      <c r="F9334" t="s">
        <v>39</v>
      </c>
      <c r="G9334" t="s">
        <v>40</v>
      </c>
      <c r="H9334">
        <v>9.0399999999999991</v>
      </c>
      <c r="I9334">
        <v>0</v>
      </c>
      <c r="J9334" t="s">
        <v>31</v>
      </c>
      <c r="K9334">
        <v>406875</v>
      </c>
      <c r="L9334">
        <v>83</v>
      </c>
      <c r="M9334">
        <v>1</v>
      </c>
      <c r="N9334">
        <v>0</v>
      </c>
      <c r="O9334">
        <v>1</v>
      </c>
      <c r="P9334">
        <v>0</v>
      </c>
      <c r="Q9334">
        <v>1</v>
      </c>
      <c r="R9334" t="s">
        <v>21570</v>
      </c>
    </row>
    <row r="9335" spans="1:19">
      <c r="A9335" t="s">
        <v>21571</v>
      </c>
      <c r="B9335" t="s">
        <v>1400</v>
      </c>
      <c r="C9335" t="s">
        <v>121</v>
      </c>
      <c r="D9335" t="s">
        <v>70</v>
      </c>
      <c r="E9335">
        <v>714.45</v>
      </c>
      <c r="F9335" t="s">
        <v>39</v>
      </c>
      <c r="G9335" t="s">
        <v>24</v>
      </c>
      <c r="H9335">
        <v>9.2899999999999991</v>
      </c>
      <c r="I9335">
        <v>0</v>
      </c>
      <c r="J9335" t="s">
        <v>25</v>
      </c>
      <c r="K9335">
        <v>554855</v>
      </c>
      <c r="L9335">
        <v>44</v>
      </c>
      <c r="M9335">
        <v>0</v>
      </c>
      <c r="N9335">
        <v>1</v>
      </c>
      <c r="O9335">
        <v>0</v>
      </c>
      <c r="P9335">
        <v>0</v>
      </c>
      <c r="Q9335">
        <v>0</v>
      </c>
      <c r="R9335" t="s">
        <v>21572</v>
      </c>
      <c r="S9335" t="s">
        <v>50</v>
      </c>
    </row>
    <row r="9336" spans="1:19">
      <c r="A9336" t="s">
        <v>21573</v>
      </c>
      <c r="B9336" t="s">
        <v>540</v>
      </c>
      <c r="C9336" t="s">
        <v>44</v>
      </c>
      <c r="D9336" t="s">
        <v>70</v>
      </c>
      <c r="E9336">
        <v>669.72</v>
      </c>
      <c r="F9336" t="s">
        <v>23</v>
      </c>
      <c r="G9336" t="s">
        <v>24</v>
      </c>
      <c r="H9336">
        <v>1.59</v>
      </c>
      <c r="I9336">
        <v>0</v>
      </c>
      <c r="J9336" t="s">
        <v>25</v>
      </c>
      <c r="K9336">
        <v>480532</v>
      </c>
      <c r="L9336">
        <v>17</v>
      </c>
      <c r="M9336">
        <v>0</v>
      </c>
      <c r="N9336">
        <v>0</v>
      </c>
      <c r="O9336">
        <v>0</v>
      </c>
      <c r="P9336">
        <v>0</v>
      </c>
      <c r="Q9336">
        <v>0</v>
      </c>
      <c r="R9336" t="s">
        <v>21574</v>
      </c>
    </row>
    <row r="9337" spans="1:19">
      <c r="A9337" t="s">
        <v>21575</v>
      </c>
      <c r="B9337" t="s">
        <v>7297</v>
      </c>
      <c r="C9337" t="s">
        <v>29</v>
      </c>
      <c r="D9337" t="s">
        <v>30</v>
      </c>
      <c r="E9337">
        <v>164.33</v>
      </c>
      <c r="F9337" t="s">
        <v>23</v>
      </c>
      <c r="G9337" t="s">
        <v>24</v>
      </c>
      <c r="H9337">
        <v>5.81</v>
      </c>
      <c r="I9337">
        <v>0</v>
      </c>
      <c r="J9337" t="s">
        <v>48</v>
      </c>
      <c r="K9337">
        <v>494934</v>
      </c>
      <c r="L9337">
        <v>18</v>
      </c>
      <c r="M9337">
        <v>0</v>
      </c>
      <c r="N9337">
        <v>0</v>
      </c>
      <c r="O9337">
        <v>0</v>
      </c>
      <c r="P9337">
        <v>0</v>
      </c>
      <c r="Q9337">
        <v>0</v>
      </c>
      <c r="R9337" t="s">
        <v>21576</v>
      </c>
    </row>
    <row r="9338" spans="1:19">
      <c r="A9338" t="s">
        <v>21577</v>
      </c>
      <c r="B9338" t="s">
        <v>3092</v>
      </c>
      <c r="C9338" t="s">
        <v>95</v>
      </c>
      <c r="D9338" t="s">
        <v>30</v>
      </c>
      <c r="E9338">
        <v>630.48</v>
      </c>
      <c r="F9338" t="s">
        <v>23</v>
      </c>
      <c r="G9338" t="s">
        <v>24</v>
      </c>
      <c r="H9338">
        <v>10.36</v>
      </c>
      <c r="I9338">
        <v>0</v>
      </c>
      <c r="J9338" t="s">
        <v>144</v>
      </c>
      <c r="K9338">
        <v>453663</v>
      </c>
      <c r="L9338">
        <v>24</v>
      </c>
      <c r="M9338">
        <v>0</v>
      </c>
      <c r="N9338">
        <v>0</v>
      </c>
      <c r="O9338">
        <v>0</v>
      </c>
      <c r="P9338">
        <v>0</v>
      </c>
      <c r="Q9338">
        <v>0</v>
      </c>
      <c r="R9338" t="s">
        <v>21578</v>
      </c>
    </row>
    <row r="9339" spans="1:19">
      <c r="A9339" t="s">
        <v>21579</v>
      </c>
      <c r="B9339" t="s">
        <v>6182</v>
      </c>
      <c r="C9339" t="s">
        <v>121</v>
      </c>
      <c r="D9339" t="s">
        <v>30</v>
      </c>
      <c r="E9339">
        <v>336</v>
      </c>
      <c r="F9339" t="s">
        <v>23</v>
      </c>
      <c r="G9339" t="s">
        <v>24</v>
      </c>
      <c r="H9339">
        <v>4.55</v>
      </c>
      <c r="I9339">
        <v>0</v>
      </c>
      <c r="J9339" t="s">
        <v>48</v>
      </c>
      <c r="K9339">
        <v>400652</v>
      </c>
      <c r="L9339">
        <v>24</v>
      </c>
      <c r="M9339">
        <v>0</v>
      </c>
      <c r="N9339">
        <v>0</v>
      </c>
      <c r="O9339">
        <v>0</v>
      </c>
      <c r="P9339">
        <v>0</v>
      </c>
      <c r="Q9339">
        <v>0</v>
      </c>
      <c r="R9339" t="s">
        <v>21580</v>
      </c>
    </row>
    <row r="9340" spans="1:19">
      <c r="A9340" t="s">
        <v>21581</v>
      </c>
      <c r="B9340" t="s">
        <v>14654</v>
      </c>
      <c r="C9340" t="s">
        <v>44</v>
      </c>
      <c r="D9340" t="s">
        <v>30</v>
      </c>
      <c r="E9340">
        <v>295.95</v>
      </c>
      <c r="F9340" t="s">
        <v>55</v>
      </c>
      <c r="G9340" t="s">
        <v>40</v>
      </c>
      <c r="H9340">
        <v>6.64</v>
      </c>
      <c r="I9340">
        <v>0</v>
      </c>
      <c r="J9340" t="s">
        <v>48</v>
      </c>
      <c r="K9340">
        <v>538740</v>
      </c>
      <c r="L9340">
        <v>16</v>
      </c>
      <c r="M9340">
        <v>0</v>
      </c>
      <c r="N9340">
        <v>0</v>
      </c>
      <c r="O9340">
        <v>0</v>
      </c>
      <c r="P9340">
        <v>0</v>
      </c>
      <c r="Q9340">
        <v>0</v>
      </c>
      <c r="R9340" t="s">
        <v>21582</v>
      </c>
    </row>
    <row r="9341" spans="1:19">
      <c r="A9341" t="s">
        <v>21583</v>
      </c>
      <c r="B9341" t="s">
        <v>16742</v>
      </c>
      <c r="C9341" t="s">
        <v>60</v>
      </c>
      <c r="D9341" t="s">
        <v>54</v>
      </c>
      <c r="E9341">
        <v>2278.94</v>
      </c>
      <c r="F9341" t="s">
        <v>55</v>
      </c>
      <c r="G9341" t="s">
        <v>24</v>
      </c>
      <c r="H9341">
        <v>10.07</v>
      </c>
      <c r="I9341">
        <v>0</v>
      </c>
      <c r="J9341" t="s">
        <v>48</v>
      </c>
      <c r="K9341">
        <v>473674</v>
      </c>
      <c r="L9341">
        <v>38</v>
      </c>
      <c r="M9341">
        <v>0</v>
      </c>
      <c r="N9341">
        <v>1</v>
      </c>
      <c r="O9341">
        <v>0</v>
      </c>
      <c r="P9341">
        <v>0</v>
      </c>
      <c r="Q9341">
        <v>0</v>
      </c>
      <c r="R9341" t="s">
        <v>21584</v>
      </c>
      <c r="S9341" t="s">
        <v>57</v>
      </c>
    </row>
    <row r="9342" spans="1:19">
      <c r="A9342" t="s">
        <v>21585</v>
      </c>
      <c r="B9342" t="s">
        <v>7685</v>
      </c>
      <c r="C9342" t="s">
        <v>44</v>
      </c>
      <c r="D9342" t="s">
        <v>70</v>
      </c>
      <c r="E9342">
        <v>368.47</v>
      </c>
      <c r="F9342" t="s">
        <v>39</v>
      </c>
      <c r="G9342" t="s">
        <v>40</v>
      </c>
      <c r="H9342">
        <v>1.35</v>
      </c>
      <c r="I9342">
        <v>0</v>
      </c>
      <c r="J9342" t="s">
        <v>25</v>
      </c>
      <c r="K9342">
        <v>539610</v>
      </c>
      <c r="L9342">
        <v>10</v>
      </c>
      <c r="M9342">
        <v>0</v>
      </c>
      <c r="N9342">
        <v>0</v>
      </c>
      <c r="O9342">
        <v>0</v>
      </c>
      <c r="P9342">
        <v>0</v>
      </c>
      <c r="Q9342">
        <v>0</v>
      </c>
      <c r="R9342" t="s">
        <v>21586</v>
      </c>
    </row>
    <row r="9343" spans="1:19">
      <c r="A9343" t="s">
        <v>21587</v>
      </c>
      <c r="B9343" t="s">
        <v>932</v>
      </c>
      <c r="C9343" t="s">
        <v>21</v>
      </c>
      <c r="D9343" t="s">
        <v>70</v>
      </c>
      <c r="E9343">
        <v>395.72</v>
      </c>
      <c r="F9343" t="s">
        <v>23</v>
      </c>
      <c r="G9343" t="s">
        <v>24</v>
      </c>
      <c r="H9343">
        <v>4.84</v>
      </c>
      <c r="I9343">
        <v>0</v>
      </c>
      <c r="J9343" t="s">
        <v>25</v>
      </c>
      <c r="K9343">
        <v>421178</v>
      </c>
      <c r="L9343">
        <v>24</v>
      </c>
      <c r="M9343">
        <v>0</v>
      </c>
      <c r="N9343">
        <v>0</v>
      </c>
      <c r="O9343">
        <v>0</v>
      </c>
      <c r="P9343">
        <v>0</v>
      </c>
      <c r="Q9343">
        <v>0</v>
      </c>
      <c r="R9343" t="s">
        <v>21588</v>
      </c>
    </row>
    <row r="9344" spans="1:19">
      <c r="A9344" t="s">
        <v>21589</v>
      </c>
      <c r="B9344" t="s">
        <v>11369</v>
      </c>
      <c r="C9344" t="s">
        <v>95</v>
      </c>
      <c r="D9344" t="s">
        <v>54</v>
      </c>
      <c r="E9344">
        <v>177.54</v>
      </c>
      <c r="F9344" t="s">
        <v>39</v>
      </c>
      <c r="G9344" t="s">
        <v>40</v>
      </c>
      <c r="H9344">
        <v>12.01</v>
      </c>
      <c r="I9344">
        <v>0</v>
      </c>
      <c r="J9344" t="s">
        <v>25</v>
      </c>
      <c r="K9344">
        <v>460207</v>
      </c>
      <c r="L9344">
        <v>12</v>
      </c>
      <c r="M9344">
        <v>0</v>
      </c>
      <c r="N9344">
        <v>0</v>
      </c>
      <c r="O9344">
        <v>0</v>
      </c>
      <c r="P9344">
        <v>0</v>
      </c>
      <c r="Q9344">
        <v>0</v>
      </c>
      <c r="R9344" t="s">
        <v>21590</v>
      </c>
    </row>
    <row r="9345" spans="1:19">
      <c r="A9345" t="s">
        <v>21591</v>
      </c>
      <c r="B9345" t="s">
        <v>9183</v>
      </c>
      <c r="C9345" t="s">
        <v>29</v>
      </c>
      <c r="D9345" t="s">
        <v>70</v>
      </c>
      <c r="E9345">
        <v>971.56</v>
      </c>
      <c r="F9345" t="s">
        <v>23</v>
      </c>
      <c r="G9345" t="s">
        <v>24</v>
      </c>
      <c r="H9345">
        <v>5.98</v>
      </c>
      <c r="I9345">
        <v>1</v>
      </c>
      <c r="J9345" t="s">
        <v>25</v>
      </c>
      <c r="K9345">
        <v>423792</v>
      </c>
      <c r="L9345">
        <v>78</v>
      </c>
      <c r="M9345">
        <v>1</v>
      </c>
      <c r="N9345">
        <v>1</v>
      </c>
      <c r="O9345">
        <v>0</v>
      </c>
      <c r="P9345">
        <v>0</v>
      </c>
      <c r="Q9345">
        <v>1</v>
      </c>
      <c r="R9345" t="s">
        <v>21592</v>
      </c>
    </row>
    <row r="9346" spans="1:19">
      <c r="A9346" t="s">
        <v>21593</v>
      </c>
      <c r="B9346" t="s">
        <v>3940</v>
      </c>
      <c r="C9346" t="s">
        <v>29</v>
      </c>
      <c r="D9346" t="s">
        <v>54</v>
      </c>
      <c r="E9346">
        <v>438.16</v>
      </c>
      <c r="F9346" t="s">
        <v>39</v>
      </c>
      <c r="G9346" t="s">
        <v>40</v>
      </c>
      <c r="H9346">
        <v>13</v>
      </c>
      <c r="I9346">
        <v>0</v>
      </c>
      <c r="J9346" t="s">
        <v>31</v>
      </c>
      <c r="K9346">
        <v>415466</v>
      </c>
      <c r="L9346">
        <v>41</v>
      </c>
      <c r="M9346">
        <v>0</v>
      </c>
      <c r="N9346">
        <v>0</v>
      </c>
      <c r="O9346">
        <v>0</v>
      </c>
      <c r="P9346">
        <v>1</v>
      </c>
      <c r="Q9346">
        <v>0</v>
      </c>
      <c r="R9346" t="s">
        <v>21594</v>
      </c>
    </row>
    <row r="9347" spans="1:19">
      <c r="A9347" t="s">
        <v>21595</v>
      </c>
      <c r="B9347" t="s">
        <v>4749</v>
      </c>
      <c r="C9347" t="s">
        <v>60</v>
      </c>
      <c r="D9347" t="s">
        <v>70</v>
      </c>
      <c r="E9347">
        <v>212.85</v>
      </c>
      <c r="F9347" t="s">
        <v>23</v>
      </c>
      <c r="G9347" t="s">
        <v>24</v>
      </c>
      <c r="H9347">
        <v>1.87</v>
      </c>
      <c r="I9347">
        <v>0</v>
      </c>
      <c r="J9347" t="s">
        <v>25</v>
      </c>
      <c r="K9347">
        <v>463322</v>
      </c>
      <c r="L9347">
        <v>12</v>
      </c>
      <c r="M9347">
        <v>0</v>
      </c>
      <c r="N9347">
        <v>0</v>
      </c>
      <c r="O9347">
        <v>0</v>
      </c>
      <c r="P9347">
        <v>0</v>
      </c>
      <c r="Q9347">
        <v>0</v>
      </c>
      <c r="R9347" t="s">
        <v>21596</v>
      </c>
    </row>
    <row r="9348" spans="1:19">
      <c r="A9348" t="s">
        <v>21597</v>
      </c>
      <c r="B9348" t="s">
        <v>2488</v>
      </c>
      <c r="C9348" t="s">
        <v>21</v>
      </c>
      <c r="D9348" t="s">
        <v>30</v>
      </c>
      <c r="E9348">
        <v>505.26</v>
      </c>
      <c r="F9348" t="s">
        <v>23</v>
      </c>
      <c r="G9348" t="s">
        <v>24</v>
      </c>
      <c r="H9348">
        <v>10.68</v>
      </c>
      <c r="I9348">
        <v>0</v>
      </c>
      <c r="J9348" t="s">
        <v>48</v>
      </c>
      <c r="K9348">
        <v>479977</v>
      </c>
      <c r="L9348">
        <v>13</v>
      </c>
      <c r="M9348">
        <v>0</v>
      </c>
      <c r="N9348">
        <v>0</v>
      </c>
      <c r="O9348">
        <v>0</v>
      </c>
      <c r="P9348">
        <v>0</v>
      </c>
      <c r="Q9348">
        <v>0</v>
      </c>
      <c r="R9348" t="s">
        <v>21598</v>
      </c>
    </row>
    <row r="9349" spans="1:19">
      <c r="A9349" t="s">
        <v>21599</v>
      </c>
      <c r="B9349" t="s">
        <v>9423</v>
      </c>
      <c r="C9349" t="s">
        <v>44</v>
      </c>
      <c r="D9349" t="s">
        <v>22</v>
      </c>
      <c r="E9349">
        <v>433.34</v>
      </c>
      <c r="F9349" t="s">
        <v>39</v>
      </c>
      <c r="G9349" t="s">
        <v>40</v>
      </c>
      <c r="H9349">
        <v>1.22</v>
      </c>
      <c r="I9349">
        <v>0</v>
      </c>
      <c r="J9349" t="s">
        <v>25</v>
      </c>
      <c r="K9349">
        <v>445767</v>
      </c>
      <c r="L9349">
        <v>11</v>
      </c>
      <c r="M9349">
        <v>0</v>
      </c>
      <c r="N9349">
        <v>0</v>
      </c>
      <c r="O9349">
        <v>0</v>
      </c>
      <c r="P9349">
        <v>0</v>
      </c>
      <c r="Q9349">
        <v>0</v>
      </c>
      <c r="R9349" t="s">
        <v>21600</v>
      </c>
    </row>
    <row r="9350" spans="1:19">
      <c r="A9350" t="s">
        <v>21601</v>
      </c>
      <c r="B9350" t="s">
        <v>10851</v>
      </c>
      <c r="C9350" t="s">
        <v>44</v>
      </c>
      <c r="D9350" t="s">
        <v>22</v>
      </c>
      <c r="E9350">
        <v>182.16</v>
      </c>
      <c r="F9350" t="s">
        <v>23</v>
      </c>
      <c r="G9350" t="s">
        <v>24</v>
      </c>
      <c r="H9350">
        <v>4.83</v>
      </c>
      <c r="I9350">
        <v>0</v>
      </c>
      <c r="J9350" t="s">
        <v>48</v>
      </c>
      <c r="K9350">
        <v>480065</v>
      </c>
      <c r="L9350">
        <v>13</v>
      </c>
      <c r="M9350">
        <v>0</v>
      </c>
      <c r="N9350">
        <v>0</v>
      </c>
      <c r="O9350">
        <v>0</v>
      </c>
      <c r="P9350">
        <v>0</v>
      </c>
      <c r="Q9350">
        <v>0</v>
      </c>
      <c r="R9350" t="s">
        <v>21602</v>
      </c>
    </row>
    <row r="9351" spans="1:19">
      <c r="A9351" t="s">
        <v>21603</v>
      </c>
      <c r="B9351" t="s">
        <v>10995</v>
      </c>
      <c r="C9351" t="s">
        <v>29</v>
      </c>
      <c r="D9351" t="s">
        <v>54</v>
      </c>
      <c r="E9351">
        <v>117.55</v>
      </c>
      <c r="F9351" t="s">
        <v>23</v>
      </c>
      <c r="G9351" t="s">
        <v>24</v>
      </c>
      <c r="H9351">
        <v>12.11</v>
      </c>
      <c r="I9351">
        <v>0</v>
      </c>
      <c r="J9351" t="s">
        <v>48</v>
      </c>
      <c r="K9351">
        <v>490073</v>
      </c>
      <c r="L9351">
        <v>14</v>
      </c>
      <c r="M9351">
        <v>0</v>
      </c>
      <c r="N9351">
        <v>0</v>
      </c>
      <c r="O9351">
        <v>0</v>
      </c>
      <c r="P9351">
        <v>0</v>
      </c>
      <c r="Q9351">
        <v>0</v>
      </c>
      <c r="R9351" t="s">
        <v>21604</v>
      </c>
    </row>
    <row r="9352" spans="1:19">
      <c r="A9352" t="s">
        <v>21605</v>
      </c>
      <c r="B9352" t="s">
        <v>19620</v>
      </c>
      <c r="C9352" t="s">
        <v>35</v>
      </c>
      <c r="D9352" t="s">
        <v>54</v>
      </c>
      <c r="E9352">
        <v>443.94</v>
      </c>
      <c r="F9352" t="s">
        <v>39</v>
      </c>
      <c r="G9352" t="s">
        <v>24</v>
      </c>
      <c r="H9352">
        <v>17.809999999999999</v>
      </c>
      <c r="I9352">
        <v>0</v>
      </c>
      <c r="J9352" t="s">
        <v>31</v>
      </c>
      <c r="K9352">
        <v>401631</v>
      </c>
      <c r="L9352">
        <v>20</v>
      </c>
      <c r="M9352">
        <v>0</v>
      </c>
      <c r="N9352">
        <v>0</v>
      </c>
      <c r="O9352">
        <v>0</v>
      </c>
      <c r="P9352">
        <v>0</v>
      </c>
      <c r="Q9352">
        <v>0</v>
      </c>
      <c r="R9352" t="s">
        <v>21606</v>
      </c>
      <c r="S9352" t="s">
        <v>50</v>
      </c>
    </row>
    <row r="9353" spans="1:19">
      <c r="A9353" t="s">
        <v>21607</v>
      </c>
      <c r="B9353" t="s">
        <v>2140</v>
      </c>
      <c r="C9353" t="s">
        <v>35</v>
      </c>
      <c r="D9353" t="s">
        <v>70</v>
      </c>
      <c r="E9353">
        <v>262.81</v>
      </c>
      <c r="F9353" t="s">
        <v>55</v>
      </c>
      <c r="G9353" t="s">
        <v>40</v>
      </c>
      <c r="H9353">
        <v>9.02</v>
      </c>
      <c r="I9353">
        <v>0</v>
      </c>
      <c r="J9353" t="s">
        <v>31</v>
      </c>
      <c r="K9353">
        <v>515767</v>
      </c>
      <c r="L9353">
        <v>22</v>
      </c>
      <c r="M9353">
        <v>0</v>
      </c>
      <c r="N9353">
        <v>0</v>
      </c>
      <c r="O9353">
        <v>0</v>
      </c>
      <c r="P9353">
        <v>0</v>
      </c>
      <c r="Q9353">
        <v>0</v>
      </c>
      <c r="R9353" t="s">
        <v>21608</v>
      </c>
    </row>
    <row r="9354" spans="1:19">
      <c r="A9354" t="s">
        <v>21609</v>
      </c>
      <c r="B9354" t="s">
        <v>3675</v>
      </c>
      <c r="C9354" t="s">
        <v>44</v>
      </c>
      <c r="D9354" t="s">
        <v>30</v>
      </c>
      <c r="E9354">
        <v>226.53</v>
      </c>
      <c r="F9354" t="s">
        <v>23</v>
      </c>
      <c r="G9354" t="s">
        <v>24</v>
      </c>
      <c r="H9354">
        <v>11.27</v>
      </c>
      <c r="I9354">
        <v>0</v>
      </c>
      <c r="J9354" t="s">
        <v>25</v>
      </c>
      <c r="K9354">
        <v>550585</v>
      </c>
      <c r="L9354">
        <v>17</v>
      </c>
      <c r="M9354">
        <v>0</v>
      </c>
      <c r="N9354">
        <v>0</v>
      </c>
      <c r="O9354">
        <v>0</v>
      </c>
      <c r="P9354">
        <v>0</v>
      </c>
      <c r="Q9354">
        <v>0</v>
      </c>
      <c r="R9354" t="s">
        <v>21610</v>
      </c>
    </row>
    <row r="9355" spans="1:19">
      <c r="A9355" t="s">
        <v>21611</v>
      </c>
      <c r="B9355" t="s">
        <v>478</v>
      </c>
      <c r="C9355" t="s">
        <v>121</v>
      </c>
      <c r="D9355" t="s">
        <v>30</v>
      </c>
      <c r="E9355">
        <v>694.01</v>
      </c>
      <c r="F9355" t="s">
        <v>23</v>
      </c>
      <c r="G9355" t="s">
        <v>24</v>
      </c>
      <c r="H9355">
        <v>10.68</v>
      </c>
      <c r="I9355">
        <v>0</v>
      </c>
      <c r="J9355" t="s">
        <v>25</v>
      </c>
      <c r="K9355">
        <v>405493</v>
      </c>
      <c r="L9355">
        <v>24</v>
      </c>
      <c r="M9355">
        <v>0</v>
      </c>
      <c r="N9355">
        <v>0</v>
      </c>
      <c r="O9355">
        <v>0</v>
      </c>
      <c r="P9355">
        <v>0</v>
      </c>
      <c r="Q9355">
        <v>0</v>
      </c>
      <c r="R9355" t="s">
        <v>21612</v>
      </c>
    </row>
    <row r="9356" spans="1:19">
      <c r="A9356" t="s">
        <v>21613</v>
      </c>
      <c r="B9356" t="s">
        <v>3940</v>
      </c>
      <c r="C9356" t="s">
        <v>121</v>
      </c>
      <c r="D9356" t="s">
        <v>70</v>
      </c>
      <c r="E9356">
        <v>680.02</v>
      </c>
      <c r="F9356" t="s">
        <v>23</v>
      </c>
      <c r="G9356" t="s">
        <v>24</v>
      </c>
      <c r="H9356">
        <v>1.21</v>
      </c>
      <c r="I9356">
        <v>0</v>
      </c>
      <c r="J9356" t="s">
        <v>31</v>
      </c>
      <c r="K9356">
        <v>460041</v>
      </c>
      <c r="L9356">
        <v>16</v>
      </c>
      <c r="M9356">
        <v>0</v>
      </c>
      <c r="N9356">
        <v>0</v>
      </c>
      <c r="O9356">
        <v>0</v>
      </c>
      <c r="P9356">
        <v>0</v>
      </c>
      <c r="Q9356">
        <v>0</v>
      </c>
      <c r="R9356" t="s">
        <v>21614</v>
      </c>
    </row>
    <row r="9357" spans="1:19">
      <c r="A9357" t="s">
        <v>21615</v>
      </c>
      <c r="B9357" t="s">
        <v>5806</v>
      </c>
      <c r="C9357" t="s">
        <v>21</v>
      </c>
      <c r="D9357" t="s">
        <v>22</v>
      </c>
      <c r="E9357">
        <v>598.23</v>
      </c>
      <c r="F9357" t="s">
        <v>23</v>
      </c>
      <c r="G9357" t="s">
        <v>24</v>
      </c>
      <c r="H9357">
        <v>2.77</v>
      </c>
      <c r="I9357">
        <v>0</v>
      </c>
      <c r="J9357" t="s">
        <v>31</v>
      </c>
      <c r="K9357">
        <v>468613</v>
      </c>
      <c r="L9357">
        <v>17</v>
      </c>
      <c r="M9357">
        <v>0</v>
      </c>
      <c r="N9357">
        <v>0</v>
      </c>
      <c r="O9357">
        <v>0</v>
      </c>
      <c r="P9357">
        <v>0</v>
      </c>
      <c r="Q9357">
        <v>0</v>
      </c>
      <c r="R9357" t="s">
        <v>21616</v>
      </c>
    </row>
    <row r="9358" spans="1:19">
      <c r="A9358" t="s">
        <v>21617</v>
      </c>
      <c r="B9358" t="s">
        <v>17079</v>
      </c>
      <c r="C9358" t="s">
        <v>44</v>
      </c>
      <c r="D9358" t="s">
        <v>70</v>
      </c>
      <c r="E9358">
        <v>568.53</v>
      </c>
      <c r="F9358" t="s">
        <v>55</v>
      </c>
      <c r="G9358" t="s">
        <v>24</v>
      </c>
      <c r="H9358">
        <v>5.58</v>
      </c>
      <c r="I9358">
        <v>0</v>
      </c>
      <c r="J9358" t="s">
        <v>31</v>
      </c>
      <c r="K9358">
        <v>540908</v>
      </c>
      <c r="L9358">
        <v>23</v>
      </c>
      <c r="M9358">
        <v>0</v>
      </c>
      <c r="N9358">
        <v>0</v>
      </c>
      <c r="O9358">
        <v>0</v>
      </c>
      <c r="P9358">
        <v>0</v>
      </c>
      <c r="Q9358">
        <v>0</v>
      </c>
      <c r="R9358" t="s">
        <v>21618</v>
      </c>
      <c r="S9358" t="s">
        <v>57</v>
      </c>
    </row>
    <row r="9359" spans="1:19">
      <c r="A9359" t="s">
        <v>21619</v>
      </c>
      <c r="B9359" t="s">
        <v>9275</v>
      </c>
      <c r="C9359" t="s">
        <v>35</v>
      </c>
      <c r="D9359" t="s">
        <v>70</v>
      </c>
      <c r="E9359">
        <v>762.63</v>
      </c>
      <c r="F9359" t="s">
        <v>23</v>
      </c>
      <c r="G9359" t="s">
        <v>24</v>
      </c>
      <c r="H9359">
        <v>2.68</v>
      </c>
      <c r="I9359">
        <v>1</v>
      </c>
      <c r="J9359" t="s">
        <v>25</v>
      </c>
      <c r="K9359">
        <v>533759</v>
      </c>
      <c r="L9359">
        <v>80</v>
      </c>
      <c r="M9359">
        <v>1</v>
      </c>
      <c r="N9359">
        <v>1</v>
      </c>
      <c r="O9359">
        <v>0</v>
      </c>
      <c r="P9359">
        <v>0</v>
      </c>
      <c r="Q9359">
        <v>0</v>
      </c>
      <c r="R9359" s="34">
        <v>45814.600902777784</v>
      </c>
    </row>
    <row r="9360" spans="1:19">
      <c r="A9360" t="s">
        <v>21620</v>
      </c>
      <c r="B9360" t="s">
        <v>8461</v>
      </c>
      <c r="C9360" t="s">
        <v>21</v>
      </c>
      <c r="D9360" t="s">
        <v>70</v>
      </c>
      <c r="E9360">
        <v>205.26</v>
      </c>
      <c r="F9360" t="s">
        <v>23</v>
      </c>
      <c r="G9360" t="s">
        <v>24</v>
      </c>
      <c r="H9360">
        <v>6.8</v>
      </c>
      <c r="I9360">
        <v>0</v>
      </c>
      <c r="J9360" t="s">
        <v>25</v>
      </c>
      <c r="K9360">
        <v>452686</v>
      </c>
      <c r="L9360">
        <v>38</v>
      </c>
      <c r="M9360">
        <v>0</v>
      </c>
      <c r="N9360">
        <v>0</v>
      </c>
      <c r="O9360">
        <v>0</v>
      </c>
      <c r="P9360">
        <v>1</v>
      </c>
      <c r="Q9360">
        <v>0</v>
      </c>
      <c r="R9360" t="s">
        <v>21621</v>
      </c>
    </row>
    <row r="9361" spans="1:18">
      <c r="A9361" t="s">
        <v>21622</v>
      </c>
      <c r="B9361" t="s">
        <v>11143</v>
      </c>
      <c r="C9361" t="s">
        <v>121</v>
      </c>
      <c r="D9361" t="s">
        <v>30</v>
      </c>
      <c r="E9361">
        <v>205.68</v>
      </c>
      <c r="F9361" t="s">
        <v>23</v>
      </c>
      <c r="G9361" t="s">
        <v>24</v>
      </c>
      <c r="H9361">
        <v>10.029999999999999</v>
      </c>
      <c r="I9361">
        <v>0</v>
      </c>
      <c r="J9361" t="s">
        <v>48</v>
      </c>
      <c r="K9361">
        <v>419895</v>
      </c>
      <c r="L9361">
        <v>46</v>
      </c>
      <c r="M9361">
        <v>0</v>
      </c>
      <c r="N9361">
        <v>0</v>
      </c>
      <c r="O9361">
        <v>1</v>
      </c>
      <c r="P9361">
        <v>0</v>
      </c>
      <c r="Q9361">
        <v>0</v>
      </c>
      <c r="R9361" t="s">
        <v>21623</v>
      </c>
    </row>
    <row r="9362" spans="1:18">
      <c r="A9362" t="s">
        <v>21624</v>
      </c>
      <c r="B9362" t="s">
        <v>2692</v>
      </c>
      <c r="C9362" t="s">
        <v>29</v>
      </c>
      <c r="D9362" t="s">
        <v>54</v>
      </c>
      <c r="E9362">
        <v>269.08999999999997</v>
      </c>
      <c r="F9362" t="s">
        <v>39</v>
      </c>
      <c r="G9362" t="s">
        <v>40</v>
      </c>
      <c r="H9362">
        <v>10.79</v>
      </c>
      <c r="I9362">
        <v>0</v>
      </c>
      <c r="J9362" t="s">
        <v>25</v>
      </c>
      <c r="K9362">
        <v>411419</v>
      </c>
      <c r="L9362">
        <v>12</v>
      </c>
      <c r="M9362">
        <v>0</v>
      </c>
      <c r="N9362">
        <v>0</v>
      </c>
      <c r="O9362">
        <v>0</v>
      </c>
      <c r="P9362">
        <v>0</v>
      </c>
      <c r="Q9362">
        <v>0</v>
      </c>
      <c r="R9362" t="s">
        <v>21625</v>
      </c>
    </row>
    <row r="9363" spans="1:18">
      <c r="A9363" t="s">
        <v>21626</v>
      </c>
      <c r="B9363" t="s">
        <v>5452</v>
      </c>
      <c r="C9363" t="s">
        <v>53</v>
      </c>
      <c r="D9363" t="s">
        <v>30</v>
      </c>
      <c r="E9363">
        <v>82.13</v>
      </c>
      <c r="F9363" t="s">
        <v>23</v>
      </c>
      <c r="G9363" t="s">
        <v>24</v>
      </c>
      <c r="H9363">
        <v>10</v>
      </c>
      <c r="I9363">
        <v>0</v>
      </c>
      <c r="J9363" t="s">
        <v>25</v>
      </c>
      <c r="K9363">
        <v>439250</v>
      </c>
      <c r="L9363">
        <v>16</v>
      </c>
      <c r="M9363">
        <v>0</v>
      </c>
      <c r="N9363">
        <v>0</v>
      </c>
      <c r="O9363">
        <v>0</v>
      </c>
      <c r="P9363">
        <v>0</v>
      </c>
      <c r="Q9363">
        <v>0</v>
      </c>
      <c r="R9363" t="s">
        <v>21627</v>
      </c>
    </row>
    <row r="9364" spans="1:18">
      <c r="A9364" t="s">
        <v>21628</v>
      </c>
      <c r="B9364" t="s">
        <v>15434</v>
      </c>
      <c r="C9364" t="s">
        <v>44</v>
      </c>
      <c r="D9364" t="s">
        <v>30</v>
      </c>
      <c r="E9364">
        <v>884.12</v>
      </c>
      <c r="F9364" t="s">
        <v>23</v>
      </c>
      <c r="G9364" t="s">
        <v>24</v>
      </c>
      <c r="H9364">
        <v>4.41</v>
      </c>
      <c r="I9364">
        <v>0</v>
      </c>
      <c r="J9364" t="s">
        <v>25</v>
      </c>
      <c r="K9364">
        <v>405433</v>
      </c>
      <c r="L9364">
        <v>18</v>
      </c>
      <c r="M9364">
        <v>0</v>
      </c>
      <c r="N9364">
        <v>0</v>
      </c>
      <c r="O9364">
        <v>0</v>
      </c>
      <c r="P9364">
        <v>0</v>
      </c>
      <c r="Q9364">
        <v>0</v>
      </c>
      <c r="R9364" t="s">
        <v>21629</v>
      </c>
    </row>
    <row r="9365" spans="1:18">
      <c r="A9365" t="s">
        <v>21630</v>
      </c>
      <c r="B9365" t="s">
        <v>10983</v>
      </c>
      <c r="C9365" t="s">
        <v>53</v>
      </c>
      <c r="D9365" t="s">
        <v>22</v>
      </c>
      <c r="E9365">
        <v>535.9</v>
      </c>
      <c r="F9365" t="s">
        <v>23</v>
      </c>
      <c r="G9365" t="s">
        <v>24</v>
      </c>
      <c r="H9365">
        <v>4.54</v>
      </c>
      <c r="I9365">
        <v>0</v>
      </c>
      <c r="J9365" t="s">
        <v>31</v>
      </c>
      <c r="K9365">
        <v>504326</v>
      </c>
      <c r="L9365">
        <v>12</v>
      </c>
      <c r="M9365">
        <v>0</v>
      </c>
      <c r="N9365">
        <v>0</v>
      </c>
      <c r="O9365">
        <v>0</v>
      </c>
      <c r="P9365">
        <v>0</v>
      </c>
      <c r="Q9365">
        <v>0</v>
      </c>
      <c r="R9365" t="s">
        <v>21631</v>
      </c>
    </row>
    <row r="9366" spans="1:18">
      <c r="A9366" t="s">
        <v>21632</v>
      </c>
      <c r="B9366" t="s">
        <v>693</v>
      </c>
      <c r="C9366" t="s">
        <v>44</v>
      </c>
      <c r="D9366" t="s">
        <v>70</v>
      </c>
      <c r="E9366">
        <v>355.28</v>
      </c>
      <c r="F9366" t="s">
        <v>23</v>
      </c>
      <c r="G9366" t="s">
        <v>24</v>
      </c>
      <c r="H9366">
        <v>3.25</v>
      </c>
      <c r="I9366">
        <v>0</v>
      </c>
      <c r="J9366" t="s">
        <v>31</v>
      </c>
      <c r="K9366">
        <v>467289</v>
      </c>
      <c r="L9366">
        <v>38</v>
      </c>
      <c r="M9366">
        <v>0</v>
      </c>
      <c r="N9366">
        <v>1</v>
      </c>
      <c r="O9366">
        <v>0</v>
      </c>
      <c r="P9366">
        <v>0</v>
      </c>
      <c r="Q9366">
        <v>0</v>
      </c>
      <c r="R9366" t="s">
        <v>21633</v>
      </c>
    </row>
    <row r="9367" spans="1:18">
      <c r="A9367" t="s">
        <v>21634</v>
      </c>
      <c r="B9367" t="s">
        <v>385</v>
      </c>
      <c r="C9367" t="s">
        <v>121</v>
      </c>
      <c r="D9367" t="s">
        <v>54</v>
      </c>
      <c r="E9367">
        <v>156.96</v>
      </c>
      <c r="F9367" t="s">
        <v>39</v>
      </c>
      <c r="G9367" t="s">
        <v>40</v>
      </c>
      <c r="H9367">
        <v>10.88</v>
      </c>
      <c r="I9367">
        <v>0</v>
      </c>
      <c r="J9367" t="s">
        <v>31</v>
      </c>
      <c r="K9367">
        <v>525485</v>
      </c>
      <c r="L9367">
        <v>25</v>
      </c>
      <c r="M9367">
        <v>0</v>
      </c>
      <c r="N9367">
        <v>0</v>
      </c>
      <c r="O9367">
        <v>0</v>
      </c>
      <c r="P9367">
        <v>0</v>
      </c>
      <c r="Q9367">
        <v>0</v>
      </c>
      <c r="R9367" t="s">
        <v>21635</v>
      </c>
    </row>
    <row r="9368" spans="1:18">
      <c r="A9368" t="s">
        <v>21636</v>
      </c>
      <c r="B9368" t="s">
        <v>14212</v>
      </c>
      <c r="C9368" t="s">
        <v>44</v>
      </c>
      <c r="D9368" t="s">
        <v>70</v>
      </c>
      <c r="E9368">
        <v>510.34</v>
      </c>
      <c r="F9368" t="s">
        <v>23</v>
      </c>
      <c r="G9368" t="s">
        <v>24</v>
      </c>
      <c r="H9368">
        <v>9.4700000000000006</v>
      </c>
      <c r="I9368">
        <v>0</v>
      </c>
      <c r="J9368" t="s">
        <v>48</v>
      </c>
      <c r="K9368">
        <v>431485</v>
      </c>
      <c r="L9368">
        <v>18</v>
      </c>
      <c r="M9368">
        <v>0</v>
      </c>
      <c r="N9368">
        <v>0</v>
      </c>
      <c r="O9368">
        <v>0</v>
      </c>
      <c r="P9368">
        <v>0</v>
      </c>
      <c r="Q9368">
        <v>0</v>
      </c>
      <c r="R9368" t="s">
        <v>21637</v>
      </c>
    </row>
    <row r="9369" spans="1:18">
      <c r="A9369" t="s">
        <v>21638</v>
      </c>
      <c r="B9369" t="s">
        <v>15417</v>
      </c>
      <c r="C9369" t="s">
        <v>60</v>
      </c>
      <c r="D9369" t="s">
        <v>54</v>
      </c>
      <c r="E9369">
        <v>1045.17</v>
      </c>
      <c r="F9369" t="s">
        <v>39</v>
      </c>
      <c r="G9369" t="s">
        <v>40</v>
      </c>
      <c r="H9369">
        <v>14.99</v>
      </c>
      <c r="I9369">
        <v>0</v>
      </c>
      <c r="J9369" t="s">
        <v>25</v>
      </c>
      <c r="K9369">
        <v>416854</v>
      </c>
      <c r="L9369">
        <v>49</v>
      </c>
      <c r="M9369">
        <v>1</v>
      </c>
      <c r="N9369">
        <v>0</v>
      </c>
      <c r="O9369">
        <v>0</v>
      </c>
      <c r="P9369">
        <v>0</v>
      </c>
      <c r="Q9369">
        <v>1</v>
      </c>
      <c r="R9369" t="s">
        <v>21639</v>
      </c>
    </row>
    <row r="9370" spans="1:18">
      <c r="A9370" t="s">
        <v>21640</v>
      </c>
      <c r="B9370" t="s">
        <v>9596</v>
      </c>
      <c r="C9370" t="s">
        <v>44</v>
      </c>
      <c r="D9370" t="s">
        <v>30</v>
      </c>
      <c r="E9370">
        <v>1111.1300000000001</v>
      </c>
      <c r="F9370" t="s">
        <v>23</v>
      </c>
      <c r="G9370" t="s">
        <v>24</v>
      </c>
      <c r="H9370">
        <v>1.38</v>
      </c>
      <c r="I9370">
        <v>0</v>
      </c>
      <c r="J9370" t="s">
        <v>31</v>
      </c>
      <c r="K9370">
        <v>558613</v>
      </c>
      <c r="L9370">
        <v>45</v>
      </c>
      <c r="M9370">
        <v>0</v>
      </c>
      <c r="N9370">
        <v>1</v>
      </c>
      <c r="O9370">
        <v>0</v>
      </c>
      <c r="P9370">
        <v>0</v>
      </c>
      <c r="Q9370">
        <v>0</v>
      </c>
      <c r="R9370" t="s">
        <v>21641</v>
      </c>
    </row>
    <row r="9371" spans="1:18">
      <c r="A9371" t="s">
        <v>21642</v>
      </c>
      <c r="B9371" t="s">
        <v>6222</v>
      </c>
      <c r="C9371" t="s">
        <v>60</v>
      </c>
      <c r="D9371" t="s">
        <v>30</v>
      </c>
      <c r="E9371">
        <v>506.4</v>
      </c>
      <c r="F9371" t="s">
        <v>23</v>
      </c>
      <c r="G9371" t="s">
        <v>24</v>
      </c>
      <c r="H9371">
        <v>7.87</v>
      </c>
      <c r="I9371">
        <v>0</v>
      </c>
      <c r="J9371" t="s">
        <v>48</v>
      </c>
      <c r="K9371">
        <v>505398</v>
      </c>
      <c r="L9371">
        <v>23</v>
      </c>
      <c r="M9371">
        <v>0</v>
      </c>
      <c r="N9371">
        <v>0</v>
      </c>
      <c r="O9371">
        <v>0</v>
      </c>
      <c r="P9371">
        <v>0</v>
      </c>
      <c r="Q9371">
        <v>0</v>
      </c>
      <c r="R9371" t="s">
        <v>21643</v>
      </c>
    </row>
    <row r="9372" spans="1:18">
      <c r="A9372" t="s">
        <v>21644</v>
      </c>
      <c r="B9372" t="s">
        <v>448</v>
      </c>
      <c r="C9372" t="s">
        <v>35</v>
      </c>
      <c r="D9372" t="s">
        <v>54</v>
      </c>
      <c r="E9372">
        <v>520.53</v>
      </c>
      <c r="F9372" t="s">
        <v>23</v>
      </c>
      <c r="G9372" t="s">
        <v>24</v>
      </c>
      <c r="H9372">
        <v>19.39</v>
      </c>
      <c r="I9372">
        <v>0</v>
      </c>
      <c r="J9372" t="s">
        <v>48</v>
      </c>
      <c r="K9372">
        <v>475714</v>
      </c>
      <c r="L9372">
        <v>45</v>
      </c>
      <c r="M9372">
        <v>0</v>
      </c>
      <c r="N9372">
        <v>1</v>
      </c>
      <c r="O9372">
        <v>0</v>
      </c>
      <c r="P9372">
        <v>0</v>
      </c>
      <c r="Q9372">
        <v>0</v>
      </c>
      <c r="R9372" t="s">
        <v>21645</v>
      </c>
    </row>
    <row r="9373" spans="1:18">
      <c r="A9373" t="s">
        <v>21646</v>
      </c>
      <c r="B9373" t="s">
        <v>9877</v>
      </c>
      <c r="C9373" t="s">
        <v>35</v>
      </c>
      <c r="D9373" t="s">
        <v>54</v>
      </c>
      <c r="E9373">
        <v>198.59</v>
      </c>
      <c r="F9373" t="s">
        <v>39</v>
      </c>
      <c r="G9373" t="s">
        <v>40</v>
      </c>
      <c r="H9373">
        <v>18.78</v>
      </c>
      <c r="I9373">
        <v>0</v>
      </c>
      <c r="J9373" t="s">
        <v>31</v>
      </c>
      <c r="K9373">
        <v>492305</v>
      </c>
      <c r="L9373">
        <v>25</v>
      </c>
      <c r="M9373">
        <v>0</v>
      </c>
      <c r="N9373">
        <v>0</v>
      </c>
      <c r="O9373">
        <v>0</v>
      </c>
      <c r="P9373">
        <v>0</v>
      </c>
      <c r="Q9373">
        <v>0</v>
      </c>
      <c r="R9373" t="s">
        <v>21647</v>
      </c>
    </row>
    <row r="9374" spans="1:18">
      <c r="A9374" t="s">
        <v>21648</v>
      </c>
      <c r="B9374" t="s">
        <v>7361</v>
      </c>
      <c r="C9374" t="s">
        <v>95</v>
      </c>
      <c r="D9374" t="s">
        <v>22</v>
      </c>
      <c r="E9374">
        <v>205.76</v>
      </c>
      <c r="F9374" t="s">
        <v>23</v>
      </c>
      <c r="G9374" t="s">
        <v>24</v>
      </c>
      <c r="H9374">
        <v>0.91</v>
      </c>
      <c r="I9374">
        <v>0</v>
      </c>
      <c r="J9374" t="s">
        <v>144</v>
      </c>
      <c r="K9374">
        <v>441353</v>
      </c>
      <c r="L9374">
        <v>10</v>
      </c>
      <c r="M9374">
        <v>0</v>
      </c>
      <c r="N9374">
        <v>0</v>
      </c>
      <c r="O9374">
        <v>0</v>
      </c>
      <c r="P9374">
        <v>0</v>
      </c>
      <c r="Q9374">
        <v>0</v>
      </c>
      <c r="R9374" t="s">
        <v>21649</v>
      </c>
    </row>
    <row r="9375" spans="1:18">
      <c r="A9375" t="s">
        <v>21650</v>
      </c>
      <c r="B9375" t="s">
        <v>626</v>
      </c>
      <c r="C9375" t="s">
        <v>44</v>
      </c>
      <c r="D9375" t="s">
        <v>70</v>
      </c>
      <c r="E9375">
        <v>870.06</v>
      </c>
      <c r="F9375" t="s">
        <v>55</v>
      </c>
      <c r="G9375" t="s">
        <v>40</v>
      </c>
      <c r="H9375">
        <v>10.59</v>
      </c>
      <c r="I9375">
        <v>0</v>
      </c>
      <c r="J9375" t="s">
        <v>48</v>
      </c>
      <c r="K9375">
        <v>553925</v>
      </c>
      <c r="L9375">
        <v>23</v>
      </c>
      <c r="M9375">
        <v>0</v>
      </c>
      <c r="N9375">
        <v>0</v>
      </c>
      <c r="O9375">
        <v>0</v>
      </c>
      <c r="P9375">
        <v>0</v>
      </c>
      <c r="Q9375">
        <v>0</v>
      </c>
      <c r="R9375" t="s">
        <v>21651</v>
      </c>
    </row>
    <row r="9376" spans="1:18">
      <c r="A9376" t="s">
        <v>21652</v>
      </c>
      <c r="B9376" t="s">
        <v>2411</v>
      </c>
      <c r="C9376" t="s">
        <v>35</v>
      </c>
      <c r="D9376" t="s">
        <v>30</v>
      </c>
      <c r="E9376">
        <v>197.29</v>
      </c>
      <c r="F9376" t="s">
        <v>39</v>
      </c>
      <c r="G9376" t="s">
        <v>40</v>
      </c>
      <c r="H9376">
        <v>11.87</v>
      </c>
      <c r="I9376">
        <v>0</v>
      </c>
      <c r="J9376" t="s">
        <v>25</v>
      </c>
      <c r="K9376">
        <v>540362</v>
      </c>
      <c r="L9376">
        <v>59</v>
      </c>
      <c r="M9376">
        <v>1</v>
      </c>
      <c r="N9376">
        <v>0</v>
      </c>
      <c r="O9376">
        <v>0</v>
      </c>
      <c r="P9376">
        <v>0</v>
      </c>
      <c r="Q9376">
        <v>1</v>
      </c>
      <c r="R9376" t="s">
        <v>21653</v>
      </c>
    </row>
    <row r="9377" spans="1:18">
      <c r="A9377" t="s">
        <v>21654</v>
      </c>
      <c r="B9377" t="s">
        <v>3170</v>
      </c>
      <c r="C9377" t="s">
        <v>44</v>
      </c>
      <c r="D9377" t="s">
        <v>22</v>
      </c>
      <c r="E9377">
        <v>573.86</v>
      </c>
      <c r="F9377" t="s">
        <v>23</v>
      </c>
      <c r="G9377" t="s">
        <v>24</v>
      </c>
      <c r="H9377">
        <v>6.55</v>
      </c>
      <c r="I9377">
        <v>0</v>
      </c>
      <c r="J9377" t="s">
        <v>25</v>
      </c>
      <c r="K9377">
        <v>400790</v>
      </c>
      <c r="L9377">
        <v>10</v>
      </c>
      <c r="M9377">
        <v>0</v>
      </c>
      <c r="N9377">
        <v>0</v>
      </c>
      <c r="O9377">
        <v>0</v>
      </c>
      <c r="P9377">
        <v>0</v>
      </c>
      <c r="Q9377">
        <v>0</v>
      </c>
      <c r="R9377" t="s">
        <v>21655</v>
      </c>
    </row>
    <row r="9378" spans="1:18">
      <c r="A9378" t="s">
        <v>21656</v>
      </c>
      <c r="B9378" t="s">
        <v>7884</v>
      </c>
      <c r="C9378" t="s">
        <v>44</v>
      </c>
      <c r="D9378" t="s">
        <v>30</v>
      </c>
      <c r="E9378">
        <v>1334.11</v>
      </c>
      <c r="F9378" t="s">
        <v>23</v>
      </c>
      <c r="G9378" t="s">
        <v>24</v>
      </c>
      <c r="H9378">
        <v>10.34</v>
      </c>
      <c r="I9378">
        <v>0</v>
      </c>
      <c r="J9378" t="s">
        <v>25</v>
      </c>
      <c r="K9378">
        <v>478481</v>
      </c>
      <c r="L9378">
        <v>25</v>
      </c>
      <c r="M9378">
        <v>0</v>
      </c>
      <c r="N9378">
        <v>0</v>
      </c>
      <c r="O9378">
        <v>0</v>
      </c>
      <c r="P9378">
        <v>0</v>
      </c>
      <c r="Q9378">
        <v>0</v>
      </c>
      <c r="R9378" t="s">
        <v>21657</v>
      </c>
    </row>
    <row r="9379" spans="1:18">
      <c r="A9379" t="s">
        <v>21658</v>
      </c>
      <c r="B9379" t="s">
        <v>234</v>
      </c>
      <c r="C9379" t="s">
        <v>60</v>
      </c>
      <c r="D9379" t="s">
        <v>30</v>
      </c>
      <c r="E9379">
        <v>168.19</v>
      </c>
      <c r="F9379" t="s">
        <v>23</v>
      </c>
      <c r="G9379" t="s">
        <v>24</v>
      </c>
      <c r="H9379">
        <v>7.57</v>
      </c>
      <c r="I9379">
        <v>0</v>
      </c>
      <c r="J9379" t="s">
        <v>25</v>
      </c>
      <c r="K9379">
        <v>470532</v>
      </c>
      <c r="L9379">
        <v>12</v>
      </c>
      <c r="M9379">
        <v>0</v>
      </c>
      <c r="N9379">
        <v>0</v>
      </c>
      <c r="O9379">
        <v>0</v>
      </c>
      <c r="P9379">
        <v>0</v>
      </c>
      <c r="Q9379">
        <v>0</v>
      </c>
      <c r="R9379" t="s">
        <v>21659</v>
      </c>
    </row>
    <row r="9380" spans="1:18">
      <c r="A9380" t="s">
        <v>21660</v>
      </c>
      <c r="B9380" t="s">
        <v>101</v>
      </c>
      <c r="C9380" t="s">
        <v>53</v>
      </c>
      <c r="D9380" t="s">
        <v>22</v>
      </c>
      <c r="E9380">
        <v>332.76</v>
      </c>
      <c r="F9380" t="s">
        <v>23</v>
      </c>
      <c r="G9380" t="s">
        <v>24</v>
      </c>
      <c r="H9380">
        <v>1.73</v>
      </c>
      <c r="I9380">
        <v>0</v>
      </c>
      <c r="J9380" t="s">
        <v>48</v>
      </c>
      <c r="K9380">
        <v>469770</v>
      </c>
      <c r="L9380">
        <v>12</v>
      </c>
      <c r="M9380">
        <v>0</v>
      </c>
      <c r="N9380">
        <v>0</v>
      </c>
      <c r="O9380">
        <v>0</v>
      </c>
      <c r="P9380">
        <v>0</v>
      </c>
      <c r="Q9380">
        <v>0</v>
      </c>
      <c r="R9380" t="s">
        <v>21661</v>
      </c>
    </row>
    <row r="9381" spans="1:18">
      <c r="A9381" t="s">
        <v>21662</v>
      </c>
      <c r="B9381" t="s">
        <v>16716</v>
      </c>
      <c r="C9381" t="s">
        <v>35</v>
      </c>
      <c r="D9381" t="s">
        <v>54</v>
      </c>
      <c r="E9381">
        <v>510.23</v>
      </c>
      <c r="F9381" t="s">
        <v>23</v>
      </c>
      <c r="G9381" t="s">
        <v>24</v>
      </c>
      <c r="H9381">
        <v>18.21</v>
      </c>
      <c r="I9381">
        <v>0</v>
      </c>
      <c r="J9381" t="s">
        <v>31</v>
      </c>
      <c r="K9381">
        <v>501513</v>
      </c>
      <c r="L9381">
        <v>23</v>
      </c>
      <c r="M9381">
        <v>0</v>
      </c>
      <c r="N9381">
        <v>0</v>
      </c>
      <c r="O9381">
        <v>0</v>
      </c>
      <c r="P9381">
        <v>0</v>
      </c>
      <c r="Q9381">
        <v>0</v>
      </c>
      <c r="R9381" t="s">
        <v>21663</v>
      </c>
    </row>
    <row r="9382" spans="1:18">
      <c r="A9382" t="s">
        <v>21664</v>
      </c>
      <c r="B9382" t="s">
        <v>13334</v>
      </c>
      <c r="C9382" t="s">
        <v>44</v>
      </c>
      <c r="D9382" t="s">
        <v>30</v>
      </c>
      <c r="E9382">
        <v>377.57</v>
      </c>
      <c r="F9382" t="s">
        <v>23</v>
      </c>
      <c r="G9382" t="s">
        <v>24</v>
      </c>
      <c r="H9382">
        <v>0.56000000000000005</v>
      </c>
      <c r="I9382">
        <v>0</v>
      </c>
      <c r="J9382" t="s">
        <v>144</v>
      </c>
      <c r="K9382">
        <v>495940</v>
      </c>
      <c r="L9382">
        <v>17</v>
      </c>
      <c r="M9382">
        <v>0</v>
      </c>
      <c r="N9382">
        <v>0</v>
      </c>
      <c r="O9382">
        <v>0</v>
      </c>
      <c r="P9382">
        <v>0</v>
      </c>
      <c r="Q9382">
        <v>0</v>
      </c>
      <c r="R9382" t="s">
        <v>21665</v>
      </c>
    </row>
    <row r="9383" spans="1:18">
      <c r="A9383" t="s">
        <v>21666</v>
      </c>
      <c r="B9383" t="s">
        <v>1241</v>
      </c>
      <c r="C9383" t="s">
        <v>60</v>
      </c>
      <c r="D9383" t="s">
        <v>70</v>
      </c>
      <c r="E9383">
        <v>1542.65</v>
      </c>
      <c r="F9383" t="s">
        <v>39</v>
      </c>
      <c r="G9383" t="s">
        <v>40</v>
      </c>
      <c r="H9383">
        <v>3.83</v>
      </c>
      <c r="I9383">
        <v>0</v>
      </c>
      <c r="J9383" t="s">
        <v>31</v>
      </c>
      <c r="K9383">
        <v>547140</v>
      </c>
      <c r="L9383">
        <v>59</v>
      </c>
      <c r="M9383">
        <v>1</v>
      </c>
      <c r="N9383">
        <v>0</v>
      </c>
      <c r="O9383">
        <v>0</v>
      </c>
      <c r="P9383">
        <v>0</v>
      </c>
      <c r="Q9383">
        <v>1</v>
      </c>
      <c r="R9383" t="s">
        <v>21667</v>
      </c>
    </row>
    <row r="9384" spans="1:18">
      <c r="A9384" t="s">
        <v>21668</v>
      </c>
      <c r="B9384" t="s">
        <v>5139</v>
      </c>
      <c r="C9384" t="s">
        <v>35</v>
      </c>
      <c r="D9384" t="s">
        <v>30</v>
      </c>
      <c r="E9384">
        <v>615.98</v>
      </c>
      <c r="F9384" t="s">
        <v>23</v>
      </c>
      <c r="G9384" t="s">
        <v>24</v>
      </c>
      <c r="H9384">
        <v>1.82</v>
      </c>
      <c r="I9384">
        <v>0</v>
      </c>
      <c r="J9384" t="s">
        <v>144</v>
      </c>
      <c r="K9384">
        <v>478347</v>
      </c>
      <c r="L9384">
        <v>22</v>
      </c>
      <c r="M9384">
        <v>0</v>
      </c>
      <c r="N9384">
        <v>0</v>
      </c>
      <c r="O9384">
        <v>0</v>
      </c>
      <c r="P9384">
        <v>0</v>
      </c>
      <c r="Q9384">
        <v>0</v>
      </c>
      <c r="R9384" t="s">
        <v>21669</v>
      </c>
    </row>
    <row r="9385" spans="1:18">
      <c r="A9385" t="s">
        <v>21670</v>
      </c>
      <c r="B9385" t="s">
        <v>5588</v>
      </c>
      <c r="C9385" t="s">
        <v>29</v>
      </c>
      <c r="D9385" t="s">
        <v>22</v>
      </c>
      <c r="E9385">
        <v>1119.96</v>
      </c>
      <c r="F9385" t="s">
        <v>39</v>
      </c>
      <c r="G9385" t="s">
        <v>40</v>
      </c>
      <c r="H9385">
        <v>3.5</v>
      </c>
      <c r="I9385">
        <v>0</v>
      </c>
      <c r="J9385" t="s">
        <v>31</v>
      </c>
      <c r="K9385">
        <v>558478</v>
      </c>
      <c r="L9385">
        <v>60</v>
      </c>
      <c r="M9385">
        <v>1</v>
      </c>
      <c r="N9385">
        <v>0</v>
      </c>
      <c r="O9385">
        <v>0</v>
      </c>
      <c r="P9385">
        <v>0</v>
      </c>
      <c r="Q9385">
        <v>1</v>
      </c>
      <c r="R9385" t="s">
        <v>21671</v>
      </c>
    </row>
    <row r="9386" spans="1:18">
      <c r="A9386" t="s">
        <v>21672</v>
      </c>
      <c r="B9386" t="s">
        <v>3754</v>
      </c>
      <c r="C9386" t="s">
        <v>121</v>
      </c>
      <c r="D9386" t="s">
        <v>30</v>
      </c>
      <c r="E9386">
        <v>166.07</v>
      </c>
      <c r="F9386" t="s">
        <v>23</v>
      </c>
      <c r="G9386" t="s">
        <v>24</v>
      </c>
      <c r="H9386">
        <v>0.69</v>
      </c>
      <c r="I9386">
        <v>0</v>
      </c>
      <c r="J9386" t="s">
        <v>48</v>
      </c>
      <c r="K9386">
        <v>489899</v>
      </c>
      <c r="L9386">
        <v>31</v>
      </c>
      <c r="M9386">
        <v>0</v>
      </c>
      <c r="N9386">
        <v>0</v>
      </c>
      <c r="O9386">
        <v>0</v>
      </c>
      <c r="P9386">
        <v>1</v>
      </c>
      <c r="Q9386">
        <v>0</v>
      </c>
      <c r="R9386" t="s">
        <v>21673</v>
      </c>
    </row>
    <row r="9387" spans="1:18">
      <c r="A9387" t="s">
        <v>21674</v>
      </c>
      <c r="B9387" t="s">
        <v>1023</v>
      </c>
      <c r="C9387" t="s">
        <v>21</v>
      </c>
      <c r="D9387" t="s">
        <v>22</v>
      </c>
      <c r="E9387">
        <v>403.96</v>
      </c>
      <c r="F9387" t="s">
        <v>23</v>
      </c>
      <c r="G9387" t="s">
        <v>24</v>
      </c>
      <c r="H9387">
        <v>0.87</v>
      </c>
      <c r="I9387">
        <v>0</v>
      </c>
      <c r="J9387" t="s">
        <v>25</v>
      </c>
      <c r="K9387">
        <v>442533</v>
      </c>
      <c r="L9387">
        <v>23</v>
      </c>
      <c r="M9387">
        <v>0</v>
      </c>
      <c r="N9387">
        <v>0</v>
      </c>
      <c r="O9387">
        <v>0</v>
      </c>
      <c r="P9387">
        <v>0</v>
      </c>
      <c r="Q9387">
        <v>0</v>
      </c>
      <c r="R9387" t="s">
        <v>21675</v>
      </c>
    </row>
    <row r="9388" spans="1:18">
      <c r="A9388" t="s">
        <v>21676</v>
      </c>
      <c r="B9388" t="s">
        <v>4838</v>
      </c>
      <c r="C9388" t="s">
        <v>60</v>
      </c>
      <c r="D9388" t="s">
        <v>70</v>
      </c>
      <c r="E9388">
        <v>3091.17</v>
      </c>
      <c r="F9388" t="s">
        <v>55</v>
      </c>
      <c r="G9388" t="s">
        <v>40</v>
      </c>
      <c r="H9388">
        <v>3.56</v>
      </c>
      <c r="I9388">
        <v>0</v>
      </c>
      <c r="J9388" t="s">
        <v>31</v>
      </c>
      <c r="K9388">
        <v>467134</v>
      </c>
      <c r="L9388">
        <v>20</v>
      </c>
      <c r="M9388">
        <v>0</v>
      </c>
      <c r="N9388">
        <v>0</v>
      </c>
      <c r="O9388">
        <v>0</v>
      </c>
      <c r="P9388">
        <v>0</v>
      </c>
      <c r="Q9388">
        <v>0</v>
      </c>
      <c r="R9388" t="s">
        <v>21677</v>
      </c>
    </row>
    <row r="9389" spans="1:18">
      <c r="A9389" t="s">
        <v>21678</v>
      </c>
      <c r="B9389" t="s">
        <v>21679</v>
      </c>
      <c r="C9389" t="s">
        <v>21</v>
      </c>
      <c r="D9389" t="s">
        <v>70</v>
      </c>
      <c r="E9389">
        <v>167.65</v>
      </c>
      <c r="F9389" t="s">
        <v>55</v>
      </c>
      <c r="G9389" t="s">
        <v>40</v>
      </c>
      <c r="H9389">
        <v>1.03</v>
      </c>
      <c r="I9389">
        <v>0</v>
      </c>
      <c r="J9389" t="s">
        <v>31</v>
      </c>
      <c r="K9389">
        <v>506804</v>
      </c>
      <c r="L9389">
        <v>10</v>
      </c>
      <c r="M9389">
        <v>0</v>
      </c>
      <c r="N9389">
        <v>0</v>
      </c>
      <c r="O9389">
        <v>0</v>
      </c>
      <c r="P9389">
        <v>0</v>
      </c>
      <c r="Q9389">
        <v>0</v>
      </c>
      <c r="R9389" t="s">
        <v>21680</v>
      </c>
    </row>
    <row r="9390" spans="1:18">
      <c r="A9390" t="s">
        <v>21681</v>
      </c>
      <c r="B9390" t="s">
        <v>6295</v>
      </c>
      <c r="C9390" t="s">
        <v>35</v>
      </c>
      <c r="D9390" t="s">
        <v>30</v>
      </c>
      <c r="E9390">
        <v>521.03</v>
      </c>
      <c r="F9390" t="s">
        <v>23</v>
      </c>
      <c r="G9390" t="s">
        <v>24</v>
      </c>
      <c r="H9390">
        <v>9.23</v>
      </c>
      <c r="I9390">
        <v>0</v>
      </c>
      <c r="J9390" t="s">
        <v>31</v>
      </c>
      <c r="K9390">
        <v>420120</v>
      </c>
      <c r="L9390">
        <v>25</v>
      </c>
      <c r="M9390">
        <v>0</v>
      </c>
      <c r="N9390">
        <v>0</v>
      </c>
      <c r="O9390">
        <v>0</v>
      </c>
      <c r="P9390">
        <v>0</v>
      </c>
      <c r="Q9390">
        <v>0</v>
      </c>
      <c r="R9390" t="s">
        <v>21682</v>
      </c>
    </row>
    <row r="9391" spans="1:18">
      <c r="A9391" t="s">
        <v>21683</v>
      </c>
      <c r="B9391" t="s">
        <v>6320</v>
      </c>
      <c r="C9391" t="s">
        <v>60</v>
      </c>
      <c r="D9391" t="s">
        <v>22</v>
      </c>
      <c r="E9391">
        <v>384.79</v>
      </c>
      <c r="F9391" t="s">
        <v>23</v>
      </c>
      <c r="G9391" t="s">
        <v>24</v>
      </c>
      <c r="H9391">
        <v>8.49</v>
      </c>
      <c r="I9391">
        <v>0</v>
      </c>
      <c r="J9391" t="s">
        <v>48</v>
      </c>
      <c r="K9391">
        <v>496134</v>
      </c>
      <c r="L9391">
        <v>12</v>
      </c>
      <c r="M9391">
        <v>0</v>
      </c>
      <c r="N9391">
        <v>0</v>
      </c>
      <c r="O9391">
        <v>0</v>
      </c>
      <c r="P9391">
        <v>0</v>
      </c>
      <c r="Q9391">
        <v>0</v>
      </c>
      <c r="R9391" t="s">
        <v>21684</v>
      </c>
    </row>
    <row r="9392" spans="1:18">
      <c r="A9392" t="s">
        <v>21685</v>
      </c>
      <c r="B9392" t="s">
        <v>2616</v>
      </c>
      <c r="C9392" t="s">
        <v>29</v>
      </c>
      <c r="D9392" t="s">
        <v>54</v>
      </c>
      <c r="E9392">
        <v>980.07</v>
      </c>
      <c r="F9392" t="s">
        <v>39</v>
      </c>
      <c r="G9392" t="s">
        <v>40</v>
      </c>
      <c r="H9392">
        <v>15.66</v>
      </c>
      <c r="I9392">
        <v>0</v>
      </c>
      <c r="J9392" t="s">
        <v>31</v>
      </c>
      <c r="K9392">
        <v>467303</v>
      </c>
      <c r="L9392">
        <v>11</v>
      </c>
      <c r="M9392">
        <v>0</v>
      </c>
      <c r="N9392">
        <v>0</v>
      </c>
      <c r="O9392">
        <v>0</v>
      </c>
      <c r="P9392">
        <v>0</v>
      </c>
      <c r="Q9392">
        <v>0</v>
      </c>
      <c r="R9392" t="s">
        <v>21686</v>
      </c>
    </row>
    <row r="9393" spans="1:18">
      <c r="A9393" t="s">
        <v>21687</v>
      </c>
      <c r="B9393" t="s">
        <v>19617</v>
      </c>
      <c r="C9393" t="s">
        <v>35</v>
      </c>
      <c r="D9393" t="s">
        <v>22</v>
      </c>
      <c r="E9393">
        <v>1041.99</v>
      </c>
      <c r="F9393" t="s">
        <v>23</v>
      </c>
      <c r="G9393" t="s">
        <v>24</v>
      </c>
      <c r="H9393">
        <v>1.45</v>
      </c>
      <c r="I9393">
        <v>0</v>
      </c>
      <c r="J9393" t="s">
        <v>31</v>
      </c>
      <c r="K9393">
        <v>467327</v>
      </c>
      <c r="L9393">
        <v>41</v>
      </c>
      <c r="M9393">
        <v>0</v>
      </c>
      <c r="N9393">
        <v>0</v>
      </c>
      <c r="O9393">
        <v>0</v>
      </c>
      <c r="P9393">
        <v>1</v>
      </c>
      <c r="Q9393">
        <v>0</v>
      </c>
      <c r="R9393" t="s">
        <v>21688</v>
      </c>
    </row>
    <row r="9394" spans="1:18">
      <c r="A9394" t="s">
        <v>21689</v>
      </c>
      <c r="B9394" t="s">
        <v>10302</v>
      </c>
      <c r="C9394" t="s">
        <v>53</v>
      </c>
      <c r="D9394" t="s">
        <v>22</v>
      </c>
      <c r="E9394">
        <v>793.15</v>
      </c>
      <c r="F9394" t="s">
        <v>23</v>
      </c>
      <c r="G9394" t="s">
        <v>24</v>
      </c>
      <c r="H9394">
        <v>11.15</v>
      </c>
      <c r="I9394">
        <v>0</v>
      </c>
      <c r="J9394" t="s">
        <v>25</v>
      </c>
      <c r="K9394">
        <v>545114</v>
      </c>
      <c r="L9394">
        <v>22</v>
      </c>
      <c r="M9394">
        <v>0</v>
      </c>
      <c r="N9394">
        <v>0</v>
      </c>
      <c r="O9394">
        <v>0</v>
      </c>
      <c r="P9394">
        <v>0</v>
      </c>
      <c r="Q9394">
        <v>0</v>
      </c>
      <c r="R9394" t="s">
        <v>21690</v>
      </c>
    </row>
    <row r="9395" spans="1:18">
      <c r="A9395" t="s">
        <v>21691</v>
      </c>
      <c r="B9395" t="s">
        <v>2568</v>
      </c>
      <c r="C9395" t="s">
        <v>44</v>
      </c>
      <c r="D9395" t="s">
        <v>22</v>
      </c>
      <c r="E9395">
        <v>181.17</v>
      </c>
      <c r="F9395" t="s">
        <v>23</v>
      </c>
      <c r="G9395" t="s">
        <v>24</v>
      </c>
      <c r="H9395">
        <v>3.52</v>
      </c>
      <c r="I9395">
        <v>0</v>
      </c>
      <c r="J9395" t="s">
        <v>25</v>
      </c>
      <c r="K9395">
        <v>436325</v>
      </c>
      <c r="L9395">
        <v>10</v>
      </c>
      <c r="M9395">
        <v>0</v>
      </c>
      <c r="N9395">
        <v>0</v>
      </c>
      <c r="O9395">
        <v>0</v>
      </c>
      <c r="P9395">
        <v>0</v>
      </c>
      <c r="Q9395">
        <v>0</v>
      </c>
      <c r="R9395" t="s">
        <v>21692</v>
      </c>
    </row>
    <row r="9396" spans="1:18">
      <c r="A9396" t="s">
        <v>21693</v>
      </c>
      <c r="B9396" t="s">
        <v>6171</v>
      </c>
      <c r="C9396" t="s">
        <v>21</v>
      </c>
      <c r="D9396" t="s">
        <v>22</v>
      </c>
      <c r="E9396">
        <v>414.7</v>
      </c>
      <c r="F9396" t="s">
        <v>55</v>
      </c>
      <c r="G9396" t="s">
        <v>40</v>
      </c>
      <c r="H9396">
        <v>9.4499999999999993</v>
      </c>
      <c r="I9396">
        <v>0</v>
      </c>
      <c r="J9396" t="s">
        <v>48</v>
      </c>
      <c r="K9396">
        <v>410730</v>
      </c>
      <c r="L9396">
        <v>25</v>
      </c>
      <c r="M9396">
        <v>0</v>
      </c>
      <c r="N9396">
        <v>0</v>
      </c>
      <c r="O9396">
        <v>0</v>
      </c>
      <c r="P9396">
        <v>0</v>
      </c>
      <c r="Q9396">
        <v>0</v>
      </c>
      <c r="R9396" t="s">
        <v>21694</v>
      </c>
    </row>
    <row r="9397" spans="1:18">
      <c r="A9397" t="s">
        <v>21695</v>
      </c>
      <c r="B9397" t="s">
        <v>4438</v>
      </c>
      <c r="C9397" t="s">
        <v>44</v>
      </c>
      <c r="D9397" t="s">
        <v>30</v>
      </c>
      <c r="E9397">
        <v>637.13</v>
      </c>
      <c r="F9397" t="s">
        <v>23</v>
      </c>
      <c r="G9397" t="s">
        <v>24</v>
      </c>
      <c r="H9397">
        <v>9.27</v>
      </c>
      <c r="I9397">
        <v>0</v>
      </c>
      <c r="J9397" t="s">
        <v>25</v>
      </c>
      <c r="K9397">
        <v>501260</v>
      </c>
      <c r="L9397">
        <v>25</v>
      </c>
      <c r="M9397">
        <v>0</v>
      </c>
      <c r="N9397">
        <v>0</v>
      </c>
      <c r="O9397">
        <v>0</v>
      </c>
      <c r="P9397">
        <v>0</v>
      </c>
      <c r="Q9397">
        <v>0</v>
      </c>
      <c r="R9397" t="s">
        <v>21696</v>
      </c>
    </row>
    <row r="9398" spans="1:18">
      <c r="A9398" t="s">
        <v>21697</v>
      </c>
      <c r="B9398" t="s">
        <v>4269</v>
      </c>
      <c r="C9398" t="s">
        <v>35</v>
      </c>
      <c r="D9398" t="s">
        <v>30</v>
      </c>
      <c r="E9398">
        <v>424.1</v>
      </c>
      <c r="F9398" t="s">
        <v>23</v>
      </c>
      <c r="G9398" t="s">
        <v>24</v>
      </c>
      <c r="H9398">
        <v>4.8</v>
      </c>
      <c r="I9398">
        <v>0</v>
      </c>
      <c r="J9398" t="s">
        <v>25</v>
      </c>
      <c r="K9398">
        <v>420859</v>
      </c>
      <c r="L9398">
        <v>24</v>
      </c>
      <c r="M9398">
        <v>0</v>
      </c>
      <c r="N9398">
        <v>0</v>
      </c>
      <c r="O9398">
        <v>0</v>
      </c>
      <c r="P9398">
        <v>0</v>
      </c>
      <c r="Q9398">
        <v>0</v>
      </c>
      <c r="R9398" t="s">
        <v>21698</v>
      </c>
    </row>
    <row r="9399" spans="1:18">
      <c r="A9399" t="s">
        <v>21699</v>
      </c>
      <c r="B9399" t="s">
        <v>13292</v>
      </c>
      <c r="C9399" t="s">
        <v>21</v>
      </c>
      <c r="D9399" t="s">
        <v>22</v>
      </c>
      <c r="E9399">
        <v>1200.07</v>
      </c>
      <c r="F9399" t="s">
        <v>55</v>
      </c>
      <c r="G9399" t="s">
        <v>40</v>
      </c>
      <c r="H9399">
        <v>10.79</v>
      </c>
      <c r="I9399">
        <v>0</v>
      </c>
      <c r="J9399" t="s">
        <v>144</v>
      </c>
      <c r="K9399">
        <v>536986</v>
      </c>
      <c r="L9399">
        <v>10</v>
      </c>
      <c r="M9399">
        <v>0</v>
      </c>
      <c r="N9399">
        <v>0</v>
      </c>
      <c r="O9399">
        <v>0</v>
      </c>
      <c r="P9399">
        <v>0</v>
      </c>
      <c r="Q9399">
        <v>0</v>
      </c>
      <c r="R9399" t="s">
        <v>21700</v>
      </c>
    </row>
    <row r="9400" spans="1:18">
      <c r="A9400" t="s">
        <v>21701</v>
      </c>
      <c r="B9400" t="s">
        <v>394</v>
      </c>
      <c r="C9400" t="s">
        <v>53</v>
      </c>
      <c r="D9400" t="s">
        <v>30</v>
      </c>
      <c r="E9400">
        <v>932.95</v>
      </c>
      <c r="F9400" t="s">
        <v>23</v>
      </c>
      <c r="G9400" t="s">
        <v>24</v>
      </c>
      <c r="H9400">
        <v>5.14</v>
      </c>
      <c r="I9400">
        <v>0</v>
      </c>
      <c r="J9400" t="s">
        <v>25</v>
      </c>
      <c r="K9400">
        <v>400471</v>
      </c>
      <c r="L9400">
        <v>19</v>
      </c>
      <c r="M9400">
        <v>0</v>
      </c>
      <c r="N9400">
        <v>0</v>
      </c>
      <c r="O9400">
        <v>0</v>
      </c>
      <c r="P9400">
        <v>0</v>
      </c>
      <c r="Q9400">
        <v>0</v>
      </c>
      <c r="R9400" t="s">
        <v>21702</v>
      </c>
    </row>
    <row r="9401" spans="1:18">
      <c r="A9401" t="s">
        <v>21703</v>
      </c>
      <c r="B9401" t="s">
        <v>2713</v>
      </c>
      <c r="C9401" t="s">
        <v>44</v>
      </c>
      <c r="D9401" t="s">
        <v>54</v>
      </c>
      <c r="E9401">
        <v>1196.8499999999999</v>
      </c>
      <c r="F9401" t="s">
        <v>39</v>
      </c>
      <c r="G9401" t="s">
        <v>40</v>
      </c>
      <c r="H9401">
        <v>18.48</v>
      </c>
      <c r="I9401">
        <v>0</v>
      </c>
      <c r="J9401" t="s">
        <v>31</v>
      </c>
      <c r="K9401">
        <v>488850</v>
      </c>
      <c r="L9401">
        <v>13</v>
      </c>
      <c r="M9401">
        <v>0</v>
      </c>
      <c r="N9401">
        <v>0</v>
      </c>
      <c r="O9401">
        <v>0</v>
      </c>
      <c r="P9401">
        <v>0</v>
      </c>
      <c r="Q9401">
        <v>0</v>
      </c>
      <c r="R9401" t="s">
        <v>21704</v>
      </c>
    </row>
    <row r="9402" spans="1:18">
      <c r="A9402" t="s">
        <v>21705</v>
      </c>
      <c r="B9402" t="s">
        <v>9773</v>
      </c>
      <c r="C9402" t="s">
        <v>121</v>
      </c>
      <c r="D9402" t="s">
        <v>30</v>
      </c>
      <c r="E9402">
        <v>771.37</v>
      </c>
      <c r="F9402" t="s">
        <v>55</v>
      </c>
      <c r="G9402" t="s">
        <v>40</v>
      </c>
      <c r="H9402">
        <v>3.15</v>
      </c>
      <c r="I9402">
        <v>0</v>
      </c>
      <c r="J9402" t="s">
        <v>25</v>
      </c>
      <c r="K9402">
        <v>432420</v>
      </c>
      <c r="L9402">
        <v>19</v>
      </c>
      <c r="M9402">
        <v>0</v>
      </c>
      <c r="N9402">
        <v>0</v>
      </c>
      <c r="O9402">
        <v>0</v>
      </c>
      <c r="P9402">
        <v>0</v>
      </c>
      <c r="Q9402">
        <v>0</v>
      </c>
      <c r="R9402" t="s">
        <v>21706</v>
      </c>
    </row>
    <row r="9403" spans="1:18">
      <c r="A9403" t="s">
        <v>21707</v>
      </c>
      <c r="B9403" t="s">
        <v>3541</v>
      </c>
      <c r="C9403" t="s">
        <v>35</v>
      </c>
      <c r="D9403" t="s">
        <v>70</v>
      </c>
      <c r="E9403">
        <v>357.14</v>
      </c>
      <c r="F9403" t="s">
        <v>23</v>
      </c>
      <c r="G9403" t="s">
        <v>24</v>
      </c>
      <c r="H9403">
        <v>7.68</v>
      </c>
      <c r="I9403">
        <v>0</v>
      </c>
      <c r="J9403" t="s">
        <v>31</v>
      </c>
      <c r="K9403">
        <v>544787</v>
      </c>
      <c r="L9403">
        <v>23</v>
      </c>
      <c r="M9403">
        <v>0</v>
      </c>
      <c r="N9403">
        <v>0</v>
      </c>
      <c r="O9403">
        <v>0</v>
      </c>
      <c r="P9403">
        <v>0</v>
      </c>
      <c r="Q9403">
        <v>0</v>
      </c>
      <c r="R9403" t="s">
        <v>21708</v>
      </c>
    </row>
    <row r="9404" spans="1:18">
      <c r="A9404" t="s">
        <v>21709</v>
      </c>
      <c r="B9404" t="s">
        <v>13173</v>
      </c>
      <c r="C9404" t="s">
        <v>44</v>
      </c>
      <c r="D9404" t="s">
        <v>22</v>
      </c>
      <c r="E9404">
        <v>460.36</v>
      </c>
      <c r="F9404" t="s">
        <v>23</v>
      </c>
      <c r="G9404" t="s">
        <v>24</v>
      </c>
      <c r="H9404">
        <v>7.67</v>
      </c>
      <c r="I9404">
        <v>0</v>
      </c>
      <c r="J9404" t="s">
        <v>25</v>
      </c>
      <c r="K9404">
        <v>419124</v>
      </c>
      <c r="L9404">
        <v>16</v>
      </c>
      <c r="M9404">
        <v>0</v>
      </c>
      <c r="N9404">
        <v>0</v>
      </c>
      <c r="O9404">
        <v>0</v>
      </c>
      <c r="P9404">
        <v>0</v>
      </c>
      <c r="Q9404">
        <v>0</v>
      </c>
      <c r="R9404" t="s">
        <v>21710</v>
      </c>
    </row>
    <row r="9405" spans="1:18">
      <c r="A9405" t="s">
        <v>21711</v>
      </c>
      <c r="B9405" t="s">
        <v>19711</v>
      </c>
      <c r="C9405" t="s">
        <v>35</v>
      </c>
      <c r="D9405" t="s">
        <v>30</v>
      </c>
      <c r="E9405">
        <v>273.98</v>
      </c>
      <c r="F9405" t="s">
        <v>23</v>
      </c>
      <c r="G9405" t="s">
        <v>24</v>
      </c>
      <c r="H9405">
        <v>2.77</v>
      </c>
      <c r="I9405">
        <v>0</v>
      </c>
      <c r="J9405" t="s">
        <v>25</v>
      </c>
      <c r="K9405">
        <v>544711</v>
      </c>
      <c r="L9405">
        <v>50</v>
      </c>
      <c r="M9405">
        <v>0</v>
      </c>
      <c r="N9405">
        <v>1</v>
      </c>
      <c r="O9405">
        <v>0</v>
      </c>
      <c r="P9405">
        <v>0</v>
      </c>
      <c r="Q9405">
        <v>0</v>
      </c>
      <c r="R9405" t="s">
        <v>21712</v>
      </c>
    </row>
    <row r="9406" spans="1:18">
      <c r="A9406" t="s">
        <v>21713</v>
      </c>
      <c r="B9406" t="s">
        <v>8103</v>
      </c>
      <c r="C9406" t="s">
        <v>60</v>
      </c>
      <c r="D9406" t="s">
        <v>30</v>
      </c>
      <c r="E9406">
        <v>1949.79</v>
      </c>
      <c r="F9406" t="s">
        <v>23</v>
      </c>
      <c r="G9406" t="s">
        <v>24</v>
      </c>
      <c r="H9406">
        <v>6.65</v>
      </c>
      <c r="I9406">
        <v>0</v>
      </c>
      <c r="J9406" t="s">
        <v>31</v>
      </c>
      <c r="K9406">
        <v>474753</v>
      </c>
      <c r="L9406">
        <v>19</v>
      </c>
      <c r="M9406">
        <v>0</v>
      </c>
      <c r="N9406">
        <v>0</v>
      </c>
      <c r="O9406">
        <v>0</v>
      </c>
      <c r="P9406">
        <v>0</v>
      </c>
      <c r="Q9406">
        <v>0</v>
      </c>
      <c r="R9406" t="s">
        <v>21714</v>
      </c>
    </row>
    <row r="9407" spans="1:18">
      <c r="A9407" t="s">
        <v>21715</v>
      </c>
      <c r="B9407" t="s">
        <v>10402</v>
      </c>
      <c r="C9407" t="s">
        <v>44</v>
      </c>
      <c r="D9407" t="s">
        <v>22</v>
      </c>
      <c r="E9407">
        <v>589.08000000000004</v>
      </c>
      <c r="F9407" t="s">
        <v>23</v>
      </c>
      <c r="G9407" t="s">
        <v>24</v>
      </c>
      <c r="H9407">
        <v>4.33</v>
      </c>
      <c r="I9407">
        <v>0</v>
      </c>
      <c r="J9407" t="s">
        <v>48</v>
      </c>
      <c r="K9407">
        <v>402036</v>
      </c>
      <c r="L9407">
        <v>44</v>
      </c>
      <c r="M9407">
        <v>0</v>
      </c>
      <c r="N9407">
        <v>0</v>
      </c>
      <c r="O9407">
        <v>1</v>
      </c>
      <c r="P9407">
        <v>0</v>
      </c>
      <c r="Q9407">
        <v>0</v>
      </c>
      <c r="R9407" t="s">
        <v>21716</v>
      </c>
    </row>
    <row r="9408" spans="1:18">
      <c r="A9408" t="s">
        <v>21717</v>
      </c>
      <c r="B9408" t="s">
        <v>1846</v>
      </c>
      <c r="C9408" t="s">
        <v>121</v>
      </c>
      <c r="D9408" t="s">
        <v>30</v>
      </c>
      <c r="E9408">
        <v>739.92</v>
      </c>
      <c r="F9408" t="s">
        <v>23</v>
      </c>
      <c r="G9408" t="s">
        <v>24</v>
      </c>
      <c r="H9408">
        <v>7.06</v>
      </c>
      <c r="I9408">
        <v>0</v>
      </c>
      <c r="J9408" t="s">
        <v>144</v>
      </c>
      <c r="K9408">
        <v>457564</v>
      </c>
      <c r="L9408">
        <v>24</v>
      </c>
      <c r="M9408">
        <v>0</v>
      </c>
      <c r="N9408">
        <v>0</v>
      </c>
      <c r="O9408">
        <v>0</v>
      </c>
      <c r="P9408">
        <v>0</v>
      </c>
      <c r="Q9408">
        <v>0</v>
      </c>
      <c r="R9408" t="s">
        <v>21718</v>
      </c>
    </row>
    <row r="9409" spans="1:19">
      <c r="A9409" t="s">
        <v>21719</v>
      </c>
      <c r="B9409" t="s">
        <v>17440</v>
      </c>
      <c r="C9409" t="s">
        <v>44</v>
      </c>
      <c r="D9409" t="s">
        <v>54</v>
      </c>
      <c r="E9409">
        <v>1068.17</v>
      </c>
      <c r="F9409" t="s">
        <v>39</v>
      </c>
      <c r="G9409" t="s">
        <v>40</v>
      </c>
      <c r="H9409">
        <v>8.31</v>
      </c>
      <c r="I9409">
        <v>0</v>
      </c>
      <c r="J9409" t="s">
        <v>31</v>
      </c>
      <c r="K9409">
        <v>425235</v>
      </c>
      <c r="L9409">
        <v>20</v>
      </c>
      <c r="M9409">
        <v>0</v>
      </c>
      <c r="N9409">
        <v>0</v>
      </c>
      <c r="O9409">
        <v>0</v>
      </c>
      <c r="P9409">
        <v>0</v>
      </c>
      <c r="Q9409">
        <v>0</v>
      </c>
      <c r="R9409" t="s">
        <v>21720</v>
      </c>
    </row>
    <row r="9410" spans="1:19">
      <c r="A9410" t="s">
        <v>21721</v>
      </c>
      <c r="B9410" t="s">
        <v>7697</v>
      </c>
      <c r="C9410" t="s">
        <v>53</v>
      </c>
      <c r="D9410" t="s">
        <v>30</v>
      </c>
      <c r="E9410">
        <v>1136.9100000000001</v>
      </c>
      <c r="F9410" t="s">
        <v>23</v>
      </c>
      <c r="G9410" t="s">
        <v>24</v>
      </c>
      <c r="H9410">
        <v>7.44</v>
      </c>
      <c r="I9410">
        <v>0</v>
      </c>
      <c r="J9410" t="s">
        <v>31</v>
      </c>
      <c r="K9410">
        <v>535235</v>
      </c>
      <c r="L9410">
        <v>41</v>
      </c>
      <c r="M9410">
        <v>0</v>
      </c>
      <c r="N9410">
        <v>0</v>
      </c>
      <c r="O9410">
        <v>0</v>
      </c>
      <c r="P9410">
        <v>1</v>
      </c>
      <c r="Q9410">
        <v>0</v>
      </c>
      <c r="R9410" t="s">
        <v>21722</v>
      </c>
    </row>
    <row r="9411" spans="1:19">
      <c r="A9411" t="s">
        <v>21723</v>
      </c>
      <c r="B9411" t="s">
        <v>10653</v>
      </c>
      <c r="C9411" t="s">
        <v>44</v>
      </c>
      <c r="D9411" t="s">
        <v>70</v>
      </c>
      <c r="E9411">
        <v>519.58000000000004</v>
      </c>
      <c r="F9411" t="s">
        <v>39</v>
      </c>
      <c r="G9411" t="s">
        <v>24</v>
      </c>
      <c r="H9411">
        <v>11.55</v>
      </c>
      <c r="I9411">
        <v>0</v>
      </c>
      <c r="J9411" t="s">
        <v>48</v>
      </c>
      <c r="K9411">
        <v>441030</v>
      </c>
      <c r="L9411">
        <v>24</v>
      </c>
      <c r="M9411">
        <v>0</v>
      </c>
      <c r="N9411">
        <v>0</v>
      </c>
      <c r="O9411">
        <v>0</v>
      </c>
      <c r="P9411">
        <v>0</v>
      </c>
      <c r="Q9411">
        <v>0</v>
      </c>
      <c r="R9411" t="s">
        <v>21724</v>
      </c>
      <c r="S9411" t="s">
        <v>50</v>
      </c>
    </row>
    <row r="9412" spans="1:19">
      <c r="A9412" t="s">
        <v>21725</v>
      </c>
      <c r="B9412" t="s">
        <v>8473</v>
      </c>
      <c r="C9412" t="s">
        <v>121</v>
      </c>
      <c r="D9412" t="s">
        <v>22</v>
      </c>
      <c r="E9412">
        <v>448.67</v>
      </c>
      <c r="F9412" t="s">
        <v>23</v>
      </c>
      <c r="G9412" t="s">
        <v>24</v>
      </c>
      <c r="H9412">
        <v>2.86</v>
      </c>
      <c r="I9412">
        <v>0</v>
      </c>
      <c r="J9412" t="s">
        <v>48</v>
      </c>
      <c r="K9412">
        <v>436149</v>
      </c>
      <c r="L9412">
        <v>19</v>
      </c>
      <c r="M9412">
        <v>0</v>
      </c>
      <c r="N9412">
        <v>0</v>
      </c>
      <c r="O9412">
        <v>0</v>
      </c>
      <c r="P9412">
        <v>0</v>
      </c>
      <c r="Q9412">
        <v>0</v>
      </c>
      <c r="R9412" t="s">
        <v>21726</v>
      </c>
    </row>
    <row r="9413" spans="1:19">
      <c r="A9413" t="s">
        <v>21727</v>
      </c>
      <c r="B9413" t="s">
        <v>914</v>
      </c>
      <c r="C9413" t="s">
        <v>95</v>
      </c>
      <c r="D9413" t="s">
        <v>54</v>
      </c>
      <c r="E9413">
        <v>916.82</v>
      </c>
      <c r="F9413" t="s">
        <v>39</v>
      </c>
      <c r="G9413" t="s">
        <v>40</v>
      </c>
      <c r="H9413">
        <v>9.17</v>
      </c>
      <c r="I9413">
        <v>0</v>
      </c>
      <c r="J9413" t="s">
        <v>25</v>
      </c>
      <c r="K9413">
        <v>472909</v>
      </c>
      <c r="L9413">
        <v>44</v>
      </c>
      <c r="M9413">
        <v>0</v>
      </c>
      <c r="N9413">
        <v>0</v>
      </c>
      <c r="O9413">
        <v>0</v>
      </c>
      <c r="P9413">
        <v>1</v>
      </c>
      <c r="Q9413">
        <v>0</v>
      </c>
      <c r="R9413" t="s">
        <v>21728</v>
      </c>
    </row>
    <row r="9414" spans="1:19">
      <c r="A9414" t="s">
        <v>21729</v>
      </c>
      <c r="B9414" t="s">
        <v>13018</v>
      </c>
      <c r="C9414" t="s">
        <v>44</v>
      </c>
      <c r="D9414" t="s">
        <v>22</v>
      </c>
      <c r="E9414">
        <v>158.19999999999999</v>
      </c>
      <c r="F9414" t="s">
        <v>55</v>
      </c>
      <c r="G9414" t="s">
        <v>40</v>
      </c>
      <c r="H9414">
        <v>9.5500000000000007</v>
      </c>
      <c r="I9414">
        <v>0</v>
      </c>
      <c r="J9414" t="s">
        <v>48</v>
      </c>
      <c r="K9414">
        <v>409535</v>
      </c>
      <c r="L9414">
        <v>53</v>
      </c>
      <c r="M9414">
        <v>0</v>
      </c>
      <c r="N9414">
        <v>0</v>
      </c>
      <c r="O9414">
        <v>1</v>
      </c>
      <c r="P9414">
        <v>0</v>
      </c>
      <c r="Q9414">
        <v>0</v>
      </c>
      <c r="R9414" t="s">
        <v>21730</v>
      </c>
    </row>
    <row r="9415" spans="1:19">
      <c r="A9415" t="s">
        <v>21731</v>
      </c>
      <c r="B9415" t="s">
        <v>2503</v>
      </c>
      <c r="C9415" t="s">
        <v>35</v>
      </c>
      <c r="D9415" t="s">
        <v>30</v>
      </c>
      <c r="E9415">
        <v>1601.21</v>
      </c>
      <c r="F9415" t="s">
        <v>23</v>
      </c>
      <c r="G9415" t="s">
        <v>24</v>
      </c>
      <c r="H9415">
        <v>5.74</v>
      </c>
      <c r="I9415">
        <v>0</v>
      </c>
      <c r="J9415" t="s">
        <v>48</v>
      </c>
      <c r="K9415">
        <v>498435</v>
      </c>
      <c r="L9415">
        <v>59</v>
      </c>
      <c r="M9415">
        <v>0</v>
      </c>
      <c r="N9415">
        <v>1</v>
      </c>
      <c r="O9415">
        <v>0</v>
      </c>
      <c r="P9415">
        <v>1</v>
      </c>
      <c r="Q9415">
        <v>0</v>
      </c>
      <c r="R9415" t="s">
        <v>21732</v>
      </c>
    </row>
    <row r="9416" spans="1:19">
      <c r="A9416" t="s">
        <v>21733</v>
      </c>
      <c r="B9416" t="s">
        <v>1747</v>
      </c>
      <c r="C9416" t="s">
        <v>60</v>
      </c>
      <c r="D9416" t="s">
        <v>30</v>
      </c>
      <c r="E9416">
        <v>401.8</v>
      </c>
      <c r="F9416" t="s">
        <v>23</v>
      </c>
      <c r="G9416" t="s">
        <v>24</v>
      </c>
      <c r="H9416">
        <v>4.62</v>
      </c>
      <c r="I9416">
        <v>0</v>
      </c>
      <c r="J9416" t="s">
        <v>31</v>
      </c>
      <c r="K9416">
        <v>533036</v>
      </c>
      <c r="L9416">
        <v>13</v>
      </c>
      <c r="M9416">
        <v>0</v>
      </c>
      <c r="N9416">
        <v>0</v>
      </c>
      <c r="O9416">
        <v>0</v>
      </c>
      <c r="P9416">
        <v>0</v>
      </c>
      <c r="Q9416">
        <v>0</v>
      </c>
      <c r="R9416" t="s">
        <v>21734</v>
      </c>
    </row>
    <row r="9417" spans="1:19">
      <c r="A9417" t="s">
        <v>21735</v>
      </c>
      <c r="B9417" t="s">
        <v>18287</v>
      </c>
      <c r="C9417" t="s">
        <v>35</v>
      </c>
      <c r="D9417" t="s">
        <v>54</v>
      </c>
      <c r="E9417">
        <v>326.92</v>
      </c>
      <c r="F9417" t="s">
        <v>23</v>
      </c>
      <c r="G9417" t="s">
        <v>24</v>
      </c>
      <c r="H9417">
        <v>16.84</v>
      </c>
      <c r="I9417">
        <v>0</v>
      </c>
      <c r="J9417" t="s">
        <v>48</v>
      </c>
      <c r="K9417">
        <v>533959</v>
      </c>
      <c r="L9417">
        <v>25</v>
      </c>
      <c r="M9417">
        <v>0</v>
      </c>
      <c r="N9417">
        <v>0</v>
      </c>
      <c r="O9417">
        <v>0</v>
      </c>
      <c r="P9417">
        <v>0</v>
      </c>
      <c r="Q9417">
        <v>0</v>
      </c>
      <c r="R9417" t="s">
        <v>21736</v>
      </c>
    </row>
    <row r="9418" spans="1:19">
      <c r="A9418" t="s">
        <v>21737</v>
      </c>
      <c r="B9418" t="s">
        <v>13292</v>
      </c>
      <c r="C9418" t="s">
        <v>121</v>
      </c>
      <c r="D9418" t="s">
        <v>54</v>
      </c>
      <c r="E9418">
        <v>695.63</v>
      </c>
      <c r="F9418" t="s">
        <v>39</v>
      </c>
      <c r="G9418" t="s">
        <v>40</v>
      </c>
      <c r="H9418">
        <v>19.13</v>
      </c>
      <c r="I9418">
        <v>0</v>
      </c>
      <c r="J9418" t="s">
        <v>48</v>
      </c>
      <c r="K9418">
        <v>407516</v>
      </c>
      <c r="L9418">
        <v>17</v>
      </c>
      <c r="M9418">
        <v>0</v>
      </c>
      <c r="N9418">
        <v>0</v>
      </c>
      <c r="O9418">
        <v>0</v>
      </c>
      <c r="P9418">
        <v>0</v>
      </c>
      <c r="Q9418">
        <v>0</v>
      </c>
      <c r="R9418" t="s">
        <v>21738</v>
      </c>
    </row>
    <row r="9419" spans="1:19">
      <c r="A9419" t="s">
        <v>21739</v>
      </c>
      <c r="B9419" t="s">
        <v>10126</v>
      </c>
      <c r="C9419" t="s">
        <v>35</v>
      </c>
      <c r="D9419" t="s">
        <v>22</v>
      </c>
      <c r="E9419">
        <v>411.74</v>
      </c>
      <c r="F9419" t="s">
        <v>23</v>
      </c>
      <c r="G9419" t="s">
        <v>24</v>
      </c>
      <c r="H9419">
        <v>7.48</v>
      </c>
      <c r="I9419">
        <v>0</v>
      </c>
      <c r="J9419" t="s">
        <v>144</v>
      </c>
      <c r="K9419">
        <v>520285</v>
      </c>
      <c r="L9419">
        <v>25</v>
      </c>
      <c r="M9419">
        <v>0</v>
      </c>
      <c r="N9419">
        <v>0</v>
      </c>
      <c r="O9419">
        <v>0</v>
      </c>
      <c r="P9419">
        <v>0</v>
      </c>
      <c r="Q9419">
        <v>0</v>
      </c>
      <c r="R9419" t="s">
        <v>21740</v>
      </c>
    </row>
    <row r="9420" spans="1:19">
      <c r="A9420" t="s">
        <v>21741</v>
      </c>
      <c r="B9420" t="s">
        <v>9581</v>
      </c>
      <c r="C9420" t="s">
        <v>29</v>
      </c>
      <c r="D9420" t="s">
        <v>22</v>
      </c>
      <c r="E9420">
        <v>1449.65</v>
      </c>
      <c r="F9420" t="s">
        <v>23</v>
      </c>
      <c r="G9420" t="s">
        <v>24</v>
      </c>
      <c r="H9420">
        <v>9.2799999999999994</v>
      </c>
      <c r="I9420">
        <v>0</v>
      </c>
      <c r="J9420" t="s">
        <v>48</v>
      </c>
      <c r="K9420">
        <v>502046</v>
      </c>
      <c r="L9420">
        <v>21</v>
      </c>
      <c r="M9420">
        <v>0</v>
      </c>
      <c r="N9420">
        <v>0</v>
      </c>
      <c r="O9420">
        <v>0</v>
      </c>
      <c r="P9420">
        <v>0</v>
      </c>
      <c r="Q9420">
        <v>0</v>
      </c>
      <c r="R9420" t="s">
        <v>21742</v>
      </c>
    </row>
    <row r="9421" spans="1:19">
      <c r="A9421" t="s">
        <v>21743</v>
      </c>
      <c r="B9421" t="s">
        <v>3773</v>
      </c>
      <c r="C9421" t="s">
        <v>53</v>
      </c>
      <c r="D9421" t="s">
        <v>70</v>
      </c>
      <c r="E9421">
        <v>47.95</v>
      </c>
      <c r="F9421" t="s">
        <v>23</v>
      </c>
      <c r="G9421" t="s">
        <v>24</v>
      </c>
      <c r="H9421">
        <v>5.68</v>
      </c>
      <c r="I9421">
        <v>0</v>
      </c>
      <c r="J9421" t="s">
        <v>144</v>
      </c>
      <c r="K9421">
        <v>434298</v>
      </c>
      <c r="L9421">
        <v>54</v>
      </c>
      <c r="M9421">
        <v>0</v>
      </c>
      <c r="N9421">
        <v>0</v>
      </c>
      <c r="O9421">
        <v>1</v>
      </c>
      <c r="P9421">
        <v>0</v>
      </c>
      <c r="Q9421">
        <v>0</v>
      </c>
      <c r="R9421" t="s">
        <v>21744</v>
      </c>
    </row>
    <row r="9422" spans="1:19">
      <c r="A9422" t="s">
        <v>21745</v>
      </c>
      <c r="B9422" t="s">
        <v>17040</v>
      </c>
      <c r="C9422" t="s">
        <v>121</v>
      </c>
      <c r="D9422" t="s">
        <v>30</v>
      </c>
      <c r="E9422">
        <v>1478.4</v>
      </c>
      <c r="F9422" t="s">
        <v>23</v>
      </c>
      <c r="G9422" t="s">
        <v>24</v>
      </c>
      <c r="H9422">
        <v>3.66</v>
      </c>
      <c r="I9422">
        <v>0</v>
      </c>
      <c r="J9422" t="s">
        <v>31</v>
      </c>
      <c r="K9422">
        <v>417639</v>
      </c>
      <c r="L9422">
        <v>30</v>
      </c>
      <c r="M9422">
        <v>0</v>
      </c>
      <c r="N9422">
        <v>0</v>
      </c>
      <c r="O9422">
        <v>0</v>
      </c>
      <c r="P9422">
        <v>1</v>
      </c>
      <c r="Q9422">
        <v>0</v>
      </c>
      <c r="R9422" t="s">
        <v>21746</v>
      </c>
    </row>
    <row r="9423" spans="1:19">
      <c r="A9423" t="s">
        <v>21747</v>
      </c>
      <c r="B9423" t="s">
        <v>9154</v>
      </c>
      <c r="C9423" t="s">
        <v>29</v>
      </c>
      <c r="D9423" t="s">
        <v>30</v>
      </c>
      <c r="E9423">
        <v>472.03</v>
      </c>
      <c r="F9423" t="s">
        <v>23</v>
      </c>
      <c r="G9423" t="s">
        <v>24</v>
      </c>
      <c r="H9423">
        <v>5.7</v>
      </c>
      <c r="I9423">
        <v>0</v>
      </c>
      <c r="J9423" t="s">
        <v>31</v>
      </c>
      <c r="K9423">
        <v>542736</v>
      </c>
      <c r="L9423">
        <v>23</v>
      </c>
      <c r="M9423">
        <v>0</v>
      </c>
      <c r="N9423">
        <v>0</v>
      </c>
      <c r="O9423">
        <v>0</v>
      </c>
      <c r="P9423">
        <v>0</v>
      </c>
      <c r="Q9423">
        <v>0</v>
      </c>
      <c r="R9423" t="s">
        <v>21748</v>
      </c>
    </row>
    <row r="9424" spans="1:19">
      <c r="A9424" t="s">
        <v>21749</v>
      </c>
      <c r="B9424" t="s">
        <v>2536</v>
      </c>
      <c r="C9424" t="s">
        <v>121</v>
      </c>
      <c r="D9424" t="s">
        <v>22</v>
      </c>
      <c r="E9424">
        <v>372.49</v>
      </c>
      <c r="F9424" t="s">
        <v>23</v>
      </c>
      <c r="G9424" t="s">
        <v>24</v>
      </c>
      <c r="H9424">
        <v>3.88</v>
      </c>
      <c r="I9424">
        <v>0</v>
      </c>
      <c r="J9424" t="s">
        <v>25</v>
      </c>
      <c r="K9424">
        <v>456492</v>
      </c>
      <c r="L9424">
        <v>19</v>
      </c>
      <c r="M9424">
        <v>0</v>
      </c>
      <c r="N9424">
        <v>0</v>
      </c>
      <c r="O9424">
        <v>0</v>
      </c>
      <c r="P9424">
        <v>0</v>
      </c>
      <c r="Q9424">
        <v>0</v>
      </c>
      <c r="R9424" t="s">
        <v>21750</v>
      </c>
    </row>
    <row r="9425" spans="1:18">
      <c r="A9425" t="s">
        <v>21751</v>
      </c>
      <c r="B9425" t="s">
        <v>394</v>
      </c>
      <c r="C9425" t="s">
        <v>60</v>
      </c>
      <c r="D9425" t="s">
        <v>30</v>
      </c>
      <c r="E9425">
        <v>278.73</v>
      </c>
      <c r="F9425" t="s">
        <v>23</v>
      </c>
      <c r="G9425" t="s">
        <v>24</v>
      </c>
      <c r="H9425">
        <v>1.22</v>
      </c>
      <c r="I9425">
        <v>0</v>
      </c>
      <c r="J9425" t="s">
        <v>25</v>
      </c>
      <c r="K9425">
        <v>443309</v>
      </c>
      <c r="L9425">
        <v>44</v>
      </c>
      <c r="M9425">
        <v>0</v>
      </c>
      <c r="N9425">
        <v>1</v>
      </c>
      <c r="O9425">
        <v>0</v>
      </c>
      <c r="P9425">
        <v>0</v>
      </c>
      <c r="Q9425">
        <v>0</v>
      </c>
      <c r="R9425" t="s">
        <v>21752</v>
      </c>
    </row>
    <row r="9426" spans="1:18">
      <c r="A9426" t="s">
        <v>21753</v>
      </c>
      <c r="B9426" t="s">
        <v>9934</v>
      </c>
      <c r="C9426" t="s">
        <v>53</v>
      </c>
      <c r="D9426" t="s">
        <v>30</v>
      </c>
      <c r="E9426">
        <v>454.62</v>
      </c>
      <c r="F9426" t="s">
        <v>23</v>
      </c>
      <c r="G9426" t="s">
        <v>24</v>
      </c>
      <c r="H9426">
        <v>4.3099999999999996</v>
      </c>
      <c r="I9426">
        <v>0</v>
      </c>
      <c r="J9426" t="s">
        <v>25</v>
      </c>
      <c r="K9426">
        <v>428601</v>
      </c>
      <c r="L9426">
        <v>24</v>
      </c>
      <c r="M9426">
        <v>0</v>
      </c>
      <c r="N9426">
        <v>0</v>
      </c>
      <c r="O9426">
        <v>0</v>
      </c>
      <c r="P9426">
        <v>0</v>
      </c>
      <c r="Q9426">
        <v>0</v>
      </c>
      <c r="R9426" t="s">
        <v>21754</v>
      </c>
    </row>
    <row r="9427" spans="1:18">
      <c r="A9427" t="s">
        <v>21755</v>
      </c>
      <c r="B9427" t="s">
        <v>4198</v>
      </c>
      <c r="C9427" t="s">
        <v>29</v>
      </c>
      <c r="D9427" t="s">
        <v>54</v>
      </c>
      <c r="E9427">
        <v>219.27</v>
      </c>
      <c r="F9427" t="s">
        <v>39</v>
      </c>
      <c r="G9427" t="s">
        <v>40</v>
      </c>
      <c r="H9427">
        <v>12.81</v>
      </c>
      <c r="I9427">
        <v>0</v>
      </c>
      <c r="J9427" t="s">
        <v>25</v>
      </c>
      <c r="K9427">
        <v>413886</v>
      </c>
      <c r="L9427">
        <v>20</v>
      </c>
      <c r="M9427">
        <v>0</v>
      </c>
      <c r="N9427">
        <v>0</v>
      </c>
      <c r="O9427">
        <v>0</v>
      </c>
      <c r="P9427">
        <v>0</v>
      </c>
      <c r="Q9427">
        <v>0</v>
      </c>
      <c r="R9427" t="s">
        <v>21756</v>
      </c>
    </row>
    <row r="9428" spans="1:18">
      <c r="A9428" t="s">
        <v>21757</v>
      </c>
      <c r="B9428" t="s">
        <v>21758</v>
      </c>
      <c r="C9428" t="s">
        <v>111</v>
      </c>
      <c r="D9428" t="s">
        <v>30</v>
      </c>
      <c r="E9428">
        <v>808.2</v>
      </c>
      <c r="F9428" t="s">
        <v>23</v>
      </c>
      <c r="G9428" t="s">
        <v>24</v>
      </c>
      <c r="H9428">
        <v>3.4</v>
      </c>
      <c r="I9428">
        <v>0</v>
      </c>
      <c r="J9428" t="s">
        <v>31</v>
      </c>
      <c r="K9428">
        <v>474803</v>
      </c>
      <c r="L9428">
        <v>13</v>
      </c>
      <c r="M9428">
        <v>0</v>
      </c>
      <c r="N9428">
        <v>0</v>
      </c>
      <c r="O9428">
        <v>0</v>
      </c>
      <c r="P9428">
        <v>0</v>
      </c>
      <c r="Q9428">
        <v>0</v>
      </c>
      <c r="R9428" t="s">
        <v>21759</v>
      </c>
    </row>
    <row r="9429" spans="1:18">
      <c r="A9429" t="s">
        <v>21760</v>
      </c>
      <c r="B9429" t="s">
        <v>21761</v>
      </c>
      <c r="C9429" t="s">
        <v>44</v>
      </c>
      <c r="D9429" t="s">
        <v>30</v>
      </c>
      <c r="E9429">
        <v>310.52999999999997</v>
      </c>
      <c r="F9429" t="s">
        <v>23</v>
      </c>
      <c r="G9429" t="s">
        <v>24</v>
      </c>
      <c r="H9429">
        <v>10.220000000000001</v>
      </c>
      <c r="I9429">
        <v>0</v>
      </c>
      <c r="J9429" t="s">
        <v>31</v>
      </c>
      <c r="K9429">
        <v>434933</v>
      </c>
      <c r="L9429">
        <v>25</v>
      </c>
      <c r="M9429">
        <v>0</v>
      </c>
      <c r="N9429">
        <v>0</v>
      </c>
      <c r="O9429">
        <v>0</v>
      </c>
      <c r="P9429">
        <v>0</v>
      </c>
      <c r="Q9429">
        <v>0</v>
      </c>
      <c r="R9429" t="s">
        <v>21762</v>
      </c>
    </row>
    <row r="9430" spans="1:18">
      <c r="A9430" t="s">
        <v>21763</v>
      </c>
      <c r="B9430" t="s">
        <v>3485</v>
      </c>
      <c r="C9430" t="s">
        <v>29</v>
      </c>
      <c r="D9430" t="s">
        <v>30</v>
      </c>
      <c r="E9430">
        <v>514.96</v>
      </c>
      <c r="F9430" t="s">
        <v>55</v>
      </c>
      <c r="G9430" t="s">
        <v>40</v>
      </c>
      <c r="H9430">
        <v>6.79</v>
      </c>
      <c r="I9430">
        <v>0</v>
      </c>
      <c r="J9430" t="s">
        <v>25</v>
      </c>
      <c r="K9430">
        <v>530575</v>
      </c>
      <c r="L9430">
        <v>40</v>
      </c>
      <c r="M9430">
        <v>0</v>
      </c>
      <c r="N9430">
        <v>0</v>
      </c>
      <c r="O9430">
        <v>0</v>
      </c>
      <c r="P9430">
        <v>1</v>
      </c>
      <c r="Q9430">
        <v>0</v>
      </c>
      <c r="R9430" t="s">
        <v>21764</v>
      </c>
    </row>
    <row r="9431" spans="1:18">
      <c r="A9431" t="s">
        <v>21765</v>
      </c>
      <c r="B9431" t="s">
        <v>21766</v>
      </c>
      <c r="C9431" t="s">
        <v>111</v>
      </c>
      <c r="D9431" t="s">
        <v>70</v>
      </c>
      <c r="E9431">
        <v>397.01</v>
      </c>
      <c r="F9431" t="s">
        <v>23</v>
      </c>
      <c r="G9431" t="s">
        <v>24</v>
      </c>
      <c r="H9431">
        <v>2.35</v>
      </c>
      <c r="I9431">
        <v>0</v>
      </c>
      <c r="J9431" t="s">
        <v>25</v>
      </c>
      <c r="K9431">
        <v>554644</v>
      </c>
      <c r="L9431">
        <v>14</v>
      </c>
      <c r="M9431">
        <v>0</v>
      </c>
      <c r="N9431">
        <v>0</v>
      </c>
      <c r="O9431">
        <v>0</v>
      </c>
      <c r="P9431">
        <v>0</v>
      </c>
      <c r="Q9431">
        <v>0</v>
      </c>
      <c r="R9431" t="s">
        <v>21767</v>
      </c>
    </row>
    <row r="9432" spans="1:18">
      <c r="A9432" t="s">
        <v>21768</v>
      </c>
      <c r="B9432" t="s">
        <v>5345</v>
      </c>
      <c r="C9432" t="s">
        <v>29</v>
      </c>
      <c r="D9432" t="s">
        <v>30</v>
      </c>
      <c r="E9432">
        <v>1660.89</v>
      </c>
      <c r="F9432" t="s">
        <v>23</v>
      </c>
      <c r="G9432" t="s">
        <v>24</v>
      </c>
      <c r="H9432">
        <v>0.71</v>
      </c>
      <c r="I9432">
        <v>0</v>
      </c>
      <c r="J9432" t="s">
        <v>48</v>
      </c>
      <c r="K9432">
        <v>485672</v>
      </c>
      <c r="L9432">
        <v>22</v>
      </c>
      <c r="M9432">
        <v>0</v>
      </c>
      <c r="N9432">
        <v>0</v>
      </c>
      <c r="O9432">
        <v>0</v>
      </c>
      <c r="P9432">
        <v>0</v>
      </c>
      <c r="Q9432">
        <v>0</v>
      </c>
      <c r="R9432" t="s">
        <v>21769</v>
      </c>
    </row>
    <row r="9433" spans="1:18">
      <c r="A9433" t="s">
        <v>21770</v>
      </c>
      <c r="B9433" t="s">
        <v>9027</v>
      </c>
      <c r="C9433" t="s">
        <v>53</v>
      </c>
      <c r="D9433" t="s">
        <v>30</v>
      </c>
      <c r="E9433">
        <v>908.29</v>
      </c>
      <c r="F9433" t="s">
        <v>39</v>
      </c>
      <c r="G9433" t="s">
        <v>40</v>
      </c>
      <c r="H9433">
        <v>3.91</v>
      </c>
      <c r="I9433">
        <v>0</v>
      </c>
      <c r="J9433" t="s">
        <v>25</v>
      </c>
      <c r="K9433">
        <v>418220</v>
      </c>
      <c r="L9433">
        <v>12</v>
      </c>
      <c r="M9433">
        <v>0</v>
      </c>
      <c r="N9433">
        <v>0</v>
      </c>
      <c r="O9433">
        <v>0</v>
      </c>
      <c r="P9433">
        <v>0</v>
      </c>
      <c r="Q9433">
        <v>0</v>
      </c>
      <c r="R9433" t="s">
        <v>21771</v>
      </c>
    </row>
    <row r="9434" spans="1:18">
      <c r="A9434" t="s">
        <v>21772</v>
      </c>
      <c r="B9434" t="s">
        <v>11262</v>
      </c>
      <c r="C9434" t="s">
        <v>44</v>
      </c>
      <c r="D9434" t="s">
        <v>22</v>
      </c>
      <c r="E9434">
        <v>955.2</v>
      </c>
      <c r="F9434" t="s">
        <v>23</v>
      </c>
      <c r="G9434" t="s">
        <v>24</v>
      </c>
      <c r="H9434">
        <v>1.1000000000000001</v>
      </c>
      <c r="I9434">
        <v>0</v>
      </c>
      <c r="J9434" t="s">
        <v>25</v>
      </c>
      <c r="K9434">
        <v>559801</v>
      </c>
      <c r="L9434">
        <v>25</v>
      </c>
      <c r="M9434">
        <v>0</v>
      </c>
      <c r="N9434">
        <v>0</v>
      </c>
      <c r="O9434">
        <v>0</v>
      </c>
      <c r="P9434">
        <v>0</v>
      </c>
      <c r="Q9434">
        <v>0</v>
      </c>
      <c r="R9434" t="s">
        <v>21773</v>
      </c>
    </row>
    <row r="9435" spans="1:18">
      <c r="A9435" t="s">
        <v>21774</v>
      </c>
      <c r="B9435" t="s">
        <v>1741</v>
      </c>
      <c r="C9435" t="s">
        <v>60</v>
      </c>
      <c r="D9435" t="s">
        <v>70</v>
      </c>
      <c r="E9435">
        <v>3690.9</v>
      </c>
      <c r="F9435" t="s">
        <v>55</v>
      </c>
      <c r="G9435" t="s">
        <v>40</v>
      </c>
      <c r="H9435">
        <v>4.8899999999999997</v>
      </c>
      <c r="I9435">
        <v>0</v>
      </c>
      <c r="J9435" t="s">
        <v>144</v>
      </c>
      <c r="K9435">
        <v>424180</v>
      </c>
      <c r="L9435">
        <v>17</v>
      </c>
      <c r="M9435">
        <v>0</v>
      </c>
      <c r="N9435">
        <v>0</v>
      </c>
      <c r="O9435">
        <v>0</v>
      </c>
      <c r="P9435">
        <v>0</v>
      </c>
      <c r="Q9435">
        <v>0</v>
      </c>
      <c r="R9435" t="s">
        <v>21775</v>
      </c>
    </row>
    <row r="9436" spans="1:18">
      <c r="A9436" t="s">
        <v>21776</v>
      </c>
      <c r="B9436" t="s">
        <v>1215</v>
      </c>
      <c r="C9436" t="s">
        <v>44</v>
      </c>
      <c r="D9436" t="s">
        <v>22</v>
      </c>
      <c r="E9436">
        <v>1107.46</v>
      </c>
      <c r="F9436" t="s">
        <v>39</v>
      </c>
      <c r="G9436" t="s">
        <v>40</v>
      </c>
      <c r="H9436">
        <v>3.56</v>
      </c>
      <c r="I9436">
        <v>0</v>
      </c>
      <c r="J9436" t="s">
        <v>31</v>
      </c>
      <c r="K9436">
        <v>498672</v>
      </c>
      <c r="L9436">
        <v>14</v>
      </c>
      <c r="M9436">
        <v>0</v>
      </c>
      <c r="N9436">
        <v>0</v>
      </c>
      <c r="O9436">
        <v>0</v>
      </c>
      <c r="P9436">
        <v>0</v>
      </c>
      <c r="Q9436">
        <v>0</v>
      </c>
      <c r="R9436" t="s">
        <v>21777</v>
      </c>
    </row>
    <row r="9437" spans="1:18">
      <c r="A9437" t="s">
        <v>21778</v>
      </c>
      <c r="B9437" t="s">
        <v>11725</v>
      </c>
      <c r="C9437" t="s">
        <v>35</v>
      </c>
      <c r="D9437" t="s">
        <v>22</v>
      </c>
      <c r="E9437">
        <v>247.18</v>
      </c>
      <c r="F9437" t="s">
        <v>23</v>
      </c>
      <c r="G9437" t="s">
        <v>24</v>
      </c>
      <c r="H9437">
        <v>0.68</v>
      </c>
      <c r="I9437">
        <v>0</v>
      </c>
      <c r="J9437" t="s">
        <v>31</v>
      </c>
      <c r="K9437">
        <v>489518</v>
      </c>
      <c r="L9437">
        <v>14</v>
      </c>
      <c r="M9437">
        <v>0</v>
      </c>
      <c r="N9437">
        <v>0</v>
      </c>
      <c r="O9437">
        <v>0</v>
      </c>
      <c r="P9437">
        <v>0</v>
      </c>
      <c r="Q9437">
        <v>0</v>
      </c>
      <c r="R9437" t="s">
        <v>21779</v>
      </c>
    </row>
    <row r="9438" spans="1:18">
      <c r="A9438" t="s">
        <v>21780</v>
      </c>
      <c r="B9438" t="s">
        <v>900</v>
      </c>
      <c r="C9438" t="s">
        <v>21</v>
      </c>
      <c r="D9438" t="s">
        <v>70</v>
      </c>
      <c r="E9438">
        <v>173.64</v>
      </c>
      <c r="F9438" t="s">
        <v>23</v>
      </c>
      <c r="G9438" t="s">
        <v>24</v>
      </c>
      <c r="H9438">
        <v>8.08</v>
      </c>
      <c r="I9438">
        <v>0</v>
      </c>
      <c r="J9438" t="s">
        <v>25</v>
      </c>
      <c r="K9438">
        <v>494707</v>
      </c>
      <c r="L9438">
        <v>24</v>
      </c>
      <c r="M9438">
        <v>0</v>
      </c>
      <c r="N9438">
        <v>0</v>
      </c>
      <c r="O9438">
        <v>0</v>
      </c>
      <c r="P9438">
        <v>0</v>
      </c>
      <c r="Q9438">
        <v>0</v>
      </c>
      <c r="R9438" t="s">
        <v>21781</v>
      </c>
    </row>
    <row r="9439" spans="1:18">
      <c r="A9439" t="s">
        <v>21782</v>
      </c>
      <c r="B9439" t="s">
        <v>1904</v>
      </c>
      <c r="C9439" t="s">
        <v>121</v>
      </c>
      <c r="D9439" t="s">
        <v>22</v>
      </c>
      <c r="E9439">
        <v>748.9</v>
      </c>
      <c r="F9439" t="s">
        <v>23</v>
      </c>
      <c r="G9439" t="s">
        <v>24</v>
      </c>
      <c r="H9439">
        <v>2.74</v>
      </c>
      <c r="I9439">
        <v>0</v>
      </c>
      <c r="J9439" t="s">
        <v>31</v>
      </c>
      <c r="K9439">
        <v>465456</v>
      </c>
      <c r="L9439">
        <v>17</v>
      </c>
      <c r="M9439">
        <v>0</v>
      </c>
      <c r="N9439">
        <v>0</v>
      </c>
      <c r="O9439">
        <v>0</v>
      </c>
      <c r="P9439">
        <v>0</v>
      </c>
      <c r="Q9439">
        <v>0</v>
      </c>
      <c r="R9439" t="s">
        <v>21783</v>
      </c>
    </row>
    <row r="9440" spans="1:18">
      <c r="A9440" t="s">
        <v>21784</v>
      </c>
      <c r="B9440" t="s">
        <v>1816</v>
      </c>
      <c r="C9440" t="s">
        <v>21</v>
      </c>
      <c r="D9440" t="s">
        <v>30</v>
      </c>
      <c r="E9440">
        <v>463.39</v>
      </c>
      <c r="F9440" t="s">
        <v>23</v>
      </c>
      <c r="G9440" t="s">
        <v>24</v>
      </c>
      <c r="H9440">
        <v>7.86</v>
      </c>
      <c r="I9440">
        <v>0</v>
      </c>
      <c r="J9440" t="s">
        <v>31</v>
      </c>
      <c r="K9440">
        <v>447487</v>
      </c>
      <c r="L9440">
        <v>45</v>
      </c>
      <c r="M9440">
        <v>0</v>
      </c>
      <c r="N9440">
        <v>0</v>
      </c>
      <c r="O9440">
        <v>1</v>
      </c>
      <c r="P9440">
        <v>0</v>
      </c>
      <c r="Q9440">
        <v>0</v>
      </c>
      <c r="R9440" t="s">
        <v>21785</v>
      </c>
    </row>
    <row r="9441" spans="1:19">
      <c r="A9441" t="s">
        <v>21786</v>
      </c>
      <c r="B9441" t="s">
        <v>18977</v>
      </c>
      <c r="C9441" t="s">
        <v>21</v>
      </c>
      <c r="D9441" t="s">
        <v>54</v>
      </c>
      <c r="E9441">
        <v>842.9</v>
      </c>
      <c r="F9441" t="s">
        <v>55</v>
      </c>
      <c r="G9441" t="s">
        <v>24</v>
      </c>
      <c r="H9441">
        <v>16.440000000000001</v>
      </c>
      <c r="I9441">
        <v>0</v>
      </c>
      <c r="J9441" t="s">
        <v>25</v>
      </c>
      <c r="K9441">
        <v>430797</v>
      </c>
      <c r="L9441">
        <v>11</v>
      </c>
      <c r="M9441">
        <v>0</v>
      </c>
      <c r="N9441">
        <v>0</v>
      </c>
      <c r="O9441">
        <v>0</v>
      </c>
      <c r="P9441">
        <v>0</v>
      </c>
      <c r="Q9441">
        <v>0</v>
      </c>
      <c r="R9441" t="s">
        <v>21787</v>
      </c>
      <c r="S9441" t="s">
        <v>57</v>
      </c>
    </row>
    <row r="9442" spans="1:19">
      <c r="A9442" t="s">
        <v>21788</v>
      </c>
      <c r="B9442" t="s">
        <v>811</v>
      </c>
      <c r="C9442" t="s">
        <v>121</v>
      </c>
      <c r="D9442" t="s">
        <v>22</v>
      </c>
      <c r="E9442">
        <v>471.03</v>
      </c>
      <c r="F9442" t="s">
        <v>39</v>
      </c>
      <c r="G9442" t="s">
        <v>24</v>
      </c>
      <c r="H9442">
        <v>3.69</v>
      </c>
      <c r="I9442">
        <v>0</v>
      </c>
      <c r="J9442" t="s">
        <v>25</v>
      </c>
      <c r="K9442">
        <v>464209</v>
      </c>
      <c r="L9442">
        <v>39</v>
      </c>
      <c r="M9442">
        <v>0</v>
      </c>
      <c r="N9442">
        <v>1</v>
      </c>
      <c r="O9442">
        <v>0</v>
      </c>
      <c r="P9442">
        <v>0</v>
      </c>
      <c r="Q9442">
        <v>0</v>
      </c>
      <c r="R9442" t="s">
        <v>21789</v>
      </c>
      <c r="S9442" t="s">
        <v>50</v>
      </c>
    </row>
    <row r="9443" spans="1:19">
      <c r="A9443" t="s">
        <v>21790</v>
      </c>
      <c r="B9443" t="s">
        <v>13969</v>
      </c>
      <c r="C9443" t="s">
        <v>44</v>
      </c>
      <c r="D9443" t="s">
        <v>30</v>
      </c>
      <c r="E9443">
        <v>919.45</v>
      </c>
      <c r="F9443" t="s">
        <v>23</v>
      </c>
      <c r="G9443" t="s">
        <v>24</v>
      </c>
      <c r="H9443">
        <v>4.0199999999999996</v>
      </c>
      <c r="I9443">
        <v>0</v>
      </c>
      <c r="J9443" t="s">
        <v>31</v>
      </c>
      <c r="K9443">
        <v>477145</v>
      </c>
      <c r="L9443">
        <v>24</v>
      </c>
      <c r="M9443">
        <v>0</v>
      </c>
      <c r="N9443">
        <v>0</v>
      </c>
      <c r="O9443">
        <v>0</v>
      </c>
      <c r="P9443">
        <v>0</v>
      </c>
      <c r="Q9443">
        <v>0</v>
      </c>
      <c r="R9443" t="s">
        <v>21791</v>
      </c>
    </row>
    <row r="9444" spans="1:19">
      <c r="A9444" t="s">
        <v>21792</v>
      </c>
      <c r="B9444" t="s">
        <v>19134</v>
      </c>
      <c r="C9444" t="s">
        <v>21</v>
      </c>
      <c r="D9444" t="s">
        <v>30</v>
      </c>
      <c r="E9444">
        <v>123.2</v>
      </c>
      <c r="F9444" t="s">
        <v>55</v>
      </c>
      <c r="G9444" t="s">
        <v>40</v>
      </c>
      <c r="H9444">
        <v>3.92</v>
      </c>
      <c r="I9444">
        <v>0</v>
      </c>
      <c r="J9444" t="s">
        <v>144</v>
      </c>
      <c r="K9444">
        <v>429996</v>
      </c>
      <c r="L9444">
        <v>12</v>
      </c>
      <c r="M9444">
        <v>0</v>
      </c>
      <c r="N9444">
        <v>0</v>
      </c>
      <c r="O9444">
        <v>0</v>
      </c>
      <c r="P9444">
        <v>0</v>
      </c>
      <c r="Q9444">
        <v>0</v>
      </c>
      <c r="R9444" t="s">
        <v>21793</v>
      </c>
    </row>
    <row r="9445" spans="1:19">
      <c r="A9445" t="s">
        <v>21794</v>
      </c>
      <c r="B9445" t="s">
        <v>8970</v>
      </c>
      <c r="C9445" t="s">
        <v>44</v>
      </c>
      <c r="D9445" t="s">
        <v>70</v>
      </c>
      <c r="E9445">
        <v>448.79</v>
      </c>
      <c r="F9445" t="s">
        <v>39</v>
      </c>
      <c r="G9445" t="s">
        <v>40</v>
      </c>
      <c r="H9445">
        <v>7.37</v>
      </c>
      <c r="I9445">
        <v>0</v>
      </c>
      <c r="J9445" t="s">
        <v>31</v>
      </c>
      <c r="K9445">
        <v>464142</v>
      </c>
      <c r="L9445">
        <v>23</v>
      </c>
      <c r="M9445">
        <v>0</v>
      </c>
      <c r="N9445">
        <v>0</v>
      </c>
      <c r="O9445">
        <v>0</v>
      </c>
      <c r="P9445">
        <v>0</v>
      </c>
      <c r="Q9445">
        <v>0</v>
      </c>
      <c r="R9445" t="s">
        <v>21795</v>
      </c>
    </row>
    <row r="9446" spans="1:19">
      <c r="A9446" t="s">
        <v>21796</v>
      </c>
      <c r="B9446" t="s">
        <v>165</v>
      </c>
      <c r="C9446" t="s">
        <v>60</v>
      </c>
      <c r="D9446" t="s">
        <v>30</v>
      </c>
      <c r="E9446">
        <v>517.48</v>
      </c>
      <c r="F9446" t="s">
        <v>23</v>
      </c>
      <c r="G9446" t="s">
        <v>24</v>
      </c>
      <c r="H9446">
        <v>8.5299999999999994</v>
      </c>
      <c r="I9446">
        <v>0</v>
      </c>
      <c r="J9446" t="s">
        <v>25</v>
      </c>
      <c r="K9446">
        <v>481904</v>
      </c>
      <c r="L9446">
        <v>24</v>
      </c>
      <c r="M9446">
        <v>0</v>
      </c>
      <c r="N9446">
        <v>0</v>
      </c>
      <c r="O9446">
        <v>0</v>
      </c>
      <c r="P9446">
        <v>0</v>
      </c>
      <c r="Q9446">
        <v>0</v>
      </c>
      <c r="R9446" t="s">
        <v>21797</v>
      </c>
    </row>
    <row r="9447" spans="1:19">
      <c r="A9447" t="s">
        <v>21798</v>
      </c>
      <c r="B9447" t="s">
        <v>19430</v>
      </c>
      <c r="C9447" t="s">
        <v>35</v>
      </c>
      <c r="D9447" t="s">
        <v>70</v>
      </c>
      <c r="E9447">
        <v>292.12</v>
      </c>
      <c r="F9447" t="s">
        <v>39</v>
      </c>
      <c r="G9447" t="s">
        <v>40</v>
      </c>
      <c r="H9447">
        <v>2.0299999999999998</v>
      </c>
      <c r="I9447">
        <v>0</v>
      </c>
      <c r="J9447" t="s">
        <v>144</v>
      </c>
      <c r="K9447">
        <v>448366</v>
      </c>
      <c r="L9447">
        <v>14</v>
      </c>
      <c r="M9447">
        <v>0</v>
      </c>
      <c r="N9447">
        <v>0</v>
      </c>
      <c r="O9447">
        <v>0</v>
      </c>
      <c r="P9447">
        <v>0</v>
      </c>
      <c r="Q9447">
        <v>0</v>
      </c>
      <c r="R9447" t="s">
        <v>21799</v>
      </c>
    </row>
    <row r="9448" spans="1:19">
      <c r="A9448" t="s">
        <v>21800</v>
      </c>
      <c r="B9448" t="s">
        <v>10567</v>
      </c>
      <c r="C9448" t="s">
        <v>128</v>
      </c>
      <c r="D9448" t="s">
        <v>54</v>
      </c>
      <c r="E9448">
        <v>1159.3399999999999</v>
      </c>
      <c r="F9448" t="s">
        <v>23</v>
      </c>
      <c r="G9448" t="s">
        <v>24</v>
      </c>
      <c r="H9448">
        <v>17.350000000000001</v>
      </c>
      <c r="I9448">
        <v>0</v>
      </c>
      <c r="J9448" t="s">
        <v>25</v>
      </c>
      <c r="K9448">
        <v>498866</v>
      </c>
      <c r="L9448">
        <v>50</v>
      </c>
      <c r="M9448">
        <v>0</v>
      </c>
      <c r="N9448">
        <v>0</v>
      </c>
      <c r="O9448">
        <v>1</v>
      </c>
      <c r="P9448">
        <v>0</v>
      </c>
      <c r="Q9448">
        <v>0</v>
      </c>
      <c r="R9448" t="s">
        <v>21801</v>
      </c>
    </row>
    <row r="9449" spans="1:19">
      <c r="A9449" t="s">
        <v>21802</v>
      </c>
      <c r="B9449" t="s">
        <v>796</v>
      </c>
      <c r="C9449" t="s">
        <v>128</v>
      </c>
      <c r="D9449" t="s">
        <v>30</v>
      </c>
      <c r="E9449">
        <v>1015.31</v>
      </c>
      <c r="F9449" t="s">
        <v>39</v>
      </c>
      <c r="G9449" t="s">
        <v>40</v>
      </c>
      <c r="H9449">
        <v>0.9</v>
      </c>
      <c r="I9449">
        <v>0</v>
      </c>
      <c r="J9449" t="s">
        <v>31</v>
      </c>
      <c r="K9449">
        <v>540461</v>
      </c>
      <c r="L9449">
        <v>25</v>
      </c>
      <c r="M9449">
        <v>0</v>
      </c>
      <c r="N9449">
        <v>0</v>
      </c>
      <c r="O9449">
        <v>0</v>
      </c>
      <c r="P9449">
        <v>0</v>
      </c>
      <c r="Q9449">
        <v>0</v>
      </c>
      <c r="R9449" t="s">
        <v>21803</v>
      </c>
    </row>
    <row r="9450" spans="1:19">
      <c r="A9450" t="s">
        <v>21804</v>
      </c>
      <c r="B9450" t="s">
        <v>10502</v>
      </c>
      <c r="C9450" t="s">
        <v>95</v>
      </c>
      <c r="D9450" t="s">
        <v>70</v>
      </c>
      <c r="E9450">
        <v>176.14</v>
      </c>
      <c r="F9450" t="s">
        <v>23</v>
      </c>
      <c r="G9450" t="s">
        <v>24</v>
      </c>
      <c r="H9450">
        <v>9.5299999999999994</v>
      </c>
      <c r="I9450">
        <v>0</v>
      </c>
      <c r="J9450" t="s">
        <v>25</v>
      </c>
      <c r="K9450">
        <v>546320</v>
      </c>
      <c r="L9450">
        <v>20</v>
      </c>
      <c r="M9450">
        <v>0</v>
      </c>
      <c r="N9450">
        <v>0</v>
      </c>
      <c r="O9450">
        <v>0</v>
      </c>
      <c r="P9450">
        <v>0</v>
      </c>
      <c r="Q9450">
        <v>0</v>
      </c>
      <c r="R9450" t="s">
        <v>21805</v>
      </c>
    </row>
    <row r="9451" spans="1:19">
      <c r="A9451" t="s">
        <v>21806</v>
      </c>
      <c r="B9451" t="s">
        <v>7644</v>
      </c>
      <c r="C9451" t="s">
        <v>53</v>
      </c>
      <c r="D9451" t="s">
        <v>30</v>
      </c>
      <c r="E9451">
        <v>2027.25</v>
      </c>
      <c r="F9451" t="s">
        <v>23</v>
      </c>
      <c r="G9451" t="s">
        <v>24</v>
      </c>
      <c r="H9451">
        <v>2.14</v>
      </c>
      <c r="I9451">
        <v>0</v>
      </c>
      <c r="J9451" t="s">
        <v>48</v>
      </c>
      <c r="K9451">
        <v>472129</v>
      </c>
      <c r="L9451">
        <v>20</v>
      </c>
      <c r="M9451">
        <v>0</v>
      </c>
      <c r="N9451">
        <v>0</v>
      </c>
      <c r="O9451">
        <v>0</v>
      </c>
      <c r="P9451">
        <v>0</v>
      </c>
      <c r="Q9451">
        <v>0</v>
      </c>
      <c r="R9451" t="s">
        <v>21807</v>
      </c>
    </row>
    <row r="9452" spans="1:19">
      <c r="A9452" t="s">
        <v>21808</v>
      </c>
      <c r="B9452" t="s">
        <v>391</v>
      </c>
      <c r="C9452" t="s">
        <v>29</v>
      </c>
      <c r="D9452" t="s">
        <v>54</v>
      </c>
      <c r="E9452">
        <v>163.78</v>
      </c>
      <c r="F9452" t="s">
        <v>39</v>
      </c>
      <c r="G9452" t="s">
        <v>40</v>
      </c>
      <c r="H9452">
        <v>8.82</v>
      </c>
      <c r="I9452">
        <v>0</v>
      </c>
      <c r="J9452" t="s">
        <v>48</v>
      </c>
      <c r="K9452">
        <v>490756</v>
      </c>
      <c r="L9452">
        <v>16</v>
      </c>
      <c r="M9452">
        <v>0</v>
      </c>
      <c r="N9452">
        <v>0</v>
      </c>
      <c r="O9452">
        <v>0</v>
      </c>
      <c r="P9452">
        <v>0</v>
      </c>
      <c r="Q9452">
        <v>0</v>
      </c>
      <c r="R9452" t="s">
        <v>21809</v>
      </c>
    </row>
    <row r="9453" spans="1:19">
      <c r="A9453" t="s">
        <v>21810</v>
      </c>
      <c r="B9453" t="s">
        <v>1385</v>
      </c>
      <c r="C9453" t="s">
        <v>35</v>
      </c>
      <c r="D9453" t="s">
        <v>30</v>
      </c>
      <c r="E9453">
        <v>412.18</v>
      </c>
      <c r="F9453" t="s">
        <v>23</v>
      </c>
      <c r="G9453" t="s">
        <v>24</v>
      </c>
      <c r="H9453">
        <v>9.68</v>
      </c>
      <c r="I9453">
        <v>0</v>
      </c>
      <c r="J9453" t="s">
        <v>31</v>
      </c>
      <c r="K9453">
        <v>416995</v>
      </c>
      <c r="L9453">
        <v>24</v>
      </c>
      <c r="M9453">
        <v>0</v>
      </c>
      <c r="N9453">
        <v>0</v>
      </c>
      <c r="O9453">
        <v>0</v>
      </c>
      <c r="P9453">
        <v>0</v>
      </c>
      <c r="Q9453">
        <v>0</v>
      </c>
      <c r="R9453" t="s">
        <v>21811</v>
      </c>
    </row>
    <row r="9454" spans="1:19">
      <c r="A9454" t="s">
        <v>21812</v>
      </c>
      <c r="B9454" t="s">
        <v>5652</v>
      </c>
      <c r="C9454" t="s">
        <v>21</v>
      </c>
      <c r="D9454" t="s">
        <v>30</v>
      </c>
      <c r="E9454">
        <v>3789.01</v>
      </c>
      <c r="F9454" t="s">
        <v>23</v>
      </c>
      <c r="G9454" t="s">
        <v>24</v>
      </c>
      <c r="H9454">
        <v>4.1900000000000004</v>
      </c>
      <c r="I9454">
        <v>0</v>
      </c>
      <c r="J9454" t="s">
        <v>31</v>
      </c>
      <c r="K9454">
        <v>511388</v>
      </c>
      <c r="L9454">
        <v>17</v>
      </c>
      <c r="M9454">
        <v>0</v>
      </c>
      <c r="N9454">
        <v>0</v>
      </c>
      <c r="O9454">
        <v>0</v>
      </c>
      <c r="P9454">
        <v>0</v>
      </c>
      <c r="Q9454">
        <v>0</v>
      </c>
      <c r="R9454" t="s">
        <v>21813</v>
      </c>
    </row>
    <row r="9455" spans="1:19">
      <c r="A9455" t="s">
        <v>21814</v>
      </c>
      <c r="B9455" t="s">
        <v>614</v>
      </c>
      <c r="C9455" t="s">
        <v>21</v>
      </c>
      <c r="D9455" t="s">
        <v>70</v>
      </c>
      <c r="E9455">
        <v>965.67</v>
      </c>
      <c r="F9455" t="s">
        <v>23</v>
      </c>
      <c r="G9455" t="s">
        <v>24</v>
      </c>
      <c r="H9455">
        <v>4.05</v>
      </c>
      <c r="I9455">
        <v>0</v>
      </c>
      <c r="J9455" t="s">
        <v>25</v>
      </c>
      <c r="K9455">
        <v>555645</v>
      </c>
      <c r="L9455">
        <v>21</v>
      </c>
      <c r="M9455">
        <v>0</v>
      </c>
      <c r="N9455">
        <v>0</v>
      </c>
      <c r="O9455">
        <v>0</v>
      </c>
      <c r="P9455">
        <v>0</v>
      </c>
      <c r="Q9455">
        <v>0</v>
      </c>
      <c r="R9455" t="s">
        <v>21815</v>
      </c>
    </row>
    <row r="9456" spans="1:19">
      <c r="A9456" t="s">
        <v>21816</v>
      </c>
      <c r="B9456" t="s">
        <v>7133</v>
      </c>
      <c r="C9456" t="s">
        <v>53</v>
      </c>
      <c r="D9456" t="s">
        <v>70</v>
      </c>
      <c r="E9456">
        <v>105.12</v>
      </c>
      <c r="F9456" t="s">
        <v>23</v>
      </c>
      <c r="G9456" t="s">
        <v>24</v>
      </c>
      <c r="H9456">
        <v>6.89</v>
      </c>
      <c r="I9456">
        <v>0</v>
      </c>
      <c r="J9456" t="s">
        <v>48</v>
      </c>
      <c r="K9456">
        <v>421802</v>
      </c>
      <c r="L9456">
        <v>18</v>
      </c>
      <c r="M9456">
        <v>0</v>
      </c>
      <c r="N9456">
        <v>0</v>
      </c>
      <c r="O9456">
        <v>0</v>
      </c>
      <c r="P9456">
        <v>0</v>
      </c>
      <c r="Q9456">
        <v>0</v>
      </c>
      <c r="R9456" t="s">
        <v>21817</v>
      </c>
    </row>
    <row r="9457" spans="1:19">
      <c r="A9457" t="s">
        <v>21818</v>
      </c>
      <c r="B9457" t="s">
        <v>2163</v>
      </c>
      <c r="C9457" t="s">
        <v>21</v>
      </c>
      <c r="D9457" t="s">
        <v>30</v>
      </c>
      <c r="E9457">
        <v>213.73</v>
      </c>
      <c r="F9457" t="s">
        <v>23</v>
      </c>
      <c r="G9457" t="s">
        <v>24</v>
      </c>
      <c r="H9457">
        <v>8.77</v>
      </c>
      <c r="I9457">
        <v>0</v>
      </c>
      <c r="J9457" t="s">
        <v>48</v>
      </c>
      <c r="K9457">
        <v>508232</v>
      </c>
      <c r="L9457">
        <v>14</v>
      </c>
      <c r="M9457">
        <v>0</v>
      </c>
      <c r="N9457">
        <v>0</v>
      </c>
      <c r="O9457">
        <v>0</v>
      </c>
      <c r="P9457">
        <v>0</v>
      </c>
      <c r="Q9457">
        <v>0</v>
      </c>
      <c r="R9457" t="s">
        <v>21819</v>
      </c>
    </row>
    <row r="9458" spans="1:19">
      <c r="A9458" t="s">
        <v>21820</v>
      </c>
      <c r="B9458" t="s">
        <v>11704</v>
      </c>
      <c r="C9458" t="s">
        <v>44</v>
      </c>
      <c r="D9458" t="s">
        <v>22</v>
      </c>
      <c r="E9458">
        <v>116.81</v>
      </c>
      <c r="F9458" t="s">
        <v>23</v>
      </c>
      <c r="G9458" t="s">
        <v>24</v>
      </c>
      <c r="H9458">
        <v>7.62</v>
      </c>
      <c r="I9458">
        <v>0</v>
      </c>
      <c r="J9458" t="s">
        <v>31</v>
      </c>
      <c r="K9458">
        <v>475853</v>
      </c>
      <c r="L9458">
        <v>13</v>
      </c>
      <c r="M9458">
        <v>0</v>
      </c>
      <c r="N9458">
        <v>0</v>
      </c>
      <c r="O9458">
        <v>0</v>
      </c>
      <c r="P9458">
        <v>0</v>
      </c>
      <c r="Q9458">
        <v>0</v>
      </c>
      <c r="R9458" t="s">
        <v>21821</v>
      </c>
    </row>
    <row r="9459" spans="1:19">
      <c r="A9459" t="s">
        <v>21822</v>
      </c>
      <c r="B9459" t="s">
        <v>21823</v>
      </c>
      <c r="C9459" t="s">
        <v>44</v>
      </c>
      <c r="D9459" t="s">
        <v>30</v>
      </c>
      <c r="E9459">
        <v>2946.01</v>
      </c>
      <c r="F9459" t="s">
        <v>23</v>
      </c>
      <c r="G9459" t="s">
        <v>24</v>
      </c>
      <c r="H9459">
        <v>11.76</v>
      </c>
      <c r="I9459">
        <v>0</v>
      </c>
      <c r="J9459" t="s">
        <v>144</v>
      </c>
      <c r="K9459">
        <v>529296</v>
      </c>
      <c r="L9459">
        <v>22</v>
      </c>
      <c r="M9459">
        <v>0</v>
      </c>
      <c r="N9459">
        <v>0</v>
      </c>
      <c r="O9459">
        <v>0</v>
      </c>
      <c r="P9459">
        <v>0</v>
      </c>
      <c r="Q9459">
        <v>0</v>
      </c>
      <c r="R9459" t="s">
        <v>21824</v>
      </c>
    </row>
    <row r="9460" spans="1:19">
      <c r="A9460" t="s">
        <v>21825</v>
      </c>
      <c r="B9460" t="s">
        <v>9125</v>
      </c>
      <c r="C9460" t="s">
        <v>29</v>
      </c>
      <c r="D9460" t="s">
        <v>54</v>
      </c>
      <c r="E9460">
        <v>844.95</v>
      </c>
      <c r="F9460" t="s">
        <v>23</v>
      </c>
      <c r="G9460" t="s">
        <v>24</v>
      </c>
      <c r="H9460">
        <v>12.49</v>
      </c>
      <c r="I9460">
        <v>0</v>
      </c>
      <c r="J9460" t="s">
        <v>31</v>
      </c>
      <c r="K9460">
        <v>472442</v>
      </c>
      <c r="L9460">
        <v>44</v>
      </c>
      <c r="M9460">
        <v>0</v>
      </c>
      <c r="N9460">
        <v>0</v>
      </c>
      <c r="O9460">
        <v>0</v>
      </c>
      <c r="P9460">
        <v>1</v>
      </c>
      <c r="Q9460">
        <v>0</v>
      </c>
      <c r="R9460" t="s">
        <v>21826</v>
      </c>
    </row>
    <row r="9461" spans="1:19">
      <c r="A9461" t="s">
        <v>21827</v>
      </c>
      <c r="B9461" t="s">
        <v>153</v>
      </c>
      <c r="C9461" t="s">
        <v>44</v>
      </c>
      <c r="D9461" t="s">
        <v>30</v>
      </c>
      <c r="E9461">
        <v>427.4</v>
      </c>
      <c r="F9461" t="s">
        <v>23</v>
      </c>
      <c r="G9461" t="s">
        <v>24</v>
      </c>
      <c r="H9461">
        <v>6.57</v>
      </c>
      <c r="I9461">
        <v>0</v>
      </c>
      <c r="J9461" t="s">
        <v>25</v>
      </c>
      <c r="K9461">
        <v>536335</v>
      </c>
      <c r="L9461">
        <v>16</v>
      </c>
      <c r="M9461">
        <v>0</v>
      </c>
      <c r="N9461">
        <v>0</v>
      </c>
      <c r="O9461">
        <v>0</v>
      </c>
      <c r="P9461">
        <v>0</v>
      </c>
      <c r="Q9461">
        <v>0</v>
      </c>
      <c r="R9461" t="s">
        <v>21828</v>
      </c>
    </row>
    <row r="9462" spans="1:19">
      <c r="A9462" t="s">
        <v>21829</v>
      </c>
      <c r="B9462" t="s">
        <v>6151</v>
      </c>
      <c r="C9462" t="s">
        <v>35</v>
      </c>
      <c r="D9462" t="s">
        <v>70</v>
      </c>
      <c r="E9462">
        <v>293.32</v>
      </c>
      <c r="F9462" t="s">
        <v>23</v>
      </c>
      <c r="G9462" t="s">
        <v>24</v>
      </c>
      <c r="H9462">
        <v>11.82</v>
      </c>
      <c r="I9462">
        <v>0</v>
      </c>
      <c r="J9462" t="s">
        <v>25</v>
      </c>
      <c r="K9462">
        <v>417402</v>
      </c>
      <c r="L9462">
        <v>21</v>
      </c>
      <c r="M9462">
        <v>0</v>
      </c>
      <c r="N9462">
        <v>0</v>
      </c>
      <c r="O9462">
        <v>0</v>
      </c>
      <c r="P9462">
        <v>0</v>
      </c>
      <c r="Q9462">
        <v>0</v>
      </c>
      <c r="R9462" t="s">
        <v>21830</v>
      </c>
    </row>
    <row r="9463" spans="1:19">
      <c r="A9463" t="s">
        <v>21831</v>
      </c>
      <c r="B9463" t="s">
        <v>7937</v>
      </c>
      <c r="C9463" t="s">
        <v>95</v>
      </c>
      <c r="D9463" t="s">
        <v>54</v>
      </c>
      <c r="E9463">
        <v>735.83</v>
      </c>
      <c r="F9463" t="s">
        <v>39</v>
      </c>
      <c r="G9463" t="s">
        <v>24</v>
      </c>
      <c r="H9463">
        <v>14.13</v>
      </c>
      <c r="I9463">
        <v>0</v>
      </c>
      <c r="J9463" t="s">
        <v>144</v>
      </c>
      <c r="K9463">
        <v>442030</v>
      </c>
      <c r="L9463">
        <v>40</v>
      </c>
      <c r="M9463">
        <v>0</v>
      </c>
      <c r="N9463">
        <v>0</v>
      </c>
      <c r="O9463">
        <v>1</v>
      </c>
      <c r="P9463">
        <v>0</v>
      </c>
      <c r="Q9463">
        <v>0</v>
      </c>
      <c r="R9463" t="s">
        <v>21832</v>
      </c>
      <c r="S9463" t="s">
        <v>50</v>
      </c>
    </row>
    <row r="9464" spans="1:19">
      <c r="A9464" t="s">
        <v>21833</v>
      </c>
      <c r="B9464" t="s">
        <v>7794</v>
      </c>
      <c r="C9464" t="s">
        <v>21</v>
      </c>
      <c r="D9464" t="s">
        <v>22</v>
      </c>
      <c r="E9464">
        <v>687.38</v>
      </c>
      <c r="F9464" t="s">
        <v>23</v>
      </c>
      <c r="G9464" t="s">
        <v>24</v>
      </c>
      <c r="H9464">
        <v>5.01</v>
      </c>
      <c r="I9464">
        <v>0</v>
      </c>
      <c r="J9464" t="s">
        <v>25</v>
      </c>
      <c r="K9464">
        <v>497394</v>
      </c>
      <c r="L9464">
        <v>17</v>
      </c>
      <c r="M9464">
        <v>0</v>
      </c>
      <c r="N9464">
        <v>0</v>
      </c>
      <c r="O9464">
        <v>0</v>
      </c>
      <c r="P9464">
        <v>0</v>
      </c>
      <c r="Q9464">
        <v>0</v>
      </c>
      <c r="R9464" t="s">
        <v>21834</v>
      </c>
    </row>
    <row r="9465" spans="1:19">
      <c r="A9465" t="s">
        <v>21835</v>
      </c>
      <c r="B9465" t="s">
        <v>956</v>
      </c>
      <c r="C9465" t="s">
        <v>128</v>
      </c>
      <c r="D9465" t="s">
        <v>30</v>
      </c>
      <c r="E9465">
        <v>339.05</v>
      </c>
      <c r="F9465" t="s">
        <v>23</v>
      </c>
      <c r="G9465" t="s">
        <v>24</v>
      </c>
      <c r="H9465">
        <v>8.91</v>
      </c>
      <c r="I9465">
        <v>0</v>
      </c>
      <c r="J9465" t="s">
        <v>25</v>
      </c>
      <c r="K9465">
        <v>476623</v>
      </c>
      <c r="L9465">
        <v>12</v>
      </c>
      <c r="M9465">
        <v>0</v>
      </c>
      <c r="N9465">
        <v>0</v>
      </c>
      <c r="O9465">
        <v>0</v>
      </c>
      <c r="P9465">
        <v>0</v>
      </c>
      <c r="Q9465">
        <v>0</v>
      </c>
      <c r="R9465" t="s">
        <v>21836</v>
      </c>
    </row>
    <row r="9466" spans="1:19">
      <c r="A9466" t="s">
        <v>21837</v>
      </c>
      <c r="B9466" t="s">
        <v>6292</v>
      </c>
      <c r="C9466" t="s">
        <v>29</v>
      </c>
      <c r="D9466" t="s">
        <v>70</v>
      </c>
      <c r="E9466">
        <v>1003.6</v>
      </c>
      <c r="F9466" t="s">
        <v>39</v>
      </c>
      <c r="G9466" t="s">
        <v>24</v>
      </c>
      <c r="H9466">
        <v>0.8</v>
      </c>
      <c r="I9466">
        <v>0</v>
      </c>
      <c r="J9466" t="s">
        <v>48</v>
      </c>
      <c r="K9466">
        <v>526795</v>
      </c>
      <c r="L9466">
        <v>46</v>
      </c>
      <c r="M9466">
        <v>0</v>
      </c>
      <c r="N9466">
        <v>1</v>
      </c>
      <c r="O9466">
        <v>0</v>
      </c>
      <c r="P9466">
        <v>0</v>
      </c>
      <c r="Q9466">
        <v>0</v>
      </c>
      <c r="R9466" t="s">
        <v>21838</v>
      </c>
      <c r="S9466" t="s">
        <v>50</v>
      </c>
    </row>
    <row r="9467" spans="1:19">
      <c r="A9467" t="s">
        <v>21839</v>
      </c>
      <c r="B9467" t="s">
        <v>21840</v>
      </c>
      <c r="C9467" t="s">
        <v>44</v>
      </c>
      <c r="D9467" t="s">
        <v>70</v>
      </c>
      <c r="E9467">
        <v>1398.86</v>
      </c>
      <c r="F9467" t="s">
        <v>39</v>
      </c>
      <c r="G9467" t="s">
        <v>24</v>
      </c>
      <c r="H9467">
        <v>2.63</v>
      </c>
      <c r="I9467">
        <v>0</v>
      </c>
      <c r="J9467" t="s">
        <v>48</v>
      </c>
      <c r="K9467">
        <v>494667</v>
      </c>
      <c r="L9467">
        <v>38</v>
      </c>
      <c r="M9467">
        <v>0</v>
      </c>
      <c r="N9467">
        <v>1</v>
      </c>
      <c r="O9467">
        <v>0</v>
      </c>
      <c r="P9467">
        <v>0</v>
      </c>
      <c r="Q9467">
        <v>0</v>
      </c>
      <c r="R9467" t="s">
        <v>21841</v>
      </c>
      <c r="S9467" t="s">
        <v>50</v>
      </c>
    </row>
    <row r="9468" spans="1:19">
      <c r="A9468" t="s">
        <v>21842</v>
      </c>
      <c r="B9468" t="s">
        <v>552</v>
      </c>
      <c r="C9468" t="s">
        <v>95</v>
      </c>
      <c r="D9468" t="s">
        <v>30</v>
      </c>
      <c r="E9468">
        <v>291.5</v>
      </c>
      <c r="F9468" t="s">
        <v>23</v>
      </c>
      <c r="G9468" t="s">
        <v>24</v>
      </c>
      <c r="H9468">
        <v>5.95</v>
      </c>
      <c r="I9468">
        <v>0</v>
      </c>
      <c r="J9468" t="s">
        <v>48</v>
      </c>
      <c r="K9468">
        <v>536484</v>
      </c>
      <c r="L9468">
        <v>40</v>
      </c>
      <c r="M9468">
        <v>0</v>
      </c>
      <c r="N9468">
        <v>1</v>
      </c>
      <c r="O9468">
        <v>0</v>
      </c>
      <c r="P9468">
        <v>0</v>
      </c>
      <c r="Q9468">
        <v>0</v>
      </c>
      <c r="R9468" t="s">
        <v>21843</v>
      </c>
    </row>
    <row r="9469" spans="1:19">
      <c r="A9469" t="s">
        <v>21844</v>
      </c>
      <c r="B9469" t="s">
        <v>16827</v>
      </c>
      <c r="C9469" t="s">
        <v>21</v>
      </c>
      <c r="D9469" t="s">
        <v>22</v>
      </c>
      <c r="E9469">
        <v>746.4</v>
      </c>
      <c r="F9469" t="s">
        <v>23</v>
      </c>
      <c r="G9469" t="s">
        <v>24</v>
      </c>
      <c r="H9469">
        <v>9.32</v>
      </c>
      <c r="I9469">
        <v>0</v>
      </c>
      <c r="J9469" t="s">
        <v>25</v>
      </c>
      <c r="K9469">
        <v>425118</v>
      </c>
      <c r="L9469">
        <v>16</v>
      </c>
      <c r="M9469">
        <v>0</v>
      </c>
      <c r="N9469">
        <v>0</v>
      </c>
      <c r="O9469">
        <v>0</v>
      </c>
      <c r="P9469">
        <v>0</v>
      </c>
      <c r="Q9469">
        <v>0</v>
      </c>
      <c r="R9469" t="s">
        <v>21845</v>
      </c>
    </row>
    <row r="9470" spans="1:19">
      <c r="A9470" t="s">
        <v>21846</v>
      </c>
      <c r="B9470" t="s">
        <v>7186</v>
      </c>
      <c r="C9470" t="s">
        <v>128</v>
      </c>
      <c r="D9470" t="s">
        <v>54</v>
      </c>
      <c r="E9470">
        <v>303.79000000000002</v>
      </c>
      <c r="F9470" t="s">
        <v>39</v>
      </c>
      <c r="G9470" t="s">
        <v>40</v>
      </c>
      <c r="H9470">
        <v>18.239999999999998</v>
      </c>
      <c r="I9470">
        <v>0</v>
      </c>
      <c r="J9470" t="s">
        <v>48</v>
      </c>
      <c r="K9470">
        <v>472985</v>
      </c>
      <c r="L9470">
        <v>10</v>
      </c>
      <c r="M9470">
        <v>0</v>
      </c>
      <c r="N9470">
        <v>0</v>
      </c>
      <c r="O9470">
        <v>0</v>
      </c>
      <c r="P9470">
        <v>0</v>
      </c>
      <c r="Q9470">
        <v>0</v>
      </c>
      <c r="R9470" t="s">
        <v>21847</v>
      </c>
    </row>
    <row r="9471" spans="1:19">
      <c r="A9471" t="s">
        <v>21848</v>
      </c>
      <c r="B9471" t="s">
        <v>826</v>
      </c>
      <c r="C9471" t="s">
        <v>21</v>
      </c>
      <c r="D9471" t="s">
        <v>30</v>
      </c>
      <c r="E9471">
        <v>43.48</v>
      </c>
      <c r="F9471" t="s">
        <v>23</v>
      </c>
      <c r="G9471" t="s">
        <v>24</v>
      </c>
      <c r="H9471">
        <v>6.23</v>
      </c>
      <c r="I9471">
        <v>0</v>
      </c>
      <c r="J9471" t="s">
        <v>31</v>
      </c>
      <c r="K9471">
        <v>445743</v>
      </c>
      <c r="L9471">
        <v>44</v>
      </c>
      <c r="M9471">
        <v>0</v>
      </c>
      <c r="N9471">
        <v>0</v>
      </c>
      <c r="O9471">
        <v>1</v>
      </c>
      <c r="P9471">
        <v>0</v>
      </c>
      <c r="Q9471">
        <v>0</v>
      </c>
      <c r="R9471" t="s">
        <v>21849</v>
      </c>
    </row>
    <row r="9472" spans="1:19">
      <c r="A9472" t="s">
        <v>21850</v>
      </c>
      <c r="B9472" t="s">
        <v>216</v>
      </c>
      <c r="C9472" t="s">
        <v>53</v>
      </c>
      <c r="D9472" t="s">
        <v>30</v>
      </c>
      <c r="E9472">
        <v>758.9</v>
      </c>
      <c r="F9472" t="s">
        <v>55</v>
      </c>
      <c r="G9472" t="s">
        <v>40</v>
      </c>
      <c r="H9472">
        <v>4.5</v>
      </c>
      <c r="I9472">
        <v>0</v>
      </c>
      <c r="J9472" t="s">
        <v>31</v>
      </c>
      <c r="K9472">
        <v>505607</v>
      </c>
      <c r="L9472">
        <v>18</v>
      </c>
      <c r="M9472">
        <v>0</v>
      </c>
      <c r="N9472">
        <v>0</v>
      </c>
      <c r="O9472">
        <v>0</v>
      </c>
      <c r="P9472">
        <v>0</v>
      </c>
      <c r="Q9472">
        <v>0</v>
      </c>
      <c r="R9472" t="s">
        <v>21851</v>
      </c>
    </row>
    <row r="9473" spans="1:19">
      <c r="A9473" t="s">
        <v>21852</v>
      </c>
      <c r="B9473" t="s">
        <v>9492</v>
      </c>
      <c r="C9473" t="s">
        <v>60</v>
      </c>
      <c r="D9473" t="s">
        <v>30</v>
      </c>
      <c r="E9473">
        <v>161.6</v>
      </c>
      <c r="F9473" t="s">
        <v>23</v>
      </c>
      <c r="G9473" t="s">
        <v>24</v>
      </c>
      <c r="H9473">
        <v>1.62</v>
      </c>
      <c r="I9473">
        <v>0</v>
      </c>
      <c r="J9473" t="s">
        <v>31</v>
      </c>
      <c r="K9473">
        <v>553661</v>
      </c>
      <c r="L9473">
        <v>30</v>
      </c>
      <c r="M9473">
        <v>0</v>
      </c>
      <c r="N9473">
        <v>0</v>
      </c>
      <c r="O9473">
        <v>0</v>
      </c>
      <c r="P9473">
        <v>1</v>
      </c>
      <c r="Q9473">
        <v>0</v>
      </c>
      <c r="R9473" t="s">
        <v>21853</v>
      </c>
    </row>
    <row r="9474" spans="1:19">
      <c r="A9474" t="s">
        <v>21854</v>
      </c>
      <c r="B9474" t="s">
        <v>11813</v>
      </c>
      <c r="C9474" t="s">
        <v>128</v>
      </c>
      <c r="D9474" t="s">
        <v>30</v>
      </c>
      <c r="E9474">
        <v>452.15</v>
      </c>
      <c r="F9474" t="s">
        <v>23</v>
      </c>
      <c r="G9474" t="s">
        <v>24</v>
      </c>
      <c r="H9474">
        <v>9.02</v>
      </c>
      <c r="I9474">
        <v>0</v>
      </c>
      <c r="J9474" t="s">
        <v>25</v>
      </c>
      <c r="K9474">
        <v>461900</v>
      </c>
      <c r="L9474">
        <v>18</v>
      </c>
      <c r="M9474">
        <v>0</v>
      </c>
      <c r="N9474">
        <v>0</v>
      </c>
      <c r="O9474">
        <v>0</v>
      </c>
      <c r="P9474">
        <v>0</v>
      </c>
      <c r="Q9474">
        <v>0</v>
      </c>
      <c r="R9474" t="s">
        <v>21855</v>
      </c>
    </row>
    <row r="9475" spans="1:19">
      <c r="A9475" t="s">
        <v>21856</v>
      </c>
      <c r="B9475" t="s">
        <v>6560</v>
      </c>
      <c r="C9475" t="s">
        <v>60</v>
      </c>
      <c r="D9475" t="s">
        <v>54</v>
      </c>
      <c r="E9475">
        <v>301.33999999999997</v>
      </c>
      <c r="F9475" t="s">
        <v>55</v>
      </c>
      <c r="G9475" t="s">
        <v>24</v>
      </c>
      <c r="H9475">
        <v>14.31</v>
      </c>
      <c r="I9475">
        <v>0</v>
      </c>
      <c r="J9475" t="s">
        <v>25</v>
      </c>
      <c r="K9475">
        <v>419546</v>
      </c>
      <c r="L9475">
        <v>17</v>
      </c>
      <c r="M9475">
        <v>0</v>
      </c>
      <c r="N9475">
        <v>0</v>
      </c>
      <c r="O9475">
        <v>0</v>
      </c>
      <c r="P9475">
        <v>0</v>
      </c>
      <c r="Q9475">
        <v>0</v>
      </c>
      <c r="R9475" t="s">
        <v>21857</v>
      </c>
      <c r="S9475" t="s">
        <v>57</v>
      </c>
    </row>
    <row r="9476" spans="1:19">
      <c r="A9476" t="s">
        <v>21858</v>
      </c>
      <c r="B9476" t="s">
        <v>5828</v>
      </c>
      <c r="C9476" t="s">
        <v>35</v>
      </c>
      <c r="D9476" t="s">
        <v>70</v>
      </c>
      <c r="E9476">
        <v>215.9</v>
      </c>
      <c r="F9476" t="s">
        <v>23</v>
      </c>
      <c r="G9476" t="s">
        <v>24</v>
      </c>
      <c r="H9476">
        <v>10.18</v>
      </c>
      <c r="I9476">
        <v>0</v>
      </c>
      <c r="J9476" t="s">
        <v>31</v>
      </c>
      <c r="K9476">
        <v>521149</v>
      </c>
      <c r="L9476">
        <v>19</v>
      </c>
      <c r="M9476">
        <v>0</v>
      </c>
      <c r="N9476">
        <v>0</v>
      </c>
      <c r="O9476">
        <v>0</v>
      </c>
      <c r="P9476">
        <v>0</v>
      </c>
      <c r="Q9476">
        <v>0</v>
      </c>
      <c r="R9476" t="s">
        <v>21859</v>
      </c>
    </row>
    <row r="9477" spans="1:19">
      <c r="A9477" t="s">
        <v>21860</v>
      </c>
      <c r="B9477" t="s">
        <v>10555</v>
      </c>
      <c r="C9477" t="s">
        <v>128</v>
      </c>
      <c r="D9477" t="s">
        <v>70</v>
      </c>
      <c r="E9477">
        <v>973.14</v>
      </c>
      <c r="F9477" t="s">
        <v>23</v>
      </c>
      <c r="G9477" t="s">
        <v>24</v>
      </c>
      <c r="H9477">
        <v>7.98</v>
      </c>
      <c r="I9477">
        <v>0</v>
      </c>
      <c r="J9477" t="s">
        <v>25</v>
      </c>
      <c r="K9477">
        <v>504842</v>
      </c>
      <c r="L9477">
        <v>25</v>
      </c>
      <c r="M9477">
        <v>0</v>
      </c>
      <c r="N9477">
        <v>0</v>
      </c>
      <c r="O9477">
        <v>0</v>
      </c>
      <c r="P9477">
        <v>0</v>
      </c>
      <c r="Q9477">
        <v>0</v>
      </c>
      <c r="R9477" t="s">
        <v>21861</v>
      </c>
    </row>
    <row r="9478" spans="1:19">
      <c r="A9478" t="s">
        <v>21862</v>
      </c>
      <c r="B9478" t="s">
        <v>3706</v>
      </c>
      <c r="C9478" t="s">
        <v>35</v>
      </c>
      <c r="D9478" t="s">
        <v>22</v>
      </c>
      <c r="E9478">
        <v>769.72</v>
      </c>
      <c r="F9478" t="s">
        <v>39</v>
      </c>
      <c r="G9478" t="s">
        <v>24</v>
      </c>
      <c r="H9478">
        <v>1.55</v>
      </c>
      <c r="I9478">
        <v>0</v>
      </c>
      <c r="J9478" t="s">
        <v>25</v>
      </c>
      <c r="K9478">
        <v>527832</v>
      </c>
      <c r="L9478">
        <v>25</v>
      </c>
      <c r="M9478">
        <v>0</v>
      </c>
      <c r="N9478">
        <v>0</v>
      </c>
      <c r="O9478">
        <v>0</v>
      </c>
      <c r="P9478">
        <v>0</v>
      </c>
      <c r="Q9478">
        <v>0</v>
      </c>
      <c r="R9478" t="s">
        <v>21863</v>
      </c>
      <c r="S9478" t="s">
        <v>50</v>
      </c>
    </row>
    <row r="9479" spans="1:19">
      <c r="A9479" t="s">
        <v>21864</v>
      </c>
      <c r="B9479" t="s">
        <v>12250</v>
      </c>
      <c r="C9479" t="s">
        <v>29</v>
      </c>
      <c r="D9479" t="s">
        <v>70</v>
      </c>
      <c r="E9479">
        <v>403.85</v>
      </c>
      <c r="F9479" t="s">
        <v>39</v>
      </c>
      <c r="G9479" t="s">
        <v>40</v>
      </c>
      <c r="H9479">
        <v>8.35</v>
      </c>
      <c r="I9479">
        <v>0</v>
      </c>
      <c r="J9479" t="s">
        <v>144</v>
      </c>
      <c r="K9479">
        <v>442565</v>
      </c>
      <c r="L9479">
        <v>52</v>
      </c>
      <c r="M9479">
        <v>1</v>
      </c>
      <c r="N9479">
        <v>0</v>
      </c>
      <c r="O9479">
        <v>0</v>
      </c>
      <c r="P9479">
        <v>0</v>
      </c>
      <c r="Q9479">
        <v>1</v>
      </c>
      <c r="R9479" t="s">
        <v>21865</v>
      </c>
    </row>
    <row r="9480" spans="1:19">
      <c r="A9480" t="s">
        <v>21866</v>
      </c>
      <c r="B9480" t="s">
        <v>6692</v>
      </c>
      <c r="C9480" t="s">
        <v>121</v>
      </c>
      <c r="D9480" t="s">
        <v>30</v>
      </c>
      <c r="E9480">
        <v>393.67</v>
      </c>
      <c r="F9480" t="s">
        <v>23</v>
      </c>
      <c r="G9480" t="s">
        <v>24</v>
      </c>
      <c r="H9480">
        <v>7.34</v>
      </c>
      <c r="I9480">
        <v>0</v>
      </c>
      <c r="J9480" t="s">
        <v>144</v>
      </c>
      <c r="K9480">
        <v>509440</v>
      </c>
      <c r="L9480">
        <v>12</v>
      </c>
      <c r="M9480">
        <v>0</v>
      </c>
      <c r="N9480">
        <v>0</v>
      </c>
      <c r="O9480">
        <v>0</v>
      </c>
      <c r="P9480">
        <v>0</v>
      </c>
      <c r="Q9480">
        <v>0</v>
      </c>
      <c r="R9480" t="s">
        <v>21867</v>
      </c>
    </row>
    <row r="9481" spans="1:19">
      <c r="A9481" t="s">
        <v>21868</v>
      </c>
      <c r="B9481" t="s">
        <v>18698</v>
      </c>
      <c r="C9481" t="s">
        <v>21</v>
      </c>
      <c r="D9481" t="s">
        <v>30</v>
      </c>
      <c r="E9481">
        <v>382.87</v>
      </c>
      <c r="F9481" t="s">
        <v>23</v>
      </c>
      <c r="G9481" t="s">
        <v>24</v>
      </c>
      <c r="H9481">
        <v>2.61</v>
      </c>
      <c r="I9481">
        <v>0</v>
      </c>
      <c r="J9481" t="s">
        <v>31</v>
      </c>
      <c r="K9481">
        <v>511576</v>
      </c>
      <c r="L9481">
        <v>23</v>
      </c>
      <c r="M9481">
        <v>0</v>
      </c>
      <c r="N9481">
        <v>0</v>
      </c>
      <c r="O9481">
        <v>0</v>
      </c>
      <c r="P9481">
        <v>0</v>
      </c>
      <c r="Q9481">
        <v>0</v>
      </c>
      <c r="R9481" t="s">
        <v>21869</v>
      </c>
    </row>
    <row r="9482" spans="1:19">
      <c r="A9482" t="s">
        <v>21870</v>
      </c>
      <c r="B9482" t="s">
        <v>20607</v>
      </c>
      <c r="C9482" t="s">
        <v>44</v>
      </c>
      <c r="D9482" t="s">
        <v>30</v>
      </c>
      <c r="E9482">
        <v>1294.8699999999999</v>
      </c>
      <c r="F9482" t="s">
        <v>23</v>
      </c>
      <c r="G9482" t="s">
        <v>24</v>
      </c>
      <c r="H9482">
        <v>7.15</v>
      </c>
      <c r="I9482">
        <v>0</v>
      </c>
      <c r="J9482" t="s">
        <v>31</v>
      </c>
      <c r="K9482">
        <v>500373</v>
      </c>
      <c r="L9482">
        <v>20</v>
      </c>
      <c r="M9482">
        <v>0</v>
      </c>
      <c r="N9482">
        <v>0</v>
      </c>
      <c r="O9482">
        <v>0</v>
      </c>
      <c r="P9482">
        <v>0</v>
      </c>
      <c r="Q9482">
        <v>0</v>
      </c>
      <c r="R9482" t="s">
        <v>21871</v>
      </c>
    </row>
    <row r="9483" spans="1:19">
      <c r="A9483" t="s">
        <v>21872</v>
      </c>
      <c r="B9483" t="s">
        <v>10663</v>
      </c>
      <c r="C9483" t="s">
        <v>29</v>
      </c>
      <c r="D9483" t="s">
        <v>54</v>
      </c>
      <c r="E9483">
        <v>3132.65</v>
      </c>
      <c r="F9483" t="s">
        <v>39</v>
      </c>
      <c r="G9483" t="s">
        <v>40</v>
      </c>
      <c r="H9483">
        <v>15.34</v>
      </c>
      <c r="I9483">
        <v>0</v>
      </c>
      <c r="J9483" t="s">
        <v>48</v>
      </c>
      <c r="K9483">
        <v>473470</v>
      </c>
      <c r="L9483">
        <v>33</v>
      </c>
      <c r="M9483">
        <v>0</v>
      </c>
      <c r="N9483">
        <v>0</v>
      </c>
      <c r="O9483">
        <v>0</v>
      </c>
      <c r="P9483">
        <v>1</v>
      </c>
      <c r="Q9483">
        <v>0</v>
      </c>
      <c r="R9483" t="s">
        <v>21873</v>
      </c>
    </row>
    <row r="9484" spans="1:19">
      <c r="A9484" t="s">
        <v>21874</v>
      </c>
      <c r="B9484" t="s">
        <v>6136</v>
      </c>
      <c r="C9484" t="s">
        <v>29</v>
      </c>
      <c r="D9484" t="s">
        <v>30</v>
      </c>
      <c r="E9484">
        <v>364.36</v>
      </c>
      <c r="F9484" t="s">
        <v>23</v>
      </c>
      <c r="G9484" t="s">
        <v>24</v>
      </c>
      <c r="H9484">
        <v>0.59</v>
      </c>
      <c r="I9484">
        <v>0</v>
      </c>
      <c r="J9484" t="s">
        <v>48</v>
      </c>
      <c r="K9484">
        <v>427500</v>
      </c>
      <c r="L9484">
        <v>23</v>
      </c>
      <c r="M9484">
        <v>0</v>
      </c>
      <c r="N9484">
        <v>0</v>
      </c>
      <c r="O9484">
        <v>0</v>
      </c>
      <c r="P9484">
        <v>0</v>
      </c>
      <c r="Q9484">
        <v>0</v>
      </c>
      <c r="R9484" t="s">
        <v>21875</v>
      </c>
    </row>
    <row r="9485" spans="1:19">
      <c r="A9485" t="s">
        <v>21876</v>
      </c>
      <c r="B9485" t="s">
        <v>1733</v>
      </c>
      <c r="C9485" t="s">
        <v>121</v>
      </c>
      <c r="D9485" t="s">
        <v>70</v>
      </c>
      <c r="E9485">
        <v>349.51</v>
      </c>
      <c r="F9485" t="s">
        <v>23</v>
      </c>
      <c r="G9485" t="s">
        <v>24</v>
      </c>
      <c r="H9485">
        <v>7.32</v>
      </c>
      <c r="I9485">
        <v>0</v>
      </c>
      <c r="J9485" t="s">
        <v>25</v>
      </c>
      <c r="K9485">
        <v>432984</v>
      </c>
      <c r="L9485">
        <v>25</v>
      </c>
      <c r="M9485">
        <v>0</v>
      </c>
      <c r="N9485">
        <v>0</v>
      </c>
      <c r="O9485">
        <v>0</v>
      </c>
      <c r="P9485">
        <v>0</v>
      </c>
      <c r="Q9485">
        <v>0</v>
      </c>
      <c r="R9485" t="s">
        <v>21877</v>
      </c>
    </row>
    <row r="9486" spans="1:19">
      <c r="A9486" t="s">
        <v>21878</v>
      </c>
      <c r="B9486" t="s">
        <v>1877</v>
      </c>
      <c r="C9486" t="s">
        <v>53</v>
      </c>
      <c r="D9486" t="s">
        <v>30</v>
      </c>
      <c r="E9486">
        <v>93.15</v>
      </c>
      <c r="F9486" t="s">
        <v>23</v>
      </c>
      <c r="G9486" t="s">
        <v>24</v>
      </c>
      <c r="H9486">
        <v>5.28</v>
      </c>
      <c r="I9486">
        <v>0</v>
      </c>
      <c r="J9486" t="s">
        <v>25</v>
      </c>
      <c r="K9486">
        <v>407833</v>
      </c>
      <c r="L9486">
        <v>24</v>
      </c>
      <c r="M9486">
        <v>0</v>
      </c>
      <c r="N9486">
        <v>0</v>
      </c>
      <c r="O9486">
        <v>0</v>
      </c>
      <c r="P9486">
        <v>0</v>
      </c>
      <c r="Q9486">
        <v>0</v>
      </c>
      <c r="R9486" t="s">
        <v>21879</v>
      </c>
    </row>
    <row r="9487" spans="1:19">
      <c r="A9487" t="s">
        <v>21880</v>
      </c>
      <c r="B9487" t="s">
        <v>4326</v>
      </c>
      <c r="C9487" t="s">
        <v>53</v>
      </c>
      <c r="D9487" t="s">
        <v>54</v>
      </c>
      <c r="E9487">
        <v>686.5</v>
      </c>
      <c r="F9487" t="s">
        <v>55</v>
      </c>
      <c r="G9487" t="s">
        <v>24</v>
      </c>
      <c r="H9487">
        <v>11.29</v>
      </c>
      <c r="I9487">
        <v>0</v>
      </c>
      <c r="J9487" t="s">
        <v>31</v>
      </c>
      <c r="K9487">
        <v>505595</v>
      </c>
      <c r="L9487">
        <v>13</v>
      </c>
      <c r="M9487">
        <v>0</v>
      </c>
      <c r="N9487">
        <v>0</v>
      </c>
      <c r="O9487">
        <v>0</v>
      </c>
      <c r="P9487">
        <v>0</v>
      </c>
      <c r="Q9487">
        <v>0</v>
      </c>
      <c r="R9487" t="s">
        <v>21881</v>
      </c>
      <c r="S9487" t="s">
        <v>57</v>
      </c>
    </row>
    <row r="9488" spans="1:19">
      <c r="A9488" t="s">
        <v>21882</v>
      </c>
      <c r="B9488" t="s">
        <v>478</v>
      </c>
      <c r="C9488" t="s">
        <v>44</v>
      </c>
      <c r="D9488" t="s">
        <v>70</v>
      </c>
      <c r="E9488">
        <v>181.47</v>
      </c>
      <c r="F9488" t="s">
        <v>39</v>
      </c>
      <c r="G9488" t="s">
        <v>40</v>
      </c>
      <c r="H9488">
        <v>9.01</v>
      </c>
      <c r="I9488">
        <v>0</v>
      </c>
      <c r="J9488" t="s">
        <v>31</v>
      </c>
      <c r="K9488">
        <v>402481</v>
      </c>
      <c r="L9488">
        <v>15</v>
      </c>
      <c r="M9488">
        <v>0</v>
      </c>
      <c r="N9488">
        <v>0</v>
      </c>
      <c r="O9488">
        <v>0</v>
      </c>
      <c r="P9488">
        <v>0</v>
      </c>
      <c r="Q9488">
        <v>0</v>
      </c>
      <c r="R9488" t="s">
        <v>21883</v>
      </c>
    </row>
    <row r="9489" spans="1:18">
      <c r="A9489" t="s">
        <v>21884</v>
      </c>
      <c r="B9489" t="s">
        <v>6447</v>
      </c>
      <c r="C9489" t="s">
        <v>35</v>
      </c>
      <c r="D9489" t="s">
        <v>30</v>
      </c>
      <c r="E9489">
        <v>725.08</v>
      </c>
      <c r="F9489" t="s">
        <v>39</v>
      </c>
      <c r="G9489" t="s">
        <v>40</v>
      </c>
      <c r="H9489">
        <v>8.68</v>
      </c>
      <c r="I9489">
        <v>0</v>
      </c>
      <c r="J9489" t="s">
        <v>31</v>
      </c>
      <c r="K9489">
        <v>436585</v>
      </c>
      <c r="L9489">
        <v>23</v>
      </c>
      <c r="M9489">
        <v>0</v>
      </c>
      <c r="N9489">
        <v>0</v>
      </c>
      <c r="O9489">
        <v>0</v>
      </c>
      <c r="P9489">
        <v>0</v>
      </c>
      <c r="Q9489">
        <v>0</v>
      </c>
      <c r="R9489" t="s">
        <v>21885</v>
      </c>
    </row>
    <row r="9490" spans="1:18">
      <c r="A9490" t="s">
        <v>21886</v>
      </c>
      <c r="B9490" t="s">
        <v>8149</v>
      </c>
      <c r="C9490" t="s">
        <v>21</v>
      </c>
      <c r="D9490" t="s">
        <v>22</v>
      </c>
      <c r="E9490">
        <v>539.36</v>
      </c>
      <c r="F9490" t="s">
        <v>23</v>
      </c>
      <c r="G9490" t="s">
        <v>24</v>
      </c>
      <c r="H9490">
        <v>8.64</v>
      </c>
      <c r="I9490">
        <v>0</v>
      </c>
      <c r="J9490" t="s">
        <v>144</v>
      </c>
      <c r="K9490">
        <v>550580</v>
      </c>
      <c r="L9490">
        <v>20</v>
      </c>
      <c r="M9490">
        <v>0</v>
      </c>
      <c r="N9490">
        <v>0</v>
      </c>
      <c r="O9490">
        <v>0</v>
      </c>
      <c r="P9490">
        <v>0</v>
      </c>
      <c r="Q9490">
        <v>0</v>
      </c>
      <c r="R9490" t="s">
        <v>21887</v>
      </c>
    </row>
    <row r="9491" spans="1:18">
      <c r="A9491" t="s">
        <v>21888</v>
      </c>
      <c r="B9491" t="s">
        <v>13509</v>
      </c>
      <c r="C9491" t="s">
        <v>21</v>
      </c>
      <c r="D9491" t="s">
        <v>22</v>
      </c>
      <c r="E9491">
        <v>469.81</v>
      </c>
      <c r="F9491" t="s">
        <v>23</v>
      </c>
      <c r="G9491" t="s">
        <v>24</v>
      </c>
      <c r="H9491">
        <v>5.85</v>
      </c>
      <c r="I9491">
        <v>0</v>
      </c>
      <c r="J9491" t="s">
        <v>31</v>
      </c>
      <c r="K9491">
        <v>481570</v>
      </c>
      <c r="L9491">
        <v>21</v>
      </c>
      <c r="M9491">
        <v>0</v>
      </c>
      <c r="N9491">
        <v>0</v>
      </c>
      <c r="O9491">
        <v>0</v>
      </c>
      <c r="P9491">
        <v>0</v>
      </c>
      <c r="Q9491">
        <v>0</v>
      </c>
      <c r="R9491" t="s">
        <v>21889</v>
      </c>
    </row>
    <row r="9492" spans="1:18">
      <c r="A9492" t="s">
        <v>21890</v>
      </c>
      <c r="B9492" t="s">
        <v>2861</v>
      </c>
      <c r="C9492" t="s">
        <v>60</v>
      </c>
      <c r="D9492" t="s">
        <v>22</v>
      </c>
      <c r="E9492">
        <v>362.87</v>
      </c>
      <c r="F9492" t="s">
        <v>23</v>
      </c>
      <c r="G9492" t="s">
        <v>24</v>
      </c>
      <c r="H9492">
        <v>2.2200000000000002</v>
      </c>
      <c r="I9492">
        <v>0</v>
      </c>
      <c r="J9492" t="s">
        <v>25</v>
      </c>
      <c r="K9492">
        <v>408642</v>
      </c>
      <c r="L9492">
        <v>22</v>
      </c>
      <c r="M9492">
        <v>0</v>
      </c>
      <c r="N9492">
        <v>0</v>
      </c>
      <c r="O9492">
        <v>0</v>
      </c>
      <c r="P9492">
        <v>0</v>
      </c>
      <c r="Q9492">
        <v>0</v>
      </c>
      <c r="R9492" t="s">
        <v>21891</v>
      </c>
    </row>
    <row r="9493" spans="1:18">
      <c r="A9493" t="s">
        <v>21892</v>
      </c>
      <c r="B9493" t="s">
        <v>10751</v>
      </c>
      <c r="C9493" t="s">
        <v>121</v>
      </c>
      <c r="D9493" t="s">
        <v>22</v>
      </c>
      <c r="E9493">
        <v>887.09</v>
      </c>
      <c r="F9493" t="s">
        <v>23</v>
      </c>
      <c r="G9493" t="s">
        <v>24</v>
      </c>
      <c r="H9493">
        <v>9.5</v>
      </c>
      <c r="I9493">
        <v>0</v>
      </c>
      <c r="J9493" t="s">
        <v>25</v>
      </c>
      <c r="K9493">
        <v>453780</v>
      </c>
      <c r="L9493">
        <v>15</v>
      </c>
      <c r="M9493">
        <v>0</v>
      </c>
      <c r="N9493">
        <v>0</v>
      </c>
      <c r="O9493">
        <v>0</v>
      </c>
      <c r="P9493">
        <v>0</v>
      </c>
      <c r="Q9493">
        <v>0</v>
      </c>
      <c r="R9493" t="s">
        <v>21893</v>
      </c>
    </row>
    <row r="9494" spans="1:18">
      <c r="A9494" t="s">
        <v>21894</v>
      </c>
      <c r="B9494" t="s">
        <v>17547</v>
      </c>
      <c r="C9494" t="s">
        <v>60</v>
      </c>
      <c r="D9494" t="s">
        <v>54</v>
      </c>
      <c r="E9494">
        <v>318.99</v>
      </c>
      <c r="F9494" t="s">
        <v>55</v>
      </c>
      <c r="G9494" t="s">
        <v>40</v>
      </c>
      <c r="H9494">
        <v>12</v>
      </c>
      <c r="I9494">
        <v>0</v>
      </c>
      <c r="J9494" t="s">
        <v>31</v>
      </c>
      <c r="K9494">
        <v>553375</v>
      </c>
      <c r="L9494">
        <v>16</v>
      </c>
      <c r="M9494">
        <v>0</v>
      </c>
      <c r="N9494">
        <v>0</v>
      </c>
      <c r="O9494">
        <v>0</v>
      </c>
      <c r="P9494">
        <v>0</v>
      </c>
      <c r="Q9494">
        <v>0</v>
      </c>
      <c r="R9494" t="s">
        <v>21895</v>
      </c>
    </row>
    <row r="9495" spans="1:18">
      <c r="A9495" t="s">
        <v>21896</v>
      </c>
      <c r="B9495" t="s">
        <v>2475</v>
      </c>
      <c r="C9495" t="s">
        <v>29</v>
      </c>
      <c r="D9495" t="s">
        <v>30</v>
      </c>
      <c r="E9495">
        <v>226.17</v>
      </c>
      <c r="F9495" t="s">
        <v>23</v>
      </c>
      <c r="G9495" t="s">
        <v>24</v>
      </c>
      <c r="H9495">
        <v>2</v>
      </c>
      <c r="I9495">
        <v>0</v>
      </c>
      <c r="J9495" t="s">
        <v>31</v>
      </c>
      <c r="K9495">
        <v>521629</v>
      </c>
      <c r="L9495">
        <v>20</v>
      </c>
      <c r="M9495">
        <v>0</v>
      </c>
      <c r="N9495">
        <v>0</v>
      </c>
      <c r="O9495">
        <v>0</v>
      </c>
      <c r="P9495">
        <v>0</v>
      </c>
      <c r="Q9495">
        <v>0</v>
      </c>
      <c r="R9495" t="s">
        <v>21897</v>
      </c>
    </row>
    <row r="9496" spans="1:18">
      <c r="A9496" t="s">
        <v>21898</v>
      </c>
      <c r="B9496" t="s">
        <v>3321</v>
      </c>
      <c r="C9496" t="s">
        <v>60</v>
      </c>
      <c r="D9496" t="s">
        <v>22</v>
      </c>
      <c r="E9496">
        <v>467.9</v>
      </c>
      <c r="F9496" t="s">
        <v>23</v>
      </c>
      <c r="G9496" t="s">
        <v>24</v>
      </c>
      <c r="H9496">
        <v>11.52</v>
      </c>
      <c r="I9496">
        <v>0</v>
      </c>
      <c r="J9496" t="s">
        <v>25</v>
      </c>
      <c r="K9496">
        <v>534975</v>
      </c>
      <c r="L9496">
        <v>18</v>
      </c>
      <c r="M9496">
        <v>0</v>
      </c>
      <c r="N9496">
        <v>0</v>
      </c>
      <c r="O9496">
        <v>0</v>
      </c>
      <c r="P9496">
        <v>0</v>
      </c>
      <c r="Q9496">
        <v>0</v>
      </c>
      <c r="R9496" t="s">
        <v>21899</v>
      </c>
    </row>
    <row r="9497" spans="1:18">
      <c r="A9497" t="s">
        <v>21900</v>
      </c>
      <c r="B9497" t="s">
        <v>6176</v>
      </c>
      <c r="C9497" t="s">
        <v>44</v>
      </c>
      <c r="D9497" t="s">
        <v>22</v>
      </c>
      <c r="E9497">
        <v>291.77</v>
      </c>
      <c r="F9497" t="s">
        <v>23</v>
      </c>
      <c r="G9497" t="s">
        <v>24</v>
      </c>
      <c r="H9497">
        <v>4.62</v>
      </c>
      <c r="I9497">
        <v>0</v>
      </c>
      <c r="J9497" t="s">
        <v>31</v>
      </c>
      <c r="K9497">
        <v>546069</v>
      </c>
      <c r="L9497">
        <v>42</v>
      </c>
      <c r="M9497">
        <v>0</v>
      </c>
      <c r="N9497">
        <v>0</v>
      </c>
      <c r="O9497">
        <v>0</v>
      </c>
      <c r="P9497">
        <v>1</v>
      </c>
      <c r="Q9497">
        <v>0</v>
      </c>
      <c r="R9497" t="s">
        <v>21901</v>
      </c>
    </row>
    <row r="9498" spans="1:18">
      <c r="A9498" t="s">
        <v>21902</v>
      </c>
      <c r="B9498" t="s">
        <v>4664</v>
      </c>
      <c r="C9498" t="s">
        <v>44</v>
      </c>
      <c r="D9498" t="s">
        <v>22</v>
      </c>
      <c r="E9498">
        <v>129.15</v>
      </c>
      <c r="F9498" t="s">
        <v>39</v>
      </c>
      <c r="G9498" t="s">
        <v>40</v>
      </c>
      <c r="H9498">
        <v>7.97</v>
      </c>
      <c r="I9498">
        <v>0</v>
      </c>
      <c r="J9498" t="s">
        <v>48</v>
      </c>
      <c r="K9498">
        <v>523822</v>
      </c>
      <c r="L9498">
        <v>46</v>
      </c>
      <c r="M9498">
        <v>0</v>
      </c>
      <c r="N9498">
        <v>1</v>
      </c>
      <c r="O9498">
        <v>0</v>
      </c>
      <c r="P9498">
        <v>0</v>
      </c>
      <c r="Q9498">
        <v>0</v>
      </c>
      <c r="R9498" t="s">
        <v>21903</v>
      </c>
    </row>
    <row r="9499" spans="1:18">
      <c r="A9499" t="s">
        <v>21904</v>
      </c>
      <c r="B9499" t="s">
        <v>18099</v>
      </c>
      <c r="C9499" t="s">
        <v>21</v>
      </c>
      <c r="D9499" t="s">
        <v>22</v>
      </c>
      <c r="E9499">
        <v>339.16</v>
      </c>
      <c r="F9499" t="s">
        <v>23</v>
      </c>
      <c r="G9499" t="s">
        <v>24</v>
      </c>
      <c r="H9499">
        <v>2.87</v>
      </c>
      <c r="I9499">
        <v>0</v>
      </c>
      <c r="J9499" t="s">
        <v>31</v>
      </c>
      <c r="K9499">
        <v>451510</v>
      </c>
      <c r="L9499">
        <v>12</v>
      </c>
      <c r="M9499">
        <v>0</v>
      </c>
      <c r="N9499">
        <v>0</v>
      </c>
      <c r="O9499">
        <v>0</v>
      </c>
      <c r="P9499">
        <v>0</v>
      </c>
      <c r="Q9499">
        <v>0</v>
      </c>
      <c r="R9499" t="s">
        <v>21905</v>
      </c>
    </row>
    <row r="9500" spans="1:18">
      <c r="A9500" t="s">
        <v>21906</v>
      </c>
      <c r="B9500" t="s">
        <v>1153</v>
      </c>
      <c r="C9500" t="s">
        <v>21</v>
      </c>
      <c r="D9500" t="s">
        <v>22</v>
      </c>
      <c r="E9500">
        <v>693.06</v>
      </c>
      <c r="F9500" t="s">
        <v>23</v>
      </c>
      <c r="G9500" t="s">
        <v>24</v>
      </c>
      <c r="H9500">
        <v>2.11</v>
      </c>
      <c r="I9500">
        <v>0</v>
      </c>
      <c r="J9500" t="s">
        <v>48</v>
      </c>
      <c r="K9500">
        <v>459152</v>
      </c>
      <c r="L9500">
        <v>25</v>
      </c>
      <c r="M9500">
        <v>0</v>
      </c>
      <c r="N9500">
        <v>0</v>
      </c>
      <c r="O9500">
        <v>0</v>
      </c>
      <c r="P9500">
        <v>0</v>
      </c>
      <c r="Q9500">
        <v>0</v>
      </c>
      <c r="R9500" t="s">
        <v>21907</v>
      </c>
    </row>
    <row r="9501" spans="1:18">
      <c r="A9501" t="s">
        <v>21908</v>
      </c>
      <c r="B9501" t="s">
        <v>3633</v>
      </c>
      <c r="C9501" t="s">
        <v>44</v>
      </c>
      <c r="D9501" t="s">
        <v>54</v>
      </c>
      <c r="E9501">
        <v>637.73</v>
      </c>
      <c r="F9501" t="s">
        <v>23</v>
      </c>
      <c r="G9501" t="s">
        <v>24</v>
      </c>
      <c r="H9501">
        <v>12.83</v>
      </c>
      <c r="I9501">
        <v>0</v>
      </c>
      <c r="J9501" t="s">
        <v>48</v>
      </c>
      <c r="K9501">
        <v>467909</v>
      </c>
      <c r="L9501">
        <v>17</v>
      </c>
      <c r="M9501">
        <v>0</v>
      </c>
      <c r="N9501">
        <v>0</v>
      </c>
      <c r="O9501">
        <v>0</v>
      </c>
      <c r="P9501">
        <v>0</v>
      </c>
      <c r="Q9501">
        <v>0</v>
      </c>
      <c r="R9501" t="s">
        <v>21909</v>
      </c>
    </row>
    <row r="9502" spans="1:18">
      <c r="A9502" t="s">
        <v>21910</v>
      </c>
      <c r="B9502" t="s">
        <v>2391</v>
      </c>
      <c r="C9502" t="s">
        <v>44</v>
      </c>
      <c r="D9502" t="s">
        <v>70</v>
      </c>
      <c r="E9502">
        <v>275.74</v>
      </c>
      <c r="F9502" t="s">
        <v>39</v>
      </c>
      <c r="G9502" t="s">
        <v>40</v>
      </c>
      <c r="H9502">
        <v>5.39</v>
      </c>
      <c r="I9502">
        <v>0</v>
      </c>
      <c r="J9502" t="s">
        <v>25</v>
      </c>
      <c r="K9502">
        <v>536819</v>
      </c>
      <c r="L9502">
        <v>16</v>
      </c>
      <c r="M9502">
        <v>0</v>
      </c>
      <c r="N9502">
        <v>0</v>
      </c>
      <c r="O9502">
        <v>0</v>
      </c>
      <c r="P9502">
        <v>0</v>
      </c>
      <c r="Q9502">
        <v>0</v>
      </c>
      <c r="R9502" t="s">
        <v>21911</v>
      </c>
    </row>
    <row r="9503" spans="1:18">
      <c r="A9503" t="s">
        <v>21912</v>
      </c>
      <c r="B9503" t="s">
        <v>1306</v>
      </c>
      <c r="C9503" t="s">
        <v>60</v>
      </c>
      <c r="D9503" t="s">
        <v>30</v>
      </c>
      <c r="E9503">
        <v>121.86</v>
      </c>
      <c r="F9503" t="s">
        <v>55</v>
      </c>
      <c r="G9503" t="s">
        <v>40</v>
      </c>
      <c r="H9503">
        <v>7.06</v>
      </c>
      <c r="I9503">
        <v>0</v>
      </c>
      <c r="J9503" t="s">
        <v>144</v>
      </c>
      <c r="K9503">
        <v>516679</v>
      </c>
      <c r="L9503">
        <v>14</v>
      </c>
      <c r="M9503">
        <v>0</v>
      </c>
      <c r="N9503">
        <v>0</v>
      </c>
      <c r="O9503">
        <v>0</v>
      </c>
      <c r="P9503">
        <v>0</v>
      </c>
      <c r="Q9503">
        <v>0</v>
      </c>
      <c r="R9503" t="s">
        <v>21913</v>
      </c>
    </row>
    <row r="9504" spans="1:18">
      <c r="A9504" t="s">
        <v>21914</v>
      </c>
      <c r="B9504" t="s">
        <v>2102</v>
      </c>
      <c r="C9504" t="s">
        <v>128</v>
      </c>
      <c r="D9504" t="s">
        <v>22</v>
      </c>
      <c r="E9504">
        <v>382.13</v>
      </c>
      <c r="F9504" t="s">
        <v>23</v>
      </c>
      <c r="G9504" t="s">
        <v>24</v>
      </c>
      <c r="H9504">
        <v>3.71</v>
      </c>
      <c r="I9504">
        <v>0</v>
      </c>
      <c r="J9504" t="s">
        <v>25</v>
      </c>
      <c r="K9504">
        <v>496440</v>
      </c>
      <c r="L9504">
        <v>21</v>
      </c>
      <c r="M9504">
        <v>0</v>
      </c>
      <c r="N9504">
        <v>0</v>
      </c>
      <c r="O9504">
        <v>0</v>
      </c>
      <c r="P9504">
        <v>0</v>
      </c>
      <c r="Q9504">
        <v>0</v>
      </c>
      <c r="R9504" t="s">
        <v>21915</v>
      </c>
    </row>
    <row r="9505" spans="1:19">
      <c r="A9505" t="s">
        <v>21916</v>
      </c>
      <c r="B9505" t="s">
        <v>8879</v>
      </c>
      <c r="C9505" t="s">
        <v>29</v>
      </c>
      <c r="D9505" t="s">
        <v>70</v>
      </c>
      <c r="E9505">
        <v>380.95</v>
      </c>
      <c r="F9505" t="s">
        <v>23</v>
      </c>
      <c r="G9505" t="s">
        <v>24</v>
      </c>
      <c r="H9505">
        <v>2.77</v>
      </c>
      <c r="I9505">
        <v>0</v>
      </c>
      <c r="J9505" t="s">
        <v>31</v>
      </c>
      <c r="K9505">
        <v>513322</v>
      </c>
      <c r="L9505">
        <v>12</v>
      </c>
      <c r="M9505">
        <v>0</v>
      </c>
      <c r="N9505">
        <v>0</v>
      </c>
      <c r="O9505">
        <v>0</v>
      </c>
      <c r="P9505">
        <v>0</v>
      </c>
      <c r="Q9505">
        <v>0</v>
      </c>
      <c r="R9505" t="s">
        <v>21917</v>
      </c>
    </row>
    <row r="9506" spans="1:19">
      <c r="A9506" t="s">
        <v>21918</v>
      </c>
      <c r="B9506" t="s">
        <v>207</v>
      </c>
      <c r="C9506" t="s">
        <v>35</v>
      </c>
      <c r="D9506" t="s">
        <v>22</v>
      </c>
      <c r="E9506">
        <v>480.57</v>
      </c>
      <c r="F9506" t="s">
        <v>23</v>
      </c>
      <c r="G9506" t="s">
        <v>24</v>
      </c>
      <c r="H9506">
        <v>8.9499999999999993</v>
      </c>
      <c r="I9506">
        <v>0</v>
      </c>
      <c r="J9506" t="s">
        <v>31</v>
      </c>
      <c r="K9506">
        <v>400736</v>
      </c>
      <c r="L9506">
        <v>17</v>
      </c>
      <c r="M9506">
        <v>0</v>
      </c>
      <c r="N9506">
        <v>0</v>
      </c>
      <c r="O9506">
        <v>0</v>
      </c>
      <c r="P9506">
        <v>0</v>
      </c>
      <c r="Q9506">
        <v>0</v>
      </c>
      <c r="R9506" t="s">
        <v>21919</v>
      </c>
    </row>
    <row r="9507" spans="1:19">
      <c r="A9507" t="s">
        <v>21920</v>
      </c>
      <c r="B9507" t="s">
        <v>8897</v>
      </c>
      <c r="C9507" t="s">
        <v>121</v>
      </c>
      <c r="D9507" t="s">
        <v>30</v>
      </c>
      <c r="E9507">
        <v>509.76</v>
      </c>
      <c r="F9507" t="s">
        <v>55</v>
      </c>
      <c r="G9507" t="s">
        <v>40</v>
      </c>
      <c r="H9507">
        <v>4.28</v>
      </c>
      <c r="I9507">
        <v>0</v>
      </c>
      <c r="J9507" t="s">
        <v>31</v>
      </c>
      <c r="K9507">
        <v>400662</v>
      </c>
      <c r="L9507">
        <v>11</v>
      </c>
      <c r="M9507">
        <v>0</v>
      </c>
      <c r="N9507">
        <v>0</v>
      </c>
      <c r="O9507">
        <v>0</v>
      </c>
      <c r="P9507">
        <v>0</v>
      </c>
      <c r="Q9507">
        <v>0</v>
      </c>
      <c r="R9507" t="s">
        <v>21921</v>
      </c>
    </row>
    <row r="9508" spans="1:19">
      <c r="A9508" t="s">
        <v>21922</v>
      </c>
      <c r="B9508" t="s">
        <v>6087</v>
      </c>
      <c r="C9508" t="s">
        <v>35</v>
      </c>
      <c r="D9508" t="s">
        <v>54</v>
      </c>
      <c r="E9508">
        <v>186.92</v>
      </c>
      <c r="F9508" t="s">
        <v>55</v>
      </c>
      <c r="G9508" t="s">
        <v>40</v>
      </c>
      <c r="H9508">
        <v>13.46</v>
      </c>
      <c r="I9508">
        <v>0</v>
      </c>
      <c r="J9508" t="s">
        <v>25</v>
      </c>
      <c r="K9508">
        <v>424892</v>
      </c>
      <c r="L9508">
        <v>25</v>
      </c>
      <c r="M9508">
        <v>0</v>
      </c>
      <c r="N9508">
        <v>0</v>
      </c>
      <c r="O9508">
        <v>0</v>
      </c>
      <c r="P9508">
        <v>0</v>
      </c>
      <c r="Q9508">
        <v>0</v>
      </c>
      <c r="R9508" t="s">
        <v>21923</v>
      </c>
    </row>
    <row r="9509" spans="1:19">
      <c r="A9509" t="s">
        <v>21924</v>
      </c>
      <c r="B9509" t="s">
        <v>4403</v>
      </c>
      <c r="C9509" t="s">
        <v>121</v>
      </c>
      <c r="D9509" t="s">
        <v>30</v>
      </c>
      <c r="E9509">
        <v>287.99</v>
      </c>
      <c r="F9509" t="s">
        <v>23</v>
      </c>
      <c r="G9509" t="s">
        <v>24</v>
      </c>
      <c r="H9509">
        <v>4.87</v>
      </c>
      <c r="I9509">
        <v>0</v>
      </c>
      <c r="J9509" t="s">
        <v>31</v>
      </c>
      <c r="K9509">
        <v>458158</v>
      </c>
      <c r="L9509">
        <v>16</v>
      </c>
      <c r="M9509">
        <v>0</v>
      </c>
      <c r="N9509">
        <v>0</v>
      </c>
      <c r="O9509">
        <v>0</v>
      </c>
      <c r="P9509">
        <v>0</v>
      </c>
      <c r="Q9509">
        <v>0</v>
      </c>
      <c r="R9509" t="s">
        <v>21925</v>
      </c>
    </row>
    <row r="9510" spans="1:19">
      <c r="A9510" t="s">
        <v>21926</v>
      </c>
      <c r="B9510" t="s">
        <v>21927</v>
      </c>
      <c r="C9510" t="s">
        <v>29</v>
      </c>
      <c r="D9510" t="s">
        <v>22</v>
      </c>
      <c r="E9510">
        <v>112.22</v>
      </c>
      <c r="F9510" t="s">
        <v>55</v>
      </c>
      <c r="G9510" t="s">
        <v>24</v>
      </c>
      <c r="H9510">
        <v>5.62</v>
      </c>
      <c r="I9510">
        <v>0</v>
      </c>
      <c r="J9510" t="s">
        <v>48</v>
      </c>
      <c r="K9510">
        <v>559503</v>
      </c>
      <c r="L9510">
        <v>48</v>
      </c>
      <c r="M9510">
        <v>1</v>
      </c>
      <c r="N9510">
        <v>0</v>
      </c>
      <c r="O9510">
        <v>0</v>
      </c>
      <c r="P9510">
        <v>0</v>
      </c>
      <c r="Q9510">
        <v>1</v>
      </c>
      <c r="R9510" t="s">
        <v>21928</v>
      </c>
      <c r="S9510" t="s">
        <v>57</v>
      </c>
    </row>
    <row r="9511" spans="1:19">
      <c r="A9511" t="s">
        <v>21929</v>
      </c>
      <c r="B9511" t="s">
        <v>8103</v>
      </c>
      <c r="C9511" t="s">
        <v>35</v>
      </c>
      <c r="D9511" t="s">
        <v>22</v>
      </c>
      <c r="E9511">
        <v>229.2</v>
      </c>
      <c r="F9511" t="s">
        <v>23</v>
      </c>
      <c r="G9511" t="s">
        <v>24</v>
      </c>
      <c r="H9511">
        <v>3.32</v>
      </c>
      <c r="I9511">
        <v>0</v>
      </c>
      <c r="J9511" t="s">
        <v>25</v>
      </c>
      <c r="K9511">
        <v>480730</v>
      </c>
      <c r="L9511">
        <v>10</v>
      </c>
      <c r="M9511">
        <v>0</v>
      </c>
      <c r="N9511">
        <v>0</v>
      </c>
      <c r="O9511">
        <v>0</v>
      </c>
      <c r="P9511">
        <v>0</v>
      </c>
      <c r="Q9511">
        <v>0</v>
      </c>
      <c r="R9511" t="s">
        <v>21930</v>
      </c>
    </row>
    <row r="9512" spans="1:19">
      <c r="A9512" t="s">
        <v>21931</v>
      </c>
      <c r="B9512" t="s">
        <v>6480</v>
      </c>
      <c r="C9512" t="s">
        <v>29</v>
      </c>
      <c r="D9512" t="s">
        <v>22</v>
      </c>
      <c r="E9512">
        <v>299.07</v>
      </c>
      <c r="F9512" t="s">
        <v>23</v>
      </c>
      <c r="G9512" t="s">
        <v>24</v>
      </c>
      <c r="H9512">
        <v>2.31</v>
      </c>
      <c r="I9512">
        <v>0</v>
      </c>
      <c r="J9512" t="s">
        <v>48</v>
      </c>
      <c r="K9512">
        <v>463029</v>
      </c>
      <c r="L9512">
        <v>22</v>
      </c>
      <c r="M9512">
        <v>0</v>
      </c>
      <c r="N9512">
        <v>0</v>
      </c>
      <c r="O9512">
        <v>0</v>
      </c>
      <c r="P9512">
        <v>0</v>
      </c>
      <c r="Q9512">
        <v>0</v>
      </c>
      <c r="R9512" t="s">
        <v>21932</v>
      </c>
    </row>
    <row r="9513" spans="1:19">
      <c r="A9513" t="s">
        <v>21933</v>
      </c>
      <c r="B9513" t="s">
        <v>775</v>
      </c>
      <c r="C9513" t="s">
        <v>29</v>
      </c>
      <c r="D9513" t="s">
        <v>22</v>
      </c>
      <c r="E9513">
        <v>87.01</v>
      </c>
      <c r="F9513" t="s">
        <v>23</v>
      </c>
      <c r="G9513" t="s">
        <v>24</v>
      </c>
      <c r="H9513">
        <v>5.97</v>
      </c>
      <c r="I9513">
        <v>0</v>
      </c>
      <c r="J9513" t="s">
        <v>25</v>
      </c>
      <c r="K9513">
        <v>463532</v>
      </c>
      <c r="L9513">
        <v>20</v>
      </c>
      <c r="M9513">
        <v>0</v>
      </c>
      <c r="N9513">
        <v>0</v>
      </c>
      <c r="O9513">
        <v>0</v>
      </c>
      <c r="P9513">
        <v>0</v>
      </c>
      <c r="Q9513">
        <v>0</v>
      </c>
      <c r="R9513" t="s">
        <v>21934</v>
      </c>
    </row>
    <row r="9514" spans="1:19">
      <c r="A9514" t="s">
        <v>21935</v>
      </c>
      <c r="B9514" t="s">
        <v>2632</v>
      </c>
      <c r="C9514" t="s">
        <v>121</v>
      </c>
      <c r="D9514" t="s">
        <v>30</v>
      </c>
      <c r="E9514">
        <v>467.2</v>
      </c>
      <c r="F9514" t="s">
        <v>23</v>
      </c>
      <c r="G9514" t="s">
        <v>24</v>
      </c>
      <c r="H9514">
        <v>7.13</v>
      </c>
      <c r="I9514">
        <v>0</v>
      </c>
      <c r="J9514" t="s">
        <v>31</v>
      </c>
      <c r="K9514">
        <v>480469</v>
      </c>
      <c r="L9514">
        <v>30</v>
      </c>
      <c r="M9514">
        <v>0</v>
      </c>
      <c r="N9514">
        <v>0</v>
      </c>
      <c r="O9514">
        <v>0</v>
      </c>
      <c r="P9514">
        <v>1</v>
      </c>
      <c r="Q9514">
        <v>0</v>
      </c>
      <c r="R9514" t="s">
        <v>21936</v>
      </c>
    </row>
    <row r="9515" spans="1:19">
      <c r="A9515" t="s">
        <v>21937</v>
      </c>
      <c r="B9515" t="s">
        <v>11419</v>
      </c>
      <c r="C9515" t="s">
        <v>44</v>
      </c>
      <c r="D9515" t="s">
        <v>70</v>
      </c>
      <c r="E9515">
        <v>857.85</v>
      </c>
      <c r="F9515" t="s">
        <v>55</v>
      </c>
      <c r="G9515" t="s">
        <v>40</v>
      </c>
      <c r="H9515">
        <v>11.36</v>
      </c>
      <c r="I9515">
        <v>0</v>
      </c>
      <c r="J9515" t="s">
        <v>48</v>
      </c>
      <c r="K9515">
        <v>492785</v>
      </c>
      <c r="L9515">
        <v>15</v>
      </c>
      <c r="M9515">
        <v>0</v>
      </c>
      <c r="N9515">
        <v>0</v>
      </c>
      <c r="O9515">
        <v>0</v>
      </c>
      <c r="P9515">
        <v>0</v>
      </c>
      <c r="Q9515">
        <v>0</v>
      </c>
      <c r="R9515" t="s">
        <v>21938</v>
      </c>
    </row>
    <row r="9516" spans="1:19">
      <c r="A9516" t="s">
        <v>21939</v>
      </c>
      <c r="B9516" t="s">
        <v>10666</v>
      </c>
      <c r="C9516" t="s">
        <v>21</v>
      </c>
      <c r="D9516" t="s">
        <v>70</v>
      </c>
      <c r="E9516">
        <v>893.58</v>
      </c>
      <c r="F9516" t="s">
        <v>23</v>
      </c>
      <c r="G9516" t="s">
        <v>24</v>
      </c>
      <c r="H9516">
        <v>3.75</v>
      </c>
      <c r="I9516">
        <v>0</v>
      </c>
      <c r="J9516" t="s">
        <v>31</v>
      </c>
      <c r="K9516">
        <v>426250</v>
      </c>
      <c r="L9516">
        <v>40</v>
      </c>
      <c r="M9516">
        <v>0</v>
      </c>
      <c r="N9516">
        <v>1</v>
      </c>
      <c r="O9516">
        <v>0</v>
      </c>
      <c r="P9516">
        <v>0</v>
      </c>
      <c r="Q9516">
        <v>0</v>
      </c>
      <c r="R9516" t="s">
        <v>21940</v>
      </c>
    </row>
    <row r="9517" spans="1:19">
      <c r="A9517" t="s">
        <v>21941</v>
      </c>
      <c r="B9517" t="s">
        <v>17089</v>
      </c>
      <c r="C9517" t="s">
        <v>121</v>
      </c>
      <c r="D9517" t="s">
        <v>70</v>
      </c>
      <c r="E9517">
        <v>552.74</v>
      </c>
      <c r="F9517" t="s">
        <v>23</v>
      </c>
      <c r="G9517" t="s">
        <v>24</v>
      </c>
      <c r="H9517">
        <v>5.78</v>
      </c>
      <c r="I9517">
        <v>0</v>
      </c>
      <c r="J9517" t="s">
        <v>48</v>
      </c>
      <c r="K9517">
        <v>490315</v>
      </c>
      <c r="L9517">
        <v>16</v>
      </c>
      <c r="M9517">
        <v>0</v>
      </c>
      <c r="N9517">
        <v>0</v>
      </c>
      <c r="O9517">
        <v>0</v>
      </c>
      <c r="P9517">
        <v>0</v>
      </c>
      <c r="Q9517">
        <v>0</v>
      </c>
      <c r="R9517" t="s">
        <v>21942</v>
      </c>
    </row>
    <row r="9518" spans="1:19">
      <c r="A9518" t="s">
        <v>21943</v>
      </c>
      <c r="B9518" t="s">
        <v>21944</v>
      </c>
      <c r="C9518" t="s">
        <v>21</v>
      </c>
      <c r="D9518" t="s">
        <v>30</v>
      </c>
      <c r="E9518">
        <v>215.5</v>
      </c>
      <c r="F9518" t="s">
        <v>39</v>
      </c>
      <c r="G9518" t="s">
        <v>40</v>
      </c>
      <c r="H9518">
        <v>4.8</v>
      </c>
      <c r="I9518">
        <v>0</v>
      </c>
      <c r="J9518" t="s">
        <v>31</v>
      </c>
      <c r="K9518">
        <v>472367</v>
      </c>
      <c r="L9518">
        <v>22</v>
      </c>
      <c r="M9518">
        <v>0</v>
      </c>
      <c r="N9518">
        <v>0</v>
      </c>
      <c r="O9518">
        <v>0</v>
      </c>
      <c r="P9518">
        <v>0</v>
      </c>
      <c r="Q9518">
        <v>0</v>
      </c>
      <c r="R9518" t="s">
        <v>21945</v>
      </c>
    </row>
    <row r="9519" spans="1:19">
      <c r="A9519" t="s">
        <v>21946</v>
      </c>
      <c r="B9519" t="s">
        <v>3438</v>
      </c>
      <c r="C9519" t="s">
        <v>35</v>
      </c>
      <c r="D9519" t="s">
        <v>70</v>
      </c>
      <c r="E9519">
        <v>39.200000000000003</v>
      </c>
      <c r="F9519" t="s">
        <v>23</v>
      </c>
      <c r="G9519" t="s">
        <v>24</v>
      </c>
      <c r="H9519">
        <v>3.85</v>
      </c>
      <c r="I9519">
        <v>0</v>
      </c>
      <c r="J9519" t="s">
        <v>31</v>
      </c>
      <c r="K9519">
        <v>414625</v>
      </c>
      <c r="L9519">
        <v>23</v>
      </c>
      <c r="M9519">
        <v>0</v>
      </c>
      <c r="N9519">
        <v>0</v>
      </c>
      <c r="O9519">
        <v>0</v>
      </c>
      <c r="P9519">
        <v>0</v>
      </c>
      <c r="Q9519">
        <v>0</v>
      </c>
      <c r="R9519" t="s">
        <v>21947</v>
      </c>
    </row>
    <row r="9520" spans="1:19">
      <c r="A9520" t="s">
        <v>21948</v>
      </c>
      <c r="B9520" t="s">
        <v>7219</v>
      </c>
      <c r="C9520" t="s">
        <v>44</v>
      </c>
      <c r="D9520" t="s">
        <v>54</v>
      </c>
      <c r="E9520">
        <v>685.46</v>
      </c>
      <c r="F9520" t="s">
        <v>39</v>
      </c>
      <c r="G9520" t="s">
        <v>40</v>
      </c>
      <c r="H9520">
        <v>11.3</v>
      </c>
      <c r="I9520">
        <v>0</v>
      </c>
      <c r="J9520" t="s">
        <v>31</v>
      </c>
      <c r="K9520">
        <v>418915</v>
      </c>
      <c r="L9520">
        <v>21</v>
      </c>
      <c r="M9520">
        <v>0</v>
      </c>
      <c r="N9520">
        <v>0</v>
      </c>
      <c r="O9520">
        <v>0</v>
      </c>
      <c r="P9520">
        <v>0</v>
      </c>
      <c r="Q9520">
        <v>0</v>
      </c>
      <c r="R9520" t="s">
        <v>21949</v>
      </c>
    </row>
    <row r="9521" spans="1:19">
      <c r="A9521" t="s">
        <v>21950</v>
      </c>
      <c r="B9521" t="s">
        <v>5803</v>
      </c>
      <c r="C9521" t="s">
        <v>60</v>
      </c>
      <c r="D9521" t="s">
        <v>30</v>
      </c>
      <c r="E9521">
        <v>341.46</v>
      </c>
      <c r="F9521" t="s">
        <v>23</v>
      </c>
      <c r="G9521" t="s">
        <v>24</v>
      </c>
      <c r="H9521">
        <v>6.36</v>
      </c>
      <c r="I9521">
        <v>0</v>
      </c>
      <c r="J9521" t="s">
        <v>25</v>
      </c>
      <c r="K9521">
        <v>417250</v>
      </c>
      <c r="L9521">
        <v>24</v>
      </c>
      <c r="M9521">
        <v>0</v>
      </c>
      <c r="N9521">
        <v>0</v>
      </c>
      <c r="O9521">
        <v>0</v>
      </c>
      <c r="P9521">
        <v>0</v>
      </c>
      <c r="Q9521">
        <v>0</v>
      </c>
      <c r="R9521" t="s">
        <v>21951</v>
      </c>
    </row>
    <row r="9522" spans="1:19">
      <c r="A9522" t="s">
        <v>21952</v>
      </c>
      <c r="B9522" t="s">
        <v>325</v>
      </c>
      <c r="C9522" t="s">
        <v>21</v>
      </c>
      <c r="D9522" t="s">
        <v>70</v>
      </c>
      <c r="E9522">
        <v>76.25</v>
      </c>
      <c r="F9522" t="s">
        <v>23</v>
      </c>
      <c r="G9522" t="s">
        <v>24</v>
      </c>
      <c r="H9522">
        <v>6.71</v>
      </c>
      <c r="I9522">
        <v>0</v>
      </c>
      <c r="J9522" t="s">
        <v>31</v>
      </c>
      <c r="K9522">
        <v>510806</v>
      </c>
      <c r="L9522">
        <v>20</v>
      </c>
      <c r="M9522">
        <v>0</v>
      </c>
      <c r="N9522">
        <v>0</v>
      </c>
      <c r="O9522">
        <v>0</v>
      </c>
      <c r="P9522">
        <v>0</v>
      </c>
      <c r="Q9522">
        <v>0</v>
      </c>
      <c r="R9522" t="s">
        <v>21953</v>
      </c>
    </row>
    <row r="9523" spans="1:19">
      <c r="A9523" t="s">
        <v>21954</v>
      </c>
      <c r="B9523" t="s">
        <v>9221</v>
      </c>
      <c r="C9523" t="s">
        <v>21</v>
      </c>
      <c r="D9523" t="s">
        <v>22</v>
      </c>
      <c r="E9523">
        <v>724.93</v>
      </c>
      <c r="F9523" t="s">
        <v>55</v>
      </c>
      <c r="G9523" t="s">
        <v>40</v>
      </c>
      <c r="H9523">
        <v>8.74</v>
      </c>
      <c r="I9523">
        <v>0</v>
      </c>
      <c r="J9523" t="s">
        <v>144</v>
      </c>
      <c r="K9523">
        <v>545803</v>
      </c>
      <c r="L9523">
        <v>22</v>
      </c>
      <c r="M9523">
        <v>0</v>
      </c>
      <c r="N9523">
        <v>0</v>
      </c>
      <c r="O9523">
        <v>0</v>
      </c>
      <c r="P9523">
        <v>0</v>
      </c>
      <c r="Q9523">
        <v>0</v>
      </c>
      <c r="R9523" t="s">
        <v>21955</v>
      </c>
    </row>
    <row r="9524" spans="1:19">
      <c r="A9524" t="s">
        <v>21956</v>
      </c>
      <c r="B9524" t="s">
        <v>7128</v>
      </c>
      <c r="C9524" t="s">
        <v>35</v>
      </c>
      <c r="D9524" t="s">
        <v>54</v>
      </c>
      <c r="E9524">
        <v>487.81</v>
      </c>
      <c r="F9524" t="s">
        <v>23</v>
      </c>
      <c r="G9524" t="s">
        <v>24</v>
      </c>
      <c r="H9524">
        <v>18.86</v>
      </c>
      <c r="I9524">
        <v>0</v>
      </c>
      <c r="J9524" t="s">
        <v>48</v>
      </c>
      <c r="K9524">
        <v>511097</v>
      </c>
      <c r="L9524">
        <v>14</v>
      </c>
      <c r="M9524">
        <v>0</v>
      </c>
      <c r="N9524">
        <v>0</v>
      </c>
      <c r="O9524">
        <v>0</v>
      </c>
      <c r="P9524">
        <v>0</v>
      </c>
      <c r="Q9524">
        <v>0</v>
      </c>
      <c r="R9524" t="s">
        <v>21957</v>
      </c>
    </row>
    <row r="9525" spans="1:19">
      <c r="A9525" t="s">
        <v>21958</v>
      </c>
      <c r="B9525" t="s">
        <v>1593</v>
      </c>
      <c r="C9525" t="s">
        <v>21</v>
      </c>
      <c r="D9525" t="s">
        <v>54</v>
      </c>
      <c r="E9525">
        <v>679.03</v>
      </c>
      <c r="F9525" t="s">
        <v>55</v>
      </c>
      <c r="G9525" t="s">
        <v>24</v>
      </c>
      <c r="H9525">
        <v>13.96</v>
      </c>
      <c r="I9525">
        <v>0</v>
      </c>
      <c r="J9525" t="s">
        <v>48</v>
      </c>
      <c r="K9525">
        <v>440975</v>
      </c>
      <c r="L9525">
        <v>23</v>
      </c>
      <c r="M9525">
        <v>0</v>
      </c>
      <c r="N9525">
        <v>0</v>
      </c>
      <c r="O9525">
        <v>0</v>
      </c>
      <c r="P9525">
        <v>0</v>
      </c>
      <c r="Q9525">
        <v>0</v>
      </c>
      <c r="R9525" t="s">
        <v>21959</v>
      </c>
      <c r="S9525" t="s">
        <v>57</v>
      </c>
    </row>
    <row r="9526" spans="1:19">
      <c r="A9526" t="s">
        <v>21960</v>
      </c>
      <c r="B9526" t="s">
        <v>4734</v>
      </c>
      <c r="C9526" t="s">
        <v>44</v>
      </c>
      <c r="D9526" t="s">
        <v>54</v>
      </c>
      <c r="E9526">
        <v>491.28</v>
      </c>
      <c r="F9526" t="s">
        <v>55</v>
      </c>
      <c r="G9526" t="s">
        <v>40</v>
      </c>
      <c r="H9526">
        <v>17.48</v>
      </c>
      <c r="I9526">
        <v>0</v>
      </c>
      <c r="J9526" t="s">
        <v>48</v>
      </c>
      <c r="K9526">
        <v>491571</v>
      </c>
      <c r="L9526">
        <v>20</v>
      </c>
      <c r="M9526">
        <v>0</v>
      </c>
      <c r="N9526">
        <v>0</v>
      </c>
      <c r="O9526">
        <v>0</v>
      </c>
      <c r="P9526">
        <v>0</v>
      </c>
      <c r="Q9526">
        <v>0</v>
      </c>
      <c r="R9526" t="s">
        <v>21961</v>
      </c>
    </row>
    <row r="9527" spans="1:19">
      <c r="A9527" t="s">
        <v>21962</v>
      </c>
      <c r="B9527" t="s">
        <v>8909</v>
      </c>
      <c r="C9527" t="s">
        <v>53</v>
      </c>
      <c r="D9527" t="s">
        <v>70</v>
      </c>
      <c r="E9527">
        <v>638.46</v>
      </c>
      <c r="F9527" t="s">
        <v>23</v>
      </c>
      <c r="G9527" t="s">
        <v>24</v>
      </c>
      <c r="H9527">
        <v>11.74</v>
      </c>
      <c r="I9527">
        <v>0</v>
      </c>
      <c r="J9527" t="s">
        <v>48</v>
      </c>
      <c r="K9527">
        <v>418600</v>
      </c>
      <c r="L9527">
        <v>38</v>
      </c>
      <c r="M9527">
        <v>0</v>
      </c>
      <c r="N9527">
        <v>0</v>
      </c>
      <c r="O9527">
        <v>0</v>
      </c>
      <c r="P9527">
        <v>1</v>
      </c>
      <c r="Q9527">
        <v>0</v>
      </c>
      <c r="R9527" t="s">
        <v>21963</v>
      </c>
    </row>
    <row r="9528" spans="1:19">
      <c r="A9528" t="s">
        <v>21964</v>
      </c>
      <c r="B9528" t="s">
        <v>21965</v>
      </c>
      <c r="C9528" t="s">
        <v>121</v>
      </c>
      <c r="D9528" t="s">
        <v>70</v>
      </c>
      <c r="E9528">
        <v>138.74</v>
      </c>
      <c r="F9528" t="s">
        <v>55</v>
      </c>
      <c r="G9528" t="s">
        <v>40</v>
      </c>
      <c r="H9528">
        <v>7.62</v>
      </c>
      <c r="I9528">
        <v>0</v>
      </c>
      <c r="J9528" t="s">
        <v>48</v>
      </c>
      <c r="K9528">
        <v>496619</v>
      </c>
      <c r="L9528">
        <v>24</v>
      </c>
      <c r="M9528">
        <v>0</v>
      </c>
      <c r="N9528">
        <v>0</v>
      </c>
      <c r="O9528">
        <v>0</v>
      </c>
      <c r="P9528">
        <v>0</v>
      </c>
      <c r="Q9528">
        <v>0</v>
      </c>
      <c r="R9528" t="s">
        <v>21966</v>
      </c>
    </row>
    <row r="9529" spans="1:19">
      <c r="A9529" t="s">
        <v>21967</v>
      </c>
      <c r="B9529" t="s">
        <v>7310</v>
      </c>
      <c r="C9529" t="s">
        <v>128</v>
      </c>
      <c r="D9529" t="s">
        <v>54</v>
      </c>
      <c r="E9529">
        <v>43.63</v>
      </c>
      <c r="F9529" t="s">
        <v>39</v>
      </c>
      <c r="G9529" t="s">
        <v>40</v>
      </c>
      <c r="H9529">
        <v>17.600000000000001</v>
      </c>
      <c r="I9529">
        <v>0</v>
      </c>
      <c r="J9529" t="s">
        <v>25</v>
      </c>
      <c r="K9529">
        <v>540590</v>
      </c>
      <c r="L9529">
        <v>11</v>
      </c>
      <c r="M9529">
        <v>0</v>
      </c>
      <c r="N9529">
        <v>0</v>
      </c>
      <c r="O9529">
        <v>0</v>
      </c>
      <c r="P9529">
        <v>0</v>
      </c>
      <c r="Q9529">
        <v>0</v>
      </c>
      <c r="R9529" t="s">
        <v>21968</v>
      </c>
    </row>
    <row r="9530" spans="1:19">
      <c r="A9530" t="s">
        <v>21969</v>
      </c>
      <c r="B9530" t="s">
        <v>21970</v>
      </c>
      <c r="C9530" t="s">
        <v>60</v>
      </c>
      <c r="D9530" t="s">
        <v>30</v>
      </c>
      <c r="E9530">
        <v>276.73</v>
      </c>
      <c r="F9530" t="s">
        <v>23</v>
      </c>
      <c r="G9530" t="s">
        <v>24</v>
      </c>
      <c r="H9530">
        <v>4.34</v>
      </c>
      <c r="I9530">
        <v>0</v>
      </c>
      <c r="J9530" t="s">
        <v>31</v>
      </c>
      <c r="K9530">
        <v>418244</v>
      </c>
      <c r="L9530">
        <v>11</v>
      </c>
      <c r="M9530">
        <v>0</v>
      </c>
      <c r="N9530">
        <v>0</v>
      </c>
      <c r="O9530">
        <v>0</v>
      </c>
      <c r="P9530">
        <v>0</v>
      </c>
      <c r="Q9530">
        <v>0</v>
      </c>
      <c r="R9530" t="s">
        <v>21971</v>
      </c>
    </row>
    <row r="9531" spans="1:19">
      <c r="A9531" t="s">
        <v>21972</v>
      </c>
      <c r="B9531" t="s">
        <v>10872</v>
      </c>
      <c r="C9531" t="s">
        <v>21</v>
      </c>
      <c r="D9531" t="s">
        <v>30</v>
      </c>
      <c r="E9531">
        <v>151.80000000000001</v>
      </c>
      <c r="F9531" t="s">
        <v>39</v>
      </c>
      <c r="G9531" t="s">
        <v>40</v>
      </c>
      <c r="H9531">
        <v>10.14</v>
      </c>
      <c r="I9531">
        <v>0</v>
      </c>
      <c r="J9531" t="s">
        <v>31</v>
      </c>
      <c r="K9531">
        <v>503263</v>
      </c>
      <c r="L9531">
        <v>19</v>
      </c>
      <c r="M9531">
        <v>0</v>
      </c>
      <c r="N9531">
        <v>0</v>
      </c>
      <c r="O9531">
        <v>0</v>
      </c>
      <c r="P9531">
        <v>0</v>
      </c>
      <c r="Q9531">
        <v>0</v>
      </c>
      <c r="R9531" t="s">
        <v>21973</v>
      </c>
    </row>
    <row r="9532" spans="1:19">
      <c r="A9532" t="s">
        <v>21974</v>
      </c>
      <c r="B9532" t="s">
        <v>8311</v>
      </c>
      <c r="C9532" t="s">
        <v>35</v>
      </c>
      <c r="D9532" t="s">
        <v>22</v>
      </c>
      <c r="E9532">
        <v>164.25</v>
      </c>
      <c r="F9532" t="s">
        <v>39</v>
      </c>
      <c r="G9532" t="s">
        <v>40</v>
      </c>
      <c r="H9532">
        <v>11.22</v>
      </c>
      <c r="I9532">
        <v>0</v>
      </c>
      <c r="J9532" t="s">
        <v>31</v>
      </c>
      <c r="K9532">
        <v>409176</v>
      </c>
      <c r="L9532">
        <v>80</v>
      </c>
      <c r="M9532">
        <v>1</v>
      </c>
      <c r="N9532">
        <v>0</v>
      </c>
      <c r="O9532">
        <v>0</v>
      </c>
      <c r="P9532">
        <v>1</v>
      </c>
      <c r="Q9532">
        <v>1</v>
      </c>
      <c r="R9532" t="s">
        <v>21975</v>
      </c>
    </row>
    <row r="9533" spans="1:19">
      <c r="A9533" t="s">
        <v>21976</v>
      </c>
      <c r="B9533" t="s">
        <v>3463</v>
      </c>
      <c r="C9533" t="s">
        <v>128</v>
      </c>
      <c r="D9533" t="s">
        <v>30</v>
      </c>
      <c r="E9533">
        <v>76.61</v>
      </c>
      <c r="F9533" t="s">
        <v>39</v>
      </c>
      <c r="G9533" t="s">
        <v>40</v>
      </c>
      <c r="H9533">
        <v>2.99</v>
      </c>
      <c r="I9533">
        <v>0</v>
      </c>
      <c r="J9533" t="s">
        <v>144</v>
      </c>
      <c r="K9533">
        <v>518587</v>
      </c>
      <c r="L9533">
        <v>17</v>
      </c>
      <c r="M9533">
        <v>0</v>
      </c>
      <c r="N9533">
        <v>0</v>
      </c>
      <c r="O9533">
        <v>0</v>
      </c>
      <c r="P9533">
        <v>0</v>
      </c>
      <c r="Q9533">
        <v>0</v>
      </c>
      <c r="R9533" t="s">
        <v>21977</v>
      </c>
    </row>
    <row r="9534" spans="1:19">
      <c r="A9534" t="s">
        <v>21978</v>
      </c>
      <c r="B9534" t="s">
        <v>14113</v>
      </c>
      <c r="C9534" t="s">
        <v>121</v>
      </c>
      <c r="D9534" t="s">
        <v>70</v>
      </c>
      <c r="E9534">
        <v>264.45</v>
      </c>
      <c r="F9534" t="s">
        <v>23</v>
      </c>
      <c r="G9534" t="s">
        <v>24</v>
      </c>
      <c r="H9534">
        <v>11.16</v>
      </c>
      <c r="I9534">
        <v>0</v>
      </c>
      <c r="J9534" t="s">
        <v>25</v>
      </c>
      <c r="K9534">
        <v>524914</v>
      </c>
      <c r="L9534">
        <v>14</v>
      </c>
      <c r="M9534">
        <v>0</v>
      </c>
      <c r="N9534">
        <v>0</v>
      </c>
      <c r="O9534">
        <v>0</v>
      </c>
      <c r="P9534">
        <v>0</v>
      </c>
      <c r="Q9534">
        <v>0</v>
      </c>
      <c r="R9534" t="s">
        <v>21979</v>
      </c>
    </row>
    <row r="9535" spans="1:19">
      <c r="A9535" t="s">
        <v>21980</v>
      </c>
      <c r="B9535" t="s">
        <v>3630</v>
      </c>
      <c r="C9535" t="s">
        <v>21</v>
      </c>
      <c r="D9535" t="s">
        <v>54</v>
      </c>
      <c r="E9535">
        <v>822.46</v>
      </c>
      <c r="F9535" t="s">
        <v>39</v>
      </c>
      <c r="G9535" t="s">
        <v>24</v>
      </c>
      <c r="H9535">
        <v>11.57</v>
      </c>
      <c r="I9535">
        <v>0</v>
      </c>
      <c r="J9535" t="s">
        <v>31</v>
      </c>
      <c r="K9535">
        <v>544266</v>
      </c>
      <c r="L9535">
        <v>11</v>
      </c>
      <c r="M9535">
        <v>0</v>
      </c>
      <c r="N9535">
        <v>0</v>
      </c>
      <c r="O9535">
        <v>0</v>
      </c>
      <c r="P9535">
        <v>0</v>
      </c>
      <c r="Q9535">
        <v>0</v>
      </c>
      <c r="R9535" t="s">
        <v>21981</v>
      </c>
      <c r="S9535" t="s">
        <v>50</v>
      </c>
    </row>
    <row r="9536" spans="1:19">
      <c r="A9536" t="s">
        <v>21982</v>
      </c>
      <c r="B9536" t="s">
        <v>13011</v>
      </c>
      <c r="C9536" t="s">
        <v>35</v>
      </c>
      <c r="D9536" t="s">
        <v>30</v>
      </c>
      <c r="E9536">
        <v>667.15</v>
      </c>
      <c r="F9536" t="s">
        <v>23</v>
      </c>
      <c r="G9536" t="s">
        <v>24</v>
      </c>
      <c r="H9536">
        <v>7.33</v>
      </c>
      <c r="I9536">
        <v>0</v>
      </c>
      <c r="J9536" t="s">
        <v>31</v>
      </c>
      <c r="K9536">
        <v>484782</v>
      </c>
      <c r="L9536">
        <v>22</v>
      </c>
      <c r="M9536">
        <v>0</v>
      </c>
      <c r="N9536">
        <v>0</v>
      </c>
      <c r="O9536">
        <v>0</v>
      </c>
      <c r="P9536">
        <v>0</v>
      </c>
      <c r="Q9536">
        <v>0</v>
      </c>
      <c r="R9536" t="s">
        <v>21983</v>
      </c>
    </row>
    <row r="9537" spans="1:19">
      <c r="A9537" t="s">
        <v>21984</v>
      </c>
      <c r="B9537" t="s">
        <v>1141</v>
      </c>
      <c r="C9537" t="s">
        <v>35</v>
      </c>
      <c r="D9537" t="s">
        <v>30</v>
      </c>
      <c r="E9537">
        <v>518.98</v>
      </c>
      <c r="F9537" t="s">
        <v>23</v>
      </c>
      <c r="G9537" t="s">
        <v>24</v>
      </c>
      <c r="H9537">
        <v>9.4700000000000006</v>
      </c>
      <c r="I9537">
        <v>0</v>
      </c>
      <c r="J9537" t="s">
        <v>25</v>
      </c>
      <c r="K9537">
        <v>500168</v>
      </c>
      <c r="L9537">
        <v>14</v>
      </c>
      <c r="M9537">
        <v>0</v>
      </c>
      <c r="N9537">
        <v>0</v>
      </c>
      <c r="O9537">
        <v>0</v>
      </c>
      <c r="P9537">
        <v>0</v>
      </c>
      <c r="Q9537">
        <v>0</v>
      </c>
      <c r="R9537" t="s">
        <v>21985</v>
      </c>
    </row>
    <row r="9538" spans="1:19">
      <c r="A9538" t="s">
        <v>21986</v>
      </c>
      <c r="B9538" t="s">
        <v>21987</v>
      </c>
      <c r="C9538" t="s">
        <v>60</v>
      </c>
      <c r="D9538" t="s">
        <v>70</v>
      </c>
      <c r="E9538">
        <v>84.12</v>
      </c>
      <c r="F9538" t="s">
        <v>55</v>
      </c>
      <c r="G9538" t="s">
        <v>40</v>
      </c>
      <c r="H9538">
        <v>10.97</v>
      </c>
      <c r="I9538">
        <v>0</v>
      </c>
      <c r="J9538" t="s">
        <v>48</v>
      </c>
      <c r="K9538">
        <v>450760</v>
      </c>
      <c r="L9538">
        <v>15</v>
      </c>
      <c r="M9538">
        <v>0</v>
      </c>
      <c r="N9538">
        <v>0</v>
      </c>
      <c r="O9538">
        <v>0</v>
      </c>
      <c r="P9538">
        <v>0</v>
      </c>
      <c r="Q9538">
        <v>0</v>
      </c>
      <c r="R9538" t="s">
        <v>21988</v>
      </c>
    </row>
    <row r="9539" spans="1:19">
      <c r="A9539" t="s">
        <v>21989</v>
      </c>
      <c r="B9539" t="s">
        <v>1959</v>
      </c>
      <c r="C9539" t="s">
        <v>53</v>
      </c>
      <c r="D9539" t="s">
        <v>22</v>
      </c>
      <c r="E9539">
        <v>424.23</v>
      </c>
      <c r="F9539" t="s">
        <v>23</v>
      </c>
      <c r="G9539" t="s">
        <v>24</v>
      </c>
      <c r="H9539">
        <v>1.44</v>
      </c>
      <c r="I9539">
        <v>0</v>
      </c>
      <c r="J9539" t="s">
        <v>31</v>
      </c>
      <c r="K9539">
        <v>461617</v>
      </c>
      <c r="L9539">
        <v>18</v>
      </c>
      <c r="M9539">
        <v>0</v>
      </c>
      <c r="N9539">
        <v>0</v>
      </c>
      <c r="O9539">
        <v>0</v>
      </c>
      <c r="P9539">
        <v>0</v>
      </c>
      <c r="Q9539">
        <v>0</v>
      </c>
      <c r="R9539" t="s">
        <v>21990</v>
      </c>
    </row>
    <row r="9540" spans="1:19">
      <c r="A9540" t="s">
        <v>21991</v>
      </c>
      <c r="B9540" t="s">
        <v>17516</v>
      </c>
      <c r="C9540" t="s">
        <v>29</v>
      </c>
      <c r="D9540" t="s">
        <v>30</v>
      </c>
      <c r="E9540">
        <v>284.63</v>
      </c>
      <c r="F9540" t="s">
        <v>23</v>
      </c>
      <c r="G9540" t="s">
        <v>24</v>
      </c>
      <c r="H9540">
        <v>5.33</v>
      </c>
      <c r="I9540">
        <v>0</v>
      </c>
      <c r="J9540" t="s">
        <v>31</v>
      </c>
      <c r="K9540">
        <v>443451</v>
      </c>
      <c r="L9540">
        <v>15</v>
      </c>
      <c r="M9540">
        <v>0</v>
      </c>
      <c r="N9540">
        <v>0</v>
      </c>
      <c r="O9540">
        <v>0</v>
      </c>
      <c r="P9540">
        <v>0</v>
      </c>
      <c r="Q9540">
        <v>0</v>
      </c>
      <c r="R9540" t="s">
        <v>21992</v>
      </c>
    </row>
    <row r="9541" spans="1:19">
      <c r="A9541" t="s">
        <v>21993</v>
      </c>
      <c r="B9541" t="s">
        <v>17241</v>
      </c>
      <c r="C9541" t="s">
        <v>121</v>
      </c>
      <c r="D9541" t="s">
        <v>22</v>
      </c>
      <c r="E9541">
        <v>863.52</v>
      </c>
      <c r="F9541" t="s">
        <v>39</v>
      </c>
      <c r="G9541" t="s">
        <v>40</v>
      </c>
      <c r="H9541">
        <v>11.45</v>
      </c>
      <c r="I9541">
        <v>0</v>
      </c>
      <c r="J9541" t="s">
        <v>25</v>
      </c>
      <c r="K9541">
        <v>485066</v>
      </c>
      <c r="L9541">
        <v>50</v>
      </c>
      <c r="M9541">
        <v>1</v>
      </c>
      <c r="N9541">
        <v>0</v>
      </c>
      <c r="O9541">
        <v>0</v>
      </c>
      <c r="P9541">
        <v>0</v>
      </c>
      <c r="Q9541">
        <v>1</v>
      </c>
      <c r="R9541" t="s">
        <v>21994</v>
      </c>
    </row>
    <row r="9542" spans="1:19">
      <c r="A9542" t="s">
        <v>21995</v>
      </c>
      <c r="B9542" t="s">
        <v>13011</v>
      </c>
      <c r="C9542" t="s">
        <v>121</v>
      </c>
      <c r="D9542" t="s">
        <v>22</v>
      </c>
      <c r="E9542">
        <v>1122.3599999999999</v>
      </c>
      <c r="F9542" t="s">
        <v>23</v>
      </c>
      <c r="G9542" t="s">
        <v>24</v>
      </c>
      <c r="H9542">
        <v>5.27</v>
      </c>
      <c r="I9542">
        <v>0</v>
      </c>
      <c r="J9542" t="s">
        <v>31</v>
      </c>
      <c r="K9542">
        <v>422354</v>
      </c>
      <c r="L9542">
        <v>23</v>
      </c>
      <c r="M9542">
        <v>0</v>
      </c>
      <c r="N9542">
        <v>0</v>
      </c>
      <c r="O9542">
        <v>0</v>
      </c>
      <c r="P9542">
        <v>0</v>
      </c>
      <c r="Q9542">
        <v>0</v>
      </c>
      <c r="R9542" t="s">
        <v>21996</v>
      </c>
    </row>
    <row r="9543" spans="1:19">
      <c r="A9543" t="s">
        <v>21997</v>
      </c>
      <c r="B9543" t="s">
        <v>1880</v>
      </c>
      <c r="C9543" t="s">
        <v>60</v>
      </c>
      <c r="D9543" t="s">
        <v>70</v>
      </c>
      <c r="E9543">
        <v>487.93</v>
      </c>
      <c r="F9543" t="s">
        <v>55</v>
      </c>
      <c r="G9543" t="s">
        <v>40</v>
      </c>
      <c r="H9543">
        <v>3.78</v>
      </c>
      <c r="I9543">
        <v>0</v>
      </c>
      <c r="J9543" t="s">
        <v>31</v>
      </c>
      <c r="K9543">
        <v>551477</v>
      </c>
      <c r="L9543">
        <v>19</v>
      </c>
      <c r="M9543">
        <v>0</v>
      </c>
      <c r="N9543">
        <v>0</v>
      </c>
      <c r="O9543">
        <v>0</v>
      </c>
      <c r="P9543">
        <v>0</v>
      </c>
      <c r="Q9543">
        <v>0</v>
      </c>
      <c r="R9543" t="s">
        <v>21998</v>
      </c>
    </row>
    <row r="9544" spans="1:19">
      <c r="A9544" t="s">
        <v>21999</v>
      </c>
      <c r="B9544" t="s">
        <v>8092</v>
      </c>
      <c r="C9544" t="s">
        <v>44</v>
      </c>
      <c r="D9544" t="s">
        <v>54</v>
      </c>
      <c r="E9544">
        <v>199.43</v>
      </c>
      <c r="F9544" t="s">
        <v>39</v>
      </c>
      <c r="G9544" t="s">
        <v>40</v>
      </c>
      <c r="H9544">
        <v>13.8</v>
      </c>
      <c r="I9544">
        <v>0</v>
      </c>
      <c r="J9544" t="s">
        <v>48</v>
      </c>
      <c r="K9544">
        <v>523213</v>
      </c>
      <c r="L9544">
        <v>23</v>
      </c>
      <c r="M9544">
        <v>0</v>
      </c>
      <c r="N9544">
        <v>0</v>
      </c>
      <c r="O9544">
        <v>0</v>
      </c>
      <c r="P9544">
        <v>0</v>
      </c>
      <c r="Q9544">
        <v>0</v>
      </c>
      <c r="R9544" t="s">
        <v>22000</v>
      </c>
    </row>
    <row r="9545" spans="1:19">
      <c r="A9545" t="s">
        <v>22001</v>
      </c>
      <c r="B9545" t="s">
        <v>9426</v>
      </c>
      <c r="C9545" t="s">
        <v>21</v>
      </c>
      <c r="D9545" t="s">
        <v>30</v>
      </c>
      <c r="E9545">
        <v>105.72</v>
      </c>
      <c r="F9545" t="s">
        <v>23</v>
      </c>
      <c r="G9545" t="s">
        <v>24</v>
      </c>
      <c r="H9545">
        <v>11.49</v>
      </c>
      <c r="I9545">
        <v>0</v>
      </c>
      <c r="J9545" t="s">
        <v>144</v>
      </c>
      <c r="K9545">
        <v>417710</v>
      </c>
      <c r="L9545">
        <v>25</v>
      </c>
      <c r="M9545">
        <v>0</v>
      </c>
      <c r="N9545">
        <v>0</v>
      </c>
      <c r="O9545">
        <v>0</v>
      </c>
      <c r="P9545">
        <v>0</v>
      </c>
      <c r="Q9545">
        <v>0</v>
      </c>
      <c r="R9545" t="s">
        <v>22002</v>
      </c>
    </row>
    <row r="9546" spans="1:19">
      <c r="A9546" t="s">
        <v>22003</v>
      </c>
      <c r="B9546" t="s">
        <v>1509</v>
      </c>
      <c r="C9546" t="s">
        <v>44</v>
      </c>
      <c r="D9546" t="s">
        <v>30</v>
      </c>
      <c r="E9546">
        <v>1.24</v>
      </c>
      <c r="F9546" t="s">
        <v>23</v>
      </c>
      <c r="G9546" t="s">
        <v>24</v>
      </c>
      <c r="H9546">
        <v>1.3</v>
      </c>
      <c r="I9546">
        <v>0</v>
      </c>
      <c r="J9546" t="s">
        <v>48</v>
      </c>
      <c r="K9546">
        <v>427627</v>
      </c>
      <c r="L9546">
        <v>85</v>
      </c>
      <c r="M9546">
        <v>1</v>
      </c>
      <c r="N9546">
        <v>0</v>
      </c>
      <c r="O9546">
        <v>0</v>
      </c>
      <c r="P9546">
        <v>0</v>
      </c>
      <c r="Q9546">
        <v>0</v>
      </c>
      <c r="R9546" t="s">
        <v>22004</v>
      </c>
    </row>
    <row r="9547" spans="1:19">
      <c r="A9547" t="s">
        <v>22005</v>
      </c>
      <c r="B9547" t="s">
        <v>12148</v>
      </c>
      <c r="C9547" t="s">
        <v>44</v>
      </c>
      <c r="D9547" t="s">
        <v>22</v>
      </c>
      <c r="E9547">
        <v>412.87</v>
      </c>
      <c r="F9547" t="s">
        <v>23</v>
      </c>
      <c r="G9547" t="s">
        <v>24</v>
      </c>
      <c r="H9547">
        <v>6.71</v>
      </c>
      <c r="I9547">
        <v>0</v>
      </c>
      <c r="J9547" t="s">
        <v>25</v>
      </c>
      <c r="K9547">
        <v>424457</v>
      </c>
      <c r="L9547">
        <v>12</v>
      </c>
      <c r="M9547">
        <v>0</v>
      </c>
      <c r="N9547">
        <v>0</v>
      </c>
      <c r="O9547">
        <v>0</v>
      </c>
      <c r="P9547">
        <v>0</v>
      </c>
      <c r="Q9547">
        <v>0</v>
      </c>
      <c r="R9547" t="s">
        <v>22006</v>
      </c>
    </row>
    <row r="9548" spans="1:19">
      <c r="A9548" t="s">
        <v>22007</v>
      </c>
      <c r="B9548" t="s">
        <v>15379</v>
      </c>
      <c r="C9548" t="s">
        <v>53</v>
      </c>
      <c r="D9548" t="s">
        <v>70</v>
      </c>
      <c r="E9548">
        <v>200.26</v>
      </c>
      <c r="F9548" t="s">
        <v>23</v>
      </c>
      <c r="G9548" t="s">
        <v>24</v>
      </c>
      <c r="H9548">
        <v>11.75</v>
      </c>
      <c r="I9548">
        <v>0</v>
      </c>
      <c r="J9548" t="s">
        <v>48</v>
      </c>
      <c r="K9548">
        <v>412251</v>
      </c>
      <c r="L9548">
        <v>20</v>
      </c>
      <c r="M9548">
        <v>0</v>
      </c>
      <c r="N9548">
        <v>0</v>
      </c>
      <c r="O9548">
        <v>0</v>
      </c>
      <c r="P9548">
        <v>0</v>
      </c>
      <c r="Q9548">
        <v>0</v>
      </c>
      <c r="R9548" t="s">
        <v>22008</v>
      </c>
    </row>
    <row r="9549" spans="1:19">
      <c r="A9549" t="s">
        <v>22009</v>
      </c>
      <c r="B9549" t="s">
        <v>2272</v>
      </c>
      <c r="C9549" t="s">
        <v>29</v>
      </c>
      <c r="D9549" t="s">
        <v>30</v>
      </c>
      <c r="E9549">
        <v>422.24</v>
      </c>
      <c r="F9549" t="s">
        <v>55</v>
      </c>
      <c r="G9549" t="s">
        <v>24</v>
      </c>
      <c r="H9549">
        <v>9.67</v>
      </c>
      <c r="I9549">
        <v>0</v>
      </c>
      <c r="J9549" t="s">
        <v>31</v>
      </c>
      <c r="K9549">
        <v>450618</v>
      </c>
      <c r="L9549">
        <v>24</v>
      </c>
      <c r="M9549">
        <v>0</v>
      </c>
      <c r="N9549">
        <v>0</v>
      </c>
      <c r="O9549">
        <v>0</v>
      </c>
      <c r="P9549">
        <v>0</v>
      </c>
      <c r="Q9549">
        <v>0</v>
      </c>
      <c r="R9549" t="s">
        <v>22010</v>
      </c>
      <c r="S9549" t="s">
        <v>57</v>
      </c>
    </row>
    <row r="9550" spans="1:19">
      <c r="A9550" t="s">
        <v>22011</v>
      </c>
      <c r="B9550" t="s">
        <v>7995</v>
      </c>
      <c r="C9550" t="s">
        <v>60</v>
      </c>
      <c r="D9550" t="s">
        <v>22</v>
      </c>
      <c r="E9550">
        <v>910.53</v>
      </c>
      <c r="F9550" t="s">
        <v>23</v>
      </c>
      <c r="G9550" t="s">
        <v>24</v>
      </c>
      <c r="H9550">
        <v>8.52</v>
      </c>
      <c r="I9550">
        <v>0</v>
      </c>
      <c r="J9550" t="s">
        <v>48</v>
      </c>
      <c r="K9550">
        <v>550725</v>
      </c>
      <c r="L9550">
        <v>14</v>
      </c>
      <c r="M9550">
        <v>0</v>
      </c>
      <c r="N9550">
        <v>0</v>
      </c>
      <c r="O9550">
        <v>0</v>
      </c>
      <c r="P9550">
        <v>0</v>
      </c>
      <c r="Q9550">
        <v>0</v>
      </c>
      <c r="R9550" t="s">
        <v>22012</v>
      </c>
    </row>
    <row r="9551" spans="1:19">
      <c r="A9551" t="s">
        <v>22013</v>
      </c>
      <c r="B9551" t="s">
        <v>2514</v>
      </c>
      <c r="C9551" t="s">
        <v>44</v>
      </c>
      <c r="D9551" t="s">
        <v>22</v>
      </c>
      <c r="E9551">
        <v>623.65</v>
      </c>
      <c r="F9551" t="s">
        <v>23</v>
      </c>
      <c r="G9551" t="s">
        <v>24</v>
      </c>
      <c r="H9551">
        <v>5.39</v>
      </c>
      <c r="I9551">
        <v>0</v>
      </c>
      <c r="J9551" t="s">
        <v>31</v>
      </c>
      <c r="K9551">
        <v>478563</v>
      </c>
      <c r="L9551">
        <v>12</v>
      </c>
      <c r="M9551">
        <v>0</v>
      </c>
      <c r="N9551">
        <v>0</v>
      </c>
      <c r="O9551">
        <v>0</v>
      </c>
      <c r="P9551">
        <v>0</v>
      </c>
      <c r="Q9551">
        <v>0</v>
      </c>
      <c r="R9551" t="s">
        <v>22014</v>
      </c>
    </row>
    <row r="9552" spans="1:19">
      <c r="A9552" t="s">
        <v>22015</v>
      </c>
      <c r="B9552" t="s">
        <v>10048</v>
      </c>
      <c r="C9552" t="s">
        <v>44</v>
      </c>
      <c r="D9552" t="s">
        <v>22</v>
      </c>
      <c r="E9552">
        <v>273.51</v>
      </c>
      <c r="F9552" t="s">
        <v>23</v>
      </c>
      <c r="G9552" t="s">
        <v>24</v>
      </c>
      <c r="H9552">
        <v>9.1</v>
      </c>
      <c r="I9552">
        <v>0</v>
      </c>
      <c r="J9552" t="s">
        <v>31</v>
      </c>
      <c r="K9552">
        <v>544219</v>
      </c>
      <c r="L9552">
        <v>23</v>
      </c>
      <c r="M9552">
        <v>0</v>
      </c>
      <c r="N9552">
        <v>0</v>
      </c>
      <c r="O9552">
        <v>0</v>
      </c>
      <c r="P9552">
        <v>0</v>
      </c>
      <c r="Q9552">
        <v>0</v>
      </c>
      <c r="R9552" t="s">
        <v>22016</v>
      </c>
    </row>
    <row r="9553" spans="1:19">
      <c r="A9553" t="s">
        <v>22017</v>
      </c>
      <c r="B9553" t="s">
        <v>6466</v>
      </c>
      <c r="C9553" t="s">
        <v>29</v>
      </c>
      <c r="D9553" t="s">
        <v>70</v>
      </c>
      <c r="E9553">
        <v>488.08</v>
      </c>
      <c r="F9553" t="s">
        <v>23</v>
      </c>
      <c r="G9553" t="s">
        <v>24</v>
      </c>
      <c r="H9553">
        <v>6.98</v>
      </c>
      <c r="I9553">
        <v>0</v>
      </c>
      <c r="J9553" t="s">
        <v>144</v>
      </c>
      <c r="K9553">
        <v>416944</v>
      </c>
      <c r="L9553">
        <v>11</v>
      </c>
      <c r="M9553">
        <v>0</v>
      </c>
      <c r="N9553">
        <v>0</v>
      </c>
      <c r="O9553">
        <v>0</v>
      </c>
      <c r="P9553">
        <v>0</v>
      </c>
      <c r="Q9553">
        <v>0</v>
      </c>
      <c r="R9553" t="s">
        <v>22018</v>
      </c>
    </row>
    <row r="9554" spans="1:19">
      <c r="A9554" t="s">
        <v>22019</v>
      </c>
      <c r="B9554" t="s">
        <v>7447</v>
      </c>
      <c r="C9554" t="s">
        <v>21</v>
      </c>
      <c r="D9554" t="s">
        <v>70</v>
      </c>
      <c r="E9554">
        <v>124.8</v>
      </c>
      <c r="F9554" t="s">
        <v>23</v>
      </c>
      <c r="G9554" t="s">
        <v>24</v>
      </c>
      <c r="H9554">
        <v>5.18</v>
      </c>
      <c r="I9554">
        <v>0</v>
      </c>
      <c r="J9554" t="s">
        <v>144</v>
      </c>
      <c r="K9554">
        <v>454687</v>
      </c>
      <c r="L9554">
        <v>19</v>
      </c>
      <c r="M9554">
        <v>0</v>
      </c>
      <c r="N9554">
        <v>0</v>
      </c>
      <c r="O9554">
        <v>0</v>
      </c>
      <c r="P9554">
        <v>0</v>
      </c>
      <c r="Q9554">
        <v>0</v>
      </c>
      <c r="R9554" t="s">
        <v>22020</v>
      </c>
    </row>
    <row r="9555" spans="1:19">
      <c r="A9555" t="s">
        <v>22021</v>
      </c>
      <c r="B9555" t="s">
        <v>1512</v>
      </c>
      <c r="C9555" t="s">
        <v>111</v>
      </c>
      <c r="D9555" t="s">
        <v>70</v>
      </c>
      <c r="E9555">
        <v>122.85</v>
      </c>
      <c r="F9555" t="s">
        <v>55</v>
      </c>
      <c r="G9555" t="s">
        <v>40</v>
      </c>
      <c r="H9555">
        <v>2.44</v>
      </c>
      <c r="I9555">
        <v>0</v>
      </c>
      <c r="J9555" t="s">
        <v>25</v>
      </c>
      <c r="K9555">
        <v>525915</v>
      </c>
      <c r="L9555">
        <v>19</v>
      </c>
      <c r="M9555">
        <v>0</v>
      </c>
      <c r="N9555">
        <v>0</v>
      </c>
      <c r="O9555">
        <v>0</v>
      </c>
      <c r="P9555">
        <v>0</v>
      </c>
      <c r="Q9555">
        <v>0</v>
      </c>
      <c r="R9555" t="s">
        <v>22022</v>
      </c>
    </row>
    <row r="9556" spans="1:19">
      <c r="A9556" t="s">
        <v>22023</v>
      </c>
      <c r="B9556" t="s">
        <v>6679</v>
      </c>
      <c r="C9556" t="s">
        <v>29</v>
      </c>
      <c r="D9556" t="s">
        <v>22</v>
      </c>
      <c r="E9556">
        <v>559.67999999999995</v>
      </c>
      <c r="F9556" t="s">
        <v>23</v>
      </c>
      <c r="G9556" t="s">
        <v>24</v>
      </c>
      <c r="H9556">
        <v>5.63</v>
      </c>
      <c r="I9556">
        <v>0</v>
      </c>
      <c r="J9556" t="s">
        <v>31</v>
      </c>
      <c r="K9556">
        <v>410382</v>
      </c>
      <c r="L9556">
        <v>17</v>
      </c>
      <c r="M9556">
        <v>0</v>
      </c>
      <c r="N9556">
        <v>0</v>
      </c>
      <c r="O9556">
        <v>0</v>
      </c>
      <c r="P9556">
        <v>0</v>
      </c>
      <c r="Q9556">
        <v>0</v>
      </c>
      <c r="R9556" t="s">
        <v>22024</v>
      </c>
    </row>
    <row r="9557" spans="1:19">
      <c r="A9557" t="s">
        <v>22025</v>
      </c>
      <c r="B9557" t="s">
        <v>2117</v>
      </c>
      <c r="C9557" t="s">
        <v>35</v>
      </c>
      <c r="D9557" t="s">
        <v>54</v>
      </c>
      <c r="E9557">
        <v>587.07000000000005</v>
      </c>
      <c r="F9557" t="s">
        <v>23</v>
      </c>
      <c r="G9557" t="s">
        <v>24</v>
      </c>
      <c r="H9557">
        <v>19.559999999999999</v>
      </c>
      <c r="I9557">
        <v>0</v>
      </c>
      <c r="J9557" t="s">
        <v>25</v>
      </c>
      <c r="K9557">
        <v>547472</v>
      </c>
      <c r="L9557">
        <v>22</v>
      </c>
      <c r="M9557">
        <v>0</v>
      </c>
      <c r="N9557">
        <v>0</v>
      </c>
      <c r="O9557">
        <v>0</v>
      </c>
      <c r="P9557">
        <v>0</v>
      </c>
      <c r="Q9557">
        <v>0</v>
      </c>
      <c r="R9557" t="s">
        <v>22026</v>
      </c>
    </row>
    <row r="9558" spans="1:19">
      <c r="A9558" t="s">
        <v>22027</v>
      </c>
      <c r="B9558" t="s">
        <v>8273</v>
      </c>
      <c r="C9558" t="s">
        <v>95</v>
      </c>
      <c r="D9558" t="s">
        <v>30</v>
      </c>
      <c r="E9558">
        <v>143.32</v>
      </c>
      <c r="F9558" t="s">
        <v>23</v>
      </c>
      <c r="G9558" t="s">
        <v>24</v>
      </c>
      <c r="H9558">
        <v>9.15</v>
      </c>
      <c r="I9558">
        <v>0</v>
      </c>
      <c r="J9558" t="s">
        <v>25</v>
      </c>
      <c r="K9558">
        <v>453704</v>
      </c>
      <c r="L9558">
        <v>11</v>
      </c>
      <c r="M9558">
        <v>0</v>
      </c>
      <c r="N9558">
        <v>0</v>
      </c>
      <c r="O9558">
        <v>0</v>
      </c>
      <c r="P9558">
        <v>0</v>
      </c>
      <c r="Q9558">
        <v>0</v>
      </c>
      <c r="R9558" t="s">
        <v>22028</v>
      </c>
    </row>
    <row r="9559" spans="1:19">
      <c r="A9559" t="s">
        <v>22029</v>
      </c>
      <c r="B9559" t="s">
        <v>1916</v>
      </c>
      <c r="C9559" t="s">
        <v>21</v>
      </c>
      <c r="D9559" t="s">
        <v>70</v>
      </c>
      <c r="E9559">
        <v>375.05</v>
      </c>
      <c r="F9559" t="s">
        <v>55</v>
      </c>
      <c r="G9559" t="s">
        <v>24</v>
      </c>
      <c r="H9559">
        <v>1.05</v>
      </c>
      <c r="I9559">
        <v>0</v>
      </c>
      <c r="J9559" t="s">
        <v>31</v>
      </c>
      <c r="K9559">
        <v>487369</v>
      </c>
      <c r="L9559">
        <v>10</v>
      </c>
      <c r="M9559">
        <v>0</v>
      </c>
      <c r="N9559">
        <v>0</v>
      </c>
      <c r="O9559">
        <v>0</v>
      </c>
      <c r="P9559">
        <v>0</v>
      </c>
      <c r="Q9559">
        <v>0</v>
      </c>
      <c r="R9559" t="s">
        <v>22030</v>
      </c>
      <c r="S9559" t="s">
        <v>57</v>
      </c>
    </row>
    <row r="9560" spans="1:19">
      <c r="A9560" t="s">
        <v>22031</v>
      </c>
      <c r="B9560" t="s">
        <v>7587</v>
      </c>
      <c r="C9560" t="s">
        <v>44</v>
      </c>
      <c r="D9560" t="s">
        <v>30</v>
      </c>
      <c r="E9560">
        <v>1783.16</v>
      </c>
      <c r="F9560" t="s">
        <v>23</v>
      </c>
      <c r="G9560" t="s">
        <v>24</v>
      </c>
      <c r="H9560">
        <v>4.2</v>
      </c>
      <c r="I9560">
        <v>0</v>
      </c>
      <c r="J9560" t="s">
        <v>48</v>
      </c>
      <c r="K9560">
        <v>402192</v>
      </c>
      <c r="L9560">
        <v>37</v>
      </c>
      <c r="M9560">
        <v>0</v>
      </c>
      <c r="N9560">
        <v>1</v>
      </c>
      <c r="O9560">
        <v>0</v>
      </c>
      <c r="P9560">
        <v>0</v>
      </c>
      <c r="Q9560">
        <v>0</v>
      </c>
      <c r="R9560" t="s">
        <v>22032</v>
      </c>
    </row>
    <row r="9561" spans="1:19">
      <c r="A9561" t="s">
        <v>22033</v>
      </c>
      <c r="B9561" t="s">
        <v>2205</v>
      </c>
      <c r="C9561" t="s">
        <v>21</v>
      </c>
      <c r="D9561" t="s">
        <v>22</v>
      </c>
      <c r="E9561">
        <v>295.41000000000003</v>
      </c>
      <c r="F9561" t="s">
        <v>23</v>
      </c>
      <c r="G9561" t="s">
        <v>24</v>
      </c>
      <c r="H9561">
        <v>9.3000000000000007</v>
      </c>
      <c r="I9561">
        <v>0</v>
      </c>
      <c r="J9561" t="s">
        <v>25</v>
      </c>
      <c r="K9561">
        <v>438939</v>
      </c>
      <c r="L9561">
        <v>18</v>
      </c>
      <c r="M9561">
        <v>0</v>
      </c>
      <c r="N9561">
        <v>0</v>
      </c>
      <c r="O9561">
        <v>0</v>
      </c>
      <c r="P9561">
        <v>0</v>
      </c>
      <c r="Q9561">
        <v>0</v>
      </c>
      <c r="R9561" t="s">
        <v>22034</v>
      </c>
    </row>
    <row r="9562" spans="1:19">
      <c r="A9562" t="s">
        <v>22035</v>
      </c>
      <c r="B9562" t="s">
        <v>12312</v>
      </c>
      <c r="C9562" t="s">
        <v>44</v>
      </c>
      <c r="D9562" t="s">
        <v>70</v>
      </c>
      <c r="E9562">
        <v>707.47</v>
      </c>
      <c r="F9562" t="s">
        <v>23</v>
      </c>
      <c r="G9562" t="s">
        <v>24</v>
      </c>
      <c r="H9562">
        <v>2.94</v>
      </c>
      <c r="I9562">
        <v>0</v>
      </c>
      <c r="J9562" t="s">
        <v>25</v>
      </c>
      <c r="K9562">
        <v>493296</v>
      </c>
      <c r="L9562">
        <v>10</v>
      </c>
      <c r="M9562">
        <v>0</v>
      </c>
      <c r="N9562">
        <v>0</v>
      </c>
      <c r="O9562">
        <v>0</v>
      </c>
      <c r="P9562">
        <v>0</v>
      </c>
      <c r="Q9562">
        <v>0</v>
      </c>
      <c r="R9562" t="s">
        <v>22036</v>
      </c>
    </row>
    <row r="9563" spans="1:19">
      <c r="A9563" t="s">
        <v>22037</v>
      </c>
      <c r="B9563" t="s">
        <v>4830</v>
      </c>
      <c r="C9563" t="s">
        <v>121</v>
      </c>
      <c r="D9563" t="s">
        <v>70</v>
      </c>
      <c r="E9563">
        <v>69.040000000000006</v>
      </c>
      <c r="F9563" t="s">
        <v>23</v>
      </c>
      <c r="G9563" t="s">
        <v>24</v>
      </c>
      <c r="H9563">
        <v>5.51</v>
      </c>
      <c r="I9563">
        <v>0</v>
      </c>
      <c r="J9563" t="s">
        <v>48</v>
      </c>
      <c r="K9563">
        <v>488656</v>
      </c>
      <c r="L9563">
        <v>19</v>
      </c>
      <c r="M9563">
        <v>0</v>
      </c>
      <c r="N9563">
        <v>0</v>
      </c>
      <c r="O9563">
        <v>0</v>
      </c>
      <c r="P9563">
        <v>0</v>
      </c>
      <c r="Q9563">
        <v>0</v>
      </c>
      <c r="R9563" t="s">
        <v>22038</v>
      </c>
    </row>
    <row r="9564" spans="1:19">
      <c r="A9564" t="s">
        <v>22039</v>
      </c>
      <c r="B9564" t="s">
        <v>2213</v>
      </c>
      <c r="C9564" t="s">
        <v>29</v>
      </c>
      <c r="D9564" t="s">
        <v>30</v>
      </c>
      <c r="E9564">
        <v>153.22</v>
      </c>
      <c r="F9564" t="s">
        <v>39</v>
      </c>
      <c r="G9564" t="s">
        <v>40</v>
      </c>
      <c r="H9564">
        <v>2.61</v>
      </c>
      <c r="I9564">
        <v>0</v>
      </c>
      <c r="J9564" t="s">
        <v>25</v>
      </c>
      <c r="K9564">
        <v>543406</v>
      </c>
      <c r="L9564">
        <v>23</v>
      </c>
      <c r="M9564">
        <v>0</v>
      </c>
      <c r="N9564">
        <v>0</v>
      </c>
      <c r="O9564">
        <v>0</v>
      </c>
      <c r="P9564">
        <v>0</v>
      </c>
      <c r="Q9564">
        <v>0</v>
      </c>
      <c r="R9564" t="s">
        <v>22040</v>
      </c>
    </row>
    <row r="9565" spans="1:19">
      <c r="A9565" t="s">
        <v>22041</v>
      </c>
      <c r="B9565" t="s">
        <v>6625</v>
      </c>
      <c r="C9565" t="s">
        <v>60</v>
      </c>
      <c r="D9565" t="s">
        <v>54</v>
      </c>
      <c r="E9565">
        <v>292.75</v>
      </c>
      <c r="F9565" t="s">
        <v>23</v>
      </c>
      <c r="G9565" t="s">
        <v>24</v>
      </c>
      <c r="H9565">
        <v>19.899999999999999</v>
      </c>
      <c r="I9565">
        <v>0</v>
      </c>
      <c r="J9565" t="s">
        <v>25</v>
      </c>
      <c r="K9565">
        <v>454206</v>
      </c>
      <c r="L9565">
        <v>23</v>
      </c>
      <c r="M9565">
        <v>0</v>
      </c>
      <c r="N9565">
        <v>0</v>
      </c>
      <c r="O9565">
        <v>0</v>
      </c>
      <c r="P9565">
        <v>0</v>
      </c>
      <c r="Q9565">
        <v>0</v>
      </c>
      <c r="R9565" t="s">
        <v>22042</v>
      </c>
    </row>
    <row r="9566" spans="1:19">
      <c r="A9566" t="s">
        <v>22043</v>
      </c>
      <c r="B9566" t="s">
        <v>6388</v>
      </c>
      <c r="C9566" t="s">
        <v>60</v>
      </c>
      <c r="D9566" t="s">
        <v>22</v>
      </c>
      <c r="E9566">
        <v>824.79</v>
      </c>
      <c r="F9566" t="s">
        <v>23</v>
      </c>
      <c r="G9566" t="s">
        <v>24</v>
      </c>
      <c r="H9566">
        <v>1.88</v>
      </c>
      <c r="I9566">
        <v>0</v>
      </c>
      <c r="J9566" t="s">
        <v>31</v>
      </c>
      <c r="K9566">
        <v>526035</v>
      </c>
      <c r="L9566">
        <v>40</v>
      </c>
      <c r="M9566">
        <v>0</v>
      </c>
      <c r="N9566">
        <v>1</v>
      </c>
      <c r="O9566">
        <v>0</v>
      </c>
      <c r="P9566">
        <v>0</v>
      </c>
      <c r="Q9566">
        <v>0</v>
      </c>
      <c r="R9566" t="s">
        <v>22044</v>
      </c>
    </row>
    <row r="9567" spans="1:19">
      <c r="A9567" t="s">
        <v>22045</v>
      </c>
      <c r="B9567" t="s">
        <v>3364</v>
      </c>
      <c r="C9567" t="s">
        <v>95</v>
      </c>
      <c r="D9567" t="s">
        <v>30</v>
      </c>
      <c r="E9567">
        <v>512.35</v>
      </c>
      <c r="F9567" t="s">
        <v>23</v>
      </c>
      <c r="G9567" t="s">
        <v>24</v>
      </c>
      <c r="H9567">
        <v>5.86</v>
      </c>
      <c r="I9567">
        <v>0</v>
      </c>
      <c r="J9567" t="s">
        <v>25</v>
      </c>
      <c r="K9567">
        <v>436286</v>
      </c>
      <c r="L9567">
        <v>15</v>
      </c>
      <c r="M9567">
        <v>0</v>
      </c>
      <c r="N9567">
        <v>0</v>
      </c>
      <c r="O9567">
        <v>0</v>
      </c>
      <c r="P9567">
        <v>0</v>
      </c>
      <c r="Q9567">
        <v>0</v>
      </c>
      <c r="R9567" t="s">
        <v>22046</v>
      </c>
    </row>
    <row r="9568" spans="1:19">
      <c r="A9568" t="s">
        <v>22047</v>
      </c>
      <c r="B9568" t="s">
        <v>5287</v>
      </c>
      <c r="C9568" t="s">
        <v>121</v>
      </c>
      <c r="D9568" t="s">
        <v>30</v>
      </c>
      <c r="E9568">
        <v>607.33000000000004</v>
      </c>
      <c r="F9568" t="s">
        <v>39</v>
      </c>
      <c r="G9568" t="s">
        <v>40</v>
      </c>
      <c r="H9568">
        <v>11.73</v>
      </c>
      <c r="I9568">
        <v>0</v>
      </c>
      <c r="J9568" t="s">
        <v>48</v>
      </c>
      <c r="K9568">
        <v>464979</v>
      </c>
      <c r="L9568">
        <v>15</v>
      </c>
      <c r="M9568">
        <v>0</v>
      </c>
      <c r="N9568">
        <v>0</v>
      </c>
      <c r="O9568">
        <v>0</v>
      </c>
      <c r="P9568">
        <v>0</v>
      </c>
      <c r="Q9568">
        <v>0</v>
      </c>
      <c r="R9568" t="s">
        <v>22048</v>
      </c>
    </row>
    <row r="9569" spans="1:19">
      <c r="A9569" t="s">
        <v>22049</v>
      </c>
      <c r="B9569" t="s">
        <v>10210</v>
      </c>
      <c r="C9569" t="s">
        <v>29</v>
      </c>
      <c r="D9569" t="s">
        <v>30</v>
      </c>
      <c r="E9569">
        <v>56.18</v>
      </c>
      <c r="F9569" t="s">
        <v>23</v>
      </c>
      <c r="G9569" t="s">
        <v>24</v>
      </c>
      <c r="H9569">
        <v>7.85</v>
      </c>
      <c r="I9569">
        <v>0</v>
      </c>
      <c r="J9569" t="s">
        <v>31</v>
      </c>
      <c r="K9569">
        <v>525324</v>
      </c>
      <c r="L9569">
        <v>24</v>
      </c>
      <c r="M9569">
        <v>0</v>
      </c>
      <c r="N9569">
        <v>0</v>
      </c>
      <c r="O9569">
        <v>0</v>
      </c>
      <c r="P9569">
        <v>0</v>
      </c>
      <c r="Q9569">
        <v>0</v>
      </c>
      <c r="R9569" t="s">
        <v>22050</v>
      </c>
    </row>
    <row r="9570" spans="1:19">
      <c r="A9570" t="s">
        <v>22051</v>
      </c>
      <c r="B9570" t="s">
        <v>1889</v>
      </c>
      <c r="C9570" t="s">
        <v>44</v>
      </c>
      <c r="D9570" t="s">
        <v>30</v>
      </c>
      <c r="E9570">
        <v>685.82</v>
      </c>
      <c r="F9570" t="s">
        <v>23</v>
      </c>
      <c r="G9570" t="s">
        <v>24</v>
      </c>
      <c r="H9570">
        <v>11.97</v>
      </c>
      <c r="I9570">
        <v>0</v>
      </c>
      <c r="J9570" t="s">
        <v>144</v>
      </c>
      <c r="K9570">
        <v>539391</v>
      </c>
      <c r="L9570">
        <v>23</v>
      </c>
      <c r="M9570">
        <v>0</v>
      </c>
      <c r="N9570">
        <v>0</v>
      </c>
      <c r="O9570">
        <v>0</v>
      </c>
      <c r="P9570">
        <v>0</v>
      </c>
      <c r="Q9570">
        <v>0</v>
      </c>
      <c r="R9570" t="s">
        <v>22052</v>
      </c>
    </row>
    <row r="9571" spans="1:19">
      <c r="A9571" t="s">
        <v>22053</v>
      </c>
      <c r="B9571" t="s">
        <v>13160</v>
      </c>
      <c r="C9571" t="s">
        <v>35</v>
      </c>
      <c r="D9571" t="s">
        <v>54</v>
      </c>
      <c r="E9571">
        <v>147.27000000000001</v>
      </c>
      <c r="F9571" t="s">
        <v>23</v>
      </c>
      <c r="G9571" t="s">
        <v>24</v>
      </c>
      <c r="H9571">
        <v>13.95</v>
      </c>
      <c r="I9571">
        <v>0</v>
      </c>
      <c r="J9571" t="s">
        <v>31</v>
      </c>
      <c r="K9571">
        <v>447919</v>
      </c>
      <c r="L9571">
        <v>14</v>
      </c>
      <c r="M9571">
        <v>0</v>
      </c>
      <c r="N9571">
        <v>0</v>
      </c>
      <c r="O9571">
        <v>0</v>
      </c>
      <c r="P9571">
        <v>0</v>
      </c>
      <c r="Q9571">
        <v>0</v>
      </c>
      <c r="R9571" t="s">
        <v>22054</v>
      </c>
    </row>
    <row r="9572" spans="1:19">
      <c r="A9572" t="s">
        <v>22055</v>
      </c>
      <c r="B9572" t="s">
        <v>799</v>
      </c>
      <c r="C9572" t="s">
        <v>53</v>
      </c>
      <c r="D9572" t="s">
        <v>30</v>
      </c>
      <c r="E9572">
        <v>256.11</v>
      </c>
      <c r="F9572" t="s">
        <v>23</v>
      </c>
      <c r="G9572" t="s">
        <v>24</v>
      </c>
      <c r="H9572">
        <v>7.76</v>
      </c>
      <c r="I9572">
        <v>0</v>
      </c>
      <c r="J9572" t="s">
        <v>25</v>
      </c>
      <c r="K9572">
        <v>448177</v>
      </c>
      <c r="L9572">
        <v>21</v>
      </c>
      <c r="M9572">
        <v>0</v>
      </c>
      <c r="N9572">
        <v>0</v>
      </c>
      <c r="O9572">
        <v>0</v>
      </c>
      <c r="P9572">
        <v>0</v>
      </c>
      <c r="Q9572">
        <v>0</v>
      </c>
      <c r="R9572" t="s">
        <v>22056</v>
      </c>
    </row>
    <row r="9573" spans="1:19">
      <c r="A9573" t="s">
        <v>22057</v>
      </c>
      <c r="B9573" t="s">
        <v>10943</v>
      </c>
      <c r="C9573" t="s">
        <v>44</v>
      </c>
      <c r="D9573" t="s">
        <v>70</v>
      </c>
      <c r="E9573">
        <v>868.55</v>
      </c>
      <c r="F9573" t="s">
        <v>23</v>
      </c>
      <c r="G9573" t="s">
        <v>24</v>
      </c>
      <c r="H9573">
        <v>6.06</v>
      </c>
      <c r="I9573">
        <v>0</v>
      </c>
      <c r="J9573" t="s">
        <v>31</v>
      </c>
      <c r="K9573">
        <v>477802</v>
      </c>
      <c r="L9573">
        <v>16</v>
      </c>
      <c r="M9573">
        <v>0</v>
      </c>
      <c r="N9573">
        <v>0</v>
      </c>
      <c r="O9573">
        <v>0</v>
      </c>
      <c r="P9573">
        <v>0</v>
      </c>
      <c r="Q9573">
        <v>0</v>
      </c>
      <c r="R9573" t="s">
        <v>22058</v>
      </c>
    </row>
    <row r="9574" spans="1:19">
      <c r="A9574" t="s">
        <v>22059</v>
      </c>
      <c r="B9574" t="s">
        <v>5652</v>
      </c>
      <c r="C9574" t="s">
        <v>29</v>
      </c>
      <c r="D9574" t="s">
        <v>54</v>
      </c>
      <c r="E9574">
        <v>770.69</v>
      </c>
      <c r="F9574" t="s">
        <v>23</v>
      </c>
      <c r="G9574" t="s">
        <v>24</v>
      </c>
      <c r="H9574">
        <v>14.62</v>
      </c>
      <c r="I9574">
        <v>0</v>
      </c>
      <c r="J9574" t="s">
        <v>25</v>
      </c>
      <c r="K9574">
        <v>530958</v>
      </c>
      <c r="L9574">
        <v>22</v>
      </c>
      <c r="M9574">
        <v>0</v>
      </c>
      <c r="N9574">
        <v>0</v>
      </c>
      <c r="O9574">
        <v>0</v>
      </c>
      <c r="P9574">
        <v>0</v>
      </c>
      <c r="Q9574">
        <v>0</v>
      </c>
      <c r="R9574" t="s">
        <v>22060</v>
      </c>
    </row>
    <row r="9575" spans="1:19">
      <c r="A9575" t="s">
        <v>22061</v>
      </c>
      <c r="B9575" t="s">
        <v>10472</v>
      </c>
      <c r="C9575" t="s">
        <v>29</v>
      </c>
      <c r="D9575" t="s">
        <v>30</v>
      </c>
      <c r="E9575">
        <v>479.23</v>
      </c>
      <c r="F9575" t="s">
        <v>23</v>
      </c>
      <c r="G9575" t="s">
        <v>24</v>
      </c>
      <c r="H9575">
        <v>5.24</v>
      </c>
      <c r="I9575">
        <v>0</v>
      </c>
      <c r="J9575" t="s">
        <v>25</v>
      </c>
      <c r="K9575">
        <v>471866</v>
      </c>
      <c r="L9575">
        <v>10</v>
      </c>
      <c r="M9575">
        <v>0</v>
      </c>
      <c r="N9575">
        <v>0</v>
      </c>
      <c r="O9575">
        <v>0</v>
      </c>
      <c r="P9575">
        <v>0</v>
      </c>
      <c r="Q9575">
        <v>0</v>
      </c>
      <c r="R9575" t="s">
        <v>22062</v>
      </c>
    </row>
    <row r="9576" spans="1:19">
      <c r="A9576" t="s">
        <v>22063</v>
      </c>
      <c r="B9576" t="s">
        <v>2886</v>
      </c>
      <c r="C9576" t="s">
        <v>53</v>
      </c>
      <c r="D9576" t="s">
        <v>70</v>
      </c>
      <c r="E9576">
        <v>496.66</v>
      </c>
      <c r="F9576" t="s">
        <v>23</v>
      </c>
      <c r="G9576" t="s">
        <v>24</v>
      </c>
      <c r="H9576">
        <v>8.75</v>
      </c>
      <c r="I9576">
        <v>0</v>
      </c>
      <c r="J9576" t="s">
        <v>48</v>
      </c>
      <c r="K9576">
        <v>516015</v>
      </c>
      <c r="L9576">
        <v>22</v>
      </c>
      <c r="M9576">
        <v>0</v>
      </c>
      <c r="N9576">
        <v>0</v>
      </c>
      <c r="O9576">
        <v>0</v>
      </c>
      <c r="P9576">
        <v>0</v>
      </c>
      <c r="Q9576">
        <v>0</v>
      </c>
      <c r="R9576" t="s">
        <v>22064</v>
      </c>
    </row>
    <row r="9577" spans="1:19">
      <c r="A9577" t="s">
        <v>22065</v>
      </c>
      <c r="B9577" t="s">
        <v>13173</v>
      </c>
      <c r="C9577" t="s">
        <v>44</v>
      </c>
      <c r="D9577" t="s">
        <v>70</v>
      </c>
      <c r="E9577">
        <v>1050.3900000000001</v>
      </c>
      <c r="F9577" t="s">
        <v>23</v>
      </c>
      <c r="G9577" t="s">
        <v>24</v>
      </c>
      <c r="H9577">
        <v>4.01</v>
      </c>
      <c r="I9577">
        <v>0</v>
      </c>
      <c r="J9577" t="s">
        <v>144</v>
      </c>
      <c r="K9577">
        <v>487014</v>
      </c>
      <c r="L9577">
        <v>10</v>
      </c>
      <c r="M9577">
        <v>0</v>
      </c>
      <c r="N9577">
        <v>0</v>
      </c>
      <c r="O9577">
        <v>0</v>
      </c>
      <c r="P9577">
        <v>0</v>
      </c>
      <c r="Q9577">
        <v>0</v>
      </c>
      <c r="R9577" t="s">
        <v>22066</v>
      </c>
    </row>
    <row r="9578" spans="1:19">
      <c r="A9578" t="s">
        <v>22067</v>
      </c>
      <c r="B9578" t="s">
        <v>7036</v>
      </c>
      <c r="C9578" t="s">
        <v>121</v>
      </c>
      <c r="D9578" t="s">
        <v>70</v>
      </c>
      <c r="E9578">
        <v>116.42</v>
      </c>
      <c r="F9578" t="s">
        <v>23</v>
      </c>
      <c r="G9578" t="s">
        <v>24</v>
      </c>
      <c r="H9578">
        <v>4.8899999999999997</v>
      </c>
      <c r="I9578">
        <v>0</v>
      </c>
      <c r="J9578" t="s">
        <v>144</v>
      </c>
      <c r="K9578">
        <v>545752</v>
      </c>
      <c r="L9578">
        <v>23</v>
      </c>
      <c r="M9578">
        <v>0</v>
      </c>
      <c r="N9578">
        <v>0</v>
      </c>
      <c r="O9578">
        <v>0</v>
      </c>
      <c r="P9578">
        <v>0</v>
      </c>
      <c r="Q9578">
        <v>0</v>
      </c>
      <c r="R9578" t="s">
        <v>22068</v>
      </c>
    </row>
    <row r="9579" spans="1:19">
      <c r="A9579" t="s">
        <v>22069</v>
      </c>
      <c r="B9579" t="s">
        <v>7799</v>
      </c>
      <c r="C9579" t="s">
        <v>121</v>
      </c>
      <c r="D9579" t="s">
        <v>30</v>
      </c>
      <c r="E9579">
        <v>550.55999999999995</v>
      </c>
      <c r="F9579" t="s">
        <v>39</v>
      </c>
      <c r="G9579" t="s">
        <v>40</v>
      </c>
      <c r="H9579">
        <v>5.37</v>
      </c>
      <c r="I9579">
        <v>0</v>
      </c>
      <c r="J9579" t="s">
        <v>48</v>
      </c>
      <c r="K9579">
        <v>437893</v>
      </c>
      <c r="L9579">
        <v>24</v>
      </c>
      <c r="M9579">
        <v>0</v>
      </c>
      <c r="N9579">
        <v>0</v>
      </c>
      <c r="O9579">
        <v>0</v>
      </c>
      <c r="P9579">
        <v>0</v>
      </c>
      <c r="Q9579">
        <v>0</v>
      </c>
      <c r="R9579" t="s">
        <v>22070</v>
      </c>
    </row>
    <row r="9580" spans="1:19">
      <c r="A9580" t="s">
        <v>22071</v>
      </c>
      <c r="B9580" t="s">
        <v>2039</v>
      </c>
      <c r="C9580" t="s">
        <v>128</v>
      </c>
      <c r="D9580" t="s">
        <v>70</v>
      </c>
      <c r="E9580">
        <v>359.45</v>
      </c>
      <c r="F9580" t="s">
        <v>23</v>
      </c>
      <c r="G9580" t="s">
        <v>24</v>
      </c>
      <c r="H9580">
        <v>1.79</v>
      </c>
      <c r="I9580">
        <v>0</v>
      </c>
      <c r="J9580" t="s">
        <v>25</v>
      </c>
      <c r="K9580">
        <v>545102</v>
      </c>
      <c r="L9580">
        <v>16</v>
      </c>
      <c r="M9580">
        <v>0</v>
      </c>
      <c r="N9580">
        <v>0</v>
      </c>
      <c r="O9580">
        <v>0</v>
      </c>
      <c r="P9580">
        <v>0</v>
      </c>
      <c r="Q9580">
        <v>0</v>
      </c>
      <c r="R9580" t="s">
        <v>22072</v>
      </c>
    </row>
    <row r="9581" spans="1:19">
      <c r="A9581" t="s">
        <v>22073</v>
      </c>
      <c r="B9581" t="s">
        <v>787</v>
      </c>
      <c r="C9581" t="s">
        <v>29</v>
      </c>
      <c r="D9581" t="s">
        <v>70</v>
      </c>
      <c r="E9581">
        <v>82.36</v>
      </c>
      <c r="F9581" t="s">
        <v>39</v>
      </c>
      <c r="G9581" t="s">
        <v>24</v>
      </c>
      <c r="H9581">
        <v>10.4</v>
      </c>
      <c r="I9581">
        <v>0</v>
      </c>
      <c r="J9581" t="s">
        <v>31</v>
      </c>
      <c r="K9581">
        <v>523839</v>
      </c>
      <c r="L9581">
        <v>73</v>
      </c>
      <c r="M9581">
        <v>1</v>
      </c>
      <c r="N9581">
        <v>1</v>
      </c>
      <c r="O9581">
        <v>0</v>
      </c>
      <c r="P9581">
        <v>0</v>
      </c>
      <c r="Q9581">
        <v>1</v>
      </c>
      <c r="R9581" t="s">
        <v>22074</v>
      </c>
      <c r="S9581" t="s">
        <v>50</v>
      </c>
    </row>
    <row r="9582" spans="1:19">
      <c r="A9582" t="s">
        <v>22075</v>
      </c>
      <c r="B9582" t="s">
        <v>22076</v>
      </c>
      <c r="C9582" t="s">
        <v>35</v>
      </c>
      <c r="D9582" t="s">
        <v>22</v>
      </c>
      <c r="E9582">
        <v>327.11</v>
      </c>
      <c r="F9582" t="s">
        <v>39</v>
      </c>
      <c r="G9582" t="s">
        <v>40</v>
      </c>
      <c r="H9582">
        <v>2.0299999999999998</v>
      </c>
      <c r="I9582">
        <v>0</v>
      </c>
      <c r="J9582" t="s">
        <v>48</v>
      </c>
      <c r="K9582">
        <v>409862</v>
      </c>
      <c r="L9582">
        <v>17</v>
      </c>
      <c r="M9582">
        <v>0</v>
      </c>
      <c r="N9582">
        <v>0</v>
      </c>
      <c r="O9582">
        <v>0</v>
      </c>
      <c r="P9582">
        <v>0</v>
      </c>
      <c r="Q9582">
        <v>0</v>
      </c>
      <c r="R9582" t="s">
        <v>22077</v>
      </c>
    </row>
    <row r="9583" spans="1:19">
      <c r="A9583" t="s">
        <v>22078</v>
      </c>
      <c r="B9583" t="s">
        <v>13527</v>
      </c>
      <c r="C9583" t="s">
        <v>21</v>
      </c>
      <c r="D9583" t="s">
        <v>70</v>
      </c>
      <c r="E9583">
        <v>574.53</v>
      </c>
      <c r="F9583" t="s">
        <v>23</v>
      </c>
      <c r="G9583" t="s">
        <v>24</v>
      </c>
      <c r="H9583">
        <v>1.74</v>
      </c>
      <c r="I9583">
        <v>0</v>
      </c>
      <c r="J9583" t="s">
        <v>25</v>
      </c>
      <c r="K9583">
        <v>507286</v>
      </c>
      <c r="L9583">
        <v>20</v>
      </c>
      <c r="M9583">
        <v>0</v>
      </c>
      <c r="N9583">
        <v>0</v>
      </c>
      <c r="O9583">
        <v>0</v>
      </c>
      <c r="P9583">
        <v>0</v>
      </c>
      <c r="Q9583">
        <v>0</v>
      </c>
      <c r="R9583" t="s">
        <v>22079</v>
      </c>
    </row>
    <row r="9584" spans="1:19">
      <c r="A9584" t="s">
        <v>22080</v>
      </c>
      <c r="B9584" t="s">
        <v>1326</v>
      </c>
      <c r="C9584" t="s">
        <v>35</v>
      </c>
      <c r="D9584" t="s">
        <v>70</v>
      </c>
      <c r="E9584">
        <v>336.84</v>
      </c>
      <c r="F9584" t="s">
        <v>39</v>
      </c>
      <c r="G9584" t="s">
        <v>24</v>
      </c>
      <c r="H9584">
        <v>8.68</v>
      </c>
      <c r="I9584">
        <v>0</v>
      </c>
      <c r="J9584" t="s">
        <v>25</v>
      </c>
      <c r="K9584">
        <v>508067</v>
      </c>
      <c r="L9584">
        <v>13</v>
      </c>
      <c r="M9584">
        <v>0</v>
      </c>
      <c r="N9584">
        <v>0</v>
      </c>
      <c r="O9584">
        <v>0</v>
      </c>
      <c r="P9584">
        <v>0</v>
      </c>
      <c r="Q9584">
        <v>0</v>
      </c>
      <c r="R9584" t="s">
        <v>22081</v>
      </c>
      <c r="S9584" t="s">
        <v>50</v>
      </c>
    </row>
    <row r="9585" spans="1:19">
      <c r="A9585" t="s">
        <v>22082</v>
      </c>
      <c r="B9585" t="s">
        <v>1478</v>
      </c>
      <c r="C9585" t="s">
        <v>53</v>
      </c>
      <c r="D9585" t="s">
        <v>22</v>
      </c>
      <c r="E9585">
        <v>209.31</v>
      </c>
      <c r="F9585" t="s">
        <v>39</v>
      </c>
      <c r="G9585" t="s">
        <v>24</v>
      </c>
      <c r="H9585">
        <v>5.19</v>
      </c>
      <c r="I9585">
        <v>0</v>
      </c>
      <c r="J9585" t="s">
        <v>31</v>
      </c>
      <c r="K9585">
        <v>415106</v>
      </c>
      <c r="L9585">
        <v>51</v>
      </c>
      <c r="M9585">
        <v>1</v>
      </c>
      <c r="N9585">
        <v>0</v>
      </c>
      <c r="O9585">
        <v>0</v>
      </c>
      <c r="P9585">
        <v>0</v>
      </c>
      <c r="Q9585">
        <v>1</v>
      </c>
      <c r="R9585" t="s">
        <v>22083</v>
      </c>
      <c r="S9585" t="s">
        <v>50</v>
      </c>
    </row>
    <row r="9586" spans="1:19">
      <c r="A9586" t="s">
        <v>22084</v>
      </c>
      <c r="B9586" t="s">
        <v>9130</v>
      </c>
      <c r="C9586" t="s">
        <v>53</v>
      </c>
      <c r="D9586" t="s">
        <v>30</v>
      </c>
      <c r="E9586">
        <v>983.86</v>
      </c>
      <c r="F9586" t="s">
        <v>23</v>
      </c>
      <c r="G9586" t="s">
        <v>24</v>
      </c>
      <c r="H9586">
        <v>2.06</v>
      </c>
      <c r="I9586">
        <v>0</v>
      </c>
      <c r="J9586" t="s">
        <v>31</v>
      </c>
      <c r="K9586">
        <v>496630</v>
      </c>
      <c r="L9586">
        <v>14</v>
      </c>
      <c r="M9586">
        <v>0</v>
      </c>
      <c r="N9586">
        <v>0</v>
      </c>
      <c r="O9586">
        <v>0</v>
      </c>
      <c r="P9586">
        <v>0</v>
      </c>
      <c r="Q9586">
        <v>0</v>
      </c>
      <c r="R9586" t="s">
        <v>22085</v>
      </c>
    </row>
    <row r="9587" spans="1:19">
      <c r="A9587" t="s">
        <v>22086</v>
      </c>
      <c r="B9587" t="s">
        <v>7697</v>
      </c>
      <c r="C9587" t="s">
        <v>121</v>
      </c>
      <c r="D9587" t="s">
        <v>54</v>
      </c>
      <c r="E9587">
        <v>561.58000000000004</v>
      </c>
      <c r="F9587" t="s">
        <v>39</v>
      </c>
      <c r="G9587" t="s">
        <v>40</v>
      </c>
      <c r="H9587">
        <v>14.71</v>
      </c>
      <c r="I9587">
        <v>0</v>
      </c>
      <c r="J9587" t="s">
        <v>31</v>
      </c>
      <c r="K9587">
        <v>485029</v>
      </c>
      <c r="L9587">
        <v>18</v>
      </c>
      <c r="M9587">
        <v>0</v>
      </c>
      <c r="N9587">
        <v>0</v>
      </c>
      <c r="O9587">
        <v>0</v>
      </c>
      <c r="P9587">
        <v>0</v>
      </c>
      <c r="Q9587">
        <v>0</v>
      </c>
      <c r="R9587" t="s">
        <v>22087</v>
      </c>
    </row>
    <row r="9588" spans="1:19">
      <c r="A9588" t="s">
        <v>22088</v>
      </c>
      <c r="B9588" t="s">
        <v>2741</v>
      </c>
      <c r="C9588" t="s">
        <v>21</v>
      </c>
      <c r="D9588" t="s">
        <v>30</v>
      </c>
      <c r="E9588">
        <v>207.29</v>
      </c>
      <c r="F9588" t="s">
        <v>23</v>
      </c>
      <c r="G9588" t="s">
        <v>24</v>
      </c>
      <c r="H9588">
        <v>10.130000000000001</v>
      </c>
      <c r="I9588">
        <v>0</v>
      </c>
      <c r="J9588" t="s">
        <v>31</v>
      </c>
      <c r="K9588">
        <v>472816</v>
      </c>
      <c r="L9588">
        <v>10</v>
      </c>
      <c r="M9588">
        <v>0</v>
      </c>
      <c r="N9588">
        <v>0</v>
      </c>
      <c r="O9588">
        <v>0</v>
      </c>
      <c r="P9588">
        <v>0</v>
      </c>
      <c r="Q9588">
        <v>0</v>
      </c>
      <c r="R9588" t="s">
        <v>22089</v>
      </c>
    </row>
    <row r="9589" spans="1:19">
      <c r="A9589" t="s">
        <v>22090</v>
      </c>
      <c r="B9589" t="s">
        <v>14145</v>
      </c>
      <c r="C9589" t="s">
        <v>128</v>
      </c>
      <c r="D9589" t="s">
        <v>54</v>
      </c>
      <c r="E9589">
        <v>613.53</v>
      </c>
      <c r="F9589" t="s">
        <v>23</v>
      </c>
      <c r="G9589" t="s">
        <v>24</v>
      </c>
      <c r="H9589">
        <v>13.32</v>
      </c>
      <c r="I9589">
        <v>0</v>
      </c>
      <c r="J9589" t="s">
        <v>31</v>
      </c>
      <c r="K9589">
        <v>441152</v>
      </c>
      <c r="L9589">
        <v>15</v>
      </c>
      <c r="M9589">
        <v>0</v>
      </c>
      <c r="N9589">
        <v>0</v>
      </c>
      <c r="O9589">
        <v>0</v>
      </c>
      <c r="P9589">
        <v>0</v>
      </c>
      <c r="Q9589">
        <v>0</v>
      </c>
      <c r="R9589" t="s">
        <v>22091</v>
      </c>
    </row>
    <row r="9590" spans="1:19">
      <c r="A9590" t="s">
        <v>22092</v>
      </c>
      <c r="B9590" t="s">
        <v>4602</v>
      </c>
      <c r="C9590" t="s">
        <v>21</v>
      </c>
      <c r="D9590" t="s">
        <v>22</v>
      </c>
      <c r="E9590">
        <v>428.32</v>
      </c>
      <c r="F9590" t="s">
        <v>23</v>
      </c>
      <c r="G9590" t="s">
        <v>24</v>
      </c>
      <c r="H9590">
        <v>10.56</v>
      </c>
      <c r="I9590">
        <v>0</v>
      </c>
      <c r="J9590" t="s">
        <v>48</v>
      </c>
      <c r="K9590">
        <v>451462</v>
      </c>
      <c r="L9590">
        <v>25</v>
      </c>
      <c r="M9590">
        <v>0</v>
      </c>
      <c r="N9590">
        <v>0</v>
      </c>
      <c r="O9590">
        <v>0</v>
      </c>
      <c r="P9590">
        <v>0</v>
      </c>
      <c r="Q9590">
        <v>0</v>
      </c>
      <c r="R9590" t="s">
        <v>22093</v>
      </c>
    </row>
    <row r="9591" spans="1:19">
      <c r="A9591" t="s">
        <v>22094</v>
      </c>
      <c r="B9591" t="s">
        <v>14939</v>
      </c>
      <c r="C9591" t="s">
        <v>44</v>
      </c>
      <c r="D9591" t="s">
        <v>22</v>
      </c>
      <c r="E9591">
        <v>904.23</v>
      </c>
      <c r="F9591" t="s">
        <v>39</v>
      </c>
      <c r="G9591" t="s">
        <v>40</v>
      </c>
      <c r="H9591">
        <v>9.1999999999999993</v>
      </c>
      <c r="I9591">
        <v>0</v>
      </c>
      <c r="J9591" t="s">
        <v>25</v>
      </c>
      <c r="K9591">
        <v>521652</v>
      </c>
      <c r="L9591">
        <v>54</v>
      </c>
      <c r="M9591">
        <v>1</v>
      </c>
      <c r="N9591">
        <v>0</v>
      </c>
      <c r="O9591">
        <v>0</v>
      </c>
      <c r="P9591">
        <v>0</v>
      </c>
      <c r="Q9591">
        <v>1</v>
      </c>
      <c r="R9591" t="s">
        <v>22095</v>
      </c>
    </row>
    <row r="9592" spans="1:19">
      <c r="A9592" t="s">
        <v>22096</v>
      </c>
      <c r="B9592" t="s">
        <v>4642</v>
      </c>
      <c r="C9592" t="s">
        <v>44</v>
      </c>
      <c r="D9592" t="s">
        <v>30</v>
      </c>
      <c r="E9592">
        <v>391.93</v>
      </c>
      <c r="F9592" t="s">
        <v>23</v>
      </c>
      <c r="G9592" t="s">
        <v>24</v>
      </c>
      <c r="H9592">
        <v>2.68</v>
      </c>
      <c r="I9592">
        <v>0</v>
      </c>
      <c r="J9592" t="s">
        <v>31</v>
      </c>
      <c r="K9592">
        <v>492092</v>
      </c>
      <c r="L9592">
        <v>12</v>
      </c>
      <c r="M9592">
        <v>0</v>
      </c>
      <c r="N9592">
        <v>0</v>
      </c>
      <c r="O9592">
        <v>0</v>
      </c>
      <c r="P9592">
        <v>0</v>
      </c>
      <c r="Q9592">
        <v>0</v>
      </c>
      <c r="R9592" t="s">
        <v>22097</v>
      </c>
    </row>
    <row r="9593" spans="1:19">
      <c r="A9593" t="s">
        <v>22098</v>
      </c>
      <c r="B9593" t="s">
        <v>632</v>
      </c>
      <c r="C9593" t="s">
        <v>95</v>
      </c>
      <c r="D9593" t="s">
        <v>22</v>
      </c>
      <c r="E9593">
        <v>504.65</v>
      </c>
      <c r="F9593" t="s">
        <v>23</v>
      </c>
      <c r="G9593" t="s">
        <v>24</v>
      </c>
      <c r="H9593">
        <v>7.95</v>
      </c>
      <c r="I9593">
        <v>0</v>
      </c>
      <c r="J9593" t="s">
        <v>25</v>
      </c>
      <c r="K9593">
        <v>557585</v>
      </c>
      <c r="L9593">
        <v>14</v>
      </c>
      <c r="M9593">
        <v>0</v>
      </c>
      <c r="N9593">
        <v>0</v>
      </c>
      <c r="O9593">
        <v>0</v>
      </c>
      <c r="P9593">
        <v>0</v>
      </c>
      <c r="Q9593">
        <v>0</v>
      </c>
      <c r="R9593" t="s">
        <v>22099</v>
      </c>
    </row>
    <row r="9594" spans="1:19">
      <c r="A9594" t="s">
        <v>22100</v>
      </c>
      <c r="B9594" t="s">
        <v>2323</v>
      </c>
      <c r="C9594" t="s">
        <v>29</v>
      </c>
      <c r="D9594" t="s">
        <v>70</v>
      </c>
      <c r="E9594">
        <v>454.5</v>
      </c>
      <c r="F9594" t="s">
        <v>23</v>
      </c>
      <c r="G9594" t="s">
        <v>24</v>
      </c>
      <c r="H9594">
        <v>7.14</v>
      </c>
      <c r="I9594">
        <v>0</v>
      </c>
      <c r="J9594" t="s">
        <v>144</v>
      </c>
      <c r="K9594">
        <v>474427</v>
      </c>
      <c r="L9594">
        <v>43</v>
      </c>
      <c r="M9594">
        <v>0</v>
      </c>
      <c r="N9594">
        <v>1</v>
      </c>
      <c r="O9594">
        <v>0</v>
      </c>
      <c r="P9594">
        <v>0</v>
      </c>
      <c r="Q9594">
        <v>0</v>
      </c>
      <c r="R9594" t="s">
        <v>22101</v>
      </c>
    </row>
    <row r="9595" spans="1:19">
      <c r="A9595" t="s">
        <v>22102</v>
      </c>
      <c r="B9595" t="s">
        <v>15434</v>
      </c>
      <c r="C9595" t="s">
        <v>121</v>
      </c>
      <c r="D9595" t="s">
        <v>30</v>
      </c>
      <c r="E9595">
        <v>294.24</v>
      </c>
      <c r="F9595" t="s">
        <v>23</v>
      </c>
      <c r="G9595" t="s">
        <v>24</v>
      </c>
      <c r="H9595">
        <v>2.4500000000000002</v>
      </c>
      <c r="I9595">
        <v>0</v>
      </c>
      <c r="J9595" t="s">
        <v>31</v>
      </c>
      <c r="K9595">
        <v>532963</v>
      </c>
      <c r="L9595">
        <v>15</v>
      </c>
      <c r="M9595">
        <v>0</v>
      </c>
      <c r="N9595">
        <v>0</v>
      </c>
      <c r="O9595">
        <v>0</v>
      </c>
      <c r="P9595">
        <v>0</v>
      </c>
      <c r="Q9595">
        <v>0</v>
      </c>
      <c r="R9595" t="s">
        <v>22103</v>
      </c>
    </row>
    <row r="9596" spans="1:19">
      <c r="A9596" t="s">
        <v>22104</v>
      </c>
      <c r="B9596" t="s">
        <v>10456</v>
      </c>
      <c r="C9596" t="s">
        <v>53</v>
      </c>
      <c r="D9596" t="s">
        <v>22</v>
      </c>
      <c r="E9596">
        <v>179.23</v>
      </c>
      <c r="F9596" t="s">
        <v>39</v>
      </c>
      <c r="G9596" t="s">
        <v>40</v>
      </c>
      <c r="H9596">
        <v>4.26</v>
      </c>
      <c r="I9596">
        <v>0</v>
      </c>
      <c r="J9596" t="s">
        <v>25</v>
      </c>
      <c r="K9596">
        <v>403843</v>
      </c>
      <c r="L9596">
        <v>13</v>
      </c>
      <c r="M9596">
        <v>0</v>
      </c>
      <c r="N9596">
        <v>0</v>
      </c>
      <c r="O9596">
        <v>0</v>
      </c>
      <c r="P9596">
        <v>0</v>
      </c>
      <c r="Q9596">
        <v>0</v>
      </c>
      <c r="R9596" t="s">
        <v>22105</v>
      </c>
    </row>
    <row r="9597" spans="1:19">
      <c r="A9597" t="s">
        <v>22106</v>
      </c>
      <c r="B9597" t="s">
        <v>3862</v>
      </c>
      <c r="C9597" t="s">
        <v>121</v>
      </c>
      <c r="D9597" t="s">
        <v>22</v>
      </c>
      <c r="E9597">
        <v>511.29</v>
      </c>
      <c r="F9597" t="s">
        <v>23</v>
      </c>
      <c r="G9597" t="s">
        <v>24</v>
      </c>
      <c r="H9597">
        <v>4.47</v>
      </c>
      <c r="I9597">
        <v>0</v>
      </c>
      <c r="J9597" t="s">
        <v>31</v>
      </c>
      <c r="K9597">
        <v>434392</v>
      </c>
      <c r="L9597">
        <v>25</v>
      </c>
      <c r="M9597">
        <v>0</v>
      </c>
      <c r="N9597">
        <v>0</v>
      </c>
      <c r="O9597">
        <v>0</v>
      </c>
      <c r="P9597">
        <v>0</v>
      </c>
      <c r="Q9597">
        <v>0</v>
      </c>
      <c r="R9597" t="s">
        <v>22107</v>
      </c>
    </row>
    <row r="9598" spans="1:19">
      <c r="A9598" t="s">
        <v>22108</v>
      </c>
      <c r="B9598" t="s">
        <v>12547</v>
      </c>
      <c r="C9598" t="s">
        <v>128</v>
      </c>
      <c r="D9598" t="s">
        <v>70</v>
      </c>
      <c r="E9598">
        <v>1405.91</v>
      </c>
      <c r="F9598" t="s">
        <v>23</v>
      </c>
      <c r="G9598" t="s">
        <v>24</v>
      </c>
      <c r="H9598">
        <v>1.66</v>
      </c>
      <c r="I9598">
        <v>0</v>
      </c>
      <c r="J9598" t="s">
        <v>48</v>
      </c>
      <c r="K9598">
        <v>521778</v>
      </c>
      <c r="L9598">
        <v>14</v>
      </c>
      <c r="M9598">
        <v>0</v>
      </c>
      <c r="N9598">
        <v>0</v>
      </c>
      <c r="O9598">
        <v>0</v>
      </c>
      <c r="P9598">
        <v>0</v>
      </c>
      <c r="Q9598">
        <v>0</v>
      </c>
      <c r="R9598" t="s">
        <v>22109</v>
      </c>
    </row>
    <row r="9599" spans="1:19">
      <c r="A9599" t="s">
        <v>22110</v>
      </c>
      <c r="B9599" t="s">
        <v>10456</v>
      </c>
      <c r="C9599" t="s">
        <v>44</v>
      </c>
      <c r="D9599" t="s">
        <v>70</v>
      </c>
      <c r="E9599">
        <v>132.84</v>
      </c>
      <c r="F9599" t="s">
        <v>23</v>
      </c>
      <c r="G9599" t="s">
        <v>24</v>
      </c>
      <c r="H9599">
        <v>9.33</v>
      </c>
      <c r="I9599">
        <v>0</v>
      </c>
      <c r="J9599" t="s">
        <v>25</v>
      </c>
      <c r="K9599">
        <v>556175</v>
      </c>
      <c r="L9599">
        <v>52</v>
      </c>
      <c r="M9599">
        <v>0</v>
      </c>
      <c r="N9599">
        <v>0</v>
      </c>
      <c r="O9599">
        <v>1</v>
      </c>
      <c r="P9599">
        <v>0</v>
      </c>
      <c r="Q9599">
        <v>0</v>
      </c>
      <c r="R9599" t="s">
        <v>22111</v>
      </c>
    </row>
    <row r="9600" spans="1:19">
      <c r="A9600" t="s">
        <v>22112</v>
      </c>
      <c r="B9600" t="s">
        <v>16103</v>
      </c>
      <c r="C9600" t="s">
        <v>128</v>
      </c>
      <c r="D9600" t="s">
        <v>54</v>
      </c>
      <c r="E9600">
        <v>428.78</v>
      </c>
      <c r="F9600" t="s">
        <v>39</v>
      </c>
      <c r="G9600" t="s">
        <v>24</v>
      </c>
      <c r="H9600">
        <v>19.05</v>
      </c>
      <c r="I9600">
        <v>0</v>
      </c>
      <c r="J9600" t="s">
        <v>25</v>
      </c>
      <c r="K9600">
        <v>483693</v>
      </c>
      <c r="L9600">
        <v>14</v>
      </c>
      <c r="M9600">
        <v>0</v>
      </c>
      <c r="N9600">
        <v>0</v>
      </c>
      <c r="O9600">
        <v>0</v>
      </c>
      <c r="P9600">
        <v>0</v>
      </c>
      <c r="Q9600">
        <v>0</v>
      </c>
      <c r="R9600" t="s">
        <v>22113</v>
      </c>
      <c r="S9600" t="s">
        <v>50</v>
      </c>
    </row>
    <row r="9601" spans="1:19">
      <c r="A9601" t="s">
        <v>22114</v>
      </c>
      <c r="B9601" t="s">
        <v>3901</v>
      </c>
      <c r="C9601" t="s">
        <v>35</v>
      </c>
      <c r="D9601" t="s">
        <v>70</v>
      </c>
      <c r="E9601">
        <v>187.92</v>
      </c>
      <c r="F9601" t="s">
        <v>23</v>
      </c>
      <c r="G9601" t="s">
        <v>24</v>
      </c>
      <c r="H9601">
        <v>7.38</v>
      </c>
      <c r="I9601">
        <v>0</v>
      </c>
      <c r="J9601" t="s">
        <v>48</v>
      </c>
      <c r="K9601">
        <v>425126</v>
      </c>
      <c r="L9601">
        <v>10</v>
      </c>
      <c r="M9601">
        <v>0</v>
      </c>
      <c r="N9601">
        <v>0</v>
      </c>
      <c r="O9601">
        <v>0</v>
      </c>
      <c r="P9601">
        <v>0</v>
      </c>
      <c r="Q9601">
        <v>0</v>
      </c>
      <c r="R9601" t="s">
        <v>22115</v>
      </c>
    </row>
    <row r="9602" spans="1:19">
      <c r="A9602" t="s">
        <v>22116</v>
      </c>
      <c r="B9602" t="s">
        <v>3161</v>
      </c>
      <c r="C9602" t="s">
        <v>29</v>
      </c>
      <c r="D9602" t="s">
        <v>22</v>
      </c>
      <c r="E9602">
        <v>323.16000000000003</v>
      </c>
      <c r="F9602" t="s">
        <v>55</v>
      </c>
      <c r="G9602" t="s">
        <v>40</v>
      </c>
      <c r="H9602">
        <v>6.59</v>
      </c>
      <c r="I9602">
        <v>0</v>
      </c>
      <c r="J9602" t="s">
        <v>48</v>
      </c>
      <c r="K9602">
        <v>416183</v>
      </c>
      <c r="L9602">
        <v>15</v>
      </c>
      <c r="M9602">
        <v>0</v>
      </c>
      <c r="N9602">
        <v>0</v>
      </c>
      <c r="O9602">
        <v>0</v>
      </c>
      <c r="P9602">
        <v>0</v>
      </c>
      <c r="Q9602">
        <v>0</v>
      </c>
      <c r="R9602" t="s">
        <v>22117</v>
      </c>
    </row>
    <row r="9603" spans="1:19">
      <c r="A9603" t="s">
        <v>22118</v>
      </c>
      <c r="B9603" t="s">
        <v>7429</v>
      </c>
      <c r="C9603" t="s">
        <v>21</v>
      </c>
      <c r="D9603" t="s">
        <v>54</v>
      </c>
      <c r="E9603">
        <v>676.29</v>
      </c>
      <c r="F9603" t="s">
        <v>39</v>
      </c>
      <c r="G9603" t="s">
        <v>24</v>
      </c>
      <c r="H9603">
        <v>14.02</v>
      </c>
      <c r="I9603">
        <v>0</v>
      </c>
      <c r="J9603" t="s">
        <v>25</v>
      </c>
      <c r="K9603">
        <v>535118</v>
      </c>
      <c r="L9603">
        <v>15</v>
      </c>
      <c r="M9603">
        <v>0</v>
      </c>
      <c r="N9603">
        <v>0</v>
      </c>
      <c r="O9603">
        <v>0</v>
      </c>
      <c r="P9603">
        <v>0</v>
      </c>
      <c r="Q9603">
        <v>0</v>
      </c>
      <c r="R9603" t="s">
        <v>22119</v>
      </c>
      <c r="S9603" t="s">
        <v>50</v>
      </c>
    </row>
    <row r="9604" spans="1:19">
      <c r="A9604" t="s">
        <v>22120</v>
      </c>
      <c r="B9604" t="s">
        <v>1224</v>
      </c>
      <c r="C9604" t="s">
        <v>21</v>
      </c>
      <c r="D9604" t="s">
        <v>30</v>
      </c>
      <c r="E9604">
        <v>268.57</v>
      </c>
      <c r="F9604" t="s">
        <v>23</v>
      </c>
      <c r="G9604" t="s">
        <v>24</v>
      </c>
      <c r="H9604">
        <v>1.65</v>
      </c>
      <c r="I9604">
        <v>0</v>
      </c>
      <c r="J9604" t="s">
        <v>31</v>
      </c>
      <c r="K9604">
        <v>499533</v>
      </c>
      <c r="L9604">
        <v>42</v>
      </c>
      <c r="M9604">
        <v>0</v>
      </c>
      <c r="N9604">
        <v>0</v>
      </c>
      <c r="O9604">
        <v>0</v>
      </c>
      <c r="P9604">
        <v>1</v>
      </c>
      <c r="Q9604">
        <v>0</v>
      </c>
      <c r="R9604" t="s">
        <v>22121</v>
      </c>
    </row>
    <row r="9605" spans="1:19">
      <c r="A9605" t="s">
        <v>22122</v>
      </c>
      <c r="B9605" t="s">
        <v>2082</v>
      </c>
      <c r="C9605" t="s">
        <v>44</v>
      </c>
      <c r="D9605" t="s">
        <v>30</v>
      </c>
      <c r="E9605">
        <v>1281.43</v>
      </c>
      <c r="F9605" t="s">
        <v>23</v>
      </c>
      <c r="G9605" t="s">
        <v>24</v>
      </c>
      <c r="H9605">
        <v>1.94</v>
      </c>
      <c r="I9605">
        <v>0</v>
      </c>
      <c r="J9605" t="s">
        <v>25</v>
      </c>
      <c r="K9605">
        <v>558166</v>
      </c>
      <c r="L9605">
        <v>50</v>
      </c>
      <c r="M9605">
        <v>0</v>
      </c>
      <c r="N9605">
        <v>1</v>
      </c>
      <c r="O9605">
        <v>0</v>
      </c>
      <c r="P9605">
        <v>0</v>
      </c>
      <c r="Q9605">
        <v>0</v>
      </c>
      <c r="R9605" t="s">
        <v>22123</v>
      </c>
    </row>
    <row r="9606" spans="1:19">
      <c r="A9606" t="s">
        <v>22124</v>
      </c>
      <c r="B9606" t="s">
        <v>11863</v>
      </c>
      <c r="C9606" t="s">
        <v>35</v>
      </c>
      <c r="D9606" t="s">
        <v>30</v>
      </c>
      <c r="E9606">
        <v>445.9</v>
      </c>
      <c r="F9606" t="s">
        <v>23</v>
      </c>
      <c r="G9606" t="s">
        <v>24</v>
      </c>
      <c r="H9606">
        <v>4.17</v>
      </c>
      <c r="I9606">
        <v>0</v>
      </c>
      <c r="J9606" t="s">
        <v>25</v>
      </c>
      <c r="K9606">
        <v>485651</v>
      </c>
      <c r="L9606">
        <v>64</v>
      </c>
      <c r="M9606">
        <v>0</v>
      </c>
      <c r="N9606">
        <v>1</v>
      </c>
      <c r="O9606">
        <v>0</v>
      </c>
      <c r="P9606">
        <v>1</v>
      </c>
      <c r="Q9606">
        <v>0</v>
      </c>
      <c r="R9606" t="s">
        <v>22125</v>
      </c>
    </row>
    <row r="9607" spans="1:19">
      <c r="A9607" t="s">
        <v>22126</v>
      </c>
      <c r="B9607" t="s">
        <v>16711</v>
      </c>
      <c r="C9607" t="s">
        <v>35</v>
      </c>
      <c r="D9607" t="s">
        <v>70</v>
      </c>
      <c r="E9607">
        <v>316.54000000000002</v>
      </c>
      <c r="F9607" t="s">
        <v>39</v>
      </c>
      <c r="G9607" t="s">
        <v>40</v>
      </c>
      <c r="H9607">
        <v>8.8000000000000007</v>
      </c>
      <c r="I9607">
        <v>0</v>
      </c>
      <c r="J9607" t="s">
        <v>31</v>
      </c>
      <c r="K9607">
        <v>401911</v>
      </c>
      <c r="L9607">
        <v>38</v>
      </c>
      <c r="M9607">
        <v>0</v>
      </c>
      <c r="N9607">
        <v>1</v>
      </c>
      <c r="O9607">
        <v>0</v>
      </c>
      <c r="P9607">
        <v>0</v>
      </c>
      <c r="Q9607">
        <v>0</v>
      </c>
      <c r="R9607" t="s">
        <v>22127</v>
      </c>
    </row>
    <row r="9608" spans="1:19">
      <c r="A9608" t="s">
        <v>22128</v>
      </c>
      <c r="B9608" t="s">
        <v>7644</v>
      </c>
      <c r="C9608" t="s">
        <v>35</v>
      </c>
      <c r="D9608" t="s">
        <v>22</v>
      </c>
      <c r="E9608">
        <v>69.7</v>
      </c>
      <c r="F9608" t="s">
        <v>55</v>
      </c>
      <c r="G9608" t="s">
        <v>40</v>
      </c>
      <c r="H9608">
        <v>11.69</v>
      </c>
      <c r="I9608">
        <v>0</v>
      </c>
      <c r="J9608" t="s">
        <v>31</v>
      </c>
      <c r="K9608">
        <v>547990</v>
      </c>
      <c r="L9608">
        <v>23</v>
      </c>
      <c r="M9608">
        <v>0</v>
      </c>
      <c r="N9608">
        <v>0</v>
      </c>
      <c r="O9608">
        <v>0</v>
      </c>
      <c r="P9608">
        <v>0</v>
      </c>
      <c r="Q9608">
        <v>0</v>
      </c>
      <c r="R9608" t="s">
        <v>22129</v>
      </c>
    </row>
    <row r="9609" spans="1:19">
      <c r="A9609" t="s">
        <v>22130</v>
      </c>
      <c r="B9609" t="s">
        <v>5483</v>
      </c>
      <c r="C9609" t="s">
        <v>29</v>
      </c>
      <c r="D9609" t="s">
        <v>22</v>
      </c>
      <c r="E9609">
        <v>403.71</v>
      </c>
      <c r="F9609" t="s">
        <v>39</v>
      </c>
      <c r="G9609" t="s">
        <v>24</v>
      </c>
      <c r="H9609">
        <v>6.77</v>
      </c>
      <c r="I9609">
        <v>0</v>
      </c>
      <c r="J9609" t="s">
        <v>48</v>
      </c>
      <c r="K9609">
        <v>472428</v>
      </c>
      <c r="L9609">
        <v>20</v>
      </c>
      <c r="M9609">
        <v>0</v>
      </c>
      <c r="N9609">
        <v>0</v>
      </c>
      <c r="O9609">
        <v>0</v>
      </c>
      <c r="P9609">
        <v>0</v>
      </c>
      <c r="Q9609">
        <v>0</v>
      </c>
      <c r="R9609" t="s">
        <v>22131</v>
      </c>
      <c r="S9609" t="s">
        <v>50</v>
      </c>
    </row>
    <row r="9610" spans="1:19">
      <c r="A9610" t="s">
        <v>22132</v>
      </c>
      <c r="B9610" t="s">
        <v>10051</v>
      </c>
      <c r="C9610" t="s">
        <v>53</v>
      </c>
      <c r="D9610" t="s">
        <v>70</v>
      </c>
      <c r="E9610">
        <v>274.85000000000002</v>
      </c>
      <c r="F9610" t="s">
        <v>23</v>
      </c>
      <c r="G9610" t="s">
        <v>24</v>
      </c>
      <c r="H9610">
        <v>9.4499999999999993</v>
      </c>
      <c r="I9610">
        <v>0</v>
      </c>
      <c r="J9610" t="s">
        <v>25</v>
      </c>
      <c r="K9610">
        <v>446322</v>
      </c>
      <c r="L9610">
        <v>21</v>
      </c>
      <c r="M9610">
        <v>0</v>
      </c>
      <c r="N9610">
        <v>0</v>
      </c>
      <c r="O9610">
        <v>0</v>
      </c>
      <c r="P9610">
        <v>0</v>
      </c>
      <c r="Q9610">
        <v>0</v>
      </c>
      <c r="R9610" t="s">
        <v>22133</v>
      </c>
    </row>
    <row r="9611" spans="1:19">
      <c r="A9611" t="s">
        <v>22134</v>
      </c>
      <c r="B9611" t="s">
        <v>3781</v>
      </c>
      <c r="C9611" t="s">
        <v>21</v>
      </c>
      <c r="D9611" t="s">
        <v>22</v>
      </c>
      <c r="E9611">
        <v>462.38</v>
      </c>
      <c r="F9611" t="s">
        <v>55</v>
      </c>
      <c r="G9611" t="s">
        <v>40</v>
      </c>
      <c r="H9611">
        <v>5.1100000000000003</v>
      </c>
      <c r="I9611">
        <v>0</v>
      </c>
      <c r="J9611" t="s">
        <v>25</v>
      </c>
      <c r="K9611">
        <v>425812</v>
      </c>
      <c r="L9611">
        <v>18</v>
      </c>
      <c r="M9611">
        <v>0</v>
      </c>
      <c r="N9611">
        <v>0</v>
      </c>
      <c r="O9611">
        <v>0</v>
      </c>
      <c r="P9611">
        <v>0</v>
      </c>
      <c r="Q9611">
        <v>0</v>
      </c>
      <c r="R9611" t="s">
        <v>22135</v>
      </c>
    </row>
    <row r="9612" spans="1:19">
      <c r="A9612" t="s">
        <v>22136</v>
      </c>
      <c r="B9612" t="s">
        <v>1816</v>
      </c>
      <c r="C9612" t="s">
        <v>53</v>
      </c>
      <c r="D9612" t="s">
        <v>70</v>
      </c>
      <c r="E9612">
        <v>47.79</v>
      </c>
      <c r="F9612" t="s">
        <v>23</v>
      </c>
      <c r="G9612" t="s">
        <v>24</v>
      </c>
      <c r="H9612">
        <v>9.82</v>
      </c>
      <c r="I9612">
        <v>0</v>
      </c>
      <c r="J9612" t="s">
        <v>25</v>
      </c>
      <c r="K9612">
        <v>557099</v>
      </c>
      <c r="L9612">
        <v>36</v>
      </c>
      <c r="M9612">
        <v>0</v>
      </c>
      <c r="N9612">
        <v>1</v>
      </c>
      <c r="O9612">
        <v>0</v>
      </c>
      <c r="P9612">
        <v>0</v>
      </c>
      <c r="Q9612">
        <v>0</v>
      </c>
      <c r="R9612" t="s">
        <v>22137</v>
      </c>
    </row>
    <row r="9613" spans="1:19">
      <c r="A9613" t="s">
        <v>22138</v>
      </c>
      <c r="B9613" t="s">
        <v>9687</v>
      </c>
      <c r="C9613" t="s">
        <v>121</v>
      </c>
      <c r="D9613" t="s">
        <v>70</v>
      </c>
      <c r="E9613">
        <v>391.62</v>
      </c>
      <c r="F9613" t="s">
        <v>23</v>
      </c>
      <c r="G9613" t="s">
        <v>24</v>
      </c>
      <c r="H9613">
        <v>5.67</v>
      </c>
      <c r="I9613">
        <v>0</v>
      </c>
      <c r="J9613" t="s">
        <v>25</v>
      </c>
      <c r="K9613">
        <v>443641</v>
      </c>
      <c r="L9613">
        <v>13</v>
      </c>
      <c r="M9613">
        <v>0</v>
      </c>
      <c r="N9613">
        <v>0</v>
      </c>
      <c r="O9613">
        <v>0</v>
      </c>
      <c r="P9613">
        <v>0</v>
      </c>
      <c r="Q9613">
        <v>0</v>
      </c>
      <c r="R9613" t="s">
        <v>22139</v>
      </c>
    </row>
    <row r="9614" spans="1:19">
      <c r="A9614" t="s">
        <v>22140</v>
      </c>
      <c r="B9614" t="s">
        <v>14453</v>
      </c>
      <c r="C9614" t="s">
        <v>95</v>
      </c>
      <c r="D9614" t="s">
        <v>70</v>
      </c>
      <c r="E9614">
        <v>296.25</v>
      </c>
      <c r="F9614" t="s">
        <v>23</v>
      </c>
      <c r="G9614" t="s">
        <v>24</v>
      </c>
      <c r="H9614">
        <v>11.71</v>
      </c>
      <c r="I9614">
        <v>0</v>
      </c>
      <c r="J9614" t="s">
        <v>48</v>
      </c>
      <c r="K9614">
        <v>410519</v>
      </c>
      <c r="L9614">
        <v>43</v>
      </c>
      <c r="M9614">
        <v>0</v>
      </c>
      <c r="N9614">
        <v>0</v>
      </c>
      <c r="O9614">
        <v>0</v>
      </c>
      <c r="P9614">
        <v>1</v>
      </c>
      <c r="Q9614">
        <v>0</v>
      </c>
      <c r="R9614" t="s">
        <v>22141</v>
      </c>
    </row>
    <row r="9615" spans="1:19">
      <c r="A9615" t="s">
        <v>22142</v>
      </c>
      <c r="B9615" t="s">
        <v>22143</v>
      </c>
      <c r="C9615" t="s">
        <v>44</v>
      </c>
      <c r="D9615" t="s">
        <v>22</v>
      </c>
      <c r="E9615">
        <v>110.08</v>
      </c>
      <c r="F9615" t="s">
        <v>23</v>
      </c>
      <c r="G9615" t="s">
        <v>24</v>
      </c>
      <c r="H9615">
        <v>9.1300000000000008</v>
      </c>
      <c r="I9615">
        <v>0</v>
      </c>
      <c r="J9615" t="s">
        <v>25</v>
      </c>
      <c r="K9615">
        <v>532262</v>
      </c>
      <c r="L9615">
        <v>11</v>
      </c>
      <c r="M9615">
        <v>0</v>
      </c>
      <c r="N9615">
        <v>0</v>
      </c>
      <c r="O9615">
        <v>0</v>
      </c>
      <c r="P9615">
        <v>0</v>
      </c>
      <c r="Q9615">
        <v>0</v>
      </c>
      <c r="R9615" t="s">
        <v>22144</v>
      </c>
    </row>
    <row r="9616" spans="1:19">
      <c r="A9616" t="s">
        <v>22145</v>
      </c>
      <c r="B9616" t="s">
        <v>17672</v>
      </c>
      <c r="C9616" t="s">
        <v>29</v>
      </c>
      <c r="D9616" t="s">
        <v>30</v>
      </c>
      <c r="E9616">
        <v>381.52</v>
      </c>
      <c r="F9616" t="s">
        <v>23</v>
      </c>
      <c r="G9616" t="s">
        <v>24</v>
      </c>
      <c r="H9616">
        <v>0.67</v>
      </c>
      <c r="I9616">
        <v>0</v>
      </c>
      <c r="J9616" t="s">
        <v>25</v>
      </c>
      <c r="K9616">
        <v>451216</v>
      </c>
      <c r="L9616">
        <v>24</v>
      </c>
      <c r="M9616">
        <v>0</v>
      </c>
      <c r="N9616">
        <v>0</v>
      </c>
      <c r="O9616">
        <v>0</v>
      </c>
      <c r="P9616">
        <v>0</v>
      </c>
      <c r="Q9616">
        <v>0</v>
      </c>
      <c r="R9616" t="s">
        <v>22146</v>
      </c>
    </row>
    <row r="9617" spans="1:19">
      <c r="A9617" t="s">
        <v>22147</v>
      </c>
      <c r="B9617" t="s">
        <v>12908</v>
      </c>
      <c r="C9617" t="s">
        <v>44</v>
      </c>
      <c r="D9617" t="s">
        <v>22</v>
      </c>
      <c r="E9617">
        <v>535.78</v>
      </c>
      <c r="F9617" t="s">
        <v>39</v>
      </c>
      <c r="G9617" t="s">
        <v>24</v>
      </c>
      <c r="H9617">
        <v>8.0500000000000007</v>
      </c>
      <c r="I9617">
        <v>0</v>
      </c>
      <c r="J9617" t="s">
        <v>31</v>
      </c>
      <c r="K9617">
        <v>404453</v>
      </c>
      <c r="L9617">
        <v>22</v>
      </c>
      <c r="M9617">
        <v>0</v>
      </c>
      <c r="N9617">
        <v>0</v>
      </c>
      <c r="O9617">
        <v>0</v>
      </c>
      <c r="P9617">
        <v>0</v>
      </c>
      <c r="Q9617">
        <v>0</v>
      </c>
      <c r="R9617" t="s">
        <v>22148</v>
      </c>
      <c r="S9617" t="s">
        <v>50</v>
      </c>
    </row>
    <row r="9618" spans="1:19">
      <c r="A9618" t="s">
        <v>22149</v>
      </c>
      <c r="B9618" t="s">
        <v>4403</v>
      </c>
      <c r="C9618" t="s">
        <v>95</v>
      </c>
      <c r="D9618" t="s">
        <v>30</v>
      </c>
      <c r="E9618">
        <v>778.03</v>
      </c>
      <c r="F9618" t="s">
        <v>23</v>
      </c>
      <c r="G9618" t="s">
        <v>24</v>
      </c>
      <c r="H9618">
        <v>0.66</v>
      </c>
      <c r="I9618">
        <v>0</v>
      </c>
      <c r="J9618" t="s">
        <v>31</v>
      </c>
      <c r="K9618">
        <v>524244</v>
      </c>
      <c r="L9618">
        <v>16</v>
      </c>
      <c r="M9618">
        <v>0</v>
      </c>
      <c r="N9618">
        <v>0</v>
      </c>
      <c r="O9618">
        <v>0</v>
      </c>
      <c r="P9618">
        <v>0</v>
      </c>
      <c r="Q9618">
        <v>0</v>
      </c>
      <c r="R9618" t="s">
        <v>22150</v>
      </c>
    </row>
    <row r="9619" spans="1:19">
      <c r="A9619" t="s">
        <v>22151</v>
      </c>
      <c r="B9619" t="s">
        <v>5505</v>
      </c>
      <c r="C9619" t="s">
        <v>44</v>
      </c>
      <c r="D9619" t="s">
        <v>54</v>
      </c>
      <c r="E9619">
        <v>421.79</v>
      </c>
      <c r="F9619" t="s">
        <v>39</v>
      </c>
      <c r="G9619" t="s">
        <v>40</v>
      </c>
      <c r="H9619">
        <v>10.92</v>
      </c>
      <c r="I9619">
        <v>0</v>
      </c>
      <c r="J9619" t="s">
        <v>25</v>
      </c>
      <c r="K9619">
        <v>474452</v>
      </c>
      <c r="L9619">
        <v>37</v>
      </c>
      <c r="M9619">
        <v>0</v>
      </c>
      <c r="N9619">
        <v>1</v>
      </c>
      <c r="O9619">
        <v>0</v>
      </c>
      <c r="P9619">
        <v>0</v>
      </c>
      <c r="Q9619">
        <v>0</v>
      </c>
      <c r="R9619" t="s">
        <v>22152</v>
      </c>
    </row>
    <row r="9620" spans="1:19">
      <c r="A9620" t="s">
        <v>22153</v>
      </c>
      <c r="B9620" t="s">
        <v>11843</v>
      </c>
      <c r="C9620" t="s">
        <v>121</v>
      </c>
      <c r="D9620" t="s">
        <v>30</v>
      </c>
      <c r="E9620">
        <v>138.65</v>
      </c>
      <c r="F9620" t="s">
        <v>23</v>
      </c>
      <c r="G9620" t="s">
        <v>24</v>
      </c>
      <c r="H9620">
        <v>4.63</v>
      </c>
      <c r="I9620">
        <v>0</v>
      </c>
      <c r="J9620" t="s">
        <v>48</v>
      </c>
      <c r="K9620">
        <v>555542</v>
      </c>
      <c r="L9620">
        <v>20</v>
      </c>
      <c r="M9620">
        <v>0</v>
      </c>
      <c r="N9620">
        <v>0</v>
      </c>
      <c r="O9620">
        <v>0</v>
      </c>
      <c r="P9620">
        <v>0</v>
      </c>
      <c r="Q9620">
        <v>0</v>
      </c>
      <c r="R9620" t="s">
        <v>22154</v>
      </c>
    </row>
    <row r="9621" spans="1:19">
      <c r="A9621" t="s">
        <v>22155</v>
      </c>
      <c r="B9621" t="s">
        <v>19377</v>
      </c>
      <c r="C9621" t="s">
        <v>29</v>
      </c>
      <c r="D9621" t="s">
        <v>70</v>
      </c>
      <c r="E9621">
        <v>455.12</v>
      </c>
      <c r="F9621" t="s">
        <v>55</v>
      </c>
      <c r="G9621" t="s">
        <v>40</v>
      </c>
      <c r="H9621">
        <v>8.68</v>
      </c>
      <c r="I9621">
        <v>0</v>
      </c>
      <c r="J9621" t="s">
        <v>48</v>
      </c>
      <c r="K9621">
        <v>472911</v>
      </c>
      <c r="L9621">
        <v>25</v>
      </c>
      <c r="M9621">
        <v>0</v>
      </c>
      <c r="N9621">
        <v>0</v>
      </c>
      <c r="O9621">
        <v>0</v>
      </c>
      <c r="P9621">
        <v>0</v>
      </c>
      <c r="Q9621">
        <v>0</v>
      </c>
      <c r="R9621" t="s">
        <v>22156</v>
      </c>
    </row>
    <row r="9622" spans="1:19">
      <c r="A9622" t="s">
        <v>22157</v>
      </c>
      <c r="B9622" t="s">
        <v>15974</v>
      </c>
      <c r="C9622" t="s">
        <v>35</v>
      </c>
      <c r="D9622" t="s">
        <v>30</v>
      </c>
      <c r="E9622">
        <v>302.04000000000002</v>
      </c>
      <c r="F9622" t="s">
        <v>23</v>
      </c>
      <c r="G9622" t="s">
        <v>24</v>
      </c>
      <c r="H9622">
        <v>5.62</v>
      </c>
      <c r="I9622">
        <v>0</v>
      </c>
      <c r="J9622" t="s">
        <v>25</v>
      </c>
      <c r="K9622">
        <v>403889</v>
      </c>
      <c r="L9622">
        <v>10</v>
      </c>
      <c r="M9622">
        <v>0</v>
      </c>
      <c r="N9622">
        <v>0</v>
      </c>
      <c r="O9622">
        <v>0</v>
      </c>
      <c r="P9622">
        <v>0</v>
      </c>
      <c r="Q9622">
        <v>0</v>
      </c>
      <c r="R9622" t="s">
        <v>22158</v>
      </c>
    </row>
    <row r="9623" spans="1:19">
      <c r="A9623" t="s">
        <v>22159</v>
      </c>
      <c r="B9623" t="s">
        <v>2191</v>
      </c>
      <c r="C9623" t="s">
        <v>60</v>
      </c>
      <c r="D9623" t="s">
        <v>54</v>
      </c>
      <c r="E9623">
        <v>1247.44</v>
      </c>
      <c r="F9623" t="s">
        <v>39</v>
      </c>
      <c r="G9623" t="s">
        <v>40</v>
      </c>
      <c r="H9623">
        <v>8.94</v>
      </c>
      <c r="I9623">
        <v>0</v>
      </c>
      <c r="J9623" t="s">
        <v>31</v>
      </c>
      <c r="K9623">
        <v>486088</v>
      </c>
      <c r="L9623">
        <v>18</v>
      </c>
      <c r="M9623">
        <v>0</v>
      </c>
      <c r="N9623">
        <v>0</v>
      </c>
      <c r="O9623">
        <v>0</v>
      </c>
      <c r="P9623">
        <v>0</v>
      </c>
      <c r="Q9623">
        <v>0</v>
      </c>
      <c r="R9623" t="s">
        <v>22160</v>
      </c>
    </row>
    <row r="9624" spans="1:19">
      <c r="A9624" t="s">
        <v>22161</v>
      </c>
      <c r="B9624" t="s">
        <v>3268</v>
      </c>
      <c r="C9624" t="s">
        <v>21</v>
      </c>
      <c r="D9624" t="s">
        <v>30</v>
      </c>
      <c r="E9624">
        <v>474.38</v>
      </c>
      <c r="F9624" t="s">
        <v>55</v>
      </c>
      <c r="G9624" t="s">
        <v>24</v>
      </c>
      <c r="H9624">
        <v>7.58</v>
      </c>
      <c r="I9624">
        <v>0</v>
      </c>
      <c r="J9624" t="s">
        <v>31</v>
      </c>
      <c r="K9624">
        <v>494474</v>
      </c>
      <c r="L9624">
        <v>48</v>
      </c>
      <c r="M9624">
        <v>0</v>
      </c>
      <c r="N9624">
        <v>1</v>
      </c>
      <c r="O9624">
        <v>0</v>
      </c>
      <c r="P9624">
        <v>0</v>
      </c>
      <c r="Q9624">
        <v>0</v>
      </c>
      <c r="R9624" t="s">
        <v>22162</v>
      </c>
      <c r="S9624" t="s">
        <v>57</v>
      </c>
    </row>
    <row r="9625" spans="1:19">
      <c r="A9625" t="s">
        <v>22163</v>
      </c>
      <c r="B9625" t="s">
        <v>781</v>
      </c>
      <c r="C9625" t="s">
        <v>44</v>
      </c>
      <c r="D9625" t="s">
        <v>30</v>
      </c>
      <c r="E9625">
        <v>226.98</v>
      </c>
      <c r="F9625" t="s">
        <v>55</v>
      </c>
      <c r="G9625" t="s">
        <v>40</v>
      </c>
      <c r="H9625">
        <v>11.96</v>
      </c>
      <c r="I9625">
        <v>0</v>
      </c>
      <c r="J9625" t="s">
        <v>25</v>
      </c>
      <c r="K9625">
        <v>498371</v>
      </c>
      <c r="L9625">
        <v>52</v>
      </c>
      <c r="M9625">
        <v>1</v>
      </c>
      <c r="N9625">
        <v>0</v>
      </c>
      <c r="O9625">
        <v>0</v>
      </c>
      <c r="P9625">
        <v>0</v>
      </c>
      <c r="Q9625">
        <v>1</v>
      </c>
      <c r="R9625" t="s">
        <v>22164</v>
      </c>
    </row>
    <row r="9626" spans="1:19">
      <c r="A9626" t="s">
        <v>22165</v>
      </c>
      <c r="B9626" t="s">
        <v>15379</v>
      </c>
      <c r="C9626" t="s">
        <v>60</v>
      </c>
      <c r="D9626" t="s">
        <v>30</v>
      </c>
      <c r="E9626">
        <v>700.42</v>
      </c>
      <c r="F9626" t="s">
        <v>23</v>
      </c>
      <c r="G9626" t="s">
        <v>24</v>
      </c>
      <c r="H9626">
        <v>3.13</v>
      </c>
      <c r="I9626">
        <v>0</v>
      </c>
      <c r="J9626" t="s">
        <v>48</v>
      </c>
      <c r="K9626">
        <v>492824</v>
      </c>
      <c r="L9626">
        <v>11</v>
      </c>
      <c r="M9626">
        <v>0</v>
      </c>
      <c r="N9626">
        <v>0</v>
      </c>
      <c r="O9626">
        <v>0</v>
      </c>
      <c r="P9626">
        <v>0</v>
      </c>
      <c r="Q9626">
        <v>0</v>
      </c>
      <c r="R9626" t="s">
        <v>22166</v>
      </c>
    </row>
    <row r="9627" spans="1:19">
      <c r="A9627" t="s">
        <v>22167</v>
      </c>
      <c r="B9627" t="s">
        <v>6541</v>
      </c>
      <c r="C9627" t="s">
        <v>53</v>
      </c>
      <c r="D9627" t="s">
        <v>54</v>
      </c>
      <c r="E9627">
        <v>344.53</v>
      </c>
      <c r="F9627" t="s">
        <v>23</v>
      </c>
      <c r="G9627" t="s">
        <v>24</v>
      </c>
      <c r="H9627">
        <v>17</v>
      </c>
      <c r="I9627">
        <v>0</v>
      </c>
      <c r="J9627" t="s">
        <v>31</v>
      </c>
      <c r="K9627">
        <v>533964</v>
      </c>
      <c r="L9627">
        <v>55</v>
      </c>
      <c r="M9627">
        <v>0</v>
      </c>
      <c r="N9627">
        <v>0</v>
      </c>
      <c r="O9627">
        <v>1</v>
      </c>
      <c r="P9627">
        <v>0</v>
      </c>
      <c r="Q9627">
        <v>0</v>
      </c>
      <c r="R9627" t="s">
        <v>22168</v>
      </c>
    </row>
    <row r="9628" spans="1:19">
      <c r="A9628" t="s">
        <v>22169</v>
      </c>
      <c r="B9628" t="s">
        <v>19156</v>
      </c>
      <c r="C9628" t="s">
        <v>44</v>
      </c>
      <c r="D9628" t="s">
        <v>54</v>
      </c>
      <c r="E9628">
        <v>329.63</v>
      </c>
      <c r="F9628" t="s">
        <v>23</v>
      </c>
      <c r="G9628" t="s">
        <v>24</v>
      </c>
      <c r="H9628">
        <v>19</v>
      </c>
      <c r="I9628">
        <v>0</v>
      </c>
      <c r="J9628" t="s">
        <v>48</v>
      </c>
      <c r="K9628">
        <v>428893</v>
      </c>
      <c r="L9628">
        <v>23</v>
      </c>
      <c r="M9628">
        <v>0</v>
      </c>
      <c r="N9628">
        <v>0</v>
      </c>
      <c r="O9628">
        <v>0</v>
      </c>
      <c r="P9628">
        <v>0</v>
      </c>
      <c r="Q9628">
        <v>0</v>
      </c>
      <c r="R9628" t="s">
        <v>22170</v>
      </c>
    </row>
    <row r="9629" spans="1:19">
      <c r="A9629" t="s">
        <v>22171</v>
      </c>
      <c r="B9629" t="s">
        <v>7966</v>
      </c>
      <c r="C9629" t="s">
        <v>121</v>
      </c>
      <c r="D9629" t="s">
        <v>70</v>
      </c>
      <c r="E9629">
        <v>864.68</v>
      </c>
      <c r="F9629" t="s">
        <v>23</v>
      </c>
      <c r="G9629" t="s">
        <v>24</v>
      </c>
      <c r="H9629">
        <v>0.51</v>
      </c>
      <c r="I9629">
        <v>0</v>
      </c>
      <c r="J9629" t="s">
        <v>31</v>
      </c>
      <c r="K9629">
        <v>422312</v>
      </c>
      <c r="L9629">
        <v>18</v>
      </c>
      <c r="M9629">
        <v>0</v>
      </c>
      <c r="N9629">
        <v>0</v>
      </c>
      <c r="O9629">
        <v>0</v>
      </c>
      <c r="P9629">
        <v>0</v>
      </c>
      <c r="Q9629">
        <v>0</v>
      </c>
      <c r="R9629" t="s">
        <v>22172</v>
      </c>
    </row>
    <row r="9630" spans="1:19">
      <c r="A9630" t="s">
        <v>22173</v>
      </c>
      <c r="B9630" t="s">
        <v>4061</v>
      </c>
      <c r="C9630" t="s">
        <v>29</v>
      </c>
      <c r="D9630" t="s">
        <v>70</v>
      </c>
      <c r="E9630">
        <v>402.63</v>
      </c>
      <c r="F9630" t="s">
        <v>23</v>
      </c>
      <c r="G9630" t="s">
        <v>24</v>
      </c>
      <c r="H9630">
        <v>7.68</v>
      </c>
      <c r="I9630">
        <v>0</v>
      </c>
      <c r="J9630" t="s">
        <v>144</v>
      </c>
      <c r="K9630">
        <v>464921</v>
      </c>
      <c r="L9630">
        <v>50</v>
      </c>
      <c r="M9630">
        <v>0</v>
      </c>
      <c r="N9630">
        <v>1</v>
      </c>
      <c r="O9630">
        <v>0</v>
      </c>
      <c r="P9630">
        <v>0</v>
      </c>
      <c r="Q9630">
        <v>0</v>
      </c>
      <c r="R9630" t="s">
        <v>22174</v>
      </c>
    </row>
    <row r="9631" spans="1:19">
      <c r="A9631" t="s">
        <v>22175</v>
      </c>
      <c r="B9631" t="s">
        <v>13239</v>
      </c>
      <c r="C9631" t="s">
        <v>121</v>
      </c>
      <c r="D9631" t="s">
        <v>22</v>
      </c>
      <c r="E9631">
        <v>849.7</v>
      </c>
      <c r="F9631" t="s">
        <v>23</v>
      </c>
      <c r="G9631" t="s">
        <v>24</v>
      </c>
      <c r="H9631">
        <v>0.82</v>
      </c>
      <c r="I9631">
        <v>0</v>
      </c>
      <c r="J9631" t="s">
        <v>25</v>
      </c>
      <c r="K9631">
        <v>467163</v>
      </c>
      <c r="L9631">
        <v>14</v>
      </c>
      <c r="M9631">
        <v>0</v>
      </c>
      <c r="N9631">
        <v>0</v>
      </c>
      <c r="O9631">
        <v>0</v>
      </c>
      <c r="P9631">
        <v>0</v>
      </c>
      <c r="Q9631">
        <v>0</v>
      </c>
      <c r="R9631" t="s">
        <v>22176</v>
      </c>
    </row>
    <row r="9632" spans="1:19">
      <c r="A9632" t="s">
        <v>22177</v>
      </c>
      <c r="B9632" t="s">
        <v>295</v>
      </c>
      <c r="C9632" t="s">
        <v>29</v>
      </c>
      <c r="D9632" t="s">
        <v>22</v>
      </c>
      <c r="E9632">
        <v>218.2</v>
      </c>
      <c r="F9632" t="s">
        <v>23</v>
      </c>
      <c r="G9632" t="s">
        <v>24</v>
      </c>
      <c r="H9632">
        <v>11.84</v>
      </c>
      <c r="I9632">
        <v>0</v>
      </c>
      <c r="J9632" t="s">
        <v>144</v>
      </c>
      <c r="K9632">
        <v>437850</v>
      </c>
      <c r="L9632">
        <v>12</v>
      </c>
      <c r="M9632">
        <v>0</v>
      </c>
      <c r="N9632">
        <v>0</v>
      </c>
      <c r="O9632">
        <v>0</v>
      </c>
      <c r="P9632">
        <v>0</v>
      </c>
      <c r="Q9632">
        <v>0</v>
      </c>
      <c r="R9632" t="s">
        <v>22178</v>
      </c>
    </row>
    <row r="9633" spans="1:19">
      <c r="A9633" t="s">
        <v>22179</v>
      </c>
      <c r="B9633" t="s">
        <v>2405</v>
      </c>
      <c r="C9633" t="s">
        <v>44</v>
      </c>
      <c r="D9633" t="s">
        <v>54</v>
      </c>
      <c r="E9633">
        <v>346.34</v>
      </c>
      <c r="F9633" t="s">
        <v>55</v>
      </c>
      <c r="G9633" t="s">
        <v>40</v>
      </c>
      <c r="H9633">
        <v>10.72</v>
      </c>
      <c r="I9633">
        <v>0</v>
      </c>
      <c r="J9633" t="s">
        <v>31</v>
      </c>
      <c r="K9633">
        <v>491404</v>
      </c>
      <c r="L9633">
        <v>15</v>
      </c>
      <c r="M9633">
        <v>0</v>
      </c>
      <c r="N9633">
        <v>0</v>
      </c>
      <c r="O9633">
        <v>0</v>
      </c>
      <c r="P9633">
        <v>0</v>
      </c>
      <c r="Q9633">
        <v>0</v>
      </c>
      <c r="R9633" t="s">
        <v>22180</v>
      </c>
    </row>
    <row r="9634" spans="1:19">
      <c r="A9634" t="s">
        <v>22181</v>
      </c>
      <c r="B9634" t="s">
        <v>11301</v>
      </c>
      <c r="C9634" t="s">
        <v>111</v>
      </c>
      <c r="D9634" t="s">
        <v>22</v>
      </c>
      <c r="E9634">
        <v>545.24</v>
      </c>
      <c r="F9634" t="s">
        <v>55</v>
      </c>
      <c r="G9634" t="s">
        <v>24</v>
      </c>
      <c r="H9634">
        <v>6.64</v>
      </c>
      <c r="I9634">
        <v>0</v>
      </c>
      <c r="J9634" t="s">
        <v>25</v>
      </c>
      <c r="K9634">
        <v>499252</v>
      </c>
      <c r="L9634">
        <v>37</v>
      </c>
      <c r="M9634">
        <v>0</v>
      </c>
      <c r="N9634">
        <v>1</v>
      </c>
      <c r="O9634">
        <v>0</v>
      </c>
      <c r="P9634">
        <v>0</v>
      </c>
      <c r="Q9634">
        <v>0</v>
      </c>
      <c r="R9634" t="s">
        <v>22182</v>
      </c>
      <c r="S9634" t="s">
        <v>57</v>
      </c>
    </row>
    <row r="9635" spans="1:19">
      <c r="A9635" t="s">
        <v>22183</v>
      </c>
      <c r="B9635" t="s">
        <v>5446</v>
      </c>
      <c r="C9635" t="s">
        <v>44</v>
      </c>
      <c r="D9635" t="s">
        <v>70</v>
      </c>
      <c r="E9635">
        <v>791.98</v>
      </c>
      <c r="F9635" t="s">
        <v>39</v>
      </c>
      <c r="G9635" t="s">
        <v>24</v>
      </c>
      <c r="H9635">
        <v>3.11</v>
      </c>
      <c r="I9635">
        <v>0</v>
      </c>
      <c r="J9635" t="s">
        <v>48</v>
      </c>
      <c r="K9635">
        <v>427220</v>
      </c>
      <c r="L9635">
        <v>17</v>
      </c>
      <c r="M9635">
        <v>0</v>
      </c>
      <c r="N9635">
        <v>0</v>
      </c>
      <c r="O9635">
        <v>0</v>
      </c>
      <c r="P9635">
        <v>0</v>
      </c>
      <c r="Q9635">
        <v>0</v>
      </c>
      <c r="R9635" t="s">
        <v>22184</v>
      </c>
      <c r="S9635" t="s">
        <v>50</v>
      </c>
    </row>
    <row r="9636" spans="1:19">
      <c r="A9636" t="s">
        <v>22185</v>
      </c>
      <c r="B9636" t="s">
        <v>5696</v>
      </c>
      <c r="C9636" t="s">
        <v>21</v>
      </c>
      <c r="D9636" t="s">
        <v>70</v>
      </c>
      <c r="E9636">
        <v>716.79</v>
      </c>
      <c r="F9636" t="s">
        <v>23</v>
      </c>
      <c r="G9636" t="s">
        <v>24</v>
      </c>
      <c r="H9636">
        <v>0.72</v>
      </c>
      <c r="I9636">
        <v>0</v>
      </c>
      <c r="J9636" t="s">
        <v>31</v>
      </c>
      <c r="K9636">
        <v>556345</v>
      </c>
      <c r="L9636">
        <v>19</v>
      </c>
      <c r="M9636">
        <v>0</v>
      </c>
      <c r="N9636">
        <v>0</v>
      </c>
      <c r="O9636">
        <v>0</v>
      </c>
      <c r="P9636">
        <v>0</v>
      </c>
      <c r="Q9636">
        <v>0</v>
      </c>
      <c r="R9636" t="s">
        <v>22186</v>
      </c>
    </row>
    <row r="9637" spans="1:19">
      <c r="A9637" t="s">
        <v>22187</v>
      </c>
      <c r="B9637" t="s">
        <v>5345</v>
      </c>
      <c r="C9637" t="s">
        <v>60</v>
      </c>
      <c r="D9637" t="s">
        <v>54</v>
      </c>
      <c r="E9637">
        <v>197.3</v>
      </c>
      <c r="F9637" t="s">
        <v>39</v>
      </c>
      <c r="G9637" t="s">
        <v>40</v>
      </c>
      <c r="H9637">
        <v>16.239999999999998</v>
      </c>
      <c r="I9637">
        <v>0</v>
      </c>
      <c r="J9637" t="s">
        <v>25</v>
      </c>
      <c r="K9637">
        <v>555228</v>
      </c>
      <c r="L9637">
        <v>25</v>
      </c>
      <c r="M9637">
        <v>0</v>
      </c>
      <c r="N9637">
        <v>0</v>
      </c>
      <c r="O9637">
        <v>0</v>
      </c>
      <c r="P9637">
        <v>0</v>
      </c>
      <c r="Q9637">
        <v>0</v>
      </c>
      <c r="R9637" t="s">
        <v>22188</v>
      </c>
    </row>
    <row r="9638" spans="1:19">
      <c r="A9638" t="s">
        <v>22189</v>
      </c>
      <c r="B9638" t="s">
        <v>6182</v>
      </c>
      <c r="C9638" t="s">
        <v>128</v>
      </c>
      <c r="D9638" t="s">
        <v>22</v>
      </c>
      <c r="E9638">
        <v>71.510000000000005</v>
      </c>
      <c r="F9638" t="s">
        <v>55</v>
      </c>
      <c r="G9638" t="s">
        <v>40</v>
      </c>
      <c r="H9638">
        <v>7.95</v>
      </c>
      <c r="I9638">
        <v>0</v>
      </c>
      <c r="J9638" t="s">
        <v>48</v>
      </c>
      <c r="K9638">
        <v>527764</v>
      </c>
      <c r="L9638">
        <v>11</v>
      </c>
      <c r="M9638">
        <v>0</v>
      </c>
      <c r="N9638">
        <v>0</v>
      </c>
      <c r="O9638">
        <v>0</v>
      </c>
      <c r="P9638">
        <v>0</v>
      </c>
      <c r="Q9638">
        <v>0</v>
      </c>
      <c r="R9638" t="s">
        <v>22190</v>
      </c>
    </row>
    <row r="9639" spans="1:19">
      <c r="A9639" t="s">
        <v>22191</v>
      </c>
      <c r="B9639" t="s">
        <v>427</v>
      </c>
      <c r="C9639" t="s">
        <v>60</v>
      </c>
      <c r="D9639" t="s">
        <v>54</v>
      </c>
      <c r="E9639">
        <v>155.46</v>
      </c>
      <c r="F9639" t="s">
        <v>23</v>
      </c>
      <c r="G9639" t="s">
        <v>24</v>
      </c>
      <c r="H9639">
        <v>12.53</v>
      </c>
      <c r="I9639">
        <v>0</v>
      </c>
      <c r="J9639" t="s">
        <v>25</v>
      </c>
      <c r="K9639">
        <v>522073</v>
      </c>
      <c r="L9639">
        <v>14</v>
      </c>
      <c r="M9639">
        <v>0</v>
      </c>
      <c r="N9639">
        <v>0</v>
      </c>
      <c r="O9639">
        <v>0</v>
      </c>
      <c r="P9639">
        <v>0</v>
      </c>
      <c r="Q9639">
        <v>0</v>
      </c>
      <c r="R9639" t="s">
        <v>22192</v>
      </c>
    </row>
    <row r="9640" spans="1:19">
      <c r="A9640" t="s">
        <v>22193</v>
      </c>
      <c r="B9640" t="s">
        <v>12486</v>
      </c>
      <c r="C9640" t="s">
        <v>128</v>
      </c>
      <c r="D9640" t="s">
        <v>22</v>
      </c>
      <c r="E9640">
        <v>767.85</v>
      </c>
      <c r="F9640" t="s">
        <v>55</v>
      </c>
      <c r="G9640" t="s">
        <v>40</v>
      </c>
      <c r="H9640">
        <v>9.98</v>
      </c>
      <c r="I9640">
        <v>0</v>
      </c>
      <c r="J9640" t="s">
        <v>48</v>
      </c>
      <c r="K9640">
        <v>432542</v>
      </c>
      <c r="L9640">
        <v>42</v>
      </c>
      <c r="M9640">
        <v>0</v>
      </c>
      <c r="N9640">
        <v>0</v>
      </c>
      <c r="O9640">
        <v>1</v>
      </c>
      <c r="P9640">
        <v>0</v>
      </c>
      <c r="Q9640">
        <v>0</v>
      </c>
      <c r="R9640" t="s">
        <v>22194</v>
      </c>
    </row>
    <row r="9641" spans="1:19">
      <c r="A9641" t="s">
        <v>22195</v>
      </c>
      <c r="B9641" t="s">
        <v>14066</v>
      </c>
      <c r="C9641" t="s">
        <v>53</v>
      </c>
      <c r="D9641" t="s">
        <v>70</v>
      </c>
      <c r="E9641">
        <v>885.53</v>
      </c>
      <c r="F9641" t="s">
        <v>23</v>
      </c>
      <c r="G9641" t="s">
        <v>24</v>
      </c>
      <c r="H9641">
        <v>10.220000000000001</v>
      </c>
      <c r="I9641">
        <v>0</v>
      </c>
      <c r="J9641" t="s">
        <v>31</v>
      </c>
      <c r="K9641">
        <v>482645</v>
      </c>
      <c r="L9641">
        <v>55</v>
      </c>
      <c r="M9641">
        <v>0</v>
      </c>
      <c r="N9641">
        <v>0</v>
      </c>
      <c r="O9641">
        <v>1</v>
      </c>
      <c r="P9641">
        <v>0</v>
      </c>
      <c r="Q9641">
        <v>0</v>
      </c>
      <c r="R9641" t="s">
        <v>22196</v>
      </c>
    </row>
    <row r="9642" spans="1:19">
      <c r="A9642" t="s">
        <v>22197</v>
      </c>
      <c r="B9642" t="s">
        <v>3245</v>
      </c>
      <c r="C9642" t="s">
        <v>21</v>
      </c>
      <c r="D9642" t="s">
        <v>54</v>
      </c>
      <c r="E9642">
        <v>2439.09</v>
      </c>
      <c r="F9642" t="s">
        <v>55</v>
      </c>
      <c r="G9642" t="s">
        <v>40</v>
      </c>
      <c r="H9642">
        <v>19.420000000000002</v>
      </c>
      <c r="I9642">
        <v>0</v>
      </c>
      <c r="J9642" t="s">
        <v>31</v>
      </c>
      <c r="K9642">
        <v>422384</v>
      </c>
      <c r="L9642">
        <v>40</v>
      </c>
      <c r="M9642">
        <v>0</v>
      </c>
      <c r="N9642">
        <v>0</v>
      </c>
      <c r="O9642">
        <v>1</v>
      </c>
      <c r="P9642">
        <v>0</v>
      </c>
      <c r="Q9642">
        <v>0</v>
      </c>
      <c r="R9642" t="s">
        <v>22198</v>
      </c>
    </row>
    <row r="9643" spans="1:19">
      <c r="A9643" t="s">
        <v>22199</v>
      </c>
      <c r="B9643" t="s">
        <v>5717</v>
      </c>
      <c r="C9643" t="s">
        <v>21</v>
      </c>
      <c r="D9643" t="s">
        <v>54</v>
      </c>
      <c r="E9643">
        <v>201.24</v>
      </c>
      <c r="F9643" t="s">
        <v>23</v>
      </c>
      <c r="G9643" t="s">
        <v>24</v>
      </c>
      <c r="H9643">
        <v>15.8</v>
      </c>
      <c r="I9643">
        <v>0</v>
      </c>
      <c r="J9643" t="s">
        <v>31</v>
      </c>
      <c r="K9643">
        <v>464111</v>
      </c>
      <c r="L9643">
        <v>20</v>
      </c>
      <c r="M9643">
        <v>0</v>
      </c>
      <c r="N9643">
        <v>0</v>
      </c>
      <c r="O9643">
        <v>0</v>
      </c>
      <c r="P9643">
        <v>0</v>
      </c>
      <c r="Q9643">
        <v>0</v>
      </c>
      <c r="R9643" t="s">
        <v>22200</v>
      </c>
    </row>
    <row r="9644" spans="1:19">
      <c r="A9644" t="s">
        <v>22201</v>
      </c>
      <c r="B9644" t="s">
        <v>7140</v>
      </c>
      <c r="C9644" t="s">
        <v>44</v>
      </c>
      <c r="D9644" t="s">
        <v>70</v>
      </c>
      <c r="E9644">
        <v>657.98</v>
      </c>
      <c r="F9644" t="s">
        <v>39</v>
      </c>
      <c r="G9644" t="s">
        <v>40</v>
      </c>
      <c r="H9644">
        <v>0.52</v>
      </c>
      <c r="I9644">
        <v>0</v>
      </c>
      <c r="J9644" t="s">
        <v>144</v>
      </c>
      <c r="K9644">
        <v>471961</v>
      </c>
      <c r="L9644">
        <v>10</v>
      </c>
      <c r="M9644">
        <v>0</v>
      </c>
      <c r="N9644">
        <v>0</v>
      </c>
      <c r="O9644">
        <v>0</v>
      </c>
      <c r="P9644">
        <v>0</v>
      </c>
      <c r="Q9644">
        <v>0</v>
      </c>
      <c r="R9644" t="s">
        <v>22202</v>
      </c>
    </row>
    <row r="9645" spans="1:19">
      <c r="A9645" t="s">
        <v>22203</v>
      </c>
      <c r="B9645" t="s">
        <v>747</v>
      </c>
      <c r="C9645" t="s">
        <v>35</v>
      </c>
      <c r="D9645" t="s">
        <v>22</v>
      </c>
      <c r="E9645">
        <v>1708.12</v>
      </c>
      <c r="F9645" t="s">
        <v>23</v>
      </c>
      <c r="G9645" t="s">
        <v>24</v>
      </c>
      <c r="H9645">
        <v>2.15</v>
      </c>
      <c r="I9645">
        <v>0</v>
      </c>
      <c r="J9645" t="s">
        <v>25</v>
      </c>
      <c r="K9645">
        <v>420944</v>
      </c>
      <c r="L9645">
        <v>19</v>
      </c>
      <c r="M9645">
        <v>0</v>
      </c>
      <c r="N9645">
        <v>0</v>
      </c>
      <c r="O9645">
        <v>0</v>
      </c>
      <c r="P9645">
        <v>0</v>
      </c>
      <c r="Q9645">
        <v>0</v>
      </c>
      <c r="R9645" t="s">
        <v>22204</v>
      </c>
    </row>
    <row r="9646" spans="1:19">
      <c r="A9646" t="s">
        <v>22205</v>
      </c>
      <c r="B9646" t="s">
        <v>6541</v>
      </c>
      <c r="C9646" t="s">
        <v>35</v>
      </c>
      <c r="D9646" t="s">
        <v>22</v>
      </c>
      <c r="E9646">
        <v>475.43</v>
      </c>
      <c r="F9646" t="s">
        <v>23</v>
      </c>
      <c r="G9646" t="s">
        <v>24</v>
      </c>
      <c r="H9646">
        <v>1.92</v>
      </c>
      <c r="I9646">
        <v>0</v>
      </c>
      <c r="J9646" t="s">
        <v>48</v>
      </c>
      <c r="K9646">
        <v>472174</v>
      </c>
      <c r="L9646">
        <v>20</v>
      </c>
      <c r="M9646">
        <v>0</v>
      </c>
      <c r="N9646">
        <v>0</v>
      </c>
      <c r="O9646">
        <v>0</v>
      </c>
      <c r="P9646">
        <v>0</v>
      </c>
      <c r="Q9646">
        <v>0</v>
      </c>
      <c r="R9646" t="s">
        <v>22206</v>
      </c>
    </row>
    <row r="9647" spans="1:19">
      <c r="A9647" t="s">
        <v>22207</v>
      </c>
      <c r="B9647" t="s">
        <v>6425</v>
      </c>
      <c r="C9647" t="s">
        <v>53</v>
      </c>
      <c r="D9647" t="s">
        <v>30</v>
      </c>
      <c r="E9647">
        <v>2015.74</v>
      </c>
      <c r="F9647" t="s">
        <v>23</v>
      </c>
      <c r="G9647" t="s">
        <v>24</v>
      </c>
      <c r="H9647">
        <v>1.37</v>
      </c>
      <c r="I9647">
        <v>0</v>
      </c>
      <c r="J9647" t="s">
        <v>48</v>
      </c>
      <c r="K9647">
        <v>495689</v>
      </c>
      <c r="L9647">
        <v>64</v>
      </c>
      <c r="M9647">
        <v>0</v>
      </c>
      <c r="N9647">
        <v>1</v>
      </c>
      <c r="O9647">
        <v>0</v>
      </c>
      <c r="P9647">
        <v>1</v>
      </c>
      <c r="Q9647">
        <v>0</v>
      </c>
      <c r="R9647" t="s">
        <v>22208</v>
      </c>
    </row>
    <row r="9648" spans="1:19">
      <c r="A9648" t="s">
        <v>22209</v>
      </c>
      <c r="B9648" t="s">
        <v>5382</v>
      </c>
      <c r="C9648" t="s">
        <v>128</v>
      </c>
      <c r="D9648" t="s">
        <v>54</v>
      </c>
      <c r="E9648">
        <v>500.6</v>
      </c>
      <c r="F9648" t="s">
        <v>39</v>
      </c>
      <c r="G9648" t="s">
        <v>40</v>
      </c>
      <c r="H9648">
        <v>16.11</v>
      </c>
      <c r="I9648">
        <v>0</v>
      </c>
      <c r="J9648" t="s">
        <v>144</v>
      </c>
      <c r="K9648">
        <v>470702</v>
      </c>
      <c r="L9648">
        <v>31</v>
      </c>
      <c r="M9648">
        <v>0</v>
      </c>
      <c r="N9648">
        <v>0</v>
      </c>
      <c r="O9648">
        <v>0</v>
      </c>
      <c r="P9648">
        <v>1</v>
      </c>
      <c r="Q9648">
        <v>0</v>
      </c>
      <c r="R9648" t="s">
        <v>22210</v>
      </c>
    </row>
    <row r="9649" spans="1:18">
      <c r="A9649" t="s">
        <v>22211</v>
      </c>
      <c r="B9649" t="s">
        <v>793</v>
      </c>
      <c r="C9649" t="s">
        <v>21</v>
      </c>
      <c r="D9649" t="s">
        <v>70</v>
      </c>
      <c r="E9649">
        <v>1344.35</v>
      </c>
      <c r="F9649" t="s">
        <v>23</v>
      </c>
      <c r="G9649" t="s">
        <v>24</v>
      </c>
      <c r="H9649">
        <v>8.69</v>
      </c>
      <c r="I9649">
        <v>0</v>
      </c>
      <c r="J9649" t="s">
        <v>31</v>
      </c>
      <c r="K9649">
        <v>556218</v>
      </c>
      <c r="L9649">
        <v>19</v>
      </c>
      <c r="M9649">
        <v>0</v>
      </c>
      <c r="N9649">
        <v>0</v>
      </c>
      <c r="O9649">
        <v>0</v>
      </c>
      <c r="P9649">
        <v>0</v>
      </c>
      <c r="Q9649">
        <v>0</v>
      </c>
      <c r="R9649" t="s">
        <v>22212</v>
      </c>
    </row>
    <row r="9650" spans="1:18">
      <c r="A9650" t="s">
        <v>22213</v>
      </c>
      <c r="B9650" t="s">
        <v>4263</v>
      </c>
      <c r="C9650" t="s">
        <v>121</v>
      </c>
      <c r="D9650" t="s">
        <v>30</v>
      </c>
      <c r="E9650">
        <v>1127.1400000000001</v>
      </c>
      <c r="F9650" t="s">
        <v>23</v>
      </c>
      <c r="G9650" t="s">
        <v>24</v>
      </c>
      <c r="H9650">
        <v>0.92</v>
      </c>
      <c r="I9650">
        <v>0</v>
      </c>
      <c r="J9650" t="s">
        <v>48</v>
      </c>
      <c r="K9650">
        <v>467747</v>
      </c>
      <c r="L9650">
        <v>23</v>
      </c>
      <c r="M9650">
        <v>0</v>
      </c>
      <c r="N9650">
        <v>0</v>
      </c>
      <c r="O9650">
        <v>0</v>
      </c>
      <c r="P9650">
        <v>0</v>
      </c>
      <c r="Q9650">
        <v>0</v>
      </c>
      <c r="R9650" t="s">
        <v>22214</v>
      </c>
    </row>
    <row r="9651" spans="1:18">
      <c r="A9651" t="s">
        <v>22215</v>
      </c>
      <c r="B9651" t="s">
        <v>9230</v>
      </c>
      <c r="C9651" t="s">
        <v>44</v>
      </c>
      <c r="D9651" t="s">
        <v>70</v>
      </c>
      <c r="E9651">
        <v>991.98</v>
      </c>
      <c r="F9651" t="s">
        <v>39</v>
      </c>
      <c r="G9651" t="s">
        <v>40</v>
      </c>
      <c r="H9651">
        <v>8.2899999999999991</v>
      </c>
      <c r="I9651">
        <v>0</v>
      </c>
      <c r="J9651" t="s">
        <v>48</v>
      </c>
      <c r="K9651">
        <v>524821</v>
      </c>
      <c r="L9651">
        <v>56</v>
      </c>
      <c r="M9651">
        <v>1</v>
      </c>
      <c r="N9651">
        <v>0</v>
      </c>
      <c r="O9651">
        <v>0</v>
      </c>
      <c r="P9651">
        <v>0</v>
      </c>
      <c r="Q9651">
        <v>1</v>
      </c>
      <c r="R9651" t="s">
        <v>22216</v>
      </c>
    </row>
    <row r="9652" spans="1:18">
      <c r="A9652" t="s">
        <v>22217</v>
      </c>
      <c r="B9652" t="s">
        <v>19302</v>
      </c>
      <c r="C9652" t="s">
        <v>121</v>
      </c>
      <c r="D9652" t="s">
        <v>54</v>
      </c>
      <c r="E9652">
        <v>464.3</v>
      </c>
      <c r="F9652" t="s">
        <v>39</v>
      </c>
      <c r="G9652" t="s">
        <v>40</v>
      </c>
      <c r="H9652">
        <v>10.98</v>
      </c>
      <c r="I9652">
        <v>0</v>
      </c>
      <c r="J9652" t="s">
        <v>144</v>
      </c>
      <c r="K9652">
        <v>475536</v>
      </c>
      <c r="L9652">
        <v>25</v>
      </c>
      <c r="M9652">
        <v>0</v>
      </c>
      <c r="N9652">
        <v>0</v>
      </c>
      <c r="O9652">
        <v>0</v>
      </c>
      <c r="P9652">
        <v>0</v>
      </c>
      <c r="Q9652">
        <v>0</v>
      </c>
      <c r="R9652" t="s">
        <v>22218</v>
      </c>
    </row>
    <row r="9653" spans="1:18">
      <c r="A9653" t="s">
        <v>22219</v>
      </c>
      <c r="B9653" t="s">
        <v>5782</v>
      </c>
      <c r="C9653" t="s">
        <v>111</v>
      </c>
      <c r="D9653" t="s">
        <v>22</v>
      </c>
      <c r="E9653">
        <v>493.38</v>
      </c>
      <c r="F9653" t="s">
        <v>23</v>
      </c>
      <c r="G9653" t="s">
        <v>24</v>
      </c>
      <c r="H9653">
        <v>3.1</v>
      </c>
      <c r="I9653">
        <v>0</v>
      </c>
      <c r="J9653" t="s">
        <v>25</v>
      </c>
      <c r="K9653">
        <v>512304</v>
      </c>
      <c r="L9653">
        <v>16</v>
      </c>
      <c r="M9653">
        <v>0</v>
      </c>
      <c r="N9653">
        <v>0</v>
      </c>
      <c r="O9653">
        <v>0</v>
      </c>
      <c r="P9653">
        <v>0</v>
      </c>
      <c r="Q9653">
        <v>0</v>
      </c>
      <c r="R9653" t="s">
        <v>22220</v>
      </c>
    </row>
    <row r="9654" spans="1:18">
      <c r="A9654" t="s">
        <v>22221</v>
      </c>
      <c r="B9654" t="s">
        <v>1944</v>
      </c>
      <c r="C9654" t="s">
        <v>21</v>
      </c>
      <c r="D9654" t="s">
        <v>70</v>
      </c>
      <c r="E9654">
        <v>259.91000000000003</v>
      </c>
      <c r="F9654" t="s">
        <v>23</v>
      </c>
      <c r="G9654" t="s">
        <v>24</v>
      </c>
      <c r="H9654">
        <v>5.61</v>
      </c>
      <c r="I9654">
        <v>0</v>
      </c>
      <c r="J9654" t="s">
        <v>25</v>
      </c>
      <c r="K9654">
        <v>547745</v>
      </c>
      <c r="L9654">
        <v>22</v>
      </c>
      <c r="M9654">
        <v>0</v>
      </c>
      <c r="N9654">
        <v>0</v>
      </c>
      <c r="O9654">
        <v>0</v>
      </c>
      <c r="P9654">
        <v>0</v>
      </c>
      <c r="Q9654">
        <v>0</v>
      </c>
      <c r="R9654" t="s">
        <v>22222</v>
      </c>
    </row>
    <row r="9655" spans="1:18">
      <c r="A9655" t="s">
        <v>22223</v>
      </c>
      <c r="B9655" t="s">
        <v>4934</v>
      </c>
      <c r="C9655" t="s">
        <v>60</v>
      </c>
      <c r="D9655" t="s">
        <v>30</v>
      </c>
      <c r="E9655">
        <v>508.31</v>
      </c>
      <c r="F9655" t="s">
        <v>39</v>
      </c>
      <c r="G9655" t="s">
        <v>40</v>
      </c>
      <c r="H9655">
        <v>4.47</v>
      </c>
      <c r="I9655">
        <v>0</v>
      </c>
      <c r="J9655" t="s">
        <v>31</v>
      </c>
      <c r="K9655">
        <v>450496</v>
      </c>
      <c r="L9655">
        <v>18</v>
      </c>
      <c r="M9655">
        <v>0</v>
      </c>
      <c r="N9655">
        <v>0</v>
      </c>
      <c r="O9655">
        <v>0</v>
      </c>
      <c r="P9655">
        <v>0</v>
      </c>
      <c r="Q9655">
        <v>0</v>
      </c>
      <c r="R9655" t="s">
        <v>22224</v>
      </c>
    </row>
    <row r="9656" spans="1:18">
      <c r="A9656" t="s">
        <v>22225</v>
      </c>
      <c r="B9656" t="s">
        <v>3587</v>
      </c>
      <c r="C9656" t="s">
        <v>60</v>
      </c>
      <c r="D9656" t="s">
        <v>22</v>
      </c>
      <c r="E9656">
        <v>334.68</v>
      </c>
      <c r="F9656" t="s">
        <v>23</v>
      </c>
      <c r="G9656" t="s">
        <v>24</v>
      </c>
      <c r="H9656">
        <v>11.56</v>
      </c>
      <c r="I9656">
        <v>0</v>
      </c>
      <c r="J9656" t="s">
        <v>31</v>
      </c>
      <c r="K9656">
        <v>559335</v>
      </c>
      <c r="L9656">
        <v>50</v>
      </c>
      <c r="M9656">
        <v>0</v>
      </c>
      <c r="N9656">
        <v>0</v>
      </c>
      <c r="O9656">
        <v>1</v>
      </c>
      <c r="P9656">
        <v>0</v>
      </c>
      <c r="Q9656">
        <v>0</v>
      </c>
      <c r="R9656" t="s">
        <v>22226</v>
      </c>
    </row>
    <row r="9657" spans="1:18">
      <c r="A9657" t="s">
        <v>22227</v>
      </c>
      <c r="B9657" t="s">
        <v>7410</v>
      </c>
      <c r="C9657" t="s">
        <v>21</v>
      </c>
      <c r="D9657" t="s">
        <v>22</v>
      </c>
      <c r="E9657">
        <v>233.53</v>
      </c>
      <c r="F9657" t="s">
        <v>39</v>
      </c>
      <c r="G9657" t="s">
        <v>40</v>
      </c>
      <c r="H9657">
        <v>3.6</v>
      </c>
      <c r="I9657">
        <v>0</v>
      </c>
      <c r="J9657" t="s">
        <v>31</v>
      </c>
      <c r="K9657">
        <v>430678</v>
      </c>
      <c r="L9657">
        <v>23</v>
      </c>
      <c r="M9657">
        <v>0</v>
      </c>
      <c r="N9657">
        <v>0</v>
      </c>
      <c r="O9657">
        <v>0</v>
      </c>
      <c r="P9657">
        <v>0</v>
      </c>
      <c r="Q9657">
        <v>0</v>
      </c>
      <c r="R9657" t="s">
        <v>22228</v>
      </c>
    </row>
    <row r="9658" spans="1:18">
      <c r="A9658" t="s">
        <v>22229</v>
      </c>
      <c r="B9658" t="s">
        <v>11918</v>
      </c>
      <c r="C9658" t="s">
        <v>35</v>
      </c>
      <c r="D9658" t="s">
        <v>30</v>
      </c>
      <c r="E9658">
        <v>1387.83</v>
      </c>
      <c r="F9658" t="s">
        <v>23</v>
      </c>
      <c r="G9658" t="s">
        <v>24</v>
      </c>
      <c r="H9658">
        <v>4.0599999999999996</v>
      </c>
      <c r="I9658">
        <v>0</v>
      </c>
      <c r="J9658" t="s">
        <v>48</v>
      </c>
      <c r="K9658">
        <v>512373</v>
      </c>
      <c r="L9658">
        <v>85</v>
      </c>
      <c r="M9658">
        <v>1</v>
      </c>
      <c r="N9658">
        <v>0</v>
      </c>
      <c r="O9658">
        <v>1</v>
      </c>
      <c r="P9658">
        <v>0</v>
      </c>
      <c r="Q9658">
        <v>1</v>
      </c>
      <c r="R9658" t="s">
        <v>22230</v>
      </c>
    </row>
    <row r="9659" spans="1:18">
      <c r="A9659" t="s">
        <v>22231</v>
      </c>
      <c r="B9659" t="s">
        <v>7224</v>
      </c>
      <c r="C9659" t="s">
        <v>44</v>
      </c>
      <c r="D9659" t="s">
        <v>30</v>
      </c>
      <c r="E9659">
        <v>198.16</v>
      </c>
      <c r="F9659" t="s">
        <v>23</v>
      </c>
      <c r="G9659" t="s">
        <v>24</v>
      </c>
      <c r="H9659">
        <v>3.05</v>
      </c>
      <c r="I9659">
        <v>0</v>
      </c>
      <c r="J9659" t="s">
        <v>25</v>
      </c>
      <c r="K9659">
        <v>516083</v>
      </c>
      <c r="L9659">
        <v>10</v>
      </c>
      <c r="M9659">
        <v>0</v>
      </c>
      <c r="N9659">
        <v>0</v>
      </c>
      <c r="O9659">
        <v>0</v>
      </c>
      <c r="P9659">
        <v>0</v>
      </c>
      <c r="Q9659">
        <v>0</v>
      </c>
      <c r="R9659" t="s">
        <v>22232</v>
      </c>
    </row>
    <row r="9660" spans="1:18">
      <c r="A9660" t="s">
        <v>22233</v>
      </c>
      <c r="B9660" t="s">
        <v>793</v>
      </c>
      <c r="C9660" t="s">
        <v>60</v>
      </c>
      <c r="D9660" t="s">
        <v>70</v>
      </c>
      <c r="E9660">
        <v>240.94</v>
      </c>
      <c r="F9660" t="s">
        <v>23</v>
      </c>
      <c r="G9660" t="s">
        <v>24</v>
      </c>
      <c r="H9660">
        <v>7.95</v>
      </c>
      <c r="I9660">
        <v>0</v>
      </c>
      <c r="J9660" t="s">
        <v>48</v>
      </c>
      <c r="K9660">
        <v>510583</v>
      </c>
      <c r="L9660">
        <v>12</v>
      </c>
      <c r="M9660">
        <v>0</v>
      </c>
      <c r="N9660">
        <v>0</v>
      </c>
      <c r="O9660">
        <v>0</v>
      </c>
      <c r="P9660">
        <v>0</v>
      </c>
      <c r="Q9660">
        <v>0</v>
      </c>
      <c r="R9660" t="s">
        <v>22234</v>
      </c>
    </row>
    <row r="9661" spans="1:18">
      <c r="A9661" t="s">
        <v>22235</v>
      </c>
      <c r="B9661" t="s">
        <v>1254</v>
      </c>
      <c r="C9661" t="s">
        <v>60</v>
      </c>
      <c r="D9661" t="s">
        <v>70</v>
      </c>
      <c r="E9661">
        <v>230.98</v>
      </c>
      <c r="F9661" t="s">
        <v>55</v>
      </c>
      <c r="G9661" t="s">
        <v>40</v>
      </c>
      <c r="H9661">
        <v>9.9600000000000009</v>
      </c>
      <c r="I9661">
        <v>0</v>
      </c>
      <c r="J9661" t="s">
        <v>31</v>
      </c>
      <c r="K9661">
        <v>552285</v>
      </c>
      <c r="L9661">
        <v>18</v>
      </c>
      <c r="M9661">
        <v>0</v>
      </c>
      <c r="N9661">
        <v>0</v>
      </c>
      <c r="O9661">
        <v>0</v>
      </c>
      <c r="P9661">
        <v>0</v>
      </c>
      <c r="Q9661">
        <v>0</v>
      </c>
      <c r="R9661" t="s">
        <v>22236</v>
      </c>
    </row>
    <row r="9662" spans="1:18">
      <c r="A9662" t="s">
        <v>22237</v>
      </c>
      <c r="B9662" t="s">
        <v>3253</v>
      </c>
      <c r="C9662" t="s">
        <v>29</v>
      </c>
      <c r="D9662" t="s">
        <v>54</v>
      </c>
      <c r="E9662">
        <v>192.49</v>
      </c>
      <c r="F9662" t="s">
        <v>39</v>
      </c>
      <c r="G9662" t="s">
        <v>40</v>
      </c>
      <c r="H9662">
        <v>8.32</v>
      </c>
      <c r="I9662">
        <v>0</v>
      </c>
      <c r="J9662" t="s">
        <v>48</v>
      </c>
      <c r="K9662">
        <v>509548</v>
      </c>
      <c r="L9662">
        <v>13</v>
      </c>
      <c r="M9662">
        <v>0</v>
      </c>
      <c r="N9662">
        <v>0</v>
      </c>
      <c r="O9662">
        <v>0</v>
      </c>
      <c r="P9662">
        <v>0</v>
      </c>
      <c r="Q9662">
        <v>0</v>
      </c>
      <c r="R9662" t="s">
        <v>22238</v>
      </c>
    </row>
    <row r="9663" spans="1:18">
      <c r="A9663" t="s">
        <v>22239</v>
      </c>
      <c r="B9663" t="s">
        <v>965</v>
      </c>
      <c r="C9663" t="s">
        <v>35</v>
      </c>
      <c r="D9663" t="s">
        <v>22</v>
      </c>
      <c r="E9663">
        <v>1083.08</v>
      </c>
      <c r="F9663" t="s">
        <v>23</v>
      </c>
      <c r="G9663" t="s">
        <v>24</v>
      </c>
      <c r="H9663">
        <v>7.77</v>
      </c>
      <c r="I9663">
        <v>0</v>
      </c>
      <c r="J9663" t="s">
        <v>48</v>
      </c>
      <c r="K9663">
        <v>445737</v>
      </c>
      <c r="L9663">
        <v>23</v>
      </c>
      <c r="M9663">
        <v>0</v>
      </c>
      <c r="N9663">
        <v>0</v>
      </c>
      <c r="O9663">
        <v>0</v>
      </c>
      <c r="P9663">
        <v>0</v>
      </c>
      <c r="Q9663">
        <v>0</v>
      </c>
      <c r="R9663" t="s">
        <v>22240</v>
      </c>
    </row>
    <row r="9664" spans="1:18">
      <c r="A9664" t="s">
        <v>22241</v>
      </c>
      <c r="B9664" t="s">
        <v>15434</v>
      </c>
      <c r="C9664" t="s">
        <v>128</v>
      </c>
      <c r="D9664" t="s">
        <v>70</v>
      </c>
      <c r="E9664">
        <v>677.83</v>
      </c>
      <c r="F9664" t="s">
        <v>23</v>
      </c>
      <c r="G9664" t="s">
        <v>24</v>
      </c>
      <c r="H9664">
        <v>7.95</v>
      </c>
      <c r="I9664">
        <v>0</v>
      </c>
      <c r="J9664" t="s">
        <v>144</v>
      </c>
      <c r="K9664">
        <v>402474</v>
      </c>
      <c r="L9664">
        <v>23</v>
      </c>
      <c r="M9664">
        <v>0</v>
      </c>
      <c r="N9664">
        <v>0</v>
      </c>
      <c r="O9664">
        <v>0</v>
      </c>
      <c r="P9664">
        <v>0</v>
      </c>
      <c r="Q9664">
        <v>0</v>
      </c>
      <c r="R9664" t="s">
        <v>22242</v>
      </c>
    </row>
    <row r="9665" spans="1:19">
      <c r="A9665" t="s">
        <v>22243</v>
      </c>
      <c r="B9665" t="s">
        <v>10015</v>
      </c>
      <c r="C9665" t="s">
        <v>21</v>
      </c>
      <c r="D9665" t="s">
        <v>30</v>
      </c>
      <c r="E9665">
        <v>87.83</v>
      </c>
      <c r="F9665" t="s">
        <v>23</v>
      </c>
      <c r="G9665" t="s">
        <v>24</v>
      </c>
      <c r="H9665">
        <v>0.62</v>
      </c>
      <c r="I9665">
        <v>0</v>
      </c>
      <c r="J9665" t="s">
        <v>25</v>
      </c>
      <c r="K9665">
        <v>446858</v>
      </c>
      <c r="L9665">
        <v>25</v>
      </c>
      <c r="M9665">
        <v>0</v>
      </c>
      <c r="N9665">
        <v>0</v>
      </c>
      <c r="O9665">
        <v>0</v>
      </c>
      <c r="P9665">
        <v>0</v>
      </c>
      <c r="Q9665">
        <v>0</v>
      </c>
      <c r="R9665" t="s">
        <v>22244</v>
      </c>
    </row>
    <row r="9666" spans="1:19">
      <c r="A9666" t="s">
        <v>22245</v>
      </c>
      <c r="B9666" t="s">
        <v>8720</v>
      </c>
      <c r="C9666" t="s">
        <v>35</v>
      </c>
      <c r="D9666" t="s">
        <v>70</v>
      </c>
      <c r="E9666">
        <v>213.36</v>
      </c>
      <c r="F9666" t="s">
        <v>39</v>
      </c>
      <c r="G9666" t="s">
        <v>40</v>
      </c>
      <c r="H9666">
        <v>2.35</v>
      </c>
      <c r="I9666">
        <v>0</v>
      </c>
      <c r="J9666" t="s">
        <v>31</v>
      </c>
      <c r="K9666">
        <v>459904</v>
      </c>
      <c r="L9666">
        <v>12</v>
      </c>
      <c r="M9666">
        <v>0</v>
      </c>
      <c r="N9666">
        <v>0</v>
      </c>
      <c r="O9666">
        <v>0</v>
      </c>
      <c r="P9666">
        <v>0</v>
      </c>
      <c r="Q9666">
        <v>0</v>
      </c>
      <c r="R9666" t="s">
        <v>22246</v>
      </c>
    </row>
    <row r="9667" spans="1:19">
      <c r="A9667" t="s">
        <v>22247</v>
      </c>
      <c r="B9667" t="s">
        <v>13385</v>
      </c>
      <c r="C9667" t="s">
        <v>44</v>
      </c>
      <c r="D9667" t="s">
        <v>22</v>
      </c>
      <c r="E9667">
        <v>1449.29</v>
      </c>
      <c r="F9667" t="s">
        <v>23</v>
      </c>
      <c r="G9667" t="s">
        <v>24</v>
      </c>
      <c r="H9667">
        <v>3.78</v>
      </c>
      <c r="I9667">
        <v>0</v>
      </c>
      <c r="J9667" t="s">
        <v>144</v>
      </c>
      <c r="K9667">
        <v>456127</v>
      </c>
      <c r="L9667">
        <v>14</v>
      </c>
      <c r="M9667">
        <v>0</v>
      </c>
      <c r="N9667">
        <v>0</v>
      </c>
      <c r="O9667">
        <v>0</v>
      </c>
      <c r="P9667">
        <v>0</v>
      </c>
      <c r="Q9667">
        <v>0</v>
      </c>
      <c r="R9667" t="s">
        <v>22248</v>
      </c>
    </row>
    <row r="9668" spans="1:19">
      <c r="A9668" t="s">
        <v>22249</v>
      </c>
      <c r="B9668" t="s">
        <v>711</v>
      </c>
      <c r="C9668" t="s">
        <v>44</v>
      </c>
      <c r="D9668" t="s">
        <v>70</v>
      </c>
      <c r="E9668">
        <v>673.78</v>
      </c>
      <c r="F9668" t="s">
        <v>23</v>
      </c>
      <c r="G9668" t="s">
        <v>24</v>
      </c>
      <c r="H9668">
        <v>7.07</v>
      </c>
      <c r="I9668">
        <v>0</v>
      </c>
      <c r="J9668" t="s">
        <v>144</v>
      </c>
      <c r="K9668">
        <v>471137</v>
      </c>
      <c r="L9668">
        <v>23</v>
      </c>
      <c r="M9668">
        <v>0</v>
      </c>
      <c r="N9668">
        <v>0</v>
      </c>
      <c r="O9668">
        <v>0</v>
      </c>
      <c r="P9668">
        <v>0</v>
      </c>
      <c r="Q9668">
        <v>0</v>
      </c>
      <c r="R9668" t="s">
        <v>22250</v>
      </c>
    </row>
    <row r="9669" spans="1:19">
      <c r="A9669" t="s">
        <v>22251</v>
      </c>
      <c r="B9669" t="s">
        <v>2750</v>
      </c>
      <c r="C9669" t="s">
        <v>21</v>
      </c>
      <c r="D9669" t="s">
        <v>30</v>
      </c>
      <c r="E9669">
        <v>914.05</v>
      </c>
      <c r="F9669" t="s">
        <v>55</v>
      </c>
      <c r="G9669" t="s">
        <v>40</v>
      </c>
      <c r="H9669">
        <v>10.57</v>
      </c>
      <c r="I9669">
        <v>0</v>
      </c>
      <c r="J9669" t="s">
        <v>25</v>
      </c>
      <c r="K9669">
        <v>523973</v>
      </c>
      <c r="L9669">
        <v>21</v>
      </c>
      <c r="M9669">
        <v>0</v>
      </c>
      <c r="N9669">
        <v>0</v>
      </c>
      <c r="O9669">
        <v>0</v>
      </c>
      <c r="P9669">
        <v>0</v>
      </c>
      <c r="Q9669">
        <v>0</v>
      </c>
      <c r="R9669" t="s">
        <v>22252</v>
      </c>
    </row>
    <row r="9670" spans="1:19">
      <c r="A9670" t="s">
        <v>22253</v>
      </c>
      <c r="B9670" t="s">
        <v>3122</v>
      </c>
      <c r="C9670" t="s">
        <v>53</v>
      </c>
      <c r="D9670" t="s">
        <v>70</v>
      </c>
      <c r="E9670">
        <v>221.57</v>
      </c>
      <c r="F9670" t="s">
        <v>55</v>
      </c>
      <c r="G9670" t="s">
        <v>40</v>
      </c>
      <c r="H9670">
        <v>6.77</v>
      </c>
      <c r="I9670">
        <v>0</v>
      </c>
      <c r="J9670" t="s">
        <v>31</v>
      </c>
      <c r="K9670">
        <v>495094</v>
      </c>
      <c r="L9670">
        <v>30</v>
      </c>
      <c r="M9670">
        <v>0</v>
      </c>
      <c r="N9670">
        <v>0</v>
      </c>
      <c r="O9670">
        <v>0</v>
      </c>
      <c r="P9670">
        <v>1</v>
      </c>
      <c r="Q9670">
        <v>0</v>
      </c>
      <c r="R9670" t="s">
        <v>22254</v>
      </c>
    </row>
    <row r="9671" spans="1:19">
      <c r="A9671" t="s">
        <v>22255</v>
      </c>
      <c r="B9671" t="s">
        <v>7934</v>
      </c>
      <c r="C9671" t="s">
        <v>53</v>
      </c>
      <c r="D9671" t="s">
        <v>70</v>
      </c>
      <c r="E9671">
        <v>231.89</v>
      </c>
      <c r="F9671" t="s">
        <v>23</v>
      </c>
      <c r="G9671" t="s">
        <v>24</v>
      </c>
      <c r="H9671">
        <v>4.9000000000000004</v>
      </c>
      <c r="I9671">
        <v>0</v>
      </c>
      <c r="J9671" t="s">
        <v>31</v>
      </c>
      <c r="K9671">
        <v>517807</v>
      </c>
      <c r="L9671">
        <v>12</v>
      </c>
      <c r="M9671">
        <v>0</v>
      </c>
      <c r="N9671">
        <v>0</v>
      </c>
      <c r="O9671">
        <v>0</v>
      </c>
      <c r="P9671">
        <v>0</v>
      </c>
      <c r="Q9671">
        <v>0</v>
      </c>
      <c r="R9671" t="s">
        <v>22256</v>
      </c>
    </row>
    <row r="9672" spans="1:19">
      <c r="A9672" t="s">
        <v>22257</v>
      </c>
      <c r="B9672" t="s">
        <v>2503</v>
      </c>
      <c r="C9672" t="s">
        <v>53</v>
      </c>
      <c r="D9672" t="s">
        <v>54</v>
      </c>
      <c r="E9672">
        <v>171.63</v>
      </c>
      <c r="F9672" t="s">
        <v>23</v>
      </c>
      <c r="G9672" t="s">
        <v>24</v>
      </c>
      <c r="H9672">
        <v>19.18</v>
      </c>
      <c r="I9672">
        <v>0</v>
      </c>
      <c r="J9672" t="s">
        <v>25</v>
      </c>
      <c r="K9672">
        <v>536320</v>
      </c>
      <c r="L9672">
        <v>12</v>
      </c>
      <c r="M9672">
        <v>0</v>
      </c>
      <c r="N9672">
        <v>0</v>
      </c>
      <c r="O9672">
        <v>0</v>
      </c>
      <c r="P9672">
        <v>0</v>
      </c>
      <c r="Q9672">
        <v>0</v>
      </c>
      <c r="R9672" t="s">
        <v>22258</v>
      </c>
    </row>
    <row r="9673" spans="1:19">
      <c r="A9673" t="s">
        <v>22259</v>
      </c>
      <c r="B9673" t="s">
        <v>4438</v>
      </c>
      <c r="C9673" t="s">
        <v>128</v>
      </c>
      <c r="D9673" t="s">
        <v>22</v>
      </c>
      <c r="E9673">
        <v>337.35</v>
      </c>
      <c r="F9673" t="s">
        <v>23</v>
      </c>
      <c r="G9673" t="s">
        <v>24</v>
      </c>
      <c r="H9673">
        <v>2.56</v>
      </c>
      <c r="I9673">
        <v>0</v>
      </c>
      <c r="J9673" t="s">
        <v>31</v>
      </c>
      <c r="K9673">
        <v>405473</v>
      </c>
      <c r="L9673">
        <v>13</v>
      </c>
      <c r="M9673">
        <v>0</v>
      </c>
      <c r="N9673">
        <v>0</v>
      </c>
      <c r="O9673">
        <v>0</v>
      </c>
      <c r="P9673">
        <v>0</v>
      </c>
      <c r="Q9673">
        <v>0</v>
      </c>
      <c r="R9673" t="s">
        <v>22260</v>
      </c>
    </row>
    <row r="9674" spans="1:19">
      <c r="A9674" t="s">
        <v>22261</v>
      </c>
      <c r="B9674" t="s">
        <v>1346</v>
      </c>
      <c r="C9674" t="s">
        <v>44</v>
      </c>
      <c r="D9674" t="s">
        <v>70</v>
      </c>
      <c r="E9674">
        <v>212.26</v>
      </c>
      <c r="F9674" t="s">
        <v>55</v>
      </c>
      <c r="G9674" t="s">
        <v>24</v>
      </c>
      <c r="H9674">
        <v>8.01</v>
      </c>
      <c r="I9674">
        <v>0</v>
      </c>
      <c r="J9674" t="s">
        <v>25</v>
      </c>
      <c r="K9674">
        <v>436900</v>
      </c>
      <c r="L9674">
        <v>44</v>
      </c>
      <c r="M9674">
        <v>0</v>
      </c>
      <c r="N9674">
        <v>1</v>
      </c>
      <c r="O9674">
        <v>0</v>
      </c>
      <c r="P9674">
        <v>0</v>
      </c>
      <c r="Q9674">
        <v>0</v>
      </c>
      <c r="R9674" t="s">
        <v>22262</v>
      </c>
      <c r="S9674" t="s">
        <v>57</v>
      </c>
    </row>
    <row r="9675" spans="1:19">
      <c r="A9675" t="s">
        <v>22263</v>
      </c>
      <c r="B9675" t="s">
        <v>3910</v>
      </c>
      <c r="C9675" t="s">
        <v>29</v>
      </c>
      <c r="D9675" t="s">
        <v>70</v>
      </c>
      <c r="E9675">
        <v>125.75</v>
      </c>
      <c r="F9675" t="s">
        <v>23</v>
      </c>
      <c r="G9675" t="s">
        <v>24</v>
      </c>
      <c r="H9675">
        <v>3.48</v>
      </c>
      <c r="I9675">
        <v>0</v>
      </c>
      <c r="J9675" t="s">
        <v>25</v>
      </c>
      <c r="K9675">
        <v>408172</v>
      </c>
      <c r="L9675">
        <v>11</v>
      </c>
      <c r="M9675">
        <v>0</v>
      </c>
      <c r="N9675">
        <v>0</v>
      </c>
      <c r="O9675">
        <v>0</v>
      </c>
      <c r="P9675">
        <v>0</v>
      </c>
      <c r="Q9675">
        <v>0</v>
      </c>
      <c r="R9675" t="s">
        <v>22264</v>
      </c>
    </row>
    <row r="9676" spans="1:19">
      <c r="A9676" t="s">
        <v>22265</v>
      </c>
      <c r="B9676" t="s">
        <v>4384</v>
      </c>
      <c r="C9676" t="s">
        <v>121</v>
      </c>
      <c r="D9676" t="s">
        <v>70</v>
      </c>
      <c r="E9676">
        <v>1054.48</v>
      </c>
      <c r="F9676" t="s">
        <v>55</v>
      </c>
      <c r="G9676" t="s">
        <v>40</v>
      </c>
      <c r="H9676">
        <v>10.15</v>
      </c>
      <c r="I9676">
        <v>0</v>
      </c>
      <c r="J9676" t="s">
        <v>25</v>
      </c>
      <c r="K9676">
        <v>490892</v>
      </c>
      <c r="L9676">
        <v>24</v>
      </c>
      <c r="M9676">
        <v>0</v>
      </c>
      <c r="N9676">
        <v>0</v>
      </c>
      <c r="O9676">
        <v>0</v>
      </c>
      <c r="P9676">
        <v>0</v>
      </c>
      <c r="Q9676">
        <v>0</v>
      </c>
      <c r="R9676" t="s">
        <v>22266</v>
      </c>
    </row>
    <row r="9677" spans="1:19">
      <c r="A9677" t="s">
        <v>22267</v>
      </c>
      <c r="B9677" t="s">
        <v>3571</v>
      </c>
      <c r="C9677" t="s">
        <v>29</v>
      </c>
      <c r="D9677" t="s">
        <v>54</v>
      </c>
      <c r="E9677">
        <v>1307.56</v>
      </c>
      <c r="F9677" t="s">
        <v>23</v>
      </c>
      <c r="G9677" t="s">
        <v>24</v>
      </c>
      <c r="H9677">
        <v>15.29</v>
      </c>
      <c r="I9677">
        <v>0</v>
      </c>
      <c r="J9677" t="s">
        <v>25</v>
      </c>
      <c r="K9677">
        <v>481510</v>
      </c>
      <c r="L9677">
        <v>25</v>
      </c>
      <c r="M9677">
        <v>0</v>
      </c>
      <c r="N9677">
        <v>0</v>
      </c>
      <c r="O9677">
        <v>0</v>
      </c>
      <c r="P9677">
        <v>0</v>
      </c>
      <c r="Q9677">
        <v>0</v>
      </c>
      <c r="R9677" t="s">
        <v>22268</v>
      </c>
    </row>
    <row r="9678" spans="1:19">
      <c r="A9678" t="s">
        <v>22269</v>
      </c>
      <c r="B9678" t="s">
        <v>22270</v>
      </c>
      <c r="C9678" t="s">
        <v>128</v>
      </c>
      <c r="D9678" t="s">
        <v>30</v>
      </c>
      <c r="E9678">
        <v>849.59</v>
      </c>
      <c r="F9678" t="s">
        <v>23</v>
      </c>
      <c r="G9678" t="s">
        <v>24</v>
      </c>
      <c r="H9678">
        <v>8.16</v>
      </c>
      <c r="I9678">
        <v>0</v>
      </c>
      <c r="J9678" t="s">
        <v>144</v>
      </c>
      <c r="K9678">
        <v>508470</v>
      </c>
      <c r="L9678">
        <v>11</v>
      </c>
      <c r="M9678">
        <v>0</v>
      </c>
      <c r="N9678">
        <v>0</v>
      </c>
      <c r="O9678">
        <v>0</v>
      </c>
      <c r="P9678">
        <v>0</v>
      </c>
      <c r="Q9678">
        <v>0</v>
      </c>
      <c r="R9678" t="s">
        <v>22271</v>
      </c>
    </row>
    <row r="9679" spans="1:19">
      <c r="A9679" t="s">
        <v>22272</v>
      </c>
      <c r="B9679" t="s">
        <v>15974</v>
      </c>
      <c r="C9679" t="s">
        <v>21</v>
      </c>
      <c r="D9679" t="s">
        <v>70</v>
      </c>
      <c r="E9679">
        <v>658.62</v>
      </c>
      <c r="F9679" t="s">
        <v>23</v>
      </c>
      <c r="G9679" t="s">
        <v>24</v>
      </c>
      <c r="H9679">
        <v>7.08</v>
      </c>
      <c r="I9679">
        <v>0</v>
      </c>
      <c r="J9679" t="s">
        <v>31</v>
      </c>
      <c r="K9679">
        <v>454713</v>
      </c>
      <c r="L9679">
        <v>21</v>
      </c>
      <c r="M9679">
        <v>0</v>
      </c>
      <c r="N9679">
        <v>0</v>
      </c>
      <c r="O9679">
        <v>0</v>
      </c>
      <c r="P9679">
        <v>0</v>
      </c>
      <c r="Q9679">
        <v>0</v>
      </c>
      <c r="R9679" t="s">
        <v>22273</v>
      </c>
    </row>
    <row r="9680" spans="1:19">
      <c r="A9680" t="s">
        <v>22274</v>
      </c>
      <c r="B9680" t="s">
        <v>13145</v>
      </c>
      <c r="C9680" t="s">
        <v>128</v>
      </c>
      <c r="D9680" t="s">
        <v>22</v>
      </c>
      <c r="E9680">
        <v>294.70999999999998</v>
      </c>
      <c r="F9680" t="s">
        <v>55</v>
      </c>
      <c r="G9680" t="s">
        <v>40</v>
      </c>
      <c r="H9680">
        <v>7.18</v>
      </c>
      <c r="I9680">
        <v>0</v>
      </c>
      <c r="J9680" t="s">
        <v>25</v>
      </c>
      <c r="K9680">
        <v>557781</v>
      </c>
      <c r="L9680">
        <v>47</v>
      </c>
      <c r="M9680">
        <v>0</v>
      </c>
      <c r="N9680">
        <v>1</v>
      </c>
      <c r="O9680">
        <v>0</v>
      </c>
      <c r="P9680">
        <v>0</v>
      </c>
      <c r="Q9680">
        <v>0</v>
      </c>
      <c r="R9680" t="s">
        <v>22275</v>
      </c>
    </row>
    <row r="9681" spans="1:19">
      <c r="A9681" t="s">
        <v>22276</v>
      </c>
      <c r="B9681" t="s">
        <v>3532</v>
      </c>
      <c r="C9681" t="s">
        <v>29</v>
      </c>
      <c r="D9681" t="s">
        <v>30</v>
      </c>
      <c r="E9681">
        <v>1106.32</v>
      </c>
      <c r="F9681" t="s">
        <v>23</v>
      </c>
      <c r="G9681" t="s">
        <v>24</v>
      </c>
      <c r="H9681">
        <v>5.74</v>
      </c>
      <c r="I9681">
        <v>0</v>
      </c>
      <c r="J9681" t="s">
        <v>144</v>
      </c>
      <c r="K9681">
        <v>550467</v>
      </c>
      <c r="L9681">
        <v>11</v>
      </c>
      <c r="M9681">
        <v>0</v>
      </c>
      <c r="N9681">
        <v>0</v>
      </c>
      <c r="O9681">
        <v>0</v>
      </c>
      <c r="P9681">
        <v>0</v>
      </c>
      <c r="Q9681">
        <v>0</v>
      </c>
      <c r="R9681" t="s">
        <v>22277</v>
      </c>
    </row>
    <row r="9682" spans="1:19">
      <c r="A9682" t="s">
        <v>22278</v>
      </c>
      <c r="B9682" t="s">
        <v>1203</v>
      </c>
      <c r="C9682" t="s">
        <v>53</v>
      </c>
      <c r="D9682" t="s">
        <v>70</v>
      </c>
      <c r="E9682">
        <v>1385.58</v>
      </c>
      <c r="F9682" t="s">
        <v>23</v>
      </c>
      <c r="G9682" t="s">
        <v>24</v>
      </c>
      <c r="H9682">
        <v>2.95</v>
      </c>
      <c r="I9682">
        <v>0</v>
      </c>
      <c r="J9682" t="s">
        <v>25</v>
      </c>
      <c r="K9682">
        <v>417663</v>
      </c>
      <c r="L9682">
        <v>17</v>
      </c>
      <c r="M9682">
        <v>0</v>
      </c>
      <c r="N9682">
        <v>0</v>
      </c>
      <c r="O9682">
        <v>0</v>
      </c>
      <c r="P9682">
        <v>0</v>
      </c>
      <c r="Q9682">
        <v>0</v>
      </c>
      <c r="R9682" t="s">
        <v>22279</v>
      </c>
    </row>
    <row r="9683" spans="1:19">
      <c r="A9683" t="s">
        <v>22280</v>
      </c>
      <c r="B9683" t="s">
        <v>10589</v>
      </c>
      <c r="C9683" t="s">
        <v>21</v>
      </c>
      <c r="D9683" t="s">
        <v>30</v>
      </c>
      <c r="E9683">
        <v>206.93</v>
      </c>
      <c r="F9683" t="s">
        <v>39</v>
      </c>
      <c r="G9683" t="s">
        <v>40</v>
      </c>
      <c r="H9683">
        <v>11.51</v>
      </c>
      <c r="I9683">
        <v>0</v>
      </c>
      <c r="J9683" t="s">
        <v>31</v>
      </c>
      <c r="K9683">
        <v>465121</v>
      </c>
      <c r="L9683">
        <v>21</v>
      </c>
      <c r="M9683">
        <v>0</v>
      </c>
      <c r="N9683">
        <v>0</v>
      </c>
      <c r="O9683">
        <v>0</v>
      </c>
      <c r="P9683">
        <v>0</v>
      </c>
      <c r="Q9683">
        <v>0</v>
      </c>
      <c r="R9683" t="s">
        <v>22281</v>
      </c>
    </row>
    <row r="9684" spans="1:19">
      <c r="A9684" t="s">
        <v>22282</v>
      </c>
      <c r="B9684" t="s">
        <v>9616</v>
      </c>
      <c r="C9684" t="s">
        <v>35</v>
      </c>
      <c r="D9684" t="s">
        <v>30</v>
      </c>
      <c r="E9684">
        <v>249.58</v>
      </c>
      <c r="F9684" t="s">
        <v>55</v>
      </c>
      <c r="G9684" t="s">
        <v>40</v>
      </c>
      <c r="H9684">
        <v>1.62</v>
      </c>
      <c r="I9684">
        <v>0</v>
      </c>
      <c r="J9684" t="s">
        <v>25</v>
      </c>
      <c r="K9684">
        <v>494800</v>
      </c>
      <c r="L9684">
        <v>19</v>
      </c>
      <c r="M9684">
        <v>0</v>
      </c>
      <c r="N9684">
        <v>0</v>
      </c>
      <c r="O9684">
        <v>0</v>
      </c>
      <c r="P9684">
        <v>0</v>
      </c>
      <c r="Q9684">
        <v>0</v>
      </c>
      <c r="R9684" t="s">
        <v>22283</v>
      </c>
    </row>
    <row r="9685" spans="1:19">
      <c r="A9685" t="s">
        <v>22284</v>
      </c>
      <c r="B9685" t="s">
        <v>5143</v>
      </c>
      <c r="C9685" t="s">
        <v>29</v>
      </c>
      <c r="D9685" t="s">
        <v>54</v>
      </c>
      <c r="E9685">
        <v>411.14</v>
      </c>
      <c r="F9685" t="s">
        <v>23</v>
      </c>
      <c r="G9685" t="s">
        <v>24</v>
      </c>
      <c r="H9685">
        <v>15.48</v>
      </c>
      <c r="I9685">
        <v>0</v>
      </c>
      <c r="J9685" t="s">
        <v>48</v>
      </c>
      <c r="K9685">
        <v>519343</v>
      </c>
      <c r="L9685">
        <v>22</v>
      </c>
      <c r="M9685">
        <v>0</v>
      </c>
      <c r="N9685">
        <v>0</v>
      </c>
      <c r="O9685">
        <v>0</v>
      </c>
      <c r="P9685">
        <v>0</v>
      </c>
      <c r="Q9685">
        <v>0</v>
      </c>
      <c r="R9685" t="s">
        <v>22285</v>
      </c>
    </row>
    <row r="9686" spans="1:19">
      <c r="A9686" t="s">
        <v>22286</v>
      </c>
      <c r="B9686" t="s">
        <v>7636</v>
      </c>
      <c r="C9686" t="s">
        <v>21</v>
      </c>
      <c r="D9686" t="s">
        <v>30</v>
      </c>
      <c r="E9686">
        <v>475.14</v>
      </c>
      <c r="F9686" t="s">
        <v>39</v>
      </c>
      <c r="G9686" t="s">
        <v>24</v>
      </c>
      <c r="H9686">
        <v>5.09</v>
      </c>
      <c r="I9686">
        <v>0</v>
      </c>
      <c r="J9686" t="s">
        <v>31</v>
      </c>
      <c r="K9686">
        <v>463459</v>
      </c>
      <c r="L9686">
        <v>15</v>
      </c>
      <c r="M9686">
        <v>0</v>
      </c>
      <c r="N9686">
        <v>0</v>
      </c>
      <c r="O9686">
        <v>0</v>
      </c>
      <c r="P9686">
        <v>0</v>
      </c>
      <c r="Q9686">
        <v>0</v>
      </c>
      <c r="R9686" t="s">
        <v>22287</v>
      </c>
      <c r="S9686" t="s">
        <v>50</v>
      </c>
    </row>
    <row r="9687" spans="1:19">
      <c r="A9687" t="s">
        <v>22288</v>
      </c>
      <c r="B9687" t="s">
        <v>1497</v>
      </c>
      <c r="C9687" t="s">
        <v>53</v>
      </c>
      <c r="D9687" t="s">
        <v>70</v>
      </c>
      <c r="E9687">
        <v>804.36</v>
      </c>
      <c r="F9687" t="s">
        <v>23</v>
      </c>
      <c r="G9687" t="s">
        <v>24</v>
      </c>
      <c r="H9687">
        <v>6.25</v>
      </c>
      <c r="I9687">
        <v>0</v>
      </c>
      <c r="J9687" t="s">
        <v>31</v>
      </c>
      <c r="K9687">
        <v>511231</v>
      </c>
      <c r="L9687">
        <v>13</v>
      </c>
      <c r="M9687">
        <v>0</v>
      </c>
      <c r="N9687">
        <v>0</v>
      </c>
      <c r="O9687">
        <v>0</v>
      </c>
      <c r="P9687">
        <v>0</v>
      </c>
      <c r="Q9687">
        <v>0</v>
      </c>
      <c r="R9687" t="s">
        <v>22289</v>
      </c>
    </row>
    <row r="9688" spans="1:19">
      <c r="A9688" t="s">
        <v>22290</v>
      </c>
      <c r="B9688" t="s">
        <v>9426</v>
      </c>
      <c r="C9688" t="s">
        <v>35</v>
      </c>
      <c r="D9688" t="s">
        <v>70</v>
      </c>
      <c r="E9688">
        <v>533.49</v>
      </c>
      <c r="F9688" t="s">
        <v>23</v>
      </c>
      <c r="G9688" t="s">
        <v>24</v>
      </c>
      <c r="H9688">
        <v>1.62</v>
      </c>
      <c r="I9688">
        <v>0</v>
      </c>
      <c r="J9688" t="s">
        <v>48</v>
      </c>
      <c r="K9688">
        <v>520951</v>
      </c>
      <c r="L9688">
        <v>10</v>
      </c>
      <c r="M9688">
        <v>0</v>
      </c>
      <c r="N9688">
        <v>0</v>
      </c>
      <c r="O9688">
        <v>0</v>
      </c>
      <c r="P9688">
        <v>0</v>
      </c>
      <c r="Q9688">
        <v>0</v>
      </c>
      <c r="R9688" t="s">
        <v>22291</v>
      </c>
    </row>
    <row r="9689" spans="1:19">
      <c r="A9689" t="s">
        <v>22292</v>
      </c>
      <c r="B9689" t="s">
        <v>22293</v>
      </c>
      <c r="C9689" t="s">
        <v>128</v>
      </c>
      <c r="D9689" t="s">
        <v>30</v>
      </c>
      <c r="E9689">
        <v>872.8</v>
      </c>
      <c r="F9689" t="s">
        <v>23</v>
      </c>
      <c r="G9689" t="s">
        <v>24</v>
      </c>
      <c r="H9689">
        <v>3.41</v>
      </c>
      <c r="I9689">
        <v>0</v>
      </c>
      <c r="J9689" t="s">
        <v>25</v>
      </c>
      <c r="K9689">
        <v>506351</v>
      </c>
      <c r="L9689">
        <v>21</v>
      </c>
      <c r="M9689">
        <v>0</v>
      </c>
      <c r="N9689">
        <v>0</v>
      </c>
      <c r="O9689">
        <v>0</v>
      </c>
      <c r="P9689">
        <v>0</v>
      </c>
      <c r="Q9689">
        <v>0</v>
      </c>
      <c r="R9689" t="s">
        <v>22294</v>
      </c>
    </row>
    <row r="9690" spans="1:19">
      <c r="A9690" t="s">
        <v>22295</v>
      </c>
      <c r="B9690" t="s">
        <v>15008</v>
      </c>
      <c r="C9690" t="s">
        <v>44</v>
      </c>
      <c r="D9690" t="s">
        <v>30</v>
      </c>
      <c r="E9690">
        <v>353.78</v>
      </c>
      <c r="F9690" t="s">
        <v>23</v>
      </c>
      <c r="G9690" t="s">
        <v>24</v>
      </c>
      <c r="H9690">
        <v>2.68</v>
      </c>
      <c r="I9690">
        <v>0</v>
      </c>
      <c r="J9690" t="s">
        <v>144</v>
      </c>
      <c r="K9690">
        <v>449125</v>
      </c>
      <c r="L9690">
        <v>17</v>
      </c>
      <c r="M9690">
        <v>0</v>
      </c>
      <c r="N9690">
        <v>0</v>
      </c>
      <c r="O9690">
        <v>0</v>
      </c>
      <c r="P9690">
        <v>0</v>
      </c>
      <c r="Q9690">
        <v>0</v>
      </c>
      <c r="R9690" t="s">
        <v>22296</v>
      </c>
    </row>
    <row r="9691" spans="1:19">
      <c r="A9691" t="s">
        <v>22297</v>
      </c>
      <c r="B9691" t="s">
        <v>6512</v>
      </c>
      <c r="C9691" t="s">
        <v>60</v>
      </c>
      <c r="D9691" t="s">
        <v>30</v>
      </c>
      <c r="E9691">
        <v>363.79</v>
      </c>
      <c r="F9691" t="s">
        <v>39</v>
      </c>
      <c r="G9691" t="s">
        <v>24</v>
      </c>
      <c r="H9691">
        <v>3.89</v>
      </c>
      <c r="I9691">
        <v>0</v>
      </c>
      <c r="J9691" t="s">
        <v>31</v>
      </c>
      <c r="K9691">
        <v>497624</v>
      </c>
      <c r="L9691">
        <v>46</v>
      </c>
      <c r="M9691">
        <v>0</v>
      </c>
      <c r="N9691">
        <v>0</v>
      </c>
      <c r="O9691">
        <v>1</v>
      </c>
      <c r="P9691">
        <v>0</v>
      </c>
      <c r="Q9691">
        <v>0</v>
      </c>
      <c r="R9691" t="s">
        <v>22298</v>
      </c>
      <c r="S9691" t="s">
        <v>50</v>
      </c>
    </row>
    <row r="9692" spans="1:19">
      <c r="A9692" t="s">
        <v>22299</v>
      </c>
      <c r="B9692" t="s">
        <v>4438</v>
      </c>
      <c r="C9692" t="s">
        <v>53</v>
      </c>
      <c r="D9692" t="s">
        <v>70</v>
      </c>
      <c r="E9692">
        <v>287.39</v>
      </c>
      <c r="F9692" t="s">
        <v>39</v>
      </c>
      <c r="G9692" t="s">
        <v>40</v>
      </c>
      <c r="H9692">
        <v>2.9</v>
      </c>
      <c r="I9692">
        <v>0</v>
      </c>
      <c r="J9692" t="s">
        <v>31</v>
      </c>
      <c r="K9692">
        <v>500854</v>
      </c>
      <c r="L9692">
        <v>19</v>
      </c>
      <c r="M9692">
        <v>0</v>
      </c>
      <c r="N9692">
        <v>0</v>
      </c>
      <c r="O9692">
        <v>0</v>
      </c>
      <c r="P9692">
        <v>0</v>
      </c>
      <c r="Q9692">
        <v>0</v>
      </c>
      <c r="R9692" t="s">
        <v>22300</v>
      </c>
    </row>
    <row r="9693" spans="1:19">
      <c r="A9693" t="s">
        <v>22301</v>
      </c>
      <c r="B9693" t="s">
        <v>5082</v>
      </c>
      <c r="C9693" t="s">
        <v>60</v>
      </c>
      <c r="D9693" t="s">
        <v>70</v>
      </c>
      <c r="E9693">
        <v>105.54</v>
      </c>
      <c r="F9693" t="s">
        <v>23</v>
      </c>
      <c r="G9693" t="s">
        <v>24</v>
      </c>
      <c r="H9693">
        <v>9.7100000000000009</v>
      </c>
      <c r="I9693">
        <v>0</v>
      </c>
      <c r="J9693" t="s">
        <v>48</v>
      </c>
      <c r="K9693">
        <v>433040</v>
      </c>
      <c r="L9693">
        <v>42</v>
      </c>
      <c r="M9693">
        <v>0</v>
      </c>
      <c r="N9693">
        <v>0</v>
      </c>
      <c r="O9693">
        <v>1</v>
      </c>
      <c r="P9693">
        <v>0</v>
      </c>
      <c r="Q9693">
        <v>0</v>
      </c>
      <c r="R9693" t="s">
        <v>22302</v>
      </c>
    </row>
    <row r="9694" spans="1:19">
      <c r="A9694" t="s">
        <v>22303</v>
      </c>
      <c r="B9694" t="s">
        <v>4251</v>
      </c>
      <c r="C9694" t="s">
        <v>35</v>
      </c>
      <c r="D9694" t="s">
        <v>30</v>
      </c>
      <c r="E9694">
        <v>184.21</v>
      </c>
      <c r="F9694" t="s">
        <v>23</v>
      </c>
      <c r="G9694" t="s">
        <v>24</v>
      </c>
      <c r="H9694">
        <v>7.67</v>
      </c>
      <c r="I9694">
        <v>0</v>
      </c>
      <c r="J9694" t="s">
        <v>31</v>
      </c>
      <c r="K9694">
        <v>508513</v>
      </c>
      <c r="L9694">
        <v>23</v>
      </c>
      <c r="M9694">
        <v>0</v>
      </c>
      <c r="N9694">
        <v>0</v>
      </c>
      <c r="O9694">
        <v>0</v>
      </c>
      <c r="P9694">
        <v>0</v>
      </c>
      <c r="Q9694">
        <v>0</v>
      </c>
      <c r="R9694" t="s">
        <v>22304</v>
      </c>
    </row>
    <row r="9695" spans="1:19">
      <c r="A9695" t="s">
        <v>22305</v>
      </c>
      <c r="B9695" t="s">
        <v>6644</v>
      </c>
      <c r="C9695" t="s">
        <v>29</v>
      </c>
      <c r="D9695" t="s">
        <v>54</v>
      </c>
      <c r="E9695">
        <v>473.16</v>
      </c>
      <c r="F9695" t="s">
        <v>39</v>
      </c>
      <c r="G9695" t="s">
        <v>24</v>
      </c>
      <c r="H9695">
        <v>19.84</v>
      </c>
      <c r="I9695">
        <v>0</v>
      </c>
      <c r="J9695" t="s">
        <v>31</v>
      </c>
      <c r="K9695">
        <v>513812</v>
      </c>
      <c r="L9695">
        <v>16</v>
      </c>
      <c r="M9695">
        <v>0</v>
      </c>
      <c r="N9695">
        <v>0</v>
      </c>
      <c r="O9695">
        <v>0</v>
      </c>
      <c r="P9695">
        <v>0</v>
      </c>
      <c r="Q9695">
        <v>0</v>
      </c>
      <c r="R9695" t="s">
        <v>22306</v>
      </c>
      <c r="S9695" t="s">
        <v>50</v>
      </c>
    </row>
    <row r="9696" spans="1:19">
      <c r="A9696" t="s">
        <v>22307</v>
      </c>
      <c r="B9696" t="s">
        <v>4326</v>
      </c>
      <c r="C9696" t="s">
        <v>128</v>
      </c>
      <c r="D9696" t="s">
        <v>70</v>
      </c>
      <c r="E9696">
        <v>189.66</v>
      </c>
      <c r="F9696" t="s">
        <v>39</v>
      </c>
      <c r="G9696" t="s">
        <v>40</v>
      </c>
      <c r="H9696">
        <v>3.15</v>
      </c>
      <c r="I9696">
        <v>0</v>
      </c>
      <c r="J9696" t="s">
        <v>25</v>
      </c>
      <c r="K9696">
        <v>419956</v>
      </c>
      <c r="L9696">
        <v>10</v>
      </c>
      <c r="M9696">
        <v>0</v>
      </c>
      <c r="N9696">
        <v>0</v>
      </c>
      <c r="O9696">
        <v>0</v>
      </c>
      <c r="P9696">
        <v>0</v>
      </c>
      <c r="Q9696">
        <v>0</v>
      </c>
      <c r="R9696" t="s">
        <v>22308</v>
      </c>
    </row>
    <row r="9697" spans="1:19">
      <c r="A9697" t="s">
        <v>22309</v>
      </c>
      <c r="B9697" t="s">
        <v>3810</v>
      </c>
      <c r="C9697" t="s">
        <v>44</v>
      </c>
      <c r="D9697" t="s">
        <v>30</v>
      </c>
      <c r="E9697">
        <v>166.72</v>
      </c>
      <c r="F9697" t="s">
        <v>39</v>
      </c>
      <c r="G9697" t="s">
        <v>24</v>
      </c>
      <c r="H9697">
        <v>5.86</v>
      </c>
      <c r="I9697">
        <v>0</v>
      </c>
      <c r="J9697" t="s">
        <v>25</v>
      </c>
      <c r="K9697">
        <v>521097</v>
      </c>
      <c r="L9697">
        <v>85</v>
      </c>
      <c r="M9697">
        <v>1</v>
      </c>
      <c r="N9697">
        <v>1</v>
      </c>
      <c r="O9697">
        <v>0</v>
      </c>
      <c r="P9697">
        <v>0</v>
      </c>
      <c r="Q9697">
        <v>1</v>
      </c>
      <c r="R9697" t="s">
        <v>22310</v>
      </c>
      <c r="S9697" t="s">
        <v>50</v>
      </c>
    </row>
    <row r="9698" spans="1:19">
      <c r="A9698" t="s">
        <v>22311</v>
      </c>
      <c r="B9698" t="s">
        <v>6346</v>
      </c>
      <c r="C9698" t="s">
        <v>21</v>
      </c>
      <c r="D9698" t="s">
        <v>54</v>
      </c>
      <c r="E9698">
        <v>1496.21</v>
      </c>
      <c r="F9698" t="s">
        <v>39</v>
      </c>
      <c r="G9698" t="s">
        <v>40</v>
      </c>
      <c r="H9698">
        <v>17.079999999999998</v>
      </c>
      <c r="I9698">
        <v>0</v>
      </c>
      <c r="J9698" t="s">
        <v>31</v>
      </c>
      <c r="K9698">
        <v>468263</v>
      </c>
      <c r="L9698">
        <v>20</v>
      </c>
      <c r="M9698">
        <v>0</v>
      </c>
      <c r="N9698">
        <v>0</v>
      </c>
      <c r="O9698">
        <v>0</v>
      </c>
      <c r="P9698">
        <v>0</v>
      </c>
      <c r="Q9698">
        <v>0</v>
      </c>
      <c r="R9698" t="s">
        <v>22312</v>
      </c>
    </row>
    <row r="9699" spans="1:19">
      <c r="A9699" t="s">
        <v>22313</v>
      </c>
      <c r="B9699" t="s">
        <v>10313</v>
      </c>
      <c r="C9699" t="s">
        <v>35</v>
      </c>
      <c r="D9699" t="s">
        <v>22</v>
      </c>
      <c r="E9699">
        <v>649.32000000000005</v>
      </c>
      <c r="F9699" t="s">
        <v>23</v>
      </c>
      <c r="G9699" t="s">
        <v>24</v>
      </c>
      <c r="H9699">
        <v>6.53</v>
      </c>
      <c r="I9699">
        <v>0</v>
      </c>
      <c r="J9699" t="s">
        <v>25</v>
      </c>
      <c r="K9699">
        <v>407317</v>
      </c>
      <c r="L9699">
        <v>16</v>
      </c>
      <c r="M9699">
        <v>0</v>
      </c>
      <c r="N9699">
        <v>0</v>
      </c>
      <c r="O9699">
        <v>0</v>
      </c>
      <c r="P9699">
        <v>0</v>
      </c>
      <c r="Q9699">
        <v>0</v>
      </c>
      <c r="R9699" t="s">
        <v>22314</v>
      </c>
    </row>
    <row r="9700" spans="1:19">
      <c r="A9700" t="s">
        <v>22315</v>
      </c>
      <c r="B9700" t="s">
        <v>6405</v>
      </c>
      <c r="C9700" t="s">
        <v>35</v>
      </c>
      <c r="D9700" t="s">
        <v>30</v>
      </c>
      <c r="E9700">
        <v>224.28</v>
      </c>
      <c r="F9700" t="s">
        <v>39</v>
      </c>
      <c r="G9700" t="s">
        <v>40</v>
      </c>
      <c r="H9700">
        <v>9.2200000000000006</v>
      </c>
      <c r="I9700">
        <v>0</v>
      </c>
      <c r="J9700" t="s">
        <v>31</v>
      </c>
      <c r="K9700">
        <v>519488</v>
      </c>
      <c r="L9700">
        <v>50</v>
      </c>
      <c r="M9700">
        <v>1</v>
      </c>
      <c r="N9700">
        <v>0</v>
      </c>
      <c r="O9700">
        <v>0</v>
      </c>
      <c r="P9700">
        <v>0</v>
      </c>
      <c r="Q9700">
        <v>1</v>
      </c>
      <c r="R9700" t="s">
        <v>22316</v>
      </c>
    </row>
    <row r="9701" spans="1:19">
      <c r="A9701" t="s">
        <v>22317</v>
      </c>
      <c r="B9701" t="s">
        <v>5150</v>
      </c>
      <c r="C9701" t="s">
        <v>121</v>
      </c>
      <c r="D9701" t="s">
        <v>70</v>
      </c>
      <c r="E9701">
        <v>350.88</v>
      </c>
      <c r="F9701" t="s">
        <v>39</v>
      </c>
      <c r="G9701" t="s">
        <v>40</v>
      </c>
      <c r="H9701">
        <v>3.21</v>
      </c>
      <c r="I9701">
        <v>0</v>
      </c>
      <c r="J9701" t="s">
        <v>48</v>
      </c>
      <c r="K9701">
        <v>525798</v>
      </c>
      <c r="L9701">
        <v>53</v>
      </c>
      <c r="M9701">
        <v>0</v>
      </c>
      <c r="N9701">
        <v>0</v>
      </c>
      <c r="O9701">
        <v>1</v>
      </c>
      <c r="P9701">
        <v>0</v>
      </c>
      <c r="Q9701">
        <v>0</v>
      </c>
      <c r="R9701" t="s">
        <v>22318</v>
      </c>
    </row>
    <row r="9702" spans="1:19">
      <c r="A9702" t="s">
        <v>22319</v>
      </c>
      <c r="B9702" t="s">
        <v>11712</v>
      </c>
      <c r="C9702" t="s">
        <v>29</v>
      </c>
      <c r="D9702" t="s">
        <v>30</v>
      </c>
      <c r="E9702">
        <v>117.16</v>
      </c>
      <c r="F9702" t="s">
        <v>23</v>
      </c>
      <c r="G9702" t="s">
        <v>24</v>
      </c>
      <c r="H9702">
        <v>2.08</v>
      </c>
      <c r="I9702">
        <v>0</v>
      </c>
      <c r="J9702" t="s">
        <v>48</v>
      </c>
      <c r="K9702">
        <v>434756</v>
      </c>
      <c r="L9702">
        <v>20</v>
      </c>
      <c r="M9702">
        <v>0</v>
      </c>
      <c r="N9702">
        <v>0</v>
      </c>
      <c r="O9702">
        <v>0</v>
      </c>
      <c r="P9702">
        <v>0</v>
      </c>
      <c r="Q9702">
        <v>0</v>
      </c>
      <c r="R9702" t="s">
        <v>22320</v>
      </c>
    </row>
    <row r="9703" spans="1:19">
      <c r="A9703" t="s">
        <v>22321</v>
      </c>
      <c r="B9703" t="s">
        <v>20658</v>
      </c>
      <c r="C9703" t="s">
        <v>111</v>
      </c>
      <c r="D9703" t="s">
        <v>22</v>
      </c>
      <c r="E9703">
        <v>356.54</v>
      </c>
      <c r="F9703" t="s">
        <v>23</v>
      </c>
      <c r="G9703" t="s">
        <v>24</v>
      </c>
      <c r="H9703">
        <v>9.1999999999999993</v>
      </c>
      <c r="I9703">
        <v>0</v>
      </c>
      <c r="J9703" t="s">
        <v>48</v>
      </c>
      <c r="K9703">
        <v>416864</v>
      </c>
      <c r="L9703">
        <v>16</v>
      </c>
      <c r="M9703">
        <v>0</v>
      </c>
      <c r="N9703">
        <v>0</v>
      </c>
      <c r="O9703">
        <v>0</v>
      </c>
      <c r="P9703">
        <v>0</v>
      </c>
      <c r="Q9703">
        <v>0</v>
      </c>
      <c r="R9703" t="s">
        <v>22322</v>
      </c>
    </row>
    <row r="9704" spans="1:19">
      <c r="A9704" t="s">
        <v>22323</v>
      </c>
      <c r="B9704" t="s">
        <v>2536</v>
      </c>
      <c r="C9704" t="s">
        <v>128</v>
      </c>
      <c r="D9704" t="s">
        <v>30</v>
      </c>
      <c r="E9704">
        <v>277.49</v>
      </c>
      <c r="F9704" t="s">
        <v>23</v>
      </c>
      <c r="G9704" t="s">
        <v>24</v>
      </c>
      <c r="H9704">
        <v>1.97</v>
      </c>
      <c r="I9704">
        <v>0</v>
      </c>
      <c r="J9704" t="s">
        <v>31</v>
      </c>
      <c r="K9704">
        <v>404451</v>
      </c>
      <c r="L9704">
        <v>23</v>
      </c>
      <c r="M9704">
        <v>0</v>
      </c>
      <c r="N9704">
        <v>0</v>
      </c>
      <c r="O9704">
        <v>0</v>
      </c>
      <c r="P9704">
        <v>0</v>
      </c>
      <c r="Q9704">
        <v>0</v>
      </c>
      <c r="R9704" t="s">
        <v>22324</v>
      </c>
    </row>
    <row r="9705" spans="1:19">
      <c r="A9705" t="s">
        <v>22325</v>
      </c>
      <c r="B9705" t="s">
        <v>9377</v>
      </c>
      <c r="C9705" t="s">
        <v>29</v>
      </c>
      <c r="D9705" t="s">
        <v>30</v>
      </c>
      <c r="E9705">
        <v>372.47</v>
      </c>
      <c r="F9705" t="s">
        <v>23</v>
      </c>
      <c r="G9705" t="s">
        <v>24</v>
      </c>
      <c r="H9705">
        <v>9.23</v>
      </c>
      <c r="I9705">
        <v>0</v>
      </c>
      <c r="J9705" t="s">
        <v>31</v>
      </c>
      <c r="K9705">
        <v>462623</v>
      </c>
      <c r="L9705">
        <v>48</v>
      </c>
      <c r="M9705">
        <v>0</v>
      </c>
      <c r="N9705">
        <v>1</v>
      </c>
      <c r="O9705">
        <v>0</v>
      </c>
      <c r="P9705">
        <v>0</v>
      </c>
      <c r="Q9705">
        <v>0</v>
      </c>
      <c r="R9705" t="s">
        <v>22326</v>
      </c>
    </row>
    <row r="9706" spans="1:19">
      <c r="A9706" t="s">
        <v>22327</v>
      </c>
      <c r="B9706" t="s">
        <v>6965</v>
      </c>
      <c r="C9706" t="s">
        <v>128</v>
      </c>
      <c r="D9706" t="s">
        <v>54</v>
      </c>
      <c r="E9706">
        <v>393.86</v>
      </c>
      <c r="F9706" t="s">
        <v>39</v>
      </c>
      <c r="G9706" t="s">
        <v>24</v>
      </c>
      <c r="H9706">
        <v>10.76</v>
      </c>
      <c r="I9706">
        <v>0</v>
      </c>
      <c r="J9706" t="s">
        <v>25</v>
      </c>
      <c r="K9706">
        <v>550087</v>
      </c>
      <c r="L9706">
        <v>22</v>
      </c>
      <c r="M9706">
        <v>0</v>
      </c>
      <c r="N9706">
        <v>0</v>
      </c>
      <c r="O9706">
        <v>0</v>
      </c>
      <c r="P9706">
        <v>0</v>
      </c>
      <c r="Q9706">
        <v>0</v>
      </c>
      <c r="R9706" t="s">
        <v>22328</v>
      </c>
      <c r="S9706" t="s">
        <v>50</v>
      </c>
    </row>
    <row r="9707" spans="1:19">
      <c r="A9707" t="s">
        <v>22329</v>
      </c>
      <c r="B9707" t="s">
        <v>6741</v>
      </c>
      <c r="C9707" t="s">
        <v>44</v>
      </c>
      <c r="D9707" t="s">
        <v>22</v>
      </c>
      <c r="E9707">
        <v>423.73</v>
      </c>
      <c r="F9707" t="s">
        <v>23</v>
      </c>
      <c r="G9707" t="s">
        <v>24</v>
      </c>
      <c r="H9707">
        <v>6.42</v>
      </c>
      <c r="I9707">
        <v>0</v>
      </c>
      <c r="J9707" t="s">
        <v>48</v>
      </c>
      <c r="K9707">
        <v>407095</v>
      </c>
      <c r="L9707">
        <v>18</v>
      </c>
      <c r="M9707">
        <v>0</v>
      </c>
      <c r="N9707">
        <v>0</v>
      </c>
      <c r="O9707">
        <v>0</v>
      </c>
      <c r="P9707">
        <v>0</v>
      </c>
      <c r="Q9707">
        <v>0</v>
      </c>
      <c r="R9707" t="s">
        <v>22330</v>
      </c>
    </row>
    <row r="9708" spans="1:19">
      <c r="A9708" t="s">
        <v>22331</v>
      </c>
      <c r="B9708" t="s">
        <v>7755</v>
      </c>
      <c r="C9708" t="s">
        <v>95</v>
      </c>
      <c r="D9708" t="s">
        <v>54</v>
      </c>
      <c r="E9708">
        <v>257.62</v>
      </c>
      <c r="F9708" t="s">
        <v>39</v>
      </c>
      <c r="G9708" t="s">
        <v>40</v>
      </c>
      <c r="H9708">
        <v>16.11</v>
      </c>
      <c r="I9708">
        <v>0</v>
      </c>
      <c r="J9708" t="s">
        <v>144</v>
      </c>
      <c r="K9708">
        <v>523036</v>
      </c>
      <c r="L9708">
        <v>14</v>
      </c>
      <c r="M9708">
        <v>0</v>
      </c>
      <c r="N9708">
        <v>0</v>
      </c>
      <c r="O9708">
        <v>0</v>
      </c>
      <c r="P9708">
        <v>0</v>
      </c>
      <c r="Q9708">
        <v>0</v>
      </c>
      <c r="R9708" t="s">
        <v>22332</v>
      </c>
    </row>
    <row r="9709" spans="1:19">
      <c r="A9709" t="s">
        <v>22333</v>
      </c>
      <c r="B9709" t="s">
        <v>7723</v>
      </c>
      <c r="C9709" t="s">
        <v>35</v>
      </c>
      <c r="D9709" t="s">
        <v>54</v>
      </c>
      <c r="E9709">
        <v>307.70999999999998</v>
      </c>
      <c r="F9709" t="s">
        <v>23</v>
      </c>
      <c r="G9709" t="s">
        <v>24</v>
      </c>
      <c r="H9709">
        <v>11.84</v>
      </c>
      <c r="I9709">
        <v>0</v>
      </c>
      <c r="J9709" t="s">
        <v>25</v>
      </c>
      <c r="K9709">
        <v>410515</v>
      </c>
      <c r="L9709">
        <v>15</v>
      </c>
      <c r="M9709">
        <v>0</v>
      </c>
      <c r="N9709">
        <v>0</v>
      </c>
      <c r="O9709">
        <v>0</v>
      </c>
      <c r="P9709">
        <v>0</v>
      </c>
      <c r="Q9709">
        <v>0</v>
      </c>
      <c r="R9709" t="s">
        <v>22334</v>
      </c>
    </row>
    <row r="9710" spans="1:19">
      <c r="A9710" t="s">
        <v>22335</v>
      </c>
      <c r="B9710" t="s">
        <v>2783</v>
      </c>
      <c r="C9710" t="s">
        <v>128</v>
      </c>
      <c r="D9710" t="s">
        <v>30</v>
      </c>
      <c r="E9710">
        <v>629.11</v>
      </c>
      <c r="F9710" t="s">
        <v>23</v>
      </c>
      <c r="G9710" t="s">
        <v>24</v>
      </c>
      <c r="H9710">
        <v>2.0099999999999998</v>
      </c>
      <c r="I9710">
        <v>0</v>
      </c>
      <c r="J9710" t="s">
        <v>48</v>
      </c>
      <c r="K9710">
        <v>502161</v>
      </c>
      <c r="L9710">
        <v>12</v>
      </c>
      <c r="M9710">
        <v>0</v>
      </c>
      <c r="N9710">
        <v>0</v>
      </c>
      <c r="O9710">
        <v>0</v>
      </c>
      <c r="P9710">
        <v>0</v>
      </c>
      <c r="Q9710">
        <v>0</v>
      </c>
      <c r="R9710" t="s">
        <v>22336</v>
      </c>
    </row>
    <row r="9711" spans="1:19">
      <c r="A9711" t="s">
        <v>22337</v>
      </c>
      <c r="B9711" t="s">
        <v>796</v>
      </c>
      <c r="C9711" t="s">
        <v>53</v>
      </c>
      <c r="D9711" t="s">
        <v>70</v>
      </c>
      <c r="E9711">
        <v>207.45</v>
      </c>
      <c r="F9711" t="s">
        <v>39</v>
      </c>
      <c r="G9711" t="s">
        <v>24</v>
      </c>
      <c r="H9711">
        <v>7.37</v>
      </c>
      <c r="I9711">
        <v>0</v>
      </c>
      <c r="J9711" t="s">
        <v>31</v>
      </c>
      <c r="K9711">
        <v>466782</v>
      </c>
      <c r="L9711">
        <v>23</v>
      </c>
      <c r="M9711">
        <v>0</v>
      </c>
      <c r="N9711">
        <v>0</v>
      </c>
      <c r="O9711">
        <v>0</v>
      </c>
      <c r="P9711">
        <v>0</v>
      </c>
      <c r="Q9711">
        <v>0</v>
      </c>
      <c r="R9711" t="s">
        <v>22338</v>
      </c>
      <c r="S9711" t="s">
        <v>50</v>
      </c>
    </row>
    <row r="9712" spans="1:19">
      <c r="A9712" t="s">
        <v>22339</v>
      </c>
      <c r="B9712" t="s">
        <v>10113</v>
      </c>
      <c r="C9712" t="s">
        <v>60</v>
      </c>
      <c r="D9712" t="s">
        <v>70</v>
      </c>
      <c r="E9712">
        <v>346.14</v>
      </c>
      <c r="F9712" t="s">
        <v>23</v>
      </c>
      <c r="G9712" t="s">
        <v>24</v>
      </c>
      <c r="H9712">
        <v>5.19</v>
      </c>
      <c r="I9712">
        <v>0</v>
      </c>
      <c r="J9712" t="s">
        <v>31</v>
      </c>
      <c r="K9712">
        <v>528438</v>
      </c>
      <c r="L9712">
        <v>38</v>
      </c>
      <c r="M9712">
        <v>0</v>
      </c>
      <c r="N9712">
        <v>0</v>
      </c>
      <c r="O9712">
        <v>0</v>
      </c>
      <c r="P9712">
        <v>1</v>
      </c>
      <c r="Q9712">
        <v>0</v>
      </c>
      <c r="R9712" t="s">
        <v>22340</v>
      </c>
    </row>
    <row r="9713" spans="1:18">
      <c r="A9713" t="s">
        <v>22341</v>
      </c>
      <c r="B9713" t="s">
        <v>4009</v>
      </c>
      <c r="C9713" t="s">
        <v>29</v>
      </c>
      <c r="D9713" t="s">
        <v>22</v>
      </c>
      <c r="E9713">
        <v>389.54</v>
      </c>
      <c r="F9713" t="s">
        <v>23</v>
      </c>
      <c r="G9713" t="s">
        <v>24</v>
      </c>
      <c r="H9713">
        <v>1.56</v>
      </c>
      <c r="I9713">
        <v>0</v>
      </c>
      <c r="J9713" t="s">
        <v>31</v>
      </c>
      <c r="K9713">
        <v>417852</v>
      </c>
      <c r="L9713">
        <v>20</v>
      </c>
      <c r="M9713">
        <v>0</v>
      </c>
      <c r="N9713">
        <v>0</v>
      </c>
      <c r="O9713">
        <v>0</v>
      </c>
      <c r="P9713">
        <v>0</v>
      </c>
      <c r="Q9713">
        <v>0</v>
      </c>
      <c r="R9713" t="s">
        <v>22342</v>
      </c>
    </row>
    <row r="9714" spans="1:18">
      <c r="A9714" t="s">
        <v>22343</v>
      </c>
      <c r="B9714" t="s">
        <v>5257</v>
      </c>
      <c r="C9714" t="s">
        <v>53</v>
      </c>
      <c r="D9714" t="s">
        <v>30</v>
      </c>
      <c r="E9714">
        <v>210.1</v>
      </c>
      <c r="F9714" t="s">
        <v>23</v>
      </c>
      <c r="G9714" t="s">
        <v>24</v>
      </c>
      <c r="H9714">
        <v>4.4400000000000004</v>
      </c>
      <c r="I9714">
        <v>0</v>
      </c>
      <c r="J9714" t="s">
        <v>144</v>
      </c>
      <c r="K9714">
        <v>493171</v>
      </c>
      <c r="L9714">
        <v>16</v>
      </c>
      <c r="M9714">
        <v>0</v>
      </c>
      <c r="N9714">
        <v>0</v>
      </c>
      <c r="O9714">
        <v>0</v>
      </c>
      <c r="P9714">
        <v>0</v>
      </c>
      <c r="Q9714">
        <v>0</v>
      </c>
      <c r="R9714" t="s">
        <v>22344</v>
      </c>
    </row>
    <row r="9715" spans="1:18">
      <c r="A9715" t="s">
        <v>22345</v>
      </c>
      <c r="B9715" t="s">
        <v>18899</v>
      </c>
      <c r="C9715" t="s">
        <v>60</v>
      </c>
      <c r="D9715" t="s">
        <v>70</v>
      </c>
      <c r="E9715">
        <v>679.54</v>
      </c>
      <c r="F9715" t="s">
        <v>39</v>
      </c>
      <c r="G9715" t="s">
        <v>40</v>
      </c>
      <c r="H9715">
        <v>11.36</v>
      </c>
      <c r="I9715">
        <v>0</v>
      </c>
      <c r="J9715" t="s">
        <v>25</v>
      </c>
      <c r="K9715">
        <v>422913</v>
      </c>
      <c r="L9715">
        <v>47</v>
      </c>
      <c r="M9715">
        <v>1</v>
      </c>
      <c r="N9715">
        <v>0</v>
      </c>
      <c r="O9715">
        <v>0</v>
      </c>
      <c r="P9715">
        <v>0</v>
      </c>
      <c r="Q9715">
        <v>1</v>
      </c>
      <c r="R9715" t="s">
        <v>22346</v>
      </c>
    </row>
    <row r="9716" spans="1:18">
      <c r="A9716" t="s">
        <v>22347</v>
      </c>
      <c r="B9716" t="s">
        <v>3231</v>
      </c>
      <c r="C9716" t="s">
        <v>60</v>
      </c>
      <c r="D9716" t="s">
        <v>70</v>
      </c>
      <c r="E9716">
        <v>935.97</v>
      </c>
      <c r="F9716" t="s">
        <v>23</v>
      </c>
      <c r="G9716" t="s">
        <v>24</v>
      </c>
      <c r="H9716">
        <v>9.31</v>
      </c>
      <c r="I9716">
        <v>1</v>
      </c>
      <c r="J9716" t="s">
        <v>31</v>
      </c>
      <c r="K9716">
        <v>489651</v>
      </c>
      <c r="L9716">
        <v>53</v>
      </c>
      <c r="M9716">
        <v>1</v>
      </c>
      <c r="N9716">
        <v>0</v>
      </c>
      <c r="O9716">
        <v>0</v>
      </c>
      <c r="P9716">
        <v>0</v>
      </c>
      <c r="Q9716">
        <v>1</v>
      </c>
      <c r="R9716" t="s">
        <v>22348</v>
      </c>
    </row>
    <row r="9717" spans="1:18">
      <c r="A9717" t="s">
        <v>22349</v>
      </c>
      <c r="B9717" t="s">
        <v>20464</v>
      </c>
      <c r="C9717" t="s">
        <v>29</v>
      </c>
      <c r="D9717" t="s">
        <v>30</v>
      </c>
      <c r="E9717">
        <v>176.84</v>
      </c>
      <c r="F9717" t="s">
        <v>23</v>
      </c>
      <c r="G9717" t="s">
        <v>24</v>
      </c>
      <c r="H9717">
        <v>2.48</v>
      </c>
      <c r="I9717">
        <v>0</v>
      </c>
      <c r="J9717" t="s">
        <v>25</v>
      </c>
      <c r="K9717">
        <v>497013</v>
      </c>
      <c r="L9717">
        <v>18</v>
      </c>
      <c r="M9717">
        <v>0</v>
      </c>
      <c r="N9717">
        <v>0</v>
      </c>
      <c r="O9717">
        <v>0</v>
      </c>
      <c r="P9717">
        <v>0</v>
      </c>
      <c r="Q9717">
        <v>0</v>
      </c>
      <c r="R9717" t="s">
        <v>22350</v>
      </c>
    </row>
    <row r="9718" spans="1:18">
      <c r="A9718" t="s">
        <v>22351</v>
      </c>
      <c r="B9718" t="s">
        <v>1813</v>
      </c>
      <c r="C9718" t="s">
        <v>21</v>
      </c>
      <c r="D9718" t="s">
        <v>30</v>
      </c>
      <c r="E9718">
        <v>674.55</v>
      </c>
      <c r="F9718" t="s">
        <v>23</v>
      </c>
      <c r="G9718" t="s">
        <v>24</v>
      </c>
      <c r="H9718">
        <v>11.4</v>
      </c>
      <c r="I9718">
        <v>0</v>
      </c>
      <c r="J9718" t="s">
        <v>48</v>
      </c>
      <c r="K9718">
        <v>552242</v>
      </c>
      <c r="L9718">
        <v>19</v>
      </c>
      <c r="M9718">
        <v>0</v>
      </c>
      <c r="N9718">
        <v>0</v>
      </c>
      <c r="O9718">
        <v>0</v>
      </c>
      <c r="P9718">
        <v>0</v>
      </c>
      <c r="Q9718">
        <v>0</v>
      </c>
      <c r="R9718" t="s">
        <v>22352</v>
      </c>
    </row>
    <row r="9719" spans="1:18">
      <c r="A9719" t="s">
        <v>22353</v>
      </c>
      <c r="B9719" t="s">
        <v>4280</v>
      </c>
      <c r="C9719" t="s">
        <v>35</v>
      </c>
      <c r="D9719" t="s">
        <v>54</v>
      </c>
      <c r="E9719">
        <v>867.85</v>
      </c>
      <c r="F9719" t="s">
        <v>23</v>
      </c>
      <c r="G9719" t="s">
        <v>24</v>
      </c>
      <c r="H9719">
        <v>9.11</v>
      </c>
      <c r="I9719">
        <v>0</v>
      </c>
      <c r="J9719" t="s">
        <v>25</v>
      </c>
      <c r="K9719">
        <v>408459</v>
      </c>
      <c r="L9719">
        <v>10</v>
      </c>
      <c r="M9719">
        <v>0</v>
      </c>
      <c r="N9719">
        <v>0</v>
      </c>
      <c r="O9719">
        <v>0</v>
      </c>
      <c r="P9719">
        <v>0</v>
      </c>
      <c r="Q9719">
        <v>0</v>
      </c>
      <c r="R9719" t="s">
        <v>22354</v>
      </c>
    </row>
    <row r="9720" spans="1:18">
      <c r="A9720" t="s">
        <v>22355</v>
      </c>
      <c r="B9720" t="s">
        <v>3979</v>
      </c>
      <c r="C9720" t="s">
        <v>128</v>
      </c>
      <c r="D9720" t="s">
        <v>70</v>
      </c>
      <c r="E9720">
        <v>1114.1099999999999</v>
      </c>
      <c r="F9720" t="s">
        <v>39</v>
      </c>
      <c r="G9720" t="s">
        <v>40</v>
      </c>
      <c r="H9720">
        <v>6.66</v>
      </c>
      <c r="I9720">
        <v>0</v>
      </c>
      <c r="J9720" t="s">
        <v>31</v>
      </c>
      <c r="K9720">
        <v>464697</v>
      </c>
      <c r="L9720">
        <v>12</v>
      </c>
      <c r="M9720">
        <v>0</v>
      </c>
      <c r="N9720">
        <v>0</v>
      </c>
      <c r="O9720">
        <v>0</v>
      </c>
      <c r="P9720">
        <v>0</v>
      </c>
      <c r="Q9720">
        <v>0</v>
      </c>
      <c r="R9720" t="s">
        <v>22356</v>
      </c>
    </row>
    <row r="9721" spans="1:18">
      <c r="A9721" t="s">
        <v>22357</v>
      </c>
      <c r="B9721" t="s">
        <v>6295</v>
      </c>
      <c r="C9721" t="s">
        <v>95</v>
      </c>
      <c r="D9721" t="s">
        <v>54</v>
      </c>
      <c r="E9721">
        <v>217.92</v>
      </c>
      <c r="F9721" t="s">
        <v>23</v>
      </c>
      <c r="G9721" t="s">
        <v>24</v>
      </c>
      <c r="H9721">
        <v>11.11</v>
      </c>
      <c r="I9721">
        <v>0</v>
      </c>
      <c r="J9721" t="s">
        <v>31</v>
      </c>
      <c r="K9721">
        <v>547494</v>
      </c>
      <c r="L9721">
        <v>11</v>
      </c>
      <c r="M9721">
        <v>0</v>
      </c>
      <c r="N9721">
        <v>0</v>
      </c>
      <c r="O9721">
        <v>0</v>
      </c>
      <c r="P9721">
        <v>0</v>
      </c>
      <c r="Q9721">
        <v>0</v>
      </c>
      <c r="R9721" t="s">
        <v>22358</v>
      </c>
    </row>
    <row r="9722" spans="1:18">
      <c r="A9722" t="s">
        <v>22359</v>
      </c>
      <c r="B9722" t="s">
        <v>13623</v>
      </c>
      <c r="C9722" t="s">
        <v>29</v>
      </c>
      <c r="D9722" t="s">
        <v>30</v>
      </c>
      <c r="E9722">
        <v>2930.94</v>
      </c>
      <c r="F9722" t="s">
        <v>55</v>
      </c>
      <c r="G9722" t="s">
        <v>40</v>
      </c>
      <c r="H9722">
        <v>4.01</v>
      </c>
      <c r="I9722">
        <v>0</v>
      </c>
      <c r="J9722" t="s">
        <v>25</v>
      </c>
      <c r="K9722">
        <v>518535</v>
      </c>
      <c r="L9722">
        <v>19</v>
      </c>
      <c r="M9722">
        <v>0</v>
      </c>
      <c r="N9722">
        <v>0</v>
      </c>
      <c r="O9722">
        <v>0</v>
      </c>
      <c r="P9722">
        <v>0</v>
      </c>
      <c r="Q9722">
        <v>0</v>
      </c>
      <c r="R9722" t="s">
        <v>22360</v>
      </c>
    </row>
    <row r="9723" spans="1:18">
      <c r="A9723" t="s">
        <v>22361</v>
      </c>
      <c r="B9723" t="s">
        <v>11664</v>
      </c>
      <c r="C9723" t="s">
        <v>21</v>
      </c>
      <c r="D9723" t="s">
        <v>54</v>
      </c>
      <c r="E9723">
        <v>342.08</v>
      </c>
      <c r="F9723" t="s">
        <v>39</v>
      </c>
      <c r="G9723" t="s">
        <v>40</v>
      </c>
      <c r="H9723">
        <v>11.9</v>
      </c>
      <c r="I9723">
        <v>0</v>
      </c>
      <c r="J9723" t="s">
        <v>25</v>
      </c>
      <c r="K9723">
        <v>472708</v>
      </c>
      <c r="L9723">
        <v>15</v>
      </c>
      <c r="M9723">
        <v>0</v>
      </c>
      <c r="N9723">
        <v>0</v>
      </c>
      <c r="O9723">
        <v>0</v>
      </c>
      <c r="P9723">
        <v>0</v>
      </c>
      <c r="Q9723">
        <v>0</v>
      </c>
      <c r="R9723" t="s">
        <v>22362</v>
      </c>
    </row>
    <row r="9724" spans="1:18">
      <c r="A9724" t="s">
        <v>22363</v>
      </c>
      <c r="B9724" t="s">
        <v>1292</v>
      </c>
      <c r="C9724" t="s">
        <v>95</v>
      </c>
      <c r="D9724" t="s">
        <v>30</v>
      </c>
      <c r="E9724">
        <v>763.26</v>
      </c>
      <c r="F9724" t="s">
        <v>23</v>
      </c>
      <c r="G9724" t="s">
        <v>24</v>
      </c>
      <c r="H9724">
        <v>1.83</v>
      </c>
      <c r="I9724">
        <v>0</v>
      </c>
      <c r="J9724" t="s">
        <v>31</v>
      </c>
      <c r="K9724">
        <v>515851</v>
      </c>
      <c r="L9724">
        <v>21</v>
      </c>
      <c r="M9724">
        <v>0</v>
      </c>
      <c r="N9724">
        <v>0</v>
      </c>
      <c r="O9724">
        <v>0</v>
      </c>
      <c r="P9724">
        <v>0</v>
      </c>
      <c r="Q9724">
        <v>0</v>
      </c>
      <c r="R9724" t="s">
        <v>22364</v>
      </c>
    </row>
    <row r="9725" spans="1:18">
      <c r="A9725" t="s">
        <v>22365</v>
      </c>
      <c r="B9725" t="s">
        <v>9030</v>
      </c>
      <c r="C9725" t="s">
        <v>44</v>
      </c>
      <c r="D9725" t="s">
        <v>70</v>
      </c>
      <c r="E9725">
        <v>119.09</v>
      </c>
      <c r="F9725" t="s">
        <v>23</v>
      </c>
      <c r="G9725" t="s">
        <v>24</v>
      </c>
      <c r="H9725">
        <v>8.66</v>
      </c>
      <c r="I9725">
        <v>0</v>
      </c>
      <c r="J9725" t="s">
        <v>31</v>
      </c>
      <c r="K9725">
        <v>423740</v>
      </c>
      <c r="L9725">
        <v>24</v>
      </c>
      <c r="M9725">
        <v>0</v>
      </c>
      <c r="N9725">
        <v>0</v>
      </c>
      <c r="O9725">
        <v>0</v>
      </c>
      <c r="P9725">
        <v>0</v>
      </c>
      <c r="Q9725">
        <v>0</v>
      </c>
      <c r="R9725" t="s">
        <v>22366</v>
      </c>
    </row>
    <row r="9726" spans="1:18">
      <c r="A9726" t="s">
        <v>22367</v>
      </c>
      <c r="B9726" t="s">
        <v>12804</v>
      </c>
      <c r="C9726" t="s">
        <v>60</v>
      </c>
      <c r="D9726" t="s">
        <v>30</v>
      </c>
      <c r="E9726">
        <v>247.35</v>
      </c>
      <c r="F9726" t="s">
        <v>23</v>
      </c>
      <c r="G9726" t="s">
        <v>24</v>
      </c>
      <c r="H9726">
        <v>3.82</v>
      </c>
      <c r="I9726">
        <v>0</v>
      </c>
      <c r="J9726" t="s">
        <v>25</v>
      </c>
      <c r="K9726">
        <v>509495</v>
      </c>
      <c r="L9726">
        <v>47</v>
      </c>
      <c r="M9726">
        <v>0</v>
      </c>
      <c r="N9726">
        <v>1</v>
      </c>
      <c r="O9726">
        <v>0</v>
      </c>
      <c r="P9726">
        <v>0</v>
      </c>
      <c r="Q9726">
        <v>0</v>
      </c>
      <c r="R9726" t="s">
        <v>22368</v>
      </c>
    </row>
    <row r="9727" spans="1:18">
      <c r="A9727" t="s">
        <v>22369</v>
      </c>
      <c r="B9727" t="s">
        <v>9096</v>
      </c>
      <c r="C9727" t="s">
        <v>121</v>
      </c>
      <c r="D9727" t="s">
        <v>70</v>
      </c>
      <c r="E9727">
        <v>719.14</v>
      </c>
      <c r="F9727" t="s">
        <v>23</v>
      </c>
      <c r="G9727" t="s">
        <v>24</v>
      </c>
      <c r="H9727">
        <v>6.46</v>
      </c>
      <c r="I9727">
        <v>0</v>
      </c>
      <c r="J9727" t="s">
        <v>48</v>
      </c>
      <c r="K9727">
        <v>450948</v>
      </c>
      <c r="L9727">
        <v>17</v>
      </c>
      <c r="M9727">
        <v>0</v>
      </c>
      <c r="N9727">
        <v>0</v>
      </c>
      <c r="O9727">
        <v>0</v>
      </c>
      <c r="P9727">
        <v>0</v>
      </c>
      <c r="Q9727">
        <v>0</v>
      </c>
      <c r="R9727" t="s">
        <v>22370</v>
      </c>
    </row>
    <row r="9728" spans="1:18">
      <c r="A9728" t="s">
        <v>22371</v>
      </c>
      <c r="B9728" t="s">
        <v>7652</v>
      </c>
      <c r="C9728" t="s">
        <v>44</v>
      </c>
      <c r="D9728" t="s">
        <v>22</v>
      </c>
      <c r="E9728">
        <v>168.18</v>
      </c>
      <c r="F9728" t="s">
        <v>23</v>
      </c>
      <c r="G9728" t="s">
        <v>24</v>
      </c>
      <c r="H9728">
        <v>11.84</v>
      </c>
      <c r="I9728">
        <v>0</v>
      </c>
      <c r="J9728" t="s">
        <v>25</v>
      </c>
      <c r="K9728">
        <v>431539</v>
      </c>
      <c r="L9728">
        <v>19</v>
      </c>
      <c r="M9728">
        <v>0</v>
      </c>
      <c r="N9728">
        <v>0</v>
      </c>
      <c r="O9728">
        <v>0</v>
      </c>
      <c r="P9728">
        <v>0</v>
      </c>
      <c r="Q9728">
        <v>0</v>
      </c>
      <c r="R9728" t="s">
        <v>22372</v>
      </c>
    </row>
    <row r="9729" spans="1:18">
      <c r="A9729" t="s">
        <v>22373</v>
      </c>
      <c r="B9729" t="s">
        <v>8922</v>
      </c>
      <c r="C9729" t="s">
        <v>60</v>
      </c>
      <c r="D9729" t="s">
        <v>30</v>
      </c>
      <c r="E9729">
        <v>846.41</v>
      </c>
      <c r="F9729" t="s">
        <v>23</v>
      </c>
      <c r="G9729" t="s">
        <v>24</v>
      </c>
      <c r="H9729">
        <v>1.96</v>
      </c>
      <c r="I9729">
        <v>0</v>
      </c>
      <c r="J9729" t="s">
        <v>25</v>
      </c>
      <c r="K9729">
        <v>503758</v>
      </c>
      <c r="L9729">
        <v>20</v>
      </c>
      <c r="M9729">
        <v>0</v>
      </c>
      <c r="N9729">
        <v>0</v>
      </c>
      <c r="O9729">
        <v>0</v>
      </c>
      <c r="P9729">
        <v>0</v>
      </c>
      <c r="Q9729">
        <v>0</v>
      </c>
      <c r="R9729" t="s">
        <v>22374</v>
      </c>
    </row>
    <row r="9730" spans="1:18">
      <c r="A9730" t="s">
        <v>22375</v>
      </c>
      <c r="B9730" t="s">
        <v>1044</v>
      </c>
      <c r="C9730" t="s">
        <v>44</v>
      </c>
      <c r="D9730" t="s">
        <v>22</v>
      </c>
      <c r="E9730">
        <v>158.13999999999999</v>
      </c>
      <c r="F9730" t="s">
        <v>23</v>
      </c>
      <c r="G9730" t="s">
        <v>24</v>
      </c>
      <c r="H9730">
        <v>9.65</v>
      </c>
      <c r="I9730">
        <v>0</v>
      </c>
      <c r="J9730" t="s">
        <v>25</v>
      </c>
      <c r="K9730">
        <v>526530</v>
      </c>
      <c r="L9730">
        <v>44</v>
      </c>
      <c r="M9730">
        <v>0</v>
      </c>
      <c r="N9730">
        <v>0</v>
      </c>
      <c r="O9730">
        <v>1</v>
      </c>
      <c r="P9730">
        <v>0</v>
      </c>
      <c r="Q9730">
        <v>0</v>
      </c>
      <c r="R9730" t="s">
        <v>22376</v>
      </c>
    </row>
    <row r="9731" spans="1:18">
      <c r="A9731" t="s">
        <v>22377</v>
      </c>
      <c r="B9731" t="s">
        <v>7557</v>
      </c>
      <c r="C9731" t="s">
        <v>29</v>
      </c>
      <c r="D9731" t="s">
        <v>30</v>
      </c>
      <c r="E9731">
        <v>399.14</v>
      </c>
      <c r="F9731" t="s">
        <v>39</v>
      </c>
      <c r="G9731" t="s">
        <v>40</v>
      </c>
      <c r="H9731">
        <v>7.7</v>
      </c>
      <c r="I9731">
        <v>0</v>
      </c>
      <c r="J9731" t="s">
        <v>48</v>
      </c>
      <c r="K9731">
        <v>546848</v>
      </c>
      <c r="L9731">
        <v>19</v>
      </c>
      <c r="M9731">
        <v>0</v>
      </c>
      <c r="N9731">
        <v>0</v>
      </c>
      <c r="O9731">
        <v>0</v>
      </c>
      <c r="P9731">
        <v>0</v>
      </c>
      <c r="Q9731">
        <v>0</v>
      </c>
      <c r="R9731" t="s">
        <v>22378</v>
      </c>
    </row>
    <row r="9732" spans="1:18">
      <c r="A9732" t="s">
        <v>22379</v>
      </c>
      <c r="B9732" t="s">
        <v>6563</v>
      </c>
      <c r="C9732" t="s">
        <v>21</v>
      </c>
      <c r="D9732" t="s">
        <v>30</v>
      </c>
      <c r="E9732">
        <v>691.03</v>
      </c>
      <c r="F9732" t="s">
        <v>23</v>
      </c>
      <c r="G9732" t="s">
        <v>24</v>
      </c>
      <c r="H9732">
        <v>7.26</v>
      </c>
      <c r="I9732">
        <v>0</v>
      </c>
      <c r="J9732" t="s">
        <v>25</v>
      </c>
      <c r="K9732">
        <v>477149</v>
      </c>
      <c r="L9732">
        <v>42</v>
      </c>
      <c r="M9732">
        <v>0</v>
      </c>
      <c r="N9732">
        <v>0</v>
      </c>
      <c r="O9732">
        <v>1</v>
      </c>
      <c r="P9732">
        <v>0</v>
      </c>
      <c r="Q9732">
        <v>0</v>
      </c>
      <c r="R9732" t="s">
        <v>22380</v>
      </c>
    </row>
    <row r="9733" spans="1:18">
      <c r="A9733" t="s">
        <v>22381</v>
      </c>
      <c r="B9733" t="s">
        <v>4269</v>
      </c>
      <c r="C9733" t="s">
        <v>44</v>
      </c>
      <c r="D9733" t="s">
        <v>70</v>
      </c>
      <c r="E9733">
        <v>178.06</v>
      </c>
      <c r="F9733" t="s">
        <v>23</v>
      </c>
      <c r="G9733" t="s">
        <v>24</v>
      </c>
      <c r="H9733">
        <v>1.38</v>
      </c>
      <c r="I9733">
        <v>0</v>
      </c>
      <c r="J9733" t="s">
        <v>48</v>
      </c>
      <c r="K9733">
        <v>462624</v>
      </c>
      <c r="L9733">
        <v>21</v>
      </c>
      <c r="M9733">
        <v>0</v>
      </c>
      <c r="N9733">
        <v>0</v>
      </c>
      <c r="O9733">
        <v>0</v>
      </c>
      <c r="P9733">
        <v>0</v>
      </c>
      <c r="Q9733">
        <v>0</v>
      </c>
      <c r="R9733" t="s">
        <v>22382</v>
      </c>
    </row>
    <row r="9734" spans="1:18">
      <c r="A9734" t="s">
        <v>22383</v>
      </c>
      <c r="B9734" t="s">
        <v>4724</v>
      </c>
      <c r="C9734" t="s">
        <v>44</v>
      </c>
      <c r="D9734" t="s">
        <v>70</v>
      </c>
      <c r="E9734">
        <v>418.07</v>
      </c>
      <c r="F9734" t="s">
        <v>55</v>
      </c>
      <c r="G9734" t="s">
        <v>40</v>
      </c>
      <c r="H9734">
        <v>8.59</v>
      </c>
      <c r="I9734">
        <v>0</v>
      </c>
      <c r="J9734" t="s">
        <v>31</v>
      </c>
      <c r="K9734">
        <v>488521</v>
      </c>
      <c r="L9734">
        <v>15</v>
      </c>
      <c r="M9734">
        <v>0</v>
      </c>
      <c r="N9734">
        <v>0</v>
      </c>
      <c r="O9734">
        <v>0</v>
      </c>
      <c r="P9734">
        <v>0</v>
      </c>
      <c r="Q9734">
        <v>0</v>
      </c>
      <c r="R9734" t="s">
        <v>22384</v>
      </c>
    </row>
    <row r="9735" spans="1:18">
      <c r="A9735" t="s">
        <v>22385</v>
      </c>
      <c r="B9735" t="s">
        <v>281</v>
      </c>
      <c r="C9735" t="s">
        <v>21</v>
      </c>
      <c r="D9735" t="s">
        <v>54</v>
      </c>
      <c r="E9735">
        <v>1134.4000000000001</v>
      </c>
      <c r="F9735" t="s">
        <v>23</v>
      </c>
      <c r="G9735" t="s">
        <v>24</v>
      </c>
      <c r="H9735">
        <v>10.33</v>
      </c>
      <c r="I9735">
        <v>0</v>
      </c>
      <c r="J9735" t="s">
        <v>144</v>
      </c>
      <c r="K9735">
        <v>478826</v>
      </c>
      <c r="L9735">
        <v>16</v>
      </c>
      <c r="M9735">
        <v>0</v>
      </c>
      <c r="N9735">
        <v>0</v>
      </c>
      <c r="O9735">
        <v>0</v>
      </c>
      <c r="P9735">
        <v>0</v>
      </c>
      <c r="Q9735">
        <v>0</v>
      </c>
      <c r="R9735" t="s">
        <v>22386</v>
      </c>
    </row>
    <row r="9736" spans="1:18">
      <c r="A9736" t="s">
        <v>22387</v>
      </c>
      <c r="B9736" t="s">
        <v>376</v>
      </c>
      <c r="C9736" t="s">
        <v>53</v>
      </c>
      <c r="D9736" t="s">
        <v>30</v>
      </c>
      <c r="E9736">
        <v>1459.88</v>
      </c>
      <c r="F9736" t="s">
        <v>23</v>
      </c>
      <c r="G9736" t="s">
        <v>24</v>
      </c>
      <c r="H9736">
        <v>1.27</v>
      </c>
      <c r="I9736">
        <v>0</v>
      </c>
      <c r="J9736" t="s">
        <v>31</v>
      </c>
      <c r="K9736">
        <v>530651</v>
      </c>
      <c r="L9736">
        <v>68</v>
      </c>
      <c r="M9736">
        <v>0</v>
      </c>
      <c r="N9736">
        <v>1</v>
      </c>
      <c r="O9736">
        <v>0</v>
      </c>
      <c r="P9736">
        <v>1</v>
      </c>
      <c r="Q9736">
        <v>0</v>
      </c>
      <c r="R9736" t="s">
        <v>22388</v>
      </c>
    </row>
    <row r="9737" spans="1:18">
      <c r="A9737" t="s">
        <v>22389</v>
      </c>
      <c r="B9737" t="s">
        <v>12846</v>
      </c>
      <c r="C9737" t="s">
        <v>21</v>
      </c>
      <c r="D9737" t="s">
        <v>30</v>
      </c>
      <c r="E9737">
        <v>626.51</v>
      </c>
      <c r="F9737" t="s">
        <v>23</v>
      </c>
      <c r="G9737" t="s">
        <v>24</v>
      </c>
      <c r="H9737">
        <v>7.28</v>
      </c>
      <c r="I9737">
        <v>0</v>
      </c>
      <c r="J9737" t="s">
        <v>144</v>
      </c>
      <c r="K9737">
        <v>536554</v>
      </c>
      <c r="L9737">
        <v>23</v>
      </c>
      <c r="M9737">
        <v>0</v>
      </c>
      <c r="N9737">
        <v>0</v>
      </c>
      <c r="O9737">
        <v>0</v>
      </c>
      <c r="P9737">
        <v>0</v>
      </c>
      <c r="Q9737">
        <v>0</v>
      </c>
      <c r="R9737" t="s">
        <v>22390</v>
      </c>
    </row>
    <row r="9738" spans="1:18">
      <c r="A9738" t="s">
        <v>22391</v>
      </c>
      <c r="B9738" t="s">
        <v>10757</v>
      </c>
      <c r="C9738" t="s">
        <v>21</v>
      </c>
      <c r="D9738" t="s">
        <v>30</v>
      </c>
      <c r="E9738">
        <v>75.61</v>
      </c>
      <c r="F9738" t="s">
        <v>23</v>
      </c>
      <c r="G9738" t="s">
        <v>24</v>
      </c>
      <c r="H9738">
        <v>6.47</v>
      </c>
      <c r="I9738">
        <v>0</v>
      </c>
      <c r="J9738" t="s">
        <v>48</v>
      </c>
      <c r="K9738">
        <v>422805</v>
      </c>
      <c r="L9738">
        <v>47</v>
      </c>
      <c r="M9738">
        <v>0</v>
      </c>
      <c r="N9738">
        <v>0</v>
      </c>
      <c r="O9738">
        <v>1</v>
      </c>
      <c r="P9738">
        <v>0</v>
      </c>
      <c r="Q9738">
        <v>0</v>
      </c>
      <c r="R9738" t="s">
        <v>22392</v>
      </c>
    </row>
    <row r="9739" spans="1:18">
      <c r="A9739" t="s">
        <v>22393</v>
      </c>
      <c r="B9739" t="s">
        <v>2551</v>
      </c>
      <c r="C9739" t="s">
        <v>60</v>
      </c>
      <c r="D9739" t="s">
        <v>54</v>
      </c>
      <c r="E9739">
        <v>187.76</v>
      </c>
      <c r="F9739" t="s">
        <v>23</v>
      </c>
      <c r="G9739" t="s">
        <v>24</v>
      </c>
      <c r="H9739">
        <v>15.93</v>
      </c>
      <c r="I9739">
        <v>0</v>
      </c>
      <c r="J9739" t="s">
        <v>144</v>
      </c>
      <c r="K9739">
        <v>502444</v>
      </c>
      <c r="L9739">
        <v>11</v>
      </c>
      <c r="M9739">
        <v>0</v>
      </c>
      <c r="N9739">
        <v>0</v>
      </c>
      <c r="O9739">
        <v>0</v>
      </c>
      <c r="P9739">
        <v>0</v>
      </c>
      <c r="Q9739">
        <v>0</v>
      </c>
      <c r="R9739" t="s">
        <v>22394</v>
      </c>
    </row>
    <row r="9740" spans="1:18">
      <c r="A9740" t="s">
        <v>22395</v>
      </c>
      <c r="B9740" t="s">
        <v>10957</v>
      </c>
      <c r="C9740" t="s">
        <v>44</v>
      </c>
      <c r="D9740" t="s">
        <v>70</v>
      </c>
      <c r="E9740">
        <v>273.87</v>
      </c>
      <c r="F9740" t="s">
        <v>23</v>
      </c>
      <c r="G9740" t="s">
        <v>24</v>
      </c>
      <c r="H9740">
        <v>5.5</v>
      </c>
      <c r="I9740">
        <v>0</v>
      </c>
      <c r="J9740" t="s">
        <v>48</v>
      </c>
      <c r="K9740">
        <v>438007</v>
      </c>
      <c r="L9740">
        <v>12</v>
      </c>
      <c r="M9740">
        <v>0</v>
      </c>
      <c r="N9740">
        <v>0</v>
      </c>
      <c r="O9740">
        <v>0</v>
      </c>
      <c r="P9740">
        <v>0</v>
      </c>
      <c r="Q9740">
        <v>0</v>
      </c>
      <c r="R9740" t="s">
        <v>22396</v>
      </c>
    </row>
    <row r="9741" spans="1:18">
      <c r="A9741" t="s">
        <v>22397</v>
      </c>
      <c r="B9741" t="s">
        <v>2233</v>
      </c>
      <c r="C9741" t="s">
        <v>21</v>
      </c>
      <c r="D9741" t="s">
        <v>30</v>
      </c>
      <c r="E9741">
        <v>724.07</v>
      </c>
      <c r="F9741" t="s">
        <v>23</v>
      </c>
      <c r="G9741" t="s">
        <v>24</v>
      </c>
      <c r="H9741">
        <v>4.55</v>
      </c>
      <c r="I9741">
        <v>0</v>
      </c>
      <c r="J9741" t="s">
        <v>31</v>
      </c>
      <c r="K9741">
        <v>501554</v>
      </c>
      <c r="L9741">
        <v>24</v>
      </c>
      <c r="M9741">
        <v>0</v>
      </c>
      <c r="N9741">
        <v>0</v>
      </c>
      <c r="O9741">
        <v>0</v>
      </c>
      <c r="P9741">
        <v>0</v>
      </c>
      <c r="Q9741">
        <v>0</v>
      </c>
      <c r="R9741" t="s">
        <v>22398</v>
      </c>
    </row>
    <row r="9742" spans="1:18">
      <c r="A9742" t="s">
        <v>22399</v>
      </c>
      <c r="B9742" t="s">
        <v>953</v>
      </c>
      <c r="C9742" t="s">
        <v>44</v>
      </c>
      <c r="D9742" t="s">
        <v>22</v>
      </c>
      <c r="E9742">
        <v>459.26</v>
      </c>
      <c r="F9742" t="s">
        <v>23</v>
      </c>
      <c r="G9742" t="s">
        <v>24</v>
      </c>
      <c r="H9742">
        <v>2.69</v>
      </c>
      <c r="I9742">
        <v>0</v>
      </c>
      <c r="J9742" t="s">
        <v>25</v>
      </c>
      <c r="K9742">
        <v>469028</v>
      </c>
      <c r="L9742">
        <v>19</v>
      </c>
      <c r="M9742">
        <v>0</v>
      </c>
      <c r="N9742">
        <v>0</v>
      </c>
      <c r="O9742">
        <v>0</v>
      </c>
      <c r="P9742">
        <v>0</v>
      </c>
      <c r="Q9742">
        <v>0</v>
      </c>
      <c r="R9742" t="s">
        <v>22400</v>
      </c>
    </row>
    <row r="9743" spans="1:18">
      <c r="A9743" t="s">
        <v>22401</v>
      </c>
      <c r="B9743" t="s">
        <v>10771</v>
      </c>
      <c r="C9743" t="s">
        <v>35</v>
      </c>
      <c r="D9743" t="s">
        <v>70</v>
      </c>
      <c r="E9743">
        <v>440.65</v>
      </c>
      <c r="F9743" t="s">
        <v>23</v>
      </c>
      <c r="G9743" t="s">
        <v>24</v>
      </c>
      <c r="H9743">
        <v>1.17</v>
      </c>
      <c r="I9743">
        <v>1</v>
      </c>
      <c r="J9743" t="s">
        <v>25</v>
      </c>
      <c r="K9743">
        <v>516325</v>
      </c>
      <c r="L9743">
        <v>80</v>
      </c>
      <c r="M9743">
        <v>1</v>
      </c>
      <c r="N9743">
        <v>1</v>
      </c>
      <c r="O9743">
        <v>0</v>
      </c>
      <c r="P9743">
        <v>0</v>
      </c>
      <c r="Q9743">
        <v>0</v>
      </c>
      <c r="R9743" s="34">
        <v>45829.941840277781</v>
      </c>
    </row>
    <row r="9744" spans="1:18">
      <c r="A9744" t="s">
        <v>22402</v>
      </c>
      <c r="B9744" t="s">
        <v>9471</v>
      </c>
      <c r="C9744" t="s">
        <v>35</v>
      </c>
      <c r="D9744" t="s">
        <v>30</v>
      </c>
      <c r="E9744">
        <v>343.47</v>
      </c>
      <c r="F9744" t="s">
        <v>23</v>
      </c>
      <c r="G9744" t="s">
        <v>24</v>
      </c>
      <c r="H9744">
        <v>9.23</v>
      </c>
      <c r="I9744">
        <v>0</v>
      </c>
      <c r="J9744" t="s">
        <v>48</v>
      </c>
      <c r="K9744">
        <v>481449</v>
      </c>
      <c r="L9744">
        <v>10</v>
      </c>
      <c r="M9744">
        <v>0</v>
      </c>
      <c r="N9744">
        <v>0</v>
      </c>
      <c r="O9744">
        <v>0</v>
      </c>
      <c r="P9744">
        <v>0</v>
      </c>
      <c r="Q9744">
        <v>0</v>
      </c>
      <c r="R9744" t="s">
        <v>22403</v>
      </c>
    </row>
    <row r="9745" spans="1:18">
      <c r="A9745" t="s">
        <v>22404</v>
      </c>
      <c r="B9745" t="s">
        <v>19591</v>
      </c>
      <c r="C9745" t="s">
        <v>21</v>
      </c>
      <c r="D9745" t="s">
        <v>30</v>
      </c>
      <c r="E9745">
        <v>120.75</v>
      </c>
      <c r="F9745" t="s">
        <v>23</v>
      </c>
      <c r="G9745" t="s">
        <v>24</v>
      </c>
      <c r="H9745">
        <v>1.99</v>
      </c>
      <c r="I9745">
        <v>0</v>
      </c>
      <c r="J9745" t="s">
        <v>144</v>
      </c>
      <c r="K9745">
        <v>534292</v>
      </c>
      <c r="L9745">
        <v>15</v>
      </c>
      <c r="M9745">
        <v>0</v>
      </c>
      <c r="N9745">
        <v>0</v>
      </c>
      <c r="O9745">
        <v>0</v>
      </c>
      <c r="P9745">
        <v>0</v>
      </c>
      <c r="Q9745">
        <v>0</v>
      </c>
      <c r="R9745" t="s">
        <v>22405</v>
      </c>
    </row>
    <row r="9746" spans="1:18">
      <c r="A9746" t="s">
        <v>22406</v>
      </c>
      <c r="B9746" t="s">
        <v>1527</v>
      </c>
      <c r="C9746" t="s">
        <v>44</v>
      </c>
      <c r="D9746" t="s">
        <v>70</v>
      </c>
      <c r="E9746">
        <v>410.87</v>
      </c>
      <c r="F9746" t="s">
        <v>23</v>
      </c>
      <c r="G9746" t="s">
        <v>24</v>
      </c>
      <c r="H9746">
        <v>11.43</v>
      </c>
      <c r="I9746">
        <v>0</v>
      </c>
      <c r="J9746" t="s">
        <v>48</v>
      </c>
      <c r="K9746">
        <v>478505</v>
      </c>
      <c r="L9746">
        <v>18</v>
      </c>
      <c r="M9746">
        <v>0</v>
      </c>
      <c r="N9746">
        <v>0</v>
      </c>
      <c r="O9746">
        <v>0</v>
      </c>
      <c r="P9746">
        <v>0</v>
      </c>
      <c r="Q9746">
        <v>0</v>
      </c>
      <c r="R9746" t="s">
        <v>22407</v>
      </c>
    </row>
    <row r="9747" spans="1:18">
      <c r="A9747" t="s">
        <v>22408</v>
      </c>
      <c r="B9747" t="s">
        <v>9431</v>
      </c>
      <c r="C9747" t="s">
        <v>121</v>
      </c>
      <c r="D9747" t="s">
        <v>54</v>
      </c>
      <c r="E9747">
        <v>464.26</v>
      </c>
      <c r="F9747" t="s">
        <v>23</v>
      </c>
      <c r="G9747" t="s">
        <v>24</v>
      </c>
      <c r="H9747">
        <v>11.61</v>
      </c>
      <c r="I9747">
        <v>0</v>
      </c>
      <c r="J9747" t="s">
        <v>31</v>
      </c>
      <c r="K9747">
        <v>447305</v>
      </c>
      <c r="L9747">
        <v>12</v>
      </c>
      <c r="M9747">
        <v>0</v>
      </c>
      <c r="N9747">
        <v>0</v>
      </c>
      <c r="O9747">
        <v>0</v>
      </c>
      <c r="P9747">
        <v>0</v>
      </c>
      <c r="Q9747">
        <v>0</v>
      </c>
      <c r="R9747" t="s">
        <v>22409</v>
      </c>
    </row>
    <row r="9748" spans="1:18">
      <c r="A9748" t="s">
        <v>22410</v>
      </c>
      <c r="B9748" t="s">
        <v>4343</v>
      </c>
      <c r="C9748" t="s">
        <v>44</v>
      </c>
      <c r="D9748" t="s">
        <v>30</v>
      </c>
      <c r="E9748">
        <v>322.81</v>
      </c>
      <c r="F9748" t="s">
        <v>23</v>
      </c>
      <c r="G9748" t="s">
        <v>24</v>
      </c>
      <c r="H9748">
        <v>5.16</v>
      </c>
      <c r="I9748">
        <v>0</v>
      </c>
      <c r="J9748" t="s">
        <v>144</v>
      </c>
      <c r="K9748">
        <v>518092</v>
      </c>
      <c r="L9748">
        <v>15</v>
      </c>
      <c r="M9748">
        <v>0</v>
      </c>
      <c r="N9748">
        <v>0</v>
      </c>
      <c r="O9748">
        <v>0</v>
      </c>
      <c r="P9748">
        <v>0</v>
      </c>
      <c r="Q9748">
        <v>0</v>
      </c>
      <c r="R9748" t="s">
        <v>22411</v>
      </c>
    </row>
    <row r="9749" spans="1:18">
      <c r="A9749" t="s">
        <v>22412</v>
      </c>
      <c r="B9749" t="s">
        <v>7590</v>
      </c>
      <c r="C9749" t="s">
        <v>35</v>
      </c>
      <c r="D9749" t="s">
        <v>54</v>
      </c>
      <c r="E9749">
        <v>499.32</v>
      </c>
      <c r="F9749" t="s">
        <v>23</v>
      </c>
      <c r="G9749" t="s">
        <v>24</v>
      </c>
      <c r="H9749">
        <v>8.9600000000000009</v>
      </c>
      <c r="I9749">
        <v>0</v>
      </c>
      <c r="J9749" t="s">
        <v>31</v>
      </c>
      <c r="K9749">
        <v>458200</v>
      </c>
      <c r="L9749">
        <v>36</v>
      </c>
      <c r="M9749">
        <v>0</v>
      </c>
      <c r="N9749">
        <v>0</v>
      </c>
      <c r="O9749">
        <v>0</v>
      </c>
      <c r="P9749">
        <v>1</v>
      </c>
      <c r="Q9749">
        <v>0</v>
      </c>
      <c r="R9749" t="s">
        <v>22413</v>
      </c>
    </row>
    <row r="9750" spans="1:18">
      <c r="A9750" t="s">
        <v>22414</v>
      </c>
      <c r="B9750" t="s">
        <v>5774</v>
      </c>
      <c r="C9750" t="s">
        <v>21</v>
      </c>
      <c r="D9750" t="s">
        <v>70</v>
      </c>
      <c r="E9750">
        <v>110.49</v>
      </c>
      <c r="F9750" t="s">
        <v>23</v>
      </c>
      <c r="G9750" t="s">
        <v>24</v>
      </c>
      <c r="H9750">
        <v>0.62</v>
      </c>
      <c r="I9750">
        <v>0</v>
      </c>
      <c r="J9750" t="s">
        <v>144</v>
      </c>
      <c r="K9750">
        <v>502254</v>
      </c>
      <c r="L9750">
        <v>17</v>
      </c>
      <c r="M9750">
        <v>0</v>
      </c>
      <c r="N9750">
        <v>0</v>
      </c>
      <c r="O9750">
        <v>0</v>
      </c>
      <c r="P9750">
        <v>0</v>
      </c>
      <c r="Q9750">
        <v>0</v>
      </c>
      <c r="R9750" t="s">
        <v>22415</v>
      </c>
    </row>
    <row r="9751" spans="1:18">
      <c r="A9751" t="s">
        <v>22416</v>
      </c>
      <c r="B9751" t="s">
        <v>3672</v>
      </c>
      <c r="C9751" t="s">
        <v>95</v>
      </c>
      <c r="D9751" t="s">
        <v>22</v>
      </c>
      <c r="E9751">
        <v>248.49</v>
      </c>
      <c r="F9751" t="s">
        <v>55</v>
      </c>
      <c r="G9751" t="s">
        <v>40</v>
      </c>
      <c r="H9751">
        <v>10.24</v>
      </c>
      <c r="I9751">
        <v>0</v>
      </c>
      <c r="J9751" t="s">
        <v>25</v>
      </c>
      <c r="K9751">
        <v>506604</v>
      </c>
      <c r="L9751">
        <v>43</v>
      </c>
      <c r="M9751">
        <v>0</v>
      </c>
      <c r="N9751">
        <v>1</v>
      </c>
      <c r="O9751">
        <v>0</v>
      </c>
      <c r="P9751">
        <v>0</v>
      </c>
      <c r="Q9751">
        <v>0</v>
      </c>
      <c r="R9751" t="s">
        <v>22417</v>
      </c>
    </row>
    <row r="9752" spans="1:18">
      <c r="A9752" t="s">
        <v>22418</v>
      </c>
      <c r="B9752" t="s">
        <v>5788</v>
      </c>
      <c r="C9752" t="s">
        <v>60</v>
      </c>
      <c r="D9752" t="s">
        <v>22</v>
      </c>
      <c r="E9752">
        <v>188.83</v>
      </c>
      <c r="F9752" t="s">
        <v>23</v>
      </c>
      <c r="G9752" t="s">
        <v>24</v>
      </c>
      <c r="H9752">
        <v>5.13</v>
      </c>
      <c r="I9752">
        <v>0</v>
      </c>
      <c r="J9752" t="s">
        <v>25</v>
      </c>
      <c r="K9752">
        <v>508418</v>
      </c>
      <c r="L9752">
        <v>12</v>
      </c>
      <c r="M9752">
        <v>0</v>
      </c>
      <c r="N9752">
        <v>0</v>
      </c>
      <c r="O9752">
        <v>0</v>
      </c>
      <c r="P9752">
        <v>0</v>
      </c>
      <c r="Q9752">
        <v>0</v>
      </c>
      <c r="R9752" t="s">
        <v>22419</v>
      </c>
    </row>
    <row r="9753" spans="1:18">
      <c r="A9753" t="s">
        <v>22420</v>
      </c>
      <c r="B9753" t="s">
        <v>1584</v>
      </c>
      <c r="C9753" t="s">
        <v>29</v>
      </c>
      <c r="D9753" t="s">
        <v>30</v>
      </c>
      <c r="E9753">
        <v>360.67</v>
      </c>
      <c r="F9753" t="s">
        <v>39</v>
      </c>
      <c r="G9753" t="s">
        <v>40</v>
      </c>
      <c r="H9753">
        <v>9.16</v>
      </c>
      <c r="I9753">
        <v>0</v>
      </c>
      <c r="J9753" t="s">
        <v>31</v>
      </c>
      <c r="K9753">
        <v>512841</v>
      </c>
      <c r="L9753">
        <v>52</v>
      </c>
      <c r="M9753">
        <v>0</v>
      </c>
      <c r="N9753">
        <v>0</v>
      </c>
      <c r="O9753">
        <v>1</v>
      </c>
      <c r="P9753">
        <v>0</v>
      </c>
      <c r="Q9753">
        <v>0</v>
      </c>
      <c r="R9753" t="s">
        <v>22421</v>
      </c>
    </row>
    <row r="9754" spans="1:18">
      <c r="A9754" t="s">
        <v>22422</v>
      </c>
      <c r="B9754" t="s">
        <v>2123</v>
      </c>
      <c r="C9754" t="s">
        <v>60</v>
      </c>
      <c r="D9754" t="s">
        <v>70</v>
      </c>
      <c r="E9754">
        <v>453.68</v>
      </c>
      <c r="F9754" t="s">
        <v>23</v>
      </c>
      <c r="G9754" t="s">
        <v>24</v>
      </c>
      <c r="H9754">
        <v>3.22</v>
      </c>
      <c r="I9754">
        <v>0</v>
      </c>
      <c r="J9754" t="s">
        <v>31</v>
      </c>
      <c r="K9754">
        <v>506365</v>
      </c>
      <c r="L9754">
        <v>13</v>
      </c>
      <c r="M9754">
        <v>0</v>
      </c>
      <c r="N9754">
        <v>0</v>
      </c>
      <c r="O9754">
        <v>0</v>
      </c>
      <c r="P9754">
        <v>0</v>
      </c>
      <c r="Q9754">
        <v>0</v>
      </c>
      <c r="R9754" t="s">
        <v>22423</v>
      </c>
    </row>
    <row r="9755" spans="1:18">
      <c r="A9755" t="s">
        <v>22424</v>
      </c>
      <c r="B9755" t="s">
        <v>10918</v>
      </c>
      <c r="C9755" t="s">
        <v>29</v>
      </c>
      <c r="D9755" t="s">
        <v>70</v>
      </c>
      <c r="E9755">
        <v>1747.56</v>
      </c>
      <c r="F9755" t="s">
        <v>23</v>
      </c>
      <c r="G9755" t="s">
        <v>24</v>
      </c>
      <c r="H9755">
        <v>0.86</v>
      </c>
      <c r="I9755">
        <v>0</v>
      </c>
      <c r="J9755" t="s">
        <v>48</v>
      </c>
      <c r="K9755">
        <v>479661</v>
      </c>
      <c r="L9755">
        <v>24</v>
      </c>
      <c r="M9755">
        <v>0</v>
      </c>
      <c r="N9755">
        <v>0</v>
      </c>
      <c r="O9755">
        <v>0</v>
      </c>
      <c r="P9755">
        <v>0</v>
      </c>
      <c r="Q9755">
        <v>0</v>
      </c>
      <c r="R9755" t="s">
        <v>22425</v>
      </c>
    </row>
    <row r="9756" spans="1:18">
      <c r="A9756" t="s">
        <v>22426</v>
      </c>
      <c r="B9756" t="s">
        <v>301</v>
      </c>
      <c r="C9756" t="s">
        <v>121</v>
      </c>
      <c r="D9756" t="s">
        <v>54</v>
      </c>
      <c r="E9756">
        <v>490.15</v>
      </c>
      <c r="F9756" t="s">
        <v>23</v>
      </c>
      <c r="G9756" t="s">
        <v>24</v>
      </c>
      <c r="H9756">
        <v>16.36</v>
      </c>
      <c r="I9756">
        <v>0</v>
      </c>
      <c r="J9756" t="s">
        <v>25</v>
      </c>
      <c r="K9756">
        <v>441731</v>
      </c>
      <c r="L9756">
        <v>22</v>
      </c>
      <c r="M9756">
        <v>0</v>
      </c>
      <c r="N9756">
        <v>0</v>
      </c>
      <c r="O9756">
        <v>0</v>
      </c>
      <c r="P9756">
        <v>0</v>
      </c>
      <c r="Q9756">
        <v>0</v>
      </c>
      <c r="R9756" t="s">
        <v>22427</v>
      </c>
    </row>
    <row r="9757" spans="1:18">
      <c r="A9757" t="s">
        <v>22428</v>
      </c>
      <c r="B9757" t="s">
        <v>3092</v>
      </c>
      <c r="C9757" t="s">
        <v>44</v>
      </c>
      <c r="D9757" t="s">
        <v>54</v>
      </c>
      <c r="E9757">
        <v>1009.95</v>
      </c>
      <c r="F9757" t="s">
        <v>39</v>
      </c>
      <c r="G9757" t="s">
        <v>40</v>
      </c>
      <c r="H9757">
        <v>9.17</v>
      </c>
      <c r="I9757">
        <v>0</v>
      </c>
      <c r="J9757" t="s">
        <v>31</v>
      </c>
      <c r="K9757">
        <v>536761</v>
      </c>
      <c r="L9757">
        <v>10</v>
      </c>
      <c r="M9757">
        <v>0</v>
      </c>
      <c r="N9757">
        <v>0</v>
      </c>
      <c r="O9757">
        <v>0</v>
      </c>
      <c r="P9757">
        <v>0</v>
      </c>
      <c r="Q9757">
        <v>0</v>
      </c>
      <c r="R9757" t="s">
        <v>22429</v>
      </c>
    </row>
    <row r="9758" spans="1:18">
      <c r="A9758" t="s">
        <v>22430</v>
      </c>
      <c r="B9758" t="s">
        <v>6865</v>
      </c>
      <c r="C9758" t="s">
        <v>44</v>
      </c>
      <c r="D9758" t="s">
        <v>30</v>
      </c>
      <c r="E9758">
        <v>2710.57</v>
      </c>
      <c r="F9758" t="s">
        <v>23</v>
      </c>
      <c r="G9758" t="s">
        <v>24</v>
      </c>
      <c r="H9758">
        <v>7.19</v>
      </c>
      <c r="I9758">
        <v>0</v>
      </c>
      <c r="J9758" t="s">
        <v>144</v>
      </c>
      <c r="K9758">
        <v>431457</v>
      </c>
      <c r="L9758">
        <v>24</v>
      </c>
      <c r="M9758">
        <v>0</v>
      </c>
      <c r="N9758">
        <v>0</v>
      </c>
      <c r="O9758">
        <v>0</v>
      </c>
      <c r="P9758">
        <v>0</v>
      </c>
      <c r="Q9758">
        <v>0</v>
      </c>
      <c r="R9758" t="s">
        <v>22431</v>
      </c>
    </row>
    <row r="9759" spans="1:18">
      <c r="A9759" t="s">
        <v>22432</v>
      </c>
      <c r="B9759" t="s">
        <v>7189</v>
      </c>
      <c r="C9759" t="s">
        <v>60</v>
      </c>
      <c r="D9759" t="s">
        <v>30</v>
      </c>
      <c r="E9759">
        <v>249.53</v>
      </c>
      <c r="F9759" t="s">
        <v>23</v>
      </c>
      <c r="G9759" t="s">
        <v>24</v>
      </c>
      <c r="H9759">
        <v>10.45</v>
      </c>
      <c r="I9759">
        <v>0</v>
      </c>
      <c r="J9759" t="s">
        <v>144</v>
      </c>
      <c r="K9759">
        <v>460450</v>
      </c>
      <c r="L9759">
        <v>21</v>
      </c>
      <c r="M9759">
        <v>0</v>
      </c>
      <c r="N9759">
        <v>0</v>
      </c>
      <c r="O9759">
        <v>0</v>
      </c>
      <c r="P9759">
        <v>0</v>
      </c>
      <c r="Q9759">
        <v>0</v>
      </c>
      <c r="R9759" t="s">
        <v>22433</v>
      </c>
    </row>
    <row r="9760" spans="1:18">
      <c r="A9760" t="s">
        <v>22434</v>
      </c>
      <c r="B9760" t="s">
        <v>8846</v>
      </c>
      <c r="C9760" t="s">
        <v>60</v>
      </c>
      <c r="D9760" t="s">
        <v>22</v>
      </c>
      <c r="E9760">
        <v>388.32</v>
      </c>
      <c r="F9760" t="s">
        <v>23</v>
      </c>
      <c r="G9760" t="s">
        <v>24</v>
      </c>
      <c r="H9760">
        <v>2.5</v>
      </c>
      <c r="I9760">
        <v>0</v>
      </c>
      <c r="J9760" t="s">
        <v>48</v>
      </c>
      <c r="K9760">
        <v>492189</v>
      </c>
      <c r="L9760">
        <v>21</v>
      </c>
      <c r="M9760">
        <v>0</v>
      </c>
      <c r="N9760">
        <v>0</v>
      </c>
      <c r="O9760">
        <v>0</v>
      </c>
      <c r="P9760">
        <v>0</v>
      </c>
      <c r="Q9760">
        <v>0</v>
      </c>
      <c r="R9760" t="s">
        <v>22435</v>
      </c>
    </row>
    <row r="9761" spans="1:19">
      <c r="A9761" t="s">
        <v>22436</v>
      </c>
      <c r="B9761" t="s">
        <v>1941</v>
      </c>
      <c r="C9761" t="s">
        <v>29</v>
      </c>
      <c r="D9761" t="s">
        <v>70</v>
      </c>
      <c r="E9761">
        <v>329.23</v>
      </c>
      <c r="F9761" t="s">
        <v>23</v>
      </c>
      <c r="G9761" t="s">
        <v>24</v>
      </c>
      <c r="H9761">
        <v>4.8099999999999996</v>
      </c>
      <c r="I9761">
        <v>0</v>
      </c>
      <c r="J9761" t="s">
        <v>31</v>
      </c>
      <c r="K9761">
        <v>471627</v>
      </c>
      <c r="L9761">
        <v>16</v>
      </c>
      <c r="M9761">
        <v>0</v>
      </c>
      <c r="N9761">
        <v>0</v>
      </c>
      <c r="O9761">
        <v>0</v>
      </c>
      <c r="P9761">
        <v>0</v>
      </c>
      <c r="Q9761">
        <v>0</v>
      </c>
      <c r="R9761" t="s">
        <v>22437</v>
      </c>
    </row>
    <row r="9762" spans="1:19">
      <c r="A9762" t="s">
        <v>22438</v>
      </c>
      <c r="B9762" t="s">
        <v>6499</v>
      </c>
      <c r="C9762" t="s">
        <v>44</v>
      </c>
      <c r="D9762" t="s">
        <v>30</v>
      </c>
      <c r="E9762">
        <v>236.53</v>
      </c>
      <c r="F9762" t="s">
        <v>23</v>
      </c>
      <c r="G9762" t="s">
        <v>24</v>
      </c>
      <c r="H9762">
        <v>1.97</v>
      </c>
      <c r="I9762">
        <v>0</v>
      </c>
      <c r="J9762" t="s">
        <v>31</v>
      </c>
      <c r="K9762">
        <v>419556</v>
      </c>
      <c r="L9762">
        <v>12</v>
      </c>
      <c r="M9762">
        <v>0</v>
      </c>
      <c r="N9762">
        <v>0</v>
      </c>
      <c r="O9762">
        <v>0</v>
      </c>
      <c r="P9762">
        <v>0</v>
      </c>
      <c r="Q9762">
        <v>0</v>
      </c>
      <c r="R9762" t="s">
        <v>22439</v>
      </c>
    </row>
    <row r="9763" spans="1:19">
      <c r="A9763" t="s">
        <v>22440</v>
      </c>
      <c r="B9763" t="s">
        <v>1162</v>
      </c>
      <c r="C9763" t="s">
        <v>53</v>
      </c>
      <c r="D9763" t="s">
        <v>30</v>
      </c>
      <c r="E9763">
        <v>630.37</v>
      </c>
      <c r="F9763" t="s">
        <v>23</v>
      </c>
      <c r="G9763" t="s">
        <v>24</v>
      </c>
      <c r="H9763">
        <v>8.51</v>
      </c>
      <c r="I9763">
        <v>0</v>
      </c>
      <c r="J9763" t="s">
        <v>25</v>
      </c>
      <c r="K9763">
        <v>511090</v>
      </c>
      <c r="L9763">
        <v>24</v>
      </c>
      <c r="M9763">
        <v>0</v>
      </c>
      <c r="N9763">
        <v>0</v>
      </c>
      <c r="O9763">
        <v>0</v>
      </c>
      <c r="P9763">
        <v>0</v>
      </c>
      <c r="Q9763">
        <v>0</v>
      </c>
      <c r="R9763" t="s">
        <v>22441</v>
      </c>
    </row>
    <row r="9764" spans="1:19">
      <c r="A9764" t="s">
        <v>22442</v>
      </c>
      <c r="B9764" t="s">
        <v>6027</v>
      </c>
      <c r="C9764" t="s">
        <v>35</v>
      </c>
      <c r="D9764" t="s">
        <v>70</v>
      </c>
      <c r="E9764">
        <v>266.02999999999997</v>
      </c>
      <c r="F9764" t="s">
        <v>39</v>
      </c>
      <c r="G9764" t="s">
        <v>40</v>
      </c>
      <c r="H9764">
        <v>1.26</v>
      </c>
      <c r="I9764">
        <v>0</v>
      </c>
      <c r="J9764" t="s">
        <v>48</v>
      </c>
      <c r="K9764">
        <v>496003</v>
      </c>
      <c r="L9764">
        <v>20</v>
      </c>
      <c r="M9764">
        <v>0</v>
      </c>
      <c r="N9764">
        <v>0</v>
      </c>
      <c r="O9764">
        <v>0</v>
      </c>
      <c r="P9764">
        <v>0</v>
      </c>
      <c r="Q9764">
        <v>0</v>
      </c>
      <c r="R9764" t="s">
        <v>22443</v>
      </c>
    </row>
    <row r="9765" spans="1:19">
      <c r="A9765" t="s">
        <v>22444</v>
      </c>
      <c r="B9765" t="s">
        <v>14381</v>
      </c>
      <c r="C9765" t="s">
        <v>44</v>
      </c>
      <c r="D9765" t="s">
        <v>54</v>
      </c>
      <c r="E9765">
        <v>186.14</v>
      </c>
      <c r="F9765" t="s">
        <v>23</v>
      </c>
      <c r="G9765" t="s">
        <v>24</v>
      </c>
      <c r="H9765">
        <v>19.59</v>
      </c>
      <c r="I9765">
        <v>0</v>
      </c>
      <c r="J9765" t="s">
        <v>48</v>
      </c>
      <c r="K9765">
        <v>467456</v>
      </c>
      <c r="L9765">
        <v>21</v>
      </c>
      <c r="M9765">
        <v>0</v>
      </c>
      <c r="N9765">
        <v>0</v>
      </c>
      <c r="O9765">
        <v>0</v>
      </c>
      <c r="P9765">
        <v>0</v>
      </c>
      <c r="Q9765">
        <v>0</v>
      </c>
      <c r="R9765" t="s">
        <v>22445</v>
      </c>
    </row>
    <row r="9766" spans="1:19">
      <c r="A9766" t="s">
        <v>22446</v>
      </c>
      <c r="B9766" t="s">
        <v>18547</v>
      </c>
      <c r="C9766" t="s">
        <v>29</v>
      </c>
      <c r="D9766" t="s">
        <v>30</v>
      </c>
      <c r="E9766">
        <v>553.16999999999996</v>
      </c>
      <c r="F9766" t="s">
        <v>55</v>
      </c>
      <c r="G9766" t="s">
        <v>40</v>
      </c>
      <c r="H9766">
        <v>0.93</v>
      </c>
      <c r="I9766">
        <v>0</v>
      </c>
      <c r="J9766" t="s">
        <v>144</v>
      </c>
      <c r="K9766">
        <v>552178</v>
      </c>
      <c r="L9766">
        <v>11</v>
      </c>
      <c r="M9766">
        <v>0</v>
      </c>
      <c r="N9766">
        <v>0</v>
      </c>
      <c r="O9766">
        <v>0</v>
      </c>
      <c r="P9766">
        <v>0</v>
      </c>
      <c r="Q9766">
        <v>0</v>
      </c>
      <c r="R9766" t="s">
        <v>22447</v>
      </c>
    </row>
    <row r="9767" spans="1:19">
      <c r="A9767" t="s">
        <v>22448</v>
      </c>
      <c r="B9767" t="s">
        <v>278</v>
      </c>
      <c r="C9767" t="s">
        <v>29</v>
      </c>
      <c r="D9767" t="s">
        <v>22</v>
      </c>
      <c r="E9767">
        <v>528.77</v>
      </c>
      <c r="F9767" t="s">
        <v>23</v>
      </c>
      <c r="G9767" t="s">
        <v>24</v>
      </c>
      <c r="H9767">
        <v>1.0900000000000001</v>
      </c>
      <c r="I9767">
        <v>0</v>
      </c>
      <c r="J9767" t="s">
        <v>31</v>
      </c>
      <c r="K9767">
        <v>544436</v>
      </c>
      <c r="L9767">
        <v>17</v>
      </c>
      <c r="M9767">
        <v>0</v>
      </c>
      <c r="N9767">
        <v>0</v>
      </c>
      <c r="O9767">
        <v>0</v>
      </c>
      <c r="P9767">
        <v>0</v>
      </c>
      <c r="Q9767">
        <v>0</v>
      </c>
      <c r="R9767" t="s">
        <v>22449</v>
      </c>
    </row>
    <row r="9768" spans="1:19">
      <c r="A9768" t="s">
        <v>22450</v>
      </c>
      <c r="B9768" t="s">
        <v>690</v>
      </c>
      <c r="C9768" t="s">
        <v>29</v>
      </c>
      <c r="D9768" t="s">
        <v>30</v>
      </c>
      <c r="E9768">
        <v>690.83</v>
      </c>
      <c r="F9768" t="s">
        <v>55</v>
      </c>
      <c r="G9768" t="s">
        <v>24</v>
      </c>
      <c r="H9768">
        <v>0.65</v>
      </c>
      <c r="I9768">
        <v>0</v>
      </c>
      <c r="J9768" t="s">
        <v>31</v>
      </c>
      <c r="K9768">
        <v>543579</v>
      </c>
      <c r="L9768">
        <v>15</v>
      </c>
      <c r="M9768">
        <v>0</v>
      </c>
      <c r="N9768">
        <v>0</v>
      </c>
      <c r="O9768">
        <v>0</v>
      </c>
      <c r="P9768">
        <v>0</v>
      </c>
      <c r="Q9768">
        <v>0</v>
      </c>
      <c r="R9768" t="s">
        <v>22451</v>
      </c>
      <c r="S9768" t="s">
        <v>57</v>
      </c>
    </row>
    <row r="9769" spans="1:19">
      <c r="A9769" t="s">
        <v>22452</v>
      </c>
      <c r="B9769" t="s">
        <v>2924</v>
      </c>
      <c r="C9769" t="s">
        <v>44</v>
      </c>
      <c r="D9769" t="s">
        <v>70</v>
      </c>
      <c r="E9769">
        <v>1377.65</v>
      </c>
      <c r="F9769" t="s">
        <v>23</v>
      </c>
      <c r="G9769" t="s">
        <v>24</v>
      </c>
      <c r="H9769">
        <v>5.9</v>
      </c>
      <c r="I9769">
        <v>0</v>
      </c>
      <c r="J9769" t="s">
        <v>144</v>
      </c>
      <c r="K9769">
        <v>424612</v>
      </c>
      <c r="L9769">
        <v>47</v>
      </c>
      <c r="M9769">
        <v>0</v>
      </c>
      <c r="N9769">
        <v>0</v>
      </c>
      <c r="O9769">
        <v>1</v>
      </c>
      <c r="P9769">
        <v>0</v>
      </c>
      <c r="Q9769">
        <v>0</v>
      </c>
      <c r="R9769" t="s">
        <v>22453</v>
      </c>
    </row>
    <row r="9770" spans="1:19">
      <c r="A9770" t="s">
        <v>22454</v>
      </c>
      <c r="B9770" t="s">
        <v>2554</v>
      </c>
      <c r="C9770" t="s">
        <v>53</v>
      </c>
      <c r="D9770" t="s">
        <v>70</v>
      </c>
      <c r="E9770">
        <v>600.54999999999995</v>
      </c>
      <c r="F9770" t="s">
        <v>55</v>
      </c>
      <c r="G9770" t="s">
        <v>40</v>
      </c>
      <c r="H9770">
        <v>8.9</v>
      </c>
      <c r="I9770">
        <v>0</v>
      </c>
      <c r="J9770" t="s">
        <v>48</v>
      </c>
      <c r="K9770">
        <v>410800</v>
      </c>
      <c r="L9770">
        <v>20</v>
      </c>
      <c r="M9770">
        <v>0</v>
      </c>
      <c r="N9770">
        <v>0</v>
      </c>
      <c r="O9770">
        <v>0</v>
      </c>
      <c r="P9770">
        <v>0</v>
      </c>
      <c r="Q9770">
        <v>0</v>
      </c>
      <c r="R9770" t="s">
        <v>22455</v>
      </c>
    </row>
    <row r="9771" spans="1:19">
      <c r="A9771" t="s">
        <v>22456</v>
      </c>
      <c r="B9771" t="s">
        <v>1944</v>
      </c>
      <c r="C9771" t="s">
        <v>128</v>
      </c>
      <c r="D9771" t="s">
        <v>70</v>
      </c>
      <c r="E9771">
        <v>872.48</v>
      </c>
      <c r="F9771" t="s">
        <v>23</v>
      </c>
      <c r="G9771" t="s">
        <v>24</v>
      </c>
      <c r="H9771">
        <v>9.43</v>
      </c>
      <c r="I9771">
        <v>0</v>
      </c>
      <c r="J9771" t="s">
        <v>25</v>
      </c>
      <c r="K9771">
        <v>429715</v>
      </c>
      <c r="L9771">
        <v>48</v>
      </c>
      <c r="M9771">
        <v>1</v>
      </c>
      <c r="N9771">
        <v>0</v>
      </c>
      <c r="O9771">
        <v>0</v>
      </c>
      <c r="P9771">
        <v>0</v>
      </c>
      <c r="Q9771">
        <v>1</v>
      </c>
      <c r="R9771" t="s">
        <v>22457</v>
      </c>
    </row>
    <row r="9772" spans="1:19">
      <c r="A9772" t="s">
        <v>22458</v>
      </c>
      <c r="B9772" t="s">
        <v>3103</v>
      </c>
      <c r="C9772" t="s">
        <v>53</v>
      </c>
      <c r="D9772" t="s">
        <v>70</v>
      </c>
      <c r="E9772">
        <v>238.36</v>
      </c>
      <c r="F9772" t="s">
        <v>55</v>
      </c>
      <c r="G9772" t="s">
        <v>40</v>
      </c>
      <c r="H9772">
        <v>7.6</v>
      </c>
      <c r="I9772">
        <v>0</v>
      </c>
      <c r="J9772" t="s">
        <v>31</v>
      </c>
      <c r="K9772">
        <v>547033</v>
      </c>
      <c r="L9772">
        <v>11</v>
      </c>
      <c r="M9772">
        <v>0</v>
      </c>
      <c r="N9772">
        <v>0</v>
      </c>
      <c r="O9772">
        <v>0</v>
      </c>
      <c r="P9772">
        <v>0</v>
      </c>
      <c r="Q9772">
        <v>0</v>
      </c>
      <c r="R9772" t="s">
        <v>22459</v>
      </c>
    </row>
    <row r="9773" spans="1:19">
      <c r="A9773" t="s">
        <v>22460</v>
      </c>
      <c r="B9773" t="s">
        <v>6295</v>
      </c>
      <c r="C9773" t="s">
        <v>21</v>
      </c>
      <c r="D9773" t="s">
        <v>70</v>
      </c>
      <c r="E9773">
        <v>402.31</v>
      </c>
      <c r="F9773" t="s">
        <v>23</v>
      </c>
      <c r="G9773" t="s">
        <v>24</v>
      </c>
      <c r="H9773">
        <v>3.84</v>
      </c>
      <c r="I9773">
        <v>0</v>
      </c>
      <c r="J9773" t="s">
        <v>144</v>
      </c>
      <c r="K9773">
        <v>552901</v>
      </c>
      <c r="L9773">
        <v>22</v>
      </c>
      <c r="M9773">
        <v>0</v>
      </c>
      <c r="N9773">
        <v>0</v>
      </c>
      <c r="O9773">
        <v>0</v>
      </c>
      <c r="P9773">
        <v>0</v>
      </c>
      <c r="Q9773">
        <v>0</v>
      </c>
      <c r="R9773" t="s">
        <v>22461</v>
      </c>
    </row>
    <row r="9774" spans="1:19">
      <c r="A9774" t="s">
        <v>22462</v>
      </c>
      <c r="B9774" t="s">
        <v>5455</v>
      </c>
      <c r="C9774" t="s">
        <v>121</v>
      </c>
      <c r="D9774" t="s">
        <v>70</v>
      </c>
      <c r="E9774">
        <v>472.29</v>
      </c>
      <c r="F9774" t="s">
        <v>39</v>
      </c>
      <c r="G9774" t="s">
        <v>40</v>
      </c>
      <c r="H9774">
        <v>2.06</v>
      </c>
      <c r="I9774">
        <v>0</v>
      </c>
      <c r="J9774" t="s">
        <v>31</v>
      </c>
      <c r="K9774">
        <v>400317</v>
      </c>
      <c r="L9774">
        <v>24</v>
      </c>
      <c r="M9774">
        <v>0</v>
      </c>
      <c r="N9774">
        <v>0</v>
      </c>
      <c r="O9774">
        <v>0</v>
      </c>
      <c r="P9774">
        <v>0</v>
      </c>
      <c r="Q9774">
        <v>0</v>
      </c>
      <c r="R9774" t="s">
        <v>22463</v>
      </c>
    </row>
    <row r="9775" spans="1:19">
      <c r="A9775" t="s">
        <v>22464</v>
      </c>
      <c r="B9775" t="s">
        <v>4841</v>
      </c>
      <c r="C9775" t="s">
        <v>44</v>
      </c>
      <c r="D9775" t="s">
        <v>54</v>
      </c>
      <c r="E9775">
        <v>634.12</v>
      </c>
      <c r="F9775" t="s">
        <v>23</v>
      </c>
      <c r="G9775" t="s">
        <v>24</v>
      </c>
      <c r="H9775">
        <v>15.78</v>
      </c>
      <c r="I9775">
        <v>0</v>
      </c>
      <c r="J9775" t="s">
        <v>31</v>
      </c>
      <c r="K9775">
        <v>480535</v>
      </c>
      <c r="L9775">
        <v>20</v>
      </c>
      <c r="M9775">
        <v>0</v>
      </c>
      <c r="N9775">
        <v>0</v>
      </c>
      <c r="O9775">
        <v>0</v>
      </c>
      <c r="P9775">
        <v>0</v>
      </c>
      <c r="Q9775">
        <v>0</v>
      </c>
      <c r="R9775" t="s">
        <v>22465</v>
      </c>
    </row>
    <row r="9776" spans="1:19">
      <c r="A9776" t="s">
        <v>22466</v>
      </c>
      <c r="B9776" t="s">
        <v>4760</v>
      </c>
      <c r="C9776" t="s">
        <v>128</v>
      </c>
      <c r="D9776" t="s">
        <v>22</v>
      </c>
      <c r="E9776">
        <v>320.2</v>
      </c>
      <c r="F9776" t="s">
        <v>23</v>
      </c>
      <c r="G9776" t="s">
        <v>24</v>
      </c>
      <c r="H9776">
        <v>10.11</v>
      </c>
      <c r="I9776">
        <v>0</v>
      </c>
      <c r="J9776" t="s">
        <v>144</v>
      </c>
      <c r="K9776">
        <v>428919</v>
      </c>
      <c r="L9776">
        <v>22</v>
      </c>
      <c r="M9776">
        <v>0</v>
      </c>
      <c r="N9776">
        <v>0</v>
      </c>
      <c r="O9776">
        <v>0</v>
      </c>
      <c r="P9776">
        <v>0</v>
      </c>
      <c r="Q9776">
        <v>0</v>
      </c>
      <c r="R9776" t="s">
        <v>22467</v>
      </c>
    </row>
    <row r="9777" spans="1:19">
      <c r="A9777" t="s">
        <v>22468</v>
      </c>
      <c r="B9777" t="s">
        <v>5600</v>
      </c>
      <c r="C9777" t="s">
        <v>21</v>
      </c>
      <c r="D9777" t="s">
        <v>70</v>
      </c>
      <c r="E9777">
        <v>680.96</v>
      </c>
      <c r="F9777" t="s">
        <v>23</v>
      </c>
      <c r="G9777" t="s">
        <v>24</v>
      </c>
      <c r="H9777">
        <v>9.99</v>
      </c>
      <c r="I9777">
        <v>0</v>
      </c>
      <c r="J9777" t="s">
        <v>31</v>
      </c>
      <c r="K9777">
        <v>406242</v>
      </c>
      <c r="L9777">
        <v>18</v>
      </c>
      <c r="M9777">
        <v>0</v>
      </c>
      <c r="N9777">
        <v>0</v>
      </c>
      <c r="O9777">
        <v>0</v>
      </c>
      <c r="P9777">
        <v>0</v>
      </c>
      <c r="Q9777">
        <v>0</v>
      </c>
      <c r="R9777" t="s">
        <v>22469</v>
      </c>
    </row>
    <row r="9778" spans="1:19">
      <c r="A9778" t="s">
        <v>22470</v>
      </c>
      <c r="B9778" t="s">
        <v>1584</v>
      </c>
      <c r="C9778" t="s">
        <v>44</v>
      </c>
      <c r="D9778" t="s">
        <v>54</v>
      </c>
      <c r="E9778">
        <v>355.81</v>
      </c>
      <c r="F9778" t="s">
        <v>55</v>
      </c>
      <c r="G9778" t="s">
        <v>24</v>
      </c>
      <c r="H9778">
        <v>13.26</v>
      </c>
      <c r="I9778">
        <v>0</v>
      </c>
      <c r="J9778" t="s">
        <v>48</v>
      </c>
      <c r="K9778">
        <v>442115</v>
      </c>
      <c r="L9778">
        <v>19</v>
      </c>
      <c r="M9778">
        <v>0</v>
      </c>
      <c r="N9778">
        <v>0</v>
      </c>
      <c r="O9778">
        <v>0</v>
      </c>
      <c r="P9778">
        <v>0</v>
      </c>
      <c r="Q9778">
        <v>0</v>
      </c>
      <c r="R9778" t="s">
        <v>22471</v>
      </c>
      <c r="S9778" t="s">
        <v>57</v>
      </c>
    </row>
    <row r="9779" spans="1:19">
      <c r="A9779" t="s">
        <v>22472</v>
      </c>
      <c r="B9779" t="s">
        <v>3804</v>
      </c>
      <c r="C9779" t="s">
        <v>21</v>
      </c>
      <c r="D9779" t="s">
        <v>30</v>
      </c>
      <c r="E9779">
        <v>2590.84</v>
      </c>
      <c r="F9779" t="s">
        <v>23</v>
      </c>
      <c r="G9779" t="s">
        <v>24</v>
      </c>
      <c r="H9779">
        <v>1.07</v>
      </c>
      <c r="I9779">
        <v>0</v>
      </c>
      <c r="J9779" t="s">
        <v>25</v>
      </c>
      <c r="K9779">
        <v>421330</v>
      </c>
      <c r="L9779">
        <v>50</v>
      </c>
      <c r="M9779">
        <v>0</v>
      </c>
      <c r="N9779">
        <v>1</v>
      </c>
      <c r="O9779">
        <v>0</v>
      </c>
      <c r="P9779">
        <v>0</v>
      </c>
      <c r="Q9779">
        <v>0</v>
      </c>
      <c r="R9779" t="s">
        <v>22473</v>
      </c>
    </row>
    <row r="9780" spans="1:19">
      <c r="A9780" t="s">
        <v>22474</v>
      </c>
      <c r="B9780" t="s">
        <v>7587</v>
      </c>
      <c r="C9780" t="s">
        <v>121</v>
      </c>
      <c r="D9780" t="s">
        <v>30</v>
      </c>
      <c r="E9780">
        <v>457.33</v>
      </c>
      <c r="F9780" t="s">
        <v>23</v>
      </c>
      <c r="G9780" t="s">
        <v>24</v>
      </c>
      <c r="H9780">
        <v>1.3</v>
      </c>
      <c r="I9780">
        <v>0</v>
      </c>
      <c r="J9780" t="s">
        <v>48</v>
      </c>
      <c r="K9780">
        <v>508904</v>
      </c>
      <c r="L9780">
        <v>20</v>
      </c>
      <c r="M9780">
        <v>0</v>
      </c>
      <c r="N9780">
        <v>0</v>
      </c>
      <c r="O9780">
        <v>0</v>
      </c>
      <c r="P9780">
        <v>0</v>
      </c>
      <c r="Q9780">
        <v>0</v>
      </c>
      <c r="R9780" t="s">
        <v>22475</v>
      </c>
    </row>
    <row r="9781" spans="1:19">
      <c r="A9781" t="s">
        <v>22476</v>
      </c>
      <c r="B9781" t="s">
        <v>13203</v>
      </c>
      <c r="C9781" t="s">
        <v>21</v>
      </c>
      <c r="D9781" t="s">
        <v>54</v>
      </c>
      <c r="E9781">
        <v>603.96</v>
      </c>
      <c r="F9781" t="s">
        <v>39</v>
      </c>
      <c r="G9781" t="s">
        <v>40</v>
      </c>
      <c r="H9781">
        <v>18.41</v>
      </c>
      <c r="I9781">
        <v>0</v>
      </c>
      <c r="J9781" t="s">
        <v>25</v>
      </c>
      <c r="K9781">
        <v>462491</v>
      </c>
      <c r="L9781">
        <v>14</v>
      </c>
      <c r="M9781">
        <v>0</v>
      </c>
      <c r="N9781">
        <v>0</v>
      </c>
      <c r="O9781">
        <v>0</v>
      </c>
      <c r="P9781">
        <v>0</v>
      </c>
      <c r="Q9781">
        <v>0</v>
      </c>
      <c r="R9781" t="s">
        <v>22477</v>
      </c>
    </row>
    <row r="9782" spans="1:19">
      <c r="A9782" t="s">
        <v>22478</v>
      </c>
      <c r="B9782" t="s">
        <v>2431</v>
      </c>
      <c r="C9782" t="s">
        <v>60</v>
      </c>
      <c r="D9782" t="s">
        <v>70</v>
      </c>
      <c r="E9782">
        <v>659.07</v>
      </c>
      <c r="F9782" t="s">
        <v>23</v>
      </c>
      <c r="G9782" t="s">
        <v>24</v>
      </c>
      <c r="H9782">
        <v>11.38</v>
      </c>
      <c r="I9782">
        <v>0</v>
      </c>
      <c r="J9782" t="s">
        <v>48</v>
      </c>
      <c r="K9782">
        <v>491277</v>
      </c>
      <c r="L9782">
        <v>49</v>
      </c>
      <c r="M9782">
        <v>0</v>
      </c>
      <c r="N9782">
        <v>0</v>
      </c>
      <c r="O9782">
        <v>1</v>
      </c>
      <c r="P9782">
        <v>0</v>
      </c>
      <c r="Q9782">
        <v>0</v>
      </c>
      <c r="R9782" t="s">
        <v>22479</v>
      </c>
    </row>
    <row r="9783" spans="1:19">
      <c r="A9783" t="s">
        <v>22480</v>
      </c>
      <c r="B9783" t="s">
        <v>2313</v>
      </c>
      <c r="C9783" t="s">
        <v>35</v>
      </c>
      <c r="D9783" t="s">
        <v>70</v>
      </c>
      <c r="E9783">
        <v>250.95</v>
      </c>
      <c r="F9783" t="s">
        <v>23</v>
      </c>
      <c r="G9783" t="s">
        <v>24</v>
      </c>
      <c r="H9783">
        <v>2.88</v>
      </c>
      <c r="I9783">
        <v>1</v>
      </c>
      <c r="J9783" t="s">
        <v>25</v>
      </c>
      <c r="K9783">
        <v>520290</v>
      </c>
      <c r="L9783">
        <v>80</v>
      </c>
      <c r="M9783">
        <v>1</v>
      </c>
      <c r="N9783">
        <v>1</v>
      </c>
      <c r="O9783">
        <v>0</v>
      </c>
      <c r="P9783">
        <v>0</v>
      </c>
      <c r="Q9783">
        <v>0</v>
      </c>
      <c r="R9783" s="34">
        <v>45830.454745370371</v>
      </c>
    </row>
    <row r="9784" spans="1:19">
      <c r="A9784" t="s">
        <v>22481</v>
      </c>
      <c r="B9784" t="s">
        <v>14340</v>
      </c>
      <c r="C9784" t="s">
        <v>44</v>
      </c>
      <c r="D9784" t="s">
        <v>22</v>
      </c>
      <c r="E9784">
        <v>631.03</v>
      </c>
      <c r="F9784" t="s">
        <v>23</v>
      </c>
      <c r="G9784" t="s">
        <v>24</v>
      </c>
      <c r="H9784">
        <v>3.41</v>
      </c>
      <c r="I9784">
        <v>0</v>
      </c>
      <c r="J9784" t="s">
        <v>31</v>
      </c>
      <c r="K9784">
        <v>495002</v>
      </c>
      <c r="L9784">
        <v>21</v>
      </c>
      <c r="M9784">
        <v>0</v>
      </c>
      <c r="N9784">
        <v>0</v>
      </c>
      <c r="O9784">
        <v>0</v>
      </c>
      <c r="P9784">
        <v>0</v>
      </c>
      <c r="Q9784">
        <v>0</v>
      </c>
      <c r="R9784" t="s">
        <v>22482</v>
      </c>
    </row>
    <row r="9785" spans="1:19">
      <c r="A9785" t="s">
        <v>22483</v>
      </c>
      <c r="B9785" t="s">
        <v>14934</v>
      </c>
      <c r="C9785" t="s">
        <v>35</v>
      </c>
      <c r="D9785" t="s">
        <v>70</v>
      </c>
      <c r="E9785">
        <v>307.77</v>
      </c>
      <c r="F9785" t="s">
        <v>39</v>
      </c>
      <c r="G9785" t="s">
        <v>24</v>
      </c>
      <c r="H9785">
        <v>4.4000000000000004</v>
      </c>
      <c r="I9785">
        <v>0</v>
      </c>
      <c r="J9785" t="s">
        <v>31</v>
      </c>
      <c r="K9785">
        <v>403164</v>
      </c>
      <c r="L9785">
        <v>23</v>
      </c>
      <c r="M9785">
        <v>0</v>
      </c>
      <c r="N9785">
        <v>0</v>
      </c>
      <c r="O9785">
        <v>0</v>
      </c>
      <c r="P9785">
        <v>0</v>
      </c>
      <c r="Q9785">
        <v>0</v>
      </c>
      <c r="R9785" t="s">
        <v>22484</v>
      </c>
      <c r="S9785" t="s">
        <v>50</v>
      </c>
    </row>
    <row r="9786" spans="1:19">
      <c r="A9786" t="s">
        <v>22485</v>
      </c>
      <c r="B9786" t="s">
        <v>10679</v>
      </c>
      <c r="C9786" t="s">
        <v>121</v>
      </c>
      <c r="D9786" t="s">
        <v>70</v>
      </c>
      <c r="E9786">
        <v>1103.3399999999999</v>
      </c>
      <c r="F9786" t="s">
        <v>23</v>
      </c>
      <c r="G9786" t="s">
        <v>24</v>
      </c>
      <c r="H9786">
        <v>1.76</v>
      </c>
      <c r="I9786">
        <v>0</v>
      </c>
      <c r="J9786" t="s">
        <v>144</v>
      </c>
      <c r="K9786">
        <v>539066</v>
      </c>
      <c r="L9786">
        <v>49</v>
      </c>
      <c r="M9786">
        <v>0</v>
      </c>
      <c r="N9786">
        <v>0</v>
      </c>
      <c r="O9786">
        <v>1</v>
      </c>
      <c r="P9786">
        <v>0</v>
      </c>
      <c r="Q9786">
        <v>0</v>
      </c>
      <c r="R9786" t="s">
        <v>22486</v>
      </c>
    </row>
    <row r="9787" spans="1:19">
      <c r="A9787" t="s">
        <v>22487</v>
      </c>
      <c r="B9787" t="s">
        <v>373</v>
      </c>
      <c r="C9787" t="s">
        <v>53</v>
      </c>
      <c r="D9787" t="s">
        <v>54</v>
      </c>
      <c r="E9787">
        <v>342.26</v>
      </c>
      <c r="F9787" t="s">
        <v>39</v>
      </c>
      <c r="G9787" t="s">
        <v>24</v>
      </c>
      <c r="H9787">
        <v>19.73</v>
      </c>
      <c r="I9787">
        <v>0</v>
      </c>
      <c r="J9787" t="s">
        <v>31</v>
      </c>
      <c r="K9787">
        <v>461535</v>
      </c>
      <c r="L9787">
        <v>11</v>
      </c>
      <c r="M9787">
        <v>0</v>
      </c>
      <c r="N9787">
        <v>0</v>
      </c>
      <c r="O9787">
        <v>0</v>
      </c>
      <c r="P9787">
        <v>0</v>
      </c>
      <c r="Q9787">
        <v>0</v>
      </c>
      <c r="R9787" t="s">
        <v>22488</v>
      </c>
      <c r="S9787" t="s">
        <v>50</v>
      </c>
    </row>
    <row r="9788" spans="1:19">
      <c r="A9788" t="s">
        <v>22489</v>
      </c>
      <c r="B9788" t="s">
        <v>17403</v>
      </c>
      <c r="C9788" t="s">
        <v>44</v>
      </c>
      <c r="D9788" t="s">
        <v>70</v>
      </c>
      <c r="E9788">
        <v>936.7</v>
      </c>
      <c r="F9788" t="s">
        <v>55</v>
      </c>
      <c r="G9788" t="s">
        <v>24</v>
      </c>
      <c r="H9788">
        <v>2.66</v>
      </c>
      <c r="I9788">
        <v>0</v>
      </c>
      <c r="J9788" t="s">
        <v>31</v>
      </c>
      <c r="K9788">
        <v>493102</v>
      </c>
      <c r="L9788">
        <v>20</v>
      </c>
      <c r="M9788">
        <v>0</v>
      </c>
      <c r="N9788">
        <v>0</v>
      </c>
      <c r="O9788">
        <v>0</v>
      </c>
      <c r="P9788">
        <v>0</v>
      </c>
      <c r="Q9788">
        <v>0</v>
      </c>
      <c r="R9788" t="s">
        <v>22490</v>
      </c>
      <c r="S9788" t="s">
        <v>57</v>
      </c>
    </row>
    <row r="9789" spans="1:19">
      <c r="A9789" t="s">
        <v>22491</v>
      </c>
      <c r="B9789" t="s">
        <v>3781</v>
      </c>
      <c r="C9789" t="s">
        <v>128</v>
      </c>
      <c r="D9789" t="s">
        <v>22</v>
      </c>
      <c r="E9789">
        <v>612.36</v>
      </c>
      <c r="F9789" t="s">
        <v>23</v>
      </c>
      <c r="G9789" t="s">
        <v>24</v>
      </c>
      <c r="H9789">
        <v>3.15</v>
      </c>
      <c r="I9789">
        <v>0</v>
      </c>
      <c r="J9789" t="s">
        <v>25</v>
      </c>
      <c r="K9789">
        <v>536120</v>
      </c>
      <c r="L9789">
        <v>12</v>
      </c>
      <c r="M9789">
        <v>0</v>
      </c>
      <c r="N9789">
        <v>0</v>
      </c>
      <c r="O9789">
        <v>0</v>
      </c>
      <c r="P9789">
        <v>0</v>
      </c>
      <c r="Q9789">
        <v>0</v>
      </c>
      <c r="R9789" t="s">
        <v>22492</v>
      </c>
    </row>
    <row r="9790" spans="1:19">
      <c r="A9790" t="s">
        <v>22493</v>
      </c>
      <c r="B9790" t="s">
        <v>7697</v>
      </c>
      <c r="C9790" t="s">
        <v>121</v>
      </c>
      <c r="D9790" t="s">
        <v>30</v>
      </c>
      <c r="E9790">
        <v>282.08999999999997</v>
      </c>
      <c r="F9790" t="s">
        <v>23</v>
      </c>
      <c r="G9790" t="s">
        <v>24</v>
      </c>
      <c r="H9790">
        <v>5.51</v>
      </c>
      <c r="I9790">
        <v>0</v>
      </c>
      <c r="J9790" t="s">
        <v>144</v>
      </c>
      <c r="K9790">
        <v>421654</v>
      </c>
      <c r="L9790">
        <v>46</v>
      </c>
      <c r="M9790">
        <v>0</v>
      </c>
      <c r="N9790">
        <v>0</v>
      </c>
      <c r="O9790">
        <v>1</v>
      </c>
      <c r="P9790">
        <v>0</v>
      </c>
      <c r="Q9790">
        <v>0</v>
      </c>
      <c r="R9790" t="s">
        <v>22494</v>
      </c>
    </row>
    <row r="9791" spans="1:19">
      <c r="A9791" t="s">
        <v>22495</v>
      </c>
      <c r="B9791" t="s">
        <v>15271</v>
      </c>
      <c r="C9791" t="s">
        <v>44</v>
      </c>
      <c r="D9791" t="s">
        <v>30</v>
      </c>
      <c r="E9791">
        <v>137.26</v>
      </c>
      <c r="F9791" t="s">
        <v>55</v>
      </c>
      <c r="G9791" t="s">
        <v>40</v>
      </c>
      <c r="H9791">
        <v>4.38</v>
      </c>
      <c r="I9791">
        <v>0</v>
      </c>
      <c r="J9791" t="s">
        <v>48</v>
      </c>
      <c r="K9791">
        <v>485901</v>
      </c>
      <c r="L9791">
        <v>40</v>
      </c>
      <c r="M9791">
        <v>0</v>
      </c>
      <c r="N9791">
        <v>1</v>
      </c>
      <c r="O9791">
        <v>0</v>
      </c>
      <c r="P9791">
        <v>0</v>
      </c>
      <c r="Q9791">
        <v>0</v>
      </c>
      <c r="R9791" t="s">
        <v>22496</v>
      </c>
    </row>
    <row r="9792" spans="1:19">
      <c r="A9792" t="s">
        <v>22497</v>
      </c>
      <c r="B9792" t="s">
        <v>13673</v>
      </c>
      <c r="C9792" t="s">
        <v>44</v>
      </c>
      <c r="D9792" t="s">
        <v>30</v>
      </c>
      <c r="E9792">
        <v>302.11</v>
      </c>
      <c r="F9792" t="s">
        <v>23</v>
      </c>
      <c r="G9792" t="s">
        <v>24</v>
      </c>
      <c r="H9792">
        <v>7.7</v>
      </c>
      <c r="I9792">
        <v>0</v>
      </c>
      <c r="J9792" t="s">
        <v>31</v>
      </c>
      <c r="K9792">
        <v>434903</v>
      </c>
      <c r="L9792">
        <v>12</v>
      </c>
      <c r="M9792">
        <v>0</v>
      </c>
      <c r="N9792">
        <v>0</v>
      </c>
      <c r="O9792">
        <v>0</v>
      </c>
      <c r="P9792">
        <v>0</v>
      </c>
      <c r="Q9792">
        <v>0</v>
      </c>
      <c r="R9792" t="s">
        <v>22498</v>
      </c>
    </row>
    <row r="9793" spans="1:19">
      <c r="A9793" t="s">
        <v>22499</v>
      </c>
      <c r="B9793" t="s">
        <v>6466</v>
      </c>
      <c r="C9793" t="s">
        <v>60</v>
      </c>
      <c r="D9793" t="s">
        <v>70</v>
      </c>
      <c r="E9793">
        <v>869.25</v>
      </c>
      <c r="F9793" t="s">
        <v>39</v>
      </c>
      <c r="G9793" t="s">
        <v>40</v>
      </c>
      <c r="H9793">
        <v>4.16</v>
      </c>
      <c r="I9793">
        <v>0</v>
      </c>
      <c r="J9793" t="s">
        <v>48</v>
      </c>
      <c r="K9793">
        <v>501811</v>
      </c>
      <c r="L9793">
        <v>19</v>
      </c>
      <c r="M9793">
        <v>0</v>
      </c>
      <c r="N9793">
        <v>0</v>
      </c>
      <c r="O9793">
        <v>0</v>
      </c>
      <c r="P9793">
        <v>0</v>
      </c>
      <c r="Q9793">
        <v>0</v>
      </c>
      <c r="R9793" t="s">
        <v>22500</v>
      </c>
    </row>
    <row r="9794" spans="1:19">
      <c r="A9794" t="s">
        <v>22501</v>
      </c>
      <c r="B9794" t="s">
        <v>4381</v>
      </c>
      <c r="C9794" t="s">
        <v>128</v>
      </c>
      <c r="D9794" t="s">
        <v>22</v>
      </c>
      <c r="E9794">
        <v>527.74</v>
      </c>
      <c r="F9794" t="s">
        <v>39</v>
      </c>
      <c r="G9794" t="s">
        <v>40</v>
      </c>
      <c r="H9794">
        <v>11.26</v>
      </c>
      <c r="I9794">
        <v>0</v>
      </c>
      <c r="J9794" t="s">
        <v>48</v>
      </c>
      <c r="K9794">
        <v>494881</v>
      </c>
      <c r="L9794">
        <v>17</v>
      </c>
      <c r="M9794">
        <v>0</v>
      </c>
      <c r="N9794">
        <v>0</v>
      </c>
      <c r="O9794">
        <v>0</v>
      </c>
      <c r="P9794">
        <v>0</v>
      </c>
      <c r="Q9794">
        <v>0</v>
      </c>
      <c r="R9794" t="s">
        <v>22502</v>
      </c>
    </row>
    <row r="9795" spans="1:19">
      <c r="A9795" t="s">
        <v>22503</v>
      </c>
      <c r="B9795" t="s">
        <v>2755</v>
      </c>
      <c r="C9795" t="s">
        <v>44</v>
      </c>
      <c r="D9795" t="s">
        <v>30</v>
      </c>
      <c r="E9795">
        <v>529.91</v>
      </c>
      <c r="F9795" t="s">
        <v>23</v>
      </c>
      <c r="G9795" t="s">
        <v>24</v>
      </c>
      <c r="H9795">
        <v>7.68</v>
      </c>
      <c r="I9795">
        <v>0</v>
      </c>
      <c r="J9795" t="s">
        <v>48</v>
      </c>
      <c r="K9795">
        <v>539713</v>
      </c>
      <c r="L9795">
        <v>13</v>
      </c>
      <c r="M9795">
        <v>0</v>
      </c>
      <c r="N9795">
        <v>0</v>
      </c>
      <c r="O9795">
        <v>0</v>
      </c>
      <c r="P9795">
        <v>0</v>
      </c>
      <c r="Q9795">
        <v>0</v>
      </c>
      <c r="R9795" t="s">
        <v>22504</v>
      </c>
    </row>
    <row r="9796" spans="1:19">
      <c r="A9796" t="s">
        <v>22505</v>
      </c>
      <c r="B9796" t="s">
        <v>1530</v>
      </c>
      <c r="C9796" t="s">
        <v>35</v>
      </c>
      <c r="D9796" t="s">
        <v>22</v>
      </c>
      <c r="E9796">
        <v>313.49</v>
      </c>
      <c r="F9796" t="s">
        <v>39</v>
      </c>
      <c r="G9796" t="s">
        <v>40</v>
      </c>
      <c r="H9796">
        <v>1.64</v>
      </c>
      <c r="I9796">
        <v>0</v>
      </c>
      <c r="J9796" t="s">
        <v>25</v>
      </c>
      <c r="K9796">
        <v>550264</v>
      </c>
      <c r="L9796">
        <v>47</v>
      </c>
      <c r="M9796">
        <v>1</v>
      </c>
      <c r="N9796">
        <v>0</v>
      </c>
      <c r="O9796">
        <v>0</v>
      </c>
      <c r="P9796">
        <v>0</v>
      </c>
      <c r="Q9796">
        <v>1</v>
      </c>
      <c r="R9796" t="s">
        <v>22506</v>
      </c>
    </row>
    <row r="9797" spans="1:19">
      <c r="A9797" t="s">
        <v>22507</v>
      </c>
      <c r="B9797" t="s">
        <v>1171</v>
      </c>
      <c r="C9797" t="s">
        <v>29</v>
      </c>
      <c r="D9797" t="s">
        <v>70</v>
      </c>
      <c r="E9797">
        <v>635.88</v>
      </c>
      <c r="F9797" t="s">
        <v>23</v>
      </c>
      <c r="G9797" t="s">
        <v>24</v>
      </c>
      <c r="H9797">
        <v>8.44</v>
      </c>
      <c r="I9797">
        <v>0</v>
      </c>
      <c r="J9797" t="s">
        <v>31</v>
      </c>
      <c r="K9797">
        <v>415354</v>
      </c>
      <c r="L9797">
        <v>25</v>
      </c>
      <c r="M9797">
        <v>0</v>
      </c>
      <c r="N9797">
        <v>0</v>
      </c>
      <c r="O9797">
        <v>0</v>
      </c>
      <c r="P9797">
        <v>0</v>
      </c>
      <c r="Q9797">
        <v>0</v>
      </c>
      <c r="R9797" t="s">
        <v>22508</v>
      </c>
    </row>
    <row r="9798" spans="1:19">
      <c r="A9798" t="s">
        <v>22509</v>
      </c>
      <c r="B9798" t="s">
        <v>3125</v>
      </c>
      <c r="C9798" t="s">
        <v>128</v>
      </c>
      <c r="D9798" t="s">
        <v>54</v>
      </c>
      <c r="E9798">
        <v>1100.0899999999999</v>
      </c>
      <c r="F9798" t="s">
        <v>39</v>
      </c>
      <c r="G9798" t="s">
        <v>40</v>
      </c>
      <c r="H9798">
        <v>10.78</v>
      </c>
      <c r="I9798">
        <v>0</v>
      </c>
      <c r="J9798" t="s">
        <v>25</v>
      </c>
      <c r="K9798">
        <v>557187</v>
      </c>
      <c r="L9798">
        <v>20</v>
      </c>
      <c r="M9798">
        <v>0</v>
      </c>
      <c r="N9798">
        <v>0</v>
      </c>
      <c r="O9798">
        <v>0</v>
      </c>
      <c r="P9798">
        <v>0</v>
      </c>
      <c r="Q9798">
        <v>0</v>
      </c>
      <c r="R9798" t="s">
        <v>22510</v>
      </c>
    </row>
    <row r="9799" spans="1:19">
      <c r="A9799" t="s">
        <v>22511</v>
      </c>
      <c r="B9799" t="s">
        <v>516</v>
      </c>
      <c r="C9799" t="s">
        <v>128</v>
      </c>
      <c r="D9799" t="s">
        <v>54</v>
      </c>
      <c r="E9799">
        <v>797.92</v>
      </c>
      <c r="F9799" t="s">
        <v>23</v>
      </c>
      <c r="G9799" t="s">
        <v>24</v>
      </c>
      <c r="H9799">
        <v>9.25</v>
      </c>
      <c r="I9799">
        <v>0</v>
      </c>
      <c r="J9799" t="s">
        <v>48</v>
      </c>
      <c r="K9799">
        <v>480821</v>
      </c>
      <c r="L9799">
        <v>15</v>
      </c>
      <c r="M9799">
        <v>0</v>
      </c>
      <c r="N9799">
        <v>0</v>
      </c>
      <c r="O9799">
        <v>0</v>
      </c>
      <c r="P9799">
        <v>0</v>
      </c>
      <c r="Q9799">
        <v>0</v>
      </c>
      <c r="R9799" t="s">
        <v>22512</v>
      </c>
    </row>
    <row r="9800" spans="1:19">
      <c r="A9800" t="s">
        <v>22513</v>
      </c>
      <c r="B9800" t="s">
        <v>932</v>
      </c>
      <c r="C9800" t="s">
        <v>128</v>
      </c>
      <c r="D9800" t="s">
        <v>54</v>
      </c>
      <c r="E9800">
        <v>149.72</v>
      </c>
      <c r="F9800" t="s">
        <v>55</v>
      </c>
      <c r="G9800" t="s">
        <v>40</v>
      </c>
      <c r="H9800">
        <v>12.36</v>
      </c>
      <c r="I9800">
        <v>0</v>
      </c>
      <c r="J9800" t="s">
        <v>25</v>
      </c>
      <c r="K9800">
        <v>462983</v>
      </c>
      <c r="L9800">
        <v>11</v>
      </c>
      <c r="M9800">
        <v>0</v>
      </c>
      <c r="N9800">
        <v>0</v>
      </c>
      <c r="O9800">
        <v>0</v>
      </c>
      <c r="P9800">
        <v>0</v>
      </c>
      <c r="Q9800">
        <v>0</v>
      </c>
      <c r="R9800" t="s">
        <v>22514</v>
      </c>
    </row>
    <row r="9801" spans="1:19">
      <c r="A9801" t="s">
        <v>22515</v>
      </c>
      <c r="B9801" t="s">
        <v>5538</v>
      </c>
      <c r="C9801" t="s">
        <v>121</v>
      </c>
      <c r="D9801" t="s">
        <v>30</v>
      </c>
      <c r="E9801">
        <v>2738.94</v>
      </c>
      <c r="F9801" t="s">
        <v>23</v>
      </c>
      <c r="G9801" t="s">
        <v>24</v>
      </c>
      <c r="H9801">
        <v>1.25</v>
      </c>
      <c r="I9801">
        <v>0</v>
      </c>
      <c r="J9801" t="s">
        <v>31</v>
      </c>
      <c r="K9801">
        <v>421799</v>
      </c>
      <c r="L9801">
        <v>18</v>
      </c>
      <c r="M9801">
        <v>0</v>
      </c>
      <c r="N9801">
        <v>0</v>
      </c>
      <c r="O9801">
        <v>0</v>
      </c>
      <c r="P9801">
        <v>0</v>
      </c>
      <c r="Q9801">
        <v>0</v>
      </c>
      <c r="R9801" t="s">
        <v>22516</v>
      </c>
    </row>
    <row r="9802" spans="1:19">
      <c r="A9802" t="s">
        <v>22517</v>
      </c>
      <c r="B9802" t="s">
        <v>8597</v>
      </c>
      <c r="C9802" t="s">
        <v>53</v>
      </c>
      <c r="D9802" t="s">
        <v>54</v>
      </c>
      <c r="E9802">
        <v>797.18</v>
      </c>
      <c r="F9802" t="s">
        <v>55</v>
      </c>
      <c r="G9802" t="s">
        <v>40</v>
      </c>
      <c r="H9802">
        <v>10.210000000000001</v>
      </c>
      <c r="I9802">
        <v>0</v>
      </c>
      <c r="J9802" t="s">
        <v>31</v>
      </c>
      <c r="K9802">
        <v>530676</v>
      </c>
      <c r="L9802">
        <v>16</v>
      </c>
      <c r="M9802">
        <v>0</v>
      </c>
      <c r="N9802">
        <v>0</v>
      </c>
      <c r="O9802">
        <v>0</v>
      </c>
      <c r="P9802">
        <v>0</v>
      </c>
      <c r="Q9802">
        <v>0</v>
      </c>
      <c r="R9802" t="s">
        <v>22518</v>
      </c>
    </row>
    <row r="9803" spans="1:19">
      <c r="A9803" t="s">
        <v>22519</v>
      </c>
      <c r="B9803" t="s">
        <v>17970</v>
      </c>
      <c r="C9803" t="s">
        <v>29</v>
      </c>
      <c r="D9803" t="s">
        <v>70</v>
      </c>
      <c r="E9803">
        <v>298.07</v>
      </c>
      <c r="F9803" t="s">
        <v>39</v>
      </c>
      <c r="G9803" t="s">
        <v>40</v>
      </c>
      <c r="H9803">
        <v>4.41</v>
      </c>
      <c r="I9803">
        <v>0</v>
      </c>
      <c r="J9803" t="s">
        <v>48</v>
      </c>
      <c r="K9803">
        <v>486681</v>
      </c>
      <c r="L9803">
        <v>77</v>
      </c>
      <c r="M9803">
        <v>1</v>
      </c>
      <c r="N9803">
        <v>1</v>
      </c>
      <c r="O9803">
        <v>0</v>
      </c>
      <c r="P9803">
        <v>0</v>
      </c>
      <c r="Q9803">
        <v>1</v>
      </c>
      <c r="R9803" t="s">
        <v>22520</v>
      </c>
    </row>
    <row r="9804" spans="1:19">
      <c r="A9804" t="s">
        <v>22521</v>
      </c>
      <c r="B9804" t="s">
        <v>22270</v>
      </c>
      <c r="C9804" t="s">
        <v>35</v>
      </c>
      <c r="D9804" t="s">
        <v>54</v>
      </c>
      <c r="E9804">
        <v>102.34</v>
      </c>
      <c r="F9804" t="s">
        <v>39</v>
      </c>
      <c r="G9804" t="s">
        <v>40</v>
      </c>
      <c r="H9804">
        <v>12.04</v>
      </c>
      <c r="I9804">
        <v>0</v>
      </c>
      <c r="J9804" t="s">
        <v>25</v>
      </c>
      <c r="K9804">
        <v>420195</v>
      </c>
      <c r="L9804">
        <v>21</v>
      </c>
      <c r="M9804">
        <v>0</v>
      </c>
      <c r="N9804">
        <v>0</v>
      </c>
      <c r="O9804">
        <v>0</v>
      </c>
      <c r="P9804">
        <v>0</v>
      </c>
      <c r="Q9804">
        <v>0</v>
      </c>
      <c r="R9804" t="s">
        <v>22522</v>
      </c>
    </row>
    <row r="9805" spans="1:19">
      <c r="A9805" t="s">
        <v>22523</v>
      </c>
      <c r="B9805" t="s">
        <v>20337</v>
      </c>
      <c r="C9805" t="s">
        <v>121</v>
      </c>
      <c r="D9805" t="s">
        <v>70</v>
      </c>
      <c r="E9805">
        <v>371.54</v>
      </c>
      <c r="F9805" t="s">
        <v>39</v>
      </c>
      <c r="G9805" t="s">
        <v>24</v>
      </c>
      <c r="H9805">
        <v>3</v>
      </c>
      <c r="I9805">
        <v>0</v>
      </c>
      <c r="J9805" t="s">
        <v>25</v>
      </c>
      <c r="K9805">
        <v>486275</v>
      </c>
      <c r="L9805">
        <v>13</v>
      </c>
      <c r="M9805">
        <v>0</v>
      </c>
      <c r="N9805">
        <v>0</v>
      </c>
      <c r="O9805">
        <v>0</v>
      </c>
      <c r="P9805">
        <v>0</v>
      </c>
      <c r="Q9805">
        <v>0</v>
      </c>
      <c r="R9805" t="s">
        <v>22524</v>
      </c>
      <c r="S9805" t="s">
        <v>50</v>
      </c>
    </row>
    <row r="9806" spans="1:19">
      <c r="A9806" t="s">
        <v>22525</v>
      </c>
      <c r="B9806" t="s">
        <v>15611</v>
      </c>
      <c r="C9806" t="s">
        <v>60</v>
      </c>
      <c r="D9806" t="s">
        <v>30</v>
      </c>
      <c r="E9806">
        <v>552.92999999999995</v>
      </c>
      <c r="F9806" t="s">
        <v>23</v>
      </c>
      <c r="G9806" t="s">
        <v>24</v>
      </c>
      <c r="H9806">
        <v>0.73</v>
      </c>
      <c r="I9806">
        <v>0</v>
      </c>
      <c r="J9806" t="s">
        <v>31</v>
      </c>
      <c r="K9806">
        <v>435285</v>
      </c>
      <c r="L9806">
        <v>40</v>
      </c>
      <c r="M9806">
        <v>0</v>
      </c>
      <c r="N9806">
        <v>0</v>
      </c>
      <c r="O9806">
        <v>1</v>
      </c>
      <c r="P9806">
        <v>0</v>
      </c>
      <c r="Q9806">
        <v>0</v>
      </c>
      <c r="R9806" t="s">
        <v>22526</v>
      </c>
    </row>
    <row r="9807" spans="1:19">
      <c r="A9807" t="s">
        <v>22527</v>
      </c>
      <c r="B9807" t="s">
        <v>10172</v>
      </c>
      <c r="C9807" t="s">
        <v>35</v>
      </c>
      <c r="D9807" t="s">
        <v>22</v>
      </c>
      <c r="E9807">
        <v>995.43</v>
      </c>
      <c r="F9807" t="s">
        <v>23</v>
      </c>
      <c r="G9807" t="s">
        <v>24</v>
      </c>
      <c r="H9807">
        <v>4.5999999999999996</v>
      </c>
      <c r="I9807">
        <v>0</v>
      </c>
      <c r="J9807" t="s">
        <v>25</v>
      </c>
      <c r="K9807">
        <v>404083</v>
      </c>
      <c r="L9807">
        <v>15</v>
      </c>
      <c r="M9807">
        <v>0</v>
      </c>
      <c r="N9807">
        <v>0</v>
      </c>
      <c r="O9807">
        <v>0</v>
      </c>
      <c r="P9807">
        <v>0</v>
      </c>
      <c r="Q9807">
        <v>0</v>
      </c>
      <c r="R9807" t="s">
        <v>22528</v>
      </c>
    </row>
    <row r="9808" spans="1:19">
      <c r="A9808" t="s">
        <v>22529</v>
      </c>
      <c r="B9808" t="s">
        <v>6965</v>
      </c>
      <c r="C9808" t="s">
        <v>53</v>
      </c>
      <c r="D9808" t="s">
        <v>22</v>
      </c>
      <c r="E9808">
        <v>482.97</v>
      </c>
      <c r="F9808" t="s">
        <v>23</v>
      </c>
      <c r="G9808" t="s">
        <v>24</v>
      </c>
      <c r="H9808">
        <v>4.0599999999999996</v>
      </c>
      <c r="I9808">
        <v>0</v>
      </c>
      <c r="J9808" t="s">
        <v>31</v>
      </c>
      <c r="K9808">
        <v>520655</v>
      </c>
      <c r="L9808">
        <v>14</v>
      </c>
      <c r="M9808">
        <v>0</v>
      </c>
      <c r="N9808">
        <v>0</v>
      </c>
      <c r="O9808">
        <v>0</v>
      </c>
      <c r="P9808">
        <v>0</v>
      </c>
      <c r="Q9808">
        <v>0</v>
      </c>
      <c r="R9808" t="s">
        <v>22530</v>
      </c>
    </row>
    <row r="9809" spans="1:18">
      <c r="A9809" t="s">
        <v>22531</v>
      </c>
      <c r="B9809" t="s">
        <v>15657</v>
      </c>
      <c r="C9809" t="s">
        <v>35</v>
      </c>
      <c r="D9809" t="s">
        <v>22</v>
      </c>
      <c r="E9809">
        <v>2649.35</v>
      </c>
      <c r="F9809" t="s">
        <v>23</v>
      </c>
      <c r="G9809" t="s">
        <v>24</v>
      </c>
      <c r="H9809">
        <v>3.78</v>
      </c>
      <c r="I9809">
        <v>0</v>
      </c>
      <c r="J9809" t="s">
        <v>25</v>
      </c>
      <c r="K9809">
        <v>424008</v>
      </c>
      <c r="L9809">
        <v>12</v>
      </c>
      <c r="M9809">
        <v>0</v>
      </c>
      <c r="N9809">
        <v>0</v>
      </c>
      <c r="O9809">
        <v>0</v>
      </c>
      <c r="P9809">
        <v>0</v>
      </c>
      <c r="Q9809">
        <v>0</v>
      </c>
      <c r="R9809" t="s">
        <v>22532</v>
      </c>
    </row>
    <row r="9810" spans="1:18">
      <c r="A9810" t="s">
        <v>22533</v>
      </c>
      <c r="B9810" t="s">
        <v>1922</v>
      </c>
      <c r="C9810" t="s">
        <v>60</v>
      </c>
      <c r="D9810" t="s">
        <v>54</v>
      </c>
      <c r="E9810">
        <v>609.64</v>
      </c>
      <c r="F9810" t="s">
        <v>39</v>
      </c>
      <c r="G9810" t="s">
        <v>40</v>
      </c>
      <c r="H9810">
        <v>12.87</v>
      </c>
      <c r="I9810">
        <v>0</v>
      </c>
      <c r="J9810" t="s">
        <v>25</v>
      </c>
      <c r="K9810">
        <v>548748</v>
      </c>
      <c r="L9810">
        <v>10</v>
      </c>
      <c r="M9810">
        <v>0</v>
      </c>
      <c r="N9810">
        <v>0</v>
      </c>
      <c r="O9810">
        <v>0</v>
      </c>
      <c r="P9810">
        <v>0</v>
      </c>
      <c r="Q9810">
        <v>0</v>
      </c>
      <c r="R9810" t="s">
        <v>22534</v>
      </c>
    </row>
    <row r="9811" spans="1:18">
      <c r="A9811" t="s">
        <v>22535</v>
      </c>
      <c r="B9811" t="s">
        <v>6014</v>
      </c>
      <c r="C9811" t="s">
        <v>121</v>
      </c>
      <c r="D9811" t="s">
        <v>54</v>
      </c>
      <c r="E9811">
        <v>388.79</v>
      </c>
      <c r="F9811" t="s">
        <v>23</v>
      </c>
      <c r="G9811" t="s">
        <v>24</v>
      </c>
      <c r="H9811">
        <v>15.87</v>
      </c>
      <c r="I9811">
        <v>0</v>
      </c>
      <c r="J9811" t="s">
        <v>31</v>
      </c>
      <c r="K9811">
        <v>430750</v>
      </c>
      <c r="L9811">
        <v>22</v>
      </c>
      <c r="M9811">
        <v>0</v>
      </c>
      <c r="N9811">
        <v>0</v>
      </c>
      <c r="O9811">
        <v>0</v>
      </c>
      <c r="P9811">
        <v>0</v>
      </c>
      <c r="Q9811">
        <v>0</v>
      </c>
      <c r="R9811" t="s">
        <v>22536</v>
      </c>
    </row>
    <row r="9812" spans="1:18">
      <c r="A9812" t="s">
        <v>22537</v>
      </c>
      <c r="B9812" t="s">
        <v>5575</v>
      </c>
      <c r="C9812" t="s">
        <v>29</v>
      </c>
      <c r="D9812" t="s">
        <v>30</v>
      </c>
      <c r="E9812">
        <v>159.69</v>
      </c>
      <c r="F9812" t="s">
        <v>23</v>
      </c>
      <c r="G9812" t="s">
        <v>24</v>
      </c>
      <c r="H9812">
        <v>7.01</v>
      </c>
      <c r="I9812">
        <v>0</v>
      </c>
      <c r="J9812" t="s">
        <v>25</v>
      </c>
      <c r="K9812">
        <v>404840</v>
      </c>
      <c r="L9812">
        <v>60</v>
      </c>
      <c r="M9812">
        <v>0</v>
      </c>
      <c r="N9812">
        <v>1</v>
      </c>
      <c r="O9812">
        <v>0</v>
      </c>
      <c r="P9812">
        <v>1</v>
      </c>
      <c r="Q9812">
        <v>0</v>
      </c>
      <c r="R9812" t="s">
        <v>22538</v>
      </c>
    </row>
    <row r="9813" spans="1:18">
      <c r="A9813" t="s">
        <v>22539</v>
      </c>
      <c r="B9813" t="s">
        <v>11813</v>
      </c>
      <c r="C9813" t="s">
        <v>29</v>
      </c>
      <c r="D9813" t="s">
        <v>70</v>
      </c>
      <c r="E9813">
        <v>535.22</v>
      </c>
      <c r="F9813" t="s">
        <v>55</v>
      </c>
      <c r="G9813" t="s">
        <v>40</v>
      </c>
      <c r="H9813">
        <v>11.65</v>
      </c>
      <c r="I9813">
        <v>0</v>
      </c>
      <c r="J9813" t="s">
        <v>25</v>
      </c>
      <c r="K9813">
        <v>414177</v>
      </c>
      <c r="L9813">
        <v>10</v>
      </c>
      <c r="M9813">
        <v>0</v>
      </c>
      <c r="N9813">
        <v>0</v>
      </c>
      <c r="O9813">
        <v>0</v>
      </c>
      <c r="P9813">
        <v>0</v>
      </c>
      <c r="Q9813">
        <v>0</v>
      </c>
      <c r="R9813" t="s">
        <v>22540</v>
      </c>
    </row>
    <row r="9814" spans="1:18">
      <c r="A9814" t="s">
        <v>22541</v>
      </c>
      <c r="B9814" t="s">
        <v>1947</v>
      </c>
      <c r="C9814" t="s">
        <v>121</v>
      </c>
      <c r="D9814" t="s">
        <v>54</v>
      </c>
      <c r="E9814">
        <v>315.33</v>
      </c>
      <c r="F9814" t="s">
        <v>39</v>
      </c>
      <c r="G9814" t="s">
        <v>40</v>
      </c>
      <c r="H9814">
        <v>11.37</v>
      </c>
      <c r="I9814">
        <v>0</v>
      </c>
      <c r="J9814" t="s">
        <v>31</v>
      </c>
      <c r="K9814">
        <v>506343</v>
      </c>
      <c r="L9814">
        <v>51</v>
      </c>
      <c r="M9814">
        <v>0</v>
      </c>
      <c r="N9814">
        <v>0</v>
      </c>
      <c r="O9814">
        <v>1</v>
      </c>
      <c r="P9814">
        <v>0</v>
      </c>
      <c r="Q9814">
        <v>0</v>
      </c>
      <c r="R9814" t="s">
        <v>22542</v>
      </c>
    </row>
    <row r="9815" spans="1:18">
      <c r="A9815" t="s">
        <v>22543</v>
      </c>
      <c r="B9815" t="s">
        <v>34</v>
      </c>
      <c r="C9815" t="s">
        <v>29</v>
      </c>
      <c r="D9815" t="s">
        <v>70</v>
      </c>
      <c r="E9815">
        <v>599.69000000000005</v>
      </c>
      <c r="F9815" t="s">
        <v>23</v>
      </c>
      <c r="G9815" t="s">
        <v>24</v>
      </c>
      <c r="H9815">
        <v>7.09</v>
      </c>
      <c r="I9815">
        <v>0</v>
      </c>
      <c r="J9815" t="s">
        <v>48</v>
      </c>
      <c r="K9815">
        <v>429940</v>
      </c>
      <c r="L9815">
        <v>10</v>
      </c>
      <c r="M9815">
        <v>0</v>
      </c>
      <c r="N9815">
        <v>0</v>
      </c>
      <c r="O9815">
        <v>0</v>
      </c>
      <c r="P9815">
        <v>0</v>
      </c>
      <c r="Q9815">
        <v>0</v>
      </c>
      <c r="R9815" t="s">
        <v>22544</v>
      </c>
    </row>
    <row r="9816" spans="1:18">
      <c r="A9816" t="s">
        <v>22545</v>
      </c>
      <c r="B9816" t="s">
        <v>225</v>
      </c>
      <c r="C9816" t="s">
        <v>21</v>
      </c>
      <c r="D9816" t="s">
        <v>22</v>
      </c>
      <c r="E9816">
        <v>343.35</v>
      </c>
      <c r="F9816" t="s">
        <v>55</v>
      </c>
      <c r="G9816" t="s">
        <v>40</v>
      </c>
      <c r="H9816">
        <v>11.2</v>
      </c>
      <c r="I9816">
        <v>0</v>
      </c>
      <c r="J9816" t="s">
        <v>31</v>
      </c>
      <c r="K9816">
        <v>530932</v>
      </c>
      <c r="L9816">
        <v>10</v>
      </c>
      <c r="M9816">
        <v>0</v>
      </c>
      <c r="N9816">
        <v>0</v>
      </c>
      <c r="O9816">
        <v>0</v>
      </c>
      <c r="P9816">
        <v>0</v>
      </c>
      <c r="Q9816">
        <v>0</v>
      </c>
      <c r="R9816" t="s">
        <v>22546</v>
      </c>
    </row>
    <row r="9817" spans="1:18">
      <c r="A9817" t="s">
        <v>22547</v>
      </c>
      <c r="B9817" t="s">
        <v>5176</v>
      </c>
      <c r="C9817" t="s">
        <v>44</v>
      </c>
      <c r="D9817" t="s">
        <v>70</v>
      </c>
      <c r="E9817">
        <v>224.62</v>
      </c>
      <c r="F9817" t="s">
        <v>23</v>
      </c>
      <c r="G9817" t="s">
        <v>24</v>
      </c>
      <c r="H9817">
        <v>6.98</v>
      </c>
      <c r="I9817">
        <v>0</v>
      </c>
      <c r="J9817" t="s">
        <v>31</v>
      </c>
      <c r="K9817">
        <v>427763</v>
      </c>
      <c r="L9817">
        <v>10</v>
      </c>
      <c r="M9817">
        <v>0</v>
      </c>
      <c r="N9817">
        <v>0</v>
      </c>
      <c r="O9817">
        <v>0</v>
      </c>
      <c r="P9817">
        <v>0</v>
      </c>
      <c r="Q9817">
        <v>0</v>
      </c>
      <c r="R9817" t="s">
        <v>22548</v>
      </c>
    </row>
    <row r="9818" spans="1:18">
      <c r="A9818" t="s">
        <v>22549</v>
      </c>
      <c r="B9818" t="s">
        <v>22550</v>
      </c>
      <c r="C9818" t="s">
        <v>29</v>
      </c>
      <c r="D9818" t="s">
        <v>54</v>
      </c>
      <c r="E9818">
        <v>279.49</v>
      </c>
      <c r="F9818" t="s">
        <v>23</v>
      </c>
      <c r="G9818" t="s">
        <v>24</v>
      </c>
      <c r="H9818">
        <v>9.9600000000000009</v>
      </c>
      <c r="I9818">
        <v>0</v>
      </c>
      <c r="J9818" t="s">
        <v>31</v>
      </c>
      <c r="K9818">
        <v>408357</v>
      </c>
      <c r="L9818">
        <v>11</v>
      </c>
      <c r="M9818">
        <v>0</v>
      </c>
      <c r="N9818">
        <v>0</v>
      </c>
      <c r="O9818">
        <v>0</v>
      </c>
      <c r="P9818">
        <v>0</v>
      </c>
      <c r="Q9818">
        <v>0</v>
      </c>
      <c r="R9818" t="s">
        <v>22551</v>
      </c>
    </row>
    <row r="9819" spans="1:18">
      <c r="A9819" t="s">
        <v>22552</v>
      </c>
      <c r="B9819" t="s">
        <v>5404</v>
      </c>
      <c r="C9819" t="s">
        <v>121</v>
      </c>
      <c r="D9819" t="s">
        <v>54</v>
      </c>
      <c r="E9819">
        <v>317.61</v>
      </c>
      <c r="F9819" t="s">
        <v>55</v>
      </c>
      <c r="G9819" t="s">
        <v>40</v>
      </c>
      <c r="H9819">
        <v>13.35</v>
      </c>
      <c r="I9819">
        <v>0</v>
      </c>
      <c r="J9819" t="s">
        <v>31</v>
      </c>
      <c r="K9819">
        <v>480980</v>
      </c>
      <c r="L9819">
        <v>35</v>
      </c>
      <c r="M9819">
        <v>0</v>
      </c>
      <c r="N9819">
        <v>1</v>
      </c>
      <c r="O9819">
        <v>0</v>
      </c>
      <c r="P9819">
        <v>0</v>
      </c>
      <c r="Q9819">
        <v>0</v>
      </c>
      <c r="R9819" t="s">
        <v>22553</v>
      </c>
    </row>
    <row r="9820" spans="1:18">
      <c r="A9820" t="s">
        <v>22554</v>
      </c>
      <c r="B9820" t="s">
        <v>1358</v>
      </c>
      <c r="C9820" t="s">
        <v>35</v>
      </c>
      <c r="D9820" t="s">
        <v>22</v>
      </c>
      <c r="E9820">
        <v>140.53</v>
      </c>
      <c r="F9820" t="s">
        <v>55</v>
      </c>
      <c r="G9820" t="s">
        <v>40</v>
      </c>
      <c r="H9820">
        <v>3.47</v>
      </c>
      <c r="I9820">
        <v>0</v>
      </c>
      <c r="J9820" t="s">
        <v>31</v>
      </c>
      <c r="K9820">
        <v>555791</v>
      </c>
      <c r="L9820">
        <v>17</v>
      </c>
      <c r="M9820">
        <v>0</v>
      </c>
      <c r="N9820">
        <v>0</v>
      </c>
      <c r="O9820">
        <v>0</v>
      </c>
      <c r="P9820">
        <v>0</v>
      </c>
      <c r="Q9820">
        <v>0</v>
      </c>
      <c r="R9820" t="s">
        <v>22555</v>
      </c>
    </row>
    <row r="9821" spans="1:18">
      <c r="A9821" t="s">
        <v>22556</v>
      </c>
      <c r="B9821" t="s">
        <v>397</v>
      </c>
      <c r="C9821" t="s">
        <v>53</v>
      </c>
      <c r="D9821" t="s">
        <v>54</v>
      </c>
      <c r="E9821">
        <v>1587.9</v>
      </c>
      <c r="F9821" t="s">
        <v>23</v>
      </c>
      <c r="G9821" t="s">
        <v>24</v>
      </c>
      <c r="H9821">
        <v>11.97</v>
      </c>
      <c r="I9821">
        <v>0</v>
      </c>
      <c r="J9821" t="s">
        <v>31</v>
      </c>
      <c r="K9821">
        <v>549915</v>
      </c>
      <c r="L9821">
        <v>16</v>
      </c>
      <c r="M9821">
        <v>0</v>
      </c>
      <c r="N9821">
        <v>0</v>
      </c>
      <c r="O9821">
        <v>0</v>
      </c>
      <c r="P9821">
        <v>0</v>
      </c>
      <c r="Q9821">
        <v>0</v>
      </c>
      <c r="R9821" t="s">
        <v>22557</v>
      </c>
    </row>
    <row r="9822" spans="1:18">
      <c r="A9822" t="s">
        <v>22558</v>
      </c>
      <c r="B9822" t="s">
        <v>4343</v>
      </c>
      <c r="C9822" t="s">
        <v>53</v>
      </c>
      <c r="D9822" t="s">
        <v>70</v>
      </c>
      <c r="E9822">
        <v>494.57</v>
      </c>
      <c r="F9822" t="s">
        <v>23</v>
      </c>
      <c r="G9822" t="s">
        <v>24</v>
      </c>
      <c r="H9822">
        <v>11.8</v>
      </c>
      <c r="I9822">
        <v>0</v>
      </c>
      <c r="J9822" t="s">
        <v>31</v>
      </c>
      <c r="K9822">
        <v>404283</v>
      </c>
      <c r="L9822">
        <v>35</v>
      </c>
      <c r="M9822">
        <v>0</v>
      </c>
      <c r="N9822">
        <v>1</v>
      </c>
      <c r="O9822">
        <v>0</v>
      </c>
      <c r="P9822">
        <v>0</v>
      </c>
      <c r="Q9822">
        <v>0</v>
      </c>
      <c r="R9822" t="s">
        <v>22559</v>
      </c>
    </row>
    <row r="9823" spans="1:18">
      <c r="A9823" t="s">
        <v>22560</v>
      </c>
      <c r="B9823" t="s">
        <v>956</v>
      </c>
      <c r="C9823" t="s">
        <v>35</v>
      </c>
      <c r="D9823" t="s">
        <v>22</v>
      </c>
      <c r="E9823">
        <v>1325.85</v>
      </c>
      <c r="F9823" t="s">
        <v>23</v>
      </c>
      <c r="G9823" t="s">
        <v>24</v>
      </c>
      <c r="H9823">
        <v>9.58</v>
      </c>
      <c r="I9823">
        <v>0</v>
      </c>
      <c r="J9823" t="s">
        <v>25</v>
      </c>
      <c r="K9823">
        <v>499647</v>
      </c>
      <c r="L9823">
        <v>13</v>
      </c>
      <c r="M9823">
        <v>0</v>
      </c>
      <c r="N9823">
        <v>0</v>
      </c>
      <c r="O9823">
        <v>0</v>
      </c>
      <c r="P9823">
        <v>0</v>
      </c>
      <c r="Q9823">
        <v>0</v>
      </c>
      <c r="R9823" t="s">
        <v>22561</v>
      </c>
    </row>
    <row r="9824" spans="1:18">
      <c r="A9824" t="s">
        <v>22562</v>
      </c>
      <c r="B9824" t="s">
        <v>13684</v>
      </c>
      <c r="C9824" t="s">
        <v>60</v>
      </c>
      <c r="D9824" t="s">
        <v>22</v>
      </c>
      <c r="E9824">
        <v>183.8</v>
      </c>
      <c r="F9824" t="s">
        <v>23</v>
      </c>
      <c r="G9824" t="s">
        <v>24</v>
      </c>
      <c r="H9824">
        <v>3.07</v>
      </c>
      <c r="I9824">
        <v>0</v>
      </c>
      <c r="J9824" t="s">
        <v>31</v>
      </c>
      <c r="K9824">
        <v>552126</v>
      </c>
      <c r="L9824">
        <v>16</v>
      </c>
      <c r="M9824">
        <v>0</v>
      </c>
      <c r="N9824">
        <v>0</v>
      </c>
      <c r="O9824">
        <v>0</v>
      </c>
      <c r="P9824">
        <v>0</v>
      </c>
      <c r="Q9824">
        <v>0</v>
      </c>
      <c r="R9824" t="s">
        <v>22563</v>
      </c>
    </row>
    <row r="9825" spans="1:19">
      <c r="A9825" t="s">
        <v>22564</v>
      </c>
      <c r="B9825" t="s">
        <v>1475</v>
      </c>
      <c r="C9825" t="s">
        <v>29</v>
      </c>
      <c r="D9825" t="s">
        <v>22</v>
      </c>
      <c r="E9825">
        <v>440.71</v>
      </c>
      <c r="F9825" t="s">
        <v>23</v>
      </c>
      <c r="G9825" t="s">
        <v>24</v>
      </c>
      <c r="H9825">
        <v>9.18</v>
      </c>
      <c r="I9825">
        <v>0</v>
      </c>
      <c r="J9825" t="s">
        <v>31</v>
      </c>
      <c r="K9825">
        <v>420727</v>
      </c>
      <c r="L9825">
        <v>16</v>
      </c>
      <c r="M9825">
        <v>0</v>
      </c>
      <c r="N9825">
        <v>0</v>
      </c>
      <c r="O9825">
        <v>0</v>
      </c>
      <c r="P9825">
        <v>0</v>
      </c>
      <c r="Q9825">
        <v>0</v>
      </c>
      <c r="R9825" t="s">
        <v>22565</v>
      </c>
    </row>
    <row r="9826" spans="1:19">
      <c r="A9826" t="s">
        <v>22566</v>
      </c>
      <c r="B9826" t="s">
        <v>7452</v>
      </c>
      <c r="C9826" t="s">
        <v>21</v>
      </c>
      <c r="D9826" t="s">
        <v>22</v>
      </c>
      <c r="E9826">
        <v>268.22000000000003</v>
      </c>
      <c r="F9826" t="s">
        <v>23</v>
      </c>
      <c r="G9826" t="s">
        <v>24</v>
      </c>
      <c r="H9826">
        <v>4.4400000000000004</v>
      </c>
      <c r="I9826">
        <v>0</v>
      </c>
      <c r="J9826" t="s">
        <v>31</v>
      </c>
      <c r="K9826">
        <v>482335</v>
      </c>
      <c r="L9826">
        <v>11</v>
      </c>
      <c r="M9826">
        <v>0</v>
      </c>
      <c r="N9826">
        <v>0</v>
      </c>
      <c r="O9826">
        <v>0</v>
      </c>
      <c r="P9826">
        <v>0</v>
      </c>
      <c r="Q9826">
        <v>0</v>
      </c>
      <c r="R9826" t="s">
        <v>22567</v>
      </c>
    </row>
    <row r="9827" spans="1:19">
      <c r="A9827" t="s">
        <v>22568</v>
      </c>
      <c r="B9827" t="s">
        <v>2761</v>
      </c>
      <c r="C9827" t="s">
        <v>35</v>
      </c>
      <c r="D9827" t="s">
        <v>54</v>
      </c>
      <c r="E9827">
        <v>219.96</v>
      </c>
      <c r="F9827" t="s">
        <v>39</v>
      </c>
      <c r="G9827" t="s">
        <v>40</v>
      </c>
      <c r="H9827">
        <v>12.26</v>
      </c>
      <c r="I9827">
        <v>0</v>
      </c>
      <c r="J9827" t="s">
        <v>48</v>
      </c>
      <c r="K9827">
        <v>553345</v>
      </c>
      <c r="L9827">
        <v>24</v>
      </c>
      <c r="M9827">
        <v>0</v>
      </c>
      <c r="N9827">
        <v>0</v>
      </c>
      <c r="O9827">
        <v>0</v>
      </c>
      <c r="P9827">
        <v>0</v>
      </c>
      <c r="Q9827">
        <v>0</v>
      </c>
      <c r="R9827" t="s">
        <v>22569</v>
      </c>
    </row>
    <row r="9828" spans="1:19">
      <c r="A9828" t="s">
        <v>22570</v>
      </c>
      <c r="B9828" t="s">
        <v>4820</v>
      </c>
      <c r="C9828" t="s">
        <v>60</v>
      </c>
      <c r="D9828" t="s">
        <v>70</v>
      </c>
      <c r="E9828">
        <v>731.71</v>
      </c>
      <c r="F9828" t="s">
        <v>23</v>
      </c>
      <c r="G9828" t="s">
        <v>24</v>
      </c>
      <c r="H9828">
        <v>10.72</v>
      </c>
      <c r="I9828">
        <v>0</v>
      </c>
      <c r="J9828" t="s">
        <v>25</v>
      </c>
      <c r="K9828">
        <v>406424</v>
      </c>
      <c r="L9828">
        <v>20</v>
      </c>
      <c r="M9828">
        <v>0</v>
      </c>
      <c r="N9828">
        <v>0</v>
      </c>
      <c r="O9828">
        <v>0</v>
      </c>
      <c r="P9828">
        <v>0</v>
      </c>
      <c r="Q9828">
        <v>0</v>
      </c>
      <c r="R9828" t="s">
        <v>22571</v>
      </c>
    </row>
    <row r="9829" spans="1:19">
      <c r="A9829" t="s">
        <v>22572</v>
      </c>
      <c r="B9829" t="s">
        <v>9186</v>
      </c>
      <c r="C9829" t="s">
        <v>121</v>
      </c>
      <c r="D9829" t="s">
        <v>22</v>
      </c>
      <c r="E9829">
        <v>175.47</v>
      </c>
      <c r="F9829" t="s">
        <v>23</v>
      </c>
      <c r="G9829" t="s">
        <v>24</v>
      </c>
      <c r="H9829">
        <v>1.19</v>
      </c>
      <c r="I9829">
        <v>0</v>
      </c>
      <c r="J9829" t="s">
        <v>144</v>
      </c>
      <c r="K9829">
        <v>538280</v>
      </c>
      <c r="L9829">
        <v>32</v>
      </c>
      <c r="M9829">
        <v>0</v>
      </c>
      <c r="N9829">
        <v>0</v>
      </c>
      <c r="O9829">
        <v>0</v>
      </c>
      <c r="P9829">
        <v>1</v>
      </c>
      <c r="Q9829">
        <v>0</v>
      </c>
      <c r="R9829" t="s">
        <v>22573</v>
      </c>
    </row>
    <row r="9830" spans="1:19">
      <c r="A9830" t="s">
        <v>22574</v>
      </c>
      <c r="B9830" t="s">
        <v>7400</v>
      </c>
      <c r="C9830" t="s">
        <v>21</v>
      </c>
      <c r="D9830" t="s">
        <v>30</v>
      </c>
      <c r="E9830">
        <v>103.28</v>
      </c>
      <c r="F9830" t="s">
        <v>23</v>
      </c>
      <c r="G9830" t="s">
        <v>24</v>
      </c>
      <c r="H9830">
        <v>6.79</v>
      </c>
      <c r="I9830">
        <v>0</v>
      </c>
      <c r="J9830" t="s">
        <v>31</v>
      </c>
      <c r="K9830">
        <v>438939</v>
      </c>
      <c r="L9830">
        <v>11</v>
      </c>
      <c r="M9830">
        <v>0</v>
      </c>
      <c r="N9830">
        <v>0</v>
      </c>
      <c r="O9830">
        <v>0</v>
      </c>
      <c r="P9830">
        <v>0</v>
      </c>
      <c r="Q9830">
        <v>0</v>
      </c>
      <c r="R9830" t="s">
        <v>22575</v>
      </c>
    </row>
    <row r="9831" spans="1:19">
      <c r="A9831" t="s">
        <v>22576</v>
      </c>
      <c r="B9831" t="s">
        <v>17547</v>
      </c>
      <c r="C9831" t="s">
        <v>95</v>
      </c>
      <c r="D9831" t="s">
        <v>70</v>
      </c>
      <c r="E9831">
        <v>1399.95</v>
      </c>
      <c r="F9831" t="s">
        <v>39</v>
      </c>
      <c r="G9831" t="s">
        <v>24</v>
      </c>
      <c r="H9831">
        <v>2.44</v>
      </c>
      <c r="I9831">
        <v>0</v>
      </c>
      <c r="J9831" t="s">
        <v>31</v>
      </c>
      <c r="K9831">
        <v>506410</v>
      </c>
      <c r="L9831">
        <v>20</v>
      </c>
      <c r="M9831">
        <v>0</v>
      </c>
      <c r="N9831">
        <v>0</v>
      </c>
      <c r="O9831">
        <v>0</v>
      </c>
      <c r="P9831">
        <v>0</v>
      </c>
      <c r="Q9831">
        <v>0</v>
      </c>
      <c r="R9831" t="s">
        <v>22577</v>
      </c>
      <c r="S9831" t="s">
        <v>50</v>
      </c>
    </row>
    <row r="9832" spans="1:19">
      <c r="A9832" t="s">
        <v>22578</v>
      </c>
      <c r="B9832" t="s">
        <v>16245</v>
      </c>
      <c r="C9832" t="s">
        <v>35</v>
      </c>
      <c r="D9832" t="s">
        <v>30</v>
      </c>
      <c r="E9832">
        <v>216.16</v>
      </c>
      <c r="F9832" t="s">
        <v>55</v>
      </c>
      <c r="G9832" t="s">
        <v>40</v>
      </c>
      <c r="H9832">
        <v>1.51</v>
      </c>
      <c r="I9832">
        <v>0</v>
      </c>
      <c r="J9832" t="s">
        <v>48</v>
      </c>
      <c r="K9832">
        <v>546862</v>
      </c>
      <c r="L9832">
        <v>20</v>
      </c>
      <c r="M9832">
        <v>0</v>
      </c>
      <c r="N9832">
        <v>0</v>
      </c>
      <c r="O9832">
        <v>0</v>
      </c>
      <c r="P9832">
        <v>0</v>
      </c>
      <c r="Q9832">
        <v>0</v>
      </c>
      <c r="R9832" t="s">
        <v>22579</v>
      </c>
    </row>
    <row r="9833" spans="1:19">
      <c r="A9833" t="s">
        <v>22580</v>
      </c>
      <c r="B9833" t="s">
        <v>10943</v>
      </c>
      <c r="C9833" t="s">
        <v>21</v>
      </c>
      <c r="D9833" t="s">
        <v>70</v>
      </c>
      <c r="E9833">
        <v>305</v>
      </c>
      <c r="F9833" t="s">
        <v>23</v>
      </c>
      <c r="G9833" t="s">
        <v>24</v>
      </c>
      <c r="H9833">
        <v>2.4300000000000002</v>
      </c>
      <c r="I9833">
        <v>0</v>
      </c>
      <c r="J9833" t="s">
        <v>31</v>
      </c>
      <c r="K9833">
        <v>504361</v>
      </c>
      <c r="L9833">
        <v>11</v>
      </c>
      <c r="M9833">
        <v>0</v>
      </c>
      <c r="N9833">
        <v>0</v>
      </c>
      <c r="O9833">
        <v>0</v>
      </c>
      <c r="P9833">
        <v>0</v>
      </c>
      <c r="Q9833">
        <v>0</v>
      </c>
      <c r="R9833" t="s">
        <v>22581</v>
      </c>
    </row>
    <row r="9834" spans="1:19">
      <c r="A9834" t="s">
        <v>22582</v>
      </c>
      <c r="B9834" t="s">
        <v>7211</v>
      </c>
      <c r="C9834" t="s">
        <v>60</v>
      </c>
      <c r="D9834" t="s">
        <v>30</v>
      </c>
      <c r="E9834">
        <v>184.12</v>
      </c>
      <c r="F9834" t="s">
        <v>23</v>
      </c>
      <c r="G9834" t="s">
        <v>24</v>
      </c>
      <c r="H9834">
        <v>11.35</v>
      </c>
      <c r="I9834">
        <v>0</v>
      </c>
      <c r="J9834" t="s">
        <v>144</v>
      </c>
      <c r="K9834">
        <v>544613</v>
      </c>
      <c r="L9834">
        <v>23</v>
      </c>
      <c r="M9834">
        <v>0</v>
      </c>
      <c r="N9834">
        <v>0</v>
      </c>
      <c r="O9834">
        <v>0</v>
      </c>
      <c r="P9834">
        <v>0</v>
      </c>
      <c r="Q9834">
        <v>0</v>
      </c>
      <c r="R9834" t="s">
        <v>22583</v>
      </c>
    </row>
    <row r="9835" spans="1:19">
      <c r="A9835" t="s">
        <v>22584</v>
      </c>
      <c r="B9835" t="s">
        <v>21766</v>
      </c>
      <c r="C9835" t="s">
        <v>29</v>
      </c>
      <c r="D9835" t="s">
        <v>22</v>
      </c>
      <c r="E9835">
        <v>1429.69</v>
      </c>
      <c r="F9835" t="s">
        <v>23</v>
      </c>
      <c r="G9835" t="s">
        <v>24</v>
      </c>
      <c r="H9835">
        <v>3.54</v>
      </c>
      <c r="I9835">
        <v>0</v>
      </c>
      <c r="J9835" t="s">
        <v>25</v>
      </c>
      <c r="K9835">
        <v>406214</v>
      </c>
      <c r="L9835">
        <v>11</v>
      </c>
      <c r="M9835">
        <v>0</v>
      </c>
      <c r="N9835">
        <v>0</v>
      </c>
      <c r="O9835">
        <v>0</v>
      </c>
      <c r="P9835">
        <v>0</v>
      </c>
      <c r="Q9835">
        <v>0</v>
      </c>
      <c r="R9835" t="s">
        <v>22585</v>
      </c>
    </row>
    <row r="9836" spans="1:19">
      <c r="A9836" t="s">
        <v>22586</v>
      </c>
      <c r="B9836" t="s">
        <v>4251</v>
      </c>
      <c r="C9836" t="s">
        <v>44</v>
      </c>
      <c r="D9836" t="s">
        <v>70</v>
      </c>
      <c r="E9836">
        <v>791.56</v>
      </c>
      <c r="F9836" t="s">
        <v>39</v>
      </c>
      <c r="G9836" t="s">
        <v>40</v>
      </c>
      <c r="H9836">
        <v>5.43</v>
      </c>
      <c r="I9836">
        <v>0</v>
      </c>
      <c r="J9836" t="s">
        <v>25</v>
      </c>
      <c r="K9836">
        <v>507776</v>
      </c>
      <c r="L9836">
        <v>16</v>
      </c>
      <c r="M9836">
        <v>0</v>
      </c>
      <c r="N9836">
        <v>0</v>
      </c>
      <c r="O9836">
        <v>0</v>
      </c>
      <c r="P9836">
        <v>0</v>
      </c>
      <c r="Q9836">
        <v>0</v>
      </c>
      <c r="R9836" t="s">
        <v>22587</v>
      </c>
    </row>
    <row r="9837" spans="1:19">
      <c r="A9837" t="s">
        <v>22588</v>
      </c>
      <c r="B9837" t="s">
        <v>337</v>
      </c>
      <c r="C9837" t="s">
        <v>121</v>
      </c>
      <c r="D9837" t="s">
        <v>54</v>
      </c>
      <c r="E9837">
        <v>370.77</v>
      </c>
      <c r="F9837" t="s">
        <v>39</v>
      </c>
      <c r="G9837" t="s">
        <v>40</v>
      </c>
      <c r="H9837">
        <v>16.66</v>
      </c>
      <c r="I9837">
        <v>0</v>
      </c>
      <c r="J9837" t="s">
        <v>48</v>
      </c>
      <c r="K9837">
        <v>504417</v>
      </c>
      <c r="L9837">
        <v>13</v>
      </c>
      <c r="M9837">
        <v>0</v>
      </c>
      <c r="N9837">
        <v>0</v>
      </c>
      <c r="O9837">
        <v>0</v>
      </c>
      <c r="P9837">
        <v>0</v>
      </c>
      <c r="Q9837">
        <v>0</v>
      </c>
      <c r="R9837" t="s">
        <v>22589</v>
      </c>
    </row>
    <row r="9838" spans="1:19">
      <c r="A9838" t="s">
        <v>22590</v>
      </c>
      <c r="B9838" t="s">
        <v>5946</v>
      </c>
      <c r="C9838" t="s">
        <v>95</v>
      </c>
      <c r="D9838" t="s">
        <v>22</v>
      </c>
      <c r="E9838">
        <v>595.51</v>
      </c>
      <c r="F9838" t="s">
        <v>23</v>
      </c>
      <c r="G9838" t="s">
        <v>24</v>
      </c>
      <c r="H9838">
        <v>1.97</v>
      </c>
      <c r="I9838">
        <v>0</v>
      </c>
      <c r="J9838" t="s">
        <v>48</v>
      </c>
      <c r="K9838">
        <v>432940</v>
      </c>
      <c r="L9838">
        <v>17</v>
      </c>
      <c r="M9838">
        <v>0</v>
      </c>
      <c r="N9838">
        <v>0</v>
      </c>
      <c r="O9838">
        <v>0</v>
      </c>
      <c r="P9838">
        <v>0</v>
      </c>
      <c r="Q9838">
        <v>0</v>
      </c>
      <c r="R9838" t="s">
        <v>22591</v>
      </c>
    </row>
    <row r="9839" spans="1:19">
      <c r="A9839" t="s">
        <v>22592</v>
      </c>
      <c r="B9839" t="s">
        <v>8141</v>
      </c>
      <c r="C9839" t="s">
        <v>44</v>
      </c>
      <c r="D9839" t="s">
        <v>70</v>
      </c>
      <c r="E9839">
        <v>361.25</v>
      </c>
      <c r="F9839" t="s">
        <v>23</v>
      </c>
      <c r="G9839" t="s">
        <v>24</v>
      </c>
      <c r="H9839">
        <v>8.14</v>
      </c>
      <c r="I9839">
        <v>0</v>
      </c>
      <c r="J9839" t="s">
        <v>31</v>
      </c>
      <c r="K9839">
        <v>545119</v>
      </c>
      <c r="L9839">
        <v>14</v>
      </c>
      <c r="M9839">
        <v>0</v>
      </c>
      <c r="N9839">
        <v>0</v>
      </c>
      <c r="O9839">
        <v>0</v>
      </c>
      <c r="P9839">
        <v>0</v>
      </c>
      <c r="Q9839">
        <v>0</v>
      </c>
      <c r="R9839" t="s">
        <v>22593</v>
      </c>
    </row>
    <row r="9840" spans="1:19">
      <c r="A9840" t="s">
        <v>22594</v>
      </c>
      <c r="B9840" t="s">
        <v>4698</v>
      </c>
      <c r="C9840" t="s">
        <v>95</v>
      </c>
      <c r="D9840" t="s">
        <v>70</v>
      </c>
      <c r="E9840">
        <v>206.46</v>
      </c>
      <c r="F9840" t="s">
        <v>23</v>
      </c>
      <c r="G9840" t="s">
        <v>24</v>
      </c>
      <c r="H9840">
        <v>7.08</v>
      </c>
      <c r="I9840">
        <v>0</v>
      </c>
      <c r="J9840" t="s">
        <v>48</v>
      </c>
      <c r="K9840">
        <v>438636</v>
      </c>
      <c r="L9840">
        <v>11</v>
      </c>
      <c r="M9840">
        <v>0</v>
      </c>
      <c r="N9840">
        <v>0</v>
      </c>
      <c r="O9840">
        <v>0</v>
      </c>
      <c r="P9840">
        <v>0</v>
      </c>
      <c r="Q9840">
        <v>0</v>
      </c>
      <c r="R9840" t="s">
        <v>22595</v>
      </c>
    </row>
    <row r="9841" spans="1:19">
      <c r="A9841" t="s">
        <v>22596</v>
      </c>
      <c r="B9841" t="s">
        <v>5268</v>
      </c>
      <c r="C9841" t="s">
        <v>128</v>
      </c>
      <c r="D9841" t="s">
        <v>22</v>
      </c>
      <c r="E9841">
        <v>189.58</v>
      </c>
      <c r="F9841" t="s">
        <v>39</v>
      </c>
      <c r="G9841" t="s">
        <v>40</v>
      </c>
      <c r="H9841">
        <v>5.19</v>
      </c>
      <c r="I9841">
        <v>0</v>
      </c>
      <c r="J9841" t="s">
        <v>144</v>
      </c>
      <c r="K9841">
        <v>483304</v>
      </c>
      <c r="L9841">
        <v>18</v>
      </c>
      <c r="M9841">
        <v>0</v>
      </c>
      <c r="N9841">
        <v>0</v>
      </c>
      <c r="O9841">
        <v>0</v>
      </c>
      <c r="P9841">
        <v>0</v>
      </c>
      <c r="Q9841">
        <v>0</v>
      </c>
      <c r="R9841" t="s">
        <v>22597</v>
      </c>
    </row>
    <row r="9842" spans="1:19">
      <c r="A9842" t="s">
        <v>22598</v>
      </c>
      <c r="B9842" t="s">
        <v>510</v>
      </c>
      <c r="C9842" t="s">
        <v>44</v>
      </c>
      <c r="D9842" t="s">
        <v>22</v>
      </c>
      <c r="E9842">
        <v>59.14</v>
      </c>
      <c r="F9842" t="s">
        <v>39</v>
      </c>
      <c r="G9842" t="s">
        <v>40</v>
      </c>
      <c r="H9842">
        <v>8.4600000000000009</v>
      </c>
      <c r="I9842">
        <v>0</v>
      </c>
      <c r="J9842" t="s">
        <v>25</v>
      </c>
      <c r="K9842">
        <v>470895</v>
      </c>
      <c r="L9842">
        <v>53</v>
      </c>
      <c r="M9842">
        <v>1</v>
      </c>
      <c r="N9842">
        <v>0</v>
      </c>
      <c r="O9842">
        <v>0</v>
      </c>
      <c r="P9842">
        <v>0</v>
      </c>
      <c r="Q9842">
        <v>1</v>
      </c>
      <c r="R9842" t="s">
        <v>22599</v>
      </c>
    </row>
    <row r="9843" spans="1:19">
      <c r="A9843" t="s">
        <v>22600</v>
      </c>
      <c r="B9843" t="s">
        <v>14195</v>
      </c>
      <c r="C9843" t="s">
        <v>44</v>
      </c>
      <c r="D9843" t="s">
        <v>30</v>
      </c>
      <c r="E9843">
        <v>272.73</v>
      </c>
      <c r="F9843" t="s">
        <v>23</v>
      </c>
      <c r="G9843" t="s">
        <v>24</v>
      </c>
      <c r="H9843">
        <v>2.09</v>
      </c>
      <c r="I9843">
        <v>0</v>
      </c>
      <c r="J9843" t="s">
        <v>31</v>
      </c>
      <c r="K9843">
        <v>515711</v>
      </c>
      <c r="L9843">
        <v>11</v>
      </c>
      <c r="M9843">
        <v>0</v>
      </c>
      <c r="N9843">
        <v>0</v>
      </c>
      <c r="O9843">
        <v>0</v>
      </c>
      <c r="P9843">
        <v>0</v>
      </c>
      <c r="Q9843">
        <v>0</v>
      </c>
      <c r="R9843" t="s">
        <v>22601</v>
      </c>
    </row>
    <row r="9844" spans="1:19">
      <c r="A9844" t="s">
        <v>22602</v>
      </c>
      <c r="B9844" t="s">
        <v>2445</v>
      </c>
      <c r="C9844" t="s">
        <v>44</v>
      </c>
      <c r="D9844" t="s">
        <v>22</v>
      </c>
      <c r="E9844">
        <v>1056.75</v>
      </c>
      <c r="F9844" t="s">
        <v>23</v>
      </c>
      <c r="G9844" t="s">
        <v>24</v>
      </c>
      <c r="H9844">
        <v>1.1299999999999999</v>
      </c>
      <c r="I9844">
        <v>0</v>
      </c>
      <c r="J9844" t="s">
        <v>31</v>
      </c>
      <c r="K9844">
        <v>471126</v>
      </c>
      <c r="L9844">
        <v>17</v>
      </c>
      <c r="M9844">
        <v>0</v>
      </c>
      <c r="N9844">
        <v>0</v>
      </c>
      <c r="O9844">
        <v>0</v>
      </c>
      <c r="P9844">
        <v>0</v>
      </c>
      <c r="Q9844">
        <v>0</v>
      </c>
      <c r="R9844" t="s">
        <v>22603</v>
      </c>
    </row>
    <row r="9845" spans="1:19">
      <c r="A9845" t="s">
        <v>22604</v>
      </c>
      <c r="B9845" t="s">
        <v>18406</v>
      </c>
      <c r="C9845" t="s">
        <v>60</v>
      </c>
      <c r="D9845" t="s">
        <v>54</v>
      </c>
      <c r="E9845">
        <v>157.93</v>
      </c>
      <c r="F9845" t="s">
        <v>23</v>
      </c>
      <c r="G9845" t="s">
        <v>24</v>
      </c>
      <c r="H9845">
        <v>12.79</v>
      </c>
      <c r="I9845">
        <v>0</v>
      </c>
      <c r="J9845" t="s">
        <v>48</v>
      </c>
      <c r="K9845">
        <v>446738</v>
      </c>
      <c r="L9845">
        <v>25</v>
      </c>
      <c r="M9845">
        <v>0</v>
      </c>
      <c r="N9845">
        <v>0</v>
      </c>
      <c r="O9845">
        <v>0</v>
      </c>
      <c r="P9845">
        <v>0</v>
      </c>
      <c r="Q9845">
        <v>0</v>
      </c>
      <c r="R9845" t="s">
        <v>22605</v>
      </c>
    </row>
    <row r="9846" spans="1:19">
      <c r="A9846" t="s">
        <v>22606</v>
      </c>
      <c r="B9846" t="s">
        <v>22607</v>
      </c>
      <c r="C9846" t="s">
        <v>21</v>
      </c>
      <c r="D9846" t="s">
        <v>70</v>
      </c>
      <c r="E9846">
        <v>1240.54</v>
      </c>
      <c r="F9846" t="s">
        <v>39</v>
      </c>
      <c r="G9846" t="s">
        <v>24</v>
      </c>
      <c r="H9846">
        <v>4.0999999999999996</v>
      </c>
      <c r="I9846">
        <v>0</v>
      </c>
      <c r="J9846" t="s">
        <v>31</v>
      </c>
      <c r="K9846">
        <v>519844</v>
      </c>
      <c r="L9846">
        <v>13</v>
      </c>
      <c r="M9846">
        <v>0</v>
      </c>
      <c r="N9846">
        <v>0</v>
      </c>
      <c r="O9846">
        <v>0</v>
      </c>
      <c r="P9846">
        <v>0</v>
      </c>
      <c r="Q9846">
        <v>0</v>
      </c>
      <c r="R9846" t="s">
        <v>22608</v>
      </c>
      <c r="S9846" t="s">
        <v>50</v>
      </c>
    </row>
    <row r="9847" spans="1:19">
      <c r="A9847" t="s">
        <v>22609</v>
      </c>
      <c r="B9847" t="s">
        <v>8055</v>
      </c>
      <c r="C9847" t="s">
        <v>60</v>
      </c>
      <c r="D9847" t="s">
        <v>70</v>
      </c>
      <c r="E9847">
        <v>154.22999999999999</v>
      </c>
      <c r="F9847" t="s">
        <v>39</v>
      </c>
      <c r="G9847" t="s">
        <v>40</v>
      </c>
      <c r="H9847">
        <v>2.21</v>
      </c>
      <c r="I9847">
        <v>0</v>
      </c>
      <c r="J9847" t="s">
        <v>25</v>
      </c>
      <c r="K9847">
        <v>537032</v>
      </c>
      <c r="L9847">
        <v>23</v>
      </c>
      <c r="M9847">
        <v>0</v>
      </c>
      <c r="N9847">
        <v>0</v>
      </c>
      <c r="O9847">
        <v>0</v>
      </c>
      <c r="P9847">
        <v>0</v>
      </c>
      <c r="Q9847">
        <v>0</v>
      </c>
      <c r="R9847" t="s">
        <v>22610</v>
      </c>
    </row>
    <row r="9848" spans="1:19">
      <c r="A9848" t="s">
        <v>22611</v>
      </c>
      <c r="B9848" t="s">
        <v>6030</v>
      </c>
      <c r="C9848" t="s">
        <v>95</v>
      </c>
      <c r="D9848" t="s">
        <v>22</v>
      </c>
      <c r="E9848">
        <v>825.33</v>
      </c>
      <c r="F9848" t="s">
        <v>55</v>
      </c>
      <c r="G9848" t="s">
        <v>24</v>
      </c>
      <c r="H9848">
        <v>0.52</v>
      </c>
      <c r="I9848">
        <v>0</v>
      </c>
      <c r="J9848" t="s">
        <v>31</v>
      </c>
      <c r="K9848">
        <v>425756</v>
      </c>
      <c r="L9848">
        <v>19</v>
      </c>
      <c r="M9848">
        <v>0</v>
      </c>
      <c r="N9848">
        <v>0</v>
      </c>
      <c r="O9848">
        <v>0</v>
      </c>
      <c r="P9848">
        <v>0</v>
      </c>
      <c r="Q9848">
        <v>0</v>
      </c>
      <c r="R9848" t="s">
        <v>22612</v>
      </c>
      <c r="S9848" t="s">
        <v>57</v>
      </c>
    </row>
    <row r="9849" spans="1:19">
      <c r="A9849" t="s">
        <v>22613</v>
      </c>
      <c r="B9849" t="s">
        <v>1483</v>
      </c>
      <c r="C9849" t="s">
        <v>44</v>
      </c>
      <c r="D9849" t="s">
        <v>30</v>
      </c>
      <c r="E9849">
        <v>101.1</v>
      </c>
      <c r="F9849" t="s">
        <v>23</v>
      </c>
      <c r="G9849" t="s">
        <v>24</v>
      </c>
      <c r="H9849">
        <v>11.87</v>
      </c>
      <c r="I9849">
        <v>0</v>
      </c>
      <c r="J9849" t="s">
        <v>31</v>
      </c>
      <c r="K9849">
        <v>438898</v>
      </c>
      <c r="L9849">
        <v>25</v>
      </c>
      <c r="M9849">
        <v>0</v>
      </c>
      <c r="N9849">
        <v>0</v>
      </c>
      <c r="O9849">
        <v>0</v>
      </c>
      <c r="P9849">
        <v>0</v>
      </c>
      <c r="Q9849">
        <v>0</v>
      </c>
      <c r="R9849" t="s">
        <v>22614</v>
      </c>
    </row>
    <row r="9850" spans="1:19">
      <c r="A9850" t="s">
        <v>22615</v>
      </c>
      <c r="B9850" t="s">
        <v>1312</v>
      </c>
      <c r="C9850" t="s">
        <v>35</v>
      </c>
      <c r="D9850" t="s">
        <v>22</v>
      </c>
      <c r="E9850">
        <v>512.21</v>
      </c>
      <c r="F9850" t="s">
        <v>23</v>
      </c>
      <c r="G9850" t="s">
        <v>24</v>
      </c>
      <c r="H9850">
        <v>2.21</v>
      </c>
      <c r="I9850">
        <v>0</v>
      </c>
      <c r="J9850" t="s">
        <v>48</v>
      </c>
      <c r="K9850">
        <v>549934</v>
      </c>
      <c r="L9850">
        <v>16</v>
      </c>
      <c r="M9850">
        <v>0</v>
      </c>
      <c r="N9850">
        <v>0</v>
      </c>
      <c r="O9850">
        <v>0</v>
      </c>
      <c r="P9850">
        <v>0</v>
      </c>
      <c r="Q9850">
        <v>0</v>
      </c>
      <c r="R9850" t="s">
        <v>22616</v>
      </c>
    </row>
    <row r="9851" spans="1:19">
      <c r="A9851" t="s">
        <v>22617</v>
      </c>
      <c r="B9851" t="s">
        <v>22618</v>
      </c>
      <c r="C9851" t="s">
        <v>29</v>
      </c>
      <c r="D9851" t="s">
        <v>70</v>
      </c>
      <c r="E9851">
        <v>509.72</v>
      </c>
      <c r="F9851" t="s">
        <v>23</v>
      </c>
      <c r="G9851" t="s">
        <v>24</v>
      </c>
      <c r="H9851">
        <v>4.45</v>
      </c>
      <c r="I9851">
        <v>0</v>
      </c>
      <c r="J9851" t="s">
        <v>25</v>
      </c>
      <c r="K9851">
        <v>556488</v>
      </c>
      <c r="L9851">
        <v>16</v>
      </c>
      <c r="M9851">
        <v>0</v>
      </c>
      <c r="N9851">
        <v>0</v>
      </c>
      <c r="O9851">
        <v>0</v>
      </c>
      <c r="P9851">
        <v>0</v>
      </c>
      <c r="Q9851">
        <v>0</v>
      </c>
      <c r="R9851" t="s">
        <v>22619</v>
      </c>
    </row>
    <row r="9852" spans="1:19">
      <c r="A9852" t="s">
        <v>22620</v>
      </c>
      <c r="B9852" t="s">
        <v>8426</v>
      </c>
      <c r="C9852" t="s">
        <v>29</v>
      </c>
      <c r="D9852" t="s">
        <v>30</v>
      </c>
      <c r="E9852">
        <v>455.44</v>
      </c>
      <c r="F9852" t="s">
        <v>23</v>
      </c>
      <c r="G9852" t="s">
        <v>24</v>
      </c>
      <c r="H9852">
        <v>9.42</v>
      </c>
      <c r="I9852">
        <v>0</v>
      </c>
      <c r="J9852" t="s">
        <v>31</v>
      </c>
      <c r="K9852">
        <v>459977</v>
      </c>
      <c r="L9852">
        <v>11</v>
      </c>
      <c r="M9852">
        <v>0</v>
      </c>
      <c r="N9852">
        <v>0</v>
      </c>
      <c r="O9852">
        <v>0</v>
      </c>
      <c r="P9852">
        <v>0</v>
      </c>
      <c r="Q9852">
        <v>0</v>
      </c>
      <c r="R9852" t="s">
        <v>22621</v>
      </c>
    </row>
    <row r="9853" spans="1:19">
      <c r="A9853" t="s">
        <v>22622</v>
      </c>
      <c r="B9853" t="s">
        <v>4792</v>
      </c>
      <c r="C9853" t="s">
        <v>29</v>
      </c>
      <c r="D9853" t="s">
        <v>22</v>
      </c>
      <c r="E9853">
        <v>80.25</v>
      </c>
      <c r="F9853" t="s">
        <v>23</v>
      </c>
      <c r="G9853" t="s">
        <v>24</v>
      </c>
      <c r="H9853">
        <v>5.07</v>
      </c>
      <c r="I9853">
        <v>0</v>
      </c>
      <c r="J9853" t="s">
        <v>48</v>
      </c>
      <c r="K9853">
        <v>499683</v>
      </c>
      <c r="L9853">
        <v>13</v>
      </c>
      <c r="M9853">
        <v>0</v>
      </c>
      <c r="N9853">
        <v>0</v>
      </c>
      <c r="O9853">
        <v>0</v>
      </c>
      <c r="P9853">
        <v>0</v>
      </c>
      <c r="Q9853">
        <v>0</v>
      </c>
      <c r="R9853" t="s">
        <v>22623</v>
      </c>
    </row>
    <row r="9854" spans="1:19">
      <c r="A9854" t="s">
        <v>22624</v>
      </c>
      <c r="B9854" t="s">
        <v>94</v>
      </c>
      <c r="C9854" t="s">
        <v>121</v>
      </c>
      <c r="D9854" t="s">
        <v>54</v>
      </c>
      <c r="E9854">
        <v>293.64</v>
      </c>
      <c r="F9854" t="s">
        <v>23</v>
      </c>
      <c r="G9854" t="s">
        <v>24</v>
      </c>
      <c r="H9854">
        <v>17.8</v>
      </c>
      <c r="I9854">
        <v>0</v>
      </c>
      <c r="J9854" t="s">
        <v>31</v>
      </c>
      <c r="K9854">
        <v>540536</v>
      </c>
      <c r="L9854">
        <v>19</v>
      </c>
      <c r="M9854">
        <v>0</v>
      </c>
      <c r="N9854">
        <v>0</v>
      </c>
      <c r="O9854">
        <v>0</v>
      </c>
      <c r="P9854">
        <v>0</v>
      </c>
      <c r="Q9854">
        <v>0</v>
      </c>
      <c r="R9854" t="s">
        <v>22625</v>
      </c>
    </row>
    <row r="9855" spans="1:19">
      <c r="A9855" t="s">
        <v>22626</v>
      </c>
      <c r="B9855" t="s">
        <v>5575</v>
      </c>
      <c r="C9855" t="s">
        <v>53</v>
      </c>
      <c r="D9855" t="s">
        <v>30</v>
      </c>
      <c r="E9855">
        <v>336.96</v>
      </c>
      <c r="F9855" t="s">
        <v>23</v>
      </c>
      <c r="G9855" t="s">
        <v>24</v>
      </c>
      <c r="H9855">
        <v>2.08</v>
      </c>
      <c r="I9855">
        <v>0</v>
      </c>
      <c r="J9855" t="s">
        <v>31</v>
      </c>
      <c r="K9855">
        <v>454663</v>
      </c>
      <c r="L9855">
        <v>25</v>
      </c>
      <c r="M9855">
        <v>0</v>
      </c>
      <c r="N9855">
        <v>0</v>
      </c>
      <c r="O9855">
        <v>0</v>
      </c>
      <c r="P9855">
        <v>0</v>
      </c>
      <c r="Q9855">
        <v>0</v>
      </c>
      <c r="R9855" t="s">
        <v>22627</v>
      </c>
    </row>
    <row r="9856" spans="1:19">
      <c r="A9856" t="s">
        <v>22628</v>
      </c>
      <c r="B9856" t="s">
        <v>13173</v>
      </c>
      <c r="C9856" t="s">
        <v>29</v>
      </c>
      <c r="D9856" t="s">
        <v>54</v>
      </c>
      <c r="E9856">
        <v>490.12</v>
      </c>
      <c r="F9856" t="s">
        <v>39</v>
      </c>
      <c r="G9856" t="s">
        <v>40</v>
      </c>
      <c r="H9856">
        <v>10.76</v>
      </c>
      <c r="I9856">
        <v>0</v>
      </c>
      <c r="J9856" t="s">
        <v>25</v>
      </c>
      <c r="K9856">
        <v>452475</v>
      </c>
      <c r="L9856">
        <v>19</v>
      </c>
      <c r="M9856">
        <v>0</v>
      </c>
      <c r="N9856">
        <v>0</v>
      </c>
      <c r="O9856">
        <v>0</v>
      </c>
      <c r="P9856">
        <v>0</v>
      </c>
      <c r="Q9856">
        <v>0</v>
      </c>
      <c r="R9856" t="s">
        <v>22629</v>
      </c>
    </row>
    <row r="9857" spans="1:18">
      <c r="A9857" t="s">
        <v>22630</v>
      </c>
      <c r="B9857" t="s">
        <v>4537</v>
      </c>
      <c r="C9857" t="s">
        <v>121</v>
      </c>
      <c r="D9857" t="s">
        <v>30</v>
      </c>
      <c r="E9857">
        <v>960.89</v>
      </c>
      <c r="F9857" t="s">
        <v>23</v>
      </c>
      <c r="G9857" t="s">
        <v>24</v>
      </c>
      <c r="H9857">
        <v>11.36</v>
      </c>
      <c r="I9857">
        <v>0</v>
      </c>
      <c r="J9857" t="s">
        <v>48</v>
      </c>
      <c r="K9857">
        <v>545286</v>
      </c>
      <c r="L9857">
        <v>49</v>
      </c>
      <c r="M9857">
        <v>0</v>
      </c>
      <c r="N9857">
        <v>0</v>
      </c>
      <c r="O9857">
        <v>1</v>
      </c>
      <c r="P9857">
        <v>0</v>
      </c>
      <c r="Q9857">
        <v>0</v>
      </c>
      <c r="R9857" t="s">
        <v>22631</v>
      </c>
    </row>
    <row r="9858" spans="1:18">
      <c r="A9858" t="s">
        <v>22632</v>
      </c>
      <c r="B9858" t="s">
        <v>9750</v>
      </c>
      <c r="C9858" t="s">
        <v>44</v>
      </c>
      <c r="D9858" t="s">
        <v>54</v>
      </c>
      <c r="E9858">
        <v>329.49</v>
      </c>
      <c r="F9858" t="s">
        <v>23</v>
      </c>
      <c r="G9858" t="s">
        <v>24</v>
      </c>
      <c r="H9858">
        <v>13.59</v>
      </c>
      <c r="I9858">
        <v>0</v>
      </c>
      <c r="J9858" t="s">
        <v>48</v>
      </c>
      <c r="K9858">
        <v>474167</v>
      </c>
      <c r="L9858">
        <v>13</v>
      </c>
      <c r="M9858">
        <v>0</v>
      </c>
      <c r="N9858">
        <v>0</v>
      </c>
      <c r="O9858">
        <v>0</v>
      </c>
      <c r="P9858">
        <v>0</v>
      </c>
      <c r="Q9858">
        <v>0</v>
      </c>
      <c r="R9858" t="s">
        <v>22633</v>
      </c>
    </row>
    <row r="9859" spans="1:18">
      <c r="A9859" t="s">
        <v>22634</v>
      </c>
      <c r="B9859" t="s">
        <v>856</v>
      </c>
      <c r="C9859" t="s">
        <v>21</v>
      </c>
      <c r="D9859" t="s">
        <v>70</v>
      </c>
      <c r="E9859">
        <v>399.88</v>
      </c>
      <c r="F9859" t="s">
        <v>23</v>
      </c>
      <c r="G9859" t="s">
        <v>24</v>
      </c>
      <c r="H9859">
        <v>9.25</v>
      </c>
      <c r="I9859">
        <v>0</v>
      </c>
      <c r="J9859" t="s">
        <v>31</v>
      </c>
      <c r="K9859">
        <v>430179</v>
      </c>
      <c r="L9859">
        <v>20</v>
      </c>
      <c r="M9859">
        <v>0</v>
      </c>
      <c r="N9859">
        <v>0</v>
      </c>
      <c r="O9859">
        <v>0</v>
      </c>
      <c r="P9859">
        <v>0</v>
      </c>
      <c r="Q9859">
        <v>0</v>
      </c>
      <c r="R9859" t="s">
        <v>22635</v>
      </c>
    </row>
    <row r="9860" spans="1:18">
      <c r="A9860" t="s">
        <v>22636</v>
      </c>
      <c r="B9860" t="s">
        <v>7186</v>
      </c>
      <c r="C9860" t="s">
        <v>44</v>
      </c>
      <c r="D9860" t="s">
        <v>30</v>
      </c>
      <c r="E9860">
        <v>796.62</v>
      </c>
      <c r="F9860" t="s">
        <v>23</v>
      </c>
      <c r="G9860" t="s">
        <v>24</v>
      </c>
      <c r="H9860">
        <v>2.86</v>
      </c>
      <c r="I9860">
        <v>0</v>
      </c>
      <c r="J9860" t="s">
        <v>48</v>
      </c>
      <c r="K9860">
        <v>488442</v>
      </c>
      <c r="L9860">
        <v>16</v>
      </c>
      <c r="M9860">
        <v>0</v>
      </c>
      <c r="N9860">
        <v>0</v>
      </c>
      <c r="O9860">
        <v>0</v>
      </c>
      <c r="P9860">
        <v>0</v>
      </c>
      <c r="Q9860">
        <v>0</v>
      </c>
      <c r="R9860" t="s">
        <v>22637</v>
      </c>
    </row>
    <row r="9861" spans="1:18">
      <c r="A9861" t="s">
        <v>22638</v>
      </c>
      <c r="B9861" t="s">
        <v>4715</v>
      </c>
      <c r="C9861" t="s">
        <v>29</v>
      </c>
      <c r="D9861" t="s">
        <v>54</v>
      </c>
      <c r="E9861">
        <v>192.09</v>
      </c>
      <c r="F9861" t="s">
        <v>23</v>
      </c>
      <c r="G9861" t="s">
        <v>24</v>
      </c>
      <c r="H9861">
        <v>15.57</v>
      </c>
      <c r="I9861">
        <v>0</v>
      </c>
      <c r="J9861" t="s">
        <v>144</v>
      </c>
      <c r="K9861">
        <v>494635</v>
      </c>
      <c r="L9861">
        <v>47</v>
      </c>
      <c r="M9861">
        <v>0</v>
      </c>
      <c r="N9861">
        <v>0</v>
      </c>
      <c r="O9861">
        <v>1</v>
      </c>
      <c r="P9861">
        <v>0</v>
      </c>
      <c r="Q9861">
        <v>0</v>
      </c>
      <c r="R9861" t="s">
        <v>22639</v>
      </c>
    </row>
    <row r="9862" spans="1:18">
      <c r="A9862" t="s">
        <v>22640</v>
      </c>
      <c r="B9862" t="s">
        <v>2244</v>
      </c>
      <c r="C9862" t="s">
        <v>53</v>
      </c>
      <c r="D9862" t="s">
        <v>70</v>
      </c>
      <c r="E9862">
        <v>126.28</v>
      </c>
      <c r="F9862" t="s">
        <v>23</v>
      </c>
      <c r="G9862" t="s">
        <v>24</v>
      </c>
      <c r="H9862">
        <v>11.84</v>
      </c>
      <c r="I9862">
        <v>0</v>
      </c>
      <c r="J9862" t="s">
        <v>31</v>
      </c>
      <c r="K9862">
        <v>559811</v>
      </c>
      <c r="L9862">
        <v>16</v>
      </c>
      <c r="M9862">
        <v>0</v>
      </c>
      <c r="N9862">
        <v>0</v>
      </c>
      <c r="O9862">
        <v>0</v>
      </c>
      <c r="P9862">
        <v>0</v>
      </c>
      <c r="Q9862">
        <v>0</v>
      </c>
      <c r="R9862" t="s">
        <v>22641</v>
      </c>
    </row>
    <row r="9863" spans="1:18">
      <c r="A9863" t="s">
        <v>22642</v>
      </c>
      <c r="B9863" t="s">
        <v>11419</v>
      </c>
      <c r="C9863" t="s">
        <v>53</v>
      </c>
      <c r="D9863" t="s">
        <v>22</v>
      </c>
      <c r="E9863">
        <v>1856.43</v>
      </c>
      <c r="F9863" t="s">
        <v>23</v>
      </c>
      <c r="G9863" t="s">
        <v>24</v>
      </c>
      <c r="H9863">
        <v>6.36</v>
      </c>
      <c r="I9863">
        <v>0</v>
      </c>
      <c r="J9863" t="s">
        <v>25</v>
      </c>
      <c r="K9863">
        <v>533295</v>
      </c>
      <c r="L9863">
        <v>25</v>
      </c>
      <c r="M9863">
        <v>0</v>
      </c>
      <c r="N9863">
        <v>0</v>
      </c>
      <c r="O9863">
        <v>0</v>
      </c>
      <c r="P9863">
        <v>0</v>
      </c>
      <c r="Q9863">
        <v>0</v>
      </c>
      <c r="R9863" t="s">
        <v>22643</v>
      </c>
    </row>
    <row r="9864" spans="1:18">
      <c r="A9864" t="s">
        <v>22644</v>
      </c>
      <c r="B9864" t="s">
        <v>4000</v>
      </c>
      <c r="C9864" t="s">
        <v>44</v>
      </c>
      <c r="D9864" t="s">
        <v>22</v>
      </c>
      <c r="E9864">
        <v>126.12</v>
      </c>
      <c r="F9864" t="s">
        <v>23</v>
      </c>
      <c r="G9864" t="s">
        <v>24</v>
      </c>
      <c r="H9864">
        <v>11.82</v>
      </c>
      <c r="I9864">
        <v>0</v>
      </c>
      <c r="J9864" t="s">
        <v>31</v>
      </c>
      <c r="K9864">
        <v>483106</v>
      </c>
      <c r="L9864">
        <v>12</v>
      </c>
      <c r="M9864">
        <v>0</v>
      </c>
      <c r="N9864">
        <v>0</v>
      </c>
      <c r="O9864">
        <v>0</v>
      </c>
      <c r="P9864">
        <v>0</v>
      </c>
      <c r="Q9864">
        <v>0</v>
      </c>
      <c r="R9864" t="s">
        <v>22645</v>
      </c>
    </row>
    <row r="9865" spans="1:18">
      <c r="A9865" t="s">
        <v>22646</v>
      </c>
      <c r="B9865" t="s">
        <v>10875</v>
      </c>
      <c r="C9865" t="s">
        <v>35</v>
      </c>
      <c r="D9865" t="s">
        <v>30</v>
      </c>
      <c r="E9865">
        <v>675.36</v>
      </c>
      <c r="F9865" t="s">
        <v>23</v>
      </c>
      <c r="G9865" t="s">
        <v>24</v>
      </c>
      <c r="H9865">
        <v>6.22</v>
      </c>
      <c r="I9865">
        <v>0</v>
      </c>
      <c r="J9865" t="s">
        <v>144</v>
      </c>
      <c r="K9865">
        <v>430367</v>
      </c>
      <c r="L9865">
        <v>47</v>
      </c>
      <c r="M9865">
        <v>0</v>
      </c>
      <c r="N9865">
        <v>0</v>
      </c>
      <c r="O9865">
        <v>1</v>
      </c>
      <c r="P9865">
        <v>0</v>
      </c>
      <c r="Q9865">
        <v>0</v>
      </c>
      <c r="R9865" t="s">
        <v>22647</v>
      </c>
    </row>
    <row r="9866" spans="1:18">
      <c r="A9866" t="s">
        <v>22648</v>
      </c>
      <c r="B9866" t="s">
        <v>8653</v>
      </c>
      <c r="C9866" t="s">
        <v>21</v>
      </c>
      <c r="D9866" t="s">
        <v>30</v>
      </c>
      <c r="E9866">
        <v>399.66</v>
      </c>
      <c r="F9866" t="s">
        <v>23</v>
      </c>
      <c r="G9866" t="s">
        <v>24</v>
      </c>
      <c r="H9866">
        <v>10.32</v>
      </c>
      <c r="I9866">
        <v>0</v>
      </c>
      <c r="J9866" t="s">
        <v>48</v>
      </c>
      <c r="K9866">
        <v>427154</v>
      </c>
      <c r="L9866">
        <v>19</v>
      </c>
      <c r="M9866">
        <v>0</v>
      </c>
      <c r="N9866">
        <v>0</v>
      </c>
      <c r="O9866">
        <v>0</v>
      </c>
      <c r="P9866">
        <v>0</v>
      </c>
      <c r="Q9866">
        <v>0</v>
      </c>
      <c r="R9866" t="s">
        <v>22649</v>
      </c>
    </row>
    <row r="9867" spans="1:18">
      <c r="A9867" t="s">
        <v>22650</v>
      </c>
      <c r="B9867" t="s">
        <v>635</v>
      </c>
      <c r="C9867" t="s">
        <v>44</v>
      </c>
      <c r="D9867" t="s">
        <v>30</v>
      </c>
      <c r="E9867">
        <v>421.89</v>
      </c>
      <c r="F9867" t="s">
        <v>55</v>
      </c>
      <c r="G9867" t="s">
        <v>40</v>
      </c>
      <c r="H9867">
        <v>10.56</v>
      </c>
      <c r="I9867">
        <v>0</v>
      </c>
      <c r="J9867" t="s">
        <v>25</v>
      </c>
      <c r="K9867">
        <v>481623</v>
      </c>
      <c r="L9867">
        <v>19</v>
      </c>
      <c r="M9867">
        <v>0</v>
      </c>
      <c r="N9867">
        <v>0</v>
      </c>
      <c r="O9867">
        <v>0</v>
      </c>
      <c r="P9867">
        <v>0</v>
      </c>
      <c r="Q9867">
        <v>0</v>
      </c>
      <c r="R9867" t="s">
        <v>22651</v>
      </c>
    </row>
    <row r="9868" spans="1:18">
      <c r="A9868" t="s">
        <v>22652</v>
      </c>
      <c r="B9868" t="s">
        <v>1454</v>
      </c>
      <c r="C9868" t="s">
        <v>21</v>
      </c>
      <c r="D9868" t="s">
        <v>30</v>
      </c>
      <c r="E9868">
        <v>654.66999999999996</v>
      </c>
      <c r="F9868" t="s">
        <v>23</v>
      </c>
      <c r="G9868" t="s">
        <v>24</v>
      </c>
      <c r="H9868">
        <v>7.62</v>
      </c>
      <c r="I9868">
        <v>0</v>
      </c>
      <c r="J9868" t="s">
        <v>25</v>
      </c>
      <c r="K9868">
        <v>517237</v>
      </c>
      <c r="L9868">
        <v>47</v>
      </c>
      <c r="M9868">
        <v>0</v>
      </c>
      <c r="N9868">
        <v>1</v>
      </c>
      <c r="O9868">
        <v>0</v>
      </c>
      <c r="P9868">
        <v>0</v>
      </c>
      <c r="Q9868">
        <v>0</v>
      </c>
      <c r="R9868" t="s">
        <v>22653</v>
      </c>
    </row>
    <row r="9869" spans="1:18">
      <c r="A9869" t="s">
        <v>22654</v>
      </c>
      <c r="B9869" t="s">
        <v>3416</v>
      </c>
      <c r="C9869" t="s">
        <v>21</v>
      </c>
      <c r="D9869" t="s">
        <v>22</v>
      </c>
      <c r="E9869">
        <v>472.64</v>
      </c>
      <c r="F9869" t="s">
        <v>23</v>
      </c>
      <c r="G9869" t="s">
        <v>24</v>
      </c>
      <c r="H9869">
        <v>7.08</v>
      </c>
      <c r="I9869">
        <v>0</v>
      </c>
      <c r="J9869" t="s">
        <v>25</v>
      </c>
      <c r="K9869">
        <v>529633</v>
      </c>
      <c r="L9869">
        <v>19</v>
      </c>
      <c r="M9869">
        <v>0</v>
      </c>
      <c r="N9869">
        <v>0</v>
      </c>
      <c r="O9869">
        <v>0</v>
      </c>
      <c r="P9869">
        <v>0</v>
      </c>
      <c r="Q9869">
        <v>0</v>
      </c>
      <c r="R9869" t="s">
        <v>22655</v>
      </c>
    </row>
    <row r="9870" spans="1:18">
      <c r="A9870" t="s">
        <v>22656</v>
      </c>
      <c r="B9870" t="s">
        <v>12374</v>
      </c>
      <c r="C9870" t="s">
        <v>44</v>
      </c>
      <c r="D9870" t="s">
        <v>54</v>
      </c>
      <c r="E9870">
        <v>439.51</v>
      </c>
      <c r="F9870" t="s">
        <v>23</v>
      </c>
      <c r="G9870" t="s">
        <v>24</v>
      </c>
      <c r="H9870">
        <v>8.08</v>
      </c>
      <c r="I9870">
        <v>0</v>
      </c>
      <c r="J9870" t="s">
        <v>25</v>
      </c>
      <c r="K9870">
        <v>420109</v>
      </c>
      <c r="L9870">
        <v>20</v>
      </c>
      <c r="M9870">
        <v>0</v>
      </c>
      <c r="N9870">
        <v>0</v>
      </c>
      <c r="O9870">
        <v>0</v>
      </c>
      <c r="P9870">
        <v>0</v>
      </c>
      <c r="Q9870">
        <v>0</v>
      </c>
      <c r="R9870" t="s">
        <v>22657</v>
      </c>
    </row>
    <row r="9871" spans="1:18">
      <c r="A9871" t="s">
        <v>22658</v>
      </c>
      <c r="B9871" t="s">
        <v>3173</v>
      </c>
      <c r="C9871" t="s">
        <v>21</v>
      </c>
      <c r="D9871" t="s">
        <v>70</v>
      </c>
      <c r="E9871">
        <v>481.86</v>
      </c>
      <c r="F9871" t="s">
        <v>23</v>
      </c>
      <c r="G9871" t="s">
        <v>24</v>
      </c>
      <c r="H9871">
        <v>7.44</v>
      </c>
      <c r="I9871">
        <v>0</v>
      </c>
      <c r="J9871" t="s">
        <v>25</v>
      </c>
      <c r="K9871">
        <v>471301</v>
      </c>
      <c r="L9871">
        <v>44</v>
      </c>
      <c r="M9871">
        <v>0</v>
      </c>
      <c r="N9871">
        <v>1</v>
      </c>
      <c r="O9871">
        <v>0</v>
      </c>
      <c r="P9871">
        <v>0</v>
      </c>
      <c r="Q9871">
        <v>0</v>
      </c>
      <c r="R9871" t="s">
        <v>22659</v>
      </c>
    </row>
    <row r="9872" spans="1:18">
      <c r="A9872" t="s">
        <v>22660</v>
      </c>
      <c r="B9872" t="s">
        <v>17838</v>
      </c>
      <c r="C9872" t="s">
        <v>29</v>
      </c>
      <c r="D9872" t="s">
        <v>30</v>
      </c>
      <c r="E9872">
        <v>188.35</v>
      </c>
      <c r="F9872" t="s">
        <v>23</v>
      </c>
      <c r="G9872" t="s">
        <v>24</v>
      </c>
      <c r="H9872">
        <v>4.96</v>
      </c>
      <c r="I9872">
        <v>0</v>
      </c>
      <c r="J9872" t="s">
        <v>31</v>
      </c>
      <c r="K9872">
        <v>524841</v>
      </c>
      <c r="L9872">
        <v>46</v>
      </c>
      <c r="M9872">
        <v>0</v>
      </c>
      <c r="N9872">
        <v>1</v>
      </c>
      <c r="O9872">
        <v>0</v>
      </c>
      <c r="P9872">
        <v>0</v>
      </c>
      <c r="Q9872">
        <v>0</v>
      </c>
      <c r="R9872" t="s">
        <v>22661</v>
      </c>
    </row>
    <row r="9873" spans="1:19">
      <c r="A9873" t="s">
        <v>22662</v>
      </c>
      <c r="B9873" t="s">
        <v>1274</v>
      </c>
      <c r="C9873" t="s">
        <v>44</v>
      </c>
      <c r="D9873" t="s">
        <v>22</v>
      </c>
      <c r="E9873">
        <v>132.06</v>
      </c>
      <c r="F9873" t="s">
        <v>23</v>
      </c>
      <c r="G9873" t="s">
        <v>24</v>
      </c>
      <c r="H9873">
        <v>2.99</v>
      </c>
      <c r="I9873">
        <v>0</v>
      </c>
      <c r="J9873" t="s">
        <v>25</v>
      </c>
      <c r="K9873">
        <v>555372</v>
      </c>
      <c r="L9873">
        <v>21</v>
      </c>
      <c r="M9873">
        <v>0</v>
      </c>
      <c r="N9873">
        <v>0</v>
      </c>
      <c r="O9873">
        <v>0</v>
      </c>
      <c r="P9873">
        <v>0</v>
      </c>
      <c r="Q9873">
        <v>0</v>
      </c>
      <c r="R9873" t="s">
        <v>22663</v>
      </c>
    </row>
    <row r="9874" spans="1:19">
      <c r="A9874" t="s">
        <v>22664</v>
      </c>
      <c r="B9874" t="s">
        <v>14553</v>
      </c>
      <c r="C9874" t="s">
        <v>128</v>
      </c>
      <c r="D9874" t="s">
        <v>30</v>
      </c>
      <c r="E9874">
        <v>1526.42</v>
      </c>
      <c r="F9874" t="s">
        <v>23</v>
      </c>
      <c r="G9874" t="s">
        <v>24</v>
      </c>
      <c r="H9874">
        <v>1.2</v>
      </c>
      <c r="I9874">
        <v>0</v>
      </c>
      <c r="J9874" t="s">
        <v>48</v>
      </c>
      <c r="K9874">
        <v>549091</v>
      </c>
      <c r="L9874">
        <v>15</v>
      </c>
      <c r="M9874">
        <v>0</v>
      </c>
      <c r="N9874">
        <v>0</v>
      </c>
      <c r="O9874">
        <v>0</v>
      </c>
      <c r="P9874">
        <v>0</v>
      </c>
      <c r="Q9874">
        <v>0</v>
      </c>
      <c r="R9874" t="s">
        <v>22665</v>
      </c>
    </row>
    <row r="9875" spans="1:19">
      <c r="A9875" t="s">
        <v>22666</v>
      </c>
      <c r="B9875" t="s">
        <v>1070</v>
      </c>
      <c r="C9875" t="s">
        <v>35</v>
      </c>
      <c r="D9875" t="s">
        <v>54</v>
      </c>
      <c r="E9875">
        <v>1579.35</v>
      </c>
      <c r="F9875" t="s">
        <v>39</v>
      </c>
      <c r="G9875" t="s">
        <v>40</v>
      </c>
      <c r="H9875">
        <v>19.86</v>
      </c>
      <c r="I9875">
        <v>0</v>
      </c>
      <c r="J9875" t="s">
        <v>31</v>
      </c>
      <c r="K9875">
        <v>450010</v>
      </c>
      <c r="L9875">
        <v>21</v>
      </c>
      <c r="M9875">
        <v>0</v>
      </c>
      <c r="N9875">
        <v>0</v>
      </c>
      <c r="O9875">
        <v>0</v>
      </c>
      <c r="P9875">
        <v>0</v>
      </c>
      <c r="Q9875">
        <v>0</v>
      </c>
      <c r="R9875" t="s">
        <v>22667</v>
      </c>
    </row>
    <row r="9876" spans="1:19">
      <c r="A9876" t="s">
        <v>22668</v>
      </c>
      <c r="B9876" t="s">
        <v>17192</v>
      </c>
      <c r="C9876" t="s">
        <v>53</v>
      </c>
      <c r="D9876" t="s">
        <v>54</v>
      </c>
      <c r="E9876">
        <v>665.22</v>
      </c>
      <c r="F9876" t="s">
        <v>39</v>
      </c>
      <c r="G9876" t="s">
        <v>40</v>
      </c>
      <c r="H9876">
        <v>9.9</v>
      </c>
      <c r="I9876">
        <v>0</v>
      </c>
      <c r="J9876" t="s">
        <v>25</v>
      </c>
      <c r="K9876">
        <v>474167</v>
      </c>
      <c r="L9876">
        <v>18</v>
      </c>
      <c r="M9876">
        <v>0</v>
      </c>
      <c r="N9876">
        <v>0</v>
      </c>
      <c r="O9876">
        <v>0</v>
      </c>
      <c r="P9876">
        <v>0</v>
      </c>
      <c r="Q9876">
        <v>0</v>
      </c>
      <c r="R9876" t="s">
        <v>22669</v>
      </c>
    </row>
    <row r="9877" spans="1:19">
      <c r="A9877" t="s">
        <v>22670</v>
      </c>
      <c r="B9877" t="s">
        <v>8260</v>
      </c>
      <c r="C9877" t="s">
        <v>44</v>
      </c>
      <c r="D9877" t="s">
        <v>22</v>
      </c>
      <c r="E9877">
        <v>288.56</v>
      </c>
      <c r="F9877" t="s">
        <v>23</v>
      </c>
      <c r="G9877" t="s">
        <v>24</v>
      </c>
      <c r="H9877">
        <v>6.93</v>
      </c>
      <c r="I9877">
        <v>0</v>
      </c>
      <c r="J9877" t="s">
        <v>25</v>
      </c>
      <c r="K9877">
        <v>477996</v>
      </c>
      <c r="L9877">
        <v>47</v>
      </c>
      <c r="M9877">
        <v>0</v>
      </c>
      <c r="N9877">
        <v>0</v>
      </c>
      <c r="O9877">
        <v>1</v>
      </c>
      <c r="P9877">
        <v>0</v>
      </c>
      <c r="Q9877">
        <v>0</v>
      </c>
      <c r="R9877" t="s">
        <v>22671</v>
      </c>
    </row>
    <row r="9878" spans="1:19">
      <c r="A9878" t="s">
        <v>22672</v>
      </c>
      <c r="B9878" t="s">
        <v>4311</v>
      </c>
      <c r="C9878" t="s">
        <v>29</v>
      </c>
      <c r="D9878" t="s">
        <v>30</v>
      </c>
      <c r="E9878">
        <v>183.74</v>
      </c>
      <c r="F9878" t="s">
        <v>55</v>
      </c>
      <c r="G9878" t="s">
        <v>24</v>
      </c>
      <c r="H9878">
        <v>7.44</v>
      </c>
      <c r="I9878">
        <v>0</v>
      </c>
      <c r="J9878" t="s">
        <v>48</v>
      </c>
      <c r="K9878">
        <v>443935</v>
      </c>
      <c r="L9878">
        <v>18</v>
      </c>
      <c r="M9878">
        <v>0</v>
      </c>
      <c r="N9878">
        <v>0</v>
      </c>
      <c r="O9878">
        <v>0</v>
      </c>
      <c r="P9878">
        <v>0</v>
      </c>
      <c r="Q9878">
        <v>0</v>
      </c>
      <c r="R9878" t="s">
        <v>22673</v>
      </c>
      <c r="S9878" t="s">
        <v>57</v>
      </c>
    </row>
    <row r="9879" spans="1:19">
      <c r="A9879" t="s">
        <v>22674</v>
      </c>
      <c r="B9879" t="s">
        <v>12579</v>
      </c>
      <c r="C9879" t="s">
        <v>44</v>
      </c>
      <c r="D9879" t="s">
        <v>54</v>
      </c>
      <c r="E9879">
        <v>149.54</v>
      </c>
      <c r="F9879" t="s">
        <v>23</v>
      </c>
      <c r="G9879" t="s">
        <v>24</v>
      </c>
      <c r="H9879">
        <v>11.28</v>
      </c>
      <c r="I9879">
        <v>0</v>
      </c>
      <c r="J9879" t="s">
        <v>31</v>
      </c>
      <c r="K9879">
        <v>478330</v>
      </c>
      <c r="L9879">
        <v>23</v>
      </c>
      <c r="M9879">
        <v>0</v>
      </c>
      <c r="N9879">
        <v>0</v>
      </c>
      <c r="O9879">
        <v>0</v>
      </c>
      <c r="P9879">
        <v>0</v>
      </c>
      <c r="Q9879">
        <v>0</v>
      </c>
      <c r="R9879" t="s">
        <v>22675</v>
      </c>
    </row>
    <row r="9880" spans="1:19">
      <c r="A9880" t="s">
        <v>22676</v>
      </c>
      <c r="B9880" t="s">
        <v>1968</v>
      </c>
      <c r="C9880" t="s">
        <v>121</v>
      </c>
      <c r="D9880" t="s">
        <v>22</v>
      </c>
      <c r="E9880">
        <v>512.54999999999995</v>
      </c>
      <c r="F9880" t="s">
        <v>39</v>
      </c>
      <c r="G9880" t="s">
        <v>40</v>
      </c>
      <c r="H9880">
        <v>4.47</v>
      </c>
      <c r="I9880">
        <v>0</v>
      </c>
      <c r="J9880" t="s">
        <v>31</v>
      </c>
      <c r="K9880">
        <v>489070</v>
      </c>
      <c r="L9880">
        <v>60</v>
      </c>
      <c r="M9880">
        <v>1</v>
      </c>
      <c r="N9880">
        <v>0</v>
      </c>
      <c r="O9880">
        <v>0</v>
      </c>
      <c r="P9880">
        <v>0</v>
      </c>
      <c r="Q9880">
        <v>1</v>
      </c>
      <c r="R9880" t="s">
        <v>22677</v>
      </c>
    </row>
    <row r="9881" spans="1:19">
      <c r="A9881" t="s">
        <v>22678</v>
      </c>
      <c r="B9881" t="s">
        <v>14891</v>
      </c>
      <c r="C9881" t="s">
        <v>29</v>
      </c>
      <c r="D9881" t="s">
        <v>30</v>
      </c>
      <c r="E9881">
        <v>940.83</v>
      </c>
      <c r="F9881" t="s">
        <v>23</v>
      </c>
      <c r="G9881" t="s">
        <v>24</v>
      </c>
      <c r="H9881">
        <v>9.07</v>
      </c>
      <c r="I9881">
        <v>0</v>
      </c>
      <c r="J9881" t="s">
        <v>25</v>
      </c>
      <c r="K9881">
        <v>500890</v>
      </c>
      <c r="L9881">
        <v>11</v>
      </c>
      <c r="M9881">
        <v>0</v>
      </c>
      <c r="N9881">
        <v>0</v>
      </c>
      <c r="O9881">
        <v>0</v>
      </c>
      <c r="P9881">
        <v>0</v>
      </c>
      <c r="Q9881">
        <v>0</v>
      </c>
      <c r="R9881" t="s">
        <v>22679</v>
      </c>
    </row>
    <row r="9882" spans="1:19">
      <c r="A9882" t="s">
        <v>22680</v>
      </c>
      <c r="B9882" t="s">
        <v>12846</v>
      </c>
      <c r="C9882" t="s">
        <v>53</v>
      </c>
      <c r="D9882" t="s">
        <v>70</v>
      </c>
      <c r="E9882">
        <v>623.94000000000005</v>
      </c>
      <c r="F9882" t="s">
        <v>55</v>
      </c>
      <c r="G9882" t="s">
        <v>24</v>
      </c>
      <c r="H9882">
        <v>6.43</v>
      </c>
      <c r="I9882">
        <v>0</v>
      </c>
      <c r="J9882" t="s">
        <v>144</v>
      </c>
      <c r="K9882">
        <v>435992</v>
      </c>
      <c r="L9882">
        <v>22</v>
      </c>
      <c r="M9882">
        <v>0</v>
      </c>
      <c r="N9882">
        <v>0</v>
      </c>
      <c r="O9882">
        <v>0</v>
      </c>
      <c r="P9882">
        <v>0</v>
      </c>
      <c r="Q9882">
        <v>0</v>
      </c>
      <c r="R9882" t="s">
        <v>22681</v>
      </c>
      <c r="S9882" t="s">
        <v>57</v>
      </c>
    </row>
    <row r="9883" spans="1:19">
      <c r="A9883" t="s">
        <v>22682</v>
      </c>
      <c r="B9883" t="s">
        <v>7824</v>
      </c>
      <c r="C9883" t="s">
        <v>21</v>
      </c>
      <c r="D9883" t="s">
        <v>22</v>
      </c>
      <c r="E9883">
        <v>1078.08</v>
      </c>
      <c r="F9883" t="s">
        <v>55</v>
      </c>
      <c r="G9883" t="s">
        <v>40</v>
      </c>
      <c r="H9883">
        <v>4.18</v>
      </c>
      <c r="I9883">
        <v>0</v>
      </c>
      <c r="J9883" t="s">
        <v>48</v>
      </c>
      <c r="K9883">
        <v>480097</v>
      </c>
      <c r="L9883">
        <v>22</v>
      </c>
      <c r="M9883">
        <v>0</v>
      </c>
      <c r="N9883">
        <v>0</v>
      </c>
      <c r="O9883">
        <v>0</v>
      </c>
      <c r="P9883">
        <v>0</v>
      </c>
      <c r="Q9883">
        <v>0</v>
      </c>
      <c r="R9883" t="s">
        <v>22683</v>
      </c>
    </row>
    <row r="9884" spans="1:19">
      <c r="A9884" t="s">
        <v>22684</v>
      </c>
      <c r="B9884" t="s">
        <v>537</v>
      </c>
      <c r="C9884" t="s">
        <v>35</v>
      </c>
      <c r="D9884" t="s">
        <v>70</v>
      </c>
      <c r="E9884">
        <v>264.45</v>
      </c>
      <c r="F9884" t="s">
        <v>23</v>
      </c>
      <c r="G9884" t="s">
        <v>24</v>
      </c>
      <c r="H9884">
        <v>4.68</v>
      </c>
      <c r="I9884">
        <v>0</v>
      </c>
      <c r="J9884" t="s">
        <v>25</v>
      </c>
      <c r="K9884">
        <v>454388</v>
      </c>
      <c r="L9884">
        <v>25</v>
      </c>
      <c r="M9884">
        <v>0</v>
      </c>
      <c r="N9884">
        <v>0</v>
      </c>
      <c r="O9884">
        <v>0</v>
      </c>
      <c r="P9884">
        <v>0</v>
      </c>
      <c r="Q9884">
        <v>0</v>
      </c>
      <c r="R9884" t="s">
        <v>22685</v>
      </c>
    </row>
    <row r="9885" spans="1:19">
      <c r="A9885" t="s">
        <v>22686</v>
      </c>
      <c r="B9885" t="s">
        <v>430</v>
      </c>
      <c r="C9885" t="s">
        <v>21</v>
      </c>
      <c r="D9885" t="s">
        <v>54</v>
      </c>
      <c r="E9885">
        <v>594.1</v>
      </c>
      <c r="F9885" t="s">
        <v>23</v>
      </c>
      <c r="G9885" t="s">
        <v>24</v>
      </c>
      <c r="H9885">
        <v>12.95</v>
      </c>
      <c r="I9885">
        <v>0</v>
      </c>
      <c r="J9885" t="s">
        <v>31</v>
      </c>
      <c r="K9885">
        <v>505687</v>
      </c>
      <c r="L9885">
        <v>12</v>
      </c>
      <c r="M9885">
        <v>0</v>
      </c>
      <c r="N9885">
        <v>0</v>
      </c>
      <c r="O9885">
        <v>0</v>
      </c>
      <c r="P9885">
        <v>0</v>
      </c>
      <c r="Q9885">
        <v>0</v>
      </c>
      <c r="R9885" t="s">
        <v>22687</v>
      </c>
    </row>
    <row r="9886" spans="1:19">
      <c r="A9886" t="s">
        <v>22688</v>
      </c>
      <c r="B9886" t="s">
        <v>12130</v>
      </c>
      <c r="C9886" t="s">
        <v>29</v>
      </c>
      <c r="D9886" t="s">
        <v>22</v>
      </c>
      <c r="E9886">
        <v>689.08</v>
      </c>
      <c r="F9886" t="s">
        <v>23</v>
      </c>
      <c r="G9886" t="s">
        <v>24</v>
      </c>
      <c r="H9886">
        <v>2.0299999999999998</v>
      </c>
      <c r="I9886">
        <v>0</v>
      </c>
      <c r="J9886" t="s">
        <v>48</v>
      </c>
      <c r="K9886">
        <v>444139</v>
      </c>
      <c r="L9886">
        <v>17</v>
      </c>
      <c r="M9886">
        <v>0</v>
      </c>
      <c r="N9886">
        <v>0</v>
      </c>
      <c r="O9886">
        <v>0</v>
      </c>
      <c r="P9886">
        <v>0</v>
      </c>
      <c r="Q9886">
        <v>0</v>
      </c>
      <c r="R9886" t="s">
        <v>22689</v>
      </c>
    </row>
    <row r="9887" spans="1:19">
      <c r="A9887" t="s">
        <v>22690</v>
      </c>
      <c r="B9887" t="s">
        <v>1150</v>
      </c>
      <c r="C9887" t="s">
        <v>53</v>
      </c>
      <c r="D9887" t="s">
        <v>54</v>
      </c>
      <c r="E9887">
        <v>345.46</v>
      </c>
      <c r="F9887" t="s">
        <v>39</v>
      </c>
      <c r="G9887" t="s">
        <v>24</v>
      </c>
      <c r="H9887">
        <v>13.82</v>
      </c>
      <c r="I9887">
        <v>0</v>
      </c>
      <c r="J9887" t="s">
        <v>144</v>
      </c>
      <c r="K9887">
        <v>478837</v>
      </c>
      <c r="L9887">
        <v>10</v>
      </c>
      <c r="M9887">
        <v>0</v>
      </c>
      <c r="N9887">
        <v>0</v>
      </c>
      <c r="O9887">
        <v>0</v>
      </c>
      <c r="P9887">
        <v>0</v>
      </c>
      <c r="Q9887">
        <v>0</v>
      </c>
      <c r="R9887" t="s">
        <v>22691</v>
      </c>
      <c r="S9887" t="s">
        <v>50</v>
      </c>
    </row>
    <row r="9888" spans="1:19">
      <c r="A9888" t="s">
        <v>22692</v>
      </c>
      <c r="B9888" t="s">
        <v>16354</v>
      </c>
      <c r="C9888" t="s">
        <v>44</v>
      </c>
      <c r="D9888" t="s">
        <v>30</v>
      </c>
      <c r="E9888">
        <v>233.49</v>
      </c>
      <c r="F9888" t="s">
        <v>23</v>
      </c>
      <c r="G9888" t="s">
        <v>24</v>
      </c>
      <c r="H9888">
        <v>4.87</v>
      </c>
      <c r="I9888">
        <v>0</v>
      </c>
      <c r="J9888" t="s">
        <v>31</v>
      </c>
      <c r="K9888">
        <v>463051</v>
      </c>
      <c r="L9888">
        <v>16</v>
      </c>
      <c r="M9888">
        <v>0</v>
      </c>
      <c r="N9888">
        <v>0</v>
      </c>
      <c r="O9888">
        <v>0</v>
      </c>
      <c r="P9888">
        <v>0</v>
      </c>
      <c r="Q9888">
        <v>0</v>
      </c>
      <c r="R9888" t="s">
        <v>22693</v>
      </c>
    </row>
    <row r="9889" spans="1:19">
      <c r="A9889" t="s">
        <v>22694</v>
      </c>
      <c r="B9889" t="s">
        <v>5098</v>
      </c>
      <c r="C9889" t="s">
        <v>128</v>
      </c>
      <c r="D9889" t="s">
        <v>30</v>
      </c>
      <c r="E9889">
        <v>1538.83</v>
      </c>
      <c r="F9889" t="s">
        <v>23</v>
      </c>
      <c r="G9889" t="s">
        <v>24</v>
      </c>
      <c r="H9889">
        <v>2.63</v>
      </c>
      <c r="I9889">
        <v>0</v>
      </c>
      <c r="J9889" t="s">
        <v>48</v>
      </c>
      <c r="K9889">
        <v>519892</v>
      </c>
      <c r="L9889">
        <v>25</v>
      </c>
      <c r="M9889">
        <v>0</v>
      </c>
      <c r="N9889">
        <v>0</v>
      </c>
      <c r="O9889">
        <v>0</v>
      </c>
      <c r="P9889">
        <v>0</v>
      </c>
      <c r="Q9889">
        <v>0</v>
      </c>
      <c r="R9889" t="s">
        <v>22695</v>
      </c>
    </row>
    <row r="9890" spans="1:19">
      <c r="A9890" t="s">
        <v>22696</v>
      </c>
      <c r="B9890" t="s">
        <v>3033</v>
      </c>
      <c r="C9890" t="s">
        <v>121</v>
      </c>
      <c r="D9890" t="s">
        <v>70</v>
      </c>
      <c r="E9890">
        <v>124.35</v>
      </c>
      <c r="F9890" t="s">
        <v>23</v>
      </c>
      <c r="G9890" t="s">
        <v>24</v>
      </c>
      <c r="H9890">
        <v>3.11</v>
      </c>
      <c r="I9890">
        <v>0</v>
      </c>
      <c r="J9890" t="s">
        <v>144</v>
      </c>
      <c r="K9890">
        <v>436681</v>
      </c>
      <c r="L9890">
        <v>53</v>
      </c>
      <c r="M9890">
        <v>0</v>
      </c>
      <c r="N9890">
        <v>0</v>
      </c>
      <c r="O9890">
        <v>1</v>
      </c>
      <c r="P9890">
        <v>0</v>
      </c>
      <c r="Q9890">
        <v>0</v>
      </c>
      <c r="R9890" t="s">
        <v>22697</v>
      </c>
    </row>
    <row r="9891" spans="1:19">
      <c r="A9891" t="s">
        <v>22698</v>
      </c>
      <c r="B9891" t="s">
        <v>1055</v>
      </c>
      <c r="C9891" t="s">
        <v>121</v>
      </c>
      <c r="D9891" t="s">
        <v>22</v>
      </c>
      <c r="E9891">
        <v>416.16</v>
      </c>
      <c r="F9891" t="s">
        <v>23</v>
      </c>
      <c r="G9891" t="s">
        <v>24</v>
      </c>
      <c r="H9891">
        <v>8.82</v>
      </c>
      <c r="I9891">
        <v>0</v>
      </c>
      <c r="J9891" t="s">
        <v>31</v>
      </c>
      <c r="K9891">
        <v>411170</v>
      </c>
      <c r="L9891">
        <v>32</v>
      </c>
      <c r="M9891">
        <v>0</v>
      </c>
      <c r="N9891">
        <v>0</v>
      </c>
      <c r="O9891">
        <v>0</v>
      </c>
      <c r="P9891">
        <v>1</v>
      </c>
      <c r="Q9891">
        <v>0</v>
      </c>
      <c r="R9891" t="s">
        <v>22699</v>
      </c>
    </row>
    <row r="9892" spans="1:19">
      <c r="A9892" t="s">
        <v>22700</v>
      </c>
      <c r="B9892" t="s">
        <v>667</v>
      </c>
      <c r="C9892" t="s">
        <v>29</v>
      </c>
      <c r="D9892" t="s">
        <v>70</v>
      </c>
      <c r="E9892">
        <v>75.38</v>
      </c>
      <c r="F9892" t="s">
        <v>23</v>
      </c>
      <c r="G9892" t="s">
        <v>24</v>
      </c>
      <c r="H9892">
        <v>1.45</v>
      </c>
      <c r="I9892">
        <v>0</v>
      </c>
      <c r="J9892" t="s">
        <v>48</v>
      </c>
      <c r="K9892">
        <v>550849</v>
      </c>
      <c r="L9892">
        <v>20</v>
      </c>
      <c r="M9892">
        <v>0</v>
      </c>
      <c r="N9892">
        <v>0</v>
      </c>
      <c r="O9892">
        <v>0</v>
      </c>
      <c r="P9892">
        <v>0</v>
      </c>
      <c r="Q9892">
        <v>0</v>
      </c>
      <c r="R9892" t="s">
        <v>22701</v>
      </c>
    </row>
    <row r="9893" spans="1:19">
      <c r="A9893" t="s">
        <v>22702</v>
      </c>
      <c r="B9893" t="s">
        <v>1379</v>
      </c>
      <c r="C9893" t="s">
        <v>44</v>
      </c>
      <c r="D9893" t="s">
        <v>30</v>
      </c>
      <c r="E9893">
        <v>74.3</v>
      </c>
      <c r="F9893" t="s">
        <v>23</v>
      </c>
      <c r="G9893" t="s">
        <v>24</v>
      </c>
      <c r="H9893">
        <v>9.7799999999999994</v>
      </c>
      <c r="I9893">
        <v>0</v>
      </c>
      <c r="J9893" t="s">
        <v>25</v>
      </c>
      <c r="K9893">
        <v>441286</v>
      </c>
      <c r="L9893">
        <v>13</v>
      </c>
      <c r="M9893">
        <v>0</v>
      </c>
      <c r="N9893">
        <v>0</v>
      </c>
      <c r="O9893">
        <v>0</v>
      </c>
      <c r="P9893">
        <v>0</v>
      </c>
      <c r="Q9893">
        <v>0</v>
      </c>
      <c r="R9893" t="s">
        <v>22703</v>
      </c>
    </row>
    <row r="9894" spans="1:19">
      <c r="A9894" t="s">
        <v>22704</v>
      </c>
      <c r="B9894" t="s">
        <v>11780</v>
      </c>
      <c r="C9894" t="s">
        <v>121</v>
      </c>
      <c r="D9894" t="s">
        <v>30</v>
      </c>
      <c r="E9894">
        <v>458.51</v>
      </c>
      <c r="F9894" t="s">
        <v>55</v>
      </c>
      <c r="G9894" t="s">
        <v>40</v>
      </c>
      <c r="H9894">
        <v>10.64</v>
      </c>
      <c r="I9894">
        <v>0</v>
      </c>
      <c r="J9894" t="s">
        <v>48</v>
      </c>
      <c r="K9894">
        <v>471416</v>
      </c>
      <c r="L9894">
        <v>10</v>
      </c>
      <c r="M9894">
        <v>0</v>
      </c>
      <c r="N9894">
        <v>0</v>
      </c>
      <c r="O9894">
        <v>0</v>
      </c>
      <c r="P9894">
        <v>0</v>
      </c>
      <c r="Q9894">
        <v>0</v>
      </c>
      <c r="R9894" t="s">
        <v>22705</v>
      </c>
    </row>
    <row r="9895" spans="1:19">
      <c r="A9895" t="s">
        <v>22706</v>
      </c>
      <c r="B9895" t="s">
        <v>1674</v>
      </c>
      <c r="C9895" t="s">
        <v>21</v>
      </c>
      <c r="D9895" t="s">
        <v>54</v>
      </c>
      <c r="E9895">
        <v>825.5</v>
      </c>
      <c r="F9895" t="s">
        <v>23</v>
      </c>
      <c r="G9895" t="s">
        <v>24</v>
      </c>
      <c r="H9895">
        <v>8.58</v>
      </c>
      <c r="I9895">
        <v>0</v>
      </c>
      <c r="J9895" t="s">
        <v>31</v>
      </c>
      <c r="K9895">
        <v>548800</v>
      </c>
      <c r="L9895">
        <v>18</v>
      </c>
      <c r="M9895">
        <v>0</v>
      </c>
      <c r="N9895">
        <v>0</v>
      </c>
      <c r="O9895">
        <v>0</v>
      </c>
      <c r="P9895">
        <v>0</v>
      </c>
      <c r="Q9895">
        <v>0</v>
      </c>
      <c r="R9895" t="s">
        <v>22707</v>
      </c>
    </row>
    <row r="9896" spans="1:19">
      <c r="A9896" t="s">
        <v>22708</v>
      </c>
      <c r="B9896" t="s">
        <v>319</v>
      </c>
      <c r="C9896" t="s">
        <v>21</v>
      </c>
      <c r="D9896" t="s">
        <v>30</v>
      </c>
      <c r="E9896">
        <v>416.65</v>
      </c>
      <c r="F9896" t="s">
        <v>23</v>
      </c>
      <c r="G9896" t="s">
        <v>24</v>
      </c>
      <c r="H9896">
        <v>0.72</v>
      </c>
      <c r="I9896">
        <v>0</v>
      </c>
      <c r="J9896" t="s">
        <v>25</v>
      </c>
      <c r="K9896">
        <v>517787</v>
      </c>
      <c r="L9896">
        <v>25</v>
      </c>
      <c r="M9896">
        <v>0</v>
      </c>
      <c r="N9896">
        <v>0</v>
      </c>
      <c r="O9896">
        <v>0</v>
      </c>
      <c r="P9896">
        <v>0</v>
      </c>
      <c r="Q9896">
        <v>0</v>
      </c>
      <c r="R9896" t="s">
        <v>22709</v>
      </c>
    </row>
    <row r="9897" spans="1:19">
      <c r="A9897" t="s">
        <v>22710</v>
      </c>
      <c r="B9897" t="s">
        <v>22711</v>
      </c>
      <c r="C9897" t="s">
        <v>128</v>
      </c>
      <c r="D9897" t="s">
        <v>30</v>
      </c>
      <c r="E9897">
        <v>522.67999999999995</v>
      </c>
      <c r="F9897" t="s">
        <v>55</v>
      </c>
      <c r="G9897" t="s">
        <v>40</v>
      </c>
      <c r="H9897">
        <v>10.54</v>
      </c>
      <c r="I9897">
        <v>0</v>
      </c>
      <c r="J9897" t="s">
        <v>144</v>
      </c>
      <c r="K9897">
        <v>440366</v>
      </c>
      <c r="L9897">
        <v>14</v>
      </c>
      <c r="M9897">
        <v>0</v>
      </c>
      <c r="N9897">
        <v>0</v>
      </c>
      <c r="O9897">
        <v>0</v>
      </c>
      <c r="P9897">
        <v>0</v>
      </c>
      <c r="Q9897">
        <v>0</v>
      </c>
      <c r="R9897" t="s">
        <v>22712</v>
      </c>
    </row>
    <row r="9898" spans="1:19">
      <c r="A9898" t="s">
        <v>22713</v>
      </c>
      <c r="B9898" t="s">
        <v>1843</v>
      </c>
      <c r="C9898" t="s">
        <v>44</v>
      </c>
      <c r="D9898" t="s">
        <v>30</v>
      </c>
      <c r="E9898">
        <v>288.82</v>
      </c>
      <c r="F9898" t="s">
        <v>23</v>
      </c>
      <c r="G9898" t="s">
        <v>24</v>
      </c>
      <c r="H9898">
        <v>5.15</v>
      </c>
      <c r="I9898">
        <v>0</v>
      </c>
      <c r="J9898" t="s">
        <v>25</v>
      </c>
      <c r="K9898">
        <v>426251</v>
      </c>
      <c r="L9898">
        <v>25</v>
      </c>
      <c r="M9898">
        <v>0</v>
      </c>
      <c r="N9898">
        <v>0</v>
      </c>
      <c r="O9898">
        <v>0</v>
      </c>
      <c r="P9898">
        <v>0</v>
      </c>
      <c r="Q9898">
        <v>0</v>
      </c>
      <c r="R9898" t="s">
        <v>22714</v>
      </c>
    </row>
    <row r="9899" spans="1:19">
      <c r="A9899" t="s">
        <v>22715</v>
      </c>
      <c r="B9899" t="s">
        <v>14967</v>
      </c>
      <c r="C9899" t="s">
        <v>21</v>
      </c>
      <c r="D9899" t="s">
        <v>54</v>
      </c>
      <c r="E9899">
        <v>524.73</v>
      </c>
      <c r="F9899" t="s">
        <v>23</v>
      </c>
      <c r="G9899" t="s">
        <v>24</v>
      </c>
      <c r="H9899">
        <v>12.84</v>
      </c>
      <c r="I9899">
        <v>0</v>
      </c>
      <c r="J9899" t="s">
        <v>31</v>
      </c>
      <c r="K9899">
        <v>516156</v>
      </c>
      <c r="L9899">
        <v>18</v>
      </c>
      <c r="M9899">
        <v>0</v>
      </c>
      <c r="N9899">
        <v>0</v>
      </c>
      <c r="O9899">
        <v>0</v>
      </c>
      <c r="P9899">
        <v>0</v>
      </c>
      <c r="Q9899">
        <v>0</v>
      </c>
      <c r="R9899" t="s">
        <v>22716</v>
      </c>
    </row>
    <row r="9900" spans="1:19">
      <c r="A9900" t="s">
        <v>22717</v>
      </c>
      <c r="B9900" t="s">
        <v>16922</v>
      </c>
      <c r="C9900" t="s">
        <v>29</v>
      </c>
      <c r="D9900" t="s">
        <v>22</v>
      </c>
      <c r="E9900">
        <v>405.79</v>
      </c>
      <c r="F9900" t="s">
        <v>55</v>
      </c>
      <c r="G9900" t="s">
        <v>24</v>
      </c>
      <c r="H9900">
        <v>11.94</v>
      </c>
      <c r="I9900">
        <v>0</v>
      </c>
      <c r="J9900" t="s">
        <v>48</v>
      </c>
      <c r="K9900">
        <v>433718</v>
      </c>
      <c r="L9900">
        <v>47</v>
      </c>
      <c r="M9900">
        <v>0</v>
      </c>
      <c r="N9900">
        <v>0</v>
      </c>
      <c r="O9900">
        <v>1</v>
      </c>
      <c r="P9900">
        <v>0</v>
      </c>
      <c r="Q9900">
        <v>0</v>
      </c>
      <c r="R9900" t="s">
        <v>22718</v>
      </c>
      <c r="S9900" t="s">
        <v>57</v>
      </c>
    </row>
    <row r="9901" spans="1:19">
      <c r="A9901" t="s">
        <v>22719</v>
      </c>
      <c r="B9901" t="s">
        <v>956</v>
      </c>
      <c r="C9901" t="s">
        <v>29</v>
      </c>
      <c r="D9901" t="s">
        <v>22</v>
      </c>
      <c r="E9901">
        <v>607.37</v>
      </c>
      <c r="F9901" t="s">
        <v>23</v>
      </c>
      <c r="G9901" t="s">
        <v>24</v>
      </c>
      <c r="H9901">
        <v>4.18</v>
      </c>
      <c r="I9901">
        <v>0</v>
      </c>
      <c r="J9901" t="s">
        <v>48</v>
      </c>
      <c r="K9901">
        <v>503450</v>
      </c>
      <c r="L9901">
        <v>21</v>
      </c>
      <c r="M9901">
        <v>0</v>
      </c>
      <c r="N9901">
        <v>0</v>
      </c>
      <c r="O9901">
        <v>0</v>
      </c>
      <c r="P9901">
        <v>0</v>
      </c>
      <c r="Q9901">
        <v>0</v>
      </c>
      <c r="R9901" t="s">
        <v>22720</v>
      </c>
    </row>
    <row r="9902" spans="1:19">
      <c r="A9902" t="s">
        <v>22721</v>
      </c>
      <c r="B9902" t="s">
        <v>3610</v>
      </c>
      <c r="C9902" t="s">
        <v>35</v>
      </c>
      <c r="D9902" t="s">
        <v>54</v>
      </c>
      <c r="E9902">
        <v>339.95</v>
      </c>
      <c r="F9902" t="s">
        <v>23</v>
      </c>
      <c r="G9902" t="s">
        <v>24</v>
      </c>
      <c r="H9902">
        <v>9.06</v>
      </c>
      <c r="I9902">
        <v>0</v>
      </c>
      <c r="J9902" t="s">
        <v>48</v>
      </c>
      <c r="K9902">
        <v>513619</v>
      </c>
      <c r="L9902">
        <v>24</v>
      </c>
      <c r="M9902">
        <v>0</v>
      </c>
      <c r="N9902">
        <v>0</v>
      </c>
      <c r="O9902">
        <v>0</v>
      </c>
      <c r="P9902">
        <v>0</v>
      </c>
      <c r="Q9902">
        <v>0</v>
      </c>
      <c r="R9902" t="s">
        <v>22722</v>
      </c>
    </row>
    <row r="9903" spans="1:19">
      <c r="A9903" t="s">
        <v>22723</v>
      </c>
      <c r="B9903" t="s">
        <v>5059</v>
      </c>
      <c r="C9903" t="s">
        <v>21</v>
      </c>
      <c r="D9903" t="s">
        <v>22</v>
      </c>
      <c r="E9903">
        <v>561.75</v>
      </c>
      <c r="F9903" t="s">
        <v>23</v>
      </c>
      <c r="G9903" t="s">
        <v>24</v>
      </c>
      <c r="H9903">
        <v>3.59</v>
      </c>
      <c r="I9903">
        <v>0</v>
      </c>
      <c r="J9903" t="s">
        <v>48</v>
      </c>
      <c r="K9903">
        <v>542513</v>
      </c>
      <c r="L9903">
        <v>12</v>
      </c>
      <c r="M9903">
        <v>0</v>
      </c>
      <c r="N9903">
        <v>0</v>
      </c>
      <c r="O9903">
        <v>0</v>
      </c>
      <c r="P9903">
        <v>0</v>
      </c>
      <c r="Q9903">
        <v>0</v>
      </c>
      <c r="R9903" t="s">
        <v>22724</v>
      </c>
    </row>
    <row r="9904" spans="1:19">
      <c r="A9904" t="s">
        <v>22725</v>
      </c>
      <c r="B9904" t="s">
        <v>4158</v>
      </c>
      <c r="C9904" t="s">
        <v>44</v>
      </c>
      <c r="D9904" t="s">
        <v>30</v>
      </c>
      <c r="E9904">
        <v>1099.92</v>
      </c>
      <c r="F9904" t="s">
        <v>39</v>
      </c>
      <c r="G9904" t="s">
        <v>24</v>
      </c>
      <c r="H9904">
        <v>11.96</v>
      </c>
      <c r="I9904">
        <v>0</v>
      </c>
      <c r="J9904" t="s">
        <v>31</v>
      </c>
      <c r="K9904">
        <v>554528</v>
      </c>
      <c r="L9904">
        <v>13</v>
      </c>
      <c r="M9904">
        <v>0</v>
      </c>
      <c r="N9904">
        <v>0</v>
      </c>
      <c r="O9904">
        <v>0</v>
      </c>
      <c r="P9904">
        <v>0</v>
      </c>
      <c r="Q9904">
        <v>0</v>
      </c>
      <c r="R9904" t="s">
        <v>22726</v>
      </c>
      <c r="S9904" t="s">
        <v>50</v>
      </c>
    </row>
    <row r="9905" spans="1:19">
      <c r="A9905" t="s">
        <v>22727</v>
      </c>
      <c r="B9905" t="s">
        <v>2580</v>
      </c>
      <c r="C9905" t="s">
        <v>44</v>
      </c>
      <c r="D9905" t="s">
        <v>22</v>
      </c>
      <c r="E9905">
        <v>233.41</v>
      </c>
      <c r="F9905" t="s">
        <v>23</v>
      </c>
      <c r="G9905" t="s">
        <v>24</v>
      </c>
      <c r="H9905">
        <v>3.83</v>
      </c>
      <c r="I9905">
        <v>0</v>
      </c>
      <c r="J9905" t="s">
        <v>48</v>
      </c>
      <c r="K9905">
        <v>406889</v>
      </c>
      <c r="L9905">
        <v>21</v>
      </c>
      <c r="M9905">
        <v>0</v>
      </c>
      <c r="N9905">
        <v>0</v>
      </c>
      <c r="O9905">
        <v>0</v>
      </c>
      <c r="P9905">
        <v>0</v>
      </c>
      <c r="Q9905">
        <v>0</v>
      </c>
      <c r="R9905" t="s">
        <v>22728</v>
      </c>
    </row>
    <row r="9906" spans="1:19">
      <c r="A9906" t="s">
        <v>22729</v>
      </c>
      <c r="B9906" t="s">
        <v>8178</v>
      </c>
      <c r="C9906" t="s">
        <v>95</v>
      </c>
      <c r="D9906" t="s">
        <v>30</v>
      </c>
      <c r="E9906">
        <v>201.87</v>
      </c>
      <c r="F9906" t="s">
        <v>23</v>
      </c>
      <c r="G9906" t="s">
        <v>24</v>
      </c>
      <c r="H9906">
        <v>9.02</v>
      </c>
      <c r="I9906">
        <v>0</v>
      </c>
      <c r="J9906" t="s">
        <v>31</v>
      </c>
      <c r="K9906">
        <v>433295</v>
      </c>
      <c r="L9906">
        <v>13</v>
      </c>
      <c r="M9906">
        <v>0</v>
      </c>
      <c r="N9906">
        <v>0</v>
      </c>
      <c r="O9906">
        <v>0</v>
      </c>
      <c r="P9906">
        <v>0</v>
      </c>
      <c r="Q9906">
        <v>0</v>
      </c>
      <c r="R9906" t="s">
        <v>22730</v>
      </c>
    </row>
    <row r="9907" spans="1:19">
      <c r="A9907" t="s">
        <v>22731</v>
      </c>
      <c r="B9907" t="s">
        <v>5689</v>
      </c>
      <c r="C9907" t="s">
        <v>128</v>
      </c>
      <c r="D9907" t="s">
        <v>22</v>
      </c>
      <c r="E9907">
        <v>482.15</v>
      </c>
      <c r="F9907" t="s">
        <v>23</v>
      </c>
      <c r="G9907" t="s">
        <v>24</v>
      </c>
      <c r="H9907">
        <v>2.82</v>
      </c>
      <c r="I9907">
        <v>0</v>
      </c>
      <c r="J9907" t="s">
        <v>48</v>
      </c>
      <c r="K9907">
        <v>441896</v>
      </c>
      <c r="L9907">
        <v>25</v>
      </c>
      <c r="M9907">
        <v>0</v>
      </c>
      <c r="N9907">
        <v>0</v>
      </c>
      <c r="O9907">
        <v>0</v>
      </c>
      <c r="P9907">
        <v>0</v>
      </c>
      <c r="Q9907">
        <v>0</v>
      </c>
      <c r="R9907" t="s">
        <v>22732</v>
      </c>
    </row>
    <row r="9908" spans="1:19">
      <c r="A9908" t="s">
        <v>22733</v>
      </c>
      <c r="B9908" t="s">
        <v>1454</v>
      </c>
      <c r="C9908" t="s">
        <v>60</v>
      </c>
      <c r="D9908" t="s">
        <v>30</v>
      </c>
      <c r="E9908">
        <v>885.72</v>
      </c>
      <c r="F9908" t="s">
        <v>23</v>
      </c>
      <c r="G9908" t="s">
        <v>24</v>
      </c>
      <c r="H9908">
        <v>1.1299999999999999</v>
      </c>
      <c r="I9908">
        <v>0</v>
      </c>
      <c r="J9908" t="s">
        <v>25</v>
      </c>
      <c r="K9908">
        <v>475762</v>
      </c>
      <c r="L9908">
        <v>11</v>
      </c>
      <c r="M9908">
        <v>0</v>
      </c>
      <c r="N9908">
        <v>0</v>
      </c>
      <c r="O9908">
        <v>0</v>
      </c>
      <c r="P9908">
        <v>0</v>
      </c>
      <c r="Q9908">
        <v>0</v>
      </c>
      <c r="R9908" t="s">
        <v>22734</v>
      </c>
    </row>
    <row r="9909" spans="1:19">
      <c r="A9909" t="s">
        <v>22735</v>
      </c>
      <c r="B9909" t="s">
        <v>1509</v>
      </c>
      <c r="C9909" t="s">
        <v>44</v>
      </c>
      <c r="D9909" t="s">
        <v>30</v>
      </c>
      <c r="E9909">
        <v>4.2</v>
      </c>
      <c r="F9909" t="s">
        <v>23</v>
      </c>
      <c r="G9909" t="s">
        <v>24</v>
      </c>
      <c r="H9909">
        <v>0.93</v>
      </c>
      <c r="I9909">
        <v>0</v>
      </c>
      <c r="J9909" t="s">
        <v>48</v>
      </c>
      <c r="K9909">
        <v>459571</v>
      </c>
      <c r="L9909">
        <v>85</v>
      </c>
      <c r="M9909">
        <v>1</v>
      </c>
      <c r="N9909">
        <v>0</v>
      </c>
      <c r="O9909">
        <v>0</v>
      </c>
      <c r="P9909">
        <v>0</v>
      </c>
      <c r="Q9909">
        <v>0</v>
      </c>
      <c r="R9909" t="s">
        <v>22736</v>
      </c>
    </row>
    <row r="9910" spans="1:19">
      <c r="A9910" t="s">
        <v>22737</v>
      </c>
      <c r="B9910" t="s">
        <v>15453</v>
      </c>
      <c r="C9910" t="s">
        <v>21</v>
      </c>
      <c r="D9910" t="s">
        <v>70</v>
      </c>
      <c r="E9910">
        <v>321.70999999999998</v>
      </c>
      <c r="F9910" t="s">
        <v>23</v>
      </c>
      <c r="G9910" t="s">
        <v>24</v>
      </c>
      <c r="H9910">
        <v>11.11</v>
      </c>
      <c r="I9910">
        <v>0</v>
      </c>
      <c r="J9910" t="s">
        <v>25</v>
      </c>
      <c r="K9910">
        <v>474261</v>
      </c>
      <c r="L9910">
        <v>21</v>
      </c>
      <c r="M9910">
        <v>0</v>
      </c>
      <c r="N9910">
        <v>0</v>
      </c>
      <c r="O9910">
        <v>0</v>
      </c>
      <c r="P9910">
        <v>0</v>
      </c>
      <c r="Q9910">
        <v>0</v>
      </c>
      <c r="R9910" t="s">
        <v>22738</v>
      </c>
    </row>
    <row r="9911" spans="1:19">
      <c r="A9911" t="s">
        <v>22739</v>
      </c>
      <c r="B9911" t="s">
        <v>844</v>
      </c>
      <c r="C9911" t="s">
        <v>128</v>
      </c>
      <c r="D9911" t="s">
        <v>22</v>
      </c>
      <c r="E9911">
        <v>485.53</v>
      </c>
      <c r="F9911" t="s">
        <v>23</v>
      </c>
      <c r="G9911" t="s">
        <v>24</v>
      </c>
      <c r="H9911">
        <v>1.92</v>
      </c>
      <c r="I9911">
        <v>0</v>
      </c>
      <c r="J9911" t="s">
        <v>31</v>
      </c>
      <c r="K9911">
        <v>533075</v>
      </c>
      <c r="L9911">
        <v>44</v>
      </c>
      <c r="M9911">
        <v>0</v>
      </c>
      <c r="N9911">
        <v>0</v>
      </c>
      <c r="O9911">
        <v>0</v>
      </c>
      <c r="P9911">
        <v>1</v>
      </c>
      <c r="Q9911">
        <v>0</v>
      </c>
      <c r="R9911" t="s">
        <v>22740</v>
      </c>
    </row>
    <row r="9912" spans="1:19">
      <c r="A9912" t="s">
        <v>22741</v>
      </c>
      <c r="B9912" t="s">
        <v>22742</v>
      </c>
      <c r="C9912" t="s">
        <v>29</v>
      </c>
      <c r="D9912" t="s">
        <v>22</v>
      </c>
      <c r="E9912">
        <v>346.46</v>
      </c>
      <c r="F9912" t="s">
        <v>23</v>
      </c>
      <c r="G9912" t="s">
        <v>24</v>
      </c>
      <c r="H9912">
        <v>11.87</v>
      </c>
      <c r="I9912">
        <v>0</v>
      </c>
      <c r="J9912" t="s">
        <v>25</v>
      </c>
      <c r="K9912">
        <v>481427</v>
      </c>
      <c r="L9912">
        <v>14</v>
      </c>
      <c r="M9912">
        <v>0</v>
      </c>
      <c r="N9912">
        <v>0</v>
      </c>
      <c r="O9912">
        <v>0</v>
      </c>
      <c r="P9912">
        <v>0</v>
      </c>
      <c r="Q9912">
        <v>0</v>
      </c>
      <c r="R9912" t="s">
        <v>22743</v>
      </c>
    </row>
    <row r="9913" spans="1:19">
      <c r="A9913" t="s">
        <v>22744</v>
      </c>
      <c r="B9913" t="s">
        <v>9997</v>
      </c>
      <c r="C9913" t="s">
        <v>95</v>
      </c>
      <c r="D9913" t="s">
        <v>30</v>
      </c>
      <c r="E9913">
        <v>140.84</v>
      </c>
      <c r="F9913" t="s">
        <v>23</v>
      </c>
      <c r="G9913" t="s">
        <v>24</v>
      </c>
      <c r="H9913">
        <v>2.77</v>
      </c>
      <c r="I9913">
        <v>0</v>
      </c>
      <c r="J9913" t="s">
        <v>48</v>
      </c>
      <c r="K9913">
        <v>410945</v>
      </c>
      <c r="L9913">
        <v>23</v>
      </c>
      <c r="M9913">
        <v>0</v>
      </c>
      <c r="N9913">
        <v>0</v>
      </c>
      <c r="O9913">
        <v>0</v>
      </c>
      <c r="P9913">
        <v>0</v>
      </c>
      <c r="Q9913">
        <v>0</v>
      </c>
      <c r="R9913" t="s">
        <v>22745</v>
      </c>
    </row>
    <row r="9914" spans="1:19">
      <c r="A9914" t="s">
        <v>22746</v>
      </c>
      <c r="B9914" t="s">
        <v>4332</v>
      </c>
      <c r="C9914" t="s">
        <v>60</v>
      </c>
      <c r="D9914" t="s">
        <v>54</v>
      </c>
      <c r="E9914">
        <v>816.19</v>
      </c>
      <c r="F9914" t="s">
        <v>39</v>
      </c>
      <c r="G9914" t="s">
        <v>40</v>
      </c>
      <c r="H9914">
        <v>8.32</v>
      </c>
      <c r="I9914">
        <v>0</v>
      </c>
      <c r="J9914" t="s">
        <v>48</v>
      </c>
      <c r="K9914">
        <v>531196</v>
      </c>
      <c r="L9914">
        <v>13</v>
      </c>
      <c r="M9914">
        <v>0</v>
      </c>
      <c r="N9914">
        <v>0</v>
      </c>
      <c r="O9914">
        <v>0</v>
      </c>
      <c r="P9914">
        <v>0</v>
      </c>
      <c r="Q9914">
        <v>0</v>
      </c>
      <c r="R9914" t="s">
        <v>22747</v>
      </c>
    </row>
    <row r="9915" spans="1:19">
      <c r="A9915" t="s">
        <v>22748</v>
      </c>
      <c r="B9915" t="s">
        <v>1081</v>
      </c>
      <c r="C9915" t="s">
        <v>53</v>
      </c>
      <c r="D9915" t="s">
        <v>22</v>
      </c>
      <c r="E9915">
        <v>1560.78</v>
      </c>
      <c r="F9915" t="s">
        <v>23</v>
      </c>
      <c r="G9915" t="s">
        <v>24</v>
      </c>
      <c r="H9915">
        <v>5.36</v>
      </c>
      <c r="I9915">
        <v>0</v>
      </c>
      <c r="J9915" t="s">
        <v>31</v>
      </c>
      <c r="K9915">
        <v>453815</v>
      </c>
      <c r="L9915">
        <v>20</v>
      </c>
      <c r="M9915">
        <v>0</v>
      </c>
      <c r="N9915">
        <v>0</v>
      </c>
      <c r="O9915">
        <v>0</v>
      </c>
      <c r="P9915">
        <v>0</v>
      </c>
      <c r="Q9915">
        <v>0</v>
      </c>
      <c r="R9915" t="s">
        <v>22749</v>
      </c>
    </row>
    <row r="9916" spans="1:19">
      <c r="A9916" t="s">
        <v>22750</v>
      </c>
      <c r="B9916" t="s">
        <v>2099</v>
      </c>
      <c r="C9916" t="s">
        <v>29</v>
      </c>
      <c r="D9916" t="s">
        <v>54</v>
      </c>
      <c r="E9916">
        <v>619.36</v>
      </c>
      <c r="F9916" t="s">
        <v>39</v>
      </c>
      <c r="G9916" t="s">
        <v>24</v>
      </c>
      <c r="H9916">
        <v>8.74</v>
      </c>
      <c r="I9916">
        <v>0</v>
      </c>
      <c r="J9916" t="s">
        <v>48</v>
      </c>
      <c r="K9916">
        <v>459001</v>
      </c>
      <c r="L9916">
        <v>14</v>
      </c>
      <c r="M9916">
        <v>0</v>
      </c>
      <c r="N9916">
        <v>0</v>
      </c>
      <c r="O9916">
        <v>0</v>
      </c>
      <c r="P9916">
        <v>0</v>
      </c>
      <c r="Q9916">
        <v>0</v>
      </c>
      <c r="R9916" t="s">
        <v>22751</v>
      </c>
      <c r="S9916" t="s">
        <v>50</v>
      </c>
    </row>
    <row r="9917" spans="1:19">
      <c r="A9917" t="s">
        <v>22752</v>
      </c>
      <c r="B9917" t="s">
        <v>543</v>
      </c>
      <c r="C9917" t="s">
        <v>29</v>
      </c>
      <c r="D9917" t="s">
        <v>54</v>
      </c>
      <c r="E9917">
        <v>183.64</v>
      </c>
      <c r="F9917" t="s">
        <v>39</v>
      </c>
      <c r="G9917" t="s">
        <v>24</v>
      </c>
      <c r="H9917">
        <v>16.309999999999999</v>
      </c>
      <c r="I9917">
        <v>0</v>
      </c>
      <c r="J9917" t="s">
        <v>25</v>
      </c>
      <c r="K9917">
        <v>432311</v>
      </c>
      <c r="L9917">
        <v>22</v>
      </c>
      <c r="M9917">
        <v>0</v>
      </c>
      <c r="N9917">
        <v>0</v>
      </c>
      <c r="O9917">
        <v>0</v>
      </c>
      <c r="P9917">
        <v>0</v>
      </c>
      <c r="Q9917">
        <v>0</v>
      </c>
      <c r="R9917" t="s">
        <v>22753</v>
      </c>
      <c r="S9917" t="s">
        <v>50</v>
      </c>
    </row>
    <row r="9918" spans="1:19">
      <c r="A9918" t="s">
        <v>22754</v>
      </c>
      <c r="B9918" t="s">
        <v>802</v>
      </c>
      <c r="C9918" t="s">
        <v>128</v>
      </c>
      <c r="D9918" t="s">
        <v>54</v>
      </c>
      <c r="E9918">
        <v>603.92999999999995</v>
      </c>
      <c r="F9918" t="s">
        <v>39</v>
      </c>
      <c r="G9918" t="s">
        <v>40</v>
      </c>
      <c r="H9918">
        <v>8.5299999999999994</v>
      </c>
      <c r="I9918">
        <v>0</v>
      </c>
      <c r="J9918" t="s">
        <v>25</v>
      </c>
      <c r="K9918">
        <v>412192</v>
      </c>
      <c r="L9918">
        <v>11</v>
      </c>
      <c r="M9918">
        <v>0</v>
      </c>
      <c r="N9918">
        <v>0</v>
      </c>
      <c r="O9918">
        <v>0</v>
      </c>
      <c r="P9918">
        <v>0</v>
      </c>
      <c r="Q9918">
        <v>0</v>
      </c>
      <c r="R9918" t="s">
        <v>22755</v>
      </c>
    </row>
    <row r="9919" spans="1:19">
      <c r="A9919" t="s">
        <v>22756</v>
      </c>
      <c r="B9919" t="s">
        <v>10954</v>
      </c>
      <c r="C9919" t="s">
        <v>44</v>
      </c>
      <c r="D9919" t="s">
        <v>22</v>
      </c>
      <c r="E9919">
        <v>90.95</v>
      </c>
      <c r="F9919" t="s">
        <v>23</v>
      </c>
      <c r="G9919" t="s">
        <v>24</v>
      </c>
      <c r="H9919">
        <v>9.94</v>
      </c>
      <c r="I9919">
        <v>0</v>
      </c>
      <c r="J9919" t="s">
        <v>48</v>
      </c>
      <c r="K9919">
        <v>553742</v>
      </c>
      <c r="L9919">
        <v>24</v>
      </c>
      <c r="M9919">
        <v>0</v>
      </c>
      <c r="N9919">
        <v>0</v>
      </c>
      <c r="O9919">
        <v>0</v>
      </c>
      <c r="P9919">
        <v>0</v>
      </c>
      <c r="Q9919">
        <v>0</v>
      </c>
      <c r="R9919" t="s">
        <v>22757</v>
      </c>
    </row>
    <row r="9920" spans="1:19">
      <c r="A9920" t="s">
        <v>22758</v>
      </c>
      <c r="B9920" t="s">
        <v>7832</v>
      </c>
      <c r="C9920" t="s">
        <v>128</v>
      </c>
      <c r="D9920" t="s">
        <v>70</v>
      </c>
      <c r="E9920">
        <v>437.95</v>
      </c>
      <c r="F9920" t="s">
        <v>23</v>
      </c>
      <c r="G9920" t="s">
        <v>24</v>
      </c>
      <c r="H9920">
        <v>6.69</v>
      </c>
      <c r="I9920">
        <v>0</v>
      </c>
      <c r="J9920" t="s">
        <v>25</v>
      </c>
      <c r="K9920">
        <v>472767</v>
      </c>
      <c r="L9920">
        <v>38</v>
      </c>
      <c r="M9920">
        <v>0</v>
      </c>
      <c r="N9920">
        <v>1</v>
      </c>
      <c r="O9920">
        <v>0</v>
      </c>
      <c r="P9920">
        <v>0</v>
      </c>
      <c r="Q9920">
        <v>0</v>
      </c>
      <c r="R9920" t="s">
        <v>22759</v>
      </c>
    </row>
    <row r="9921" spans="1:19">
      <c r="A9921" t="s">
        <v>22760</v>
      </c>
      <c r="B9921" t="s">
        <v>4579</v>
      </c>
      <c r="C9921" t="s">
        <v>29</v>
      </c>
      <c r="D9921" t="s">
        <v>30</v>
      </c>
      <c r="E9921">
        <v>346.73</v>
      </c>
      <c r="F9921" t="s">
        <v>23</v>
      </c>
      <c r="G9921" t="s">
        <v>24</v>
      </c>
      <c r="H9921">
        <v>11.39</v>
      </c>
      <c r="I9921">
        <v>0</v>
      </c>
      <c r="J9921" t="s">
        <v>48</v>
      </c>
      <c r="K9921">
        <v>479031</v>
      </c>
      <c r="L9921">
        <v>16</v>
      </c>
      <c r="M9921">
        <v>0</v>
      </c>
      <c r="N9921">
        <v>0</v>
      </c>
      <c r="O9921">
        <v>0</v>
      </c>
      <c r="P9921">
        <v>0</v>
      </c>
      <c r="Q9921">
        <v>0</v>
      </c>
      <c r="R9921" t="s">
        <v>22761</v>
      </c>
    </row>
    <row r="9922" spans="1:19">
      <c r="A9922" t="s">
        <v>22762</v>
      </c>
      <c r="B9922" t="s">
        <v>5009</v>
      </c>
      <c r="C9922" t="s">
        <v>29</v>
      </c>
      <c r="D9922" t="s">
        <v>70</v>
      </c>
      <c r="E9922">
        <v>508.72</v>
      </c>
      <c r="F9922" t="s">
        <v>23</v>
      </c>
      <c r="G9922" t="s">
        <v>24</v>
      </c>
      <c r="H9922">
        <v>11.6</v>
      </c>
      <c r="I9922">
        <v>0</v>
      </c>
      <c r="J9922" t="s">
        <v>25</v>
      </c>
      <c r="K9922">
        <v>486143</v>
      </c>
      <c r="L9922">
        <v>13</v>
      </c>
      <c r="M9922">
        <v>0</v>
      </c>
      <c r="N9922">
        <v>0</v>
      </c>
      <c r="O9922">
        <v>0</v>
      </c>
      <c r="P9922">
        <v>0</v>
      </c>
      <c r="Q9922">
        <v>0</v>
      </c>
      <c r="R9922" t="s">
        <v>22763</v>
      </c>
    </row>
    <row r="9923" spans="1:19">
      <c r="A9923" t="s">
        <v>22764</v>
      </c>
      <c r="B9923" t="s">
        <v>13977</v>
      </c>
      <c r="C9923" t="s">
        <v>95</v>
      </c>
      <c r="D9923" t="s">
        <v>70</v>
      </c>
      <c r="E9923">
        <v>639.38</v>
      </c>
      <c r="F9923" t="s">
        <v>39</v>
      </c>
      <c r="G9923" t="s">
        <v>40</v>
      </c>
      <c r="H9923">
        <v>8.6300000000000008</v>
      </c>
      <c r="I9923">
        <v>0</v>
      </c>
      <c r="J9923" t="s">
        <v>144</v>
      </c>
      <c r="K9923">
        <v>402583</v>
      </c>
      <c r="L9923">
        <v>11</v>
      </c>
      <c r="M9923">
        <v>0</v>
      </c>
      <c r="N9923">
        <v>0</v>
      </c>
      <c r="O9923">
        <v>0</v>
      </c>
      <c r="P9923">
        <v>0</v>
      </c>
      <c r="Q9923">
        <v>0</v>
      </c>
      <c r="R9923" t="s">
        <v>22765</v>
      </c>
    </row>
    <row r="9924" spans="1:19">
      <c r="A9924" t="s">
        <v>22766</v>
      </c>
      <c r="B9924" t="s">
        <v>13145</v>
      </c>
      <c r="C9924" t="s">
        <v>35</v>
      </c>
      <c r="D9924" t="s">
        <v>70</v>
      </c>
      <c r="E9924">
        <v>141.03</v>
      </c>
      <c r="F9924" t="s">
        <v>39</v>
      </c>
      <c r="G9924" t="s">
        <v>40</v>
      </c>
      <c r="H9924">
        <v>11.55</v>
      </c>
      <c r="I9924">
        <v>0</v>
      </c>
      <c r="J9924" t="s">
        <v>144</v>
      </c>
      <c r="K9924">
        <v>551630</v>
      </c>
      <c r="L9924">
        <v>21</v>
      </c>
      <c r="M9924">
        <v>0</v>
      </c>
      <c r="N9924">
        <v>0</v>
      </c>
      <c r="O9924">
        <v>0</v>
      </c>
      <c r="P9924">
        <v>0</v>
      </c>
      <c r="Q9924">
        <v>0</v>
      </c>
      <c r="R9924" t="s">
        <v>22767</v>
      </c>
    </row>
    <row r="9925" spans="1:19">
      <c r="A9925" t="s">
        <v>22768</v>
      </c>
      <c r="B9925" t="s">
        <v>6927</v>
      </c>
      <c r="C9925" t="s">
        <v>121</v>
      </c>
      <c r="D9925" t="s">
        <v>22</v>
      </c>
      <c r="E9925">
        <v>1390.39</v>
      </c>
      <c r="F9925" t="s">
        <v>23</v>
      </c>
      <c r="G9925" t="s">
        <v>24</v>
      </c>
      <c r="H9925">
        <v>9.33</v>
      </c>
      <c r="I9925">
        <v>0</v>
      </c>
      <c r="J9925" t="s">
        <v>31</v>
      </c>
      <c r="K9925">
        <v>559942</v>
      </c>
      <c r="L9925">
        <v>22</v>
      </c>
      <c r="M9925">
        <v>0</v>
      </c>
      <c r="N9925">
        <v>0</v>
      </c>
      <c r="O9925">
        <v>0</v>
      </c>
      <c r="P9925">
        <v>0</v>
      </c>
      <c r="Q9925">
        <v>0</v>
      </c>
      <c r="R9925" t="s">
        <v>22769</v>
      </c>
    </row>
    <row r="9926" spans="1:19">
      <c r="A9926" t="s">
        <v>22770</v>
      </c>
      <c r="B9926" t="s">
        <v>2448</v>
      </c>
      <c r="C9926" t="s">
        <v>44</v>
      </c>
      <c r="D9926" t="s">
        <v>54</v>
      </c>
      <c r="E9926">
        <v>337.45</v>
      </c>
      <c r="F9926" t="s">
        <v>23</v>
      </c>
      <c r="G9926" t="s">
        <v>24</v>
      </c>
      <c r="H9926">
        <v>13.15</v>
      </c>
      <c r="I9926">
        <v>0</v>
      </c>
      <c r="J9926" t="s">
        <v>31</v>
      </c>
      <c r="K9926">
        <v>447446</v>
      </c>
      <c r="L9926">
        <v>14</v>
      </c>
      <c r="M9926">
        <v>0</v>
      </c>
      <c r="N9926">
        <v>0</v>
      </c>
      <c r="O9926">
        <v>0</v>
      </c>
      <c r="P9926">
        <v>0</v>
      </c>
      <c r="Q9926">
        <v>0</v>
      </c>
      <c r="R9926" t="s">
        <v>22771</v>
      </c>
    </row>
    <row r="9927" spans="1:19">
      <c r="A9927" t="s">
        <v>22772</v>
      </c>
      <c r="B9927" t="s">
        <v>5803</v>
      </c>
      <c r="C9927" t="s">
        <v>29</v>
      </c>
      <c r="D9927" t="s">
        <v>30</v>
      </c>
      <c r="E9927">
        <v>778.83</v>
      </c>
      <c r="F9927" t="s">
        <v>23</v>
      </c>
      <c r="G9927" t="s">
        <v>24</v>
      </c>
      <c r="H9927">
        <v>11.8</v>
      </c>
      <c r="I9927">
        <v>0</v>
      </c>
      <c r="J9927" t="s">
        <v>31</v>
      </c>
      <c r="K9927">
        <v>559466</v>
      </c>
      <c r="L9927">
        <v>35</v>
      </c>
      <c r="M9927">
        <v>0</v>
      </c>
      <c r="N9927">
        <v>1</v>
      </c>
      <c r="O9927">
        <v>0</v>
      </c>
      <c r="P9927">
        <v>0</v>
      </c>
      <c r="Q9927">
        <v>0</v>
      </c>
      <c r="R9927" t="s">
        <v>22773</v>
      </c>
    </row>
    <row r="9928" spans="1:19">
      <c r="A9928" t="s">
        <v>22774</v>
      </c>
      <c r="B9928" t="s">
        <v>1188</v>
      </c>
      <c r="C9928" t="s">
        <v>21</v>
      </c>
      <c r="D9928" t="s">
        <v>54</v>
      </c>
      <c r="E9928">
        <v>708.68</v>
      </c>
      <c r="F9928" t="s">
        <v>39</v>
      </c>
      <c r="G9928" t="s">
        <v>40</v>
      </c>
      <c r="H9928">
        <v>17.75</v>
      </c>
      <c r="I9928">
        <v>0</v>
      </c>
      <c r="J9928" t="s">
        <v>48</v>
      </c>
      <c r="K9928">
        <v>407412</v>
      </c>
      <c r="L9928">
        <v>22</v>
      </c>
      <c r="M9928">
        <v>0</v>
      </c>
      <c r="N9928">
        <v>0</v>
      </c>
      <c r="O9928">
        <v>0</v>
      </c>
      <c r="P9928">
        <v>0</v>
      </c>
      <c r="Q9928">
        <v>0</v>
      </c>
      <c r="R9928" t="s">
        <v>22775</v>
      </c>
    </row>
    <row r="9929" spans="1:19">
      <c r="A9929" t="s">
        <v>22776</v>
      </c>
      <c r="B9929" t="s">
        <v>5499</v>
      </c>
      <c r="C9929" t="s">
        <v>35</v>
      </c>
      <c r="D9929" t="s">
        <v>54</v>
      </c>
      <c r="E9929">
        <v>466.86</v>
      </c>
      <c r="F9929" t="s">
        <v>39</v>
      </c>
      <c r="G9929" t="s">
        <v>40</v>
      </c>
      <c r="H9929">
        <v>11.89</v>
      </c>
      <c r="I9929">
        <v>0</v>
      </c>
      <c r="J9929" t="s">
        <v>31</v>
      </c>
      <c r="K9929">
        <v>549201</v>
      </c>
      <c r="L9929">
        <v>45</v>
      </c>
      <c r="M9929">
        <v>0</v>
      </c>
      <c r="N9929">
        <v>1</v>
      </c>
      <c r="O9929">
        <v>0</v>
      </c>
      <c r="P9929">
        <v>0</v>
      </c>
      <c r="Q9929">
        <v>0</v>
      </c>
      <c r="R9929" t="s">
        <v>22777</v>
      </c>
    </row>
    <row r="9930" spans="1:19">
      <c r="A9930" t="s">
        <v>22778</v>
      </c>
      <c r="B9930" t="s">
        <v>7439</v>
      </c>
      <c r="C9930" t="s">
        <v>44</v>
      </c>
      <c r="D9930" t="s">
        <v>30</v>
      </c>
      <c r="E9930">
        <v>203.86</v>
      </c>
      <c r="F9930" t="s">
        <v>55</v>
      </c>
      <c r="G9930" t="s">
        <v>40</v>
      </c>
      <c r="H9930">
        <v>11.05</v>
      </c>
      <c r="I9930">
        <v>0</v>
      </c>
      <c r="J9930" t="s">
        <v>48</v>
      </c>
      <c r="K9930">
        <v>479439</v>
      </c>
      <c r="L9930">
        <v>16</v>
      </c>
      <c r="M9930">
        <v>0</v>
      </c>
      <c r="N9930">
        <v>0</v>
      </c>
      <c r="O9930">
        <v>0</v>
      </c>
      <c r="P9930">
        <v>0</v>
      </c>
      <c r="Q9930">
        <v>0</v>
      </c>
      <c r="R9930" t="s">
        <v>22779</v>
      </c>
    </row>
    <row r="9931" spans="1:19">
      <c r="A9931" t="s">
        <v>22780</v>
      </c>
      <c r="B9931" t="s">
        <v>7860</v>
      </c>
      <c r="C9931" t="s">
        <v>111</v>
      </c>
      <c r="D9931" t="s">
        <v>54</v>
      </c>
      <c r="E9931">
        <v>377.85</v>
      </c>
      <c r="F9931" t="s">
        <v>23</v>
      </c>
      <c r="G9931" t="s">
        <v>24</v>
      </c>
      <c r="H9931">
        <v>18.739999999999998</v>
      </c>
      <c r="I9931">
        <v>0</v>
      </c>
      <c r="J9931" t="s">
        <v>48</v>
      </c>
      <c r="K9931">
        <v>524789</v>
      </c>
      <c r="L9931">
        <v>13</v>
      </c>
      <c r="M9931">
        <v>0</v>
      </c>
      <c r="N9931">
        <v>0</v>
      </c>
      <c r="O9931">
        <v>0</v>
      </c>
      <c r="P9931">
        <v>0</v>
      </c>
      <c r="Q9931">
        <v>0</v>
      </c>
      <c r="R9931" t="s">
        <v>22781</v>
      </c>
    </row>
    <row r="9932" spans="1:19">
      <c r="A9932" t="s">
        <v>22782</v>
      </c>
      <c r="B9932" t="s">
        <v>7447</v>
      </c>
      <c r="C9932" t="s">
        <v>53</v>
      </c>
      <c r="D9932" t="s">
        <v>54</v>
      </c>
      <c r="E9932">
        <v>317.7</v>
      </c>
      <c r="F9932" t="s">
        <v>39</v>
      </c>
      <c r="G9932" t="s">
        <v>24</v>
      </c>
      <c r="H9932">
        <v>18.399999999999999</v>
      </c>
      <c r="I9932">
        <v>0</v>
      </c>
      <c r="J9932" t="s">
        <v>31</v>
      </c>
      <c r="K9932">
        <v>459205</v>
      </c>
      <c r="L9932">
        <v>12</v>
      </c>
      <c r="M9932">
        <v>0</v>
      </c>
      <c r="N9932">
        <v>0</v>
      </c>
      <c r="O9932">
        <v>0</v>
      </c>
      <c r="P9932">
        <v>0</v>
      </c>
      <c r="Q9932">
        <v>0</v>
      </c>
      <c r="R9932" t="s">
        <v>22783</v>
      </c>
      <c r="S9932" t="s">
        <v>50</v>
      </c>
    </row>
    <row r="9933" spans="1:19">
      <c r="A9933" t="s">
        <v>22784</v>
      </c>
      <c r="B9933" t="s">
        <v>2591</v>
      </c>
      <c r="C9933" t="s">
        <v>44</v>
      </c>
      <c r="D9933" t="s">
        <v>54</v>
      </c>
      <c r="E9933">
        <v>343.72</v>
      </c>
      <c r="F9933" t="s">
        <v>23</v>
      </c>
      <c r="G9933" t="s">
        <v>24</v>
      </c>
      <c r="H9933">
        <v>14.86</v>
      </c>
      <c r="I9933">
        <v>0</v>
      </c>
      <c r="J9933" t="s">
        <v>31</v>
      </c>
      <c r="K9933">
        <v>551719</v>
      </c>
      <c r="L9933">
        <v>11</v>
      </c>
      <c r="M9933">
        <v>0</v>
      </c>
      <c r="N9933">
        <v>0</v>
      </c>
      <c r="O9933">
        <v>0</v>
      </c>
      <c r="P9933">
        <v>0</v>
      </c>
      <c r="Q9933">
        <v>0</v>
      </c>
      <c r="R9933" t="s">
        <v>22785</v>
      </c>
    </row>
    <row r="9934" spans="1:19">
      <c r="A9934" t="s">
        <v>22786</v>
      </c>
      <c r="B9934" t="s">
        <v>4086</v>
      </c>
      <c r="C9934" t="s">
        <v>21</v>
      </c>
      <c r="D9934" t="s">
        <v>70</v>
      </c>
      <c r="E9934">
        <v>48.27</v>
      </c>
      <c r="F9934" t="s">
        <v>23</v>
      </c>
      <c r="G9934" t="s">
        <v>24</v>
      </c>
      <c r="H9934">
        <v>6.26</v>
      </c>
      <c r="I9934">
        <v>0</v>
      </c>
      <c r="J9934" t="s">
        <v>48</v>
      </c>
      <c r="K9934">
        <v>429555</v>
      </c>
      <c r="L9934">
        <v>23</v>
      </c>
      <c r="M9934">
        <v>0</v>
      </c>
      <c r="N9934">
        <v>0</v>
      </c>
      <c r="O9934">
        <v>0</v>
      </c>
      <c r="P9934">
        <v>0</v>
      </c>
      <c r="Q9934">
        <v>0</v>
      </c>
      <c r="R9934" t="s">
        <v>22787</v>
      </c>
    </row>
    <row r="9935" spans="1:19">
      <c r="A9935" t="s">
        <v>22788</v>
      </c>
      <c r="B9935" t="s">
        <v>12535</v>
      </c>
      <c r="C9935" t="s">
        <v>29</v>
      </c>
      <c r="D9935" t="s">
        <v>22</v>
      </c>
      <c r="E9935">
        <v>537.08000000000004</v>
      </c>
      <c r="F9935" t="s">
        <v>39</v>
      </c>
      <c r="G9935" t="s">
        <v>24</v>
      </c>
      <c r="H9935">
        <v>4.93</v>
      </c>
      <c r="I9935">
        <v>0</v>
      </c>
      <c r="J9935" t="s">
        <v>31</v>
      </c>
      <c r="K9935">
        <v>528540</v>
      </c>
      <c r="L9935">
        <v>20</v>
      </c>
      <c r="M9935">
        <v>0</v>
      </c>
      <c r="N9935">
        <v>0</v>
      </c>
      <c r="O9935">
        <v>0</v>
      </c>
      <c r="P9935">
        <v>0</v>
      </c>
      <c r="Q9935">
        <v>0</v>
      </c>
      <c r="R9935" t="s">
        <v>22789</v>
      </c>
      <c r="S9935" t="s">
        <v>50</v>
      </c>
    </row>
    <row r="9936" spans="1:19">
      <c r="A9936" t="s">
        <v>22790</v>
      </c>
      <c r="B9936" t="s">
        <v>2196</v>
      </c>
      <c r="C9936" t="s">
        <v>35</v>
      </c>
      <c r="D9936" t="s">
        <v>30</v>
      </c>
      <c r="E9936">
        <v>200.13</v>
      </c>
      <c r="F9936" t="s">
        <v>23</v>
      </c>
      <c r="G9936" t="s">
        <v>24</v>
      </c>
      <c r="H9936">
        <v>4.53</v>
      </c>
      <c r="I9936">
        <v>0</v>
      </c>
      <c r="J9936" t="s">
        <v>31</v>
      </c>
      <c r="K9936">
        <v>552212</v>
      </c>
      <c r="L9936">
        <v>15</v>
      </c>
      <c r="M9936">
        <v>0</v>
      </c>
      <c r="N9936">
        <v>0</v>
      </c>
      <c r="O9936">
        <v>0</v>
      </c>
      <c r="P9936">
        <v>0</v>
      </c>
      <c r="Q9936">
        <v>0</v>
      </c>
      <c r="R9936" t="s">
        <v>22791</v>
      </c>
    </row>
    <row r="9937" spans="1:19">
      <c r="A9937" t="s">
        <v>22792</v>
      </c>
      <c r="B9937" t="s">
        <v>7263</v>
      </c>
      <c r="C9937" t="s">
        <v>21</v>
      </c>
      <c r="D9937" t="s">
        <v>54</v>
      </c>
      <c r="E9937">
        <v>310.89999999999998</v>
      </c>
      <c r="F9937" t="s">
        <v>23</v>
      </c>
      <c r="G9937" t="s">
        <v>24</v>
      </c>
      <c r="H9937">
        <v>15.82</v>
      </c>
      <c r="I9937">
        <v>0</v>
      </c>
      <c r="J9937" t="s">
        <v>31</v>
      </c>
      <c r="K9937">
        <v>468366</v>
      </c>
      <c r="L9937">
        <v>16</v>
      </c>
      <c r="M9937">
        <v>0</v>
      </c>
      <c r="N9937">
        <v>0</v>
      </c>
      <c r="O9937">
        <v>0</v>
      </c>
      <c r="P9937">
        <v>0</v>
      </c>
      <c r="Q9937">
        <v>0</v>
      </c>
      <c r="R9937" t="s">
        <v>22793</v>
      </c>
    </row>
    <row r="9938" spans="1:19">
      <c r="A9938" t="s">
        <v>22794</v>
      </c>
      <c r="B9938" t="s">
        <v>4627</v>
      </c>
      <c r="C9938" t="s">
        <v>60</v>
      </c>
      <c r="D9938" t="s">
        <v>70</v>
      </c>
      <c r="E9938">
        <v>195.33</v>
      </c>
      <c r="F9938" t="s">
        <v>23</v>
      </c>
      <c r="G9938" t="s">
        <v>24</v>
      </c>
      <c r="H9938">
        <v>2.62</v>
      </c>
      <c r="I9938">
        <v>0</v>
      </c>
      <c r="J9938" t="s">
        <v>144</v>
      </c>
      <c r="K9938">
        <v>533484</v>
      </c>
      <c r="L9938">
        <v>21</v>
      </c>
      <c r="M9938">
        <v>0</v>
      </c>
      <c r="N9938">
        <v>0</v>
      </c>
      <c r="O9938">
        <v>0</v>
      </c>
      <c r="P9938">
        <v>0</v>
      </c>
      <c r="Q9938">
        <v>0</v>
      </c>
      <c r="R9938" t="s">
        <v>22795</v>
      </c>
    </row>
    <row r="9939" spans="1:19">
      <c r="A9939" t="s">
        <v>22796</v>
      </c>
      <c r="B9939" t="s">
        <v>22797</v>
      </c>
      <c r="C9939" t="s">
        <v>60</v>
      </c>
      <c r="D9939" t="s">
        <v>22</v>
      </c>
      <c r="E9939">
        <v>660.5</v>
      </c>
      <c r="F9939" t="s">
        <v>39</v>
      </c>
      <c r="G9939" t="s">
        <v>24</v>
      </c>
      <c r="H9939">
        <v>3.47</v>
      </c>
      <c r="I9939">
        <v>0</v>
      </c>
      <c r="J9939" t="s">
        <v>31</v>
      </c>
      <c r="K9939">
        <v>455618</v>
      </c>
      <c r="L9939">
        <v>18</v>
      </c>
      <c r="M9939">
        <v>0</v>
      </c>
      <c r="N9939">
        <v>0</v>
      </c>
      <c r="O9939">
        <v>0</v>
      </c>
      <c r="P9939">
        <v>0</v>
      </c>
      <c r="Q9939">
        <v>0</v>
      </c>
      <c r="R9939" t="s">
        <v>22798</v>
      </c>
      <c r="S9939" t="s">
        <v>50</v>
      </c>
    </row>
    <row r="9940" spans="1:19">
      <c r="A9940" t="s">
        <v>22799</v>
      </c>
      <c r="B9940" t="s">
        <v>7429</v>
      </c>
      <c r="C9940" t="s">
        <v>121</v>
      </c>
      <c r="D9940" t="s">
        <v>30</v>
      </c>
      <c r="E9940">
        <v>871.4</v>
      </c>
      <c r="F9940" t="s">
        <v>39</v>
      </c>
      <c r="G9940" t="s">
        <v>24</v>
      </c>
      <c r="H9940">
        <v>9.34</v>
      </c>
      <c r="I9940">
        <v>0</v>
      </c>
      <c r="J9940" t="s">
        <v>48</v>
      </c>
      <c r="K9940">
        <v>538719</v>
      </c>
      <c r="L9940">
        <v>16</v>
      </c>
      <c r="M9940">
        <v>0</v>
      </c>
      <c r="N9940">
        <v>0</v>
      </c>
      <c r="O9940">
        <v>0</v>
      </c>
      <c r="P9940">
        <v>0</v>
      </c>
      <c r="Q9940">
        <v>0</v>
      </c>
      <c r="R9940" t="s">
        <v>22800</v>
      </c>
      <c r="S9940" t="s">
        <v>50</v>
      </c>
    </row>
    <row r="9941" spans="1:19">
      <c r="A9941" t="s">
        <v>22801</v>
      </c>
      <c r="B9941" t="s">
        <v>13977</v>
      </c>
      <c r="C9941" t="s">
        <v>29</v>
      </c>
      <c r="D9941" t="s">
        <v>22</v>
      </c>
      <c r="E9941">
        <v>202.04</v>
      </c>
      <c r="F9941" t="s">
        <v>23</v>
      </c>
      <c r="G9941" t="s">
        <v>24</v>
      </c>
      <c r="H9941">
        <v>9.11</v>
      </c>
      <c r="I9941">
        <v>0</v>
      </c>
      <c r="J9941" t="s">
        <v>144</v>
      </c>
      <c r="K9941">
        <v>531640</v>
      </c>
      <c r="L9941">
        <v>12</v>
      </c>
      <c r="M9941">
        <v>0</v>
      </c>
      <c r="N9941">
        <v>0</v>
      </c>
      <c r="O9941">
        <v>0</v>
      </c>
      <c r="P9941">
        <v>0</v>
      </c>
      <c r="Q9941">
        <v>0</v>
      </c>
      <c r="R9941" t="s">
        <v>22802</v>
      </c>
    </row>
    <row r="9942" spans="1:19">
      <c r="A9942" t="s">
        <v>22803</v>
      </c>
      <c r="B9942" t="s">
        <v>4272</v>
      </c>
      <c r="C9942" t="s">
        <v>44</v>
      </c>
      <c r="D9942" t="s">
        <v>70</v>
      </c>
      <c r="E9942">
        <v>353.03</v>
      </c>
      <c r="F9942" t="s">
        <v>23</v>
      </c>
      <c r="G9942" t="s">
        <v>24</v>
      </c>
      <c r="H9942">
        <v>4.92</v>
      </c>
      <c r="I9942">
        <v>0</v>
      </c>
      <c r="J9942" t="s">
        <v>48</v>
      </c>
      <c r="K9942">
        <v>468981</v>
      </c>
      <c r="L9942">
        <v>36</v>
      </c>
      <c r="M9942">
        <v>0</v>
      </c>
      <c r="N9942">
        <v>1</v>
      </c>
      <c r="O9942">
        <v>0</v>
      </c>
      <c r="P9942">
        <v>0</v>
      </c>
      <c r="Q9942">
        <v>0</v>
      </c>
      <c r="R9942" t="s">
        <v>22804</v>
      </c>
    </row>
    <row r="9943" spans="1:19">
      <c r="A9943" t="s">
        <v>22805</v>
      </c>
      <c r="B9943" t="s">
        <v>3738</v>
      </c>
      <c r="C9943" t="s">
        <v>121</v>
      </c>
      <c r="D9943" t="s">
        <v>22</v>
      </c>
      <c r="E9943">
        <v>224.22</v>
      </c>
      <c r="F9943" t="s">
        <v>23</v>
      </c>
      <c r="G9943" t="s">
        <v>24</v>
      </c>
      <c r="H9943">
        <v>3.65</v>
      </c>
      <c r="I9943">
        <v>0</v>
      </c>
      <c r="J9943" t="s">
        <v>48</v>
      </c>
      <c r="K9943">
        <v>409045</v>
      </c>
      <c r="L9943">
        <v>17</v>
      </c>
      <c r="M9943">
        <v>0</v>
      </c>
      <c r="N9943">
        <v>0</v>
      </c>
      <c r="O9943">
        <v>0</v>
      </c>
      <c r="P9943">
        <v>0</v>
      </c>
      <c r="Q9943">
        <v>0</v>
      </c>
      <c r="R9943" t="s">
        <v>22806</v>
      </c>
    </row>
    <row r="9944" spans="1:19">
      <c r="A9944" t="s">
        <v>22807</v>
      </c>
      <c r="B9944" t="s">
        <v>15223</v>
      </c>
      <c r="C9944" t="s">
        <v>21</v>
      </c>
      <c r="D9944" t="s">
        <v>22</v>
      </c>
      <c r="E9944">
        <v>698.16</v>
      </c>
      <c r="F9944" t="s">
        <v>23</v>
      </c>
      <c r="G9944" t="s">
        <v>24</v>
      </c>
      <c r="H9944">
        <v>11.11</v>
      </c>
      <c r="I9944">
        <v>0</v>
      </c>
      <c r="J9944" t="s">
        <v>25</v>
      </c>
      <c r="K9944">
        <v>448729</v>
      </c>
      <c r="L9944">
        <v>24</v>
      </c>
      <c r="M9944">
        <v>0</v>
      </c>
      <c r="N9944">
        <v>0</v>
      </c>
      <c r="O9944">
        <v>0</v>
      </c>
      <c r="P9944">
        <v>0</v>
      </c>
      <c r="Q9944">
        <v>0</v>
      </c>
      <c r="R9944" t="s">
        <v>22808</v>
      </c>
    </row>
    <row r="9945" spans="1:19">
      <c r="A9945" t="s">
        <v>22809</v>
      </c>
      <c r="B9945" t="s">
        <v>3372</v>
      </c>
      <c r="C9945" t="s">
        <v>128</v>
      </c>
      <c r="D9945" t="s">
        <v>30</v>
      </c>
      <c r="E9945">
        <v>1176.08</v>
      </c>
      <c r="F9945" t="s">
        <v>39</v>
      </c>
      <c r="G9945" t="s">
        <v>40</v>
      </c>
      <c r="H9945">
        <v>8.39</v>
      </c>
      <c r="I9945">
        <v>0</v>
      </c>
      <c r="J9945" t="s">
        <v>48</v>
      </c>
      <c r="K9945">
        <v>435927</v>
      </c>
      <c r="L9945">
        <v>14</v>
      </c>
      <c r="M9945">
        <v>0</v>
      </c>
      <c r="N9945">
        <v>0</v>
      </c>
      <c r="O9945">
        <v>0</v>
      </c>
      <c r="P9945">
        <v>0</v>
      </c>
      <c r="Q9945">
        <v>0</v>
      </c>
      <c r="R9945" t="s">
        <v>22810</v>
      </c>
    </row>
    <row r="9946" spans="1:19">
      <c r="A9946" t="s">
        <v>22811</v>
      </c>
      <c r="B9946" t="s">
        <v>219</v>
      </c>
      <c r="C9946" t="s">
        <v>44</v>
      </c>
      <c r="D9946" t="s">
        <v>22</v>
      </c>
      <c r="E9946">
        <v>1477.79</v>
      </c>
      <c r="F9946" t="s">
        <v>55</v>
      </c>
      <c r="G9946" t="s">
        <v>40</v>
      </c>
      <c r="H9946">
        <v>6.55</v>
      </c>
      <c r="I9946">
        <v>0</v>
      </c>
      <c r="J9946" t="s">
        <v>25</v>
      </c>
      <c r="K9946">
        <v>541483</v>
      </c>
      <c r="L9946">
        <v>13</v>
      </c>
      <c r="M9946">
        <v>0</v>
      </c>
      <c r="N9946">
        <v>0</v>
      </c>
      <c r="O9946">
        <v>0</v>
      </c>
      <c r="P9946">
        <v>0</v>
      </c>
      <c r="Q9946">
        <v>0</v>
      </c>
      <c r="R9946" t="s">
        <v>22812</v>
      </c>
    </row>
    <row r="9947" spans="1:19">
      <c r="A9947" t="s">
        <v>22813</v>
      </c>
      <c r="B9947" t="s">
        <v>8149</v>
      </c>
      <c r="C9947" t="s">
        <v>53</v>
      </c>
      <c r="D9947" t="s">
        <v>22</v>
      </c>
      <c r="E9947">
        <v>571.30999999999995</v>
      </c>
      <c r="F9947" t="s">
        <v>23</v>
      </c>
      <c r="G9947" t="s">
        <v>24</v>
      </c>
      <c r="H9947">
        <v>8.92</v>
      </c>
      <c r="I9947">
        <v>0</v>
      </c>
      <c r="J9947" t="s">
        <v>31</v>
      </c>
      <c r="K9947">
        <v>414395</v>
      </c>
      <c r="L9947">
        <v>18</v>
      </c>
      <c r="M9947">
        <v>0</v>
      </c>
      <c r="N9947">
        <v>0</v>
      </c>
      <c r="O9947">
        <v>0</v>
      </c>
      <c r="P9947">
        <v>0</v>
      </c>
      <c r="Q9947">
        <v>0</v>
      </c>
      <c r="R9947" t="s">
        <v>22814</v>
      </c>
    </row>
    <row r="9948" spans="1:19">
      <c r="A9948" t="s">
        <v>22815</v>
      </c>
      <c r="B9948" t="s">
        <v>8319</v>
      </c>
      <c r="C9948" t="s">
        <v>35</v>
      </c>
      <c r="D9948" t="s">
        <v>22</v>
      </c>
      <c r="E9948">
        <v>557.63</v>
      </c>
      <c r="F9948" t="s">
        <v>23</v>
      </c>
      <c r="G9948" t="s">
        <v>24</v>
      </c>
      <c r="H9948">
        <v>3.31</v>
      </c>
      <c r="I9948">
        <v>0</v>
      </c>
      <c r="J9948" t="s">
        <v>25</v>
      </c>
      <c r="K9948">
        <v>552178</v>
      </c>
      <c r="L9948">
        <v>37</v>
      </c>
      <c r="M9948">
        <v>0</v>
      </c>
      <c r="N9948">
        <v>1</v>
      </c>
      <c r="O9948">
        <v>0</v>
      </c>
      <c r="P9948">
        <v>0</v>
      </c>
      <c r="Q9948">
        <v>0</v>
      </c>
      <c r="R9948" t="s">
        <v>22816</v>
      </c>
    </row>
    <row r="9949" spans="1:19">
      <c r="A9949" t="s">
        <v>22817</v>
      </c>
      <c r="B9949" t="s">
        <v>767</v>
      </c>
      <c r="C9949" t="s">
        <v>35</v>
      </c>
      <c r="D9949" t="s">
        <v>22</v>
      </c>
      <c r="E9949">
        <v>210.06</v>
      </c>
      <c r="F9949" t="s">
        <v>55</v>
      </c>
      <c r="G9949" t="s">
        <v>40</v>
      </c>
      <c r="H9949">
        <v>9.49</v>
      </c>
      <c r="I9949">
        <v>0</v>
      </c>
      <c r="J9949" t="s">
        <v>31</v>
      </c>
      <c r="K9949">
        <v>482631</v>
      </c>
      <c r="L9949">
        <v>43</v>
      </c>
      <c r="M9949">
        <v>0</v>
      </c>
      <c r="N9949">
        <v>0</v>
      </c>
      <c r="O9949">
        <v>0</v>
      </c>
      <c r="P9949">
        <v>1</v>
      </c>
      <c r="Q9949">
        <v>0</v>
      </c>
      <c r="R9949" t="s">
        <v>22818</v>
      </c>
    </row>
    <row r="9950" spans="1:19">
      <c r="A9950" t="s">
        <v>22819</v>
      </c>
      <c r="B9950" t="s">
        <v>8082</v>
      </c>
      <c r="C9950" t="s">
        <v>53</v>
      </c>
      <c r="D9950" t="s">
        <v>70</v>
      </c>
      <c r="E9950">
        <v>215.78</v>
      </c>
      <c r="F9950" t="s">
        <v>23</v>
      </c>
      <c r="G9950" t="s">
        <v>24</v>
      </c>
      <c r="H9950">
        <v>4.2</v>
      </c>
      <c r="I9950">
        <v>0</v>
      </c>
      <c r="J9950" t="s">
        <v>31</v>
      </c>
      <c r="K9950">
        <v>559965</v>
      </c>
      <c r="L9950">
        <v>23</v>
      </c>
      <c r="M9950">
        <v>0</v>
      </c>
      <c r="N9950">
        <v>0</v>
      </c>
      <c r="O9950">
        <v>0</v>
      </c>
      <c r="P9950">
        <v>0</v>
      </c>
      <c r="Q9950">
        <v>0</v>
      </c>
      <c r="R9950" t="s">
        <v>22820</v>
      </c>
    </row>
    <row r="9951" spans="1:19">
      <c r="A9951" t="s">
        <v>22821</v>
      </c>
      <c r="B9951" t="s">
        <v>11024</v>
      </c>
      <c r="C9951" t="s">
        <v>53</v>
      </c>
      <c r="D9951" t="s">
        <v>30</v>
      </c>
      <c r="E9951">
        <v>455.1</v>
      </c>
      <c r="F9951" t="s">
        <v>55</v>
      </c>
      <c r="G9951" t="s">
        <v>40</v>
      </c>
      <c r="H9951">
        <v>7.21</v>
      </c>
      <c r="I9951">
        <v>0</v>
      </c>
      <c r="J9951" t="s">
        <v>31</v>
      </c>
      <c r="K9951">
        <v>451159</v>
      </c>
      <c r="L9951">
        <v>10</v>
      </c>
      <c r="M9951">
        <v>0</v>
      </c>
      <c r="N9951">
        <v>0</v>
      </c>
      <c r="O9951">
        <v>0</v>
      </c>
      <c r="P9951">
        <v>0</v>
      </c>
      <c r="Q9951">
        <v>0</v>
      </c>
      <c r="R9951" t="s">
        <v>22822</v>
      </c>
    </row>
    <row r="9952" spans="1:19">
      <c r="A9952" t="s">
        <v>22823</v>
      </c>
      <c r="B9952" t="s">
        <v>2348</v>
      </c>
      <c r="C9952" t="s">
        <v>21</v>
      </c>
      <c r="D9952" t="s">
        <v>54</v>
      </c>
      <c r="E9952">
        <v>1117.5899999999999</v>
      </c>
      <c r="F9952" t="s">
        <v>39</v>
      </c>
      <c r="G9952" t="s">
        <v>40</v>
      </c>
      <c r="H9952">
        <v>17.75</v>
      </c>
      <c r="I9952">
        <v>0</v>
      </c>
      <c r="J9952" t="s">
        <v>48</v>
      </c>
      <c r="K9952">
        <v>417627</v>
      </c>
      <c r="L9952">
        <v>25</v>
      </c>
      <c r="M9952">
        <v>0</v>
      </c>
      <c r="N9952">
        <v>0</v>
      </c>
      <c r="O9952">
        <v>0</v>
      </c>
      <c r="P9952">
        <v>0</v>
      </c>
      <c r="Q9952">
        <v>0</v>
      </c>
      <c r="R9952" t="s">
        <v>22824</v>
      </c>
    </row>
    <row r="9953" spans="1:19">
      <c r="A9953" t="s">
        <v>22825</v>
      </c>
      <c r="B9953" t="s">
        <v>3867</v>
      </c>
      <c r="C9953" t="s">
        <v>21</v>
      </c>
      <c r="D9953" t="s">
        <v>30</v>
      </c>
      <c r="E9953">
        <v>1042.6099999999999</v>
      </c>
      <c r="F9953" t="s">
        <v>23</v>
      </c>
      <c r="G9953" t="s">
        <v>24</v>
      </c>
      <c r="H9953">
        <v>1.19</v>
      </c>
      <c r="I9953">
        <v>0</v>
      </c>
      <c r="J9953" t="s">
        <v>25</v>
      </c>
      <c r="K9953">
        <v>502665</v>
      </c>
      <c r="L9953">
        <v>25</v>
      </c>
      <c r="M9953">
        <v>0</v>
      </c>
      <c r="N9953">
        <v>0</v>
      </c>
      <c r="O9953">
        <v>0</v>
      </c>
      <c r="P9953">
        <v>0</v>
      </c>
      <c r="Q9953">
        <v>0</v>
      </c>
      <c r="R9953" t="s">
        <v>22826</v>
      </c>
    </row>
    <row r="9954" spans="1:19">
      <c r="A9954" t="s">
        <v>22827</v>
      </c>
      <c r="B9954" t="s">
        <v>22828</v>
      </c>
      <c r="C9954" t="s">
        <v>60</v>
      </c>
      <c r="D9954" t="s">
        <v>54</v>
      </c>
      <c r="E9954">
        <v>1770</v>
      </c>
      <c r="F9954" t="s">
        <v>23</v>
      </c>
      <c r="G9954" t="s">
        <v>24</v>
      </c>
      <c r="H9954">
        <v>8.84</v>
      </c>
      <c r="I9954">
        <v>0</v>
      </c>
      <c r="J9954" t="s">
        <v>31</v>
      </c>
      <c r="K9954">
        <v>402314</v>
      </c>
      <c r="L9954">
        <v>11</v>
      </c>
      <c r="M9954">
        <v>0</v>
      </c>
      <c r="N9954">
        <v>0</v>
      </c>
      <c r="O9954">
        <v>0</v>
      </c>
      <c r="P9954">
        <v>0</v>
      </c>
      <c r="Q9954">
        <v>0</v>
      </c>
      <c r="R9954" t="s">
        <v>16665</v>
      </c>
    </row>
    <row r="9955" spans="1:19">
      <c r="A9955" t="s">
        <v>22829</v>
      </c>
      <c r="B9955" t="s">
        <v>22830</v>
      </c>
      <c r="C9955" t="s">
        <v>128</v>
      </c>
      <c r="D9955" t="s">
        <v>70</v>
      </c>
      <c r="E9955">
        <v>495.58</v>
      </c>
      <c r="F9955" t="s">
        <v>23</v>
      </c>
      <c r="G9955" t="s">
        <v>24</v>
      </c>
      <c r="H9955">
        <v>9.94</v>
      </c>
      <c r="I9955">
        <v>0</v>
      </c>
      <c r="J9955" t="s">
        <v>48</v>
      </c>
      <c r="K9955">
        <v>519051</v>
      </c>
      <c r="L9955">
        <v>20</v>
      </c>
      <c r="M9955">
        <v>0</v>
      </c>
      <c r="N9955">
        <v>0</v>
      </c>
      <c r="O9955">
        <v>0</v>
      </c>
      <c r="P9955">
        <v>0</v>
      </c>
      <c r="Q9955">
        <v>0</v>
      </c>
      <c r="R9955" t="s">
        <v>22831</v>
      </c>
    </row>
    <row r="9956" spans="1:19">
      <c r="A9956" t="s">
        <v>22832</v>
      </c>
      <c r="B9956" t="s">
        <v>6910</v>
      </c>
      <c r="C9956" t="s">
        <v>21</v>
      </c>
      <c r="D9956" t="s">
        <v>54</v>
      </c>
      <c r="E9956">
        <v>319.60000000000002</v>
      </c>
      <c r="F9956" t="s">
        <v>23</v>
      </c>
      <c r="G9956" t="s">
        <v>24</v>
      </c>
      <c r="H9956">
        <v>11.77</v>
      </c>
      <c r="I9956">
        <v>0</v>
      </c>
      <c r="J9956" t="s">
        <v>48</v>
      </c>
      <c r="K9956">
        <v>556647</v>
      </c>
      <c r="L9956">
        <v>19</v>
      </c>
      <c r="M9956">
        <v>0</v>
      </c>
      <c r="N9956">
        <v>0</v>
      </c>
      <c r="O9956">
        <v>0</v>
      </c>
      <c r="P9956">
        <v>0</v>
      </c>
      <c r="Q9956">
        <v>0</v>
      </c>
      <c r="R9956" t="s">
        <v>22833</v>
      </c>
    </row>
    <row r="9957" spans="1:19">
      <c r="A9957" t="s">
        <v>22834</v>
      </c>
      <c r="B9957" t="s">
        <v>4743</v>
      </c>
      <c r="C9957" t="s">
        <v>121</v>
      </c>
      <c r="D9957" t="s">
        <v>30</v>
      </c>
      <c r="E9957">
        <v>337.13</v>
      </c>
      <c r="F9957" t="s">
        <v>23</v>
      </c>
      <c r="G9957" t="s">
        <v>24</v>
      </c>
      <c r="H9957">
        <v>5.81</v>
      </c>
      <c r="I9957">
        <v>0</v>
      </c>
      <c r="J9957" t="s">
        <v>31</v>
      </c>
      <c r="K9957">
        <v>424952</v>
      </c>
      <c r="L9957">
        <v>23</v>
      </c>
      <c r="M9957">
        <v>0</v>
      </c>
      <c r="N9957">
        <v>0</v>
      </c>
      <c r="O9957">
        <v>0</v>
      </c>
      <c r="P9957">
        <v>0</v>
      </c>
      <c r="Q9957">
        <v>0</v>
      </c>
      <c r="R9957" t="s">
        <v>22835</v>
      </c>
    </row>
    <row r="9958" spans="1:19">
      <c r="A9958" t="s">
        <v>22836</v>
      </c>
      <c r="B9958" t="s">
        <v>7419</v>
      </c>
      <c r="C9958" t="s">
        <v>60</v>
      </c>
      <c r="D9958" t="s">
        <v>22</v>
      </c>
      <c r="E9958">
        <v>394.25</v>
      </c>
      <c r="F9958" t="s">
        <v>23</v>
      </c>
      <c r="G9958" t="s">
        <v>24</v>
      </c>
      <c r="H9958">
        <v>6.7</v>
      </c>
      <c r="I9958">
        <v>0</v>
      </c>
      <c r="J9958" t="s">
        <v>31</v>
      </c>
      <c r="K9958">
        <v>439831</v>
      </c>
      <c r="L9958">
        <v>21</v>
      </c>
      <c r="M9958">
        <v>0</v>
      </c>
      <c r="N9958">
        <v>0</v>
      </c>
      <c r="O9958">
        <v>0</v>
      </c>
      <c r="P9958">
        <v>0</v>
      </c>
      <c r="Q9958">
        <v>0</v>
      </c>
      <c r="R9958" t="s">
        <v>22837</v>
      </c>
    </row>
    <row r="9959" spans="1:19">
      <c r="A9959" t="s">
        <v>22838</v>
      </c>
      <c r="B9959" t="s">
        <v>2629</v>
      </c>
      <c r="C9959" t="s">
        <v>60</v>
      </c>
      <c r="D9959" t="s">
        <v>54</v>
      </c>
      <c r="E9959">
        <v>437.27</v>
      </c>
      <c r="F9959" t="s">
        <v>23</v>
      </c>
      <c r="G9959" t="s">
        <v>24</v>
      </c>
      <c r="H9959">
        <v>9.25</v>
      </c>
      <c r="I9959">
        <v>0</v>
      </c>
      <c r="J9959" t="s">
        <v>31</v>
      </c>
      <c r="K9959">
        <v>512730</v>
      </c>
      <c r="L9959">
        <v>18</v>
      </c>
      <c r="M9959">
        <v>0</v>
      </c>
      <c r="N9959">
        <v>0</v>
      </c>
      <c r="O9959">
        <v>0</v>
      </c>
      <c r="P9959">
        <v>0</v>
      </c>
      <c r="Q9959">
        <v>0</v>
      </c>
      <c r="R9959" t="s">
        <v>22839</v>
      </c>
    </row>
    <row r="9960" spans="1:19">
      <c r="A9960" t="s">
        <v>22840</v>
      </c>
      <c r="B9960" t="s">
        <v>13882</v>
      </c>
      <c r="C9960" t="s">
        <v>35</v>
      </c>
      <c r="D9960" t="s">
        <v>30</v>
      </c>
      <c r="E9960">
        <v>161.19999999999999</v>
      </c>
      <c r="F9960" t="s">
        <v>23</v>
      </c>
      <c r="G9960" t="s">
        <v>24</v>
      </c>
      <c r="H9960">
        <v>2.9</v>
      </c>
      <c r="I9960">
        <v>0</v>
      </c>
      <c r="J9960" t="s">
        <v>31</v>
      </c>
      <c r="K9960">
        <v>419661</v>
      </c>
      <c r="L9960">
        <v>47</v>
      </c>
      <c r="M9960">
        <v>0</v>
      </c>
      <c r="N9960">
        <v>1</v>
      </c>
      <c r="O9960">
        <v>0</v>
      </c>
      <c r="P9960">
        <v>0</v>
      </c>
      <c r="Q9960">
        <v>0</v>
      </c>
      <c r="R9960" t="s">
        <v>22841</v>
      </c>
    </row>
    <row r="9961" spans="1:19">
      <c r="A9961" t="s">
        <v>22842</v>
      </c>
      <c r="B9961" t="s">
        <v>11276</v>
      </c>
      <c r="C9961" t="s">
        <v>60</v>
      </c>
      <c r="D9961" t="s">
        <v>30</v>
      </c>
      <c r="E9961">
        <v>2686.31</v>
      </c>
      <c r="F9961" t="s">
        <v>23</v>
      </c>
      <c r="G9961" t="s">
        <v>24</v>
      </c>
      <c r="H9961">
        <v>1.1200000000000001</v>
      </c>
      <c r="I9961">
        <v>0</v>
      </c>
      <c r="J9961" t="s">
        <v>48</v>
      </c>
      <c r="K9961">
        <v>540266</v>
      </c>
      <c r="L9961">
        <v>43</v>
      </c>
      <c r="M9961">
        <v>0</v>
      </c>
      <c r="N9961">
        <v>1</v>
      </c>
      <c r="O9961">
        <v>0</v>
      </c>
      <c r="P9961">
        <v>0</v>
      </c>
      <c r="Q9961">
        <v>0</v>
      </c>
      <c r="R9961" t="s">
        <v>22843</v>
      </c>
    </row>
    <row r="9962" spans="1:19">
      <c r="A9962" t="s">
        <v>22844</v>
      </c>
      <c r="B9962" t="s">
        <v>2295</v>
      </c>
      <c r="C9962" t="s">
        <v>44</v>
      </c>
      <c r="D9962" t="s">
        <v>22</v>
      </c>
      <c r="E9962">
        <v>141.4</v>
      </c>
      <c r="F9962" t="s">
        <v>23</v>
      </c>
      <c r="G9962" t="s">
        <v>24</v>
      </c>
      <c r="H9962">
        <v>1.67</v>
      </c>
      <c r="I9962">
        <v>0</v>
      </c>
      <c r="J9962" t="s">
        <v>48</v>
      </c>
      <c r="K9962">
        <v>415465</v>
      </c>
      <c r="L9962">
        <v>37</v>
      </c>
      <c r="M9962">
        <v>0</v>
      </c>
      <c r="N9962">
        <v>1</v>
      </c>
      <c r="O9962">
        <v>0</v>
      </c>
      <c r="P9962">
        <v>0</v>
      </c>
      <c r="Q9962">
        <v>0</v>
      </c>
      <c r="R9962" t="s">
        <v>22845</v>
      </c>
    </row>
    <row r="9963" spans="1:19">
      <c r="A9963" t="s">
        <v>22846</v>
      </c>
      <c r="B9963" t="s">
        <v>201</v>
      </c>
      <c r="C9963" t="s">
        <v>44</v>
      </c>
      <c r="D9963" t="s">
        <v>54</v>
      </c>
      <c r="E9963">
        <v>857.89</v>
      </c>
      <c r="F9963" t="s">
        <v>23</v>
      </c>
      <c r="G9963" t="s">
        <v>24</v>
      </c>
      <c r="H9963">
        <v>16.98</v>
      </c>
      <c r="I9963">
        <v>0</v>
      </c>
      <c r="J9963" t="s">
        <v>31</v>
      </c>
      <c r="K9963">
        <v>406371</v>
      </c>
      <c r="L9963">
        <v>10</v>
      </c>
      <c r="M9963">
        <v>0</v>
      </c>
      <c r="N9963">
        <v>0</v>
      </c>
      <c r="O9963">
        <v>0</v>
      </c>
      <c r="P9963">
        <v>0</v>
      </c>
      <c r="Q9963">
        <v>0</v>
      </c>
      <c r="R9963" t="s">
        <v>22847</v>
      </c>
    </row>
    <row r="9964" spans="1:19">
      <c r="A9964" t="s">
        <v>22848</v>
      </c>
      <c r="B9964" t="s">
        <v>6735</v>
      </c>
      <c r="C9964" t="s">
        <v>21</v>
      </c>
      <c r="D9964" t="s">
        <v>30</v>
      </c>
      <c r="E9964">
        <v>1640.45</v>
      </c>
      <c r="F9964" t="s">
        <v>39</v>
      </c>
      <c r="G9964" t="s">
        <v>40</v>
      </c>
      <c r="H9964">
        <v>3.56</v>
      </c>
      <c r="I9964">
        <v>0</v>
      </c>
      <c r="J9964" t="s">
        <v>25</v>
      </c>
      <c r="K9964">
        <v>520181</v>
      </c>
      <c r="L9964">
        <v>19</v>
      </c>
      <c r="M9964">
        <v>0</v>
      </c>
      <c r="N9964">
        <v>0</v>
      </c>
      <c r="O9964">
        <v>0</v>
      </c>
      <c r="P9964">
        <v>0</v>
      </c>
      <c r="Q9964">
        <v>0</v>
      </c>
      <c r="R9964" t="s">
        <v>22849</v>
      </c>
    </row>
    <row r="9965" spans="1:19">
      <c r="A9965" t="s">
        <v>22850</v>
      </c>
      <c r="B9965" t="s">
        <v>2414</v>
      </c>
      <c r="C9965" t="s">
        <v>35</v>
      </c>
      <c r="D9965" t="s">
        <v>22</v>
      </c>
      <c r="E9965">
        <v>721.27</v>
      </c>
      <c r="F9965" t="s">
        <v>55</v>
      </c>
      <c r="G9965" t="s">
        <v>24</v>
      </c>
      <c r="H9965">
        <v>5.0999999999999996</v>
      </c>
      <c r="I9965">
        <v>0</v>
      </c>
      <c r="J9965" t="s">
        <v>48</v>
      </c>
      <c r="K9965">
        <v>523796</v>
      </c>
      <c r="L9965">
        <v>47</v>
      </c>
      <c r="M9965">
        <v>0</v>
      </c>
      <c r="N9965">
        <v>1</v>
      </c>
      <c r="O9965">
        <v>0</v>
      </c>
      <c r="P9965">
        <v>0</v>
      </c>
      <c r="Q9965">
        <v>0</v>
      </c>
      <c r="R9965" t="s">
        <v>22851</v>
      </c>
      <c r="S9965" t="s">
        <v>57</v>
      </c>
    </row>
    <row r="9966" spans="1:19">
      <c r="A9966" t="s">
        <v>22852</v>
      </c>
      <c r="B9966" t="s">
        <v>159</v>
      </c>
      <c r="C9966" t="s">
        <v>60</v>
      </c>
      <c r="D9966" t="s">
        <v>70</v>
      </c>
      <c r="E9966">
        <v>105.22</v>
      </c>
      <c r="F9966" t="s">
        <v>39</v>
      </c>
      <c r="G9966" t="s">
        <v>40</v>
      </c>
      <c r="H9966">
        <v>3.59</v>
      </c>
      <c r="I9966">
        <v>0</v>
      </c>
      <c r="J9966" t="s">
        <v>25</v>
      </c>
      <c r="K9966">
        <v>446019</v>
      </c>
      <c r="L9966">
        <v>24</v>
      </c>
      <c r="M9966">
        <v>0</v>
      </c>
      <c r="N9966">
        <v>0</v>
      </c>
      <c r="O9966">
        <v>0</v>
      </c>
      <c r="P9966">
        <v>0</v>
      </c>
      <c r="Q9966">
        <v>0</v>
      </c>
      <c r="R9966" t="s">
        <v>22853</v>
      </c>
    </row>
    <row r="9967" spans="1:19">
      <c r="A9967" t="s">
        <v>22854</v>
      </c>
      <c r="B9967" t="s">
        <v>2954</v>
      </c>
      <c r="C9967" t="s">
        <v>21</v>
      </c>
      <c r="D9967" t="s">
        <v>70</v>
      </c>
      <c r="E9967">
        <v>975.14</v>
      </c>
      <c r="F9967" t="s">
        <v>23</v>
      </c>
      <c r="G9967" t="s">
        <v>24</v>
      </c>
      <c r="H9967">
        <v>3.47</v>
      </c>
      <c r="I9967">
        <v>0</v>
      </c>
      <c r="J9967" t="s">
        <v>25</v>
      </c>
      <c r="K9967">
        <v>476498</v>
      </c>
      <c r="L9967">
        <v>16</v>
      </c>
      <c r="M9967">
        <v>0</v>
      </c>
      <c r="N9967">
        <v>0</v>
      </c>
      <c r="O9967">
        <v>0</v>
      </c>
      <c r="P9967">
        <v>0</v>
      </c>
      <c r="Q9967">
        <v>0</v>
      </c>
      <c r="R9967" t="s">
        <v>22855</v>
      </c>
    </row>
    <row r="9968" spans="1:19">
      <c r="A9968" t="s">
        <v>22856</v>
      </c>
      <c r="B9968" t="s">
        <v>3669</v>
      </c>
      <c r="C9968" t="s">
        <v>60</v>
      </c>
      <c r="D9968" t="s">
        <v>54</v>
      </c>
      <c r="E9968">
        <v>510.74</v>
      </c>
      <c r="F9968" t="s">
        <v>39</v>
      </c>
      <c r="G9968" t="s">
        <v>40</v>
      </c>
      <c r="H9968">
        <v>16.190000000000001</v>
      </c>
      <c r="I9968">
        <v>0</v>
      </c>
      <c r="J9968" t="s">
        <v>31</v>
      </c>
      <c r="K9968">
        <v>437234</v>
      </c>
      <c r="L9968">
        <v>21</v>
      </c>
      <c r="M9968">
        <v>0</v>
      </c>
      <c r="N9968">
        <v>0</v>
      </c>
      <c r="O9968">
        <v>0</v>
      </c>
      <c r="P9968">
        <v>0</v>
      </c>
      <c r="Q9968">
        <v>0</v>
      </c>
      <c r="R9968" t="s">
        <v>22857</v>
      </c>
    </row>
    <row r="9969" spans="1:19">
      <c r="A9969" t="s">
        <v>22858</v>
      </c>
      <c r="B9969" t="s">
        <v>9056</v>
      </c>
      <c r="C9969" t="s">
        <v>29</v>
      </c>
      <c r="D9969" t="s">
        <v>22</v>
      </c>
      <c r="E9969">
        <v>284.89999999999998</v>
      </c>
      <c r="F9969" t="s">
        <v>23</v>
      </c>
      <c r="G9969" t="s">
        <v>24</v>
      </c>
      <c r="H9969">
        <v>1.4</v>
      </c>
      <c r="I9969">
        <v>0</v>
      </c>
      <c r="J9969" t="s">
        <v>31</v>
      </c>
      <c r="K9969">
        <v>440393</v>
      </c>
      <c r="L9969">
        <v>15</v>
      </c>
      <c r="M9969">
        <v>0</v>
      </c>
      <c r="N9969">
        <v>0</v>
      </c>
      <c r="O9969">
        <v>0</v>
      </c>
      <c r="P9969">
        <v>0</v>
      </c>
      <c r="Q9969">
        <v>0</v>
      </c>
      <c r="R9969" t="s">
        <v>22859</v>
      </c>
    </row>
    <row r="9970" spans="1:19">
      <c r="A9970" t="s">
        <v>22860</v>
      </c>
      <c r="B9970" t="s">
        <v>589</v>
      </c>
      <c r="C9970" t="s">
        <v>21</v>
      </c>
      <c r="D9970" t="s">
        <v>30</v>
      </c>
      <c r="E9970">
        <v>290.32</v>
      </c>
      <c r="F9970" t="s">
        <v>23</v>
      </c>
      <c r="G9970" t="s">
        <v>24</v>
      </c>
      <c r="H9970">
        <v>11.5</v>
      </c>
      <c r="I9970">
        <v>0</v>
      </c>
      <c r="J9970" t="s">
        <v>31</v>
      </c>
      <c r="K9970">
        <v>521031</v>
      </c>
      <c r="L9970">
        <v>23</v>
      </c>
      <c r="M9970">
        <v>0</v>
      </c>
      <c r="N9970">
        <v>0</v>
      </c>
      <c r="O9970">
        <v>0</v>
      </c>
      <c r="P9970">
        <v>0</v>
      </c>
      <c r="Q9970">
        <v>0</v>
      </c>
      <c r="R9970" t="s">
        <v>22861</v>
      </c>
    </row>
    <row r="9971" spans="1:19">
      <c r="A9971" t="s">
        <v>22862</v>
      </c>
      <c r="B9971" t="s">
        <v>3828</v>
      </c>
      <c r="C9971" t="s">
        <v>21</v>
      </c>
      <c r="D9971" t="s">
        <v>70</v>
      </c>
      <c r="E9971">
        <v>317.74</v>
      </c>
      <c r="F9971" t="s">
        <v>23</v>
      </c>
      <c r="G9971" t="s">
        <v>24</v>
      </c>
      <c r="H9971">
        <v>1.66</v>
      </c>
      <c r="I9971">
        <v>0</v>
      </c>
      <c r="J9971" t="s">
        <v>25</v>
      </c>
      <c r="K9971">
        <v>511455</v>
      </c>
      <c r="L9971">
        <v>21</v>
      </c>
      <c r="M9971">
        <v>0</v>
      </c>
      <c r="N9971">
        <v>0</v>
      </c>
      <c r="O9971">
        <v>0</v>
      </c>
      <c r="P9971">
        <v>0</v>
      </c>
      <c r="Q9971">
        <v>0</v>
      </c>
      <c r="R9971" t="s">
        <v>22863</v>
      </c>
    </row>
    <row r="9972" spans="1:19">
      <c r="A9972" t="s">
        <v>22864</v>
      </c>
      <c r="B9972" t="s">
        <v>8906</v>
      </c>
      <c r="C9972" t="s">
        <v>44</v>
      </c>
      <c r="D9972" t="s">
        <v>70</v>
      </c>
      <c r="E9972">
        <v>178</v>
      </c>
      <c r="F9972" t="s">
        <v>23</v>
      </c>
      <c r="G9972" t="s">
        <v>24</v>
      </c>
      <c r="H9972">
        <v>1.5</v>
      </c>
      <c r="I9972">
        <v>0</v>
      </c>
      <c r="J9972" t="s">
        <v>25</v>
      </c>
      <c r="K9972">
        <v>404147</v>
      </c>
      <c r="L9972">
        <v>40</v>
      </c>
      <c r="M9972">
        <v>0</v>
      </c>
      <c r="N9972">
        <v>0</v>
      </c>
      <c r="O9972">
        <v>1</v>
      </c>
      <c r="P9972">
        <v>0</v>
      </c>
      <c r="Q9972">
        <v>0</v>
      </c>
      <c r="R9972" t="s">
        <v>22865</v>
      </c>
    </row>
    <row r="9973" spans="1:19">
      <c r="A9973" t="s">
        <v>22866</v>
      </c>
      <c r="B9973" t="s">
        <v>3820</v>
      </c>
      <c r="C9973" t="s">
        <v>29</v>
      </c>
      <c r="D9973" t="s">
        <v>30</v>
      </c>
      <c r="E9973">
        <v>144.59</v>
      </c>
      <c r="F9973" t="s">
        <v>39</v>
      </c>
      <c r="G9973" t="s">
        <v>24</v>
      </c>
      <c r="H9973">
        <v>0.92</v>
      </c>
      <c r="I9973">
        <v>0</v>
      </c>
      <c r="J9973" t="s">
        <v>31</v>
      </c>
      <c r="K9973">
        <v>480650</v>
      </c>
      <c r="L9973">
        <v>51</v>
      </c>
      <c r="M9973">
        <v>1</v>
      </c>
      <c r="N9973">
        <v>0</v>
      </c>
      <c r="O9973">
        <v>0</v>
      </c>
      <c r="P9973">
        <v>0</v>
      </c>
      <c r="Q9973">
        <v>1</v>
      </c>
      <c r="R9973" t="s">
        <v>22867</v>
      </c>
      <c r="S9973" t="s">
        <v>50</v>
      </c>
    </row>
    <row r="9974" spans="1:19">
      <c r="A9974" t="s">
        <v>22868</v>
      </c>
      <c r="B9974" t="s">
        <v>22869</v>
      </c>
      <c r="C9974" t="s">
        <v>53</v>
      </c>
      <c r="D9974" t="s">
        <v>30</v>
      </c>
      <c r="E9974">
        <v>169.9</v>
      </c>
      <c r="F9974" t="s">
        <v>23</v>
      </c>
      <c r="G9974" t="s">
        <v>24</v>
      </c>
      <c r="H9974">
        <v>0.76</v>
      </c>
      <c r="I9974">
        <v>0</v>
      </c>
      <c r="J9974" t="s">
        <v>25</v>
      </c>
      <c r="K9974">
        <v>522644</v>
      </c>
      <c r="L9974">
        <v>23</v>
      </c>
      <c r="M9974">
        <v>0</v>
      </c>
      <c r="N9974">
        <v>0</v>
      </c>
      <c r="O9974">
        <v>0</v>
      </c>
      <c r="P9974">
        <v>0</v>
      </c>
      <c r="Q9974">
        <v>0</v>
      </c>
      <c r="R9974" t="s">
        <v>22870</v>
      </c>
    </row>
    <row r="9975" spans="1:19">
      <c r="A9975" t="s">
        <v>22871</v>
      </c>
      <c r="B9975" t="s">
        <v>454</v>
      </c>
      <c r="C9975" t="s">
        <v>29</v>
      </c>
      <c r="D9975" t="s">
        <v>70</v>
      </c>
      <c r="E9975">
        <v>337.07</v>
      </c>
      <c r="F9975" t="s">
        <v>39</v>
      </c>
      <c r="G9975" t="s">
        <v>40</v>
      </c>
      <c r="H9975">
        <v>5.5</v>
      </c>
      <c r="I9975">
        <v>0</v>
      </c>
      <c r="J9975" t="s">
        <v>48</v>
      </c>
      <c r="K9975">
        <v>448026</v>
      </c>
      <c r="L9975">
        <v>43</v>
      </c>
      <c r="M9975">
        <v>0</v>
      </c>
      <c r="N9975">
        <v>1</v>
      </c>
      <c r="O9975">
        <v>0</v>
      </c>
      <c r="P9975">
        <v>0</v>
      </c>
      <c r="Q9975">
        <v>0</v>
      </c>
      <c r="R9975" t="s">
        <v>22872</v>
      </c>
    </row>
    <row r="9976" spans="1:19">
      <c r="A9976" t="s">
        <v>22873</v>
      </c>
      <c r="B9976" t="s">
        <v>18099</v>
      </c>
      <c r="C9976" t="s">
        <v>60</v>
      </c>
      <c r="D9976" t="s">
        <v>70</v>
      </c>
      <c r="E9976">
        <v>180.17</v>
      </c>
      <c r="F9976" t="s">
        <v>39</v>
      </c>
      <c r="G9976" t="s">
        <v>24</v>
      </c>
      <c r="H9976">
        <v>8.51</v>
      </c>
      <c r="I9976">
        <v>0</v>
      </c>
      <c r="J9976" t="s">
        <v>25</v>
      </c>
      <c r="K9976">
        <v>433178</v>
      </c>
      <c r="L9976">
        <v>21</v>
      </c>
      <c r="M9976">
        <v>0</v>
      </c>
      <c r="N9976">
        <v>0</v>
      </c>
      <c r="O9976">
        <v>0</v>
      </c>
      <c r="P9976">
        <v>0</v>
      </c>
      <c r="Q9976">
        <v>0</v>
      </c>
      <c r="R9976" t="s">
        <v>22874</v>
      </c>
      <c r="S9976" t="s">
        <v>50</v>
      </c>
    </row>
    <row r="9977" spans="1:19">
      <c r="A9977" t="s">
        <v>22875</v>
      </c>
      <c r="B9977" t="s">
        <v>2650</v>
      </c>
      <c r="C9977" t="s">
        <v>21</v>
      </c>
      <c r="D9977" t="s">
        <v>22</v>
      </c>
      <c r="E9977">
        <v>853.65</v>
      </c>
      <c r="F9977" t="s">
        <v>23</v>
      </c>
      <c r="G9977" t="s">
        <v>24</v>
      </c>
      <c r="H9977">
        <v>9.58</v>
      </c>
      <c r="I9977">
        <v>0</v>
      </c>
      <c r="J9977" t="s">
        <v>31</v>
      </c>
      <c r="K9977">
        <v>509680</v>
      </c>
      <c r="L9977">
        <v>23</v>
      </c>
      <c r="M9977">
        <v>0</v>
      </c>
      <c r="N9977">
        <v>0</v>
      </c>
      <c r="O9977">
        <v>0</v>
      </c>
      <c r="P9977">
        <v>0</v>
      </c>
      <c r="Q9977">
        <v>0</v>
      </c>
      <c r="R9977" t="s">
        <v>22876</v>
      </c>
    </row>
    <row r="9978" spans="1:19">
      <c r="A9978" t="s">
        <v>22877</v>
      </c>
      <c r="B9978" t="s">
        <v>4190</v>
      </c>
      <c r="C9978" t="s">
        <v>21</v>
      </c>
      <c r="D9978" t="s">
        <v>70</v>
      </c>
      <c r="E9978">
        <v>299.83</v>
      </c>
      <c r="F9978" t="s">
        <v>23</v>
      </c>
      <c r="G9978" t="s">
        <v>24</v>
      </c>
      <c r="H9978">
        <v>1.73</v>
      </c>
      <c r="I9978">
        <v>0</v>
      </c>
      <c r="J9978" t="s">
        <v>48</v>
      </c>
      <c r="K9978">
        <v>545185</v>
      </c>
      <c r="L9978">
        <v>13</v>
      </c>
      <c r="M9978">
        <v>0</v>
      </c>
      <c r="N9978">
        <v>0</v>
      </c>
      <c r="O9978">
        <v>0</v>
      </c>
      <c r="P9978">
        <v>0</v>
      </c>
      <c r="Q9978">
        <v>0</v>
      </c>
      <c r="R9978" t="s">
        <v>22878</v>
      </c>
    </row>
    <row r="9979" spans="1:19">
      <c r="A9979" t="s">
        <v>22879</v>
      </c>
      <c r="B9979" t="s">
        <v>9007</v>
      </c>
      <c r="C9979" t="s">
        <v>29</v>
      </c>
      <c r="D9979" t="s">
        <v>22</v>
      </c>
      <c r="E9979">
        <v>993.41</v>
      </c>
      <c r="F9979" t="s">
        <v>23</v>
      </c>
      <c r="G9979" t="s">
        <v>24</v>
      </c>
      <c r="H9979">
        <v>4.97</v>
      </c>
      <c r="I9979">
        <v>0</v>
      </c>
      <c r="J9979" t="s">
        <v>31</v>
      </c>
      <c r="K9979">
        <v>450430</v>
      </c>
      <c r="L9979">
        <v>24</v>
      </c>
      <c r="M9979">
        <v>0</v>
      </c>
      <c r="N9979">
        <v>0</v>
      </c>
      <c r="O9979">
        <v>0</v>
      </c>
      <c r="P9979">
        <v>0</v>
      </c>
      <c r="Q9979">
        <v>0</v>
      </c>
      <c r="R9979" t="s">
        <v>22880</v>
      </c>
    </row>
    <row r="9980" spans="1:19">
      <c r="A9980" t="s">
        <v>22881</v>
      </c>
      <c r="B9980" t="s">
        <v>16245</v>
      </c>
      <c r="C9980" t="s">
        <v>53</v>
      </c>
      <c r="D9980" t="s">
        <v>70</v>
      </c>
      <c r="E9980">
        <v>307.93</v>
      </c>
      <c r="F9980" t="s">
        <v>23</v>
      </c>
      <c r="G9980" t="s">
        <v>24</v>
      </c>
      <c r="H9980">
        <v>3.57</v>
      </c>
      <c r="I9980">
        <v>0</v>
      </c>
      <c r="J9980" t="s">
        <v>48</v>
      </c>
      <c r="K9980">
        <v>438051</v>
      </c>
      <c r="L9980">
        <v>10</v>
      </c>
      <c r="M9980">
        <v>0</v>
      </c>
      <c r="N9980">
        <v>0</v>
      </c>
      <c r="O9980">
        <v>0</v>
      </c>
      <c r="P9980">
        <v>0</v>
      </c>
      <c r="Q9980">
        <v>0</v>
      </c>
      <c r="R9980" t="s">
        <v>22882</v>
      </c>
    </row>
    <row r="9981" spans="1:19">
      <c r="A9981" t="s">
        <v>22883</v>
      </c>
      <c r="B9981" t="s">
        <v>2704</v>
      </c>
      <c r="C9981" t="s">
        <v>35</v>
      </c>
      <c r="D9981" t="s">
        <v>30</v>
      </c>
      <c r="E9981">
        <v>413.15</v>
      </c>
      <c r="F9981" t="s">
        <v>55</v>
      </c>
      <c r="G9981" t="s">
        <v>40</v>
      </c>
      <c r="H9981">
        <v>9.74</v>
      </c>
      <c r="I9981">
        <v>0</v>
      </c>
      <c r="J9981" t="s">
        <v>144</v>
      </c>
      <c r="K9981">
        <v>541410</v>
      </c>
      <c r="L9981">
        <v>19</v>
      </c>
      <c r="M9981">
        <v>0</v>
      </c>
      <c r="N9981">
        <v>0</v>
      </c>
      <c r="O9981">
        <v>0</v>
      </c>
      <c r="P9981">
        <v>0</v>
      </c>
      <c r="Q9981">
        <v>0</v>
      </c>
      <c r="R9981" t="s">
        <v>22884</v>
      </c>
    </row>
    <row r="9982" spans="1:19">
      <c r="A9982" t="s">
        <v>22885</v>
      </c>
      <c r="B9982" t="s">
        <v>3315</v>
      </c>
      <c r="C9982" t="s">
        <v>95</v>
      </c>
      <c r="D9982" t="s">
        <v>22</v>
      </c>
      <c r="E9982">
        <v>415.18</v>
      </c>
      <c r="F9982" t="s">
        <v>23</v>
      </c>
      <c r="G9982" t="s">
        <v>24</v>
      </c>
      <c r="H9982">
        <v>3.84</v>
      </c>
      <c r="I9982">
        <v>0</v>
      </c>
      <c r="J9982" t="s">
        <v>48</v>
      </c>
      <c r="K9982">
        <v>537937</v>
      </c>
      <c r="L9982">
        <v>48</v>
      </c>
      <c r="M9982">
        <v>0</v>
      </c>
      <c r="N9982">
        <v>1</v>
      </c>
      <c r="O9982">
        <v>0</v>
      </c>
      <c r="P9982">
        <v>0</v>
      </c>
      <c r="Q9982">
        <v>0</v>
      </c>
      <c r="R9982" t="s">
        <v>22886</v>
      </c>
    </row>
    <row r="9983" spans="1:19">
      <c r="A9983" t="s">
        <v>22887</v>
      </c>
      <c r="B9983" t="s">
        <v>2030</v>
      </c>
      <c r="C9983" t="s">
        <v>35</v>
      </c>
      <c r="D9983" t="s">
        <v>70</v>
      </c>
      <c r="E9983">
        <v>198.16</v>
      </c>
      <c r="F9983" t="s">
        <v>39</v>
      </c>
      <c r="G9983" t="s">
        <v>40</v>
      </c>
      <c r="H9983">
        <v>2</v>
      </c>
      <c r="I9983">
        <v>0</v>
      </c>
      <c r="J9983" t="s">
        <v>31</v>
      </c>
      <c r="K9983">
        <v>491822</v>
      </c>
      <c r="L9983">
        <v>53</v>
      </c>
      <c r="M9983">
        <v>1</v>
      </c>
      <c r="N9983">
        <v>0</v>
      </c>
      <c r="O9983">
        <v>0</v>
      </c>
      <c r="P9983">
        <v>0</v>
      </c>
      <c r="Q9983">
        <v>1</v>
      </c>
      <c r="R9983" t="s">
        <v>22888</v>
      </c>
    </row>
    <row r="9984" spans="1:19">
      <c r="A9984" t="s">
        <v>22889</v>
      </c>
      <c r="B9984" t="s">
        <v>15759</v>
      </c>
      <c r="C9984" t="s">
        <v>121</v>
      </c>
      <c r="D9984" t="s">
        <v>30</v>
      </c>
      <c r="E9984">
        <v>1091.05</v>
      </c>
      <c r="F9984" t="s">
        <v>23</v>
      </c>
      <c r="G9984" t="s">
        <v>24</v>
      </c>
      <c r="H9984">
        <v>9.56</v>
      </c>
      <c r="I9984">
        <v>0</v>
      </c>
      <c r="J9984" t="s">
        <v>48</v>
      </c>
      <c r="K9984">
        <v>503937</v>
      </c>
      <c r="L9984">
        <v>24</v>
      </c>
      <c r="M9984">
        <v>0</v>
      </c>
      <c r="N9984">
        <v>0</v>
      </c>
      <c r="O9984">
        <v>0</v>
      </c>
      <c r="P9984">
        <v>0</v>
      </c>
      <c r="Q9984">
        <v>0</v>
      </c>
      <c r="R9984" t="s">
        <v>22890</v>
      </c>
    </row>
    <row r="9985" spans="1:19">
      <c r="A9985" t="s">
        <v>22891</v>
      </c>
      <c r="B9985" t="s">
        <v>3092</v>
      </c>
      <c r="C9985" t="s">
        <v>53</v>
      </c>
      <c r="D9985" t="s">
        <v>54</v>
      </c>
      <c r="E9985">
        <v>260.63</v>
      </c>
      <c r="F9985" t="s">
        <v>39</v>
      </c>
      <c r="G9985" t="s">
        <v>40</v>
      </c>
      <c r="H9985">
        <v>17.82</v>
      </c>
      <c r="I9985">
        <v>0</v>
      </c>
      <c r="J9985" t="s">
        <v>25</v>
      </c>
      <c r="K9985">
        <v>413369</v>
      </c>
      <c r="L9985">
        <v>18</v>
      </c>
      <c r="M9985">
        <v>0</v>
      </c>
      <c r="N9985">
        <v>0</v>
      </c>
      <c r="O9985">
        <v>0</v>
      </c>
      <c r="P9985">
        <v>0</v>
      </c>
      <c r="Q9985">
        <v>0</v>
      </c>
      <c r="R9985" t="s">
        <v>22892</v>
      </c>
    </row>
    <row r="9986" spans="1:19">
      <c r="A9986" t="s">
        <v>22893</v>
      </c>
      <c r="B9986" t="s">
        <v>13542</v>
      </c>
      <c r="C9986" t="s">
        <v>21</v>
      </c>
      <c r="D9986" t="s">
        <v>22</v>
      </c>
      <c r="E9986">
        <v>446.88</v>
      </c>
      <c r="F9986" t="s">
        <v>55</v>
      </c>
      <c r="G9986" t="s">
        <v>40</v>
      </c>
      <c r="H9986">
        <v>7.73</v>
      </c>
      <c r="I9986">
        <v>0</v>
      </c>
      <c r="J9986" t="s">
        <v>48</v>
      </c>
      <c r="K9986">
        <v>545834</v>
      </c>
      <c r="L9986">
        <v>12</v>
      </c>
      <c r="M9986">
        <v>0</v>
      </c>
      <c r="N9986">
        <v>0</v>
      </c>
      <c r="O9986">
        <v>0</v>
      </c>
      <c r="P9986">
        <v>0</v>
      </c>
      <c r="Q9986">
        <v>0</v>
      </c>
      <c r="R9986" t="s">
        <v>22894</v>
      </c>
    </row>
    <row r="9987" spans="1:19">
      <c r="A9987" t="s">
        <v>22895</v>
      </c>
      <c r="B9987" t="s">
        <v>3017</v>
      </c>
      <c r="C9987" t="s">
        <v>128</v>
      </c>
      <c r="D9987" t="s">
        <v>54</v>
      </c>
      <c r="E9987">
        <v>255.29</v>
      </c>
      <c r="F9987" t="s">
        <v>39</v>
      </c>
      <c r="G9987" t="s">
        <v>24</v>
      </c>
      <c r="H9987">
        <v>19.54</v>
      </c>
      <c r="I9987">
        <v>0</v>
      </c>
      <c r="J9987" t="s">
        <v>48</v>
      </c>
      <c r="K9987">
        <v>486840</v>
      </c>
      <c r="L9987">
        <v>19</v>
      </c>
      <c r="M9987">
        <v>0</v>
      </c>
      <c r="N9987">
        <v>0</v>
      </c>
      <c r="O9987">
        <v>0</v>
      </c>
      <c r="P9987">
        <v>0</v>
      </c>
      <c r="Q9987">
        <v>0</v>
      </c>
      <c r="R9987" t="s">
        <v>22896</v>
      </c>
      <c r="S9987" t="s">
        <v>50</v>
      </c>
    </row>
    <row r="9988" spans="1:19">
      <c r="A9988" t="s">
        <v>22897</v>
      </c>
      <c r="B9988" t="s">
        <v>15762</v>
      </c>
      <c r="C9988" t="s">
        <v>35</v>
      </c>
      <c r="D9988" t="s">
        <v>54</v>
      </c>
      <c r="E9988">
        <v>368.67</v>
      </c>
      <c r="F9988" t="s">
        <v>23</v>
      </c>
      <c r="G9988" t="s">
        <v>24</v>
      </c>
      <c r="H9988">
        <v>12.53</v>
      </c>
      <c r="I9988">
        <v>0</v>
      </c>
      <c r="J9988" t="s">
        <v>31</v>
      </c>
      <c r="K9988">
        <v>464147</v>
      </c>
      <c r="L9988">
        <v>39</v>
      </c>
      <c r="M9988">
        <v>0</v>
      </c>
      <c r="N9988">
        <v>0</v>
      </c>
      <c r="O9988">
        <v>0</v>
      </c>
      <c r="P9988">
        <v>1</v>
      </c>
      <c r="Q9988">
        <v>0</v>
      </c>
      <c r="R9988" t="s">
        <v>22898</v>
      </c>
    </row>
    <row r="9989" spans="1:19">
      <c r="A9989" t="s">
        <v>22899</v>
      </c>
      <c r="B9989" t="s">
        <v>4314</v>
      </c>
      <c r="C9989" t="s">
        <v>121</v>
      </c>
      <c r="D9989" t="s">
        <v>22</v>
      </c>
      <c r="E9989">
        <v>853.68</v>
      </c>
      <c r="F9989" t="s">
        <v>55</v>
      </c>
      <c r="G9989" t="s">
        <v>40</v>
      </c>
      <c r="H9989">
        <v>7.29</v>
      </c>
      <c r="I9989">
        <v>0</v>
      </c>
      <c r="J9989" t="s">
        <v>25</v>
      </c>
      <c r="K9989">
        <v>514377</v>
      </c>
      <c r="L9989">
        <v>20</v>
      </c>
      <c r="M9989">
        <v>0</v>
      </c>
      <c r="N9989">
        <v>0</v>
      </c>
      <c r="O9989">
        <v>0</v>
      </c>
      <c r="P9989">
        <v>0</v>
      </c>
      <c r="Q9989">
        <v>0</v>
      </c>
      <c r="R9989" t="s">
        <v>22900</v>
      </c>
    </row>
    <row r="9990" spans="1:19">
      <c r="A9990" t="s">
        <v>22901</v>
      </c>
      <c r="B9990" t="s">
        <v>968</v>
      </c>
      <c r="C9990" t="s">
        <v>53</v>
      </c>
      <c r="D9990" t="s">
        <v>70</v>
      </c>
      <c r="E9990">
        <v>199.23</v>
      </c>
      <c r="F9990" t="s">
        <v>23</v>
      </c>
      <c r="G9990" t="s">
        <v>24</v>
      </c>
      <c r="H9990">
        <v>1.75</v>
      </c>
      <c r="I9990">
        <v>0</v>
      </c>
      <c r="J9990" t="s">
        <v>25</v>
      </c>
      <c r="K9990">
        <v>445908</v>
      </c>
      <c r="L9990">
        <v>19</v>
      </c>
      <c r="M9990">
        <v>0</v>
      </c>
      <c r="N9990">
        <v>0</v>
      </c>
      <c r="O9990">
        <v>0</v>
      </c>
      <c r="P9990">
        <v>0</v>
      </c>
      <c r="Q9990">
        <v>0</v>
      </c>
      <c r="R9990" t="s">
        <v>22902</v>
      </c>
    </row>
    <row r="9991" spans="1:19">
      <c r="A9991" t="s">
        <v>22903</v>
      </c>
      <c r="B9991" t="s">
        <v>1238</v>
      </c>
      <c r="C9991" t="s">
        <v>95</v>
      </c>
      <c r="D9991" t="s">
        <v>54</v>
      </c>
      <c r="E9991">
        <v>308.98</v>
      </c>
      <c r="F9991" t="s">
        <v>39</v>
      </c>
      <c r="G9991" t="s">
        <v>40</v>
      </c>
      <c r="H9991">
        <v>17.89</v>
      </c>
      <c r="I9991">
        <v>0</v>
      </c>
      <c r="J9991" t="s">
        <v>25</v>
      </c>
      <c r="K9991">
        <v>533250</v>
      </c>
      <c r="L9991">
        <v>13</v>
      </c>
      <c r="M9991">
        <v>0</v>
      </c>
      <c r="N9991">
        <v>0</v>
      </c>
      <c r="O9991">
        <v>0</v>
      </c>
      <c r="P9991">
        <v>0</v>
      </c>
      <c r="Q9991">
        <v>0</v>
      </c>
      <c r="R9991" t="s">
        <v>22904</v>
      </c>
    </row>
    <row r="9992" spans="1:19">
      <c r="A9992" t="s">
        <v>22905</v>
      </c>
      <c r="B9992" t="s">
        <v>4332</v>
      </c>
      <c r="C9992" t="s">
        <v>60</v>
      </c>
      <c r="D9992" t="s">
        <v>22</v>
      </c>
      <c r="E9992">
        <v>138.62</v>
      </c>
      <c r="F9992" t="s">
        <v>23</v>
      </c>
      <c r="G9992" t="s">
        <v>24</v>
      </c>
      <c r="H9992">
        <v>11.78</v>
      </c>
      <c r="I9992">
        <v>0</v>
      </c>
      <c r="J9992" t="s">
        <v>25</v>
      </c>
      <c r="K9992">
        <v>532924</v>
      </c>
      <c r="L9992">
        <v>42</v>
      </c>
      <c r="M9992">
        <v>0</v>
      </c>
      <c r="N9992">
        <v>0</v>
      </c>
      <c r="O9992">
        <v>1</v>
      </c>
      <c r="P9992">
        <v>0</v>
      </c>
      <c r="Q9992">
        <v>0</v>
      </c>
      <c r="R9992" t="s">
        <v>22906</v>
      </c>
    </row>
    <row r="9993" spans="1:19">
      <c r="A9993" t="s">
        <v>22907</v>
      </c>
      <c r="B9993" t="s">
        <v>1159</v>
      </c>
      <c r="C9993" t="s">
        <v>60</v>
      </c>
      <c r="D9993" t="s">
        <v>54</v>
      </c>
      <c r="E9993">
        <v>344.82</v>
      </c>
      <c r="F9993" t="s">
        <v>39</v>
      </c>
      <c r="G9993" t="s">
        <v>40</v>
      </c>
      <c r="H9993">
        <v>12.32</v>
      </c>
      <c r="I9993">
        <v>0</v>
      </c>
      <c r="J9993" t="s">
        <v>48</v>
      </c>
      <c r="K9993">
        <v>516858</v>
      </c>
      <c r="L9993">
        <v>78</v>
      </c>
      <c r="M9993">
        <v>1</v>
      </c>
      <c r="N9993">
        <v>0</v>
      </c>
      <c r="O9993">
        <v>0</v>
      </c>
      <c r="P9993">
        <v>1</v>
      </c>
      <c r="Q9993">
        <v>1</v>
      </c>
      <c r="R9993" t="s">
        <v>22908</v>
      </c>
    </row>
    <row r="9994" spans="1:19">
      <c r="A9994" t="s">
        <v>22909</v>
      </c>
      <c r="B9994" t="s">
        <v>17167</v>
      </c>
      <c r="C9994" t="s">
        <v>121</v>
      </c>
      <c r="D9994" t="s">
        <v>22</v>
      </c>
      <c r="E9994">
        <v>273.85000000000002</v>
      </c>
      <c r="F9994" t="s">
        <v>23</v>
      </c>
      <c r="G9994" t="s">
        <v>24</v>
      </c>
      <c r="H9994">
        <v>1.52</v>
      </c>
      <c r="I9994">
        <v>0</v>
      </c>
      <c r="J9994" t="s">
        <v>31</v>
      </c>
      <c r="K9994">
        <v>429193</v>
      </c>
      <c r="L9994">
        <v>45</v>
      </c>
      <c r="M9994">
        <v>0</v>
      </c>
      <c r="N9994">
        <v>0</v>
      </c>
      <c r="O9994">
        <v>1</v>
      </c>
      <c r="P9994">
        <v>0</v>
      </c>
      <c r="Q9994">
        <v>0</v>
      </c>
      <c r="R9994" t="s">
        <v>22910</v>
      </c>
    </row>
    <row r="9995" spans="1:19">
      <c r="A9995" t="s">
        <v>22911</v>
      </c>
      <c r="B9995" t="s">
        <v>3652</v>
      </c>
      <c r="C9995" t="s">
        <v>95</v>
      </c>
      <c r="D9995" t="s">
        <v>22</v>
      </c>
      <c r="E9995">
        <v>1237.1500000000001</v>
      </c>
      <c r="F9995" t="s">
        <v>23</v>
      </c>
      <c r="G9995" t="s">
        <v>24</v>
      </c>
      <c r="H9995">
        <v>8.23</v>
      </c>
      <c r="I9995">
        <v>0</v>
      </c>
      <c r="J9995" t="s">
        <v>25</v>
      </c>
      <c r="K9995">
        <v>457425</v>
      </c>
      <c r="L9995">
        <v>34</v>
      </c>
      <c r="M9995">
        <v>0</v>
      </c>
      <c r="N9995">
        <v>0</v>
      </c>
      <c r="O9995">
        <v>0</v>
      </c>
      <c r="P9995">
        <v>1</v>
      </c>
      <c r="Q9995">
        <v>0</v>
      </c>
      <c r="R9995" t="s">
        <v>22912</v>
      </c>
    </row>
    <row r="9996" spans="1:19">
      <c r="A9996" t="s">
        <v>22913</v>
      </c>
      <c r="B9996" t="s">
        <v>908</v>
      </c>
      <c r="C9996" t="s">
        <v>35</v>
      </c>
      <c r="D9996" t="s">
        <v>22</v>
      </c>
      <c r="E9996">
        <v>73.260000000000005</v>
      </c>
      <c r="F9996" t="s">
        <v>23</v>
      </c>
      <c r="G9996" t="s">
        <v>24</v>
      </c>
      <c r="H9996">
        <v>3.05</v>
      </c>
      <c r="I9996">
        <v>0</v>
      </c>
      <c r="J9996" t="s">
        <v>25</v>
      </c>
      <c r="K9996">
        <v>514076</v>
      </c>
      <c r="L9996">
        <v>21</v>
      </c>
      <c r="M9996">
        <v>0</v>
      </c>
      <c r="N9996">
        <v>0</v>
      </c>
      <c r="O9996">
        <v>0</v>
      </c>
      <c r="P9996">
        <v>0</v>
      </c>
      <c r="Q9996">
        <v>0</v>
      </c>
      <c r="R9996" t="s">
        <v>22914</v>
      </c>
    </row>
    <row r="9997" spans="1:19">
      <c r="A9997" t="s">
        <v>22915</v>
      </c>
      <c r="B9997" t="s">
        <v>12174</v>
      </c>
      <c r="C9997" t="s">
        <v>60</v>
      </c>
      <c r="D9997" t="s">
        <v>70</v>
      </c>
      <c r="E9997">
        <v>726.58</v>
      </c>
      <c r="F9997" t="s">
        <v>23</v>
      </c>
      <c r="G9997" t="s">
        <v>24</v>
      </c>
      <c r="H9997">
        <v>6.15</v>
      </c>
      <c r="I9997">
        <v>0</v>
      </c>
      <c r="J9997" t="s">
        <v>48</v>
      </c>
      <c r="K9997">
        <v>479745</v>
      </c>
      <c r="L9997">
        <v>34</v>
      </c>
      <c r="M9997">
        <v>0</v>
      </c>
      <c r="N9997">
        <v>0</v>
      </c>
      <c r="O9997">
        <v>0</v>
      </c>
      <c r="P9997">
        <v>1</v>
      </c>
      <c r="Q9997">
        <v>0</v>
      </c>
      <c r="R9997" t="s">
        <v>22916</v>
      </c>
    </row>
    <row r="9998" spans="1:19">
      <c r="A9998" t="s">
        <v>22917</v>
      </c>
      <c r="B9998" t="s">
        <v>2269</v>
      </c>
      <c r="C9998" t="s">
        <v>21</v>
      </c>
      <c r="D9998" t="s">
        <v>30</v>
      </c>
      <c r="E9998">
        <v>784.38</v>
      </c>
      <c r="F9998" t="s">
        <v>23</v>
      </c>
      <c r="G9998" t="s">
        <v>24</v>
      </c>
      <c r="H9998">
        <v>0.75</v>
      </c>
      <c r="I9998">
        <v>0</v>
      </c>
      <c r="J9998" t="s">
        <v>48</v>
      </c>
      <c r="K9998">
        <v>494262</v>
      </c>
      <c r="L9998">
        <v>25</v>
      </c>
      <c r="M9998">
        <v>0</v>
      </c>
      <c r="N9998">
        <v>0</v>
      </c>
      <c r="O9998">
        <v>0</v>
      </c>
      <c r="P9998">
        <v>0</v>
      </c>
      <c r="Q9998">
        <v>0</v>
      </c>
      <c r="R9998" t="s">
        <v>22918</v>
      </c>
    </row>
    <row r="9999" spans="1:19">
      <c r="A9999" t="s">
        <v>22919</v>
      </c>
      <c r="B9999" t="s">
        <v>1262</v>
      </c>
      <c r="C9999" t="s">
        <v>44</v>
      </c>
      <c r="D9999" t="s">
        <v>70</v>
      </c>
      <c r="E9999">
        <v>482.84</v>
      </c>
      <c r="F9999" t="s">
        <v>23</v>
      </c>
      <c r="G9999" t="s">
        <v>24</v>
      </c>
      <c r="H9999">
        <v>5.91</v>
      </c>
      <c r="I9999">
        <v>0</v>
      </c>
      <c r="J9999" t="s">
        <v>31</v>
      </c>
      <c r="K9999">
        <v>435941</v>
      </c>
      <c r="L9999">
        <v>32</v>
      </c>
      <c r="M9999">
        <v>0</v>
      </c>
      <c r="N9999">
        <v>0</v>
      </c>
      <c r="O9999">
        <v>0</v>
      </c>
      <c r="P9999">
        <v>1</v>
      </c>
      <c r="Q9999">
        <v>0</v>
      </c>
      <c r="R9999" t="s">
        <v>22920</v>
      </c>
    </row>
    <row r="10000" spans="1:19">
      <c r="A10000" t="s">
        <v>22921</v>
      </c>
      <c r="B10000" t="s">
        <v>13506</v>
      </c>
      <c r="C10000" t="s">
        <v>111</v>
      </c>
      <c r="D10000" t="s">
        <v>30</v>
      </c>
      <c r="E10000">
        <v>734.66</v>
      </c>
      <c r="F10000" t="s">
        <v>55</v>
      </c>
      <c r="G10000" t="s">
        <v>40</v>
      </c>
      <c r="H10000">
        <v>6.81</v>
      </c>
      <c r="I10000">
        <v>0</v>
      </c>
      <c r="J10000" t="s">
        <v>31</v>
      </c>
      <c r="K10000">
        <v>516529</v>
      </c>
      <c r="L10000">
        <v>13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 t="s">
        <v>22922</v>
      </c>
    </row>
    <row r="10001" spans="1:18">
      <c r="A10001" t="s">
        <v>22923</v>
      </c>
      <c r="B10001" t="s">
        <v>22924</v>
      </c>
      <c r="C10001" t="s">
        <v>60</v>
      </c>
      <c r="D10001" t="s">
        <v>30</v>
      </c>
      <c r="E10001">
        <v>1189.83</v>
      </c>
      <c r="F10001" t="s">
        <v>39</v>
      </c>
      <c r="G10001" t="s">
        <v>40</v>
      </c>
      <c r="H10001">
        <v>11.61</v>
      </c>
      <c r="I10001">
        <v>0</v>
      </c>
      <c r="J10001" t="s">
        <v>25</v>
      </c>
      <c r="K10001">
        <v>478061</v>
      </c>
      <c r="L10001">
        <v>10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 t="s">
        <v>22925</v>
      </c>
    </row>
    <row r="10002" spans="1:18">
      <c r="A10002" t="s">
        <v>22926</v>
      </c>
      <c r="B10002" t="s">
        <v>20607</v>
      </c>
      <c r="C10002" t="s">
        <v>60</v>
      </c>
      <c r="D10002" t="s">
        <v>22</v>
      </c>
      <c r="E10002">
        <v>401.48</v>
      </c>
      <c r="F10002" t="s">
        <v>55</v>
      </c>
      <c r="G10002" t="s">
        <v>40</v>
      </c>
      <c r="H10002">
        <v>8.7100000000000009</v>
      </c>
      <c r="I10002">
        <v>0</v>
      </c>
      <c r="J10002" t="s">
        <v>25</v>
      </c>
      <c r="K10002">
        <v>448382</v>
      </c>
      <c r="L10002">
        <v>23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 t="s">
        <v>22927</v>
      </c>
    </row>
    <row r="10003" spans="1:18">
      <c r="A10003" t="s">
        <v>22928</v>
      </c>
      <c r="B10003" t="s">
        <v>5987</v>
      </c>
      <c r="C10003" t="s">
        <v>29</v>
      </c>
      <c r="D10003" t="s">
        <v>70</v>
      </c>
      <c r="E10003">
        <v>1151.04</v>
      </c>
      <c r="F10003" t="s">
        <v>23</v>
      </c>
      <c r="G10003" t="s">
        <v>24</v>
      </c>
      <c r="H10003">
        <v>10.89</v>
      </c>
      <c r="I10003">
        <v>0</v>
      </c>
      <c r="J10003" t="s">
        <v>31</v>
      </c>
      <c r="K10003">
        <v>412103</v>
      </c>
      <c r="L10003">
        <v>23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 t="s">
        <v>22929</v>
      </c>
    </row>
    <row r="10004" spans="1:18">
      <c r="A10004" t="s">
        <v>22930</v>
      </c>
      <c r="B10004" t="s">
        <v>13715</v>
      </c>
      <c r="C10004" t="s">
        <v>60</v>
      </c>
      <c r="D10004" t="s">
        <v>30</v>
      </c>
      <c r="E10004">
        <v>271.24</v>
      </c>
      <c r="F10004" t="s">
        <v>55</v>
      </c>
      <c r="G10004" t="s">
        <v>40</v>
      </c>
      <c r="H10004">
        <v>1.79</v>
      </c>
      <c r="I10004">
        <v>0</v>
      </c>
      <c r="J10004" t="s">
        <v>31</v>
      </c>
      <c r="K10004">
        <v>500791</v>
      </c>
      <c r="L10004">
        <v>46</v>
      </c>
      <c r="M10004">
        <v>0</v>
      </c>
      <c r="N10004">
        <v>1</v>
      </c>
      <c r="O10004">
        <v>0</v>
      </c>
      <c r="P10004">
        <v>0</v>
      </c>
      <c r="Q10004">
        <v>0</v>
      </c>
      <c r="R10004" t="s">
        <v>22931</v>
      </c>
    </row>
    <row r="10005" spans="1:18">
      <c r="A10005" t="s">
        <v>22932</v>
      </c>
      <c r="B10005" t="s">
        <v>3529</v>
      </c>
      <c r="C10005" t="s">
        <v>44</v>
      </c>
      <c r="D10005" t="s">
        <v>70</v>
      </c>
      <c r="E10005">
        <v>270.95</v>
      </c>
      <c r="F10005" t="s">
        <v>23</v>
      </c>
      <c r="G10005" t="s">
        <v>24</v>
      </c>
      <c r="H10005">
        <v>5.42</v>
      </c>
      <c r="I10005">
        <v>0</v>
      </c>
      <c r="J10005" t="s">
        <v>31</v>
      </c>
      <c r="K10005">
        <v>464159</v>
      </c>
      <c r="L10005">
        <v>23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 t="s">
        <v>22933</v>
      </c>
    </row>
    <row r="10006" spans="1:18">
      <c r="A10006" t="s">
        <v>22934</v>
      </c>
      <c r="B10006" t="s">
        <v>7155</v>
      </c>
      <c r="C10006" t="s">
        <v>29</v>
      </c>
      <c r="D10006" t="s">
        <v>22</v>
      </c>
      <c r="E10006">
        <v>84.03</v>
      </c>
      <c r="F10006" t="s">
        <v>23</v>
      </c>
      <c r="G10006" t="s">
        <v>24</v>
      </c>
      <c r="H10006">
        <v>10.119999999999999</v>
      </c>
      <c r="I10006">
        <v>0</v>
      </c>
      <c r="J10006" t="s">
        <v>25</v>
      </c>
      <c r="K10006">
        <v>444297</v>
      </c>
      <c r="L10006">
        <v>39</v>
      </c>
      <c r="M10006">
        <v>0</v>
      </c>
      <c r="N10006">
        <v>0</v>
      </c>
      <c r="O10006">
        <v>0</v>
      </c>
      <c r="P10006">
        <v>1</v>
      </c>
      <c r="Q10006">
        <v>0</v>
      </c>
      <c r="R10006" t="s">
        <v>22935</v>
      </c>
    </row>
    <row r="10007" spans="1:18">
      <c r="A10007" t="s">
        <v>22936</v>
      </c>
      <c r="B10007" t="s">
        <v>4283</v>
      </c>
      <c r="C10007" t="s">
        <v>35</v>
      </c>
      <c r="D10007" t="s">
        <v>70</v>
      </c>
      <c r="E10007">
        <v>261.77999999999997</v>
      </c>
      <c r="F10007" t="s">
        <v>39</v>
      </c>
      <c r="G10007" t="s">
        <v>40</v>
      </c>
      <c r="H10007">
        <v>11.6</v>
      </c>
      <c r="I10007">
        <v>0</v>
      </c>
      <c r="J10007" t="s">
        <v>31</v>
      </c>
      <c r="K10007">
        <v>437624</v>
      </c>
      <c r="L10007">
        <v>10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 t="s">
        <v>22937</v>
      </c>
    </row>
    <row r="10008" spans="1:18">
      <c r="A10008" t="s">
        <v>22938</v>
      </c>
      <c r="B10008" t="s">
        <v>11954</v>
      </c>
      <c r="C10008" t="s">
        <v>121</v>
      </c>
      <c r="D10008" t="s">
        <v>70</v>
      </c>
      <c r="E10008">
        <v>1029.58</v>
      </c>
      <c r="F10008" t="s">
        <v>23</v>
      </c>
      <c r="G10008" t="s">
        <v>24</v>
      </c>
      <c r="H10008">
        <v>11.9</v>
      </c>
      <c r="I10008">
        <v>0</v>
      </c>
      <c r="J10008" t="s">
        <v>48</v>
      </c>
      <c r="K10008">
        <v>465463</v>
      </c>
      <c r="L10008">
        <v>13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 t="s">
        <v>22939</v>
      </c>
    </row>
    <row r="10009" spans="1:18">
      <c r="A10009" t="s">
        <v>22940</v>
      </c>
      <c r="B10009" t="s">
        <v>1880</v>
      </c>
      <c r="C10009" t="s">
        <v>128</v>
      </c>
      <c r="D10009" t="s">
        <v>22</v>
      </c>
      <c r="E10009">
        <v>584.59</v>
      </c>
      <c r="F10009" t="s">
        <v>23</v>
      </c>
      <c r="G10009" t="s">
        <v>24</v>
      </c>
      <c r="H10009">
        <v>0.54</v>
      </c>
      <c r="I10009">
        <v>0</v>
      </c>
      <c r="J10009" t="s">
        <v>48</v>
      </c>
      <c r="K10009">
        <v>485651</v>
      </c>
      <c r="L10009">
        <v>20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 t="s">
        <v>22941</v>
      </c>
    </row>
    <row r="10010" spans="1:18">
      <c r="A10010" t="s">
        <v>22942</v>
      </c>
      <c r="B10010" t="s">
        <v>2548</v>
      </c>
      <c r="C10010" t="s">
        <v>121</v>
      </c>
      <c r="D10010" t="s">
        <v>22</v>
      </c>
      <c r="E10010">
        <v>317.38</v>
      </c>
      <c r="F10010" t="s">
        <v>39</v>
      </c>
      <c r="G10010" t="s">
        <v>40</v>
      </c>
      <c r="H10010">
        <v>6.79</v>
      </c>
      <c r="I10010">
        <v>0</v>
      </c>
      <c r="J10010" t="s">
        <v>25</v>
      </c>
      <c r="K10010">
        <v>431231</v>
      </c>
      <c r="L10010">
        <v>59</v>
      </c>
      <c r="M10010">
        <v>1</v>
      </c>
      <c r="N10010">
        <v>0</v>
      </c>
      <c r="O10010">
        <v>0</v>
      </c>
      <c r="P10010">
        <v>0</v>
      </c>
      <c r="Q10010">
        <v>1</v>
      </c>
      <c r="R10010" t="s">
        <v>22943</v>
      </c>
    </row>
    <row r="10011" spans="1:18">
      <c r="A10011" t="s">
        <v>22944</v>
      </c>
      <c r="B10011" t="s">
        <v>2295</v>
      </c>
      <c r="C10011" t="s">
        <v>44</v>
      </c>
      <c r="D10011" t="s">
        <v>22</v>
      </c>
      <c r="E10011">
        <v>345.24</v>
      </c>
      <c r="F10011" t="s">
        <v>55</v>
      </c>
      <c r="G10011" t="s">
        <v>40</v>
      </c>
      <c r="H10011">
        <v>8.11</v>
      </c>
      <c r="I10011">
        <v>0</v>
      </c>
      <c r="J10011" t="s">
        <v>48</v>
      </c>
      <c r="K10011">
        <v>551651</v>
      </c>
      <c r="L10011">
        <v>14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 t="s">
        <v>22945</v>
      </c>
    </row>
    <row r="10012" spans="1:18">
      <c r="A10012" t="s">
        <v>22946</v>
      </c>
      <c r="B10012" t="s">
        <v>7584</v>
      </c>
      <c r="C10012" t="s">
        <v>44</v>
      </c>
      <c r="D10012" t="s">
        <v>30</v>
      </c>
      <c r="E10012">
        <v>482.65</v>
      </c>
      <c r="F10012" t="s">
        <v>23</v>
      </c>
      <c r="G10012" t="s">
        <v>24</v>
      </c>
      <c r="H10012">
        <v>5.4</v>
      </c>
      <c r="I10012">
        <v>0</v>
      </c>
      <c r="J10012" t="s">
        <v>31</v>
      </c>
      <c r="K10012">
        <v>427074</v>
      </c>
      <c r="L10012">
        <v>30</v>
      </c>
      <c r="M10012">
        <v>0</v>
      </c>
      <c r="N10012">
        <v>0</v>
      </c>
      <c r="O10012">
        <v>0</v>
      </c>
      <c r="P10012">
        <v>1</v>
      </c>
      <c r="Q10012">
        <v>0</v>
      </c>
      <c r="R10012" t="s">
        <v>22947</v>
      </c>
    </row>
    <row r="10013" spans="1:18">
      <c r="A10013" t="s">
        <v>22948</v>
      </c>
      <c r="B10013" t="s">
        <v>5337</v>
      </c>
      <c r="C10013" t="s">
        <v>21</v>
      </c>
      <c r="D10013" t="s">
        <v>30</v>
      </c>
      <c r="E10013">
        <v>575.1</v>
      </c>
      <c r="F10013" t="s">
        <v>23</v>
      </c>
      <c r="G10013" t="s">
        <v>24</v>
      </c>
      <c r="H10013">
        <v>9.3800000000000008</v>
      </c>
      <c r="I10013">
        <v>0</v>
      </c>
      <c r="J10013" t="s">
        <v>31</v>
      </c>
      <c r="K10013">
        <v>488623</v>
      </c>
      <c r="L10013">
        <v>13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 t="s">
        <v>22949</v>
      </c>
    </row>
    <row r="10014" spans="1:18">
      <c r="A10014" t="s">
        <v>22950</v>
      </c>
      <c r="B10014" t="s">
        <v>2669</v>
      </c>
      <c r="C10014" t="s">
        <v>53</v>
      </c>
      <c r="D10014" t="s">
        <v>30</v>
      </c>
      <c r="E10014">
        <v>1277.49</v>
      </c>
      <c r="F10014" t="s">
        <v>39</v>
      </c>
      <c r="G10014" t="s">
        <v>40</v>
      </c>
      <c r="H10014">
        <v>1.46</v>
      </c>
      <c r="I10014">
        <v>0</v>
      </c>
      <c r="J10014" t="s">
        <v>25</v>
      </c>
      <c r="K10014">
        <v>492750</v>
      </c>
      <c r="L10014">
        <v>21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 t="s">
        <v>22951</v>
      </c>
    </row>
    <row r="10015" spans="1:18">
      <c r="A10015" t="s">
        <v>22952</v>
      </c>
      <c r="B10015" t="s">
        <v>10462</v>
      </c>
      <c r="C10015" t="s">
        <v>21</v>
      </c>
      <c r="D10015" t="s">
        <v>30</v>
      </c>
      <c r="E10015">
        <v>246.92</v>
      </c>
      <c r="F10015" t="s">
        <v>23</v>
      </c>
      <c r="G10015" t="s">
        <v>24</v>
      </c>
      <c r="H10015">
        <v>8.6999999999999993</v>
      </c>
      <c r="I10015">
        <v>0</v>
      </c>
      <c r="J10015" t="s">
        <v>144</v>
      </c>
      <c r="K10015">
        <v>442370</v>
      </c>
      <c r="L10015">
        <v>13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 t="s">
        <v>22953</v>
      </c>
    </row>
    <row r="10016" spans="1:18">
      <c r="A10016" t="s">
        <v>22954</v>
      </c>
      <c r="B10016" t="s">
        <v>9957</v>
      </c>
      <c r="C10016" t="s">
        <v>121</v>
      </c>
      <c r="D10016" t="s">
        <v>70</v>
      </c>
      <c r="E10016">
        <v>1337.62</v>
      </c>
      <c r="F10016" t="s">
        <v>55</v>
      </c>
      <c r="G10016" t="s">
        <v>40</v>
      </c>
      <c r="H10016">
        <v>8.5</v>
      </c>
      <c r="I10016">
        <v>0</v>
      </c>
      <c r="J10016" t="s">
        <v>48</v>
      </c>
      <c r="K10016">
        <v>502846</v>
      </c>
      <c r="L10016">
        <v>17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 t="s">
        <v>22955</v>
      </c>
    </row>
    <row r="10017" spans="1:19">
      <c r="A10017" t="s">
        <v>22956</v>
      </c>
      <c r="B10017" t="s">
        <v>21761</v>
      </c>
      <c r="C10017" t="s">
        <v>60</v>
      </c>
      <c r="D10017" t="s">
        <v>70</v>
      </c>
      <c r="E10017">
        <v>593.04999999999995</v>
      </c>
      <c r="F10017" t="s">
        <v>55</v>
      </c>
      <c r="G10017" t="s">
        <v>40</v>
      </c>
      <c r="H10017">
        <v>8.4700000000000006</v>
      </c>
      <c r="I10017">
        <v>0</v>
      </c>
      <c r="J10017" t="s">
        <v>31</v>
      </c>
      <c r="K10017">
        <v>455623</v>
      </c>
      <c r="L10017">
        <v>18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 t="s">
        <v>22957</v>
      </c>
    </row>
    <row r="10018" spans="1:19">
      <c r="A10018" t="s">
        <v>22958</v>
      </c>
      <c r="B10018" t="s">
        <v>9254</v>
      </c>
      <c r="C10018" t="s">
        <v>44</v>
      </c>
      <c r="D10018" t="s">
        <v>70</v>
      </c>
      <c r="E10018">
        <v>351.08</v>
      </c>
      <c r="F10018" t="s">
        <v>23</v>
      </c>
      <c r="G10018" t="s">
        <v>24</v>
      </c>
      <c r="H10018">
        <v>11.53</v>
      </c>
      <c r="I10018">
        <v>0</v>
      </c>
      <c r="J10018" t="s">
        <v>31</v>
      </c>
      <c r="K10018">
        <v>476937</v>
      </c>
      <c r="L10018">
        <v>22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 t="s">
        <v>22959</v>
      </c>
    </row>
    <row r="10019" spans="1:19">
      <c r="A10019" t="s">
        <v>22960</v>
      </c>
      <c r="B10019" t="s">
        <v>8394</v>
      </c>
      <c r="C10019" t="s">
        <v>35</v>
      </c>
      <c r="D10019" t="s">
        <v>30</v>
      </c>
      <c r="E10019">
        <v>270.64</v>
      </c>
      <c r="F10019" t="s">
        <v>23</v>
      </c>
      <c r="G10019" t="s">
        <v>24</v>
      </c>
      <c r="H10019">
        <v>1.69</v>
      </c>
      <c r="I10019">
        <v>0</v>
      </c>
      <c r="J10019" t="s">
        <v>144</v>
      </c>
      <c r="K10019">
        <v>508651</v>
      </c>
      <c r="L10019">
        <v>20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 t="s">
        <v>22961</v>
      </c>
    </row>
    <row r="10020" spans="1:19">
      <c r="A10020" t="s">
        <v>22962</v>
      </c>
      <c r="B10020" t="s">
        <v>1538</v>
      </c>
      <c r="C10020" t="s">
        <v>21</v>
      </c>
      <c r="D10020" t="s">
        <v>54</v>
      </c>
      <c r="E10020">
        <v>90.02</v>
      </c>
      <c r="F10020" t="s">
        <v>23</v>
      </c>
      <c r="G10020" t="s">
        <v>24</v>
      </c>
      <c r="H10020">
        <v>18.52</v>
      </c>
      <c r="I10020">
        <v>0</v>
      </c>
      <c r="J10020" t="s">
        <v>31</v>
      </c>
      <c r="K10020">
        <v>523073</v>
      </c>
      <c r="L10020">
        <v>10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 t="s">
        <v>22963</v>
      </c>
    </row>
    <row r="10021" spans="1:19">
      <c r="A10021" t="s">
        <v>22964</v>
      </c>
      <c r="B10021" t="s">
        <v>364</v>
      </c>
      <c r="C10021" t="s">
        <v>35</v>
      </c>
      <c r="D10021" t="s">
        <v>70</v>
      </c>
      <c r="E10021">
        <v>696.91</v>
      </c>
      <c r="F10021" t="s">
        <v>39</v>
      </c>
      <c r="G10021" t="s">
        <v>40</v>
      </c>
      <c r="H10021">
        <v>5.43</v>
      </c>
      <c r="I10021">
        <v>0</v>
      </c>
      <c r="J10021" t="s">
        <v>31</v>
      </c>
      <c r="K10021">
        <v>479269</v>
      </c>
      <c r="L10021">
        <v>32</v>
      </c>
      <c r="M10021">
        <v>0</v>
      </c>
      <c r="N10021">
        <v>0</v>
      </c>
      <c r="O10021">
        <v>0</v>
      </c>
      <c r="P10021">
        <v>1</v>
      </c>
      <c r="Q10021">
        <v>0</v>
      </c>
      <c r="R10021" t="s">
        <v>22965</v>
      </c>
    </row>
    <row r="10022" spans="1:19">
      <c r="A10022" t="s">
        <v>22966</v>
      </c>
      <c r="B10022" t="s">
        <v>7898</v>
      </c>
      <c r="C10022" t="s">
        <v>44</v>
      </c>
      <c r="D10022" t="s">
        <v>54</v>
      </c>
      <c r="E10022">
        <v>191.46</v>
      </c>
      <c r="F10022" t="s">
        <v>39</v>
      </c>
      <c r="G10022" t="s">
        <v>40</v>
      </c>
      <c r="H10022">
        <v>11.59</v>
      </c>
      <c r="I10022">
        <v>0</v>
      </c>
      <c r="J10022" t="s">
        <v>31</v>
      </c>
      <c r="K10022">
        <v>449929</v>
      </c>
      <c r="L10022">
        <v>71</v>
      </c>
      <c r="M10022">
        <v>1</v>
      </c>
      <c r="N10022">
        <v>0</v>
      </c>
      <c r="O10022">
        <v>0</v>
      </c>
      <c r="P10022">
        <v>1</v>
      </c>
      <c r="Q10022">
        <v>1</v>
      </c>
      <c r="R10022" t="s">
        <v>22967</v>
      </c>
    </row>
    <row r="10023" spans="1:19">
      <c r="A10023" t="s">
        <v>22968</v>
      </c>
      <c r="B10023" t="s">
        <v>2179</v>
      </c>
      <c r="C10023" t="s">
        <v>60</v>
      </c>
      <c r="D10023" t="s">
        <v>22</v>
      </c>
      <c r="E10023">
        <v>165.32</v>
      </c>
      <c r="F10023" t="s">
        <v>23</v>
      </c>
      <c r="G10023" t="s">
        <v>24</v>
      </c>
      <c r="H10023">
        <v>5.77</v>
      </c>
      <c r="I10023">
        <v>0</v>
      </c>
      <c r="J10023" t="s">
        <v>25</v>
      </c>
      <c r="K10023">
        <v>422292</v>
      </c>
      <c r="L10023">
        <v>19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 t="s">
        <v>22969</v>
      </c>
    </row>
    <row r="10024" spans="1:19">
      <c r="A10024" t="s">
        <v>22970</v>
      </c>
      <c r="B10024" t="s">
        <v>12542</v>
      </c>
      <c r="C10024" t="s">
        <v>29</v>
      </c>
      <c r="D10024" t="s">
        <v>22</v>
      </c>
      <c r="E10024">
        <v>1296.55</v>
      </c>
      <c r="F10024" t="s">
        <v>23</v>
      </c>
      <c r="G10024" t="s">
        <v>24</v>
      </c>
      <c r="H10024">
        <v>3.09</v>
      </c>
      <c r="I10024">
        <v>0</v>
      </c>
      <c r="J10024" t="s">
        <v>31</v>
      </c>
      <c r="K10024">
        <v>429863</v>
      </c>
      <c r="L10024">
        <v>48</v>
      </c>
      <c r="M10024">
        <v>0</v>
      </c>
      <c r="N10024">
        <v>0</v>
      </c>
      <c r="O10024">
        <v>1</v>
      </c>
      <c r="P10024">
        <v>0</v>
      </c>
      <c r="Q10024">
        <v>0</v>
      </c>
      <c r="R10024" t="s">
        <v>22971</v>
      </c>
    </row>
    <row r="10025" spans="1:19">
      <c r="A10025" t="s">
        <v>22972</v>
      </c>
      <c r="B10025" t="s">
        <v>8000</v>
      </c>
      <c r="C10025" t="s">
        <v>29</v>
      </c>
      <c r="D10025" t="s">
        <v>54</v>
      </c>
      <c r="E10025">
        <v>957.28</v>
      </c>
      <c r="F10025" t="s">
        <v>39</v>
      </c>
      <c r="G10025" t="s">
        <v>24</v>
      </c>
      <c r="H10025">
        <v>14.22</v>
      </c>
      <c r="I10025">
        <v>0</v>
      </c>
      <c r="J10025" t="s">
        <v>31</v>
      </c>
      <c r="K10025">
        <v>512189</v>
      </c>
      <c r="L10025">
        <v>22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 t="s">
        <v>22973</v>
      </c>
      <c r="S10025" t="s">
        <v>50</v>
      </c>
    </row>
    <row r="10026" spans="1:19">
      <c r="A10026" t="s">
        <v>22974</v>
      </c>
      <c r="B10026" t="s">
        <v>15109</v>
      </c>
      <c r="C10026" t="s">
        <v>35</v>
      </c>
      <c r="D10026" t="s">
        <v>70</v>
      </c>
      <c r="E10026">
        <v>787.59</v>
      </c>
      <c r="F10026" t="s">
        <v>23</v>
      </c>
      <c r="G10026" t="s">
        <v>24</v>
      </c>
      <c r="H10026">
        <v>7.96</v>
      </c>
      <c r="I10026">
        <v>0</v>
      </c>
      <c r="J10026" t="s">
        <v>31</v>
      </c>
      <c r="K10026">
        <v>467054</v>
      </c>
      <c r="L10026">
        <v>22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 t="s">
        <v>22975</v>
      </c>
    </row>
    <row r="10027" spans="1:19">
      <c r="A10027" t="s">
        <v>22976</v>
      </c>
      <c r="B10027" t="s">
        <v>1991</v>
      </c>
      <c r="C10027" t="s">
        <v>29</v>
      </c>
      <c r="D10027" t="s">
        <v>30</v>
      </c>
      <c r="E10027">
        <v>2276.98</v>
      </c>
      <c r="F10027" t="s">
        <v>23</v>
      </c>
      <c r="G10027" t="s">
        <v>24</v>
      </c>
      <c r="H10027">
        <v>10.16</v>
      </c>
      <c r="I10027">
        <v>0</v>
      </c>
      <c r="J10027" t="s">
        <v>25</v>
      </c>
      <c r="K10027">
        <v>530422</v>
      </c>
      <c r="L10027">
        <v>15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 t="s">
        <v>22977</v>
      </c>
    </row>
    <row r="10028" spans="1:19">
      <c r="A10028" t="s">
        <v>22978</v>
      </c>
      <c r="B10028" t="s">
        <v>4251</v>
      </c>
      <c r="C10028" t="s">
        <v>21</v>
      </c>
      <c r="D10028" t="s">
        <v>54</v>
      </c>
      <c r="E10028">
        <v>608.04</v>
      </c>
      <c r="F10028" t="s">
        <v>39</v>
      </c>
      <c r="G10028" t="s">
        <v>40</v>
      </c>
      <c r="H10028">
        <v>10.93</v>
      </c>
      <c r="I10028">
        <v>0</v>
      </c>
      <c r="J10028" t="s">
        <v>48</v>
      </c>
      <c r="K10028">
        <v>552568</v>
      </c>
      <c r="L10028">
        <v>10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 t="s">
        <v>22979</v>
      </c>
    </row>
    <row r="10029" spans="1:19">
      <c r="A10029" t="s">
        <v>22980</v>
      </c>
      <c r="B10029" t="s">
        <v>15178</v>
      </c>
      <c r="C10029" t="s">
        <v>121</v>
      </c>
      <c r="D10029" t="s">
        <v>54</v>
      </c>
      <c r="E10029">
        <v>1046.29</v>
      </c>
      <c r="F10029" t="s">
        <v>39</v>
      </c>
      <c r="G10029" t="s">
        <v>40</v>
      </c>
      <c r="H10029">
        <v>10.01</v>
      </c>
      <c r="I10029">
        <v>0</v>
      </c>
      <c r="J10029" t="s">
        <v>25</v>
      </c>
      <c r="K10029">
        <v>404688</v>
      </c>
      <c r="L10029">
        <v>17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 t="s">
        <v>22981</v>
      </c>
    </row>
    <row r="10030" spans="1:19">
      <c r="A10030" t="s">
        <v>22982</v>
      </c>
      <c r="B10030" t="s">
        <v>9997</v>
      </c>
      <c r="C10030" t="s">
        <v>44</v>
      </c>
      <c r="D10030" t="s">
        <v>54</v>
      </c>
      <c r="E10030">
        <v>114.98</v>
      </c>
      <c r="F10030" t="s">
        <v>55</v>
      </c>
      <c r="G10030" t="s">
        <v>40</v>
      </c>
      <c r="H10030">
        <v>9.77</v>
      </c>
      <c r="I10030">
        <v>0</v>
      </c>
      <c r="J10030" t="s">
        <v>48</v>
      </c>
      <c r="K10030">
        <v>547030</v>
      </c>
      <c r="L10030">
        <v>20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 t="s">
        <v>22983</v>
      </c>
    </row>
    <row r="10031" spans="1:19">
      <c r="A10031" t="s">
        <v>22984</v>
      </c>
      <c r="B10031" t="s">
        <v>6865</v>
      </c>
      <c r="C10031" t="s">
        <v>60</v>
      </c>
      <c r="D10031" t="s">
        <v>70</v>
      </c>
      <c r="E10031">
        <v>217.26</v>
      </c>
      <c r="F10031" t="s">
        <v>23</v>
      </c>
      <c r="G10031" t="s">
        <v>24</v>
      </c>
      <c r="H10031">
        <v>11.84</v>
      </c>
      <c r="I10031">
        <v>0</v>
      </c>
      <c r="J10031" t="s">
        <v>25</v>
      </c>
      <c r="K10031">
        <v>500291</v>
      </c>
      <c r="L10031">
        <v>12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 t="s">
        <v>22985</v>
      </c>
    </row>
    <row r="10032" spans="1:19">
      <c r="A10032" t="s">
        <v>22986</v>
      </c>
      <c r="B10032" t="s">
        <v>10923</v>
      </c>
      <c r="C10032" t="s">
        <v>35</v>
      </c>
      <c r="D10032" t="s">
        <v>70</v>
      </c>
      <c r="E10032">
        <v>123.48</v>
      </c>
      <c r="F10032" t="s">
        <v>55</v>
      </c>
      <c r="G10032" t="s">
        <v>24</v>
      </c>
      <c r="H10032">
        <v>11.93</v>
      </c>
      <c r="I10032">
        <v>0</v>
      </c>
      <c r="J10032" t="s">
        <v>48</v>
      </c>
      <c r="K10032">
        <v>482809</v>
      </c>
      <c r="L10032">
        <v>13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 t="s">
        <v>22987</v>
      </c>
      <c r="S10032" t="s">
        <v>57</v>
      </c>
    </row>
    <row r="10033" spans="1:19">
      <c r="A10033" t="s">
        <v>22988</v>
      </c>
      <c r="B10033" t="s">
        <v>281</v>
      </c>
      <c r="C10033" t="s">
        <v>128</v>
      </c>
      <c r="D10033" t="s">
        <v>30</v>
      </c>
      <c r="E10033">
        <v>561.83000000000004</v>
      </c>
      <c r="F10033" t="s">
        <v>23</v>
      </c>
      <c r="G10033" t="s">
        <v>24</v>
      </c>
      <c r="H10033">
        <v>8.3000000000000007</v>
      </c>
      <c r="I10033">
        <v>0</v>
      </c>
      <c r="J10033" t="s">
        <v>25</v>
      </c>
      <c r="K10033">
        <v>443638</v>
      </c>
      <c r="L10033">
        <v>13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 t="s">
        <v>22989</v>
      </c>
    </row>
    <row r="10034" spans="1:19">
      <c r="A10034" t="s">
        <v>22990</v>
      </c>
      <c r="B10034" t="s">
        <v>7179</v>
      </c>
      <c r="C10034" t="s">
        <v>128</v>
      </c>
      <c r="D10034" t="s">
        <v>70</v>
      </c>
      <c r="E10034">
        <v>1358.98</v>
      </c>
      <c r="F10034" t="s">
        <v>23</v>
      </c>
      <c r="G10034" t="s">
        <v>24</v>
      </c>
      <c r="H10034">
        <v>8.7899999999999991</v>
      </c>
      <c r="I10034">
        <v>0</v>
      </c>
      <c r="J10034" t="s">
        <v>48</v>
      </c>
      <c r="K10034">
        <v>525406</v>
      </c>
      <c r="L10034">
        <v>25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 t="s">
        <v>22991</v>
      </c>
    </row>
    <row r="10035" spans="1:19">
      <c r="A10035" t="s">
        <v>22992</v>
      </c>
      <c r="B10035" t="s">
        <v>787</v>
      </c>
      <c r="C10035" t="s">
        <v>35</v>
      </c>
      <c r="D10035" t="s">
        <v>22</v>
      </c>
      <c r="E10035">
        <v>371.02</v>
      </c>
      <c r="F10035" t="s">
        <v>23</v>
      </c>
      <c r="G10035" t="s">
        <v>24</v>
      </c>
      <c r="H10035">
        <v>3.73</v>
      </c>
      <c r="I10035">
        <v>0</v>
      </c>
      <c r="J10035" t="s">
        <v>48</v>
      </c>
      <c r="K10035">
        <v>428469</v>
      </c>
      <c r="L10035">
        <v>51</v>
      </c>
      <c r="M10035">
        <v>0</v>
      </c>
      <c r="N10035">
        <v>0</v>
      </c>
      <c r="O10035">
        <v>1</v>
      </c>
      <c r="P10035">
        <v>0</v>
      </c>
      <c r="Q10035">
        <v>0</v>
      </c>
      <c r="R10035" t="s">
        <v>22993</v>
      </c>
    </row>
    <row r="10036" spans="1:19">
      <c r="A10036" t="s">
        <v>22994</v>
      </c>
      <c r="B10036" t="s">
        <v>22995</v>
      </c>
      <c r="C10036" t="s">
        <v>60</v>
      </c>
      <c r="D10036" t="s">
        <v>30</v>
      </c>
      <c r="E10036">
        <v>690.43</v>
      </c>
      <c r="F10036" t="s">
        <v>23</v>
      </c>
      <c r="G10036" t="s">
        <v>24</v>
      </c>
      <c r="H10036">
        <v>8.73</v>
      </c>
      <c r="I10036">
        <v>0</v>
      </c>
      <c r="J10036" t="s">
        <v>31</v>
      </c>
      <c r="K10036">
        <v>440385</v>
      </c>
      <c r="L10036">
        <v>14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 t="s">
        <v>22996</v>
      </c>
    </row>
    <row r="10037" spans="1:19">
      <c r="A10037" t="s">
        <v>22997</v>
      </c>
      <c r="B10037" t="s">
        <v>17192</v>
      </c>
      <c r="C10037" t="s">
        <v>60</v>
      </c>
      <c r="D10037" t="s">
        <v>54</v>
      </c>
      <c r="E10037">
        <v>251.47</v>
      </c>
      <c r="F10037" t="s">
        <v>55</v>
      </c>
      <c r="G10037" t="s">
        <v>24</v>
      </c>
      <c r="H10037">
        <v>14.37</v>
      </c>
      <c r="I10037">
        <v>0</v>
      </c>
      <c r="J10037" t="s">
        <v>48</v>
      </c>
      <c r="K10037">
        <v>546106</v>
      </c>
      <c r="L10037">
        <v>22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 t="s">
        <v>22998</v>
      </c>
      <c r="S10037" t="s">
        <v>57</v>
      </c>
    </row>
    <row r="10038" spans="1:19">
      <c r="A10038" t="s">
        <v>22999</v>
      </c>
      <c r="B10038" t="s">
        <v>9096</v>
      </c>
      <c r="C10038" t="s">
        <v>53</v>
      </c>
      <c r="D10038" t="s">
        <v>22</v>
      </c>
      <c r="E10038">
        <v>886.38</v>
      </c>
      <c r="F10038" t="s">
        <v>23</v>
      </c>
      <c r="G10038" t="s">
        <v>24</v>
      </c>
      <c r="H10038">
        <v>5.55</v>
      </c>
      <c r="I10038">
        <v>0</v>
      </c>
      <c r="J10038" t="s">
        <v>25</v>
      </c>
      <c r="K10038">
        <v>508581</v>
      </c>
      <c r="L10038">
        <v>22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 t="s">
        <v>23000</v>
      </c>
    </row>
    <row r="10039" spans="1:19">
      <c r="A10039" t="s">
        <v>23001</v>
      </c>
      <c r="B10039" t="s">
        <v>1277</v>
      </c>
      <c r="C10039" t="s">
        <v>35</v>
      </c>
      <c r="D10039" t="s">
        <v>22</v>
      </c>
      <c r="E10039">
        <v>83.19</v>
      </c>
      <c r="F10039" t="s">
        <v>23</v>
      </c>
      <c r="G10039" t="s">
        <v>24</v>
      </c>
      <c r="H10039">
        <v>11.56</v>
      </c>
      <c r="I10039">
        <v>0</v>
      </c>
      <c r="J10039" t="s">
        <v>48</v>
      </c>
      <c r="K10039">
        <v>468012</v>
      </c>
      <c r="L10039">
        <v>16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 t="s">
        <v>23002</v>
      </c>
    </row>
    <row r="10040" spans="1:19">
      <c r="A10040" t="s">
        <v>23003</v>
      </c>
      <c r="B10040" t="s">
        <v>16401</v>
      </c>
      <c r="C10040" t="s">
        <v>21</v>
      </c>
      <c r="D10040" t="s">
        <v>30</v>
      </c>
      <c r="E10040">
        <v>196.32</v>
      </c>
      <c r="F10040" t="s">
        <v>23</v>
      </c>
      <c r="G10040" t="s">
        <v>24</v>
      </c>
      <c r="H10040">
        <v>8.76</v>
      </c>
      <c r="I10040">
        <v>0</v>
      </c>
      <c r="J10040" t="s">
        <v>31</v>
      </c>
      <c r="K10040">
        <v>436852</v>
      </c>
      <c r="L10040">
        <v>31</v>
      </c>
      <c r="M10040">
        <v>0</v>
      </c>
      <c r="N10040">
        <v>0</v>
      </c>
      <c r="O10040">
        <v>0</v>
      </c>
      <c r="P10040">
        <v>1</v>
      </c>
      <c r="Q10040">
        <v>0</v>
      </c>
      <c r="R10040" t="s">
        <v>23004</v>
      </c>
    </row>
    <row r="10041" spans="1:19">
      <c r="A10041" t="s">
        <v>23005</v>
      </c>
      <c r="B10041" t="s">
        <v>1209</v>
      </c>
      <c r="C10041" t="s">
        <v>53</v>
      </c>
      <c r="D10041" t="s">
        <v>54</v>
      </c>
      <c r="E10041">
        <v>772.4</v>
      </c>
      <c r="F10041" t="s">
        <v>23</v>
      </c>
      <c r="G10041" t="s">
        <v>24</v>
      </c>
      <c r="H10041">
        <v>15.8</v>
      </c>
      <c r="I10041">
        <v>0</v>
      </c>
      <c r="J10041" t="s">
        <v>25</v>
      </c>
      <c r="K10041">
        <v>430754</v>
      </c>
      <c r="L10041">
        <v>17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 t="s">
        <v>23006</v>
      </c>
    </row>
    <row r="10042" spans="1:19">
      <c r="A10042" t="s">
        <v>23007</v>
      </c>
      <c r="B10042" t="s">
        <v>316</v>
      </c>
      <c r="C10042" t="s">
        <v>29</v>
      </c>
      <c r="D10042" t="s">
        <v>70</v>
      </c>
      <c r="E10042">
        <v>190.18</v>
      </c>
      <c r="F10042" t="s">
        <v>39</v>
      </c>
      <c r="G10042" t="s">
        <v>24</v>
      </c>
      <c r="H10042">
        <v>5.55</v>
      </c>
      <c r="I10042">
        <v>0</v>
      </c>
      <c r="J10042" t="s">
        <v>31</v>
      </c>
      <c r="K10042">
        <v>461229</v>
      </c>
      <c r="L10042">
        <v>43</v>
      </c>
      <c r="M10042">
        <v>0</v>
      </c>
      <c r="N10042">
        <v>0</v>
      </c>
      <c r="O10042">
        <v>1</v>
      </c>
      <c r="P10042">
        <v>0</v>
      </c>
      <c r="Q10042">
        <v>0</v>
      </c>
      <c r="R10042" t="s">
        <v>23008</v>
      </c>
      <c r="S10042" t="s">
        <v>50</v>
      </c>
    </row>
    <row r="10043" spans="1:19">
      <c r="A10043" t="s">
        <v>23009</v>
      </c>
      <c r="B10043" t="s">
        <v>9895</v>
      </c>
      <c r="C10043" t="s">
        <v>121</v>
      </c>
      <c r="D10043" t="s">
        <v>22</v>
      </c>
      <c r="E10043">
        <v>142.11000000000001</v>
      </c>
      <c r="F10043" t="s">
        <v>23</v>
      </c>
      <c r="G10043" t="s">
        <v>24</v>
      </c>
      <c r="H10043">
        <v>8.27</v>
      </c>
      <c r="I10043">
        <v>0</v>
      </c>
      <c r="J10043" t="s">
        <v>31</v>
      </c>
      <c r="K10043">
        <v>445636</v>
      </c>
      <c r="L10043">
        <v>12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 t="s">
        <v>23010</v>
      </c>
    </row>
    <row r="10044" spans="1:19">
      <c r="A10044" t="s">
        <v>23011</v>
      </c>
      <c r="B10044" t="s">
        <v>6638</v>
      </c>
      <c r="C10044" t="s">
        <v>53</v>
      </c>
      <c r="D10044" t="s">
        <v>30</v>
      </c>
      <c r="E10044">
        <v>412.92</v>
      </c>
      <c r="F10044" t="s">
        <v>23</v>
      </c>
      <c r="G10044" t="s">
        <v>24</v>
      </c>
      <c r="H10044">
        <v>4.8600000000000003</v>
      </c>
      <c r="I10044">
        <v>0</v>
      </c>
      <c r="J10044" t="s">
        <v>25</v>
      </c>
      <c r="K10044">
        <v>505229</v>
      </c>
      <c r="L10044">
        <v>43</v>
      </c>
      <c r="M10044">
        <v>0</v>
      </c>
      <c r="N10044">
        <v>0</v>
      </c>
      <c r="O10044">
        <v>1</v>
      </c>
      <c r="P10044">
        <v>0</v>
      </c>
      <c r="Q10044">
        <v>0</v>
      </c>
      <c r="R10044" t="s">
        <v>23012</v>
      </c>
    </row>
    <row r="10045" spans="1:19">
      <c r="A10045" t="s">
        <v>23013</v>
      </c>
      <c r="B10045" t="s">
        <v>1391</v>
      </c>
      <c r="C10045" t="s">
        <v>29</v>
      </c>
      <c r="D10045" t="s">
        <v>30</v>
      </c>
      <c r="E10045">
        <v>524.94000000000005</v>
      </c>
      <c r="F10045" t="s">
        <v>39</v>
      </c>
      <c r="G10045" t="s">
        <v>24</v>
      </c>
      <c r="H10045">
        <v>0.95</v>
      </c>
      <c r="I10045">
        <v>0</v>
      </c>
      <c r="J10045" t="s">
        <v>31</v>
      </c>
      <c r="K10045">
        <v>516449</v>
      </c>
      <c r="L10045">
        <v>54</v>
      </c>
      <c r="M10045">
        <v>0</v>
      </c>
      <c r="N10045">
        <v>0</v>
      </c>
      <c r="O10045">
        <v>1</v>
      </c>
      <c r="P10045">
        <v>0</v>
      </c>
      <c r="Q10045">
        <v>0</v>
      </c>
      <c r="R10045" t="s">
        <v>23014</v>
      </c>
      <c r="S10045" t="s">
        <v>50</v>
      </c>
    </row>
    <row r="10046" spans="1:19">
      <c r="A10046" t="s">
        <v>23015</v>
      </c>
      <c r="B10046" t="s">
        <v>8733</v>
      </c>
      <c r="C10046" t="s">
        <v>121</v>
      </c>
      <c r="D10046" t="s">
        <v>70</v>
      </c>
      <c r="E10046">
        <v>113.85</v>
      </c>
      <c r="F10046" t="s">
        <v>23</v>
      </c>
      <c r="G10046" t="s">
        <v>24</v>
      </c>
      <c r="H10046">
        <v>0.94</v>
      </c>
      <c r="I10046">
        <v>0</v>
      </c>
      <c r="J10046" t="s">
        <v>31</v>
      </c>
      <c r="K10046">
        <v>411056</v>
      </c>
      <c r="L10046">
        <v>62</v>
      </c>
      <c r="M10046">
        <v>0</v>
      </c>
      <c r="N10046">
        <v>1</v>
      </c>
      <c r="O10046">
        <v>0</v>
      </c>
      <c r="P10046">
        <v>1</v>
      </c>
      <c r="Q10046">
        <v>0</v>
      </c>
      <c r="R10046" t="s">
        <v>23016</v>
      </c>
    </row>
    <row r="10047" spans="1:19">
      <c r="A10047" t="s">
        <v>23017</v>
      </c>
      <c r="B10047" t="s">
        <v>11601</v>
      </c>
      <c r="C10047" t="s">
        <v>53</v>
      </c>
      <c r="D10047" t="s">
        <v>70</v>
      </c>
      <c r="E10047">
        <v>3527.67</v>
      </c>
      <c r="F10047" t="s">
        <v>23</v>
      </c>
      <c r="G10047" t="s">
        <v>24</v>
      </c>
      <c r="H10047">
        <v>7.18</v>
      </c>
      <c r="I10047">
        <v>0</v>
      </c>
      <c r="J10047" t="s">
        <v>48</v>
      </c>
      <c r="K10047">
        <v>415483</v>
      </c>
      <c r="L10047">
        <v>44</v>
      </c>
      <c r="M10047">
        <v>0</v>
      </c>
      <c r="N10047">
        <v>1</v>
      </c>
      <c r="O10047">
        <v>0</v>
      </c>
      <c r="P10047">
        <v>0</v>
      </c>
      <c r="Q10047">
        <v>0</v>
      </c>
      <c r="R10047" t="s">
        <v>23018</v>
      </c>
    </row>
    <row r="10048" spans="1:19">
      <c r="A10048" t="s">
        <v>23019</v>
      </c>
      <c r="B10048" t="s">
        <v>775</v>
      </c>
      <c r="C10048" t="s">
        <v>121</v>
      </c>
      <c r="D10048" t="s">
        <v>70</v>
      </c>
      <c r="E10048">
        <v>552.17999999999995</v>
      </c>
      <c r="F10048" t="s">
        <v>55</v>
      </c>
      <c r="G10048" t="s">
        <v>24</v>
      </c>
      <c r="H10048">
        <v>4.79</v>
      </c>
      <c r="I10048">
        <v>0</v>
      </c>
      <c r="J10048" t="s">
        <v>48</v>
      </c>
      <c r="K10048">
        <v>407138</v>
      </c>
      <c r="L10048">
        <v>14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 t="s">
        <v>23020</v>
      </c>
      <c r="S10048" t="s">
        <v>57</v>
      </c>
    </row>
    <row r="10049" spans="1:18">
      <c r="A10049" t="s">
        <v>23021</v>
      </c>
      <c r="B10049" t="s">
        <v>5689</v>
      </c>
      <c r="C10049" t="s">
        <v>35</v>
      </c>
      <c r="D10049" t="s">
        <v>70</v>
      </c>
      <c r="E10049">
        <v>680.01</v>
      </c>
      <c r="F10049" t="s">
        <v>23</v>
      </c>
      <c r="G10049" t="s">
        <v>24</v>
      </c>
      <c r="H10049">
        <v>8.91</v>
      </c>
      <c r="I10049">
        <v>0</v>
      </c>
      <c r="J10049" t="s">
        <v>31</v>
      </c>
      <c r="K10049">
        <v>443172</v>
      </c>
      <c r="L10049">
        <v>35</v>
      </c>
      <c r="M10049">
        <v>0</v>
      </c>
      <c r="N10049">
        <v>1</v>
      </c>
      <c r="O10049">
        <v>0</v>
      </c>
      <c r="P10049">
        <v>0</v>
      </c>
      <c r="Q10049">
        <v>0</v>
      </c>
      <c r="R10049" t="s">
        <v>23022</v>
      </c>
    </row>
    <row r="10050" spans="1:18">
      <c r="A10050" t="s">
        <v>23023</v>
      </c>
      <c r="B10050" t="s">
        <v>3146</v>
      </c>
      <c r="C10050" t="s">
        <v>29</v>
      </c>
      <c r="D10050" t="s">
        <v>22</v>
      </c>
      <c r="E10050">
        <v>133.63</v>
      </c>
      <c r="F10050" t="s">
        <v>23</v>
      </c>
      <c r="G10050" t="s">
        <v>24</v>
      </c>
      <c r="H10050">
        <v>3.9</v>
      </c>
      <c r="I10050">
        <v>0</v>
      </c>
      <c r="J10050" t="s">
        <v>31</v>
      </c>
      <c r="K10050">
        <v>489878</v>
      </c>
      <c r="L10050">
        <v>17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 t="s">
        <v>23024</v>
      </c>
    </row>
    <row r="10051" spans="1:18">
      <c r="A10051" t="s">
        <v>23025</v>
      </c>
      <c r="B10051" t="s">
        <v>2689</v>
      </c>
      <c r="C10051" t="s">
        <v>35</v>
      </c>
      <c r="D10051" t="s">
        <v>70</v>
      </c>
      <c r="E10051">
        <v>702.57</v>
      </c>
      <c r="F10051" t="s">
        <v>39</v>
      </c>
      <c r="G10051" t="s">
        <v>40</v>
      </c>
      <c r="H10051">
        <v>10.039999999999999</v>
      </c>
      <c r="I10051">
        <v>0</v>
      </c>
      <c r="J10051" t="s">
        <v>48</v>
      </c>
      <c r="K10051">
        <v>439952</v>
      </c>
      <c r="L10051">
        <v>11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 t="s">
        <v>23026</v>
      </c>
    </row>
    <row r="10052" spans="1:18">
      <c r="A10052" t="s">
        <v>23027</v>
      </c>
      <c r="B10052" t="s">
        <v>4924</v>
      </c>
      <c r="C10052" t="s">
        <v>35</v>
      </c>
      <c r="D10052" t="s">
        <v>54</v>
      </c>
      <c r="E10052">
        <v>195.58</v>
      </c>
      <c r="F10052" t="s">
        <v>23</v>
      </c>
      <c r="G10052" t="s">
        <v>24</v>
      </c>
      <c r="H10052">
        <v>15.66</v>
      </c>
      <c r="I10052">
        <v>0</v>
      </c>
      <c r="J10052" t="s">
        <v>25</v>
      </c>
      <c r="K10052">
        <v>468850</v>
      </c>
      <c r="L10052">
        <v>15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 t="s">
        <v>23028</v>
      </c>
    </row>
    <row r="10053" spans="1:18">
      <c r="A10053" t="s">
        <v>23029</v>
      </c>
      <c r="B10053" t="s">
        <v>13623</v>
      </c>
      <c r="C10053" t="s">
        <v>128</v>
      </c>
      <c r="D10053" t="s">
        <v>70</v>
      </c>
      <c r="E10053">
        <v>479.34</v>
      </c>
      <c r="F10053" t="s">
        <v>23</v>
      </c>
      <c r="G10053" t="s">
        <v>24</v>
      </c>
      <c r="H10053">
        <v>11.84</v>
      </c>
      <c r="I10053">
        <v>0</v>
      </c>
      <c r="J10053" t="s">
        <v>31</v>
      </c>
      <c r="K10053">
        <v>551042</v>
      </c>
      <c r="L10053">
        <v>24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 t="s">
        <v>23030</v>
      </c>
    </row>
    <row r="10054" spans="1:18">
      <c r="A10054" t="s">
        <v>23031</v>
      </c>
      <c r="B10054" t="s">
        <v>1058</v>
      </c>
      <c r="C10054" t="s">
        <v>29</v>
      </c>
      <c r="D10054" t="s">
        <v>54</v>
      </c>
      <c r="E10054">
        <v>541.79</v>
      </c>
      <c r="F10054" t="s">
        <v>39</v>
      </c>
      <c r="G10054" t="s">
        <v>40</v>
      </c>
      <c r="H10054">
        <v>16.18</v>
      </c>
      <c r="I10054">
        <v>0</v>
      </c>
      <c r="J10054" t="s">
        <v>25</v>
      </c>
      <c r="K10054">
        <v>445440</v>
      </c>
      <c r="L10054">
        <v>16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 t="s">
        <v>23032</v>
      </c>
    </row>
    <row r="10055" spans="1:18">
      <c r="A10055" t="s">
        <v>23033</v>
      </c>
      <c r="B10055" t="s">
        <v>1203</v>
      </c>
      <c r="C10055" t="s">
        <v>60</v>
      </c>
      <c r="D10055" t="s">
        <v>30</v>
      </c>
      <c r="E10055">
        <v>141.6</v>
      </c>
      <c r="F10055" t="s">
        <v>23</v>
      </c>
      <c r="G10055" t="s">
        <v>24</v>
      </c>
      <c r="H10055">
        <v>0.81</v>
      </c>
      <c r="I10055">
        <v>0</v>
      </c>
      <c r="J10055" t="s">
        <v>25</v>
      </c>
      <c r="K10055">
        <v>530576</v>
      </c>
      <c r="L10055">
        <v>42</v>
      </c>
      <c r="M10055">
        <v>0</v>
      </c>
      <c r="N10055">
        <v>0</v>
      </c>
      <c r="O10055">
        <v>1</v>
      </c>
      <c r="P10055">
        <v>0</v>
      </c>
      <c r="Q10055">
        <v>0</v>
      </c>
      <c r="R10055" t="s">
        <v>23034</v>
      </c>
    </row>
    <row r="10056" spans="1:18">
      <c r="A10056" t="s">
        <v>23035</v>
      </c>
      <c r="B10056" t="s">
        <v>1212</v>
      </c>
      <c r="C10056" t="s">
        <v>21</v>
      </c>
      <c r="D10056" t="s">
        <v>22</v>
      </c>
      <c r="E10056">
        <v>144.32</v>
      </c>
      <c r="F10056" t="s">
        <v>23</v>
      </c>
      <c r="G10056" t="s">
        <v>24</v>
      </c>
      <c r="H10056">
        <v>8.99</v>
      </c>
      <c r="I10056">
        <v>0</v>
      </c>
      <c r="J10056" t="s">
        <v>144</v>
      </c>
      <c r="K10056">
        <v>439941</v>
      </c>
      <c r="L10056">
        <v>11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 t="s">
        <v>23036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3"/>
  <sheetViews>
    <sheetView topLeftCell="F1" zoomScaleNormal="100" workbookViewId="0">
      <selection activeCell="J12" sqref="J12"/>
    </sheetView>
  </sheetViews>
  <sheetFormatPr baseColWidth="10" defaultRowHeight="15"/>
  <cols>
    <col min="2" max="2" width="12.1640625" bestFit="1" customWidth="1"/>
    <col min="3" max="3" width="25.83203125" bestFit="1" customWidth="1"/>
    <col min="5" max="5" width="12.1640625" bestFit="1" customWidth="1"/>
    <col min="6" max="6" width="15.83203125" bestFit="1" customWidth="1"/>
    <col min="7" max="7" width="8" bestFit="1" customWidth="1"/>
    <col min="8" max="8" width="19.83203125" bestFit="1" customWidth="1"/>
    <col min="9" max="9" width="14.83203125" bestFit="1" customWidth="1"/>
    <col min="10" max="10" width="9.83203125" bestFit="1" customWidth="1"/>
    <col min="11" max="11" width="10" bestFit="1" customWidth="1"/>
    <col min="12" max="12" width="10.33203125" bestFit="1" customWidth="1"/>
    <col min="13" max="14" width="8" bestFit="1" customWidth="1"/>
    <col min="15" max="15" width="15.83203125" bestFit="1" customWidth="1"/>
    <col min="16" max="16" width="14.83203125" bestFit="1" customWidth="1"/>
    <col min="17" max="17" width="10.33203125" bestFit="1" customWidth="1"/>
    <col min="18" max="18" width="10" bestFit="1" customWidth="1"/>
    <col min="19" max="19" width="9.6640625" bestFit="1" customWidth="1"/>
    <col min="20" max="20" width="9.83203125" bestFit="1" customWidth="1"/>
    <col min="21" max="21" width="10" bestFit="1" customWidth="1"/>
    <col min="22" max="22" width="11.5" bestFit="1" customWidth="1"/>
    <col min="23" max="23" width="14" bestFit="1" customWidth="1"/>
    <col min="24" max="24" width="10" bestFit="1" customWidth="1"/>
    <col min="25" max="2920" width="8" bestFit="1" customWidth="1"/>
    <col min="2921" max="2921" width="10" bestFit="1" customWidth="1"/>
  </cols>
  <sheetData>
    <row r="1" spans="1:19" ht="19" customHeight="1">
      <c r="A1" s="35" t="s">
        <v>23037</v>
      </c>
      <c r="B1" s="36"/>
      <c r="C1" s="36"/>
      <c r="D1" s="36"/>
      <c r="E1" s="36"/>
      <c r="F1" s="36"/>
    </row>
    <row r="4" spans="1:19">
      <c r="B4" s="17" t="s">
        <v>23038</v>
      </c>
      <c r="C4" t="s">
        <v>23039</v>
      </c>
      <c r="E4" s="17" t="s">
        <v>23038</v>
      </c>
      <c r="F4" t="s">
        <v>23039</v>
      </c>
    </row>
    <row r="5" spans="1:19">
      <c r="B5" s="18" t="s">
        <v>30</v>
      </c>
      <c r="C5" s="60">
        <v>3001</v>
      </c>
      <c r="E5" s="18" t="s">
        <v>111</v>
      </c>
      <c r="F5" s="60">
        <v>196</v>
      </c>
    </row>
    <row r="6" spans="1:19">
      <c r="B6" s="18" t="s">
        <v>70</v>
      </c>
      <c r="C6" s="60">
        <v>2793</v>
      </c>
      <c r="E6" s="18" t="s">
        <v>35</v>
      </c>
      <c r="F6" s="60">
        <v>1250</v>
      </c>
    </row>
    <row r="7" spans="1:19">
      <c r="B7" s="18" t="s">
        <v>22</v>
      </c>
      <c r="C7" s="60">
        <v>2513</v>
      </c>
      <c r="E7" s="18" t="s">
        <v>53</v>
      </c>
      <c r="F7" s="60">
        <v>788</v>
      </c>
      <c r="J7" t="s">
        <v>23040</v>
      </c>
      <c r="M7" t="s">
        <v>23041</v>
      </c>
      <c r="Q7" t="s">
        <v>23042</v>
      </c>
      <c r="S7" t="s">
        <v>23043</v>
      </c>
    </row>
    <row r="8" spans="1:19">
      <c r="B8" s="18" t="s">
        <v>54</v>
      </c>
      <c r="C8" s="60">
        <v>1748</v>
      </c>
      <c r="E8" s="18" t="s">
        <v>44</v>
      </c>
      <c r="F8" s="60">
        <v>1823</v>
      </c>
      <c r="H8" t="s">
        <v>23044</v>
      </c>
      <c r="J8" s="19">
        <f>COUNTIFS('Raw Data'!F:F,"Success")/(COUNTA('Raw Data'!C:C)-1)</f>
        <v>0.64863252113376435</v>
      </c>
      <c r="L8" s="18" t="s">
        <v>111</v>
      </c>
      <c r="M8" s="19">
        <f>COUNTIFS('Raw Data'!C:C,"Austria",'Raw Data'!F:F,"Success")/COUNTIFS('Raw Data'!C:C,"Austria")</f>
        <v>0.7142857142857143</v>
      </c>
      <c r="Q8" s="19">
        <f>COUNTIFS('Raw Data'!G:G,"approved")/(COUNTA('Raw Data'!G:G)-1)</f>
        <v>0.75574341123819</v>
      </c>
      <c r="S8" s="26">
        <f>COUNTIFS('Raw Data'!I:I,1)/COUNTIFS('Raw Data'!F:F,"Success")</f>
        <v>6.5930696105489118E-3</v>
      </c>
    </row>
    <row r="9" spans="1:19">
      <c r="B9" s="18" t="s">
        <v>23045</v>
      </c>
      <c r="C9" s="60">
        <v>10055</v>
      </c>
      <c r="E9" s="18" t="s">
        <v>95</v>
      </c>
      <c r="F9" s="60">
        <v>401</v>
      </c>
      <c r="H9" t="s">
        <v>22</v>
      </c>
      <c r="J9" s="19">
        <f>COUNTIFS('Raw Data'!D:D,"Provider_C",'Raw Data'!F:F,"Success")/COUNTIFS('Raw Data'!D:D,"Provider_C")</f>
        <v>0.73418225228810186</v>
      </c>
      <c r="L9" s="18" t="s">
        <v>35</v>
      </c>
      <c r="M9" s="19">
        <f>COUNTIFS('Raw Data'!C:C,"Brazil",'Raw Data'!F:F,"Success")/COUNTIFS('Raw Data'!C:C,"Brazil")</f>
        <v>0.57120000000000004</v>
      </c>
      <c r="O9" t="s">
        <v>22</v>
      </c>
      <c r="Q9" s="19">
        <f>COUNTIFS('Raw Data'!D:D,"Provider_C",'Raw Data'!G:G,"Approved")/COUNTIFS('Raw Data'!D:D,"PROVIDER_C")</f>
        <v>0.81575805809789093</v>
      </c>
    </row>
    <row r="10" spans="1:19">
      <c r="E10" s="18" t="s">
        <v>21</v>
      </c>
      <c r="F10" s="60">
        <v>1402</v>
      </c>
      <c r="H10" t="s">
        <v>30</v>
      </c>
      <c r="J10" s="19">
        <f>COUNTIFS('Raw Data'!D:D,"Provider_A",'Raw Data'!F:F,"Success")/COUNTIFS('Raw Data'!D:D,"Provider_A")</f>
        <v>0.69743418860379869</v>
      </c>
      <c r="L10" s="18" t="s">
        <v>53</v>
      </c>
      <c r="M10" s="19">
        <f>COUNTIFS('Raw Data'!C:C,"Canada",'Raw Data'!F:F,"Success")/COUNTIFS('Raw Data'!C:C,"Canada")</f>
        <v>0.66878172588832485</v>
      </c>
      <c r="O10" t="s">
        <v>30</v>
      </c>
      <c r="Q10" s="19">
        <f>COUNTIFS('Raw Data'!D:D,"Provider_A",'Raw Data'!G:G,"Approved")/COUNTIFS('Raw Data'!D:D,"PROVIDER_A")</f>
        <v>0.79240253248917025</v>
      </c>
    </row>
    <row r="11" spans="1:19">
      <c r="E11" s="18" t="s">
        <v>60</v>
      </c>
      <c r="F11" s="60">
        <v>910</v>
      </c>
      <c r="H11" t="s">
        <v>54</v>
      </c>
      <c r="J11" s="19">
        <f>COUNTIFS('Raw Data'!D:D,"Provider_D",'Raw Data'!F:F,"Success")/COUNTIFS('Raw Data'!D:D,"Provider_D")</f>
        <v>0.45766590389016021</v>
      </c>
      <c r="L11" s="18" t="s">
        <v>44</v>
      </c>
      <c r="M11" s="19">
        <f>COUNTIFS('Raw Data'!C:C,"Germany",'Raw Data'!F:F,"Success")/COUNTIFS('Raw Data'!C:C,"Germany")</f>
        <v>0.65112452002194188</v>
      </c>
      <c r="O11" t="s">
        <v>54</v>
      </c>
      <c r="Q11" s="19">
        <f>COUNTIFS('Raw Data'!D:D,"Provider_D",'Raw Data'!G:G,"Approved")/COUNTIFS('Raw Data'!D:D,"PROVIDER_D")</f>
        <v>0.61727688787185353</v>
      </c>
    </row>
    <row r="12" spans="1:19">
      <c r="B12" s="17" t="s">
        <v>23038</v>
      </c>
      <c r="C12" t="s">
        <v>23046</v>
      </c>
      <c r="E12" s="18" t="s">
        <v>121</v>
      </c>
      <c r="F12" s="60">
        <v>1121</v>
      </c>
      <c r="H12" t="s">
        <v>70</v>
      </c>
      <c r="J12" s="19">
        <f>COUNTIFS('Raw Data'!D:D,"Provider_B",'Raw Data'!F:F,"Success")/COUNTIFS('Raw Data'!D:D,"Provider_B")</f>
        <v>0.63873970640887934</v>
      </c>
      <c r="L12" s="18" t="s">
        <v>95</v>
      </c>
      <c r="M12" s="19">
        <f>COUNTIFS('Raw Data'!C:C,"Netherlands",'Raw Data'!F:F,"Success")/COUNTIFS('Raw Data'!C:C,"Netherlands")</f>
        <v>0.64588528678304236</v>
      </c>
      <c r="O12" t="s">
        <v>70</v>
      </c>
      <c r="Q12" s="19">
        <f>COUNTIFS('Raw Data'!D:D,"Provider_B",'Raw Data'!G:G,"Approved")/COUNTIFS('Raw Data'!D:D,"PROVIDER_B")</f>
        <v>0.74901539563193698</v>
      </c>
    </row>
    <row r="13" spans="1:19">
      <c r="B13" s="18" t="s">
        <v>30</v>
      </c>
      <c r="C13" s="21">
        <v>6.1437954015328353</v>
      </c>
      <c r="E13" s="18" t="s">
        <v>128</v>
      </c>
      <c r="F13" s="60">
        <v>596</v>
      </c>
      <c r="L13" s="18" t="s">
        <v>21</v>
      </c>
      <c r="M13" s="19">
        <f>COUNTIFS('Raw Data'!C:C,"Poland",'Raw Data'!F:F,"Success")/COUNTIFS('Raw Data'!C:C,"Poland")</f>
        <v>0.6847360912981455</v>
      </c>
    </row>
    <row r="14" spans="1:19">
      <c r="B14" s="18" t="s">
        <v>70</v>
      </c>
      <c r="C14" s="21">
        <v>6.2828893662728316</v>
      </c>
      <c r="E14" s="18" t="s">
        <v>29</v>
      </c>
      <c r="F14" s="60">
        <v>1568</v>
      </c>
      <c r="L14" s="18" t="s">
        <v>60</v>
      </c>
      <c r="M14" s="19">
        <f>COUNTIFS('Raw Data'!C:C,"Portugal",'Raw Data'!F:F,"Success")/COUNTIFS('Raw Data'!C:C,"Portugal")</f>
        <v>0.65934065934065933</v>
      </c>
    </row>
    <row r="15" spans="1:19">
      <c r="B15" s="18" t="s">
        <v>22</v>
      </c>
      <c r="C15" s="21">
        <v>6.1692001591723029</v>
      </c>
      <c r="E15" s="18" t="s">
        <v>23045</v>
      </c>
      <c r="F15" s="60">
        <v>10055</v>
      </c>
      <c r="L15" s="18" t="s">
        <v>121</v>
      </c>
      <c r="M15" s="19">
        <f>COUNTIFS('Raw Data'!C:C,"Spain",'Raw Data'!F:F,"Success")/COUNTIFS('Raw Data'!C:C,"Spain")</f>
        <v>0.65744870651204279</v>
      </c>
    </row>
    <row r="16" spans="1:19">
      <c r="B16" s="18" t="s">
        <v>54</v>
      </c>
      <c r="C16" s="21">
        <v>13.884508009153301</v>
      </c>
      <c r="L16" s="18" t="s">
        <v>128</v>
      </c>
      <c r="M16" s="19">
        <f>COUNTIFS('Raw Data'!C:C,"Sweden",'Raw Data'!F:F,"Success")/COUNTIFS('Raw Data'!C:C,"Sweden")</f>
        <v>0.64261744966442957</v>
      </c>
    </row>
    <row r="17" spans="2:17">
      <c r="B17" s="18" t="s">
        <v>23045</v>
      </c>
      <c r="C17" s="21">
        <v>7.5344564893088242</v>
      </c>
      <c r="L17" s="18" t="s">
        <v>29</v>
      </c>
      <c r="M17" s="19">
        <f>COUNTIFS('Raw Data'!C:C,"UK",'Raw Data'!F:F,"Success")/COUNTIFS('Raw Data'!C:C,"UK")</f>
        <v>0.6473214285714286</v>
      </c>
    </row>
    <row r="19" spans="2:17">
      <c r="H19" s="17" t="s">
        <v>5</v>
      </c>
      <c r="I19" t="s">
        <v>23047</v>
      </c>
      <c r="O19" s="17" t="s">
        <v>2</v>
      </c>
      <c r="P19" t="s">
        <v>35</v>
      </c>
    </row>
    <row r="20" spans="2:17">
      <c r="B20" s="17" t="s">
        <v>23038</v>
      </c>
      <c r="C20" t="s">
        <v>23039</v>
      </c>
    </row>
    <row r="21" spans="2:17">
      <c r="B21" s="18" t="s">
        <v>1509</v>
      </c>
      <c r="C21" s="60">
        <v>27</v>
      </c>
      <c r="E21" s="17" t="s">
        <v>23038</v>
      </c>
      <c r="F21" t="s">
        <v>23048</v>
      </c>
      <c r="H21" s="17" t="s">
        <v>23039</v>
      </c>
      <c r="I21" s="17" t="s">
        <v>23049</v>
      </c>
      <c r="O21" s="17" t="s">
        <v>23048</v>
      </c>
      <c r="P21" s="17" t="s">
        <v>23049</v>
      </c>
    </row>
    <row r="22" spans="2:17">
      <c r="B22" s="18" t="s">
        <v>1561</v>
      </c>
      <c r="C22" s="60">
        <v>13</v>
      </c>
      <c r="E22" s="18" t="s">
        <v>111</v>
      </c>
      <c r="F22" s="60">
        <v>0</v>
      </c>
      <c r="H22" s="17" t="s">
        <v>23038</v>
      </c>
      <c r="I22" t="s">
        <v>30</v>
      </c>
      <c r="J22" t="s">
        <v>22</v>
      </c>
      <c r="K22" t="s">
        <v>54</v>
      </c>
      <c r="L22" t="s">
        <v>23045</v>
      </c>
      <c r="O22" s="17" t="s">
        <v>23038</v>
      </c>
      <c r="P22">
        <v>1</v>
      </c>
      <c r="Q22" t="s">
        <v>23045</v>
      </c>
    </row>
    <row r="23" spans="2:17">
      <c r="B23" s="18" t="s">
        <v>3441</v>
      </c>
      <c r="C23" s="60">
        <v>12</v>
      </c>
      <c r="E23" s="18" t="s">
        <v>35</v>
      </c>
      <c r="F23" s="60">
        <v>30</v>
      </c>
      <c r="H23" s="18">
        <v>400719</v>
      </c>
      <c r="I23" s="60">
        <v>1</v>
      </c>
      <c r="J23" s="60"/>
      <c r="K23" s="60"/>
      <c r="L23" s="60">
        <v>1</v>
      </c>
      <c r="O23" s="18" t="s">
        <v>1367</v>
      </c>
      <c r="P23" s="60">
        <v>1</v>
      </c>
      <c r="Q23" s="60">
        <v>1</v>
      </c>
    </row>
    <row r="24" spans="2:17">
      <c r="B24" s="18" t="s">
        <v>2692</v>
      </c>
      <c r="C24" s="60">
        <v>11</v>
      </c>
      <c r="E24" s="18" t="s">
        <v>53</v>
      </c>
      <c r="F24" s="60">
        <v>0</v>
      </c>
      <c r="H24" s="18">
        <v>403418</v>
      </c>
      <c r="I24" s="60">
        <v>1</v>
      </c>
      <c r="J24" s="60"/>
      <c r="K24" s="60"/>
      <c r="L24" s="60">
        <v>1</v>
      </c>
      <c r="O24" s="18" t="s">
        <v>5593</v>
      </c>
      <c r="P24" s="60">
        <v>1</v>
      </c>
      <c r="Q24" s="60">
        <v>1</v>
      </c>
    </row>
    <row r="25" spans="2:17">
      <c r="B25" s="18" t="s">
        <v>6560</v>
      </c>
      <c r="C25" s="60">
        <v>11</v>
      </c>
      <c r="E25" s="18" t="s">
        <v>44</v>
      </c>
      <c r="F25" s="60">
        <v>4</v>
      </c>
      <c r="H25" s="18">
        <v>404344</v>
      </c>
      <c r="I25" s="60">
        <v>1</v>
      </c>
      <c r="J25" s="60"/>
      <c r="K25" s="60"/>
      <c r="L25" s="60">
        <v>1</v>
      </c>
      <c r="O25" s="18" t="s">
        <v>2813</v>
      </c>
      <c r="P25" s="60">
        <v>1</v>
      </c>
      <c r="Q25" s="60">
        <v>1</v>
      </c>
    </row>
    <row r="26" spans="2:17">
      <c r="B26" s="18" t="s">
        <v>2616</v>
      </c>
      <c r="C26" s="60">
        <v>10</v>
      </c>
      <c r="E26" s="18" t="s">
        <v>95</v>
      </c>
      <c r="F26" s="60">
        <v>0</v>
      </c>
      <c r="H26" s="18">
        <v>413157</v>
      </c>
      <c r="I26" s="60">
        <v>1</v>
      </c>
      <c r="J26" s="60"/>
      <c r="K26" s="60"/>
      <c r="L26" s="60">
        <v>1</v>
      </c>
      <c r="O26" s="18" t="s">
        <v>2313</v>
      </c>
      <c r="P26" s="60">
        <v>1</v>
      </c>
      <c r="Q26" s="60">
        <v>1</v>
      </c>
    </row>
    <row r="27" spans="2:17">
      <c r="B27" s="18" t="s">
        <v>1846</v>
      </c>
      <c r="C27" s="60">
        <v>10</v>
      </c>
      <c r="E27" s="18" t="s">
        <v>21</v>
      </c>
      <c r="F27" s="60">
        <v>0</v>
      </c>
      <c r="H27" s="18">
        <v>417222</v>
      </c>
      <c r="I27" s="60">
        <v>1</v>
      </c>
      <c r="J27" s="60"/>
      <c r="K27" s="60"/>
      <c r="L27" s="60">
        <v>1</v>
      </c>
      <c r="O27" s="18" t="s">
        <v>4613</v>
      </c>
      <c r="P27" s="60">
        <v>1</v>
      </c>
      <c r="Q27" s="60">
        <v>1</v>
      </c>
    </row>
    <row r="28" spans="2:17">
      <c r="B28" s="18" t="s">
        <v>4642</v>
      </c>
      <c r="C28" s="60">
        <v>10</v>
      </c>
      <c r="E28" s="18" t="s">
        <v>60</v>
      </c>
      <c r="F28" s="60">
        <v>2</v>
      </c>
      <c r="H28" s="18">
        <v>417397</v>
      </c>
      <c r="I28" s="60">
        <v>1</v>
      </c>
      <c r="J28" s="60"/>
      <c r="K28" s="60"/>
      <c r="L28" s="60">
        <v>1</v>
      </c>
      <c r="O28" s="18" t="s">
        <v>8986</v>
      </c>
      <c r="P28" s="60">
        <v>1</v>
      </c>
      <c r="Q28" s="60">
        <v>1</v>
      </c>
    </row>
    <row r="29" spans="2:17">
      <c r="B29" s="18" t="s">
        <v>2431</v>
      </c>
      <c r="C29" s="60">
        <v>10</v>
      </c>
      <c r="E29" s="18" t="s">
        <v>121</v>
      </c>
      <c r="F29" s="60">
        <v>1</v>
      </c>
      <c r="H29" s="18">
        <v>420266</v>
      </c>
      <c r="I29" s="60">
        <v>1</v>
      </c>
      <c r="J29" s="60"/>
      <c r="K29" s="60"/>
      <c r="L29" s="60">
        <v>1</v>
      </c>
      <c r="O29" s="18" t="s">
        <v>3304</v>
      </c>
      <c r="P29" s="60">
        <v>1</v>
      </c>
      <c r="Q29" s="60">
        <v>1</v>
      </c>
    </row>
    <row r="30" spans="2:17">
      <c r="B30" s="18" t="s">
        <v>6644</v>
      </c>
      <c r="C30" s="60">
        <v>10</v>
      </c>
      <c r="E30" s="18" t="s">
        <v>128</v>
      </c>
      <c r="F30" s="60">
        <v>2</v>
      </c>
      <c r="H30" s="18">
        <v>421778</v>
      </c>
      <c r="I30" s="60">
        <v>1</v>
      </c>
      <c r="J30" s="60"/>
      <c r="K30" s="60"/>
      <c r="L30" s="60">
        <v>1</v>
      </c>
      <c r="O30" s="18" t="s">
        <v>1495</v>
      </c>
      <c r="P30" s="60">
        <v>1</v>
      </c>
      <c r="Q30" s="60">
        <v>1</v>
      </c>
    </row>
    <row r="31" spans="2:17">
      <c r="B31" s="18" t="s">
        <v>1055</v>
      </c>
      <c r="C31" s="60">
        <v>10</v>
      </c>
      <c r="E31" s="18" t="s">
        <v>29</v>
      </c>
      <c r="F31" s="60">
        <v>4</v>
      </c>
      <c r="H31" s="18">
        <v>422754</v>
      </c>
      <c r="I31" s="60">
        <v>1</v>
      </c>
      <c r="J31" s="60"/>
      <c r="K31" s="60"/>
      <c r="L31" s="60">
        <v>1</v>
      </c>
      <c r="O31" s="18" t="s">
        <v>3615</v>
      </c>
      <c r="P31" s="60">
        <v>1</v>
      </c>
      <c r="Q31" s="60">
        <v>1</v>
      </c>
    </row>
    <row r="32" spans="2:17">
      <c r="B32" s="18" t="s">
        <v>23045</v>
      </c>
      <c r="C32" s="60">
        <v>134</v>
      </c>
      <c r="E32" s="18" t="s">
        <v>23045</v>
      </c>
      <c r="F32" s="60">
        <v>43</v>
      </c>
      <c r="H32" s="18">
        <v>427627</v>
      </c>
      <c r="I32" s="60">
        <v>1</v>
      </c>
      <c r="J32" s="60"/>
      <c r="K32" s="60"/>
      <c r="L32" s="60">
        <v>1</v>
      </c>
      <c r="O32" s="18" t="s">
        <v>2174</v>
      </c>
      <c r="P32" s="60">
        <v>1</v>
      </c>
      <c r="Q32" s="60">
        <v>1</v>
      </c>
    </row>
    <row r="33" spans="8:17">
      <c r="H33" s="18">
        <v>427713</v>
      </c>
      <c r="I33" s="60">
        <v>1</v>
      </c>
      <c r="J33" s="60"/>
      <c r="K33" s="60"/>
      <c r="L33" s="60">
        <v>1</v>
      </c>
      <c r="O33" s="18" t="s">
        <v>3552</v>
      </c>
      <c r="P33" s="60">
        <v>1</v>
      </c>
      <c r="Q33" s="60">
        <v>1</v>
      </c>
    </row>
    <row r="34" spans="8:17">
      <c r="H34" s="18">
        <v>427987</v>
      </c>
      <c r="I34" s="60">
        <v>1</v>
      </c>
      <c r="J34" s="60"/>
      <c r="K34" s="60"/>
      <c r="L34" s="60">
        <v>1</v>
      </c>
      <c r="O34" s="18" t="s">
        <v>5281</v>
      </c>
      <c r="P34" s="60">
        <v>1</v>
      </c>
      <c r="Q34" s="60">
        <v>1</v>
      </c>
    </row>
    <row r="35" spans="8:17">
      <c r="H35" s="18">
        <v>441743</v>
      </c>
      <c r="I35" s="60">
        <v>1</v>
      </c>
      <c r="J35" s="60"/>
      <c r="K35" s="60"/>
      <c r="L35" s="60">
        <v>1</v>
      </c>
      <c r="O35" s="18" t="s">
        <v>10832</v>
      </c>
      <c r="P35" s="60">
        <v>1</v>
      </c>
      <c r="Q35" s="60">
        <v>1</v>
      </c>
    </row>
    <row r="36" spans="8:17">
      <c r="H36" s="18">
        <v>442000</v>
      </c>
      <c r="I36" s="60">
        <v>1</v>
      </c>
      <c r="J36" s="60"/>
      <c r="K36" s="60"/>
      <c r="L36" s="60">
        <v>1</v>
      </c>
      <c r="O36" s="18" t="s">
        <v>15600</v>
      </c>
      <c r="P36" s="60">
        <v>1</v>
      </c>
      <c r="Q36" s="60">
        <v>1</v>
      </c>
    </row>
    <row r="37" spans="8:17">
      <c r="H37" s="18">
        <v>443079</v>
      </c>
      <c r="I37" s="60">
        <v>1</v>
      </c>
      <c r="J37" s="60"/>
      <c r="K37" s="60"/>
      <c r="L37" s="60">
        <v>1</v>
      </c>
      <c r="O37" s="18" t="s">
        <v>10771</v>
      </c>
      <c r="P37" s="60">
        <v>1</v>
      </c>
      <c r="Q37" s="60">
        <v>1</v>
      </c>
    </row>
    <row r="38" spans="8:17">
      <c r="H38" s="18">
        <v>450907</v>
      </c>
      <c r="I38" s="60">
        <v>1</v>
      </c>
      <c r="J38" s="60"/>
      <c r="K38" s="60"/>
      <c r="L38" s="60">
        <v>1</v>
      </c>
      <c r="O38" s="18" t="s">
        <v>255</v>
      </c>
      <c r="P38" s="60">
        <v>1</v>
      </c>
      <c r="Q38" s="60">
        <v>1</v>
      </c>
    </row>
    <row r="39" spans="8:17">
      <c r="H39" s="18">
        <v>455835</v>
      </c>
      <c r="I39" s="60">
        <v>1</v>
      </c>
      <c r="J39" s="60"/>
      <c r="K39" s="60"/>
      <c r="L39" s="60">
        <v>1</v>
      </c>
      <c r="O39" s="18" t="s">
        <v>13626</v>
      </c>
      <c r="P39" s="60">
        <v>1</v>
      </c>
      <c r="Q39" s="60">
        <v>1</v>
      </c>
    </row>
    <row r="40" spans="8:17">
      <c r="H40" s="18">
        <v>459571</v>
      </c>
      <c r="I40" s="60">
        <v>1</v>
      </c>
      <c r="J40" s="60"/>
      <c r="K40" s="60"/>
      <c r="L40" s="60">
        <v>1</v>
      </c>
      <c r="O40" s="18" t="s">
        <v>13329</v>
      </c>
      <c r="P40" s="60">
        <v>1</v>
      </c>
      <c r="Q40" s="60">
        <v>1</v>
      </c>
    </row>
    <row r="41" spans="8:17">
      <c r="H41" s="18">
        <v>462737</v>
      </c>
      <c r="I41" s="60">
        <v>1</v>
      </c>
      <c r="J41" s="60"/>
      <c r="K41" s="60"/>
      <c r="L41" s="60">
        <v>1</v>
      </c>
      <c r="O41" s="18" t="s">
        <v>2664</v>
      </c>
      <c r="P41" s="60">
        <v>1</v>
      </c>
      <c r="Q41" s="60">
        <v>1</v>
      </c>
    </row>
    <row r="42" spans="8:17">
      <c r="H42" s="18">
        <v>471122</v>
      </c>
      <c r="I42" s="60">
        <v>1</v>
      </c>
      <c r="J42" s="60"/>
      <c r="K42" s="60"/>
      <c r="L42" s="60">
        <v>1</v>
      </c>
      <c r="O42" s="18" t="s">
        <v>1530</v>
      </c>
      <c r="P42" s="60">
        <v>1</v>
      </c>
      <c r="Q42" s="60">
        <v>1</v>
      </c>
    </row>
    <row r="43" spans="8:17">
      <c r="H43" s="18">
        <v>475780</v>
      </c>
      <c r="I43" s="60">
        <v>1</v>
      </c>
      <c r="J43" s="60"/>
      <c r="K43" s="60"/>
      <c r="L43" s="60">
        <v>1</v>
      </c>
      <c r="O43" s="18" t="s">
        <v>6136</v>
      </c>
      <c r="P43" s="60">
        <v>1</v>
      </c>
      <c r="Q43" s="60">
        <v>1</v>
      </c>
    </row>
    <row r="44" spans="8:17">
      <c r="H44" s="18">
        <v>477620</v>
      </c>
      <c r="I44" s="60">
        <v>1</v>
      </c>
      <c r="J44" s="60"/>
      <c r="K44" s="60"/>
      <c r="L44" s="60">
        <v>1</v>
      </c>
      <c r="O44" s="18" t="s">
        <v>1863</v>
      </c>
      <c r="P44" s="60">
        <v>1</v>
      </c>
      <c r="Q44" s="60">
        <v>1</v>
      </c>
    </row>
    <row r="45" spans="8:17">
      <c r="H45" s="18">
        <v>482270</v>
      </c>
      <c r="I45" s="60">
        <v>1</v>
      </c>
      <c r="J45" s="60"/>
      <c r="K45" s="60"/>
      <c r="L45" s="60">
        <v>1</v>
      </c>
      <c r="O45" s="18" t="s">
        <v>1038</v>
      </c>
      <c r="P45" s="60">
        <v>1</v>
      </c>
      <c r="Q45" s="60">
        <v>1</v>
      </c>
    </row>
    <row r="46" spans="8:17">
      <c r="H46" s="18">
        <v>484951</v>
      </c>
      <c r="I46" s="60">
        <v>1</v>
      </c>
      <c r="J46" s="60"/>
      <c r="K46" s="60"/>
      <c r="L46" s="60">
        <v>1</v>
      </c>
      <c r="O46" s="18" t="s">
        <v>1639</v>
      </c>
      <c r="P46" s="60">
        <v>1</v>
      </c>
      <c r="Q46" s="60">
        <v>1</v>
      </c>
    </row>
    <row r="47" spans="8:17">
      <c r="H47" s="18">
        <v>488014</v>
      </c>
      <c r="I47" s="60">
        <v>1</v>
      </c>
      <c r="J47" s="60"/>
      <c r="K47" s="60"/>
      <c r="L47" s="60">
        <v>1</v>
      </c>
      <c r="O47" s="18" t="s">
        <v>5868</v>
      </c>
      <c r="P47" s="60">
        <v>1</v>
      </c>
      <c r="Q47" s="60">
        <v>1</v>
      </c>
    </row>
    <row r="48" spans="8:17">
      <c r="H48" s="18">
        <v>500860</v>
      </c>
      <c r="I48" s="60"/>
      <c r="J48" s="60"/>
      <c r="K48" s="60">
        <v>1</v>
      </c>
      <c r="L48" s="60">
        <v>1</v>
      </c>
      <c r="O48" s="18" t="s">
        <v>10032</v>
      </c>
      <c r="P48" s="60">
        <v>1</v>
      </c>
      <c r="Q48" s="60">
        <v>1</v>
      </c>
    </row>
    <row r="49" spans="8:17">
      <c r="H49" s="18">
        <v>550914</v>
      </c>
      <c r="I49" s="60"/>
      <c r="J49" s="60">
        <v>1</v>
      </c>
      <c r="K49" s="60"/>
      <c r="L49" s="60">
        <v>1</v>
      </c>
      <c r="O49" s="18" t="s">
        <v>9275</v>
      </c>
      <c r="P49" s="60">
        <v>1</v>
      </c>
      <c r="Q49" s="60">
        <v>1</v>
      </c>
    </row>
    <row r="50" spans="8:17">
      <c r="H50" s="18" t="s">
        <v>23045</v>
      </c>
      <c r="I50" s="60">
        <v>25</v>
      </c>
      <c r="J50" s="60">
        <v>1</v>
      </c>
      <c r="K50" s="60">
        <v>1</v>
      </c>
      <c r="L50" s="60">
        <v>27</v>
      </c>
      <c r="O50" s="18" t="s">
        <v>9067</v>
      </c>
      <c r="P50" s="60">
        <v>1</v>
      </c>
      <c r="Q50" s="60">
        <v>1</v>
      </c>
    </row>
    <row r="51" spans="8:17">
      <c r="O51" s="18" t="s">
        <v>1898</v>
      </c>
      <c r="P51" s="60">
        <v>1</v>
      </c>
      <c r="Q51" s="60">
        <v>1</v>
      </c>
    </row>
    <row r="52" spans="8:17">
      <c r="O52" s="18" t="s">
        <v>4952</v>
      </c>
      <c r="P52" s="60">
        <v>1</v>
      </c>
      <c r="Q52" s="60">
        <v>1</v>
      </c>
    </row>
    <row r="53" spans="8:17">
      <c r="O53" s="18" t="s">
        <v>23045</v>
      </c>
      <c r="P53" s="60">
        <v>30</v>
      </c>
      <c r="Q53" s="60">
        <v>30</v>
      </c>
    </row>
  </sheetData>
  <mergeCells count="1">
    <mergeCell ref="A1:F1"/>
  </mergeCells>
  <conditionalFormatting sqref="J9:J12">
    <cfRule type="colorScale" priority="11">
      <colorScale>
        <cfvo type="min"/>
        <cfvo type="max"/>
        <color rgb="FFFF0000"/>
        <color rgb="FF00B050"/>
      </colorScale>
    </cfRule>
  </conditionalFormatting>
  <conditionalFormatting pivot="1" sqref="C21">
    <cfRule type="colorScale" priority="10">
      <colorScale>
        <cfvo type="min"/>
        <cfvo type="num" val="10"/>
        <color rgb="FF00B050"/>
        <color rgb="FFFF0000"/>
      </colorScale>
    </cfRule>
  </conditionalFormatting>
  <conditionalFormatting sqref="M8:M17">
    <cfRule type="cellIs" dxfId="44" priority="6" operator="between">
      <formula>0.55</formula>
      <formula>0.65</formula>
    </cfRule>
    <cfRule type="cellIs" dxfId="43" priority="7" operator="lessThan">
      <formula>0.55</formula>
    </cfRule>
    <cfRule type="cellIs" dxfId="42" priority="8" operator="greaterThan">
      <formula>0.65</formula>
    </cfRule>
  </conditionalFormatting>
  <conditionalFormatting pivot="1" sqref="C13:C16">
    <cfRule type="cellIs" dxfId="41" priority="3" operator="greaterThan">
      <formula>10</formula>
    </cfRule>
    <cfRule type="cellIs" dxfId="40" priority="4" operator="between">
      <formula>7</formula>
      <formula>10</formula>
    </cfRule>
    <cfRule type="cellIs" dxfId="39" priority="5" operator="lessThan">
      <formula>7</formula>
    </cfRule>
  </conditionalFormatting>
  <conditionalFormatting sqref="Q8:Q12">
    <cfRule type="cellIs" dxfId="38" priority="1" operator="greaterThan">
      <formula>80</formula>
    </cfRule>
    <cfRule type="cellIs" dxfId="37" priority="2" operator="greaterThan">
      <formula>80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8"/>
  <sheetViews>
    <sheetView topLeftCell="J1" zoomScale="125" workbookViewId="0">
      <selection activeCell="W5" sqref="W5"/>
    </sheetView>
  </sheetViews>
  <sheetFormatPr baseColWidth="10" defaultRowHeight="15"/>
  <cols>
    <col min="1" max="1" width="14.5" customWidth="1"/>
    <col min="5" max="5" width="13" customWidth="1"/>
    <col min="7" max="7" width="15.5" customWidth="1"/>
    <col min="8" max="8" width="18.33203125" customWidth="1"/>
    <col min="9" max="9" width="12.1640625" customWidth="1"/>
    <col min="12" max="12" width="11.1640625" customWidth="1"/>
    <col min="13" max="13" width="11" customWidth="1"/>
    <col min="14" max="14" width="14.33203125" customWidth="1"/>
    <col min="15" max="15" width="14.6640625" customWidth="1"/>
    <col min="16" max="16" width="13.5" customWidth="1"/>
    <col min="17" max="17" width="17.33203125" customWidth="1"/>
    <col min="18" max="18" width="18.1640625" customWidth="1"/>
    <col min="22" max="22" width="18.6640625" customWidth="1"/>
    <col min="23" max="23" width="26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>
      <c r="A2" t="s">
        <v>3005</v>
      </c>
      <c r="B2" t="s">
        <v>1509</v>
      </c>
      <c r="C2" t="s">
        <v>21</v>
      </c>
      <c r="D2" t="s">
        <v>22</v>
      </c>
      <c r="E2">
        <v>156.72</v>
      </c>
      <c r="F2" t="s">
        <v>55</v>
      </c>
      <c r="G2" t="s">
        <v>40</v>
      </c>
      <c r="H2">
        <v>8.26</v>
      </c>
      <c r="I2">
        <v>0</v>
      </c>
      <c r="J2" t="s">
        <v>48</v>
      </c>
      <c r="K2">
        <v>550914</v>
      </c>
      <c r="L2">
        <v>11</v>
      </c>
      <c r="M2">
        <v>0</v>
      </c>
      <c r="N2">
        <v>0</v>
      </c>
      <c r="O2">
        <v>0</v>
      </c>
      <c r="P2">
        <v>0</v>
      </c>
      <c r="Q2">
        <v>0</v>
      </c>
      <c r="R2" t="s">
        <v>3006</v>
      </c>
      <c r="V2" t="s">
        <v>23050</v>
      </c>
      <c r="W2" s="24" t="s">
        <v>1509</v>
      </c>
      <c r="Y2" s="20"/>
    </row>
    <row r="3" spans="1:25">
      <c r="A3" t="s">
        <v>17054</v>
      </c>
      <c r="B3" t="s">
        <v>1509</v>
      </c>
      <c r="C3" t="s">
        <v>44</v>
      </c>
      <c r="D3" t="s">
        <v>30</v>
      </c>
      <c r="E3">
        <v>4.83</v>
      </c>
      <c r="F3" t="s">
        <v>23</v>
      </c>
      <c r="G3" t="s">
        <v>24</v>
      </c>
      <c r="H3">
        <v>1.42</v>
      </c>
      <c r="I3">
        <v>0</v>
      </c>
      <c r="J3" t="s">
        <v>48</v>
      </c>
      <c r="K3">
        <v>422754</v>
      </c>
      <c r="L3">
        <v>85</v>
      </c>
      <c r="M3">
        <v>1</v>
      </c>
      <c r="N3">
        <v>0</v>
      </c>
      <c r="O3">
        <v>0</v>
      </c>
      <c r="P3">
        <v>0</v>
      </c>
      <c r="Q3">
        <v>0</v>
      </c>
      <c r="R3" t="s">
        <v>17055</v>
      </c>
      <c r="V3" t="s">
        <v>23051</v>
      </c>
      <c r="W3" s="24">
        <v>27</v>
      </c>
    </row>
    <row r="4" spans="1:25">
      <c r="A4" t="s">
        <v>1508</v>
      </c>
      <c r="B4" t="s">
        <v>1509</v>
      </c>
      <c r="C4" t="s">
        <v>44</v>
      </c>
      <c r="D4" t="s">
        <v>30</v>
      </c>
      <c r="E4">
        <v>1.38</v>
      </c>
      <c r="F4" t="s">
        <v>23</v>
      </c>
      <c r="G4" t="s">
        <v>24</v>
      </c>
      <c r="H4">
        <v>1.78</v>
      </c>
      <c r="I4">
        <v>0</v>
      </c>
      <c r="J4" t="s">
        <v>48</v>
      </c>
      <c r="K4">
        <v>443079</v>
      </c>
      <c r="L4">
        <v>85</v>
      </c>
      <c r="M4">
        <v>1</v>
      </c>
      <c r="N4">
        <v>0</v>
      </c>
      <c r="O4">
        <v>0</v>
      </c>
      <c r="P4">
        <v>0</v>
      </c>
      <c r="Q4">
        <v>0</v>
      </c>
      <c r="R4" t="s">
        <v>1510</v>
      </c>
      <c r="V4" t="s">
        <v>23052</v>
      </c>
      <c r="W4" s="22">
        <v>25</v>
      </c>
    </row>
    <row r="5" spans="1:25">
      <c r="A5" t="s">
        <v>6427</v>
      </c>
      <c r="B5" t="s">
        <v>1509</v>
      </c>
      <c r="C5" t="s">
        <v>44</v>
      </c>
      <c r="D5" t="s">
        <v>30</v>
      </c>
      <c r="E5">
        <v>2.65</v>
      </c>
      <c r="F5" t="s">
        <v>23</v>
      </c>
      <c r="G5" t="s">
        <v>24</v>
      </c>
      <c r="H5">
        <v>1.48</v>
      </c>
      <c r="I5">
        <v>0</v>
      </c>
      <c r="J5" t="s">
        <v>48</v>
      </c>
      <c r="K5">
        <v>413157</v>
      </c>
      <c r="L5">
        <v>85</v>
      </c>
      <c r="M5">
        <v>1</v>
      </c>
      <c r="N5">
        <v>0</v>
      </c>
      <c r="O5">
        <v>0</v>
      </c>
      <c r="P5">
        <v>0</v>
      </c>
      <c r="Q5">
        <v>0</v>
      </c>
      <c r="R5" t="s">
        <v>6428</v>
      </c>
      <c r="V5" t="s">
        <v>23053</v>
      </c>
      <c r="W5" s="22">
        <v>24</v>
      </c>
    </row>
    <row r="6" spans="1:25">
      <c r="A6" t="s">
        <v>18800</v>
      </c>
      <c r="B6" t="s">
        <v>1509</v>
      </c>
      <c r="C6" t="s">
        <v>44</v>
      </c>
      <c r="D6" t="s">
        <v>30</v>
      </c>
      <c r="E6">
        <v>3.39</v>
      </c>
      <c r="F6" t="s">
        <v>23</v>
      </c>
      <c r="G6" t="s">
        <v>24</v>
      </c>
      <c r="H6">
        <v>1.45</v>
      </c>
      <c r="I6">
        <v>0</v>
      </c>
      <c r="J6" t="s">
        <v>48</v>
      </c>
      <c r="K6">
        <v>475780</v>
      </c>
      <c r="L6">
        <v>85</v>
      </c>
      <c r="M6">
        <v>1</v>
      </c>
      <c r="N6">
        <v>0</v>
      </c>
      <c r="O6">
        <v>0</v>
      </c>
      <c r="P6">
        <v>0</v>
      </c>
      <c r="Q6">
        <v>0</v>
      </c>
      <c r="R6" t="s">
        <v>18801</v>
      </c>
      <c r="V6" t="s">
        <v>55</v>
      </c>
      <c r="W6" s="22">
        <v>1</v>
      </c>
    </row>
    <row r="7" spans="1:25">
      <c r="A7" t="s">
        <v>10436</v>
      </c>
      <c r="B7" t="s">
        <v>1509</v>
      </c>
      <c r="C7" t="s">
        <v>44</v>
      </c>
      <c r="D7" t="s">
        <v>30</v>
      </c>
      <c r="E7">
        <v>2.92</v>
      </c>
      <c r="F7" t="s">
        <v>23</v>
      </c>
      <c r="G7" t="s">
        <v>24</v>
      </c>
      <c r="H7">
        <v>1.02</v>
      </c>
      <c r="I7">
        <v>0</v>
      </c>
      <c r="J7" t="s">
        <v>48</v>
      </c>
      <c r="K7">
        <v>421778</v>
      </c>
      <c r="L7">
        <v>85</v>
      </c>
      <c r="M7">
        <v>1</v>
      </c>
      <c r="N7">
        <v>0</v>
      </c>
      <c r="O7">
        <v>0</v>
      </c>
      <c r="P7">
        <v>0</v>
      </c>
      <c r="Q7">
        <v>0</v>
      </c>
      <c r="R7" t="s">
        <v>10437</v>
      </c>
      <c r="V7" t="s">
        <v>23054</v>
      </c>
      <c r="W7" s="22" t="s">
        <v>23055</v>
      </c>
    </row>
    <row r="8" spans="1:25">
      <c r="A8" t="s">
        <v>20061</v>
      </c>
      <c r="B8" t="s">
        <v>1509</v>
      </c>
      <c r="C8" t="s">
        <v>44</v>
      </c>
      <c r="D8" t="s">
        <v>30</v>
      </c>
      <c r="E8">
        <v>2.4500000000000002</v>
      </c>
      <c r="F8" t="s">
        <v>23</v>
      </c>
      <c r="G8" t="s">
        <v>24</v>
      </c>
      <c r="H8">
        <v>0.88</v>
      </c>
      <c r="I8">
        <v>0</v>
      </c>
      <c r="J8" t="s">
        <v>48</v>
      </c>
      <c r="K8">
        <v>488014</v>
      </c>
      <c r="L8">
        <v>85</v>
      </c>
      <c r="M8">
        <v>1</v>
      </c>
      <c r="N8">
        <v>0</v>
      </c>
      <c r="O8">
        <v>0</v>
      </c>
      <c r="P8">
        <v>0</v>
      </c>
      <c r="Q8">
        <v>0</v>
      </c>
      <c r="R8" t="s">
        <v>20062</v>
      </c>
      <c r="V8" t="s">
        <v>23056</v>
      </c>
      <c r="W8" s="24" t="s">
        <v>23057</v>
      </c>
    </row>
    <row r="9" spans="1:25">
      <c r="A9" t="s">
        <v>22003</v>
      </c>
      <c r="B9" t="s">
        <v>1509</v>
      </c>
      <c r="C9" t="s">
        <v>44</v>
      </c>
      <c r="D9" t="s">
        <v>30</v>
      </c>
      <c r="E9">
        <v>1.24</v>
      </c>
      <c r="F9" t="s">
        <v>23</v>
      </c>
      <c r="G9" t="s">
        <v>24</v>
      </c>
      <c r="H9">
        <v>1.3</v>
      </c>
      <c r="I9">
        <v>0</v>
      </c>
      <c r="J9" t="s">
        <v>48</v>
      </c>
      <c r="K9">
        <v>427627</v>
      </c>
      <c r="L9">
        <v>85</v>
      </c>
      <c r="M9">
        <v>1</v>
      </c>
      <c r="N9">
        <v>0</v>
      </c>
      <c r="O9">
        <v>0</v>
      </c>
      <c r="P9">
        <v>0</v>
      </c>
      <c r="Q9">
        <v>0</v>
      </c>
      <c r="R9" t="s">
        <v>22004</v>
      </c>
      <c r="V9" t="s">
        <v>23058</v>
      </c>
      <c r="W9" s="24">
        <f>AVERAGEIF('Raw Data'!B:B,"PL00001",'Raw Data'!E:E)</f>
        <v>29.995925925925931</v>
      </c>
    </row>
    <row r="10" spans="1:25">
      <c r="A10" t="s">
        <v>14032</v>
      </c>
      <c r="B10" t="s">
        <v>1509</v>
      </c>
      <c r="C10" t="s">
        <v>44</v>
      </c>
      <c r="D10" t="s">
        <v>30</v>
      </c>
      <c r="E10">
        <v>2.46</v>
      </c>
      <c r="F10" t="s">
        <v>23</v>
      </c>
      <c r="G10" t="s">
        <v>24</v>
      </c>
      <c r="H10">
        <v>1.86</v>
      </c>
      <c r="I10">
        <v>0</v>
      </c>
      <c r="J10" t="s">
        <v>48</v>
      </c>
      <c r="K10">
        <v>477620</v>
      </c>
      <c r="L10">
        <v>85</v>
      </c>
      <c r="M10">
        <v>1</v>
      </c>
      <c r="N10">
        <v>0</v>
      </c>
      <c r="O10">
        <v>0</v>
      </c>
      <c r="P10">
        <v>0</v>
      </c>
      <c r="Q10">
        <v>0</v>
      </c>
      <c r="R10" t="s">
        <v>14033</v>
      </c>
      <c r="V10" t="s">
        <v>23059</v>
      </c>
      <c r="W10" s="23">
        <f>AVERAGE(H3:H27)</f>
        <v>1.2292000000000003</v>
      </c>
    </row>
    <row r="11" spans="1:25">
      <c r="A11" t="s">
        <v>22735</v>
      </c>
      <c r="B11" t="s">
        <v>1509</v>
      </c>
      <c r="C11" t="s">
        <v>44</v>
      </c>
      <c r="D11" t="s">
        <v>30</v>
      </c>
      <c r="E11">
        <v>4.2</v>
      </c>
      <c r="F11" t="s">
        <v>23</v>
      </c>
      <c r="G11" t="s">
        <v>24</v>
      </c>
      <c r="H11">
        <v>0.93</v>
      </c>
      <c r="I11">
        <v>0</v>
      </c>
      <c r="J11" t="s">
        <v>48</v>
      </c>
      <c r="K11">
        <v>459571</v>
      </c>
      <c r="L11">
        <v>85</v>
      </c>
      <c r="M11">
        <v>1</v>
      </c>
      <c r="N11">
        <v>0</v>
      </c>
      <c r="O11">
        <v>0</v>
      </c>
      <c r="P11">
        <v>0</v>
      </c>
      <c r="Q11">
        <v>0</v>
      </c>
      <c r="R11" t="s">
        <v>22736</v>
      </c>
      <c r="V11" t="s">
        <v>23060</v>
      </c>
      <c r="W11" s="24">
        <f>COUNTIFS('Raw Data'!B:B,"PL00001")</f>
        <v>27</v>
      </c>
    </row>
    <row r="12" spans="1:25">
      <c r="A12" t="s">
        <v>21282</v>
      </c>
      <c r="B12" t="s">
        <v>1509</v>
      </c>
      <c r="C12" t="s">
        <v>44</v>
      </c>
      <c r="D12" t="s">
        <v>30</v>
      </c>
      <c r="E12">
        <v>1.51</v>
      </c>
      <c r="F12" t="s">
        <v>23</v>
      </c>
      <c r="G12" t="s">
        <v>24</v>
      </c>
      <c r="H12">
        <v>1.06</v>
      </c>
      <c r="I12">
        <v>0</v>
      </c>
      <c r="J12" t="s">
        <v>48</v>
      </c>
      <c r="K12">
        <v>417222</v>
      </c>
      <c r="L12">
        <v>85</v>
      </c>
      <c r="M12">
        <v>1</v>
      </c>
      <c r="N12">
        <v>0</v>
      </c>
      <c r="O12">
        <v>0</v>
      </c>
      <c r="P12">
        <v>0</v>
      </c>
      <c r="Q12">
        <v>0</v>
      </c>
      <c r="R12" t="s">
        <v>21283</v>
      </c>
      <c r="V12" t="s">
        <v>23061</v>
      </c>
      <c r="W12" s="25">
        <f>AVERAGEIF('Raw Data'!B:B,"PL00001",'Raw Data'!L:L)</f>
        <v>80.777777777777771</v>
      </c>
    </row>
    <row r="13" spans="1:25">
      <c r="A13" t="s">
        <v>8391</v>
      </c>
      <c r="B13" t="s">
        <v>1509</v>
      </c>
      <c r="C13" t="s">
        <v>44</v>
      </c>
      <c r="D13" t="s">
        <v>30</v>
      </c>
      <c r="E13">
        <v>3.79</v>
      </c>
      <c r="F13" t="s">
        <v>23</v>
      </c>
      <c r="G13" t="s">
        <v>24</v>
      </c>
      <c r="H13">
        <v>0.68</v>
      </c>
      <c r="I13">
        <v>0</v>
      </c>
      <c r="J13" t="s">
        <v>48</v>
      </c>
      <c r="K13">
        <v>417397</v>
      </c>
      <c r="L13">
        <v>85</v>
      </c>
      <c r="M13">
        <v>1</v>
      </c>
      <c r="N13">
        <v>0</v>
      </c>
      <c r="O13">
        <v>0</v>
      </c>
      <c r="P13">
        <v>0</v>
      </c>
      <c r="Q13">
        <v>0</v>
      </c>
      <c r="R13" t="s">
        <v>8392</v>
      </c>
      <c r="V13" t="s">
        <v>23062</v>
      </c>
      <c r="W13" s="24" t="s">
        <v>23063</v>
      </c>
    </row>
    <row r="14" spans="1:25">
      <c r="A14" t="s">
        <v>3694</v>
      </c>
      <c r="B14" t="s">
        <v>1509</v>
      </c>
      <c r="C14" t="s">
        <v>44</v>
      </c>
      <c r="D14" t="s">
        <v>30</v>
      </c>
      <c r="E14">
        <v>1.08</v>
      </c>
      <c r="F14" t="s">
        <v>23</v>
      </c>
      <c r="G14" t="s">
        <v>24</v>
      </c>
      <c r="H14">
        <v>1.98</v>
      </c>
      <c r="I14">
        <v>0</v>
      </c>
      <c r="J14" t="s">
        <v>48</v>
      </c>
      <c r="K14">
        <v>482270</v>
      </c>
      <c r="L14">
        <v>85</v>
      </c>
      <c r="M14">
        <v>1</v>
      </c>
      <c r="N14">
        <v>0</v>
      </c>
      <c r="O14">
        <v>0</v>
      </c>
      <c r="P14">
        <v>0</v>
      </c>
      <c r="Q14">
        <v>0</v>
      </c>
      <c r="R14" t="s">
        <v>3695</v>
      </c>
      <c r="V14" t="s">
        <v>23064</v>
      </c>
      <c r="W14" s="24" t="s">
        <v>23065</v>
      </c>
    </row>
    <row r="15" spans="1:25">
      <c r="A15" t="s">
        <v>7339</v>
      </c>
      <c r="B15" t="s">
        <v>1509</v>
      </c>
      <c r="C15" t="s">
        <v>44</v>
      </c>
      <c r="D15" t="s">
        <v>30</v>
      </c>
      <c r="E15">
        <v>4.1500000000000004</v>
      </c>
      <c r="F15" t="s">
        <v>23</v>
      </c>
      <c r="G15" t="s">
        <v>24</v>
      </c>
      <c r="H15">
        <v>1.55</v>
      </c>
      <c r="I15">
        <v>0</v>
      </c>
      <c r="J15" t="s">
        <v>48</v>
      </c>
      <c r="K15">
        <v>442000</v>
      </c>
      <c r="L15">
        <v>85</v>
      </c>
      <c r="M15">
        <v>1</v>
      </c>
      <c r="N15">
        <v>0</v>
      </c>
      <c r="O15">
        <v>0</v>
      </c>
      <c r="P15">
        <v>0</v>
      </c>
      <c r="Q15">
        <v>0</v>
      </c>
      <c r="R15" t="s">
        <v>7340</v>
      </c>
    </row>
    <row r="16" spans="1:25">
      <c r="A16" t="s">
        <v>14687</v>
      </c>
      <c r="B16" t="s">
        <v>1509</v>
      </c>
      <c r="C16" t="s">
        <v>44</v>
      </c>
      <c r="D16" t="s">
        <v>30</v>
      </c>
      <c r="E16">
        <v>1.02</v>
      </c>
      <c r="F16" t="s">
        <v>23</v>
      </c>
      <c r="G16" t="s">
        <v>24</v>
      </c>
      <c r="H16">
        <v>1.35</v>
      </c>
      <c r="I16">
        <v>0</v>
      </c>
      <c r="J16" t="s">
        <v>48</v>
      </c>
      <c r="K16">
        <v>462737</v>
      </c>
      <c r="L16">
        <v>85</v>
      </c>
      <c r="M16">
        <v>1</v>
      </c>
      <c r="N16">
        <v>0</v>
      </c>
      <c r="O16">
        <v>0</v>
      </c>
      <c r="P16">
        <v>0</v>
      </c>
      <c r="Q16">
        <v>0</v>
      </c>
      <c r="R16" t="s">
        <v>14688</v>
      </c>
    </row>
    <row r="17" spans="1:18">
      <c r="A17" t="s">
        <v>7654</v>
      </c>
      <c r="B17" t="s">
        <v>1509</v>
      </c>
      <c r="C17" t="s">
        <v>44</v>
      </c>
      <c r="D17" t="s">
        <v>30</v>
      </c>
      <c r="E17">
        <v>1.1499999999999999</v>
      </c>
      <c r="F17" t="s">
        <v>23</v>
      </c>
      <c r="G17" t="s">
        <v>24</v>
      </c>
      <c r="H17">
        <v>1.42</v>
      </c>
      <c r="I17">
        <v>0</v>
      </c>
      <c r="J17" t="s">
        <v>48</v>
      </c>
      <c r="K17">
        <v>427713</v>
      </c>
      <c r="L17">
        <v>85</v>
      </c>
      <c r="M17">
        <v>1</v>
      </c>
      <c r="N17">
        <v>0</v>
      </c>
      <c r="O17">
        <v>0</v>
      </c>
      <c r="P17">
        <v>0</v>
      </c>
      <c r="Q17">
        <v>0</v>
      </c>
      <c r="R17" t="s">
        <v>7655</v>
      </c>
    </row>
    <row r="18" spans="1:18">
      <c r="A18" t="s">
        <v>16824</v>
      </c>
      <c r="B18" t="s">
        <v>1509</v>
      </c>
      <c r="C18" t="s">
        <v>44</v>
      </c>
      <c r="D18" t="s">
        <v>30</v>
      </c>
      <c r="E18">
        <v>1.02</v>
      </c>
      <c r="F18" t="s">
        <v>23</v>
      </c>
      <c r="G18" t="s">
        <v>24</v>
      </c>
      <c r="H18">
        <v>1.44</v>
      </c>
      <c r="I18">
        <v>0</v>
      </c>
      <c r="J18" t="s">
        <v>48</v>
      </c>
      <c r="K18">
        <v>471122</v>
      </c>
      <c r="L18">
        <v>85</v>
      </c>
      <c r="M18">
        <v>1</v>
      </c>
      <c r="N18">
        <v>0</v>
      </c>
      <c r="O18">
        <v>0</v>
      </c>
      <c r="P18">
        <v>0</v>
      </c>
      <c r="Q18">
        <v>0</v>
      </c>
      <c r="R18" t="s">
        <v>16825</v>
      </c>
    </row>
    <row r="19" spans="1:18">
      <c r="A19" t="s">
        <v>8421</v>
      </c>
      <c r="B19" t="s">
        <v>1509</v>
      </c>
      <c r="C19" t="s">
        <v>44</v>
      </c>
      <c r="D19" t="s">
        <v>30</v>
      </c>
      <c r="E19">
        <v>2.21</v>
      </c>
      <c r="F19" t="s">
        <v>23</v>
      </c>
      <c r="G19" t="s">
        <v>24</v>
      </c>
      <c r="H19">
        <v>0.63</v>
      </c>
      <c r="I19">
        <v>0</v>
      </c>
      <c r="J19" t="s">
        <v>48</v>
      </c>
      <c r="K19">
        <v>427987</v>
      </c>
      <c r="L19">
        <v>85</v>
      </c>
      <c r="M19">
        <v>1</v>
      </c>
      <c r="N19">
        <v>0</v>
      </c>
      <c r="O19">
        <v>0</v>
      </c>
      <c r="P19">
        <v>0</v>
      </c>
      <c r="Q19">
        <v>0</v>
      </c>
      <c r="R19" t="s">
        <v>8422</v>
      </c>
    </row>
    <row r="20" spans="1:18">
      <c r="A20" t="s">
        <v>13419</v>
      </c>
      <c r="B20" t="s">
        <v>1509</v>
      </c>
      <c r="C20" t="s">
        <v>44</v>
      </c>
      <c r="D20" t="s">
        <v>30</v>
      </c>
      <c r="E20">
        <v>4.54</v>
      </c>
      <c r="F20" t="s">
        <v>23</v>
      </c>
      <c r="G20" t="s">
        <v>24</v>
      </c>
      <c r="H20">
        <v>0.89</v>
      </c>
      <c r="I20">
        <v>0</v>
      </c>
      <c r="J20" t="s">
        <v>48</v>
      </c>
      <c r="K20">
        <v>441743</v>
      </c>
      <c r="L20">
        <v>85</v>
      </c>
      <c r="M20">
        <v>1</v>
      </c>
      <c r="N20">
        <v>0</v>
      </c>
      <c r="O20">
        <v>0</v>
      </c>
      <c r="P20">
        <v>0</v>
      </c>
      <c r="Q20">
        <v>0</v>
      </c>
      <c r="R20" t="s">
        <v>13420</v>
      </c>
    </row>
    <row r="21" spans="1:18">
      <c r="A21" t="s">
        <v>4120</v>
      </c>
      <c r="B21" t="s">
        <v>1509</v>
      </c>
      <c r="C21" t="s">
        <v>44</v>
      </c>
      <c r="D21" t="s">
        <v>30</v>
      </c>
      <c r="E21">
        <v>1.43</v>
      </c>
      <c r="F21" t="s">
        <v>23</v>
      </c>
      <c r="G21" t="s">
        <v>24</v>
      </c>
      <c r="H21">
        <v>0.85</v>
      </c>
      <c r="I21">
        <v>0</v>
      </c>
      <c r="J21" t="s">
        <v>48</v>
      </c>
      <c r="K21">
        <v>450907</v>
      </c>
      <c r="L21">
        <v>85</v>
      </c>
      <c r="M21">
        <v>1</v>
      </c>
      <c r="N21">
        <v>0</v>
      </c>
      <c r="O21">
        <v>0</v>
      </c>
      <c r="P21">
        <v>0</v>
      </c>
      <c r="Q21">
        <v>0</v>
      </c>
      <c r="R21" t="s">
        <v>4121</v>
      </c>
    </row>
    <row r="22" spans="1:18">
      <c r="A22" t="s">
        <v>2951</v>
      </c>
      <c r="B22" t="s">
        <v>1509</v>
      </c>
      <c r="C22" t="s">
        <v>44</v>
      </c>
      <c r="D22" t="s">
        <v>30</v>
      </c>
      <c r="E22">
        <v>4.2</v>
      </c>
      <c r="F22" t="s">
        <v>23</v>
      </c>
      <c r="G22" t="s">
        <v>24</v>
      </c>
      <c r="H22">
        <v>1.71</v>
      </c>
      <c r="I22">
        <v>0</v>
      </c>
      <c r="J22" t="s">
        <v>48</v>
      </c>
      <c r="K22">
        <v>420266</v>
      </c>
      <c r="L22">
        <v>85</v>
      </c>
      <c r="M22">
        <v>1</v>
      </c>
      <c r="N22">
        <v>0</v>
      </c>
      <c r="O22">
        <v>0</v>
      </c>
      <c r="P22">
        <v>0</v>
      </c>
      <c r="Q22">
        <v>0</v>
      </c>
      <c r="R22" t="s">
        <v>2952</v>
      </c>
    </row>
    <row r="23" spans="1:18">
      <c r="A23" t="s">
        <v>12284</v>
      </c>
      <c r="B23" t="s">
        <v>1509</v>
      </c>
      <c r="C23" t="s">
        <v>44</v>
      </c>
      <c r="D23" t="s">
        <v>30</v>
      </c>
      <c r="E23">
        <v>3.89</v>
      </c>
      <c r="F23" t="s">
        <v>23</v>
      </c>
      <c r="G23" t="s">
        <v>24</v>
      </c>
      <c r="H23">
        <v>0.96</v>
      </c>
      <c r="I23">
        <v>0</v>
      </c>
      <c r="J23" t="s">
        <v>48</v>
      </c>
      <c r="K23">
        <v>404344</v>
      </c>
      <c r="L23">
        <v>85</v>
      </c>
      <c r="M23">
        <v>1</v>
      </c>
      <c r="N23">
        <v>0</v>
      </c>
      <c r="O23">
        <v>0</v>
      </c>
      <c r="P23">
        <v>0</v>
      </c>
      <c r="Q23">
        <v>0</v>
      </c>
      <c r="R23" t="s">
        <v>12285</v>
      </c>
    </row>
    <row r="24" spans="1:18">
      <c r="A24" t="s">
        <v>17415</v>
      </c>
      <c r="B24" t="s">
        <v>1509</v>
      </c>
      <c r="C24" t="s">
        <v>44</v>
      </c>
      <c r="D24" t="s">
        <v>30</v>
      </c>
      <c r="E24">
        <v>1.81</v>
      </c>
      <c r="F24" t="s">
        <v>23</v>
      </c>
      <c r="G24" t="s">
        <v>24</v>
      </c>
      <c r="H24">
        <v>1.89</v>
      </c>
      <c r="I24">
        <v>0</v>
      </c>
      <c r="J24" t="s">
        <v>48</v>
      </c>
      <c r="K24">
        <v>403418</v>
      </c>
      <c r="L24">
        <v>85</v>
      </c>
      <c r="M24">
        <v>1</v>
      </c>
      <c r="N24">
        <v>0</v>
      </c>
      <c r="O24">
        <v>0</v>
      </c>
      <c r="P24">
        <v>0</v>
      </c>
      <c r="Q24">
        <v>0</v>
      </c>
      <c r="R24" t="s">
        <v>17416</v>
      </c>
    </row>
    <row r="25" spans="1:18">
      <c r="A25" t="s">
        <v>16648</v>
      </c>
      <c r="B25" t="s">
        <v>1509</v>
      </c>
      <c r="C25" t="s">
        <v>44</v>
      </c>
      <c r="D25" t="s">
        <v>30</v>
      </c>
      <c r="E25">
        <v>1.49</v>
      </c>
      <c r="F25" t="s">
        <v>23</v>
      </c>
      <c r="G25" t="s">
        <v>24</v>
      </c>
      <c r="H25">
        <v>0.78</v>
      </c>
      <c r="I25">
        <v>0</v>
      </c>
      <c r="J25" t="s">
        <v>48</v>
      </c>
      <c r="K25">
        <v>484951</v>
      </c>
      <c r="L25">
        <v>85</v>
      </c>
      <c r="M25">
        <v>1</v>
      </c>
      <c r="N25">
        <v>0</v>
      </c>
      <c r="O25">
        <v>0</v>
      </c>
      <c r="P25">
        <v>0</v>
      </c>
      <c r="Q25">
        <v>0</v>
      </c>
      <c r="R25" t="s">
        <v>16649</v>
      </c>
    </row>
    <row r="26" spans="1:18">
      <c r="A26" t="s">
        <v>13734</v>
      </c>
      <c r="B26" t="s">
        <v>1509</v>
      </c>
      <c r="C26" t="s">
        <v>44</v>
      </c>
      <c r="D26" t="s">
        <v>30</v>
      </c>
      <c r="E26">
        <v>4.38</v>
      </c>
      <c r="F26" t="s">
        <v>23</v>
      </c>
      <c r="G26" t="s">
        <v>24</v>
      </c>
      <c r="H26">
        <v>0.77</v>
      </c>
      <c r="I26">
        <v>0</v>
      </c>
      <c r="J26" t="s">
        <v>48</v>
      </c>
      <c r="K26">
        <v>400719</v>
      </c>
      <c r="L26">
        <v>85</v>
      </c>
      <c r="M26">
        <v>1</v>
      </c>
      <c r="N26">
        <v>0</v>
      </c>
      <c r="O26">
        <v>0</v>
      </c>
      <c r="P26">
        <v>0</v>
      </c>
      <c r="Q26">
        <v>0</v>
      </c>
      <c r="R26" t="s">
        <v>13735</v>
      </c>
    </row>
    <row r="27" spans="1:18">
      <c r="A27" t="s">
        <v>19770</v>
      </c>
      <c r="B27" t="s">
        <v>1509</v>
      </c>
      <c r="C27" t="s">
        <v>44</v>
      </c>
      <c r="D27" t="s">
        <v>30</v>
      </c>
      <c r="E27">
        <v>3.39</v>
      </c>
      <c r="F27" t="s">
        <v>23</v>
      </c>
      <c r="G27" t="s">
        <v>24</v>
      </c>
      <c r="H27">
        <v>0.65</v>
      </c>
      <c r="I27">
        <v>0</v>
      </c>
      <c r="J27" t="s">
        <v>48</v>
      </c>
      <c r="K27">
        <v>455835</v>
      </c>
      <c r="L27">
        <v>85</v>
      </c>
      <c r="M27">
        <v>1</v>
      </c>
      <c r="N27">
        <v>0</v>
      </c>
      <c r="O27">
        <v>0</v>
      </c>
      <c r="P27">
        <v>0</v>
      </c>
      <c r="Q27">
        <v>0</v>
      </c>
      <c r="R27" t="s">
        <v>19771</v>
      </c>
    </row>
    <row r="28" spans="1:18">
      <c r="A28" t="s">
        <v>21172</v>
      </c>
      <c r="B28" t="s">
        <v>1509</v>
      </c>
      <c r="C28" t="s">
        <v>111</v>
      </c>
      <c r="D28" t="s">
        <v>54</v>
      </c>
      <c r="E28">
        <v>586.59</v>
      </c>
      <c r="F28" t="s">
        <v>23</v>
      </c>
      <c r="G28" t="s">
        <v>24</v>
      </c>
      <c r="H28">
        <v>16.010000000000002</v>
      </c>
      <c r="I28">
        <v>0</v>
      </c>
      <c r="J28" t="s">
        <v>25</v>
      </c>
      <c r="K28">
        <v>500860</v>
      </c>
      <c r="L28">
        <v>45</v>
      </c>
      <c r="M28">
        <v>0</v>
      </c>
      <c r="N28">
        <v>1</v>
      </c>
      <c r="O28">
        <v>0</v>
      </c>
      <c r="P28">
        <v>0</v>
      </c>
      <c r="Q28">
        <v>0</v>
      </c>
      <c r="R28" t="s">
        <v>21173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0"/>
  <sheetViews>
    <sheetView zoomScale="125" zoomScaleNormal="90" workbookViewId="0">
      <pane xSplit="1" ySplit="2" topLeftCell="B40" activePane="bottomRight" state="frozen"/>
      <selection pane="topRight" activeCell="B1" sqref="B1"/>
      <selection pane="bottomLeft" activeCell="A3" sqref="A3"/>
      <selection pane="bottomRight" activeCell="B47" sqref="B47:N47"/>
    </sheetView>
  </sheetViews>
  <sheetFormatPr baseColWidth="10" defaultColWidth="8.6640625" defaultRowHeight="15"/>
  <cols>
    <col min="1" max="1" width="1" customWidth="1"/>
    <col min="2" max="2" width="26" customWidth="1"/>
    <col min="3" max="7" width="16" customWidth="1"/>
    <col min="8" max="8" width="1" customWidth="1"/>
    <col min="9" max="9" width="26" customWidth="1"/>
    <col min="10" max="14" width="16" customWidth="1"/>
    <col min="15" max="15" width="1" customWidth="1"/>
  </cols>
  <sheetData>
    <row r="1" spans="1:14" ht="37.5" customHeight="1">
      <c r="B1" s="56" t="s">
        <v>23066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18" customHeight="1">
      <c r="B2" s="53" t="s">
        <v>23067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4" spans="1:14" ht="19.5" customHeight="1">
      <c r="B4" s="50" t="s">
        <v>23068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</row>
    <row r="5" spans="1:14" ht="15.75" customHeight="1">
      <c r="B5" s="43" t="s">
        <v>23069</v>
      </c>
      <c r="C5" s="38"/>
      <c r="D5" s="43" t="s">
        <v>23070</v>
      </c>
      <c r="E5" s="38"/>
      <c r="F5" s="43" t="s">
        <v>23071</v>
      </c>
      <c r="G5" s="38"/>
      <c r="I5" s="43" t="s">
        <v>23072</v>
      </c>
      <c r="J5" s="38"/>
      <c r="K5" s="43" t="s">
        <v>23073</v>
      </c>
      <c r="L5" s="38"/>
      <c r="M5" s="43" t="s">
        <v>23074</v>
      </c>
      <c r="N5" s="38"/>
    </row>
    <row r="6" spans="1:14" ht="27.75" customHeight="1">
      <c r="B6" s="54">
        <f>COUNTA('Raw Data'!A:A)-1</f>
        <v>10055</v>
      </c>
      <c r="C6" s="38"/>
      <c r="D6" s="44">
        <f>COUNTIFS('Raw Data'!F:F,"Success")/(COUNTA('Raw Data'!C:C)-1)</f>
        <v>0.64863252113376435</v>
      </c>
      <c r="E6" s="38"/>
      <c r="F6" s="44">
        <f>COUNTIFS('Raw Data'!G:G,"approved")/(COUNTA('Raw Data'!G:G)-1)</f>
        <v>0.75574341123819</v>
      </c>
      <c r="G6" s="38"/>
      <c r="I6" s="41">
        <f>COUNTIFS('Raw Data'!I:I,1)/COUNTIFS('Raw Data'!F:F,"Success")</f>
        <v>6.5930696105489118E-3</v>
      </c>
      <c r="J6" s="38"/>
      <c r="K6" s="41">
        <f>COUNTIF('Raw Data'!M:M,1)/(COUNTA('Raw Data'!A:A)-1)</f>
        <v>3.8189955246146198E-2</v>
      </c>
      <c r="L6" s="38"/>
      <c r="M6" s="52">
        <f>SUM('Raw Data'!E2:E100000)</f>
        <v>5590233.6800000183</v>
      </c>
      <c r="N6" s="38"/>
    </row>
    <row r="8" spans="1:14" ht="18" customHeight="1">
      <c r="B8" s="57" t="s">
        <v>23075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</row>
    <row r="9" spans="1:14" ht="15.75" customHeight="1">
      <c r="B9" s="43" t="s">
        <v>23076</v>
      </c>
      <c r="C9" s="38"/>
      <c r="D9" s="43" t="s">
        <v>23077</v>
      </c>
      <c r="E9" s="38"/>
      <c r="F9" s="43" t="s">
        <v>23078</v>
      </c>
      <c r="G9" s="38"/>
      <c r="I9" s="43" t="s">
        <v>23079</v>
      </c>
      <c r="J9" s="38"/>
      <c r="K9" s="43" t="s">
        <v>23080</v>
      </c>
      <c r="L9" s="38"/>
      <c r="M9" s="43" t="s">
        <v>23081</v>
      </c>
      <c r="N9" s="38"/>
    </row>
    <row r="10" spans="1:14" ht="27.75" customHeight="1">
      <c r="B10" s="40">
        <f>COUNTIF('Raw Data'!M:M,1)</f>
        <v>384</v>
      </c>
      <c r="C10" s="38"/>
      <c r="D10" s="40">
        <f>COUNTIF('Raw Data'!N:N,1)</f>
        <v>863</v>
      </c>
      <c r="E10" s="38"/>
      <c r="F10" s="40">
        <f>COUNTIF('Raw Data'!O:O,1)</f>
        <v>617</v>
      </c>
      <c r="G10" s="38"/>
      <c r="I10" s="40">
        <f>COUNTIF('Raw Data'!Q:Q,1)</f>
        <v>291</v>
      </c>
      <c r="J10" s="38"/>
      <c r="K10" s="40">
        <f>COUNTIF('Raw Data'!P:P,1)</f>
        <v>488</v>
      </c>
      <c r="L10" s="38"/>
      <c r="M10" s="40">
        <f>COUNTIF('Raw Data'!I:I,1)</f>
        <v>43</v>
      </c>
      <c r="N10" s="38"/>
    </row>
    <row r="11" spans="1:14" ht="18" customHeight="1">
      <c r="A11" s="27"/>
      <c r="B11" s="37">
        <f>COUNTIFS('Raw Data'!M:M,1)/(COUNTA('Raw Data'!A:A)-1)</f>
        <v>3.8189955246146198E-2</v>
      </c>
      <c r="C11" s="38"/>
      <c r="D11" s="37">
        <f>COUNTIFS('Raw Data'!N:N,1)/(COUNTA('Raw Data'!A:A)-1)</f>
        <v>8.5827946295375435E-2</v>
      </c>
      <c r="E11" s="38"/>
      <c r="F11" s="37">
        <f>COUNTIFS('Raw Data'!O:O,1)/(COUNTA('Raw Data'!F:F)-1)</f>
        <v>6.1362506215813031E-2</v>
      </c>
      <c r="G11" s="38"/>
      <c r="H11" s="27"/>
      <c r="I11" s="37">
        <f>COUNTIFS('Raw Data'!Q:Q,1)/(COUNTA('Raw Data'!F:F)-1)</f>
        <v>2.8940825459970163E-2</v>
      </c>
      <c r="J11" s="38"/>
      <c r="K11" s="37">
        <f>COUNTIFS('Raw Data'!P:P,1)/(COUNTA('Raw Data'!A:A)-1)</f>
        <v>4.8533068125310788E-2</v>
      </c>
      <c r="L11" s="38"/>
      <c r="M11" s="37">
        <f>COUNTIFS('Raw Data'!I:I,1)/COUNTIFS('Raw Data'!F:F,"Success")</f>
        <v>6.5930696105489118E-3</v>
      </c>
      <c r="N11" s="38"/>
    </row>
    <row r="13" spans="1:14" ht="19.5" customHeight="1">
      <c r="B13" s="45" t="s">
        <v>23082</v>
      </c>
      <c r="C13" s="38"/>
      <c r="D13" s="38"/>
      <c r="E13" s="38"/>
      <c r="F13" s="38"/>
      <c r="G13" s="38"/>
      <c r="I13" s="45" t="s">
        <v>23083</v>
      </c>
      <c r="J13" s="38"/>
      <c r="K13" s="38"/>
      <c r="L13" s="38"/>
      <c r="M13" s="38"/>
      <c r="N13" s="38"/>
    </row>
    <row r="14" spans="1:14" ht="15.75" customHeight="1">
      <c r="B14" s="2" t="s">
        <v>23038</v>
      </c>
      <c r="C14" s="2" t="s">
        <v>23039</v>
      </c>
      <c r="D14" s="2" t="s">
        <v>23084</v>
      </c>
      <c r="E14" s="2" t="s">
        <v>23085</v>
      </c>
      <c r="F14" s="2" t="s">
        <v>23086</v>
      </c>
      <c r="G14" s="2" t="s">
        <v>23087</v>
      </c>
      <c r="I14" s="2" t="s">
        <v>23088</v>
      </c>
      <c r="J14" s="2" t="s">
        <v>23089</v>
      </c>
      <c r="K14" s="2" t="s">
        <v>23084</v>
      </c>
      <c r="L14" s="2" t="s">
        <v>23086</v>
      </c>
      <c r="M14" s="2" t="s">
        <v>23090</v>
      </c>
      <c r="N14" s="2" t="s">
        <v>23091</v>
      </c>
    </row>
    <row r="15" spans="1:14" ht="18" customHeight="1">
      <c r="B15" s="3" t="s">
        <v>30</v>
      </c>
      <c r="C15" s="4">
        <v>3001</v>
      </c>
      <c r="D15" s="29">
        <f>COUNTIFS('Raw Data'!D:D,"Provider_A",'Raw Data'!F:F,"Success")/COUNTIFS('Raw Data'!D:D,"Provider_A")</f>
        <v>0.69743418860379869</v>
      </c>
      <c r="E15" s="5">
        <f>COUNTIFS('Raw Data'!D:D,"Provider_A",'Raw Data'!G:G,"Approved")/COUNTIFS('Raw Data'!D:D,"PROVIDER_A")</f>
        <v>0.79240253248917025</v>
      </c>
      <c r="F15" s="28">
        <f>COUNTIFS('Raw Data'!D:D,"Provider_A",'Raw Data'!I:I,1)/COUNTIFS('Raw Data'!D:D,"Provider_A",'Raw Data'!F:F,"Success")</f>
        <v>1.9111323459149545E-3</v>
      </c>
      <c r="G15" s="7">
        <f>AVERAGEIF('Raw Data'!D:D,"Provider_A",'Raw Data'!H:H)</f>
        <v>6.1437954015328353</v>
      </c>
      <c r="I15" s="3" t="s">
        <v>111</v>
      </c>
      <c r="J15" s="4">
        <v>196</v>
      </c>
      <c r="K15" s="5">
        <v>0.7142857142857143</v>
      </c>
      <c r="L15" s="6">
        <f>COUNTIFS('Raw Data'!C:C,"Austria",'Raw Data'!I:I,1)/COUNTIFS('Raw Data'!C:C,"Austria",'Raw Data'!F:F,"Success")</f>
        <v>0</v>
      </c>
      <c r="M15" s="5">
        <f>COUNTIFS('Raw Data'!C:C,"Austria",'Raw Data'!M:M,1)/COUNTIFS('Raw Data'!C:C,"Austria")</f>
        <v>1.5306122448979591E-2</v>
      </c>
      <c r="N15" s="8">
        <f>SUMIFS('Raw Data'!E:E,'Raw Data'!C:C,"Austria")</f>
        <v>109935.01999999997</v>
      </c>
    </row>
    <row r="16" spans="1:14" ht="18" customHeight="1">
      <c r="B16" s="9" t="s">
        <v>70</v>
      </c>
      <c r="C16" s="10">
        <v>2793</v>
      </c>
      <c r="D16" s="29">
        <f>COUNTIFS('Raw Data'!D:D,"Provider_B",'Raw Data'!F:F,"Success")/COUNTIFS('Raw Data'!D:D,"Provider_B")</f>
        <v>0.63873970640887934</v>
      </c>
      <c r="E16" s="5">
        <f>COUNTIFS('Raw Data'!D:D,"Provider_B",'Raw Data'!G:G,"Approved")/COUNTIFS('Raw Data'!D:D,"PROVIDER_B")</f>
        <v>0.74901539563193698</v>
      </c>
      <c r="F16" s="6">
        <f>COUNTIFS('Raw Data'!D:D,"Provider_B",'Raw Data'!I:I,1)/COUNTIFS('Raw Data'!D:D,"Provider_B",'Raw Data'!F:F,"Success")</f>
        <v>1.961883408071749E-2</v>
      </c>
      <c r="G16" s="7">
        <f>AVERAGEIF('Raw Data'!D:D,"Provider_B",'Raw Data'!H:H)</f>
        <v>6.2828893662728316</v>
      </c>
      <c r="I16" s="9" t="s">
        <v>35</v>
      </c>
      <c r="J16" s="10">
        <v>1250</v>
      </c>
      <c r="K16" s="5">
        <v>0.57120000000000004</v>
      </c>
      <c r="L16" s="6">
        <f>COUNTIFS('Raw Data'!C:C,"Brazil",'Raw Data'!I:I,1)/COUNTIFS('Raw Data'!C:C,"Brazil",'Raw Data'!F:F,"Success")</f>
        <v>4.2016806722689079E-2</v>
      </c>
      <c r="M16" s="11">
        <f>COUNTIFS('Raw Data'!C:C,"Brazil",'Raw Data'!M:M,1)/COUNTIFS('Raw Data'!C:C,"Brazil")</f>
        <v>5.7599999999999998E-2</v>
      </c>
      <c r="N16" s="12">
        <f>SUMIFS('Raw Data'!E:E,'Raw Data'!C:C,"Brazil")</f>
        <v>685493.63999999955</v>
      </c>
    </row>
    <row r="17" spans="2:14" ht="18" customHeight="1">
      <c r="B17" s="3" t="s">
        <v>22</v>
      </c>
      <c r="C17" s="4">
        <v>2513</v>
      </c>
      <c r="D17" s="30">
        <f>COUNTIFS('Raw Data'!D:D,"Provider_C",'Raw Data'!F:F,"Success")/COUNTIFS('Raw Data'!D:D,"Provider_C")</f>
        <v>0.73418225228810186</v>
      </c>
      <c r="E17" s="11">
        <f>COUNTIFS('Raw Data'!D:D,"Provider_C",'Raw Data'!G:G,"Approved")/COUNTIFS('Raw Data'!D:D,"PROVIDER_C")</f>
        <v>0.81575805809789093</v>
      </c>
      <c r="F17" s="13">
        <f>COUNTIFS('Raw Data'!D:D,"Provider_C",'Raw Data'!I:I,1)/COUNTIFS('Raw Data'!D:D,"Provider_C",'Raw Data'!F:F,"Success")</f>
        <v>2.1680216802168022E-3</v>
      </c>
      <c r="G17" s="7">
        <f>AVERAGEIF('Raw Data'!D:D,"Provider_C",'Raw Data'!H:H)</f>
        <v>6.1692001591723029</v>
      </c>
      <c r="I17" s="3" t="s">
        <v>53</v>
      </c>
      <c r="J17" s="4">
        <v>788</v>
      </c>
      <c r="K17" s="5">
        <v>0.66878172588832485</v>
      </c>
      <c r="L17" s="6">
        <f>COUNTIFS('Raw Data'!C:C,"Canada",'Raw Data'!I:I,1)/COUNTIFS('Raw Data'!C:C,"Canada",'Raw Data'!F:F,"Success")</f>
        <v>0</v>
      </c>
      <c r="M17" s="11">
        <f>COUNTIFS('Raw Data'!C:C,"Canada",'Raw Data'!M:M,1)/COUNTIFS('Raw Data'!C:C,"Canada")</f>
        <v>2.9187817258883249E-2</v>
      </c>
      <c r="N17" s="8">
        <f>SUMIFS('Raw Data'!E:E,'Raw Data'!C:C,"Canada")</f>
        <v>443212.87</v>
      </c>
    </row>
    <row r="18" spans="2:14" ht="18" customHeight="1">
      <c r="B18" s="9" t="s">
        <v>54</v>
      </c>
      <c r="C18" s="10">
        <v>1748</v>
      </c>
      <c r="D18" s="31">
        <f>COUNTIFS('Raw Data'!D:D,"Provider_D",'Raw Data'!F:F,"Success")/COUNTIFS('Raw Data'!D:D,"Provider_D")</f>
        <v>0.45766590389016021</v>
      </c>
      <c r="E18" s="14">
        <f>COUNTIFS('Raw Data'!D:D,"Provider_D",'Raw Data'!G:G,"Approved")/COUNTIFS('Raw Data'!D:D,"PROVIDER_D")</f>
        <v>0.61727688787185353</v>
      </c>
      <c r="F18" s="6">
        <f>COUNTIFS('Raw Data'!D:D,"Provider_D",'Raw Data'!I:I,1)/COUNTIFS('Raw Data'!D:D,"Provider_D",'Raw Data'!F:F,"Success")</f>
        <v>0</v>
      </c>
      <c r="G18" s="15">
        <f>AVERAGEIF('Raw Data'!D:D,"Provider_D",'Raw Data'!H:H)</f>
        <v>13.884508009153301</v>
      </c>
      <c r="I18" s="9" t="s">
        <v>44</v>
      </c>
      <c r="J18" s="10">
        <v>1823</v>
      </c>
      <c r="K18" s="5">
        <v>0.65112452002194188</v>
      </c>
      <c r="L18" s="16">
        <f>COUNTIFS('Raw Data'!C:C,"Germany",'Raw Data'!I:I,1)/COUNTIFS('Raw Data'!C:C,"Germany",'Raw Data'!F:F,"Success")</f>
        <v>3.3698399326032012E-3</v>
      </c>
      <c r="M18" s="11">
        <f>COUNTIFS('Raw Data'!C:C,"Germany",'Raw Data'!M:M,1)/COUNTIFS('Raw Data'!C:C,"Germany")</f>
        <v>5.0466264399341744E-2</v>
      </c>
      <c r="N18" s="12">
        <f>SUMIFS('Raw Data'!E:E,'Raw Data'!C:C,"Germany")</f>
        <v>1003113.6500000007</v>
      </c>
    </row>
    <row r="19" spans="2:14" ht="18" customHeight="1">
      <c r="I19" s="3" t="s">
        <v>95</v>
      </c>
      <c r="J19" s="4">
        <v>401</v>
      </c>
      <c r="K19" s="5">
        <v>0.64588528678304236</v>
      </c>
      <c r="L19" s="6">
        <f>COUNTIFS('Raw Data'!C:C,"Netherlands",'Raw Data'!I:I,1)/COUNTIFS('Raw Data'!C:C,"Netherlands",'Raw Data'!F:F,"Success")</f>
        <v>0</v>
      </c>
      <c r="M19" s="11">
        <f>COUNTIFS('Raw Data'!C:C,"Netherlands",'Raw Data'!M:M,1)/COUNTIFS('Raw Data'!C:C,"Netherlands")</f>
        <v>2.7431421446384038E-2</v>
      </c>
      <c r="N19" s="8">
        <f>SUMIFS('Raw Data'!E:E,'Raw Data'!C:C,"Netherlands")</f>
        <v>203351.8600000001</v>
      </c>
    </row>
    <row r="20" spans="2:14" ht="18" customHeight="1">
      <c r="B20" s="51" t="s">
        <v>23092</v>
      </c>
      <c r="C20" s="38"/>
      <c r="D20" s="38"/>
      <c r="E20" s="47" t="s">
        <v>23093</v>
      </c>
      <c r="F20" s="38"/>
      <c r="G20" s="38"/>
      <c r="I20" s="9" t="s">
        <v>21</v>
      </c>
      <c r="J20" s="10">
        <v>1402</v>
      </c>
      <c r="K20" s="5">
        <v>0.6847360912981455</v>
      </c>
      <c r="L20" s="16">
        <f>COUNTIFS('Raw Data'!C:C,"Poland",'Raw Data'!I:I,1)/COUNTIFS('Raw Data'!C:C,"Poland",'Raw Data'!F:F,"Success")</f>
        <v>0</v>
      </c>
      <c r="M20" s="14">
        <f>COUNTIFS('Raw Data'!C:C,"Poland",'Raw Data'!M:M,1)/COUNTIFS('Raw Data'!C:C,"Poland")</f>
        <v>2.7817403708987162E-2</v>
      </c>
      <c r="N20" s="12">
        <f>SUMIFS('Raw Data'!E:E,'Raw Data'!C:C,"Poland")</f>
        <v>785832.56000000029</v>
      </c>
    </row>
    <row r="21" spans="2:14" ht="18" customHeight="1">
      <c r="I21" s="3" t="s">
        <v>60</v>
      </c>
      <c r="J21" s="4">
        <v>910</v>
      </c>
      <c r="K21" s="11">
        <v>0.65934065934065933</v>
      </c>
      <c r="L21" s="16">
        <f>COUNTIFS('Raw Data'!C:C,"Portugal",'Raw Data'!I:I,1)/COUNTIFS('Raw Data'!C:C,"Portugal",'Raw Data'!F:F,"Success")</f>
        <v>3.3333333333333335E-3</v>
      </c>
      <c r="M21" s="11">
        <f>COUNTIFS('Raw Data'!C:C,"Portugal",'Raw Data'!M:M,1)/COUNTIFS('Raw Data'!C:C,"Portugal")</f>
        <v>3.4065934065934063E-2</v>
      </c>
      <c r="N21" s="8">
        <f>SUMIFS('Raw Data'!E:E,'Raw Data'!C:C,"Portugal")</f>
        <v>513273.35999999958</v>
      </c>
    </row>
    <row r="22" spans="2:14" ht="18" customHeight="1">
      <c r="I22" s="9" t="s">
        <v>121</v>
      </c>
      <c r="J22" s="10">
        <v>1121</v>
      </c>
      <c r="K22" s="11">
        <v>0.65744870651204279</v>
      </c>
      <c r="L22" s="6">
        <f>COUNTIFS('Raw Data'!C:C,"Spain",'Raw Data'!I:I,1)/COUNTIFS('Raw Data'!C:C,"Spain",'Raw Data'!F:F,"Success")</f>
        <v>1.3568521031207597E-3</v>
      </c>
      <c r="M22" s="11">
        <f>COUNTIFS('Raw Data'!C:C,"Spain",'Raw Data'!M:M,1)/COUNTIFS('Raw Data'!C:C,"Spain")</f>
        <v>3.3006244424620877E-2</v>
      </c>
      <c r="N22" s="12">
        <f>SUMIFS('Raw Data'!E:E,'Raw Data'!C:C,"Spain")</f>
        <v>632718.53000000142</v>
      </c>
    </row>
    <row r="23" spans="2:14" ht="18" customHeight="1">
      <c r="I23" s="3" t="s">
        <v>128</v>
      </c>
      <c r="J23" s="4">
        <v>596</v>
      </c>
      <c r="K23" s="11">
        <v>0.64261744966442957</v>
      </c>
      <c r="L23" s="16">
        <f>COUNTIFS('Raw Data'!C:C,"Sweden",'Raw Data'!I:I,1)/COUNTIFS('Raw Data'!C:C,"Sweden",'Raw Data'!F:F,"Success")</f>
        <v>5.2219321148825066E-3</v>
      </c>
      <c r="M23" s="11">
        <f>COUNTIFS('Raw Data'!C:C,"Sweden",'Raw Data'!M:M,1)/COUNTIFS('Raw Data'!C:C,"Sweden")</f>
        <v>3.5234899328859058E-2</v>
      </c>
      <c r="N23" s="8">
        <f>SUMIFS('Raw Data'!E:E,'Raw Data'!C:C,"Sweden")</f>
        <v>333637.80000000028</v>
      </c>
    </row>
    <row r="24" spans="2:14" ht="18" customHeight="1">
      <c r="I24" s="9" t="s">
        <v>29</v>
      </c>
      <c r="J24" s="10">
        <v>1568</v>
      </c>
      <c r="K24" s="11">
        <v>0.6473214285714286</v>
      </c>
      <c r="L24" s="13">
        <f>COUNTIFS('Raw Data'!C:C,"UK",'Raw Data'!I:I,1)/COUNTIFS('Raw Data'!C:C,"UK",'Raw Data'!F:F,"Success")</f>
        <v>3.9408866995073889E-3</v>
      </c>
      <c r="M24" s="14">
        <f>COUNTIFS('Raw Data'!C:C,"UK",'Raw Data'!M:M,1)/COUNTIFS('Raw Data'!C:C,"UK")</f>
        <v>3.5076530612244895E-2</v>
      </c>
      <c r="N24" s="12">
        <f>SUMIFS('Raw Data'!E:E,'Raw Data'!C:C,"UK")</f>
        <v>879664.38999999897</v>
      </c>
    </row>
    <row r="26" spans="2:14" ht="18" customHeight="1">
      <c r="I26" s="51" t="s">
        <v>23094</v>
      </c>
      <c r="J26" s="38"/>
      <c r="K26" s="38"/>
      <c r="L26" s="47" t="s">
        <v>23095</v>
      </c>
      <c r="M26" s="38"/>
      <c r="N26" s="38"/>
    </row>
    <row r="28" spans="2:14" ht="21.75" customHeight="1">
      <c r="B28" s="59" t="s">
        <v>23096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</row>
    <row r="29" spans="2:14" ht="15.75" customHeight="1">
      <c r="B29" s="47" t="s">
        <v>23097</v>
      </c>
      <c r="C29" s="38"/>
      <c r="D29" s="39" t="s">
        <v>23098</v>
      </c>
      <c r="E29" s="38"/>
      <c r="F29" s="38"/>
      <c r="G29" s="38"/>
      <c r="H29" s="38"/>
      <c r="I29" s="38"/>
      <c r="J29" s="38"/>
      <c r="K29" s="38"/>
      <c r="L29" s="38"/>
      <c r="M29" s="38"/>
      <c r="N29" s="38"/>
    </row>
    <row r="30" spans="2:14" ht="36" customHeight="1">
      <c r="B30" s="46" t="s">
        <v>23099</v>
      </c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</row>
    <row r="31" spans="2:14" ht="15.75" customHeight="1">
      <c r="B31" s="47" t="s">
        <v>23097</v>
      </c>
      <c r="C31" s="38"/>
      <c r="D31" s="39" t="s">
        <v>23100</v>
      </c>
      <c r="E31" s="38"/>
      <c r="F31" s="38"/>
      <c r="G31" s="38"/>
      <c r="H31" s="38"/>
      <c r="I31" s="38"/>
      <c r="J31" s="38"/>
      <c r="K31" s="38"/>
      <c r="L31" s="38"/>
      <c r="M31" s="38"/>
      <c r="N31" s="38"/>
    </row>
    <row r="32" spans="2:14" ht="36" customHeight="1">
      <c r="B32" s="48" t="s">
        <v>23101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</row>
    <row r="33" spans="2:14" ht="15.75" customHeight="1">
      <c r="B33" s="55" t="s">
        <v>23102</v>
      </c>
      <c r="C33" s="38"/>
      <c r="D33" s="39" t="s">
        <v>23103</v>
      </c>
      <c r="E33" s="38"/>
      <c r="F33" s="38"/>
      <c r="G33" s="38"/>
      <c r="H33" s="38"/>
      <c r="I33" s="38"/>
      <c r="J33" s="38"/>
      <c r="K33" s="38"/>
      <c r="L33" s="38"/>
      <c r="M33" s="38"/>
      <c r="N33" s="38"/>
    </row>
    <row r="34" spans="2:14" ht="36" customHeight="1">
      <c r="B34" s="42" t="s">
        <v>23104</v>
      </c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</row>
    <row r="35" spans="2:14" ht="15.75" customHeight="1">
      <c r="B35" s="55" t="s">
        <v>23102</v>
      </c>
      <c r="C35" s="38"/>
      <c r="D35" s="39" t="s">
        <v>23105</v>
      </c>
      <c r="E35" s="38"/>
      <c r="F35" s="38"/>
      <c r="G35" s="38"/>
      <c r="H35" s="38"/>
      <c r="I35" s="38"/>
      <c r="J35" s="38"/>
      <c r="K35" s="38"/>
      <c r="L35" s="38"/>
      <c r="M35" s="38"/>
      <c r="N35" s="38"/>
    </row>
    <row r="36" spans="2:14" ht="36" customHeight="1">
      <c r="B36" s="48" t="s">
        <v>23106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</row>
    <row r="38" spans="2:14" ht="24" customHeight="1">
      <c r="B38" s="58" t="s">
        <v>23107</v>
      </c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</row>
    <row r="39" spans="2:14" ht="15.75" customHeight="1">
      <c r="B39" s="49" t="s">
        <v>23108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</row>
    <row r="40" spans="2:14" ht="39.75" customHeight="1">
      <c r="B40" s="42" t="s">
        <v>23109</v>
      </c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</row>
    <row r="41" spans="2:14" ht="15.75" customHeight="1">
      <c r="B41" s="49" t="s">
        <v>23110</v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</row>
    <row r="42" spans="2:14" ht="39.75" customHeight="1">
      <c r="B42" s="48" t="s">
        <v>23111</v>
      </c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</row>
    <row r="43" spans="2:14" ht="15.75" customHeight="1">
      <c r="B43" s="49" t="s">
        <v>23112</v>
      </c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</row>
    <row r="44" spans="2:14" ht="39.75" customHeight="1">
      <c r="B44" s="42" t="s">
        <v>23113</v>
      </c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</row>
    <row r="45" spans="2:14" ht="15.75" customHeight="1">
      <c r="B45" s="49" t="s">
        <v>23114</v>
      </c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</row>
    <row r="46" spans="2:14" ht="39.75" customHeight="1">
      <c r="B46" s="61" t="s">
        <v>23117</v>
      </c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</row>
    <row r="47" spans="2:14" ht="15.75" customHeight="1">
      <c r="B47" s="49" t="s">
        <v>23115</v>
      </c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</row>
    <row r="48" spans="2:14" ht="39.75" customHeight="1">
      <c r="B48" s="42" t="s">
        <v>23116</v>
      </c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</row>
    <row r="50" spans="2:14"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</row>
  </sheetData>
  <mergeCells count="64">
    <mergeCell ref="B1:N1"/>
    <mergeCell ref="B8:N8"/>
    <mergeCell ref="B5:C5"/>
    <mergeCell ref="I10:J10"/>
    <mergeCell ref="D5:E5"/>
    <mergeCell ref="K10:L10"/>
    <mergeCell ref="I9:J9"/>
    <mergeCell ref="B48:N48"/>
    <mergeCell ref="B39:N39"/>
    <mergeCell ref="B9:C9"/>
    <mergeCell ref="D9:E9"/>
    <mergeCell ref="B2:N2"/>
    <mergeCell ref="F9:G9"/>
    <mergeCell ref="B42:N42"/>
    <mergeCell ref="B6:C6"/>
    <mergeCell ref="B33:C33"/>
    <mergeCell ref="D33:N33"/>
    <mergeCell ref="B44:N44"/>
    <mergeCell ref="I26:K26"/>
    <mergeCell ref="D29:N29"/>
    <mergeCell ref="B38:N38"/>
    <mergeCell ref="B35:C35"/>
    <mergeCell ref="B34:N34"/>
    <mergeCell ref="B4:N4"/>
    <mergeCell ref="F5:G5"/>
    <mergeCell ref="M10:N10"/>
    <mergeCell ref="B32:N32"/>
    <mergeCell ref="B47:N47"/>
    <mergeCell ref="B20:D20"/>
    <mergeCell ref="B46:N46"/>
    <mergeCell ref="B29:C29"/>
    <mergeCell ref="M6:N6"/>
    <mergeCell ref="I13:N13"/>
    <mergeCell ref="B10:C10"/>
    <mergeCell ref="B43:N43"/>
    <mergeCell ref="K6:L6"/>
    <mergeCell ref="I5:J5"/>
    <mergeCell ref="E20:G20"/>
    <mergeCell ref="B28:N28"/>
    <mergeCell ref="B45:N45"/>
    <mergeCell ref="M11:N11"/>
    <mergeCell ref="B11:C11"/>
    <mergeCell ref="B41:N41"/>
    <mergeCell ref="D11:E11"/>
    <mergeCell ref="B40:N40"/>
    <mergeCell ref="K9:L9"/>
    <mergeCell ref="I11:J11"/>
    <mergeCell ref="K5:L5"/>
    <mergeCell ref="M9:N9"/>
    <mergeCell ref="F6:G6"/>
    <mergeCell ref="M5:N5"/>
    <mergeCell ref="B13:G13"/>
    <mergeCell ref="B30:N30"/>
    <mergeCell ref="B31:C31"/>
    <mergeCell ref="L26:N26"/>
    <mergeCell ref="D31:N31"/>
    <mergeCell ref="D6:E6"/>
    <mergeCell ref="B36:N36"/>
    <mergeCell ref="K11:L11"/>
    <mergeCell ref="F11:G11"/>
    <mergeCell ref="D35:N35"/>
    <mergeCell ref="D10:E10"/>
    <mergeCell ref="I6:J6"/>
    <mergeCell ref="F10:G10"/>
  </mergeCells>
  <conditionalFormatting sqref="D15:D18">
    <cfRule type="cellIs" dxfId="36" priority="22" operator="lessThan">
      <formula>0.55</formula>
    </cfRule>
    <cfRule type="cellIs" dxfId="35" priority="23" operator="greaterThan">
      <formula>0.65</formula>
    </cfRule>
    <cfRule type="cellIs" dxfId="34" priority="24" operator="between">
      <formula>0.55</formula>
      <formula>0.65</formula>
    </cfRule>
    <cfRule type="cellIs" dxfId="33" priority="25" operator="greaterThan">
      <formula>0.65</formula>
    </cfRule>
    <cfRule type="cellIs" dxfId="32" priority="26" operator="lessThan">
      <formula>0.55</formula>
    </cfRule>
    <cfRule type="cellIs" dxfId="31" priority="27" operator="between">
      <formula>0.55</formula>
      <formula>0.65</formula>
    </cfRule>
    <cfRule type="cellIs" dxfId="30" priority="28" operator="greaterThan">
      <formula>0.65</formula>
    </cfRule>
    <cfRule type="cellIs" dxfId="29" priority="29" operator="greaterThan">
      <formula>65</formula>
    </cfRule>
    <cfRule type="cellIs" dxfId="28" priority="30" operator="greaterThan">
      <formula>65</formula>
    </cfRule>
    <cfRule type="cellIs" dxfId="27" priority="31" operator="greaterThan">
      <formula>65</formula>
    </cfRule>
    <cfRule type="cellIs" dxfId="26" priority="32" operator="greaterThan">
      <formula>65</formula>
    </cfRule>
    <cfRule type="cellIs" dxfId="25" priority="33" operator="greaterThan">
      <formula>65</formula>
    </cfRule>
    <cfRule type="cellIs" dxfId="24" priority="34" operator="greaterThan">
      <formula>65</formula>
    </cfRule>
    <cfRule type="cellIs" dxfId="23" priority="35" operator="lessThan">
      <formula>55</formula>
    </cfRule>
    <cfRule type="cellIs" dxfId="22" priority="36" operator="greaterThan">
      <formula>65</formula>
    </cfRule>
    <cfRule type="cellIs" dxfId="21" priority="37" operator="greaterThan">
      <formula>65</formula>
    </cfRule>
  </conditionalFormatting>
  <conditionalFormatting sqref="E15:E18">
    <cfRule type="cellIs" dxfId="20" priority="19" operator="lessThan">
      <formula>0.65</formula>
    </cfRule>
    <cfRule type="cellIs" dxfId="19" priority="20" operator="between">
      <formula>0.65</formula>
      <formula>0.75</formula>
    </cfRule>
    <cfRule type="cellIs" dxfId="18" priority="21" operator="greaterThan">
      <formula>0.75</formula>
    </cfRule>
  </conditionalFormatting>
  <conditionalFormatting sqref="E18">
    <cfRule type="cellIs" dxfId="17" priority="18" operator="lessThan">
      <formula>0.65</formula>
    </cfRule>
  </conditionalFormatting>
  <conditionalFormatting sqref="F15:F18">
    <cfRule type="cellIs" dxfId="16" priority="13" operator="between">
      <formula>0.005</formula>
      <formula>0.01</formula>
    </cfRule>
    <cfRule type="cellIs" dxfId="15" priority="14" operator="greaterThan">
      <formula>0.01</formula>
    </cfRule>
    <cfRule type="cellIs" dxfId="14" priority="15" operator="lessThan">
      <formula>0.005</formula>
    </cfRule>
    <cfRule type="cellIs" dxfId="13" priority="16" operator="lessThan">
      <formula>0.01</formula>
    </cfRule>
    <cfRule type="cellIs" dxfId="12" priority="17" operator="greaterThan">
      <formula>0.005</formula>
    </cfRule>
  </conditionalFormatting>
  <conditionalFormatting sqref="G15:G18">
    <cfRule type="cellIs" dxfId="11" priority="10" operator="lessThan">
      <formula>7</formula>
    </cfRule>
    <cfRule type="cellIs" dxfId="10" priority="11" operator="between">
      <formula>7</formula>
      <formula>10</formula>
    </cfRule>
    <cfRule type="cellIs" dxfId="9" priority="12" operator="greaterThan">
      <formula>10</formula>
    </cfRule>
  </conditionalFormatting>
  <conditionalFormatting sqref="K15:K24">
    <cfRule type="cellIs" dxfId="8" priority="7" operator="between">
      <formula>0.55</formula>
      <formula>0.65</formula>
    </cfRule>
    <cfRule type="cellIs" dxfId="7" priority="8" operator="lessThan">
      <formula>0.55</formula>
    </cfRule>
    <cfRule type="cellIs" dxfId="6" priority="9" operator="greaterThan">
      <formula>0.65</formula>
    </cfRule>
  </conditionalFormatting>
  <conditionalFormatting sqref="L15:L24">
    <cfRule type="cellIs" dxfId="5" priority="4" operator="between">
      <formula>0.005</formula>
      <formula>0.01</formula>
    </cfRule>
    <cfRule type="cellIs" dxfId="4" priority="5" operator="lessThan">
      <formula>0.005</formula>
    </cfRule>
    <cfRule type="cellIs" dxfId="3" priority="6" operator="greaterThan">
      <formula>0.01</formula>
    </cfRule>
  </conditionalFormatting>
  <conditionalFormatting sqref="M15:M24">
    <cfRule type="cellIs" dxfId="2" priority="1" operator="lessThan">
      <formula>0.02</formula>
    </cfRule>
    <cfRule type="cellIs" dxfId="1" priority="2" operator="between">
      <formula>0.02</formula>
      <formula>0.04</formula>
    </cfRule>
    <cfRule type="cellIs" dxfId="0" priority="3" operator="greaterThan">
      <formula>0.04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Analysis</vt:lpstr>
      <vt:lpstr>Fraud Investigation</vt:lpstr>
      <vt:lpstr>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 Lizunov</cp:lastModifiedBy>
  <cp:revision>0</cp:revision>
  <dcterms:created xsi:type="dcterms:W3CDTF">2026-06-05T23:21:12Z</dcterms:created>
  <dcterms:modified xsi:type="dcterms:W3CDTF">2026-06-08T16:11:49Z</dcterms:modified>
  <dc:language>en-US</dc:language>
</cp:coreProperties>
</file>